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bookViews>
    <workbookView xWindow="0" yWindow="120" windowWidth="19410" windowHeight="10890" tabRatio="903"/>
  </bookViews>
  <sheets>
    <sheet name="Cover Page" sheetId="1" r:id="rId1"/>
    <sheet name="Introduction" sheetId="2" r:id="rId2"/>
    <sheet name="Summary" sheetId="3" r:id="rId3"/>
    <sheet name="0. IQA - Controls" sheetId="4" r:id="rId4"/>
    <sheet name="1. Mentorship" sheetId="5" r:id="rId5"/>
    <sheet name="2. EQA PT - intl." sheetId="6" r:id="rId6"/>
    <sheet name="3. EQA PT - natl." sheetId="7" r:id="rId7"/>
    <sheet name="4. Duplicate Testing" sheetId="8" r:id="rId8"/>
    <sheet name="5. Connectivity" sheetId="9" r:id="rId9"/>
    <sheet name="6. Paper-based" sheetId="10" r:id="rId10"/>
    <sheet name="7. e-modules" sheetId="11" r:id="rId11"/>
  </sheets>
  <externalReferences>
    <externalReference r:id="rId12"/>
    <externalReference r:id="rId13"/>
  </externalReferences>
  <definedNames>
    <definedName name="HR_cadre">'[1]HR, Lab, Ship.Input'!$C$9:$C$25</definedName>
    <definedName name="Kevin">[2]KEVIN!$2:$168</definedName>
    <definedName name="Kevin2">'[2]Kevin 2'!$A$1:$ZW$73</definedName>
    <definedName name="QKevin">'[2]Quality KEVIN'!$A$1:$CQ$15000</definedName>
    <definedName name="Z_352F646D_DAA5_2C4E_AB2D_1B6F0163FCA7_.wvu.Cols" localSheetId="2" hidden="1">Summary!$I:$I</definedName>
    <definedName name="Z_AEAAB4E0_F7A9_4530_BA14_F3648AEF516C_.wvu.Cols" localSheetId="2" hidden="1">Summary!$I:$I</definedName>
  </definedNames>
  <calcPr calcId="145621" calcOnSave="0"/>
  <customWorkbookViews>
    <customWorkbookView name="Seth Procter - Personal View" guid="{AEAAB4E0-F7A9-4530-BA14-F3648AEF516C}" mergeInterval="0" personalView="1" maximized="1" windowWidth="1596" windowHeight="507" tabRatio="903" activeSheetId="2"/>
    <customWorkbookView name="Sara Elizabeth Rossi - Personal View" guid="{352F646D-DAA5-2C4E-AB2D-1B6F0163FCA7}" mergeInterval="0" personalView="1" yWindow="54" windowWidth="1119" windowHeight="625" tabRatio="903" activeSheetId="1" showFormulaBar="0"/>
  </customWorkbookViews>
  <extLst>
    <ext xmlns:mx="http://schemas.microsoft.com/office/mac/excel/2008/main" uri="{7523E5D3-25F3-A5E0-1632-64F254C22452}">
      <mx:ArchID Flags="2"/>
    </ext>
  </extLst>
</workbook>
</file>

<file path=xl/calcChain.xml><?xml version="1.0" encoding="utf-8"?>
<calcChain xmlns="http://schemas.openxmlformats.org/spreadsheetml/2006/main">
  <c r="K61" i="6" l="1"/>
  <c r="K60" i="6"/>
  <c r="K59" i="6"/>
  <c r="K58" i="6"/>
  <c r="K57" i="6"/>
  <c r="H46" i="4"/>
  <c r="G67" i="7"/>
  <c r="G66" i="6"/>
  <c r="G69" i="6"/>
  <c r="F25" i="4"/>
  <c r="G52" i="4" s="1"/>
  <c r="H53" i="4" s="1"/>
  <c r="H54" i="4" s="1"/>
  <c r="H45" i="4"/>
  <c r="H52" i="4"/>
  <c r="G26" i="11"/>
  <c r="H47" i="4"/>
  <c r="E8" i="3"/>
  <c r="F33" i="4"/>
  <c r="F38" i="4"/>
  <c r="G38" i="4"/>
  <c r="E8" i="4" s="1"/>
  <c r="G25" i="5"/>
  <c r="H32" i="5" s="1"/>
  <c r="G28" i="5"/>
  <c r="H31" i="5"/>
  <c r="H33" i="5"/>
  <c r="H35" i="5"/>
  <c r="G27" i="5"/>
  <c r="H43" i="5" s="1"/>
  <c r="H42" i="5"/>
  <c r="H44" i="5"/>
  <c r="E6" i="3"/>
  <c r="D38" i="4"/>
  <c r="H48" i="4"/>
  <c r="G36" i="11"/>
  <c r="H36" i="11" s="1"/>
  <c r="E7" i="11" s="1"/>
  <c r="G30" i="11"/>
  <c r="G41" i="11"/>
  <c r="G25" i="11"/>
  <c r="H41" i="11"/>
  <c r="E8" i="11" s="1"/>
  <c r="G24" i="10"/>
  <c r="G34" i="10"/>
  <c r="H34" i="10" s="1"/>
  <c r="E7" i="10" s="1"/>
  <c r="G29" i="10"/>
  <c r="G40" i="10"/>
  <c r="H40" i="10"/>
  <c r="E8" i="10" s="1"/>
  <c r="G35" i="9"/>
  <c r="H35" i="9" s="1"/>
  <c r="E7" i="9" s="1"/>
  <c r="G25" i="9"/>
  <c r="G40" i="9"/>
  <c r="H40" i="9" s="1"/>
  <c r="E8" i="9" s="1"/>
  <c r="G46" i="9"/>
  <c r="H46" i="9" s="1"/>
  <c r="E9" i="9" s="1"/>
  <c r="H50" i="9"/>
  <c r="H51" i="9"/>
  <c r="H52" i="9"/>
  <c r="E10" i="9" s="1"/>
  <c r="G36" i="8"/>
  <c r="G25" i="8"/>
  <c r="H52" i="8" s="1"/>
  <c r="G27" i="8"/>
  <c r="G43" i="8"/>
  <c r="G48" i="8"/>
  <c r="H48" i="8"/>
  <c r="E9" i="8" s="1"/>
  <c r="G36" i="7"/>
  <c r="G25" i="7"/>
  <c r="G68" i="7" s="1"/>
  <c r="G30" i="7"/>
  <c r="G64" i="7" s="1"/>
  <c r="G43" i="7"/>
  <c r="H47" i="7"/>
  <c r="H48" i="7"/>
  <c r="H49" i="7"/>
  <c r="G36" i="6"/>
  <c r="H36" i="6" s="1"/>
  <c r="E7" i="6" s="1"/>
  <c r="G25" i="6"/>
  <c r="G65" i="6" s="1"/>
  <c r="G30" i="6"/>
  <c r="G64" i="6" s="1"/>
  <c r="G43" i="6"/>
  <c r="H43" i="6"/>
  <c r="E8" i="6" s="1"/>
  <c r="H47" i="6"/>
  <c r="H48" i="6"/>
  <c r="H49" i="6"/>
  <c r="H52" i="5"/>
  <c r="H60" i="5"/>
  <c r="H59" i="5"/>
  <c r="D22" i="11"/>
  <c r="D21" i="10"/>
  <c r="G48" i="11"/>
  <c r="D48" i="11"/>
  <c r="G47" i="10"/>
  <c r="D47" i="10"/>
  <c r="D8" i="6"/>
  <c r="H55" i="5"/>
  <c r="H61" i="5" s="1"/>
  <c r="G61" i="10"/>
  <c r="G25" i="10"/>
  <c r="D9" i="10"/>
  <c r="D65" i="10"/>
  <c r="H58" i="10"/>
  <c r="H62" i="10"/>
  <c r="H57" i="10"/>
  <c r="H61" i="10" s="1"/>
  <c r="H56" i="10"/>
  <c r="H55" i="10"/>
  <c r="H54" i="10"/>
  <c r="D9" i="11"/>
  <c r="D66" i="11"/>
  <c r="H59" i="11"/>
  <c r="H58" i="11"/>
  <c r="H62" i="11"/>
  <c r="H57" i="11"/>
  <c r="H56" i="11"/>
  <c r="H55" i="11"/>
  <c r="D11" i="9"/>
  <c r="D70" i="9"/>
  <c r="H63" i="9"/>
  <c r="H62" i="9"/>
  <c r="H66" i="9"/>
  <c r="H61" i="9"/>
  <c r="H60" i="9"/>
  <c r="H59" i="9"/>
  <c r="H67" i="9"/>
  <c r="D10" i="9"/>
  <c r="D22" i="9"/>
  <c r="D9" i="9"/>
  <c r="D8" i="9"/>
  <c r="D7" i="9"/>
  <c r="D11" i="8"/>
  <c r="D10" i="8"/>
  <c r="D9" i="8"/>
  <c r="D8" i="8"/>
  <c r="D7" i="8"/>
  <c r="D10" i="7"/>
  <c r="D9" i="7"/>
  <c r="D8" i="7"/>
  <c r="D7" i="7"/>
  <c r="D10" i="6"/>
  <c r="D9" i="6"/>
  <c r="D7" i="6"/>
  <c r="D9" i="5"/>
  <c r="D8" i="5"/>
  <c r="D7" i="5"/>
  <c r="D9" i="4"/>
  <c r="D8" i="4"/>
  <c r="D7" i="4"/>
  <c r="D72" i="7"/>
  <c r="H61" i="7"/>
  <c r="H60" i="7"/>
  <c r="H65" i="7" s="1"/>
  <c r="H59" i="7"/>
  <c r="H58" i="7"/>
  <c r="H57" i="7"/>
  <c r="H64" i="7" s="1"/>
  <c r="H57" i="6"/>
  <c r="H67" i="6"/>
  <c r="D72" i="6"/>
  <c r="H61" i="6"/>
  <c r="H60" i="6"/>
  <c r="H65" i="6"/>
  <c r="H59" i="6"/>
  <c r="H58" i="6"/>
  <c r="H64" i="6"/>
  <c r="D22" i="7"/>
  <c r="D22" i="6"/>
  <c r="D22" i="5"/>
  <c r="D64" i="5"/>
  <c r="H56" i="5"/>
  <c r="H54" i="5"/>
  <c r="H53" i="5"/>
  <c r="D22" i="4"/>
  <c r="D55" i="4"/>
  <c r="H49" i="4"/>
  <c r="D22" i="8"/>
  <c r="D73" i="8"/>
  <c r="G54" i="8"/>
  <c r="D54" i="8"/>
  <c r="G52" i="9"/>
  <c r="D52" i="9"/>
  <c r="E10" i="3"/>
  <c r="E13" i="3"/>
  <c r="D33" i="4"/>
  <c r="D41" i="11"/>
  <c r="D8" i="11"/>
  <c r="D36" i="11"/>
  <c r="D7" i="11"/>
  <c r="D40" i="10"/>
  <c r="D8" i="10"/>
  <c r="D34" i="10"/>
  <c r="D7" i="10"/>
  <c r="D46" i="9"/>
  <c r="D40" i="9"/>
  <c r="D35" i="9"/>
  <c r="D48" i="8"/>
  <c r="D45" i="5"/>
  <c r="D37" i="5"/>
  <c r="D43" i="8"/>
  <c r="D36" i="8"/>
  <c r="H65" i="8"/>
  <c r="H69" i="8"/>
  <c r="H64" i="8"/>
  <c r="H70" i="8" s="1"/>
  <c r="H63" i="8"/>
  <c r="H62" i="8"/>
  <c r="H61" i="8"/>
  <c r="H68" i="8" s="1"/>
  <c r="E9" i="3"/>
  <c r="G50" i="7"/>
  <c r="D50" i="7"/>
  <c r="D43" i="7"/>
  <c r="D36" i="7"/>
  <c r="G50" i="6"/>
  <c r="D36" i="6"/>
  <c r="D50" i="6"/>
  <c r="D43" i="6"/>
  <c r="E7" i="3"/>
  <c r="E12" i="3"/>
  <c r="E11" i="3"/>
  <c r="G63" i="11"/>
  <c r="G62" i="11"/>
  <c r="G67" i="9"/>
  <c r="G60" i="5"/>
  <c r="H63" i="11"/>
  <c r="H44" i="10"/>
  <c r="H45" i="10"/>
  <c r="H46" i="10"/>
  <c r="H68" i="6"/>
  <c r="H66" i="6"/>
  <c r="H69" i="6"/>
  <c r="H66" i="7"/>
  <c r="G69" i="8"/>
  <c r="H45" i="11"/>
  <c r="H48" i="11" s="1"/>
  <c r="G66" i="9"/>
  <c r="G62" i="10"/>
  <c r="H46" i="11"/>
  <c r="H47" i="11"/>
  <c r="H54" i="8" l="1"/>
  <c r="E10" i="8" s="1"/>
  <c r="G66" i="7"/>
  <c r="H70" i="7" s="1"/>
  <c r="H71" i="7" s="1"/>
  <c r="G70" i="8"/>
  <c r="G59" i="5"/>
  <c r="H50" i="7"/>
  <c r="E9" i="7" s="1"/>
  <c r="H43" i="7"/>
  <c r="E8" i="7" s="1"/>
  <c r="H36" i="7"/>
  <c r="E7" i="7" s="1"/>
  <c r="H36" i="8"/>
  <c r="E7" i="8" s="1"/>
  <c r="H41" i="5"/>
  <c r="H34" i="5"/>
  <c r="G68" i="6"/>
  <c r="G65" i="7"/>
  <c r="H68" i="9"/>
  <c r="H69" i="9" s="1"/>
  <c r="H63" i="10"/>
  <c r="H64" i="10" s="1"/>
  <c r="H65" i="10" s="1"/>
  <c r="E9" i="10" s="1"/>
  <c r="F9" i="10" s="1"/>
  <c r="H53" i="8"/>
  <c r="H43" i="8"/>
  <c r="E8" i="8" s="1"/>
  <c r="G67" i="6"/>
  <c r="H70" i="6" s="1"/>
  <c r="G69" i="7"/>
  <c r="G68" i="8"/>
  <c r="G61" i="5"/>
  <c r="H36" i="5"/>
  <c r="G33" i="4"/>
  <c r="E7" i="4" s="1"/>
  <c r="H64" i="11"/>
  <c r="H65" i="11" s="1"/>
  <c r="H66" i="11" s="1"/>
  <c r="E9" i="11" s="1"/>
  <c r="H47" i="10"/>
  <c r="E10" i="10"/>
  <c r="F12" i="3" s="1"/>
  <c r="H71" i="8"/>
  <c r="H72" i="8" s="1"/>
  <c r="H73" i="8" s="1"/>
  <c r="E11" i="8" s="1"/>
  <c r="H68" i="7"/>
  <c r="H67" i="7"/>
  <c r="H69" i="7"/>
  <c r="H50" i="6"/>
  <c r="E9" i="6" s="1"/>
  <c r="H62" i="5"/>
  <c r="H63" i="5" s="1"/>
  <c r="H64" i="5" s="1"/>
  <c r="E9" i="5" s="1"/>
  <c r="H45" i="5"/>
  <c r="E8" i="5" s="1"/>
  <c r="H37" i="5"/>
  <c r="E7" i="5" s="1"/>
  <c r="H55" i="4"/>
  <c r="E9" i="4" s="1"/>
  <c r="H71" i="6" l="1"/>
  <c r="H72" i="6"/>
  <c r="E10" i="6" s="1"/>
  <c r="E10" i="5"/>
  <c r="F7" i="5" s="1"/>
  <c r="H70" i="9"/>
  <c r="E11" i="9" s="1"/>
  <c r="E10" i="11"/>
  <c r="F9" i="11" s="1"/>
  <c r="F7" i="10"/>
  <c r="F10" i="10" s="1"/>
  <c r="F8" i="10"/>
  <c r="E12" i="9"/>
  <c r="E12" i="8"/>
  <c r="F9" i="8" s="1"/>
  <c r="H72" i="7"/>
  <c r="E10" i="7" s="1"/>
  <c r="E11" i="7" s="1"/>
  <c r="F8" i="7" s="1"/>
  <c r="E11" i="6"/>
  <c r="F7" i="3"/>
  <c r="F9" i="5"/>
  <c r="F8" i="5"/>
  <c r="E10" i="4"/>
  <c r="F9" i="3" l="1"/>
  <c r="F13" i="3"/>
  <c r="F7" i="11"/>
  <c r="F8" i="11"/>
  <c r="F11" i="3"/>
  <c r="F7" i="9"/>
  <c r="F9" i="9"/>
  <c r="F10" i="9"/>
  <c r="F8" i="9"/>
  <c r="F11" i="9"/>
  <c r="F10" i="8"/>
  <c r="F10" i="3"/>
  <c r="F11" i="8"/>
  <c r="F8" i="8"/>
  <c r="F7" i="8"/>
  <c r="F12" i="8" s="1"/>
  <c r="F10" i="7"/>
  <c r="F9" i="7"/>
  <c r="F7" i="7"/>
  <c r="F8" i="3"/>
  <c r="F8" i="6"/>
  <c r="F9" i="6"/>
  <c r="F7" i="6"/>
  <c r="F10" i="6"/>
  <c r="F10" i="5"/>
  <c r="F6" i="3"/>
  <c r="G14" i="3" s="1"/>
  <c r="F8" i="4"/>
  <c r="F7" i="4"/>
  <c r="F10" i="4" s="1"/>
  <c r="F9" i="4"/>
  <c r="F10" i="11" l="1"/>
  <c r="F12" i="9"/>
  <c r="F11" i="7"/>
  <c r="F11" i="6"/>
</calcChain>
</file>

<file path=xl/sharedStrings.xml><?xml version="1.0" encoding="utf-8"?>
<sst xmlns="http://schemas.openxmlformats.org/spreadsheetml/2006/main" count="655" uniqueCount="193">
  <si>
    <t>Total</t>
  </si>
  <si>
    <t>Cadre</t>
  </si>
  <si>
    <t>Time per task (min)</t>
  </si>
  <si>
    <t>Annual Salary</t>
  </si>
  <si>
    <t>Salary Minute</t>
  </si>
  <si>
    <t>Total Direct Personnel</t>
  </si>
  <si>
    <t>Total Indirect Personnel</t>
  </si>
  <si>
    <t>Comments</t>
  </si>
  <si>
    <t>Laboratory Technician</t>
  </si>
  <si>
    <t>Health Worker</t>
  </si>
  <si>
    <t>Facility /Laboratory Personnel</t>
  </si>
  <si>
    <t xml:space="preserve">Nurse </t>
  </si>
  <si>
    <t>Laboratory Manager</t>
  </si>
  <si>
    <t>Date Created: May 2015</t>
  </si>
  <si>
    <t>Instructions:</t>
  </si>
  <si>
    <t>Point-of-Care (POC)</t>
  </si>
  <si>
    <t>Quality Assurance (QA)</t>
  </si>
  <si>
    <t>Costing</t>
  </si>
  <si>
    <t>unit cost</t>
  </si>
  <si>
    <t>Salary Cost Per Task</t>
  </si>
  <si>
    <t>QA cost per year</t>
  </si>
  <si>
    <t>Description</t>
  </si>
  <si>
    <t>QASI EQA PT Panels</t>
  </si>
  <si>
    <t>Introduction:</t>
  </si>
  <si>
    <t>Calculation and/or output  Cell</t>
  </si>
  <si>
    <t>Input Cell ( country data or estimate)</t>
  </si>
  <si>
    <t>Yes</t>
  </si>
  <si>
    <t>QA  Models</t>
  </si>
  <si>
    <t>Cost per Year</t>
  </si>
  <si>
    <t>Selected Strategies</t>
  </si>
  <si>
    <t>No</t>
  </si>
  <si>
    <t>Test Panels</t>
  </si>
  <si>
    <t>Corrective Actions and Follow-up</t>
  </si>
  <si>
    <t>Handling, CSD, inspection, insurance, freight</t>
  </si>
  <si>
    <t>Facilities</t>
  </si>
  <si>
    <t>Number of Mentors</t>
  </si>
  <si>
    <t>Number of Facilities</t>
  </si>
  <si>
    <t>Per facility</t>
  </si>
  <si>
    <t>Sample Transportation</t>
  </si>
  <si>
    <t>Hardware</t>
  </si>
  <si>
    <t>Data Transmission</t>
  </si>
  <si>
    <t>Web Hosting</t>
  </si>
  <si>
    <t>Per month</t>
  </si>
  <si>
    <t>Per modem</t>
  </si>
  <si>
    <t>Printing Tests</t>
  </si>
  <si>
    <t>Distributing and Collecting Tests</t>
  </si>
  <si>
    <t>Printing</t>
  </si>
  <si>
    <t>POC Users</t>
  </si>
  <si>
    <t>Sending tests to POC users</t>
  </si>
  <si>
    <t>Receiving tests from POC users</t>
  </si>
  <si>
    <t>IQA - Controls</t>
  </si>
  <si>
    <t>Facility-level delivery</t>
  </si>
  <si>
    <t>Duplicate Testing Reagents</t>
  </si>
  <si>
    <t xml:space="preserve">Annual QA Costing Models </t>
  </si>
  <si>
    <t>Health Worker Cost Information</t>
  </si>
  <si>
    <t>Health Worker Dedicated Time</t>
  </si>
  <si>
    <t>Parameters</t>
  </si>
  <si>
    <t>Number of Devices</t>
  </si>
  <si>
    <t>Days Per Year</t>
  </si>
  <si>
    <t>Time Per Task (min)</t>
  </si>
  <si>
    <t>Per unit</t>
  </si>
  <si>
    <t>Percentage</t>
  </si>
  <si>
    <t>Per year</t>
  </si>
  <si>
    <t>Facility/Laboratory Personnel</t>
  </si>
  <si>
    <t>Percent of Facilities Reporting Results Outside Range</t>
  </si>
  <si>
    <t>Percent of Facilities Failing to Report Results</t>
  </si>
  <si>
    <t>Percent of Facilities Requiring an In-Person Follow-up Visit</t>
  </si>
  <si>
    <t>Number of Panels Per Year</t>
  </si>
  <si>
    <t>Per sample</t>
  </si>
  <si>
    <t>Number of Days Device Is Operated Per Year</t>
  </si>
  <si>
    <t>Number</t>
  </si>
  <si>
    <t>Quantity</t>
  </si>
  <si>
    <t>Per test</t>
  </si>
  <si>
    <t>Per specimen</t>
  </si>
  <si>
    <t>Number of Samples Tested Per Facility</t>
  </si>
  <si>
    <t>Number of Times Duplicate Testing Conducted Per Year</t>
  </si>
  <si>
    <t>Years</t>
  </si>
  <si>
    <t>Per SIM card</t>
  </si>
  <si>
    <t>Assumes POC Connectivity is running smoothly and no technical site visits or server maintenance is required;
Assumes that all required IT services are integrated with existing MOH infrastructure;</t>
  </si>
  <si>
    <t>Assumes access to a functioning computer and internet</t>
  </si>
  <si>
    <t>Development of e-module</t>
  </si>
  <si>
    <t>Software usage fee</t>
  </si>
  <si>
    <t>Number of POC Users</t>
  </si>
  <si>
    <t>Per user</t>
  </si>
  <si>
    <t>Parameter Sensitivity</t>
  </si>
  <si>
    <t>Number of Data Transmissions Per Year</t>
  </si>
  <si>
    <t>Number of QA Activities Per Year</t>
  </si>
  <si>
    <t>Number of Samples Per Panel</t>
  </si>
  <si>
    <t>Internal controls and standards are meant to eliminate differences in random and systematic errors between each patient sample, and between patient samples and known standards. Standards can be any number of test types, for example for viral load testing a quantitative standard curve allows for accurate measuring of the patient sample or a standard could be considered positive and negative controls, which the patient sample is compared to.</t>
  </si>
  <si>
    <t>For some POC technologies, the interpretation of test results is not entirely straightforward. For example, for POC technologies that do not provide a quantitative CD4 count, but rather control and test lines to indicate whether a patient is above or below a clinical threshold, the result may be difficult to interpret. In this case, distributing paper-based EQA may be beneficial. The paper-based EQA materials could include pictures of results for interpretation as well as procedural questions for conducting the diagnostic test of interest. While this mechanism will not specifically measure the accuracy of the testing procedure, it will determine the accuracy of result interpretation and end users testing knowledge.</t>
  </si>
  <si>
    <t>Source: Country data</t>
  </si>
  <si>
    <t>Source: Country Data</t>
  </si>
  <si>
    <t>International External Quality Assurance (EQA) Proficiency Testing (PT) schemes consist of a 3rd party provider shipping panels of stabilized blood samples (or artificial blood samples) to a set of laboratories, so that each laboratory can test the samples and compare the results to a known value. This also allows laboratories to compare their performance to global averages, and to their peer laboratories throughout the country or in other countries. These schemes control, or at least in part control, for several of the aspects of testing described above, including patient identification, sample application, reagent application, overall technical procedure, and result reading.</t>
  </si>
  <si>
    <t>Mentorship Orientation Meetings</t>
  </si>
  <si>
    <t>As a follow-up to initial POC site training, master trainers and/or national, regional or facility mentors should conduct periodic competency assessments and regular follow-up mentorship visits with each health care facility and operator conducting POC testing. This ensures that sample collection and testing procedures are conducted appropriately, records are maintained, the technology passes IQC, and that end-user skills have not deteriorated over time. Site mentorship can control, or at least in part control, for all aspects of diagnostic testing; however, mentorship and the test aspects observed are only done so on the visitation days.</t>
  </si>
  <si>
    <t>Number of Mentorship Rounds Conducted Per Year</t>
  </si>
  <si>
    <t xml:space="preserve">Assuming that initial trainings have already been provided to the mentors, so all that is required is a refresher training
</t>
  </si>
  <si>
    <t>2 end-users per facility and the in-charge will participate in the mentorship activities</t>
  </si>
  <si>
    <t>Refresher training for mentors ("mentorship orientation meetings") are conducted in each health zone before each round of mentorship.</t>
  </si>
  <si>
    <t xml:space="preserve">Venipuncture Supplies  </t>
  </si>
  <si>
    <t xml:space="preserve">Distribution and collection costs are based on the best available transportation method. </t>
  </si>
  <si>
    <t>eModules are online or computer-based tests or exercises similar to the paper-based EQA scheme on the previous tab. eModules can determine the accuracy of result interpretation, while also including test procedural questions to assess the testing knowledge of end users. If health care facilities have computers and internet connections, it can be done as often as desired and used in combination with EQA panels, duplicate sample testing, or inter-laboratory sample testing.</t>
  </si>
  <si>
    <t>^ option to manually adjust frequency here</t>
  </si>
  <si>
    <t>frequency from summary tab -&gt;</t>
  </si>
  <si>
    <t>Number of Device Users</t>
  </si>
  <si>
    <t>Sensitivity Analysis Cell</t>
  </si>
  <si>
    <t>QA Officer</t>
  </si>
  <si>
    <t>Data Management through connectivity allows data to be transmitted from POC devices in the field to a central point, where the data can be monitored centrally. Data from each health care facility should be tracked daily or weekly. At a minimum, POC developers should include the following data to be regularly exported: whether the device was turned on each day, the daily IQC results, the number of tests conducted daily, each test result, and the number and types of errors encountered. When regularly monitored, this data will greatly assist in identifying problems quickly for corrective action. This method can control, or at least in part control, for sample application, reagent application, overall technical procedure, and result reading, but it may not control for sample collection, sample handling, sample transportation and other pre-test aspects.</t>
  </si>
  <si>
    <t>In Duplicate testing QA model combination, a subset of samples, at least 20 and up to 5-10% of monthly volumes, are initially tested on the POC technology as prescribed by a clinician, while a venous blood sample from the subset of patients is sent to the nearest regional laboratory for testing on the reference conventional technology. Duplicate sample testing can be set up on a regular basis, for example quarterly or semi-annually alternatively with EQA PT Panels.  Duplicate sample testing controls, or at least in part controls, for overall technical procedure and result reading, but it may not control for sample collection, sample handling, sample application, and other pre-test aspects when the POC technology requires or uses capillary blood rather than venous blood that is sent to the regional laboratory.</t>
  </si>
  <si>
    <t>National External Quality Assurance (EQA) Proficiency Testing (PT) schemes  consist of National Reference Laboratory (NRL) creating stabilized blood samples (or artificial blood samples) and shipping  to a set of national or regional laboratories, so that each laboratory can test the samples and compare the results to a known value. This also allows laboratories to compare their performance to global averages, and to their peer laboratories throughout the country or in other countries. These schemes control, or at least in part control, for several of the aspects of testing described above, including patient identification, sample application, reagent application, overall technical procedure, and result reading.</t>
  </si>
  <si>
    <t>Tool</t>
  </si>
  <si>
    <t>Cost</t>
  </si>
  <si>
    <t>% of Total Cost</t>
  </si>
  <si>
    <t>Wastage (% of products lost, damaged, expiring, or rejected)</t>
  </si>
  <si>
    <t>Distribution Per Unit of Control Reagents or Bead</t>
  </si>
  <si>
    <t>Distribution and Collection of Results Per Panel</t>
  </si>
  <si>
    <t>Indirect (management, overheads, etc.) costs as a percentage of labor costs</t>
  </si>
  <si>
    <t>Working Hours Per Day</t>
  </si>
  <si>
    <t>Cost Categories</t>
  </si>
  <si>
    <t>Quality Assurance Cost Per Year</t>
  </si>
  <si>
    <t>Number of Mentor Trainings</t>
  </si>
  <si>
    <t>Per training per day</t>
  </si>
  <si>
    <t>Mentorship Visits to Facilities</t>
  </si>
  <si>
    <t>Per facility mentored</t>
  </si>
  <si>
    <t>3x per facility mentored</t>
  </si>
  <si>
    <t>Per mentor per facility mentored</t>
  </si>
  <si>
    <t>Per mentor per day</t>
  </si>
  <si>
    <t>Model 0: IQA - Controls</t>
  </si>
  <si>
    <t>Model 1: Mentorship</t>
  </si>
  <si>
    <t>Model 2: EQA PT - International</t>
  </si>
  <si>
    <t>Model 3: EQA PT - National</t>
  </si>
  <si>
    <t>Model 4: Duplicate Testing (Inter-lab Testing)</t>
  </si>
  <si>
    <t xml:space="preserve">Model 5: Connectivity </t>
  </si>
  <si>
    <t xml:space="preserve">Model 6: Paper-based EQA </t>
  </si>
  <si>
    <t>Model 7: e-modules</t>
  </si>
  <si>
    <t>Cost for Device Operator Running Controls</t>
  </si>
  <si>
    <t>Number of IQA packs needed per year</t>
  </si>
  <si>
    <t>Cost per unit of control (pack, bead)</t>
  </si>
  <si>
    <t>Cost for Mentors to Attend Orientation Meeting</t>
  </si>
  <si>
    <t>Cost of Mentors to Conduct Mentorship Visits</t>
  </si>
  <si>
    <t>Cost of Mentee Time Dedicated to Mentorship Visits</t>
  </si>
  <si>
    <t>Snacks for mentees during facility visits</t>
  </si>
  <si>
    <t>Accommodation and meals for mentors while performing mentorship visits</t>
  </si>
  <si>
    <t>Transport for mentors to facilities</t>
  </si>
  <si>
    <t>Materials (training tools, mentorship forms, pens, paper)</t>
  </si>
  <si>
    <t>Accommodation and meals for mentors during orientation meetings</t>
  </si>
  <si>
    <t>Snacks for mentors during orientation meetings</t>
  </si>
  <si>
    <t>Transport for mentors to and from orientation meetings</t>
  </si>
  <si>
    <t>Venue hire (meeting room, projector, etc.)</t>
  </si>
  <si>
    <t>Miscellaneous (additional costs arising from conducting training)</t>
  </si>
  <si>
    <t>Cost of Coordinating Distribution of Samples</t>
  </si>
  <si>
    <t>Cost of Preparing EQA Panel</t>
  </si>
  <si>
    <t>Cost of Analyze EQA Panels</t>
  </si>
  <si>
    <t>Cost of Collecting Results of EQA Panels</t>
  </si>
  <si>
    <t>Cost of Calling 'Failing' Facilities</t>
  </si>
  <si>
    <t>Cost of Visiting 'Failing' Facilities</t>
  </si>
  <si>
    <t>Distribution of EQA panels from a central level to health facilities</t>
  </si>
  <si>
    <t>Return of results from facilities to international reporting body</t>
  </si>
  <si>
    <t>Return of results from facilities to national reporting body</t>
  </si>
  <si>
    <t>Calls to facilities failing to report results</t>
  </si>
  <si>
    <t>Calls to facilities reporting results outside ranges</t>
  </si>
  <si>
    <t>Visits to facilities requiring an in-person follow-up</t>
  </si>
  <si>
    <t>Handling, CSD, inspection, insurance, freight for EQA PT samples</t>
  </si>
  <si>
    <t>Packaging of EQA panels for distribution</t>
  </si>
  <si>
    <t>Cost of overseeing duplicate testing validation</t>
  </si>
  <si>
    <t>Cost of lab staff running the duplicate samples at lab</t>
  </si>
  <si>
    <t>Cost of the blood draw for duplicate testing</t>
  </si>
  <si>
    <t>Cost per sample transported to conventional testing hub</t>
  </si>
  <si>
    <t>Total cost for all supplies required to collect one blood sample</t>
  </si>
  <si>
    <t>Total cost of all conventional reagents used to analyze duplicate samples</t>
  </si>
  <si>
    <t>Average lifetime of a modem (average time before replacement)</t>
  </si>
  <si>
    <t>Cost per SIM card (preferably pre-paid)</t>
  </si>
  <si>
    <t>Modem cost (called connectivity pack for some devices)</t>
  </si>
  <si>
    <t>SMS data transmission (cost per result transmitted)</t>
  </si>
  <si>
    <t>Cost of web hosting for the data portal</t>
  </si>
  <si>
    <t>Cost of health worker transmitting results - daily</t>
  </si>
  <si>
    <t>Cost for supervisors reviewing reports - weekly</t>
  </si>
  <si>
    <t>Cost for supervisor reviewing the paper exam</t>
  </si>
  <si>
    <t>Cost of health worker answering test questions on the exam</t>
  </si>
  <si>
    <t>Cost for supervisor reviewing the e-module results</t>
  </si>
  <si>
    <t>Consulting fee for an application developer to create or customize the e-module</t>
  </si>
  <si>
    <t>Stakeholder engagement meeting to develop and adopt e-module</t>
  </si>
  <si>
    <t>Controls are frequently included in procurement forecasts and ordered with reagents
The cost, frequency with  controls should be run, and the usable life of controls may vary greatly by device
There is no budget for corrective action from the central level. See ' 5. Connectivity' for this cost, which can be incurred only when IQA results are regularly reported</t>
  </si>
  <si>
    <t>Cost of creating EQA PT samples (equipment, consumables, specimens, stabilizers, etc.)</t>
  </si>
  <si>
    <t>Cost of maintaining a primary and secondary internet connection of adequate speed</t>
  </si>
  <si>
    <t>Licensing Fees</t>
  </si>
  <si>
    <t>Number of e-module Tests per Year</t>
  </si>
  <si>
    <t>Module</t>
  </si>
  <si>
    <t>Number of Paper-based Tests per Year</t>
  </si>
  <si>
    <t>This document is designed to model the cost of a comprehensive program composed of a combination of eight approaches to providing QA for diagnostic equipment. The eight tabs can be populated with country-specific information about the frequency of quality assurance activities and the cost of conducting those activities. They are currently populated with 'example data', but must be updated with information from your specific context. Some cells, noted in light yellow, must be populated by the user of the document, while others are calculated.
Whenever possible, verifiable quotations and actual figures should be used. When actual figures are not available estimates may be used to populate the model, however over-reliance on estimates or incorrect estimates may result in incorrect outputs.
The 'Summary' tab contains a 'Parameter Sensitivity' analysis section, which provides users the opportunity to quickly change five key inputs across all tabs to easily visualize the responsiveness of the cost for each quality assurance approach to these variables.
Parameters that are part of the sensitivity analysis can be altered either on the 'Summary' tab or any one of the eight approach-specific tabs. The value from the sensitivity analysis on the 'Summary' tab will appear in a 'Sensitivity Analysis Cell' with a corresponding 'Input Cell'. If the 'Input Cell' is set to 0 then the value from the 'Sensitivity Analysis Cell' will be used. If the 'Input Cell' is set to a number greater than 0 the value from the 'Input Cell' will be used. 
To avoid confusion cells on the tabs for each of the eight approaches are coded as follows:</t>
  </si>
  <si>
    <t>Both quality assurance (QA) and quality control (QC) are meant to ensure the accuracy and precision of the results produced by diagnostic testing. Internal controls and standards are meant to eliminate differences in random and systematic errors between each patient sample, and between patient samples and known standards. External quality assurance (EQA) schemes assess the performance of a laboratory or health care facility to accurately test stabilized samples of known value or result. Traditional EQA schemes typically consist of a third party provider shipping panels of stabilized blood samples (or artificial blood samples) to a set of laboratories, so that each laboratory can test the samples and compare the results to a known value and to results from other participating labs.
The introduction and implementation of POC technologies for CD4, VL, and EID and the ability to decentralize testing that POC technologies allows has required the expantoin of traditional EQA schemes to reach an unprescidented number of facilties. Additionally, the decentralization to entry points outside of the laboratory presents new challenges.This model can be used to assist in costing an expanded EQA scheme, along with several complementary approaches to quality assurance: nationally or regionally produced EQA PT panels, duplicate sample testing, data management through connectivity, site mentorship, paper-based EQA, and e-Modules.
In addition to exploring different EQA models, the costing model allows the user to vary the timing/frequency of quality assurance activities and the number of samples per panel in the case of EQA PT. Both of these parameters have important quality and cost implications. Programs should seek to provide a robust QA program, with consideration for available resources.
This tool was developed in response to a request from the Malawi ministry of health (MOH) and was implemented in 2015 for the scale-up of decentralized POC testing using the Alere Pima.</t>
  </si>
  <si>
    <t>Version Control: v4</t>
  </si>
  <si>
    <t>Date Updated: August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</si>
</sst>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8" formatCode="&quot;$&quot;#,##0.00_);[Red]\(&quot;$&quot;#,##0.00\)"/>
    <numFmt numFmtId="44" formatCode="_(&quot;$&quot;* #,##0.00_);_(&quot;$&quot;* \(#,##0.00\);_(&quot;$&quot;* &quot;-&quot;??_);_(@_)"/>
    <numFmt numFmtId="43" formatCode="_(* #,##0.00_);_(* \(#,##0.00\);_(* &quot;-&quot;??_);_(@_)"/>
    <numFmt numFmtId="164" formatCode="_(&quot;$&quot;* #,##0_);_(&quot;$&quot;* \(#,##0\);_(&quot;$&quot;* &quot;-&quot;??_);_(@_)"/>
    <numFmt numFmtId="165" formatCode="0.0%"/>
    <numFmt numFmtId="166" formatCode="&quot;$&quot;#,##0.00"/>
  </numFmts>
  <fonts count="2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1"/>
      <name val="Calibri"/>
      <family val="2"/>
      <scheme val="minor"/>
    </font>
    <font>
      <b/>
      <sz val="11"/>
      <name val="Calibri"/>
      <family val="2"/>
      <scheme val="minor"/>
    </font>
    <font>
      <sz val="10"/>
      <name val="Arial"/>
      <family val="2"/>
    </font>
    <font>
      <u/>
      <sz val="11"/>
      <color theme="10"/>
      <name val="Calibri"/>
      <family val="2"/>
      <scheme val="minor"/>
    </font>
    <font>
      <u/>
      <sz val="11"/>
      <color theme="11"/>
      <name val="Calibri"/>
      <family val="2"/>
      <scheme val="minor"/>
    </font>
    <font>
      <i/>
      <sz val="11"/>
      <color theme="0" tint="-0.34998626667073579"/>
      <name val="Calibri"/>
      <family val="2"/>
      <scheme val="minor"/>
    </font>
    <font>
      <sz val="11"/>
      <color theme="0" tint="-0.34998626667073579"/>
      <name val="Calibri"/>
      <family val="2"/>
      <scheme val="minor"/>
    </font>
    <font>
      <b/>
      <i/>
      <sz val="11"/>
      <color theme="1"/>
      <name val="Book Antiqua"/>
      <family val="1"/>
    </font>
    <font>
      <b/>
      <sz val="26"/>
      <color rgb="FF800000"/>
      <name val="Book Antiqua"/>
      <family val="1"/>
    </font>
    <font>
      <b/>
      <sz val="28"/>
      <color rgb="FF800000"/>
      <name val="Book Antiqua"/>
      <family val="1"/>
    </font>
    <font>
      <sz val="11"/>
      <color rgb="FFC00000"/>
      <name val="Book Antiqua"/>
      <family val="1"/>
    </font>
    <font>
      <i/>
      <sz val="10"/>
      <color theme="1"/>
      <name val="Calibri"/>
      <family val="2"/>
      <scheme val="minor"/>
    </font>
    <font>
      <sz val="11"/>
      <color rgb="FF800000"/>
      <name val="Calibri"/>
      <family val="2"/>
      <scheme val="minor"/>
    </font>
    <font>
      <b/>
      <sz val="11"/>
      <color rgb="FF800000"/>
      <name val="Calibri"/>
      <family val="2"/>
      <scheme val="minor"/>
    </font>
    <font>
      <b/>
      <sz val="16"/>
      <color theme="0"/>
      <name val="Calibri"/>
      <family val="2"/>
      <scheme val="minor"/>
    </font>
    <font>
      <sz val="11"/>
      <color rgb="FF000000"/>
      <name val="Calibri"/>
      <family val="2"/>
      <scheme val="minor"/>
    </font>
    <font>
      <i/>
      <sz val="11"/>
      <color rgb="FFA6A6A6"/>
      <name val="Calibri"/>
      <family val="2"/>
      <scheme val="minor"/>
    </font>
    <font>
      <i/>
      <sz val="10"/>
      <color rgb="FF000000"/>
      <name val="Calibri"/>
      <family val="2"/>
      <scheme val="minor"/>
    </font>
    <font>
      <sz val="11"/>
      <color theme="0" tint="-4.9989318521683403E-2"/>
      <name val="Calibri"/>
      <family val="2"/>
      <scheme val="minor"/>
    </font>
  </fonts>
  <fills count="20">
    <fill>
      <patternFill patternType="none"/>
    </fill>
    <fill>
      <patternFill patternType="gray125"/>
    </fill>
    <fill>
      <patternFill patternType="solid">
        <fgColor theme="0"/>
        <bgColor indexed="64"/>
      </patternFill>
    </fill>
    <fill>
      <patternFill patternType="solid">
        <fgColor rgb="FF800000"/>
        <bgColor indexed="64"/>
      </patternFill>
    </fill>
    <fill>
      <patternFill patternType="solid">
        <fgColor theme="7" tint="0.39997558519241921"/>
        <bgColor indexed="64"/>
      </patternFill>
    </fill>
    <fill>
      <patternFill patternType="solid">
        <fgColor theme="4"/>
        <bgColor indexed="64"/>
      </patternFill>
    </fill>
    <fill>
      <patternFill patternType="solid">
        <fgColor rgb="FFFFFFCC"/>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4"/>
        <bgColor theme="4"/>
      </patternFill>
    </fill>
    <fill>
      <patternFill patternType="solid">
        <fgColor theme="8" tint="0.79998168889431442"/>
        <bgColor theme="4" tint="0.79998168889431442"/>
      </patternFill>
    </fill>
    <fill>
      <patternFill patternType="solid">
        <fgColor theme="4" tint="-0.249977111117893"/>
        <bgColor indexed="64"/>
      </patternFill>
    </fill>
    <fill>
      <patternFill patternType="solid">
        <fgColor theme="4" tint="-0.249977111117893"/>
        <bgColor theme="4"/>
      </patternFill>
    </fill>
    <fill>
      <patternFill patternType="solid">
        <fgColor theme="3" tint="0.79998168889431442"/>
        <bgColor theme="4" tint="0.79998168889431442"/>
      </patternFill>
    </fill>
    <fill>
      <patternFill patternType="solid">
        <fgColor theme="2" tint="-9.9978637043366805E-2"/>
        <bgColor indexed="64"/>
      </patternFill>
    </fill>
    <fill>
      <patternFill patternType="solid">
        <fgColor rgb="FF002060"/>
        <bgColor indexed="64"/>
      </patternFill>
    </fill>
    <fill>
      <patternFill patternType="solid">
        <fgColor rgb="FFFFFFFF"/>
        <bgColor rgb="FF000000"/>
      </patternFill>
    </fill>
    <fill>
      <patternFill patternType="solid">
        <fgColor rgb="FFFFFFCC"/>
        <bgColor rgb="FF000000"/>
      </patternFill>
    </fill>
    <fill>
      <patternFill patternType="solid">
        <fgColor theme="7" tint="0.59999389629810485"/>
        <bgColor indexed="64"/>
      </patternFill>
    </fill>
    <fill>
      <patternFill patternType="solid">
        <fgColor theme="8"/>
        <bgColor theme="4"/>
      </patternFill>
    </fill>
  </fills>
  <borders count="102">
    <border>
      <left/>
      <right/>
      <top/>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style="thin">
        <color theme="4"/>
      </top>
      <bottom/>
      <diagonal/>
    </border>
    <border>
      <left style="medium">
        <color theme="3"/>
      </left>
      <right/>
      <top style="thin">
        <color theme="4" tint="0.39997558519241921"/>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right/>
      <top/>
      <bottom style="double">
        <color theme="0" tint="-0.249977111117893"/>
      </bottom>
      <diagonal/>
    </border>
    <border>
      <left/>
      <right/>
      <top/>
      <bottom style="medium">
        <color theme="4" tint="-0.249977111117893"/>
      </bottom>
      <diagonal/>
    </border>
    <border>
      <left style="thin">
        <color theme="4" tint="-0.249977111117893"/>
      </left>
      <right/>
      <top style="thin">
        <color theme="4" tint="-0.249977111117893"/>
      </top>
      <bottom style="thin">
        <color theme="4" tint="-0.249977111117893"/>
      </bottom>
      <diagonal/>
    </border>
    <border>
      <left/>
      <right/>
      <top style="thin">
        <color theme="4" tint="-0.249977111117893"/>
      </top>
      <bottom style="thin">
        <color theme="4" tint="-0.249977111117893"/>
      </bottom>
      <diagonal/>
    </border>
    <border>
      <left/>
      <right style="thin">
        <color theme="4" tint="-0.249977111117893"/>
      </right>
      <top style="thin">
        <color theme="4" tint="-0.249977111117893"/>
      </top>
      <bottom style="thin">
        <color theme="4" tint="-0.249977111117893"/>
      </bottom>
      <diagonal/>
    </border>
    <border>
      <left/>
      <right/>
      <top/>
      <bottom style="double">
        <color theme="4"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8" tint="-0.249977111117893"/>
      </left>
      <right/>
      <top style="thin">
        <color theme="8" tint="-0.249977111117893"/>
      </top>
      <bottom/>
      <diagonal/>
    </border>
    <border>
      <left/>
      <right/>
      <top style="thin">
        <color theme="8" tint="-0.249977111117893"/>
      </top>
      <bottom/>
      <diagonal/>
    </border>
    <border>
      <left/>
      <right style="thin">
        <color theme="8" tint="-0.249977111117893"/>
      </right>
      <top style="thin">
        <color theme="8" tint="-0.249977111117893"/>
      </top>
      <bottom/>
      <diagonal/>
    </border>
    <border>
      <left style="thin">
        <color theme="8" tint="-0.249977111117893"/>
      </left>
      <right/>
      <top/>
      <bottom/>
      <diagonal/>
    </border>
    <border>
      <left/>
      <right style="thin">
        <color theme="8" tint="-0.249977111117893"/>
      </right>
      <top/>
      <bottom/>
      <diagonal/>
    </border>
    <border>
      <left style="thin">
        <color theme="8" tint="-0.249977111117893"/>
      </left>
      <right/>
      <top/>
      <bottom style="thin">
        <color theme="8" tint="-0.249977111117893"/>
      </bottom>
      <diagonal/>
    </border>
    <border>
      <left/>
      <right/>
      <top/>
      <bottom style="thin">
        <color theme="8" tint="-0.249977111117893"/>
      </bottom>
      <diagonal/>
    </border>
    <border>
      <left/>
      <right style="thin">
        <color theme="8" tint="-0.249977111117893"/>
      </right>
      <top/>
      <bottom style="thin">
        <color theme="8" tint="-0.249977111117893"/>
      </bottom>
      <diagonal/>
    </border>
    <border>
      <left style="thin">
        <color theme="8" tint="-0.249977111117893"/>
      </left>
      <right/>
      <top style="thin">
        <color theme="8" tint="-0.249977111117893"/>
      </top>
      <bottom style="thin">
        <color theme="8" tint="-0.249977111117893"/>
      </bottom>
      <diagonal/>
    </border>
    <border>
      <left/>
      <right/>
      <top style="thin">
        <color theme="8" tint="-0.249977111117893"/>
      </top>
      <bottom style="thin">
        <color theme="8" tint="-0.249977111117893"/>
      </bottom>
      <diagonal/>
    </border>
    <border>
      <left/>
      <right style="thin">
        <color theme="8" tint="-0.249977111117893"/>
      </right>
      <top style="thin">
        <color theme="8" tint="-0.249977111117893"/>
      </top>
      <bottom style="thin">
        <color theme="8" tint="-0.249977111117893"/>
      </bottom>
      <diagonal/>
    </border>
    <border>
      <left style="thin">
        <color theme="8" tint="-0.249977111117893"/>
      </left>
      <right/>
      <top style="thin">
        <color theme="4"/>
      </top>
      <bottom/>
      <diagonal/>
    </border>
    <border>
      <left/>
      <right style="thin">
        <color theme="8" tint="-0.249977111117893"/>
      </right>
      <top style="thin">
        <color theme="4"/>
      </top>
      <bottom/>
      <diagonal/>
    </border>
    <border>
      <left style="thin">
        <color theme="8" tint="-0.249977111117893"/>
      </left>
      <right/>
      <top style="thin">
        <color theme="4" tint="0.39997558519241921"/>
      </top>
      <bottom/>
      <diagonal/>
    </border>
    <border>
      <left/>
      <right style="thin">
        <color theme="8" tint="-0.249977111117893"/>
      </right>
      <top style="thin">
        <color theme="4" tint="0.39997558519241921"/>
      </top>
      <bottom/>
      <diagonal/>
    </border>
    <border>
      <left style="thin">
        <color theme="8" tint="-0.249977111117893"/>
      </left>
      <right/>
      <top style="thin">
        <color theme="4"/>
      </top>
      <bottom style="thin">
        <color theme="8" tint="-0.249977111117893"/>
      </bottom>
      <diagonal/>
    </border>
    <border>
      <left/>
      <right style="thin">
        <color theme="8" tint="-0.249977111117893"/>
      </right>
      <top style="thin">
        <color theme="4"/>
      </top>
      <bottom style="thin">
        <color theme="8" tint="-0.249977111117893"/>
      </bottom>
      <diagonal/>
    </border>
    <border>
      <left/>
      <right style="medium">
        <color theme="3"/>
      </right>
      <top style="medium">
        <color theme="3"/>
      </top>
      <bottom style="medium">
        <color theme="3"/>
      </bottom>
      <diagonal/>
    </border>
    <border>
      <left style="thin">
        <color theme="0" tint="-0.34998626667073579"/>
      </left>
      <right style="medium">
        <color theme="3"/>
      </right>
      <top style="thin">
        <color theme="4" tint="0.39997558519241921"/>
      </top>
      <bottom/>
      <diagonal/>
    </border>
    <border>
      <left style="thin">
        <color theme="0" tint="-0.34998626667073579"/>
      </left>
      <right style="medium">
        <color theme="3"/>
      </right>
      <top style="thin">
        <color theme="0" tint="-0.34998626667073579"/>
      </top>
      <bottom/>
      <diagonal/>
    </border>
    <border>
      <left style="medium">
        <color theme="3"/>
      </left>
      <right style="medium">
        <color theme="3"/>
      </right>
      <top style="medium">
        <color theme="3"/>
      </top>
      <bottom style="medium">
        <color theme="3"/>
      </bottom>
      <diagonal/>
    </border>
    <border>
      <left style="medium">
        <color theme="3"/>
      </left>
      <right style="medium">
        <color theme="3"/>
      </right>
      <top style="medium">
        <color theme="3"/>
      </top>
      <bottom/>
      <diagonal/>
    </border>
    <border>
      <left style="medium">
        <color theme="3"/>
      </left>
      <right style="medium">
        <color theme="3"/>
      </right>
      <top style="thin">
        <color theme="4" tint="0.39997558519241921"/>
      </top>
      <bottom/>
      <diagonal/>
    </border>
    <border>
      <left style="medium">
        <color theme="3"/>
      </left>
      <right style="medium">
        <color theme="3"/>
      </right>
      <top style="thin">
        <color theme="0" tint="-0.34998626667073579"/>
      </top>
      <bottom/>
      <diagonal/>
    </border>
    <border>
      <left style="thin">
        <color theme="8" tint="-0.249977111117893"/>
      </left>
      <right style="thin">
        <color theme="8" tint="-0.249977111117893"/>
      </right>
      <top style="thin">
        <color theme="8" tint="-0.249977111117893"/>
      </top>
      <bottom/>
      <diagonal/>
    </border>
    <border>
      <left style="thin">
        <color theme="8" tint="-0.249977111117893"/>
      </left>
      <right style="thin">
        <color theme="8" tint="-0.249977111117893"/>
      </right>
      <top/>
      <bottom/>
      <diagonal/>
    </border>
    <border>
      <left style="thin">
        <color theme="8" tint="-0.249977111117893"/>
      </left>
      <right style="thin">
        <color theme="8" tint="-0.249977111117893"/>
      </right>
      <top/>
      <bottom style="thin">
        <color theme="8" tint="-0.249977111117893"/>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bottom style="thin">
        <color theme="0" tint="-0.249977111117893"/>
      </bottom>
      <diagonal/>
    </border>
    <border>
      <left style="thin">
        <color theme="0" tint="-0.34998626667073579"/>
      </left>
      <right style="medium">
        <color theme="3"/>
      </right>
      <top style="medium">
        <color theme="3"/>
      </top>
      <bottom/>
      <diagonal/>
    </border>
    <border>
      <left style="medium">
        <color theme="3"/>
      </left>
      <right/>
      <top style="medium">
        <color theme="3"/>
      </top>
      <bottom style="medium">
        <color theme="3"/>
      </bottom>
      <diagonal/>
    </border>
    <border>
      <left/>
      <right/>
      <top/>
      <bottom style="thin">
        <color auto="1"/>
      </bottom>
      <diagonal/>
    </border>
    <border>
      <left style="thin">
        <color theme="0" tint="-0.34998626667073579"/>
      </left>
      <right style="thin">
        <color theme="0" tint="-0.34998626667073579"/>
      </right>
      <top style="thin">
        <color theme="0" tint="-0.34998626667073579"/>
      </top>
      <bottom style="thin">
        <color auto="1"/>
      </bottom>
      <diagonal/>
    </border>
    <border>
      <left style="thin">
        <color theme="0" tint="-0.249977111117893"/>
      </left>
      <right style="thin">
        <color theme="0" tint="-0.249977111117893"/>
      </right>
      <top style="thin">
        <color theme="0" tint="-0.249977111117893"/>
      </top>
      <bottom style="thin">
        <color auto="1"/>
      </bottom>
      <diagonal/>
    </border>
    <border>
      <left/>
      <right/>
      <top style="thin">
        <color auto="1"/>
      </top>
      <bottom/>
      <diagonal/>
    </border>
    <border>
      <left/>
      <right style="thin">
        <color theme="0" tint="-0.34998626667073579"/>
      </right>
      <top style="thin">
        <color auto="1"/>
      </top>
      <bottom/>
      <diagonal/>
    </border>
    <border>
      <left style="thin">
        <color theme="0" tint="-0.34998626667073579"/>
      </left>
      <right style="thin">
        <color theme="0" tint="-0.34998626667073579"/>
      </right>
      <top style="thin">
        <color theme="0" tint="-0.34998626667073579"/>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bottom style="thin">
        <color rgb="FFA6A6A6"/>
      </bottom>
      <diagonal/>
    </border>
    <border>
      <left style="thin">
        <color theme="0" tint="-0.34998626667073579"/>
      </left>
      <right style="thin">
        <color theme="0" tint="-0.249977111117893"/>
      </right>
      <top style="thin">
        <color theme="0" tint="-0.249977111117893"/>
      </top>
      <bottom style="thin">
        <color auto="1"/>
      </bottom>
      <diagonal/>
    </border>
    <border>
      <left style="thin">
        <color theme="0" tint="-0.34998626667073579"/>
      </left>
      <right style="thin">
        <color theme="0" tint="-0.249977111117893"/>
      </right>
      <top style="thin">
        <color auto="1"/>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style="thin">
        <color theme="0" tint="-0.34998626667073579"/>
      </left>
      <right style="thin">
        <color theme="0" tint="-0.249977111117893"/>
      </right>
      <top style="thin">
        <color auto="1"/>
      </top>
      <bottom/>
      <diagonal/>
    </border>
    <border>
      <left style="thin">
        <color theme="0" tint="-0.34998626667073579"/>
      </left>
      <right style="thin">
        <color theme="0" tint="-0.249977111117893"/>
      </right>
      <top style="thin">
        <color theme="0" tint="-0.249977111117893"/>
      </top>
      <bottom/>
      <diagonal/>
    </border>
    <border>
      <left style="thin">
        <color theme="0" tint="-0.34998626667073579"/>
      </left>
      <right style="thin">
        <color theme="0" tint="-0.249977111117893"/>
      </right>
      <top/>
      <bottom style="thin">
        <color auto="1"/>
      </bottom>
      <diagonal/>
    </border>
    <border>
      <left style="thin">
        <color theme="0" tint="-0.34998626667073579"/>
      </left>
      <right/>
      <top style="thin">
        <color theme="0" tint="-0.34998626667073579"/>
      </top>
      <bottom style="thin">
        <color theme="0" tint="-0.249977111117893"/>
      </bottom>
      <diagonal/>
    </border>
    <border>
      <left style="thin">
        <color theme="0" tint="-0.34998626667073579"/>
      </left>
      <right style="thin">
        <color theme="0" tint="-0.34998626667073579"/>
      </right>
      <top style="thin">
        <color auto="1"/>
      </top>
      <bottom style="thin">
        <color theme="0" tint="-0.34998626667073579"/>
      </bottom>
      <diagonal/>
    </border>
    <border>
      <left/>
      <right/>
      <top style="thin">
        <color theme="4"/>
      </top>
      <bottom/>
      <diagonal/>
    </border>
    <border>
      <left/>
      <right/>
      <top style="thin">
        <color theme="4"/>
      </top>
      <bottom style="thin">
        <color theme="8" tint="-0.249977111117893"/>
      </bottom>
      <diagonal/>
    </border>
    <border>
      <left/>
      <right/>
      <top style="thin">
        <color theme="4" tint="0.39997558519241921"/>
      </top>
      <bottom/>
      <diagonal/>
    </border>
    <border>
      <left/>
      <right style="thin">
        <color theme="4"/>
      </right>
      <top style="thin">
        <color theme="4"/>
      </top>
      <bottom/>
      <diagonal/>
    </border>
    <border>
      <left/>
      <right style="thin">
        <color theme="4"/>
      </right>
      <top style="thin">
        <color theme="4"/>
      </top>
      <bottom style="thin">
        <color theme="4"/>
      </bottom>
      <diagonal/>
    </border>
    <border>
      <left/>
      <right style="thin">
        <color theme="4"/>
      </right>
      <top style="thin">
        <color theme="4"/>
      </top>
      <bottom style="thin">
        <color theme="8" tint="-0.249977111117893"/>
      </bottom>
      <diagonal/>
    </border>
    <border>
      <left/>
      <right style="thin">
        <color theme="4"/>
      </right>
      <top style="thin">
        <color theme="4" tint="0.39997558519241921"/>
      </top>
      <bottom/>
      <diagonal/>
    </border>
    <border>
      <left style="thin">
        <color theme="8" tint="-0.249977111117893"/>
      </left>
      <right/>
      <top style="thin">
        <color theme="4" tint="0.39997558519241921"/>
      </top>
      <bottom style="thin">
        <color theme="8" tint="-0.249977111117893"/>
      </bottom>
      <diagonal/>
    </border>
    <border>
      <left/>
      <right/>
      <top style="thin">
        <color theme="4" tint="0.39997558519241921"/>
      </top>
      <bottom style="thin">
        <color theme="8" tint="-0.249977111117893"/>
      </bottom>
      <diagonal/>
    </border>
    <border>
      <left/>
      <right style="thin">
        <color theme="8" tint="-0.249977111117893"/>
      </right>
      <top style="thin">
        <color theme="4" tint="0.39997558519241921"/>
      </top>
      <bottom style="thin">
        <color theme="8" tint="-0.249977111117893"/>
      </bottom>
      <diagonal/>
    </border>
    <border>
      <left style="thin">
        <color theme="0" tint="-0.249977111117893"/>
      </left>
      <right style="thin">
        <color theme="0" tint="-0.34998626667073579"/>
      </right>
      <top style="thin">
        <color theme="0" tint="-0.34998626667073579"/>
      </top>
      <bottom style="thin">
        <color auto="1"/>
      </bottom>
      <diagonal/>
    </border>
    <border>
      <left style="thin">
        <color theme="0" tint="-0.249977111117893"/>
      </left>
      <right style="thin">
        <color theme="0" tint="-0.34998626667073579"/>
      </right>
      <top style="thin">
        <color theme="0" tint="-0.34998626667073579"/>
      </top>
      <bottom style="thin">
        <color theme="0" tint="-0.249977111117893"/>
      </bottom>
      <diagonal/>
    </border>
    <border>
      <left style="thin">
        <color theme="0" tint="-0.249977111117893"/>
      </left>
      <right style="thin">
        <color theme="0" tint="-0.34998626667073579"/>
      </right>
      <top style="thin">
        <color theme="0" tint="-0.249977111117893"/>
      </top>
      <bottom style="thin">
        <color auto="1"/>
      </bottom>
      <diagonal/>
    </border>
    <border>
      <left style="thin">
        <color theme="0" tint="-0.249977111117893"/>
      </left>
      <right style="thin">
        <color theme="0" tint="-0.34998626667073579"/>
      </right>
      <top style="thin">
        <color rgb="FFA6A6A6"/>
      </top>
      <bottom style="thin">
        <color auto="1"/>
      </bottom>
      <diagonal/>
    </border>
    <border>
      <left style="thin">
        <color theme="0" tint="-0.249977111117893"/>
      </left>
      <right style="thin">
        <color theme="0" tint="-0.34998626667073579"/>
      </right>
      <top style="thin">
        <color auto="1"/>
      </top>
      <bottom style="thin">
        <color theme="0" tint="-0.249977111117893"/>
      </bottom>
      <diagonal/>
    </border>
    <border>
      <left style="thin">
        <color theme="0" tint="-0.249977111117893"/>
      </left>
      <right style="thin">
        <color theme="0" tint="-0.34998626667073579"/>
      </right>
      <top style="thin">
        <color theme="0" tint="-0.249977111117893"/>
      </top>
      <bottom style="thin">
        <color theme="0" tint="-0.249977111117893"/>
      </bottom>
      <diagonal/>
    </border>
  </borders>
  <cellStyleXfs count="170">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44" fontId="1" fillId="0" borderId="0" applyFon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 fillId="0" borderId="0"/>
  </cellStyleXfs>
  <cellXfs count="395">
    <xf numFmtId="0" fontId="0" fillId="0" borderId="0" xfId="0"/>
    <xf numFmtId="0" fontId="0" fillId="2" borderId="0" xfId="0" applyFill="1"/>
    <xf numFmtId="0" fontId="3" fillId="2" borderId="0" xfId="0" applyFont="1" applyFill="1"/>
    <xf numFmtId="0" fontId="6" fillId="2" borderId="0" xfId="0" applyFont="1" applyFill="1"/>
    <xf numFmtId="0" fontId="0" fillId="2" borderId="0" xfId="0" applyFill="1" applyBorder="1"/>
    <xf numFmtId="0" fontId="4" fillId="2" borderId="0" xfId="0" applyFont="1" applyFill="1"/>
    <xf numFmtId="44" fontId="3" fillId="2" borderId="0" xfId="0" applyNumberFormat="1" applyFont="1" applyFill="1"/>
    <xf numFmtId="0" fontId="3" fillId="2" borderId="0" xfId="0" applyFont="1" applyFill="1" applyBorder="1"/>
    <xf numFmtId="44" fontId="3" fillId="2" borderId="0" xfId="0" applyNumberFormat="1" applyFont="1" applyFill="1" applyBorder="1"/>
    <xf numFmtId="0" fontId="4" fillId="0" borderId="0" xfId="0" applyFont="1" applyFill="1"/>
    <xf numFmtId="0" fontId="0" fillId="0" borderId="0" xfId="0" applyFill="1"/>
    <xf numFmtId="0" fontId="4" fillId="0" borderId="0" xfId="0" applyFont="1" applyFill="1" applyBorder="1"/>
    <xf numFmtId="0" fontId="0" fillId="2" borderId="0" xfId="0" applyFont="1" applyFill="1"/>
    <xf numFmtId="0" fontId="0" fillId="2" borderId="0" xfId="0" applyFill="1" applyBorder="1" applyAlignment="1">
      <alignment horizontal="left" vertical="top" wrapText="1"/>
    </xf>
    <xf numFmtId="0" fontId="6" fillId="0" borderId="0" xfId="0" applyFont="1" applyFill="1"/>
    <xf numFmtId="0" fontId="2" fillId="3" borderId="0" xfId="0" applyFont="1" applyFill="1"/>
    <xf numFmtId="0" fontId="6" fillId="3" borderId="0" xfId="0" applyFont="1" applyFill="1"/>
    <xf numFmtId="0" fontId="0" fillId="3" borderId="0" xfId="0" applyFill="1"/>
    <xf numFmtId="0" fontId="0" fillId="0" borderId="0" xfId="0" applyFill="1" applyBorder="1"/>
    <xf numFmtId="44" fontId="3" fillId="0" borderId="0" xfId="0" applyNumberFormat="1" applyFont="1" applyFill="1" applyBorder="1"/>
    <xf numFmtId="0" fontId="0" fillId="2" borderId="5" xfId="0" applyFill="1" applyBorder="1"/>
    <xf numFmtId="164" fontId="0" fillId="6" borderId="5" xfId="0" applyNumberFormat="1" applyFill="1" applyBorder="1"/>
    <xf numFmtId="164" fontId="0" fillId="6" borderId="5" xfId="0" applyNumberFormat="1" applyFill="1" applyBorder="1" applyAlignment="1">
      <alignment horizontal="left"/>
    </xf>
    <xf numFmtId="0" fontId="0" fillId="6" borderId="5" xfId="0" applyNumberFormat="1" applyFill="1" applyBorder="1"/>
    <xf numFmtId="0" fontId="11" fillId="2" borderId="0" xfId="0" applyFont="1" applyFill="1"/>
    <xf numFmtId="0" fontId="11" fillId="2" borderId="0" xfId="0" applyFont="1" applyFill="1" applyBorder="1"/>
    <xf numFmtId="44" fontId="0" fillId="6" borderId="5" xfId="80" applyFont="1" applyFill="1" applyBorder="1"/>
    <xf numFmtId="0" fontId="0" fillId="0" borderId="0" xfId="0" applyNumberFormat="1" applyFill="1" applyBorder="1"/>
    <xf numFmtId="0" fontId="3" fillId="4" borderId="7" xfId="0" applyFont="1" applyFill="1" applyBorder="1"/>
    <xf numFmtId="0" fontId="3" fillId="0" borderId="16" xfId="0" applyFont="1" applyFill="1" applyBorder="1"/>
    <xf numFmtId="0" fontId="6" fillId="0" borderId="16" xfId="0" applyFont="1" applyFill="1" applyBorder="1"/>
    <xf numFmtId="0" fontId="0" fillId="0" borderId="16" xfId="0" applyFill="1" applyBorder="1"/>
    <xf numFmtId="0" fontId="0" fillId="2" borderId="0" xfId="0" applyFill="1" applyBorder="1" applyAlignment="1">
      <alignment horizontal="left" vertical="top" wrapText="1"/>
    </xf>
    <xf numFmtId="0" fontId="12" fillId="2" borderId="0" xfId="0" applyFont="1" applyFill="1"/>
    <xf numFmtId="0" fontId="0" fillId="7" borderId="0" xfId="0" applyFill="1"/>
    <xf numFmtId="0" fontId="0" fillId="0" borderId="0" xfId="0" applyFont="1"/>
    <xf numFmtId="0" fontId="13" fillId="0" borderId="0" xfId="0" applyFont="1"/>
    <xf numFmtId="0" fontId="0" fillId="0" borderId="17" xfId="0" applyBorder="1"/>
    <xf numFmtId="0" fontId="0" fillId="0" borderId="0" xfId="0" applyBorder="1"/>
    <xf numFmtId="0" fontId="14" fillId="0" borderId="0" xfId="0" applyFont="1" applyBorder="1"/>
    <xf numFmtId="0" fontId="16" fillId="0" borderId="0" xfId="0" applyFont="1"/>
    <xf numFmtId="0" fontId="17" fillId="0" borderId="0" xfId="0" applyFont="1"/>
    <xf numFmtId="0" fontId="0" fillId="0" borderId="0" xfId="0" applyFont="1" applyBorder="1"/>
    <xf numFmtId="0" fontId="18" fillId="0" borderId="0" xfId="0" applyFont="1"/>
    <xf numFmtId="0" fontId="18" fillId="0" borderId="0" xfId="0" applyFont="1" applyBorder="1"/>
    <xf numFmtId="0" fontId="15" fillId="0" borderId="0" xfId="0" applyFont="1"/>
    <xf numFmtId="0" fontId="19" fillId="0" borderId="0" xfId="0" applyFont="1"/>
    <xf numFmtId="0" fontId="0" fillId="0" borderId="21" xfId="0" applyBorder="1"/>
    <xf numFmtId="0" fontId="15" fillId="0" borderId="0" xfId="0" applyFont="1" applyBorder="1"/>
    <xf numFmtId="0" fontId="19" fillId="0" borderId="0" xfId="0" applyFont="1" applyBorder="1"/>
    <xf numFmtId="0" fontId="18" fillId="0" borderId="17" xfId="0" applyFont="1" applyBorder="1"/>
    <xf numFmtId="0" fontId="2" fillId="0" borderId="0" xfId="0" applyFont="1" applyFill="1"/>
    <xf numFmtId="0" fontId="6" fillId="9" borderId="5" xfId="0" applyFont="1" applyFill="1" applyBorder="1" applyAlignment="1">
      <alignment horizontal="center" vertical="center" wrapText="1"/>
    </xf>
    <xf numFmtId="0" fontId="2" fillId="5" borderId="0" xfId="0" applyFont="1" applyFill="1" applyAlignment="1">
      <alignment wrapText="1"/>
    </xf>
    <xf numFmtId="0" fontId="11" fillId="0" borderId="0" xfId="0" applyFont="1" applyFill="1"/>
    <xf numFmtId="0" fontId="6" fillId="0" borderId="4" xfId="0" applyNumberFormat="1" applyFont="1" applyBorder="1"/>
    <xf numFmtId="0" fontId="4" fillId="11" borderId="0" xfId="0" applyFont="1" applyFill="1"/>
    <xf numFmtId="0" fontId="6" fillId="13" borderId="3" xfId="0" applyNumberFormat="1" applyFont="1" applyFill="1" applyBorder="1"/>
    <xf numFmtId="44" fontId="0" fillId="6" borderId="6" xfId="80" applyFont="1" applyFill="1" applyBorder="1"/>
    <xf numFmtId="0" fontId="4" fillId="15" borderId="0" xfId="0" applyFont="1" applyFill="1" applyBorder="1"/>
    <xf numFmtId="0" fontId="5" fillId="15" borderId="0" xfId="0" applyFont="1" applyFill="1" applyBorder="1"/>
    <xf numFmtId="0" fontId="6" fillId="15" borderId="0" xfId="0" applyFont="1" applyFill="1" applyBorder="1"/>
    <xf numFmtId="0" fontId="4" fillId="7" borderId="0" xfId="0" applyFont="1" applyFill="1" applyBorder="1"/>
    <xf numFmtId="0" fontId="0" fillId="7" borderId="0" xfId="0" applyFill="1" applyBorder="1" applyAlignment="1">
      <alignment horizontal="left" vertical="top" wrapText="1"/>
    </xf>
    <xf numFmtId="0" fontId="6" fillId="7" borderId="0" xfId="0" applyFont="1" applyFill="1"/>
    <xf numFmtId="0" fontId="0" fillId="0" borderId="0" xfId="0" applyBorder="1" applyAlignment="1">
      <alignment horizontal="left" vertical="top" wrapText="1"/>
    </xf>
    <xf numFmtId="44" fontId="0" fillId="0" borderId="0" xfId="80" applyFont="1" applyFill="1" applyBorder="1"/>
    <xf numFmtId="0" fontId="0" fillId="6" borderId="40" xfId="0" applyFill="1" applyBorder="1"/>
    <xf numFmtId="0" fontId="0" fillId="6" borderId="41" xfId="0" applyFill="1" applyBorder="1"/>
    <xf numFmtId="0" fontId="0" fillId="6" borderId="42" xfId="0" applyFill="1" applyBorder="1"/>
    <xf numFmtId="44" fontId="2" fillId="9" borderId="32" xfId="0" applyNumberFormat="1" applyFont="1" applyFill="1" applyBorder="1"/>
    <xf numFmtId="0" fontId="2" fillId="9" borderId="34" xfId="0" applyFont="1" applyFill="1" applyBorder="1" applyAlignment="1">
      <alignment horizontal="center" vertical="center"/>
    </xf>
    <xf numFmtId="0" fontId="6" fillId="10" borderId="43" xfId="0" applyFont="1" applyFill="1" applyBorder="1"/>
    <xf numFmtId="0" fontId="6" fillId="0" borderId="45" xfId="0" applyFont="1" applyBorder="1"/>
    <xf numFmtId="44" fontId="20" fillId="12" borderId="1" xfId="0" applyNumberFormat="1" applyFont="1" applyFill="1" applyBorder="1"/>
    <xf numFmtId="0" fontId="0" fillId="2" borderId="0" xfId="0" applyFill="1" applyBorder="1" applyAlignment="1">
      <alignment horizontal="left" vertical="top" wrapText="1"/>
    </xf>
    <xf numFmtId="0" fontId="0" fillId="0" borderId="0" xfId="0" applyFill="1" applyBorder="1" applyAlignment="1">
      <alignment horizontal="center"/>
    </xf>
    <xf numFmtId="44" fontId="0" fillId="0" borderId="50" xfId="0" applyNumberFormat="1" applyFont="1" applyBorder="1" applyAlignment="1">
      <alignment horizontal="center"/>
    </xf>
    <xf numFmtId="44" fontId="0" fillId="13" borderId="51" xfId="0" applyNumberFormat="1" applyFont="1" applyFill="1" applyBorder="1" applyAlignment="1">
      <alignment horizontal="center"/>
    </xf>
    <xf numFmtId="0" fontId="2" fillId="12" borderId="53" xfId="0" applyFont="1" applyFill="1" applyBorder="1" applyAlignment="1">
      <alignment horizontal="center" vertical="center"/>
    </xf>
    <xf numFmtId="166" fontId="0" fillId="0" borderId="54" xfId="0" applyNumberFormat="1" applyFont="1" applyBorder="1" applyAlignment="1">
      <alignment horizontal="center"/>
    </xf>
    <xf numFmtId="166" fontId="0" fillId="13" borderId="55" xfId="0" applyNumberFormat="1" applyFont="1" applyFill="1" applyBorder="1" applyAlignment="1">
      <alignment horizontal="center"/>
    </xf>
    <xf numFmtId="0" fontId="4" fillId="5" borderId="56" xfId="0" applyFont="1" applyFill="1" applyBorder="1"/>
    <xf numFmtId="0" fontId="4" fillId="5" borderId="57" xfId="0" applyFont="1" applyFill="1" applyBorder="1"/>
    <xf numFmtId="0" fontId="4" fillId="5" borderId="58" xfId="0" applyFont="1" applyFill="1" applyBorder="1"/>
    <xf numFmtId="9" fontId="0" fillId="0" borderId="27" xfId="2" applyFont="1" applyFill="1" applyBorder="1"/>
    <xf numFmtId="0" fontId="0" fillId="2" borderId="59" xfId="0" applyFill="1" applyBorder="1"/>
    <xf numFmtId="44" fontId="4" fillId="0" borderId="0" xfId="0" applyNumberFormat="1" applyFont="1"/>
    <xf numFmtId="0" fontId="6" fillId="0" borderId="0" xfId="0" applyFont="1" applyFill="1" applyBorder="1"/>
    <xf numFmtId="9" fontId="0" fillId="6" borderId="60" xfId="0" applyNumberFormat="1" applyFill="1" applyBorder="1"/>
    <xf numFmtId="9" fontId="0" fillId="0" borderId="0" xfId="0" applyNumberFormat="1" applyFill="1" applyBorder="1"/>
    <xf numFmtId="44" fontId="0" fillId="2" borderId="0" xfId="80" applyFont="1" applyFill="1" applyBorder="1"/>
    <xf numFmtId="0" fontId="6" fillId="0" borderId="1" xfId="0" applyNumberFormat="1" applyFont="1" applyBorder="1"/>
    <xf numFmtId="166" fontId="0" fillId="0" borderId="53" xfId="0" applyNumberFormat="1" applyFont="1" applyBorder="1" applyAlignment="1">
      <alignment horizontal="center"/>
    </xf>
    <xf numFmtId="44" fontId="0" fillId="0" borderId="61" xfId="0" applyNumberFormat="1" applyFont="1" applyBorder="1" applyAlignment="1">
      <alignment horizontal="center"/>
    </xf>
    <xf numFmtId="165" fontId="0" fillId="6" borderId="22" xfId="0" applyNumberFormat="1" applyFill="1" applyBorder="1"/>
    <xf numFmtId="0" fontId="7" fillId="0" borderId="62" xfId="0" applyNumberFormat="1" applyFont="1" applyFill="1" applyBorder="1"/>
    <xf numFmtId="166" fontId="0" fillId="0" borderId="52" xfId="0" applyNumberFormat="1" applyFont="1" applyFill="1" applyBorder="1" applyAlignment="1">
      <alignment horizontal="center"/>
    </xf>
    <xf numFmtId="0" fontId="7" fillId="0" borderId="63" xfId="0" applyFont="1" applyFill="1" applyBorder="1"/>
    <xf numFmtId="0" fontId="3" fillId="2" borderId="63" xfId="0" applyFont="1" applyFill="1" applyBorder="1"/>
    <xf numFmtId="0" fontId="0" fillId="2" borderId="63" xfId="0" applyFill="1" applyBorder="1"/>
    <xf numFmtId="0" fontId="0" fillId="0" borderId="63" xfId="0" applyBorder="1"/>
    <xf numFmtId="0" fontId="0" fillId="0" borderId="63" xfId="0" applyFill="1" applyBorder="1"/>
    <xf numFmtId="0" fontId="3" fillId="0" borderId="63" xfId="0" applyFont="1" applyFill="1" applyBorder="1"/>
    <xf numFmtId="0" fontId="6" fillId="0" borderId="63" xfId="0" applyFont="1" applyFill="1" applyBorder="1"/>
    <xf numFmtId="44" fontId="0" fillId="6" borderId="15" xfId="80" applyFont="1" applyFill="1" applyBorder="1"/>
    <xf numFmtId="0" fontId="3" fillId="0" borderId="63" xfId="0" applyFont="1" applyBorder="1"/>
    <xf numFmtId="0" fontId="11" fillId="2" borderId="63" xfId="0" applyFont="1" applyFill="1" applyBorder="1"/>
    <xf numFmtId="165" fontId="0" fillId="0" borderId="0" xfId="0" applyNumberFormat="1" applyFill="1" applyBorder="1"/>
    <xf numFmtId="9" fontId="0" fillId="0" borderId="63" xfId="0" applyNumberFormat="1" applyFill="1" applyBorder="1"/>
    <xf numFmtId="44" fontId="0" fillId="0" borderId="63" xfId="0" applyNumberFormat="1" applyBorder="1"/>
    <xf numFmtId="44" fontId="0" fillId="0" borderId="0" xfId="0" applyNumberFormat="1" applyBorder="1"/>
    <xf numFmtId="0" fontId="0" fillId="6" borderId="5" xfId="0" applyFill="1" applyBorder="1" applyAlignment="1">
      <alignment horizontal="center"/>
    </xf>
    <xf numFmtId="0" fontId="7" fillId="0" borderId="40" xfId="0" applyFont="1" applyBorder="1"/>
    <xf numFmtId="44" fontId="0" fillId="6" borderId="60" xfId="80" applyFont="1" applyFill="1" applyBorder="1"/>
    <xf numFmtId="0" fontId="4" fillId="2" borderId="63" xfId="0" applyFont="1" applyFill="1" applyBorder="1"/>
    <xf numFmtId="0" fontId="0" fillId="0" borderId="63" xfId="0" applyNumberFormat="1" applyFill="1" applyBorder="1"/>
    <xf numFmtId="0" fontId="3" fillId="2" borderId="59" xfId="0" applyFont="1" applyFill="1" applyBorder="1"/>
    <xf numFmtId="0" fontId="0" fillId="6" borderId="22" xfId="0" applyFill="1" applyBorder="1"/>
    <xf numFmtId="165" fontId="0" fillId="6" borderId="64" xfId="0" applyNumberFormat="1" applyFill="1" applyBorder="1"/>
    <xf numFmtId="0" fontId="11" fillId="2" borderId="66" xfId="0" applyFont="1" applyFill="1" applyBorder="1"/>
    <xf numFmtId="166" fontId="3" fillId="0" borderId="49" xfId="0" applyNumberFormat="1" applyFont="1" applyFill="1" applyBorder="1" applyAlignment="1">
      <alignment horizontal="center"/>
    </xf>
    <xf numFmtId="0" fontId="0" fillId="0" borderId="59" xfId="0" applyFill="1" applyBorder="1"/>
    <xf numFmtId="0" fontId="17" fillId="0" borderId="0" xfId="0" applyFont="1" applyBorder="1"/>
    <xf numFmtId="0" fontId="0" fillId="0" borderId="35" xfId="0" applyFont="1" applyBorder="1" applyAlignment="1">
      <alignment horizontal="left" vertical="top" wrapText="1"/>
    </xf>
    <xf numFmtId="0" fontId="0" fillId="0" borderId="0" xfId="0" applyFont="1" applyBorder="1" applyAlignment="1">
      <alignment horizontal="left" vertical="top" wrapText="1"/>
    </xf>
    <xf numFmtId="0" fontId="0" fillId="0" borderId="36" xfId="0" applyFont="1" applyBorder="1" applyAlignment="1">
      <alignment horizontal="left" vertical="top" wrapText="1"/>
    </xf>
    <xf numFmtId="0" fontId="0" fillId="0" borderId="37" xfId="0" applyFont="1" applyBorder="1" applyAlignment="1">
      <alignment horizontal="left" vertical="top" wrapText="1"/>
    </xf>
    <xf numFmtId="0" fontId="0" fillId="0" borderId="38" xfId="0" applyFont="1" applyBorder="1" applyAlignment="1">
      <alignment horizontal="left" vertical="top" wrapText="1"/>
    </xf>
    <xf numFmtId="0" fontId="0" fillId="0" borderId="39" xfId="0" applyFont="1" applyBorder="1" applyAlignment="1">
      <alignment horizontal="left" vertical="top" wrapText="1"/>
    </xf>
    <xf numFmtId="0" fontId="24" fillId="8" borderId="18" xfId="0" applyFont="1" applyFill="1" applyBorder="1"/>
    <xf numFmtId="0" fontId="24" fillId="8" borderId="19" xfId="0" applyFont="1" applyFill="1" applyBorder="1"/>
    <xf numFmtId="0" fontId="24" fillId="8" borderId="20" xfId="0" applyFont="1" applyFill="1" applyBorder="1"/>
    <xf numFmtId="0" fontId="24" fillId="0" borderId="0" xfId="0" applyFont="1" applyFill="1" applyBorder="1"/>
    <xf numFmtId="0" fontId="24" fillId="18" borderId="18" xfId="0" applyFont="1" applyFill="1" applyBorder="1"/>
    <xf numFmtId="0" fontId="24" fillId="18" borderId="19" xfId="0" applyFont="1" applyFill="1" applyBorder="1"/>
    <xf numFmtId="0" fontId="24" fillId="18" borderId="20" xfId="0" applyFont="1" applyFill="1" applyBorder="1"/>
    <xf numFmtId="0" fontId="0" fillId="6" borderId="78" xfId="0" applyNumberFormat="1" applyFill="1" applyBorder="1"/>
    <xf numFmtId="0" fontId="2" fillId="9" borderId="33" xfId="0" applyFont="1" applyFill="1" applyBorder="1" applyAlignment="1">
      <alignment horizontal="center" vertical="center"/>
    </xf>
    <xf numFmtId="166" fontId="0" fillId="10" borderId="86" xfId="0" applyNumberFormat="1" applyFont="1" applyFill="1" applyBorder="1" applyAlignment="1">
      <alignment horizontal="center"/>
    </xf>
    <xf numFmtId="166" fontId="0" fillId="0" borderId="88" xfId="0" applyNumberFormat="1" applyFont="1" applyBorder="1" applyAlignment="1">
      <alignment horizontal="center"/>
    </xf>
    <xf numFmtId="9" fontId="0" fillId="10" borderId="44" xfId="2" applyFont="1" applyFill="1" applyBorder="1" applyAlignment="1">
      <alignment horizontal="center"/>
    </xf>
    <xf numFmtId="9" fontId="0" fillId="0" borderId="46" xfId="2" applyFont="1" applyBorder="1" applyAlignment="1">
      <alignment horizontal="center"/>
    </xf>
    <xf numFmtId="9" fontId="3" fillId="0" borderId="42" xfId="2" applyFont="1" applyBorder="1" applyAlignment="1">
      <alignment horizontal="center"/>
    </xf>
    <xf numFmtId="166" fontId="3" fillId="0" borderId="41" xfId="0" applyNumberFormat="1" applyFont="1" applyBorder="1" applyAlignment="1">
      <alignment horizontal="center"/>
    </xf>
    <xf numFmtId="44" fontId="7" fillId="0" borderId="38" xfId="0" applyNumberFormat="1" applyFont="1" applyFill="1" applyBorder="1"/>
    <xf numFmtId="0" fontId="0" fillId="2" borderId="5" xfId="0" applyFont="1" applyFill="1" applyBorder="1"/>
    <xf numFmtId="0" fontId="17" fillId="2" borderId="0" xfId="0" applyFont="1" applyFill="1" applyBorder="1" applyAlignment="1">
      <alignment horizontal="center" vertical="top" wrapText="1"/>
    </xf>
    <xf numFmtId="0" fontId="2" fillId="19" borderId="2" xfId="0" applyFont="1" applyFill="1" applyBorder="1" applyAlignment="1">
      <alignment horizontal="center" vertical="center"/>
    </xf>
    <xf numFmtId="0" fontId="0" fillId="18" borderId="59" xfId="0" applyFill="1" applyBorder="1"/>
    <xf numFmtId="0" fontId="3" fillId="2" borderId="65" xfId="0" applyFont="1" applyFill="1" applyBorder="1"/>
    <xf numFmtId="0" fontId="0" fillId="0" borderId="0" xfId="0" applyProtection="1">
      <protection locked="0"/>
    </xf>
    <xf numFmtId="0" fontId="2" fillId="3" borderId="0" xfId="0" applyFont="1" applyFill="1" applyProtection="1">
      <protection locked="0"/>
    </xf>
    <xf numFmtId="0" fontId="6" fillId="3" borderId="0" xfId="0" applyFont="1" applyFill="1" applyProtection="1">
      <protection locked="0"/>
    </xf>
    <xf numFmtId="0" fontId="0" fillId="3" borderId="0" xfId="0" applyFill="1" applyProtection="1">
      <protection locked="0"/>
    </xf>
    <xf numFmtId="0" fontId="0" fillId="2" borderId="0" xfId="0" applyFill="1" applyProtection="1">
      <protection locked="0"/>
    </xf>
    <xf numFmtId="0" fontId="2" fillId="0" borderId="0" xfId="0" applyFont="1" applyFill="1" applyProtection="1">
      <protection locked="0"/>
    </xf>
    <xf numFmtId="0" fontId="6" fillId="0" borderId="0" xfId="0" applyFont="1" applyFill="1" applyProtection="1">
      <protection locked="0"/>
    </xf>
    <xf numFmtId="0" fontId="0" fillId="0" borderId="0" xfId="0" applyFill="1" applyProtection="1">
      <protection locked="0"/>
    </xf>
    <xf numFmtId="44" fontId="7" fillId="0" borderId="38" xfId="0" applyNumberFormat="1" applyFont="1" applyFill="1" applyBorder="1" applyProtection="1">
      <protection locked="0"/>
    </xf>
    <xf numFmtId="0" fontId="0" fillId="2" borderId="0" xfId="0" applyFill="1" applyBorder="1" applyAlignment="1" applyProtection="1">
      <alignment horizontal="left" vertical="top" wrapText="1"/>
      <protection locked="0"/>
    </xf>
    <xf numFmtId="44" fontId="2" fillId="9" borderId="32" xfId="0" applyNumberFormat="1" applyFont="1" applyFill="1" applyBorder="1" applyProtection="1">
      <protection locked="0"/>
    </xf>
    <xf numFmtId="0" fontId="2" fillId="9" borderId="33" xfId="0" applyFont="1" applyFill="1" applyBorder="1" applyAlignment="1" applyProtection="1">
      <alignment horizontal="center" vertical="center"/>
      <protection locked="0"/>
    </xf>
    <xf numFmtId="0" fontId="2" fillId="9" borderId="34" xfId="0" applyFont="1" applyFill="1" applyBorder="1" applyAlignment="1" applyProtection="1">
      <alignment horizontal="center" vertical="center"/>
      <protection locked="0"/>
    </xf>
    <xf numFmtId="0" fontId="4" fillId="5" borderId="56" xfId="0" applyFont="1" applyFill="1" applyBorder="1" applyProtection="1">
      <protection locked="0"/>
    </xf>
    <xf numFmtId="0" fontId="6" fillId="0" borderId="45" xfId="0" applyFont="1" applyBorder="1" applyProtection="1">
      <protection locked="0"/>
    </xf>
    <xf numFmtId="166" fontId="0" fillId="0" borderId="86" xfId="0" applyNumberFormat="1" applyFont="1" applyFill="1" applyBorder="1" applyAlignment="1" applyProtection="1">
      <alignment horizontal="center"/>
      <protection locked="0"/>
    </xf>
    <xf numFmtId="9" fontId="0" fillId="0" borderId="44" xfId="2" applyFont="1" applyFill="1" applyBorder="1" applyAlignment="1" applyProtection="1">
      <alignment horizontal="center"/>
      <protection locked="0"/>
    </xf>
    <xf numFmtId="0" fontId="4" fillId="5" borderId="57" xfId="0" applyFont="1" applyFill="1" applyBorder="1" applyProtection="1">
      <protection locked="0"/>
    </xf>
    <xf numFmtId="0" fontId="6" fillId="10" borderId="47" xfId="0" applyFont="1" applyFill="1" applyBorder="1" applyProtection="1">
      <protection locked="0"/>
    </xf>
    <xf numFmtId="166" fontId="0" fillId="10" borderId="87" xfId="0" applyNumberFormat="1" applyFont="1" applyFill="1" applyBorder="1" applyAlignment="1" applyProtection="1">
      <alignment horizontal="center"/>
      <protection locked="0"/>
    </xf>
    <xf numFmtId="9" fontId="0" fillId="10" borderId="48" xfId="2" applyFont="1" applyFill="1" applyBorder="1" applyAlignment="1" applyProtection="1">
      <alignment horizontal="center"/>
      <protection locked="0"/>
    </xf>
    <xf numFmtId="0" fontId="4" fillId="5" borderId="58" xfId="0" applyFont="1" applyFill="1" applyBorder="1" applyProtection="1">
      <protection locked="0"/>
    </xf>
    <xf numFmtId="0" fontId="6" fillId="0" borderId="35" xfId="0" applyFont="1" applyBorder="1" applyProtection="1">
      <protection locked="0"/>
    </xf>
    <xf numFmtId="166" fontId="0" fillId="0" borderId="0" xfId="0" applyNumberFormat="1" applyFont="1" applyFill="1" applyBorder="1" applyAlignment="1" applyProtection="1">
      <alignment horizontal="center"/>
      <protection locked="0"/>
    </xf>
    <xf numFmtId="9" fontId="0" fillId="0" borderId="36" xfId="2" applyFont="1" applyFill="1" applyBorder="1" applyAlignment="1" applyProtection="1">
      <alignment horizontal="center"/>
      <protection locked="0"/>
    </xf>
    <xf numFmtId="0" fontId="7" fillId="10" borderId="47" xfId="0" applyFont="1" applyFill="1" applyBorder="1" applyProtection="1">
      <protection locked="0"/>
    </xf>
    <xf numFmtId="166" fontId="3" fillId="10" borderId="87" xfId="0" applyNumberFormat="1" applyFont="1" applyFill="1" applyBorder="1" applyAlignment="1" applyProtection="1">
      <alignment horizontal="center"/>
      <protection locked="0"/>
    </xf>
    <xf numFmtId="9" fontId="3" fillId="10" borderId="48" xfId="2" applyFont="1" applyFill="1" applyBorder="1" applyAlignment="1" applyProtection="1">
      <alignment horizontal="center"/>
      <protection locked="0"/>
    </xf>
    <xf numFmtId="0" fontId="2" fillId="5" borderId="0" xfId="0" applyFont="1" applyFill="1" applyAlignment="1" applyProtection="1">
      <alignment wrapText="1"/>
      <protection locked="0"/>
    </xf>
    <xf numFmtId="0" fontId="3" fillId="0" borderId="16" xfId="0" applyFont="1" applyFill="1" applyBorder="1" applyProtection="1">
      <protection locked="0"/>
    </xf>
    <xf numFmtId="0" fontId="6" fillId="0" borderId="16" xfId="0" applyFont="1" applyFill="1" applyBorder="1" applyProtection="1">
      <protection locked="0"/>
    </xf>
    <xf numFmtId="0" fontId="0" fillId="0" borderId="16" xfId="0" applyFill="1" applyBorder="1" applyProtection="1">
      <protection locked="0"/>
    </xf>
    <xf numFmtId="0" fontId="3" fillId="0" borderId="0" xfId="0" applyFont="1" applyFill="1" applyBorder="1" applyProtection="1">
      <protection locked="0"/>
    </xf>
    <xf numFmtId="0" fontId="6" fillId="0" borderId="0" xfId="0" applyFont="1" applyFill="1" applyBorder="1" applyProtection="1">
      <protection locked="0"/>
    </xf>
    <xf numFmtId="0" fontId="0" fillId="0" borderId="0" xfId="0" applyFill="1" applyBorder="1" applyProtection="1">
      <protection locked="0"/>
    </xf>
    <xf numFmtId="0" fontId="0" fillId="0" borderId="0" xfId="0" applyFont="1" applyProtection="1">
      <protection locked="0"/>
    </xf>
    <xf numFmtId="0" fontId="3" fillId="2" borderId="63" xfId="0" applyFont="1" applyFill="1" applyBorder="1" applyProtection="1">
      <protection locked="0"/>
    </xf>
    <xf numFmtId="0" fontId="0" fillId="2" borderId="63" xfId="0" applyFill="1" applyBorder="1" applyProtection="1">
      <protection locked="0"/>
    </xf>
    <xf numFmtId="0" fontId="0" fillId="0" borderId="63" xfId="0" applyFill="1" applyBorder="1" applyProtection="1">
      <protection locked="0"/>
    </xf>
    <xf numFmtId="0" fontId="0" fillId="2" borderId="0" xfId="0" applyFont="1" applyFill="1" applyBorder="1" applyProtection="1">
      <protection locked="0"/>
    </xf>
    <xf numFmtId="0" fontId="0" fillId="0" borderId="0" xfId="0" applyBorder="1" applyProtection="1">
      <protection locked="0"/>
    </xf>
    <xf numFmtId="0" fontId="0" fillId="6" borderId="78" xfId="0" applyNumberFormat="1" applyFill="1" applyBorder="1" applyProtection="1">
      <protection locked="0"/>
    </xf>
    <xf numFmtId="0" fontId="11" fillId="2" borderId="0" xfId="0" applyFont="1" applyFill="1" applyBorder="1" applyProtection="1">
      <protection locked="0"/>
    </xf>
    <xf numFmtId="0" fontId="0" fillId="2" borderId="0" xfId="0" applyFill="1" applyBorder="1" applyProtection="1">
      <protection locked="0"/>
    </xf>
    <xf numFmtId="0" fontId="0" fillId="0" borderId="63" xfId="0" applyBorder="1" applyProtection="1">
      <protection locked="0"/>
    </xf>
    <xf numFmtId="0" fontId="0" fillId="6" borderId="65" xfId="0" applyNumberFormat="1" applyFill="1" applyBorder="1" applyProtection="1">
      <protection locked="0"/>
    </xf>
    <xf numFmtId="0" fontId="11" fillId="2" borderId="63" xfId="0" applyFont="1" applyFill="1" applyBorder="1" applyProtection="1">
      <protection locked="0"/>
    </xf>
    <xf numFmtId="0" fontId="17" fillId="0" borderId="0" xfId="0" applyFont="1" applyBorder="1" applyProtection="1">
      <protection locked="0"/>
    </xf>
    <xf numFmtId="8" fontId="0" fillId="6" borderId="60" xfId="0" applyNumberFormat="1" applyFill="1" applyBorder="1" applyProtection="1">
      <protection locked="0"/>
    </xf>
    <xf numFmtId="0" fontId="11" fillId="2" borderId="0" xfId="0" applyFont="1" applyFill="1" applyProtection="1">
      <protection locked="0"/>
    </xf>
    <xf numFmtId="9" fontId="0" fillId="6" borderId="5" xfId="0" applyNumberFormat="1" applyFill="1" applyBorder="1" applyProtection="1">
      <protection locked="0"/>
    </xf>
    <xf numFmtId="165" fontId="0" fillId="6" borderId="5" xfId="0" applyNumberFormat="1" applyFill="1" applyBorder="1" applyProtection="1">
      <protection locked="0"/>
    </xf>
    <xf numFmtId="0" fontId="0" fillId="6" borderId="5" xfId="0" applyNumberFormat="1" applyFill="1" applyBorder="1" applyProtection="1">
      <protection locked="0"/>
    </xf>
    <xf numFmtId="0" fontId="3" fillId="2" borderId="0" xfId="0" applyFont="1" applyFill="1" applyBorder="1" applyProtection="1">
      <protection locked="0"/>
    </xf>
    <xf numFmtId="44" fontId="3" fillId="2" borderId="0" xfId="0" applyNumberFormat="1" applyFont="1" applyFill="1" applyBorder="1" applyProtection="1">
      <protection locked="0"/>
    </xf>
    <xf numFmtId="0" fontId="0" fillId="0" borderId="0" xfId="0" applyFill="1" applyBorder="1" applyAlignment="1" applyProtection="1">
      <alignment vertical="top" wrapText="1"/>
      <protection locked="0"/>
    </xf>
    <xf numFmtId="165" fontId="0" fillId="6" borderId="60" xfId="0" applyNumberFormat="1" applyFill="1" applyBorder="1" applyProtection="1">
      <protection locked="0"/>
    </xf>
    <xf numFmtId="0" fontId="3" fillId="2" borderId="0" xfId="0" applyFont="1" applyFill="1" applyProtection="1">
      <protection locked="0"/>
    </xf>
    <xf numFmtId="0" fontId="3" fillId="0" borderId="63" xfId="0" applyFont="1" applyFill="1" applyBorder="1" applyProtection="1">
      <protection locked="0"/>
    </xf>
    <xf numFmtId="0" fontId="6" fillId="0" borderId="63" xfId="0" applyFont="1" applyFill="1" applyBorder="1" applyProtection="1">
      <protection locked="0"/>
    </xf>
    <xf numFmtId="9" fontId="0" fillId="6" borderId="60" xfId="0" applyNumberFormat="1" applyFill="1" applyBorder="1" applyProtection="1">
      <protection locked="0"/>
    </xf>
    <xf numFmtId="0" fontId="4" fillId="2" borderId="0" xfId="0" applyFont="1" applyFill="1" applyProtection="1">
      <protection locked="0"/>
    </xf>
    <xf numFmtId="0" fontId="6" fillId="2" borderId="0" xfId="0" applyFont="1" applyFill="1" applyProtection="1">
      <protection locked="0"/>
    </xf>
    <xf numFmtId="0" fontId="6" fillId="9" borderId="5" xfId="0" applyFont="1" applyFill="1" applyBorder="1" applyAlignment="1" applyProtection="1">
      <alignment horizontal="center" vertical="center" wrapText="1"/>
      <protection locked="0"/>
    </xf>
    <xf numFmtId="0" fontId="0" fillId="2" borderId="5" xfId="0" applyFill="1" applyBorder="1" applyProtection="1">
      <protection locked="0"/>
    </xf>
    <xf numFmtId="164" fontId="0" fillId="6" borderId="5" xfId="0" applyNumberFormat="1" applyFill="1" applyBorder="1" applyProtection="1">
      <protection locked="0"/>
    </xf>
    <xf numFmtId="0" fontId="0" fillId="6" borderId="5" xfId="0" applyFill="1" applyBorder="1" applyAlignment="1" applyProtection="1">
      <alignment horizontal="center"/>
      <protection locked="0"/>
    </xf>
    <xf numFmtId="0" fontId="11" fillId="0" borderId="0" xfId="0" applyFont="1" applyFill="1" applyProtection="1">
      <protection locked="0"/>
    </xf>
    <xf numFmtId="164" fontId="0" fillId="6" borderId="5" xfId="0" applyNumberFormat="1" applyFill="1" applyBorder="1" applyAlignment="1" applyProtection="1">
      <alignment horizontal="left"/>
      <protection locked="0"/>
    </xf>
    <xf numFmtId="44" fontId="3" fillId="2" borderId="0" xfId="0" applyNumberFormat="1" applyFont="1" applyFill="1" applyProtection="1">
      <protection locked="0"/>
    </xf>
    <xf numFmtId="0" fontId="3" fillId="2" borderId="65" xfId="0" applyFont="1" applyFill="1" applyBorder="1" applyProtection="1">
      <protection locked="0"/>
    </xf>
    <xf numFmtId="9" fontId="0" fillId="0" borderId="63" xfId="0" applyNumberFormat="1" applyFill="1" applyBorder="1" applyProtection="1">
      <protection locked="0"/>
    </xf>
    <xf numFmtId="44" fontId="0" fillId="0" borderId="63" xfId="0" applyNumberFormat="1" applyBorder="1" applyProtection="1">
      <protection locked="0"/>
    </xf>
    <xf numFmtId="0" fontId="7" fillId="4" borderId="23" xfId="0" applyFont="1" applyFill="1" applyBorder="1" applyAlignment="1" applyProtection="1">
      <alignment wrapText="1"/>
      <protection locked="0"/>
    </xf>
    <xf numFmtId="0" fontId="7" fillId="0" borderId="28" xfId="0" applyFont="1" applyFill="1" applyBorder="1" applyAlignment="1" applyProtection="1">
      <alignment wrapText="1"/>
      <protection locked="0"/>
    </xf>
    <xf numFmtId="0" fontId="7" fillId="0" borderId="29" xfId="0" applyFont="1" applyFill="1" applyBorder="1" applyAlignment="1" applyProtection="1">
      <alignment wrapText="1"/>
      <protection locked="0"/>
    </xf>
    <xf numFmtId="0" fontId="0" fillId="2" borderId="29" xfId="0" applyFill="1" applyBorder="1" applyProtection="1">
      <protection locked="0"/>
    </xf>
    <xf numFmtId="0" fontId="0" fillId="8" borderId="5" xfId="0" applyNumberFormat="1" applyFill="1" applyBorder="1" applyProtection="1"/>
    <xf numFmtId="44" fontId="3" fillId="8" borderId="65" xfId="0" applyNumberFormat="1" applyFont="1" applyFill="1" applyBorder="1" applyProtection="1"/>
    <xf numFmtId="44" fontId="0" fillId="8" borderId="5" xfId="0" applyNumberFormat="1" applyFill="1" applyBorder="1" applyProtection="1"/>
    <xf numFmtId="44" fontId="0" fillId="8" borderId="5" xfId="0" applyNumberFormat="1" applyFont="1" applyFill="1" applyBorder="1" applyProtection="1"/>
    <xf numFmtId="44" fontId="3" fillId="8" borderId="64" xfId="80" applyFont="1" applyFill="1" applyBorder="1" applyProtection="1"/>
    <xf numFmtId="3" fontId="0" fillId="8" borderId="5" xfId="1" applyNumberFormat="1" applyFont="1" applyFill="1" applyBorder="1" applyAlignment="1" applyProtection="1">
      <alignment horizontal="center"/>
    </xf>
    <xf numFmtId="0" fontId="6" fillId="10" borderId="43" xfId="0" applyFont="1" applyFill="1" applyBorder="1" applyProtection="1">
      <protection locked="0"/>
    </xf>
    <xf numFmtId="166" fontId="0" fillId="10" borderId="86" xfId="0" applyNumberFormat="1" applyFont="1" applyFill="1" applyBorder="1" applyAlignment="1" applyProtection="1">
      <alignment horizontal="center"/>
      <protection locked="0"/>
    </xf>
    <xf numFmtId="9" fontId="0" fillId="10" borderId="89" xfId="2" applyFont="1" applyFill="1" applyBorder="1" applyAlignment="1" applyProtection="1">
      <alignment horizontal="center"/>
      <protection locked="0"/>
    </xf>
    <xf numFmtId="9" fontId="0" fillId="0" borderId="90" xfId="2" applyFont="1" applyFill="1" applyBorder="1" applyAlignment="1" applyProtection="1">
      <alignment horizontal="center"/>
      <protection locked="0"/>
    </xf>
    <xf numFmtId="0" fontId="2" fillId="2" borderId="0" xfId="0" applyFont="1" applyFill="1" applyProtection="1">
      <protection locked="0"/>
    </xf>
    <xf numFmtId="0" fontId="6" fillId="2" borderId="63" xfId="0" applyFont="1" applyFill="1" applyBorder="1" applyProtection="1">
      <protection locked="0"/>
    </xf>
    <xf numFmtId="0" fontId="0" fillId="2" borderId="0" xfId="0" applyFont="1" applyFill="1" applyProtection="1">
      <protection locked="0"/>
    </xf>
    <xf numFmtId="0" fontId="0" fillId="6" borderId="85" xfId="0" applyFill="1" applyBorder="1" applyProtection="1">
      <protection locked="0"/>
    </xf>
    <xf numFmtId="0" fontId="0" fillId="6" borderId="22" xfId="0" applyFill="1" applyBorder="1" applyProtection="1">
      <protection locked="0"/>
    </xf>
    <xf numFmtId="0" fontId="0" fillId="2" borderId="84" xfId="0" applyFill="1" applyBorder="1" applyProtection="1">
      <protection locked="0"/>
    </xf>
    <xf numFmtId="0" fontId="0" fillId="6" borderId="79" xfId="0" applyNumberFormat="1" applyFill="1" applyBorder="1" applyProtection="1">
      <protection locked="0"/>
    </xf>
    <xf numFmtId="0" fontId="17" fillId="2" borderId="63" xfId="0" applyFont="1" applyFill="1" applyBorder="1" applyAlignment="1" applyProtection="1">
      <alignment horizontal="right"/>
      <protection locked="0"/>
    </xf>
    <xf numFmtId="0" fontId="0" fillId="6" borderId="83" xfId="0" applyNumberFormat="1" applyFill="1" applyBorder="1" applyProtection="1">
      <protection locked="0"/>
    </xf>
    <xf numFmtId="44" fontId="0" fillId="6" borderId="31" xfId="80" applyFont="1" applyFill="1" applyBorder="1" applyProtection="1">
      <protection locked="0"/>
    </xf>
    <xf numFmtId="0" fontId="11" fillId="0" borderId="0" xfId="0" applyFont="1" applyFill="1" applyBorder="1" applyProtection="1">
      <protection locked="0"/>
    </xf>
    <xf numFmtId="44" fontId="0" fillId="6" borderId="22" xfId="80" applyFont="1" applyFill="1" applyBorder="1" applyProtection="1">
      <protection locked="0"/>
    </xf>
    <xf numFmtId="44" fontId="0" fillId="2" borderId="0" xfId="0" applyNumberFormat="1" applyFill="1" applyProtection="1">
      <protection locked="0"/>
    </xf>
    <xf numFmtId="44" fontId="0" fillId="0" borderId="63" xfId="80" applyFont="1" applyFill="1" applyBorder="1" applyProtection="1">
      <protection locked="0"/>
    </xf>
    <xf numFmtId="0" fontId="11" fillId="0" borderId="63" xfId="0" applyFont="1" applyFill="1" applyBorder="1" applyProtection="1">
      <protection locked="0"/>
    </xf>
    <xf numFmtId="44" fontId="0" fillId="0" borderId="0" xfId="80" applyFont="1" applyFill="1" applyBorder="1" applyProtection="1">
      <protection locked="0"/>
    </xf>
    <xf numFmtId="44" fontId="0" fillId="2" borderId="0" xfId="0" applyNumberFormat="1" applyFill="1" applyBorder="1" applyProtection="1">
      <protection locked="0"/>
    </xf>
    <xf numFmtId="44" fontId="0" fillId="0" borderId="0" xfId="0" applyNumberFormat="1" applyProtection="1">
      <protection locked="0"/>
    </xf>
    <xf numFmtId="8" fontId="0" fillId="2" borderId="0" xfId="0" applyNumberFormat="1" applyFill="1" applyBorder="1" applyProtection="1">
      <protection locked="0"/>
    </xf>
    <xf numFmtId="9" fontId="0" fillId="0" borderId="0" xfId="0" applyNumberFormat="1" applyFill="1" applyBorder="1" applyProtection="1">
      <protection locked="0"/>
    </xf>
    <xf numFmtId="44" fontId="0" fillId="0" borderId="0" xfId="0" applyNumberFormat="1" applyBorder="1" applyProtection="1">
      <protection locked="0"/>
    </xf>
    <xf numFmtId="0" fontId="7" fillId="4" borderId="22" xfId="0" applyFont="1" applyFill="1" applyBorder="1" applyAlignment="1" applyProtection="1">
      <alignment wrapText="1"/>
      <protection locked="0"/>
    </xf>
    <xf numFmtId="0" fontId="7" fillId="0" borderId="0" xfId="0" applyFont="1" applyFill="1" applyBorder="1" applyAlignment="1" applyProtection="1">
      <alignment wrapText="1"/>
      <protection locked="0"/>
    </xf>
    <xf numFmtId="0" fontId="0" fillId="0" borderId="71" xfId="0" applyBorder="1" applyAlignment="1" applyProtection="1">
      <alignment vertical="top"/>
      <protection locked="0"/>
    </xf>
    <xf numFmtId="0" fontId="0" fillId="2" borderId="0" xfId="0" applyFill="1" applyBorder="1" applyAlignment="1" applyProtection="1">
      <alignment vertical="top" wrapText="1"/>
      <protection locked="0"/>
    </xf>
    <xf numFmtId="0" fontId="0" fillId="2" borderId="72" xfId="0" applyFill="1" applyBorder="1" applyAlignment="1" applyProtection="1">
      <alignment vertical="top" wrapText="1"/>
      <protection locked="0"/>
    </xf>
    <xf numFmtId="0" fontId="0" fillId="2" borderId="73" xfId="0" applyFill="1" applyBorder="1" applyAlignment="1" applyProtection="1">
      <alignment vertical="top" wrapText="1"/>
      <protection locked="0"/>
    </xf>
    <xf numFmtId="0" fontId="0" fillId="2" borderId="63" xfId="0" applyFill="1" applyBorder="1" applyAlignment="1" applyProtection="1">
      <alignment vertical="top" wrapText="1"/>
      <protection locked="0"/>
    </xf>
    <xf numFmtId="0" fontId="0" fillId="2" borderId="74" xfId="0" applyFill="1" applyBorder="1" applyAlignment="1" applyProtection="1">
      <alignment vertical="top" wrapText="1"/>
      <protection locked="0"/>
    </xf>
    <xf numFmtId="0" fontId="0" fillId="8" borderId="97" xfId="0" applyNumberFormat="1" applyFill="1" applyBorder="1" applyProtection="1"/>
    <xf numFmtId="0" fontId="0" fillId="8" borderId="98" xfId="0" applyNumberFormat="1" applyFill="1" applyBorder="1" applyProtection="1"/>
    <xf numFmtId="44" fontId="0" fillId="8" borderId="31" xfId="80" applyFont="1" applyFill="1" applyBorder="1" applyProtection="1"/>
    <xf numFmtId="44" fontId="0" fillId="8" borderId="22" xfId="80" applyFont="1" applyFill="1" applyBorder="1" applyProtection="1"/>
    <xf numFmtId="0" fontId="0" fillId="8" borderId="5" xfId="0" applyFill="1" applyBorder="1" applyAlignment="1" applyProtection="1">
      <alignment horizontal="center"/>
    </xf>
    <xf numFmtId="166" fontId="0" fillId="0" borderId="88" xfId="0" applyNumberFormat="1" applyFont="1" applyBorder="1" applyAlignment="1" applyProtection="1">
      <alignment horizontal="center"/>
      <protection locked="0"/>
    </xf>
    <xf numFmtId="9" fontId="0" fillId="0" borderId="92" xfId="2" applyFont="1" applyBorder="1" applyAlignment="1" applyProtection="1">
      <alignment horizontal="center"/>
      <protection locked="0"/>
    </xf>
    <xf numFmtId="9" fontId="3" fillId="10" borderId="91" xfId="2" applyFont="1" applyFill="1" applyBorder="1" applyAlignment="1" applyProtection="1">
      <alignment horizontal="center"/>
      <protection locked="0"/>
    </xf>
    <xf numFmtId="44" fontId="3" fillId="2" borderId="16" xfId="0" applyNumberFormat="1" applyFont="1" applyFill="1" applyBorder="1" applyProtection="1">
      <protection locked="0"/>
    </xf>
    <xf numFmtId="0" fontId="0" fillId="2" borderId="16" xfId="0" applyFill="1" applyBorder="1" applyProtection="1">
      <protection locked="0"/>
    </xf>
    <xf numFmtId="165" fontId="0" fillId="6" borderId="22" xfId="0" applyNumberFormat="1" applyFill="1" applyBorder="1" applyProtection="1">
      <protection locked="0"/>
    </xf>
    <xf numFmtId="0" fontId="0" fillId="6" borderId="68" xfId="0" applyNumberFormat="1" applyFill="1" applyBorder="1" applyProtection="1">
      <protection locked="0"/>
    </xf>
    <xf numFmtId="0" fontId="0" fillId="6" borderId="77" xfId="0" applyNumberFormat="1" applyFill="1" applyBorder="1" applyProtection="1">
      <protection locked="0"/>
    </xf>
    <xf numFmtId="0" fontId="0" fillId="0" borderId="67" xfId="0" applyBorder="1" applyProtection="1">
      <protection locked="0"/>
    </xf>
    <xf numFmtId="0" fontId="0" fillId="14" borderId="31" xfId="0" applyFill="1" applyBorder="1" applyProtection="1">
      <protection locked="0"/>
    </xf>
    <xf numFmtId="44" fontId="0" fillId="6" borderId="15" xfId="80" applyFont="1" applyFill="1" applyBorder="1" applyProtection="1">
      <protection locked="0"/>
    </xf>
    <xf numFmtId="165" fontId="0" fillId="14" borderId="22" xfId="2" applyNumberFormat="1" applyFont="1" applyFill="1" applyBorder="1" applyProtection="1">
      <protection locked="0"/>
    </xf>
    <xf numFmtId="44" fontId="0" fillId="6" borderId="6" xfId="80" applyFont="1" applyFill="1" applyBorder="1" applyProtection="1">
      <protection locked="0"/>
    </xf>
    <xf numFmtId="44" fontId="6" fillId="2" borderId="0" xfId="0" applyNumberFormat="1" applyFont="1" applyFill="1" applyProtection="1">
      <protection locked="0"/>
    </xf>
    <xf numFmtId="44" fontId="0" fillId="2" borderId="0" xfId="0" applyNumberFormat="1" applyFont="1" applyFill="1" applyBorder="1" applyProtection="1">
      <protection locked="0"/>
    </xf>
    <xf numFmtId="0" fontId="0" fillId="0" borderId="66" xfId="0" applyBorder="1" applyProtection="1">
      <protection locked="0"/>
    </xf>
    <xf numFmtId="0" fontId="0" fillId="0" borderId="27" xfId="0" applyFill="1" applyBorder="1" applyProtection="1">
      <protection locked="0"/>
    </xf>
    <xf numFmtId="9" fontId="0" fillId="0" borderId="27" xfId="2" applyFont="1" applyFill="1" applyBorder="1" applyProtection="1">
      <protection locked="0"/>
    </xf>
    <xf numFmtId="9" fontId="0" fillId="0" borderId="0" xfId="2" applyFont="1" applyFill="1" applyBorder="1" applyProtection="1">
      <protection locked="0"/>
    </xf>
    <xf numFmtId="44" fontId="0" fillId="6" borderId="5" xfId="80" applyFont="1" applyFill="1" applyBorder="1" applyProtection="1">
      <protection locked="0"/>
    </xf>
    <xf numFmtId="0" fontId="3" fillId="0" borderId="63" xfId="0" applyFont="1" applyBorder="1" applyProtection="1">
      <protection locked="0"/>
    </xf>
    <xf numFmtId="44" fontId="4" fillId="0" borderId="0" xfId="0" applyNumberFormat="1" applyFont="1" applyProtection="1">
      <protection locked="0"/>
    </xf>
    <xf numFmtId="0" fontId="0" fillId="2" borderId="5" xfId="0" applyFont="1" applyFill="1" applyBorder="1" applyProtection="1">
      <protection locked="0"/>
    </xf>
    <xf numFmtId="9" fontId="0" fillId="10" borderId="44" xfId="2" applyNumberFormat="1" applyFont="1" applyFill="1" applyBorder="1" applyAlignment="1" applyProtection="1">
      <alignment horizontal="center"/>
      <protection locked="0"/>
    </xf>
    <xf numFmtId="9" fontId="0" fillId="0" borderId="46" xfId="2" applyNumberFormat="1" applyFont="1" applyBorder="1" applyAlignment="1" applyProtection="1">
      <alignment horizontal="center"/>
      <protection locked="0"/>
    </xf>
    <xf numFmtId="9" fontId="3" fillId="10" borderId="48" xfId="2" applyNumberFormat="1" applyFont="1" applyFill="1" applyBorder="1" applyAlignment="1" applyProtection="1">
      <alignment horizontal="center"/>
      <protection locked="0"/>
    </xf>
    <xf numFmtId="0" fontId="11" fillId="2" borderId="66" xfId="0" applyFont="1" applyFill="1" applyBorder="1" applyProtection="1">
      <protection locked="0"/>
    </xf>
    <xf numFmtId="9" fontId="0" fillId="6" borderId="5" xfId="2" applyFont="1" applyFill="1" applyBorder="1" applyProtection="1">
      <protection locked="0"/>
    </xf>
    <xf numFmtId="9" fontId="0" fillId="10" borderId="44" xfId="2" applyFont="1" applyFill="1" applyBorder="1" applyAlignment="1" applyProtection="1">
      <alignment horizontal="center"/>
      <protection locked="0"/>
    </xf>
    <xf numFmtId="9" fontId="0" fillId="0" borderId="46" xfId="2" applyFont="1" applyBorder="1" applyAlignment="1" applyProtection="1">
      <alignment horizontal="center"/>
      <protection locked="0"/>
    </xf>
    <xf numFmtId="0" fontId="7" fillId="0" borderId="40" xfId="0" applyFont="1" applyBorder="1" applyProtection="1">
      <protection locked="0"/>
    </xf>
    <xf numFmtId="166" fontId="3" fillId="0" borderId="41" xfId="0" applyNumberFormat="1" applyFont="1" applyBorder="1" applyAlignment="1" applyProtection="1">
      <alignment horizontal="center"/>
      <protection locked="0"/>
    </xf>
    <xf numFmtId="9" fontId="3" fillId="0" borderId="42" xfId="2" applyFont="1" applyBorder="1" applyAlignment="1" applyProtection="1">
      <alignment horizontal="center"/>
      <protection locked="0"/>
    </xf>
    <xf numFmtId="0" fontId="0" fillId="0" borderId="0" xfId="0" applyFill="1" applyBorder="1" applyAlignment="1" applyProtection="1">
      <alignment horizontal="center"/>
      <protection locked="0"/>
    </xf>
    <xf numFmtId="0" fontId="7" fillId="0" borderId="63" xfId="0" applyFont="1" applyFill="1" applyBorder="1" applyProtection="1">
      <protection locked="0"/>
    </xf>
    <xf numFmtId="44" fontId="3" fillId="2" borderId="63" xfId="0" applyNumberFormat="1" applyFont="1" applyFill="1" applyBorder="1" applyProtection="1">
      <protection locked="0"/>
    </xf>
    <xf numFmtId="0" fontId="17" fillId="2" borderId="0" xfId="0" applyFont="1" applyFill="1" applyBorder="1" applyAlignment="1" applyProtection="1">
      <alignment horizontal="right"/>
      <protection locked="0"/>
    </xf>
    <xf numFmtId="0" fontId="0" fillId="6" borderId="80" xfId="0" applyNumberFormat="1" applyFill="1" applyBorder="1" applyProtection="1">
      <protection locked="0"/>
    </xf>
    <xf numFmtId="165" fontId="0" fillId="6" borderId="31" xfId="0" applyNumberFormat="1" applyFill="1" applyBorder="1" applyProtection="1">
      <protection locked="0"/>
    </xf>
    <xf numFmtId="165" fontId="0" fillId="6" borderId="64" xfId="0" applyNumberFormat="1" applyFill="1" applyBorder="1" applyProtection="1">
      <protection locked="0"/>
    </xf>
    <xf numFmtId="165" fontId="0" fillId="0" borderId="0" xfId="0" applyNumberFormat="1" applyFill="1" applyBorder="1" applyProtection="1">
      <protection locked="0"/>
    </xf>
    <xf numFmtId="44" fontId="3" fillId="0" borderId="0" xfId="0" applyNumberFormat="1" applyFont="1" applyFill="1" applyBorder="1" applyAlignment="1" applyProtection="1">
      <alignment horizontal="center"/>
      <protection locked="0"/>
    </xf>
    <xf numFmtId="44" fontId="6" fillId="6" borderId="31" xfId="80" applyFont="1" applyFill="1" applyBorder="1" applyProtection="1">
      <protection locked="0"/>
    </xf>
    <xf numFmtId="9" fontId="0" fillId="6" borderId="22" xfId="0" applyNumberFormat="1" applyFill="1" applyBorder="1" applyProtection="1">
      <protection locked="0"/>
    </xf>
    <xf numFmtId="0" fontId="4" fillId="0" borderId="0" xfId="0" applyFont="1" applyFill="1" applyBorder="1" applyProtection="1">
      <protection locked="0"/>
    </xf>
    <xf numFmtId="44" fontId="3" fillId="0" borderId="0" xfId="0" applyNumberFormat="1" applyFont="1" applyFill="1" applyBorder="1" applyProtection="1">
      <protection locked="0"/>
    </xf>
    <xf numFmtId="3" fontId="0" fillId="8" borderId="5" xfId="0" applyNumberFormat="1" applyFill="1" applyBorder="1" applyAlignment="1" applyProtection="1">
      <alignment horizontal="center"/>
    </xf>
    <xf numFmtId="0" fontId="0" fillId="0" borderId="0" xfId="0" applyProtection="1"/>
    <xf numFmtId="44" fontId="3" fillId="8" borderId="65" xfId="80" applyFont="1" applyFill="1" applyBorder="1" applyProtection="1"/>
    <xf numFmtId="0" fontId="7" fillId="0" borderId="93" xfId="0" applyFont="1" applyBorder="1" applyProtection="1">
      <protection locked="0"/>
    </xf>
    <xf numFmtId="166" fontId="3" fillId="0" borderId="94" xfId="0" applyNumberFormat="1" applyFont="1" applyBorder="1" applyAlignment="1" applyProtection="1">
      <alignment horizontal="center"/>
      <protection locked="0"/>
    </xf>
    <xf numFmtId="9" fontId="3" fillId="0" borderId="95" xfId="2" applyFont="1" applyBorder="1" applyAlignment="1" applyProtection="1">
      <alignment horizontal="center"/>
      <protection locked="0"/>
    </xf>
    <xf numFmtId="0" fontId="7" fillId="0" borderId="0" xfId="0" applyFont="1" applyFill="1" applyBorder="1" applyProtection="1">
      <protection locked="0"/>
    </xf>
    <xf numFmtId="0" fontId="0" fillId="6" borderId="82" xfId="0" applyNumberFormat="1" applyFill="1" applyBorder="1" applyProtection="1">
      <protection locked="0"/>
    </xf>
    <xf numFmtId="0" fontId="21" fillId="0" borderId="0" xfId="0" applyFont="1" applyProtection="1">
      <protection locked="0"/>
    </xf>
    <xf numFmtId="0" fontId="21" fillId="16" borderId="0" xfId="0" applyFont="1" applyFill="1" applyProtection="1">
      <protection locked="0"/>
    </xf>
    <xf numFmtId="165" fontId="21" fillId="17" borderId="75" xfId="0" applyNumberFormat="1" applyFont="1" applyFill="1" applyBorder="1" applyProtection="1">
      <protection locked="0"/>
    </xf>
    <xf numFmtId="0" fontId="22" fillId="16" borderId="0" xfId="0" applyFont="1" applyFill="1" applyProtection="1">
      <protection locked="0"/>
    </xf>
    <xf numFmtId="165" fontId="21" fillId="17" borderId="76" xfId="0" applyNumberFormat="1" applyFont="1" applyFill="1" applyBorder="1" applyProtection="1">
      <protection locked="0"/>
    </xf>
    <xf numFmtId="0" fontId="0" fillId="2" borderId="63" xfId="0" applyFont="1" applyFill="1" applyBorder="1" applyProtection="1">
      <protection locked="0"/>
    </xf>
    <xf numFmtId="0" fontId="23" fillId="16" borderId="63" xfId="0" applyFont="1" applyFill="1" applyBorder="1" applyAlignment="1" applyProtection="1">
      <alignment horizontal="right"/>
      <protection locked="0"/>
    </xf>
    <xf numFmtId="44" fontId="3" fillId="0" borderId="0" xfId="80" applyFont="1" applyFill="1" applyBorder="1" applyProtection="1">
      <protection locked="0"/>
    </xf>
    <xf numFmtId="44" fontId="6" fillId="6" borderId="22" xfId="80" applyFont="1" applyFill="1" applyBorder="1" applyProtection="1">
      <protection locked="0"/>
    </xf>
    <xf numFmtId="0" fontId="0" fillId="8" borderId="99" xfId="0" applyNumberFormat="1" applyFill="1" applyBorder="1" applyProtection="1"/>
    <xf numFmtId="0" fontId="0" fillId="6" borderId="81" xfId="0" applyNumberFormat="1" applyFill="1" applyBorder="1" applyProtection="1">
      <protection locked="0"/>
    </xf>
    <xf numFmtId="0" fontId="17" fillId="0" borderId="0" xfId="0" applyFont="1" applyFill="1" applyBorder="1" applyAlignment="1" applyProtection="1">
      <alignment horizontal="right"/>
      <protection locked="0"/>
    </xf>
    <xf numFmtId="0" fontId="0" fillId="8" borderId="100" xfId="0" applyNumberFormat="1" applyFill="1" applyBorder="1" applyProtection="1"/>
    <xf numFmtId="0" fontId="0" fillId="8" borderId="101" xfId="0" applyNumberFormat="1" applyFill="1" applyBorder="1" applyProtection="1"/>
    <xf numFmtId="0" fontId="0" fillId="8" borderId="96" xfId="0" applyNumberFormat="1" applyFill="1" applyBorder="1" applyProtection="1"/>
    <xf numFmtId="0" fontId="6" fillId="0" borderId="32" xfId="0" applyFont="1" applyFill="1" applyBorder="1" applyAlignment="1">
      <alignment horizontal="left" vertical="top" wrapText="1"/>
    </xf>
    <xf numFmtId="0" fontId="6" fillId="0" borderId="33" xfId="0" applyFont="1" applyFill="1" applyBorder="1" applyAlignment="1">
      <alignment horizontal="left" vertical="top" wrapText="1"/>
    </xf>
    <xf numFmtId="0" fontId="6" fillId="0" borderId="34" xfId="0" applyFont="1" applyFill="1" applyBorder="1" applyAlignment="1">
      <alignment horizontal="left" vertical="top" wrapText="1"/>
    </xf>
    <xf numFmtId="0" fontId="6" fillId="0" borderId="35"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36" xfId="0" applyFont="1" applyFill="1" applyBorder="1" applyAlignment="1">
      <alignment horizontal="left" vertical="top" wrapText="1"/>
    </xf>
    <xf numFmtId="0" fontId="0" fillId="0" borderId="32" xfId="0" applyFont="1" applyBorder="1" applyAlignment="1">
      <alignment horizontal="left" vertical="top" wrapText="1"/>
    </xf>
    <xf numFmtId="0" fontId="0" fillId="0" borderId="33" xfId="0" applyFont="1" applyBorder="1" applyAlignment="1">
      <alignment horizontal="left" vertical="top" wrapText="1"/>
    </xf>
    <xf numFmtId="0" fontId="0" fillId="0" borderId="34" xfId="0" applyFont="1" applyBorder="1" applyAlignment="1">
      <alignment horizontal="left" vertical="top" wrapText="1"/>
    </xf>
    <xf numFmtId="0" fontId="0" fillId="0" borderId="35" xfId="0" applyFont="1" applyBorder="1" applyAlignment="1">
      <alignment horizontal="left" vertical="top" wrapText="1"/>
    </xf>
    <xf numFmtId="0" fontId="0" fillId="0" borderId="0" xfId="0" applyFont="1" applyBorder="1" applyAlignment="1">
      <alignment horizontal="left" vertical="top" wrapText="1"/>
    </xf>
    <xf numFmtId="0" fontId="0" fillId="0" borderId="36" xfId="0" applyFont="1" applyBorder="1" applyAlignment="1">
      <alignment horizontal="left" vertical="top" wrapText="1"/>
    </xf>
    <xf numFmtId="0" fontId="0" fillId="0" borderId="37" xfId="0" applyFont="1" applyBorder="1" applyAlignment="1">
      <alignment horizontal="left" vertical="top" wrapText="1"/>
    </xf>
    <xf numFmtId="0" fontId="0" fillId="0" borderId="38" xfId="0" applyFont="1" applyBorder="1" applyAlignment="1">
      <alignment horizontal="left" vertical="top" wrapText="1"/>
    </xf>
    <xf numFmtId="0" fontId="0" fillId="0" borderId="39" xfId="0" applyFont="1" applyBorder="1" applyAlignment="1">
      <alignment horizontal="left" vertical="top" wrapText="1"/>
    </xf>
    <xf numFmtId="0" fontId="0" fillId="2" borderId="23"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2" borderId="26" xfId="0" applyFill="1" applyBorder="1" applyAlignment="1" applyProtection="1">
      <alignment horizontal="left" vertical="top" wrapText="1"/>
      <protection locked="0"/>
    </xf>
    <xf numFmtId="0" fontId="0" fillId="2" borderId="0"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2" borderId="28"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2" borderId="69" xfId="0" applyFill="1" applyBorder="1" applyAlignment="1" applyProtection="1">
      <alignment horizontal="left" vertical="top" wrapText="1"/>
      <protection locked="0"/>
    </xf>
    <xf numFmtId="0" fontId="0" fillId="2" borderId="66" xfId="0" applyFill="1" applyBorder="1" applyAlignment="1" applyProtection="1">
      <alignment horizontal="left" vertical="top" wrapText="1"/>
      <protection locked="0"/>
    </xf>
    <xf numFmtId="0" fontId="0" fillId="2" borderId="70" xfId="0" applyFill="1" applyBorder="1" applyAlignment="1" applyProtection="1">
      <alignment horizontal="left" vertical="top" wrapText="1"/>
      <protection locked="0"/>
    </xf>
    <xf numFmtId="0" fontId="0" fillId="2" borderId="23" xfId="0" applyFill="1" applyBorder="1" applyAlignment="1">
      <alignment horizontal="left" vertical="top" wrapText="1"/>
    </xf>
    <xf numFmtId="0" fontId="0" fillId="2" borderId="24" xfId="0" applyFill="1" applyBorder="1" applyAlignment="1">
      <alignment horizontal="left" vertical="top" wrapText="1"/>
    </xf>
    <xf numFmtId="0" fontId="0" fillId="2" borderId="25" xfId="0" applyFill="1" applyBorder="1" applyAlignment="1">
      <alignment horizontal="left" vertical="top" wrapText="1"/>
    </xf>
    <xf numFmtId="0" fontId="0" fillId="2" borderId="26" xfId="0" applyFill="1" applyBorder="1" applyAlignment="1">
      <alignment horizontal="left" vertical="top" wrapText="1"/>
    </xf>
    <xf numFmtId="0" fontId="0" fillId="2" borderId="0" xfId="0" applyFill="1" applyBorder="1" applyAlignment="1">
      <alignment horizontal="left" vertical="top" wrapText="1"/>
    </xf>
    <xf numFmtId="0" fontId="0" fillId="2" borderId="27" xfId="0" applyFill="1" applyBorder="1" applyAlignment="1">
      <alignment horizontal="left" vertical="top" wrapText="1"/>
    </xf>
    <xf numFmtId="0" fontId="0" fillId="2" borderId="28" xfId="0" applyFill="1" applyBorder="1" applyAlignment="1">
      <alignment horizontal="left" vertical="top" wrapText="1"/>
    </xf>
    <xf numFmtId="0" fontId="0" fillId="2" borderId="29" xfId="0" applyFill="1" applyBorder="1" applyAlignment="1">
      <alignment horizontal="left" vertical="top" wrapText="1"/>
    </xf>
    <xf numFmtId="0" fontId="0" fillId="2" borderId="30" xfId="0" applyFill="1" applyBorder="1" applyAlignment="1">
      <alignment horizontal="left" vertical="top" wrapText="1"/>
    </xf>
    <xf numFmtId="0" fontId="0" fillId="2" borderId="8" xfId="0" applyFont="1" applyFill="1" applyBorder="1" applyAlignment="1">
      <alignment vertical="top" wrapText="1"/>
    </xf>
    <xf numFmtId="0" fontId="0" fillId="2" borderId="9" xfId="0" applyFont="1" applyFill="1" applyBorder="1" applyAlignment="1">
      <alignment vertical="top" wrapText="1"/>
    </xf>
    <xf numFmtId="0" fontId="0" fillId="2" borderId="10" xfId="0" applyFont="1" applyFill="1" applyBorder="1" applyAlignment="1">
      <alignment vertical="top" wrapText="1"/>
    </xf>
    <xf numFmtId="0" fontId="0" fillId="2" borderId="11" xfId="0" applyFont="1" applyFill="1" applyBorder="1" applyAlignment="1">
      <alignment vertical="top" wrapText="1"/>
    </xf>
    <xf numFmtId="0" fontId="0" fillId="2" borderId="0" xfId="0" applyFont="1" applyFill="1" applyBorder="1" applyAlignment="1">
      <alignment vertical="top" wrapText="1"/>
    </xf>
    <xf numFmtId="0" fontId="0" fillId="2" borderId="12" xfId="0" applyFont="1" applyFill="1" applyBorder="1" applyAlignment="1">
      <alignment vertical="top" wrapText="1"/>
    </xf>
    <xf numFmtId="0" fontId="0" fillId="2" borderId="13" xfId="0" applyFont="1" applyFill="1" applyBorder="1" applyAlignment="1">
      <alignment vertical="top" wrapText="1"/>
    </xf>
    <xf numFmtId="0" fontId="0" fillId="2" borderId="14" xfId="0" applyFont="1" applyFill="1" applyBorder="1" applyAlignment="1">
      <alignment vertical="top" wrapText="1"/>
    </xf>
    <xf numFmtId="0" fontId="0" fillId="2" borderId="15" xfId="0" applyFont="1" applyFill="1" applyBorder="1" applyAlignment="1">
      <alignment vertical="top" wrapText="1"/>
    </xf>
    <xf numFmtId="0" fontId="0" fillId="2" borderId="23" xfId="0" applyFont="1" applyFill="1" applyBorder="1" applyAlignment="1" applyProtection="1">
      <alignment horizontal="left" vertical="top" wrapText="1"/>
      <protection locked="0"/>
    </xf>
    <xf numFmtId="0" fontId="0" fillId="2" borderId="24" xfId="0" applyFont="1" applyFill="1" applyBorder="1" applyAlignment="1" applyProtection="1">
      <alignment horizontal="left" vertical="top" wrapText="1"/>
      <protection locked="0"/>
    </xf>
    <xf numFmtId="0" fontId="0" fillId="2" borderId="25" xfId="0" applyFont="1" applyFill="1" applyBorder="1" applyAlignment="1" applyProtection="1">
      <alignment horizontal="left" vertical="top" wrapText="1"/>
      <protection locked="0"/>
    </xf>
    <xf numFmtId="0" fontId="0" fillId="2" borderId="26" xfId="0" applyFont="1" applyFill="1" applyBorder="1" applyAlignment="1" applyProtection="1">
      <alignment horizontal="left" vertical="top" wrapText="1"/>
      <protection locked="0"/>
    </xf>
    <xf numFmtId="0" fontId="0" fillId="2" borderId="0" xfId="0" applyFont="1" applyFill="1" applyBorder="1" applyAlignment="1" applyProtection="1">
      <alignment horizontal="left" vertical="top" wrapText="1"/>
      <protection locked="0"/>
    </xf>
    <xf numFmtId="0" fontId="0" fillId="2" borderId="27" xfId="0" applyFont="1" applyFill="1" applyBorder="1" applyAlignment="1" applyProtection="1">
      <alignment horizontal="left" vertical="top" wrapText="1"/>
      <protection locked="0"/>
    </xf>
    <xf numFmtId="0" fontId="0" fillId="2" borderId="28" xfId="0" applyFont="1" applyFill="1" applyBorder="1" applyAlignment="1" applyProtection="1">
      <alignment horizontal="left" vertical="top" wrapText="1"/>
      <protection locked="0"/>
    </xf>
    <xf numFmtId="0" fontId="0" fillId="2" borderId="29" xfId="0" applyFont="1" applyFill="1" applyBorder="1" applyAlignment="1" applyProtection="1">
      <alignment horizontal="left" vertical="top" wrapText="1"/>
      <protection locked="0"/>
    </xf>
    <xf numFmtId="0" fontId="0" fillId="2" borderId="30" xfId="0" applyFont="1" applyFill="1" applyBorder="1" applyAlignment="1" applyProtection="1">
      <alignment horizontal="left" vertical="top" wrapText="1"/>
      <protection locked="0"/>
    </xf>
  </cellXfs>
  <cellStyles count="170">
    <cellStyle name="Comma" xfId="1" builtinId="3"/>
    <cellStyle name="Currency" xfId="80" builtinId="4"/>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Normal" xfId="0" builtinId="0"/>
    <cellStyle name="Normal 2" xfId="169"/>
    <cellStyle name="Normal 22" xfId="3"/>
    <cellStyle name="Percent" xfId="2" builtinId="5"/>
  </cellStyles>
  <dxfs count="22">
    <dxf>
      <font>
        <color theme="0"/>
      </font>
      <fill>
        <patternFill patternType="solid">
          <fgColor indexed="64"/>
          <bgColor theme="0"/>
        </patternFill>
      </fill>
    </dxf>
    <dxf>
      <font>
        <color theme="0"/>
      </font>
      <fill>
        <patternFill patternType="solid">
          <fgColor indexed="64"/>
          <bgColor theme="0"/>
        </patternFill>
      </fill>
    </dxf>
    <dxf>
      <font>
        <color rgb="FF9C0006"/>
      </font>
      <fill>
        <patternFill>
          <bgColor rgb="FFFFC7CE"/>
        </patternFill>
      </fill>
    </dxf>
    <dxf>
      <font>
        <color theme="0"/>
      </font>
      <fill>
        <patternFill patternType="solid">
          <fgColor indexed="64"/>
          <bgColor theme="0"/>
        </patternFill>
      </fill>
    </dxf>
    <dxf>
      <font>
        <color theme="0"/>
      </font>
      <fill>
        <patternFill patternType="solid">
          <fgColor indexed="64"/>
          <bgColor theme="0"/>
        </patternFill>
      </fill>
    </dxf>
    <dxf>
      <font>
        <color rgb="FF9C0006"/>
      </font>
      <fill>
        <patternFill>
          <bgColor rgb="FFFFC7CE"/>
        </patternFill>
      </fill>
    </dxf>
    <dxf>
      <font>
        <color theme="0"/>
      </font>
      <fill>
        <patternFill patternType="solid">
          <fgColor indexed="64"/>
          <bgColor theme="0"/>
        </patternFill>
      </fill>
    </dxf>
    <dxf>
      <font>
        <color rgb="FF9C0006"/>
      </font>
      <fill>
        <patternFill>
          <bgColor rgb="FFFFC7CE"/>
        </patternFill>
      </fill>
    </dxf>
    <dxf>
      <font>
        <color theme="0"/>
      </font>
      <fill>
        <patternFill patternType="solid">
          <fgColor indexed="64"/>
          <bgColor theme="0"/>
        </patternFill>
      </fill>
    </dxf>
    <dxf>
      <font>
        <color theme="0"/>
      </font>
      <fill>
        <patternFill patternType="solid">
          <fgColor indexed="64"/>
          <bgColor theme="0"/>
        </patternFill>
      </fill>
    </dxf>
    <dxf>
      <font>
        <color rgb="FF9C0006"/>
      </font>
      <fill>
        <patternFill>
          <bgColor rgb="FFFFC7CE"/>
        </patternFill>
      </fill>
    </dxf>
    <dxf>
      <font>
        <color theme="0"/>
      </font>
      <fill>
        <patternFill patternType="solid">
          <fgColor indexed="64"/>
          <bgColor theme="0"/>
        </patternFill>
      </fill>
    </dxf>
    <dxf>
      <font>
        <color theme="0"/>
      </font>
      <fill>
        <patternFill patternType="solid">
          <fgColor indexed="64"/>
          <bgColor theme="0"/>
        </patternFill>
      </fill>
    </dxf>
    <dxf>
      <font>
        <color rgb="FF9C0006"/>
      </font>
      <fill>
        <patternFill>
          <bgColor rgb="FFFFC7CE"/>
        </patternFill>
      </fill>
    </dxf>
    <dxf>
      <font>
        <color theme="0"/>
      </font>
      <fill>
        <patternFill patternType="solid">
          <fgColor indexed="64"/>
          <bgColor theme="0"/>
        </patternFill>
      </fill>
    </dxf>
    <dxf>
      <font>
        <color theme="0"/>
      </font>
      <fill>
        <patternFill patternType="solid">
          <fgColor indexed="64"/>
          <bgColor theme="0"/>
        </patternFill>
      </fill>
    </dxf>
    <dxf>
      <font>
        <color rgb="FF9C0006"/>
      </font>
      <fill>
        <patternFill>
          <bgColor rgb="FFFFC7CE"/>
        </patternFill>
      </fill>
    </dxf>
    <dxf>
      <font>
        <color theme="0"/>
      </font>
      <fill>
        <patternFill patternType="solid">
          <fgColor indexed="64"/>
          <bgColor theme="0"/>
        </patternFill>
      </fill>
    </dxf>
    <dxf>
      <font>
        <color theme="0"/>
      </font>
      <fill>
        <patternFill patternType="solid">
          <fgColor indexed="64"/>
          <bgColor theme="0"/>
        </patternFill>
      </fill>
    </dxf>
    <dxf>
      <font>
        <color rgb="FF9C0006"/>
      </font>
      <fill>
        <patternFill>
          <bgColor rgb="FFFFC7CE"/>
        </patternFill>
      </fill>
    </dxf>
    <dxf>
      <font>
        <color theme="0"/>
      </font>
      <fill>
        <patternFill patternType="solid">
          <fgColor indexed="64"/>
          <bgColor theme="0"/>
        </patternFill>
      </fill>
    </dxf>
    <dxf>
      <font>
        <color rgb="FF9C0006"/>
      </font>
      <fill>
        <patternFill>
          <bgColor rgb="FFFFC7CE"/>
        </patternFill>
      </fill>
    </dxf>
  </dxfs>
  <tableStyles count="0" defaultTableStyle="TableStyleMedium2" defaultPivotStyle="PivotStyleLight16"/>
  <colors>
    <mruColors>
      <color rgb="FFFFFFCC"/>
      <color rgb="FF8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en-US"/>
              <a:t>Cost</a:t>
            </a:r>
            <a:r>
              <a:rPr lang="en-US" baseline="0"/>
              <a:t> comparison of different QA models</a:t>
            </a:r>
            <a:endParaRPr lang="en-US"/>
          </a:p>
        </c:rich>
      </c:tx>
      <c:layout/>
      <c:overlay val="0"/>
    </c:title>
    <c:autoTitleDeleted val="0"/>
    <c:plotArea>
      <c:layout/>
      <c:barChart>
        <c:barDir val="col"/>
        <c:grouping val="clustered"/>
        <c:varyColors val="0"/>
        <c:ser>
          <c:idx val="1"/>
          <c:order val="0"/>
          <c:spPr>
            <a:ln>
              <a:noFill/>
            </a:ln>
            <a:effectLst/>
          </c:spPr>
          <c:invertIfNegative val="0"/>
          <c:dPt>
            <c:idx val="0"/>
            <c:invertIfNegative val="0"/>
            <c:bubble3D val="0"/>
            <c:spPr>
              <a:solidFill>
                <a:schemeClr val="accent1">
                  <a:lumMod val="75000"/>
                </a:schemeClr>
              </a:solidFill>
              <a:ln>
                <a:noFill/>
              </a:ln>
              <a:effectLst/>
            </c:spPr>
          </c:dPt>
          <c:dPt>
            <c:idx val="1"/>
            <c:invertIfNegative val="0"/>
            <c:bubble3D val="0"/>
            <c:spPr>
              <a:solidFill>
                <a:schemeClr val="accent2">
                  <a:lumMod val="75000"/>
                </a:schemeClr>
              </a:solidFill>
              <a:ln>
                <a:noFill/>
              </a:ln>
              <a:effectLst/>
            </c:spPr>
          </c:dPt>
          <c:dPt>
            <c:idx val="2"/>
            <c:invertIfNegative val="0"/>
            <c:bubble3D val="0"/>
            <c:spPr>
              <a:solidFill>
                <a:schemeClr val="accent6">
                  <a:lumMod val="75000"/>
                </a:schemeClr>
              </a:solidFill>
              <a:ln>
                <a:noFill/>
              </a:ln>
              <a:effectLst/>
            </c:spPr>
          </c:dPt>
          <c:dPt>
            <c:idx val="3"/>
            <c:invertIfNegative val="0"/>
            <c:bubble3D val="0"/>
            <c:spPr>
              <a:solidFill>
                <a:srgbClr val="C00000"/>
              </a:solidFill>
              <a:ln>
                <a:noFill/>
              </a:ln>
              <a:effectLst/>
            </c:spPr>
          </c:dPt>
          <c:dPt>
            <c:idx val="4"/>
            <c:invertIfNegative val="0"/>
            <c:bubble3D val="0"/>
            <c:spPr>
              <a:solidFill>
                <a:schemeClr val="accent4">
                  <a:lumMod val="60000"/>
                  <a:lumOff val="40000"/>
                </a:schemeClr>
              </a:solidFill>
              <a:ln>
                <a:noFill/>
              </a:ln>
              <a:effectLst/>
            </c:spPr>
          </c:dPt>
          <c:dPt>
            <c:idx val="5"/>
            <c:invertIfNegative val="0"/>
            <c:bubble3D val="0"/>
            <c:spPr>
              <a:solidFill>
                <a:schemeClr val="tx2">
                  <a:lumMod val="75000"/>
                </a:schemeClr>
              </a:solidFill>
              <a:ln>
                <a:noFill/>
              </a:ln>
              <a:effectLst/>
            </c:spPr>
          </c:dPt>
          <c:dPt>
            <c:idx val="7"/>
            <c:invertIfNegative val="0"/>
            <c:bubble3D val="0"/>
            <c:spPr>
              <a:solidFill>
                <a:srgbClr val="7030A0"/>
              </a:solidFill>
              <a:ln>
                <a:noFill/>
              </a:ln>
              <a:effectLst/>
            </c:spPr>
          </c:dPt>
          <c:dPt>
            <c:idx val="8"/>
            <c:invertIfNegative val="0"/>
            <c:bubble3D val="0"/>
            <c:spPr>
              <a:solidFill>
                <a:schemeClr val="bg1">
                  <a:lumMod val="75000"/>
                </a:schemeClr>
              </a:solidFill>
              <a:ln>
                <a:noFill/>
              </a:ln>
              <a:effectLst/>
            </c:spPr>
          </c:dPt>
          <c:dLbls>
            <c:txPr>
              <a:bodyPr/>
              <a:lstStyle/>
              <a:p>
                <a:pPr>
                  <a:defRPr sz="1200" b="1"/>
                </a:pPr>
                <a:endParaRPr lang="en-US"/>
              </a:p>
            </c:txPr>
            <c:showLegendKey val="0"/>
            <c:showVal val="1"/>
            <c:showCatName val="0"/>
            <c:showSerName val="0"/>
            <c:showPercent val="0"/>
            <c:showBubbleSize val="0"/>
            <c:showLeaderLines val="0"/>
          </c:dLbls>
          <c:cat>
            <c:strRef>
              <c:f>Summary!$E$6:$E$13</c:f>
              <c:strCache>
                <c:ptCount val="8"/>
                <c:pt idx="0">
                  <c:v>Model 0: IQA - Controls</c:v>
                </c:pt>
                <c:pt idx="1">
                  <c:v>Model 1: Mentorship</c:v>
                </c:pt>
                <c:pt idx="2">
                  <c:v>Model 2: EQA PT - International</c:v>
                </c:pt>
                <c:pt idx="3">
                  <c:v>Model 3: EQA PT - National</c:v>
                </c:pt>
                <c:pt idx="4">
                  <c:v>Model 4: Duplicate Testing (Inter-lab Testing)</c:v>
                </c:pt>
                <c:pt idx="5">
                  <c:v>Model 5: Connectivity </c:v>
                </c:pt>
                <c:pt idx="6">
                  <c:v>Model 6: Paper-based EQA </c:v>
                </c:pt>
                <c:pt idx="7">
                  <c:v>Model 7: e-modules</c:v>
                </c:pt>
              </c:strCache>
            </c:strRef>
          </c:cat>
          <c:val>
            <c:numRef>
              <c:f>Summary!$F$6:$F$13</c:f>
              <c:numCache>
                <c:formatCode>"$"#,##0.00</c:formatCode>
                <c:ptCount val="8"/>
                <c:pt idx="0">
                  <c:v>#N/A</c:v>
                </c:pt>
                <c:pt idx="1">
                  <c:v>#N/A</c:v>
                </c:pt>
                <c:pt idx="2">
                  <c:v>#N/A</c:v>
                </c:pt>
                <c:pt idx="3">
                  <c:v>#N/A</c:v>
                </c:pt>
                <c:pt idx="4">
                  <c:v>#N/A</c:v>
                </c:pt>
                <c:pt idx="5">
                  <c:v>0</c:v>
                </c:pt>
                <c:pt idx="6">
                  <c:v>#N/A</c:v>
                </c:pt>
                <c:pt idx="7">
                  <c:v>#N/A</c:v>
                </c:pt>
              </c:numCache>
            </c:numRef>
          </c:val>
        </c:ser>
        <c:dLbls>
          <c:showLegendKey val="0"/>
          <c:showVal val="1"/>
          <c:showCatName val="0"/>
          <c:showSerName val="0"/>
          <c:showPercent val="0"/>
          <c:showBubbleSize val="0"/>
        </c:dLbls>
        <c:gapWidth val="75"/>
        <c:axId val="658547456"/>
        <c:axId val="660094336"/>
      </c:barChart>
      <c:catAx>
        <c:axId val="658547456"/>
        <c:scaling>
          <c:orientation val="minMax"/>
        </c:scaling>
        <c:delete val="0"/>
        <c:axPos val="b"/>
        <c:majorTickMark val="out"/>
        <c:minorTickMark val="none"/>
        <c:tickLblPos val="nextTo"/>
        <c:crossAx val="660094336"/>
        <c:crosses val="autoZero"/>
        <c:auto val="1"/>
        <c:lblAlgn val="ctr"/>
        <c:lblOffset val="100"/>
        <c:noMultiLvlLbl val="0"/>
      </c:catAx>
      <c:valAx>
        <c:axId val="660094336"/>
        <c:scaling>
          <c:orientation val="minMax"/>
        </c:scaling>
        <c:delete val="0"/>
        <c:axPos val="l"/>
        <c:numFmt formatCode="&quot;$&quot;#,##0" sourceLinked="0"/>
        <c:majorTickMark val="none"/>
        <c:minorTickMark val="none"/>
        <c:tickLblPos val="nextTo"/>
        <c:crossAx val="658547456"/>
        <c:crosses val="autoZero"/>
        <c:crossBetween val="between"/>
      </c:valAx>
    </c:plotArea>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Strategy </a:t>
            </a:r>
            <a:r>
              <a:rPr lang="en-US" sz="1400" baseline="0"/>
              <a:t>0: IQA - Controls</a:t>
            </a:r>
            <a:endParaRPr lang="en-US" sz="1400"/>
          </a:p>
        </c:rich>
      </c:tx>
      <c:layout/>
      <c:overlay val="0"/>
    </c:title>
    <c:autoTitleDeleted val="0"/>
    <c:plotArea>
      <c:layout/>
      <c:barChart>
        <c:barDir val="col"/>
        <c:grouping val="stacked"/>
        <c:varyColors val="0"/>
        <c:ser>
          <c:idx val="1"/>
          <c:order val="0"/>
          <c:tx>
            <c:strRef>
              <c:f>'0. IQA - Controls'!$D$7</c:f>
              <c:strCache>
                <c:ptCount val="1"/>
                <c:pt idx="0">
                  <c:v>IQA - Controls</c:v>
                </c:pt>
              </c:strCache>
            </c:strRef>
          </c:tx>
          <c:invertIfNegative val="0"/>
          <c:cat>
            <c:strRef>
              <c:f>'0. IQA - Controls'!$D$7:$D$8</c:f>
              <c:strCache>
                <c:ptCount val="2"/>
                <c:pt idx="0">
                  <c:v>IQA - Controls</c:v>
                </c:pt>
                <c:pt idx="1">
                  <c:v>Distribution Per Unit of Control Reagents or Bead</c:v>
                </c:pt>
              </c:strCache>
            </c:strRef>
          </c:cat>
          <c:val>
            <c:numRef>
              <c:f>'0. IQA - Controls'!$E$7</c:f>
              <c:numCache>
                <c:formatCode>"$"#,##0.00</c:formatCode>
                <c:ptCount val="1"/>
                <c:pt idx="0">
                  <c:v>0</c:v>
                </c:pt>
              </c:numCache>
            </c:numRef>
          </c:val>
        </c:ser>
        <c:ser>
          <c:idx val="0"/>
          <c:order val="1"/>
          <c:tx>
            <c:strRef>
              <c:f>'0. IQA - Controls'!$D$8</c:f>
              <c:strCache>
                <c:ptCount val="1"/>
                <c:pt idx="0">
                  <c:v>Distribution Per Unit of Control Reagents or Bead</c:v>
                </c:pt>
              </c:strCache>
            </c:strRef>
          </c:tx>
          <c:invertIfNegative val="0"/>
          <c:cat>
            <c:strRef>
              <c:f>'0. IQA - Controls'!$D$7:$D$8</c:f>
              <c:strCache>
                <c:ptCount val="2"/>
                <c:pt idx="0">
                  <c:v>IQA - Controls</c:v>
                </c:pt>
                <c:pt idx="1">
                  <c:v>Distribution Per Unit of Control Reagents or Bead</c:v>
                </c:pt>
              </c:strCache>
            </c:strRef>
          </c:cat>
          <c:val>
            <c:numRef>
              <c:f>'0. IQA - Controls'!$E$8</c:f>
              <c:numCache>
                <c:formatCode>"$"#,##0.00</c:formatCode>
                <c:ptCount val="1"/>
                <c:pt idx="0">
                  <c:v>0</c:v>
                </c:pt>
              </c:numCache>
            </c:numRef>
          </c:val>
        </c:ser>
        <c:ser>
          <c:idx val="2"/>
          <c:order val="2"/>
          <c:tx>
            <c:strRef>
              <c:f>'0. IQA - Controls'!$D$9</c:f>
              <c:strCache>
                <c:ptCount val="1"/>
                <c:pt idx="0">
                  <c:v>Facility /Laboratory Personnel</c:v>
                </c:pt>
              </c:strCache>
            </c:strRef>
          </c:tx>
          <c:invertIfNegative val="0"/>
          <c:val>
            <c:numRef>
              <c:f>'0. IQA - Controls'!$E$9</c:f>
              <c:numCache>
                <c:formatCode>"$"#,##0.00</c:formatCode>
                <c:ptCount val="1"/>
                <c:pt idx="0">
                  <c:v>#N/A</c:v>
                </c:pt>
              </c:numCache>
            </c:numRef>
          </c:val>
        </c:ser>
        <c:dLbls>
          <c:showLegendKey val="0"/>
          <c:showVal val="0"/>
          <c:showCatName val="0"/>
          <c:showSerName val="0"/>
          <c:showPercent val="0"/>
          <c:showBubbleSize val="0"/>
        </c:dLbls>
        <c:gapWidth val="150"/>
        <c:overlap val="100"/>
        <c:axId val="681193856"/>
        <c:axId val="681218048"/>
      </c:barChart>
      <c:catAx>
        <c:axId val="681193856"/>
        <c:scaling>
          <c:orientation val="minMax"/>
        </c:scaling>
        <c:delete val="1"/>
        <c:axPos val="b"/>
        <c:majorTickMark val="out"/>
        <c:minorTickMark val="none"/>
        <c:tickLblPos val="nextTo"/>
        <c:crossAx val="681218048"/>
        <c:crosses val="autoZero"/>
        <c:auto val="1"/>
        <c:lblAlgn val="ctr"/>
        <c:lblOffset val="100"/>
        <c:noMultiLvlLbl val="0"/>
      </c:catAx>
      <c:valAx>
        <c:axId val="681218048"/>
        <c:scaling>
          <c:orientation val="minMax"/>
          <c:min val="0"/>
        </c:scaling>
        <c:delete val="0"/>
        <c:axPos val="l"/>
        <c:majorGridlines/>
        <c:numFmt formatCode="&quot;$&quot;#,##0" sourceLinked="0"/>
        <c:majorTickMark val="out"/>
        <c:minorTickMark val="none"/>
        <c:tickLblPos val="nextTo"/>
        <c:crossAx val="68119385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Strategy </a:t>
            </a:r>
            <a:r>
              <a:rPr lang="en-US" sz="1400" baseline="0"/>
              <a:t>1: Mentorship</a:t>
            </a:r>
            <a:endParaRPr lang="en-US" sz="1400"/>
          </a:p>
        </c:rich>
      </c:tx>
      <c:layout/>
      <c:overlay val="0"/>
    </c:title>
    <c:autoTitleDeleted val="0"/>
    <c:plotArea>
      <c:layout/>
      <c:barChart>
        <c:barDir val="col"/>
        <c:grouping val="stacked"/>
        <c:varyColors val="0"/>
        <c:ser>
          <c:idx val="1"/>
          <c:order val="0"/>
          <c:tx>
            <c:strRef>
              <c:f>'1. Mentorship'!$D$7</c:f>
              <c:strCache>
                <c:ptCount val="1"/>
                <c:pt idx="0">
                  <c:v>Mentorship Orientation Meetings</c:v>
                </c:pt>
              </c:strCache>
            </c:strRef>
          </c:tx>
          <c:invertIfNegative val="0"/>
          <c:val>
            <c:numRef>
              <c:f>'1. Mentorship'!$E$7</c:f>
              <c:numCache>
                <c:formatCode>"$"#,##0.00</c:formatCode>
                <c:ptCount val="1"/>
                <c:pt idx="0">
                  <c:v>0</c:v>
                </c:pt>
              </c:numCache>
            </c:numRef>
          </c:val>
        </c:ser>
        <c:ser>
          <c:idx val="2"/>
          <c:order val="1"/>
          <c:tx>
            <c:strRef>
              <c:f>'1. Mentorship'!$D$8</c:f>
              <c:strCache>
                <c:ptCount val="1"/>
                <c:pt idx="0">
                  <c:v>Mentorship Visits to Facilities</c:v>
                </c:pt>
              </c:strCache>
            </c:strRef>
          </c:tx>
          <c:invertIfNegative val="0"/>
          <c:val>
            <c:numRef>
              <c:f>'1. Mentorship'!$E$8</c:f>
              <c:numCache>
                <c:formatCode>"$"#,##0.00</c:formatCode>
                <c:ptCount val="1"/>
                <c:pt idx="0">
                  <c:v>0</c:v>
                </c:pt>
              </c:numCache>
            </c:numRef>
          </c:val>
        </c:ser>
        <c:ser>
          <c:idx val="0"/>
          <c:order val="2"/>
          <c:tx>
            <c:strRef>
              <c:f>'1. Mentorship'!$D$9</c:f>
              <c:strCache>
                <c:ptCount val="1"/>
                <c:pt idx="0">
                  <c:v>Facility/Laboratory Personnel</c:v>
                </c:pt>
              </c:strCache>
            </c:strRef>
          </c:tx>
          <c:invertIfNegative val="0"/>
          <c:val>
            <c:numRef>
              <c:f>'1. Mentorship'!$E$9</c:f>
              <c:numCache>
                <c:formatCode>"$"#,##0.00</c:formatCode>
                <c:ptCount val="1"/>
                <c:pt idx="0">
                  <c:v>#N/A</c:v>
                </c:pt>
              </c:numCache>
            </c:numRef>
          </c:val>
        </c:ser>
        <c:dLbls>
          <c:showLegendKey val="0"/>
          <c:showVal val="0"/>
          <c:showCatName val="0"/>
          <c:showSerName val="0"/>
          <c:showPercent val="0"/>
          <c:showBubbleSize val="0"/>
        </c:dLbls>
        <c:gapWidth val="150"/>
        <c:overlap val="100"/>
        <c:axId val="653788672"/>
        <c:axId val="653790208"/>
      </c:barChart>
      <c:catAx>
        <c:axId val="653788672"/>
        <c:scaling>
          <c:orientation val="minMax"/>
        </c:scaling>
        <c:delete val="1"/>
        <c:axPos val="b"/>
        <c:majorTickMark val="out"/>
        <c:minorTickMark val="none"/>
        <c:tickLblPos val="nextTo"/>
        <c:crossAx val="653790208"/>
        <c:crosses val="autoZero"/>
        <c:auto val="1"/>
        <c:lblAlgn val="ctr"/>
        <c:lblOffset val="100"/>
        <c:noMultiLvlLbl val="0"/>
      </c:catAx>
      <c:valAx>
        <c:axId val="653790208"/>
        <c:scaling>
          <c:orientation val="minMax"/>
        </c:scaling>
        <c:delete val="0"/>
        <c:axPos val="l"/>
        <c:majorGridlines/>
        <c:numFmt formatCode="&quot;$&quot;#,##0" sourceLinked="0"/>
        <c:majorTickMark val="out"/>
        <c:minorTickMark val="none"/>
        <c:tickLblPos val="nextTo"/>
        <c:crossAx val="653788672"/>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Strategy </a:t>
            </a:r>
            <a:r>
              <a:rPr lang="en-US" sz="1400" baseline="0"/>
              <a:t>2: EQA PT - intl.</a:t>
            </a:r>
            <a:endParaRPr lang="en-US" sz="1400"/>
          </a:p>
        </c:rich>
      </c:tx>
      <c:layout/>
      <c:overlay val="0"/>
    </c:title>
    <c:autoTitleDeleted val="0"/>
    <c:plotArea>
      <c:layout/>
      <c:barChart>
        <c:barDir val="col"/>
        <c:grouping val="stacked"/>
        <c:varyColors val="0"/>
        <c:ser>
          <c:idx val="0"/>
          <c:order val="0"/>
          <c:tx>
            <c:strRef>
              <c:f>'2. EQA PT - intl.'!$D$7</c:f>
              <c:strCache>
                <c:ptCount val="1"/>
                <c:pt idx="0">
                  <c:v>Test Panels</c:v>
                </c:pt>
              </c:strCache>
            </c:strRef>
          </c:tx>
          <c:invertIfNegative val="0"/>
          <c:val>
            <c:numRef>
              <c:f>'2. EQA PT - intl.'!$E$7</c:f>
              <c:numCache>
                <c:formatCode>"$"#,##0.00</c:formatCode>
                <c:ptCount val="1"/>
                <c:pt idx="0">
                  <c:v>0</c:v>
                </c:pt>
              </c:numCache>
            </c:numRef>
          </c:val>
        </c:ser>
        <c:ser>
          <c:idx val="1"/>
          <c:order val="1"/>
          <c:tx>
            <c:strRef>
              <c:f>'2. EQA PT - intl.'!$D$8</c:f>
              <c:strCache>
                <c:ptCount val="1"/>
                <c:pt idx="0">
                  <c:v>Distribution and Collection of Results Per Panel</c:v>
                </c:pt>
              </c:strCache>
            </c:strRef>
          </c:tx>
          <c:invertIfNegative val="0"/>
          <c:val>
            <c:numRef>
              <c:f>'2. EQA PT - intl.'!$E$8</c:f>
              <c:numCache>
                <c:formatCode>"$"#,##0.00</c:formatCode>
                <c:ptCount val="1"/>
                <c:pt idx="0">
                  <c:v>0</c:v>
                </c:pt>
              </c:numCache>
            </c:numRef>
          </c:val>
        </c:ser>
        <c:ser>
          <c:idx val="2"/>
          <c:order val="2"/>
          <c:tx>
            <c:strRef>
              <c:f>'2. EQA PT - intl.'!$D$9</c:f>
              <c:strCache>
                <c:ptCount val="1"/>
                <c:pt idx="0">
                  <c:v>Corrective Actions and Follow-up</c:v>
                </c:pt>
              </c:strCache>
            </c:strRef>
          </c:tx>
          <c:invertIfNegative val="0"/>
          <c:val>
            <c:numRef>
              <c:f>'2. EQA PT - intl.'!$E$9</c:f>
              <c:numCache>
                <c:formatCode>"$"#,##0.00</c:formatCode>
                <c:ptCount val="1"/>
                <c:pt idx="0">
                  <c:v>0</c:v>
                </c:pt>
              </c:numCache>
            </c:numRef>
          </c:val>
        </c:ser>
        <c:ser>
          <c:idx val="3"/>
          <c:order val="3"/>
          <c:tx>
            <c:strRef>
              <c:f>'2. EQA PT - intl.'!$D$10</c:f>
              <c:strCache>
                <c:ptCount val="1"/>
                <c:pt idx="0">
                  <c:v>Facility/Laboratory Personnel</c:v>
                </c:pt>
              </c:strCache>
            </c:strRef>
          </c:tx>
          <c:invertIfNegative val="0"/>
          <c:val>
            <c:numRef>
              <c:f>'2. EQA PT - intl.'!$E$10</c:f>
              <c:numCache>
                <c:formatCode>"$"#,##0.00</c:formatCode>
                <c:ptCount val="1"/>
                <c:pt idx="0">
                  <c:v>#N/A</c:v>
                </c:pt>
              </c:numCache>
            </c:numRef>
          </c:val>
        </c:ser>
        <c:dLbls>
          <c:showLegendKey val="0"/>
          <c:showVal val="0"/>
          <c:showCatName val="0"/>
          <c:showSerName val="0"/>
          <c:showPercent val="0"/>
          <c:showBubbleSize val="0"/>
        </c:dLbls>
        <c:gapWidth val="150"/>
        <c:overlap val="100"/>
        <c:axId val="653961088"/>
        <c:axId val="653962624"/>
      </c:barChart>
      <c:catAx>
        <c:axId val="653961088"/>
        <c:scaling>
          <c:orientation val="minMax"/>
        </c:scaling>
        <c:delete val="1"/>
        <c:axPos val="b"/>
        <c:majorTickMark val="out"/>
        <c:minorTickMark val="none"/>
        <c:tickLblPos val="nextTo"/>
        <c:crossAx val="653962624"/>
        <c:crosses val="autoZero"/>
        <c:auto val="1"/>
        <c:lblAlgn val="ctr"/>
        <c:lblOffset val="100"/>
        <c:noMultiLvlLbl val="0"/>
      </c:catAx>
      <c:valAx>
        <c:axId val="653962624"/>
        <c:scaling>
          <c:orientation val="minMax"/>
        </c:scaling>
        <c:delete val="0"/>
        <c:axPos val="l"/>
        <c:majorGridlines/>
        <c:numFmt formatCode="&quot;$&quot;#,##0" sourceLinked="0"/>
        <c:majorTickMark val="out"/>
        <c:minorTickMark val="none"/>
        <c:tickLblPos val="nextTo"/>
        <c:crossAx val="65396108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Strategy </a:t>
            </a:r>
            <a:r>
              <a:rPr lang="en-US" sz="1400" baseline="0"/>
              <a:t>3: EQA PT - natl.</a:t>
            </a:r>
            <a:endParaRPr lang="en-US" sz="1400"/>
          </a:p>
        </c:rich>
      </c:tx>
      <c:layout/>
      <c:overlay val="0"/>
    </c:title>
    <c:autoTitleDeleted val="0"/>
    <c:plotArea>
      <c:layout/>
      <c:barChart>
        <c:barDir val="col"/>
        <c:grouping val="stacked"/>
        <c:varyColors val="0"/>
        <c:ser>
          <c:idx val="0"/>
          <c:order val="0"/>
          <c:tx>
            <c:strRef>
              <c:f>'3. EQA PT - natl.'!$D$7</c:f>
              <c:strCache>
                <c:ptCount val="1"/>
                <c:pt idx="0">
                  <c:v>Test Panels</c:v>
                </c:pt>
              </c:strCache>
            </c:strRef>
          </c:tx>
          <c:invertIfNegative val="0"/>
          <c:val>
            <c:numRef>
              <c:f>'3. EQA PT - natl.'!$E$7</c:f>
              <c:numCache>
                <c:formatCode>"$"#,##0.00</c:formatCode>
                <c:ptCount val="1"/>
                <c:pt idx="0">
                  <c:v>0</c:v>
                </c:pt>
              </c:numCache>
            </c:numRef>
          </c:val>
        </c:ser>
        <c:ser>
          <c:idx val="1"/>
          <c:order val="1"/>
          <c:tx>
            <c:strRef>
              <c:f>'3. EQA PT - natl.'!$D$8</c:f>
              <c:strCache>
                <c:ptCount val="1"/>
                <c:pt idx="0">
                  <c:v>Distribution and Collection of Results Per Panel</c:v>
                </c:pt>
              </c:strCache>
            </c:strRef>
          </c:tx>
          <c:invertIfNegative val="0"/>
          <c:val>
            <c:numRef>
              <c:f>'3. EQA PT - natl.'!$E$8</c:f>
              <c:numCache>
                <c:formatCode>"$"#,##0.00</c:formatCode>
                <c:ptCount val="1"/>
                <c:pt idx="0">
                  <c:v>0</c:v>
                </c:pt>
              </c:numCache>
            </c:numRef>
          </c:val>
        </c:ser>
        <c:ser>
          <c:idx val="2"/>
          <c:order val="2"/>
          <c:tx>
            <c:strRef>
              <c:f>'3. EQA PT - natl.'!$D$9</c:f>
              <c:strCache>
                <c:ptCount val="1"/>
                <c:pt idx="0">
                  <c:v>Corrective Actions and Follow-up</c:v>
                </c:pt>
              </c:strCache>
            </c:strRef>
          </c:tx>
          <c:invertIfNegative val="0"/>
          <c:val>
            <c:numRef>
              <c:f>'3. EQA PT - natl.'!$E$9</c:f>
              <c:numCache>
                <c:formatCode>"$"#,##0.00</c:formatCode>
                <c:ptCount val="1"/>
                <c:pt idx="0">
                  <c:v>0</c:v>
                </c:pt>
              </c:numCache>
            </c:numRef>
          </c:val>
        </c:ser>
        <c:ser>
          <c:idx val="3"/>
          <c:order val="3"/>
          <c:tx>
            <c:strRef>
              <c:f>'3. EQA PT - natl.'!$D$10</c:f>
              <c:strCache>
                <c:ptCount val="1"/>
                <c:pt idx="0">
                  <c:v>Facility/Laboratory Personnel</c:v>
                </c:pt>
              </c:strCache>
            </c:strRef>
          </c:tx>
          <c:invertIfNegative val="0"/>
          <c:val>
            <c:numRef>
              <c:f>'3. EQA PT - natl.'!$E$10</c:f>
              <c:numCache>
                <c:formatCode>"$"#,##0.00</c:formatCode>
                <c:ptCount val="1"/>
                <c:pt idx="0">
                  <c:v>#N/A</c:v>
                </c:pt>
              </c:numCache>
            </c:numRef>
          </c:val>
        </c:ser>
        <c:dLbls>
          <c:showLegendKey val="0"/>
          <c:showVal val="0"/>
          <c:showCatName val="0"/>
          <c:showSerName val="0"/>
          <c:showPercent val="0"/>
          <c:showBubbleSize val="0"/>
        </c:dLbls>
        <c:gapWidth val="150"/>
        <c:overlap val="100"/>
        <c:axId val="654059776"/>
        <c:axId val="654065664"/>
      </c:barChart>
      <c:catAx>
        <c:axId val="654059776"/>
        <c:scaling>
          <c:orientation val="minMax"/>
        </c:scaling>
        <c:delete val="1"/>
        <c:axPos val="b"/>
        <c:majorTickMark val="out"/>
        <c:minorTickMark val="none"/>
        <c:tickLblPos val="nextTo"/>
        <c:crossAx val="654065664"/>
        <c:crosses val="autoZero"/>
        <c:auto val="1"/>
        <c:lblAlgn val="ctr"/>
        <c:lblOffset val="100"/>
        <c:noMultiLvlLbl val="0"/>
      </c:catAx>
      <c:valAx>
        <c:axId val="654065664"/>
        <c:scaling>
          <c:orientation val="minMax"/>
        </c:scaling>
        <c:delete val="0"/>
        <c:axPos val="l"/>
        <c:majorGridlines/>
        <c:numFmt formatCode="&quot;$&quot;#,##0" sourceLinked="0"/>
        <c:majorTickMark val="out"/>
        <c:minorTickMark val="none"/>
        <c:tickLblPos val="nextTo"/>
        <c:crossAx val="654059776"/>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Strategy </a:t>
            </a:r>
            <a:r>
              <a:rPr lang="en-US" sz="1400" baseline="0"/>
              <a:t>4: Duplicate Testing</a:t>
            </a:r>
            <a:endParaRPr lang="en-US" sz="1400"/>
          </a:p>
        </c:rich>
      </c:tx>
      <c:layout/>
      <c:overlay val="0"/>
    </c:title>
    <c:autoTitleDeleted val="0"/>
    <c:plotArea>
      <c:layout/>
      <c:barChart>
        <c:barDir val="col"/>
        <c:grouping val="stacked"/>
        <c:varyColors val="0"/>
        <c:ser>
          <c:idx val="0"/>
          <c:order val="0"/>
          <c:tx>
            <c:strRef>
              <c:f>'4. Duplicate Testing'!$D$7</c:f>
              <c:strCache>
                <c:ptCount val="1"/>
                <c:pt idx="0">
                  <c:v>Duplicate Testing Reagents</c:v>
                </c:pt>
              </c:strCache>
            </c:strRef>
          </c:tx>
          <c:invertIfNegative val="0"/>
          <c:val>
            <c:numRef>
              <c:f>'4. Duplicate Testing'!$E$7</c:f>
              <c:numCache>
                <c:formatCode>"$"#,##0.00</c:formatCode>
                <c:ptCount val="1"/>
                <c:pt idx="0">
                  <c:v>0</c:v>
                </c:pt>
              </c:numCache>
            </c:numRef>
          </c:val>
        </c:ser>
        <c:ser>
          <c:idx val="1"/>
          <c:order val="1"/>
          <c:tx>
            <c:strRef>
              <c:f>'4. Duplicate Testing'!$D$8</c:f>
              <c:strCache>
                <c:ptCount val="1"/>
                <c:pt idx="0">
                  <c:v>Venipuncture Supplies  </c:v>
                </c:pt>
              </c:strCache>
            </c:strRef>
          </c:tx>
          <c:invertIfNegative val="0"/>
          <c:val>
            <c:numRef>
              <c:f>'4. Duplicate Testing'!$E$8</c:f>
              <c:numCache>
                <c:formatCode>"$"#,##0.00</c:formatCode>
                <c:ptCount val="1"/>
                <c:pt idx="0">
                  <c:v>0</c:v>
                </c:pt>
              </c:numCache>
            </c:numRef>
          </c:val>
        </c:ser>
        <c:ser>
          <c:idx val="2"/>
          <c:order val="2"/>
          <c:tx>
            <c:strRef>
              <c:f>'4. Duplicate Testing'!$D$9</c:f>
              <c:strCache>
                <c:ptCount val="1"/>
                <c:pt idx="0">
                  <c:v>Sample Transportation</c:v>
                </c:pt>
              </c:strCache>
            </c:strRef>
          </c:tx>
          <c:invertIfNegative val="0"/>
          <c:val>
            <c:numRef>
              <c:f>'4. Duplicate Testing'!$E$9</c:f>
              <c:numCache>
                <c:formatCode>"$"#,##0.00</c:formatCode>
                <c:ptCount val="1"/>
                <c:pt idx="0">
                  <c:v>0</c:v>
                </c:pt>
              </c:numCache>
            </c:numRef>
          </c:val>
        </c:ser>
        <c:ser>
          <c:idx val="3"/>
          <c:order val="3"/>
          <c:tx>
            <c:strRef>
              <c:f>'4. Duplicate Testing'!$D$10</c:f>
              <c:strCache>
                <c:ptCount val="1"/>
                <c:pt idx="0">
                  <c:v>Corrective Actions and Follow-up</c:v>
                </c:pt>
              </c:strCache>
            </c:strRef>
          </c:tx>
          <c:invertIfNegative val="0"/>
          <c:val>
            <c:numRef>
              <c:f>'4. Duplicate Testing'!$E$10</c:f>
              <c:numCache>
                <c:formatCode>"$"#,##0.00</c:formatCode>
                <c:ptCount val="1"/>
                <c:pt idx="0">
                  <c:v>0</c:v>
                </c:pt>
              </c:numCache>
            </c:numRef>
          </c:val>
        </c:ser>
        <c:ser>
          <c:idx val="4"/>
          <c:order val="4"/>
          <c:tx>
            <c:strRef>
              <c:f>'4. Duplicate Testing'!$D$11</c:f>
              <c:strCache>
                <c:ptCount val="1"/>
                <c:pt idx="0">
                  <c:v>Facility /Laboratory Personnel</c:v>
                </c:pt>
              </c:strCache>
            </c:strRef>
          </c:tx>
          <c:invertIfNegative val="0"/>
          <c:val>
            <c:numRef>
              <c:f>'4. Duplicate Testing'!$E$11</c:f>
              <c:numCache>
                <c:formatCode>"$"#,##0.00</c:formatCode>
                <c:ptCount val="1"/>
                <c:pt idx="0">
                  <c:v>#N/A</c:v>
                </c:pt>
              </c:numCache>
            </c:numRef>
          </c:val>
        </c:ser>
        <c:dLbls>
          <c:showLegendKey val="0"/>
          <c:showVal val="0"/>
          <c:showCatName val="0"/>
          <c:showSerName val="0"/>
          <c:showPercent val="0"/>
          <c:showBubbleSize val="0"/>
        </c:dLbls>
        <c:gapWidth val="150"/>
        <c:overlap val="100"/>
        <c:axId val="654245248"/>
        <c:axId val="654292096"/>
      </c:barChart>
      <c:catAx>
        <c:axId val="654245248"/>
        <c:scaling>
          <c:orientation val="minMax"/>
        </c:scaling>
        <c:delete val="1"/>
        <c:axPos val="b"/>
        <c:majorTickMark val="out"/>
        <c:minorTickMark val="none"/>
        <c:tickLblPos val="nextTo"/>
        <c:crossAx val="654292096"/>
        <c:crosses val="autoZero"/>
        <c:auto val="1"/>
        <c:lblAlgn val="ctr"/>
        <c:lblOffset val="100"/>
        <c:noMultiLvlLbl val="0"/>
      </c:catAx>
      <c:valAx>
        <c:axId val="654292096"/>
        <c:scaling>
          <c:orientation val="minMax"/>
        </c:scaling>
        <c:delete val="0"/>
        <c:axPos val="l"/>
        <c:majorGridlines/>
        <c:numFmt formatCode="&quot;$&quot;#,##0" sourceLinked="0"/>
        <c:majorTickMark val="out"/>
        <c:minorTickMark val="none"/>
        <c:tickLblPos val="nextTo"/>
        <c:crossAx val="654245248"/>
        <c:crosses val="autoZero"/>
        <c:crossBetween val="between"/>
      </c:valAx>
    </c:plotArea>
    <c:legend>
      <c:legendPos val="r"/>
      <c:layout>
        <c:manualLayout>
          <c:xMode val="edge"/>
          <c:yMode val="edge"/>
          <c:x val="0.67836111111111097"/>
          <c:y val="0.15951837270341199"/>
          <c:w val="0.30497222222222198"/>
          <c:h val="0.77035170603674497"/>
        </c:manualLayout>
      </c:layout>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Strategy 5:</a:t>
            </a:r>
            <a:r>
              <a:rPr lang="en-US" sz="1400" baseline="0"/>
              <a:t> Connectivity</a:t>
            </a:r>
            <a:endParaRPr lang="en-US" sz="1400"/>
          </a:p>
        </c:rich>
      </c:tx>
      <c:layout/>
      <c:overlay val="0"/>
    </c:title>
    <c:autoTitleDeleted val="0"/>
    <c:plotArea>
      <c:layout/>
      <c:barChart>
        <c:barDir val="col"/>
        <c:grouping val="stacked"/>
        <c:varyColors val="0"/>
        <c:ser>
          <c:idx val="0"/>
          <c:order val="0"/>
          <c:tx>
            <c:strRef>
              <c:f>'5. Connectivity'!$D$7</c:f>
              <c:strCache>
                <c:ptCount val="1"/>
                <c:pt idx="0">
                  <c:v>Hardware</c:v>
                </c:pt>
              </c:strCache>
            </c:strRef>
          </c:tx>
          <c:invertIfNegative val="0"/>
          <c:val>
            <c:numRef>
              <c:f>'5. Connectivity'!$E$7</c:f>
              <c:numCache>
                <c:formatCode>"$"#,##0.00</c:formatCode>
                <c:ptCount val="1"/>
                <c:pt idx="0">
                  <c:v>0</c:v>
                </c:pt>
              </c:numCache>
            </c:numRef>
          </c:val>
        </c:ser>
        <c:ser>
          <c:idx val="1"/>
          <c:order val="1"/>
          <c:tx>
            <c:strRef>
              <c:f>'5. Connectivity'!$D$8</c:f>
              <c:strCache>
                <c:ptCount val="1"/>
                <c:pt idx="0">
                  <c:v>Data Transmission</c:v>
                </c:pt>
              </c:strCache>
            </c:strRef>
          </c:tx>
          <c:invertIfNegative val="0"/>
          <c:val>
            <c:numRef>
              <c:f>'5. Connectivity'!$E$8</c:f>
              <c:numCache>
                <c:formatCode>"$"#,##0.00</c:formatCode>
                <c:ptCount val="1"/>
                <c:pt idx="0">
                  <c:v>0</c:v>
                </c:pt>
              </c:numCache>
            </c:numRef>
          </c:val>
        </c:ser>
        <c:ser>
          <c:idx val="2"/>
          <c:order val="2"/>
          <c:tx>
            <c:strRef>
              <c:f>'5. Connectivity'!$D$9</c:f>
              <c:strCache>
                <c:ptCount val="1"/>
                <c:pt idx="0">
                  <c:v>Web Hosting</c:v>
                </c:pt>
              </c:strCache>
            </c:strRef>
          </c:tx>
          <c:invertIfNegative val="0"/>
          <c:val>
            <c:numRef>
              <c:f>'5. Connectivity'!$E$9</c:f>
              <c:numCache>
                <c:formatCode>"$"#,##0.00</c:formatCode>
                <c:ptCount val="1"/>
                <c:pt idx="0">
                  <c:v>0</c:v>
                </c:pt>
              </c:numCache>
            </c:numRef>
          </c:val>
        </c:ser>
        <c:ser>
          <c:idx val="3"/>
          <c:order val="3"/>
          <c:tx>
            <c:strRef>
              <c:f>'5. Connectivity'!$D$10</c:f>
              <c:strCache>
                <c:ptCount val="1"/>
                <c:pt idx="0">
                  <c:v>Corrective Actions and Follow-up</c:v>
                </c:pt>
              </c:strCache>
            </c:strRef>
          </c:tx>
          <c:invertIfNegative val="0"/>
          <c:val>
            <c:numRef>
              <c:f>'5. Connectivity'!$E$10</c:f>
              <c:numCache>
                <c:formatCode>"$"#,##0.00</c:formatCode>
                <c:ptCount val="1"/>
                <c:pt idx="0">
                  <c:v>0</c:v>
                </c:pt>
              </c:numCache>
            </c:numRef>
          </c:val>
        </c:ser>
        <c:ser>
          <c:idx val="4"/>
          <c:order val="4"/>
          <c:tx>
            <c:strRef>
              <c:f>'5. Connectivity'!$D$11</c:f>
              <c:strCache>
                <c:ptCount val="1"/>
                <c:pt idx="0">
                  <c:v>Facility /Laboratory Personnel</c:v>
                </c:pt>
              </c:strCache>
            </c:strRef>
          </c:tx>
          <c:invertIfNegative val="0"/>
          <c:val>
            <c:numRef>
              <c:f>'5. Connectivity'!$E$11</c:f>
              <c:numCache>
                <c:formatCode>"$"#,##0.00</c:formatCode>
                <c:ptCount val="1"/>
                <c:pt idx="0">
                  <c:v>#N/A</c:v>
                </c:pt>
              </c:numCache>
            </c:numRef>
          </c:val>
        </c:ser>
        <c:dLbls>
          <c:showLegendKey val="0"/>
          <c:showVal val="0"/>
          <c:showCatName val="0"/>
          <c:showSerName val="0"/>
          <c:showPercent val="0"/>
          <c:showBubbleSize val="0"/>
        </c:dLbls>
        <c:gapWidth val="150"/>
        <c:overlap val="100"/>
        <c:axId val="654365440"/>
        <c:axId val="654366976"/>
      </c:barChart>
      <c:catAx>
        <c:axId val="654365440"/>
        <c:scaling>
          <c:orientation val="minMax"/>
        </c:scaling>
        <c:delete val="1"/>
        <c:axPos val="b"/>
        <c:majorTickMark val="out"/>
        <c:minorTickMark val="none"/>
        <c:tickLblPos val="nextTo"/>
        <c:crossAx val="654366976"/>
        <c:crosses val="autoZero"/>
        <c:auto val="1"/>
        <c:lblAlgn val="ctr"/>
        <c:lblOffset val="100"/>
        <c:noMultiLvlLbl val="0"/>
      </c:catAx>
      <c:valAx>
        <c:axId val="654366976"/>
        <c:scaling>
          <c:orientation val="minMax"/>
        </c:scaling>
        <c:delete val="0"/>
        <c:axPos val="l"/>
        <c:majorGridlines/>
        <c:numFmt formatCode="&quot;$&quot;#,##0" sourceLinked="0"/>
        <c:majorTickMark val="out"/>
        <c:minorTickMark val="none"/>
        <c:tickLblPos val="nextTo"/>
        <c:crossAx val="65436544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Strategy 6:</a:t>
            </a:r>
            <a:r>
              <a:rPr lang="en-US" sz="1400" baseline="0"/>
              <a:t> Paper-based EQA</a:t>
            </a:r>
          </a:p>
        </c:rich>
      </c:tx>
      <c:layout/>
      <c:overlay val="0"/>
    </c:title>
    <c:autoTitleDeleted val="0"/>
    <c:plotArea>
      <c:layout/>
      <c:barChart>
        <c:barDir val="col"/>
        <c:grouping val="stacked"/>
        <c:varyColors val="0"/>
        <c:ser>
          <c:idx val="0"/>
          <c:order val="0"/>
          <c:tx>
            <c:strRef>
              <c:f>'6. Paper-based'!$D$7</c:f>
              <c:strCache>
                <c:ptCount val="1"/>
                <c:pt idx="0">
                  <c:v>Total for Printing Tests</c:v>
                </c:pt>
              </c:strCache>
            </c:strRef>
          </c:tx>
          <c:invertIfNegative val="0"/>
          <c:val>
            <c:numRef>
              <c:f>'6. Paper-based'!$E$7</c:f>
              <c:numCache>
                <c:formatCode>"$"#,##0.00</c:formatCode>
                <c:ptCount val="1"/>
                <c:pt idx="0">
                  <c:v>0</c:v>
                </c:pt>
              </c:numCache>
            </c:numRef>
          </c:val>
        </c:ser>
        <c:ser>
          <c:idx val="1"/>
          <c:order val="1"/>
          <c:tx>
            <c:strRef>
              <c:f>'6. Paper-based'!$D$8</c:f>
              <c:strCache>
                <c:ptCount val="1"/>
                <c:pt idx="0">
                  <c:v>Total for Distributing and Collecting Tests</c:v>
                </c:pt>
              </c:strCache>
            </c:strRef>
          </c:tx>
          <c:invertIfNegative val="0"/>
          <c:val>
            <c:numRef>
              <c:f>'6. Paper-based'!$E$8</c:f>
              <c:numCache>
                <c:formatCode>"$"#,##0.00</c:formatCode>
                <c:ptCount val="1"/>
                <c:pt idx="0">
                  <c:v>0</c:v>
                </c:pt>
              </c:numCache>
            </c:numRef>
          </c:val>
        </c:ser>
        <c:ser>
          <c:idx val="3"/>
          <c:order val="2"/>
          <c:tx>
            <c:strRef>
              <c:f>'6. Paper-based'!$D$9</c:f>
              <c:strCache>
                <c:ptCount val="1"/>
                <c:pt idx="0">
                  <c:v>Facility /Laboratory Personnel</c:v>
                </c:pt>
              </c:strCache>
            </c:strRef>
          </c:tx>
          <c:invertIfNegative val="0"/>
          <c:val>
            <c:numRef>
              <c:f>'6. Paper-based'!$E$9</c:f>
              <c:numCache>
                <c:formatCode>"$"#,##0.00</c:formatCode>
                <c:ptCount val="1"/>
                <c:pt idx="0">
                  <c:v>#N/A</c:v>
                </c:pt>
              </c:numCache>
            </c:numRef>
          </c:val>
        </c:ser>
        <c:dLbls>
          <c:showLegendKey val="0"/>
          <c:showVal val="0"/>
          <c:showCatName val="0"/>
          <c:showSerName val="0"/>
          <c:showPercent val="0"/>
          <c:showBubbleSize val="0"/>
        </c:dLbls>
        <c:gapWidth val="150"/>
        <c:overlap val="100"/>
        <c:axId val="658289024"/>
        <c:axId val="658290560"/>
      </c:barChart>
      <c:catAx>
        <c:axId val="658289024"/>
        <c:scaling>
          <c:orientation val="minMax"/>
        </c:scaling>
        <c:delete val="1"/>
        <c:axPos val="b"/>
        <c:majorTickMark val="out"/>
        <c:minorTickMark val="none"/>
        <c:tickLblPos val="nextTo"/>
        <c:crossAx val="658290560"/>
        <c:crosses val="autoZero"/>
        <c:auto val="1"/>
        <c:lblAlgn val="ctr"/>
        <c:lblOffset val="100"/>
        <c:noMultiLvlLbl val="0"/>
      </c:catAx>
      <c:valAx>
        <c:axId val="658290560"/>
        <c:scaling>
          <c:orientation val="minMax"/>
        </c:scaling>
        <c:delete val="0"/>
        <c:axPos val="l"/>
        <c:majorGridlines/>
        <c:numFmt formatCode="&quot;$&quot;#,##0" sourceLinked="0"/>
        <c:majorTickMark val="out"/>
        <c:minorTickMark val="none"/>
        <c:tickLblPos val="nextTo"/>
        <c:crossAx val="658289024"/>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Strategy </a:t>
            </a:r>
            <a:r>
              <a:rPr lang="en-US" sz="1400" baseline="0"/>
              <a:t>7: e-module</a:t>
            </a:r>
          </a:p>
        </c:rich>
      </c:tx>
      <c:layout/>
      <c:overlay val="0"/>
    </c:title>
    <c:autoTitleDeleted val="0"/>
    <c:plotArea>
      <c:layout/>
      <c:barChart>
        <c:barDir val="col"/>
        <c:grouping val="stacked"/>
        <c:varyColors val="0"/>
        <c:ser>
          <c:idx val="0"/>
          <c:order val="0"/>
          <c:tx>
            <c:strRef>
              <c:f>'7. e-modules'!$D$7</c:f>
              <c:strCache>
                <c:ptCount val="1"/>
                <c:pt idx="0">
                  <c:v>Total for Development of e-module</c:v>
                </c:pt>
              </c:strCache>
            </c:strRef>
          </c:tx>
          <c:invertIfNegative val="0"/>
          <c:val>
            <c:numRef>
              <c:f>'7. e-modules'!$E$7</c:f>
              <c:numCache>
                <c:formatCode>"$"#,##0.00</c:formatCode>
                <c:ptCount val="1"/>
                <c:pt idx="0">
                  <c:v>0</c:v>
                </c:pt>
              </c:numCache>
            </c:numRef>
          </c:val>
        </c:ser>
        <c:ser>
          <c:idx val="1"/>
          <c:order val="1"/>
          <c:tx>
            <c:strRef>
              <c:f>'7. e-modules'!$D$8</c:f>
              <c:strCache>
                <c:ptCount val="1"/>
                <c:pt idx="0">
                  <c:v>Total for Licensing Fees</c:v>
                </c:pt>
              </c:strCache>
            </c:strRef>
          </c:tx>
          <c:invertIfNegative val="0"/>
          <c:val>
            <c:numRef>
              <c:f>'7. e-modules'!$E$8</c:f>
              <c:numCache>
                <c:formatCode>"$"#,##0.00</c:formatCode>
                <c:ptCount val="1"/>
                <c:pt idx="0">
                  <c:v>0</c:v>
                </c:pt>
              </c:numCache>
            </c:numRef>
          </c:val>
        </c:ser>
        <c:ser>
          <c:idx val="2"/>
          <c:order val="2"/>
          <c:tx>
            <c:strRef>
              <c:f>'7. e-modules'!$D$9</c:f>
              <c:strCache>
                <c:ptCount val="1"/>
                <c:pt idx="0">
                  <c:v>Facility /Laboratory Personnel</c:v>
                </c:pt>
              </c:strCache>
            </c:strRef>
          </c:tx>
          <c:invertIfNegative val="0"/>
          <c:val>
            <c:numRef>
              <c:f>'7. e-modules'!$E$9</c:f>
              <c:numCache>
                <c:formatCode>"$"#,##0.00</c:formatCode>
                <c:ptCount val="1"/>
                <c:pt idx="0">
                  <c:v>#N/A</c:v>
                </c:pt>
              </c:numCache>
            </c:numRef>
          </c:val>
        </c:ser>
        <c:dLbls>
          <c:showLegendKey val="0"/>
          <c:showVal val="0"/>
          <c:showCatName val="0"/>
          <c:showSerName val="0"/>
          <c:showPercent val="0"/>
          <c:showBubbleSize val="0"/>
        </c:dLbls>
        <c:gapWidth val="150"/>
        <c:overlap val="100"/>
        <c:axId val="660103168"/>
        <c:axId val="660104704"/>
      </c:barChart>
      <c:catAx>
        <c:axId val="660103168"/>
        <c:scaling>
          <c:orientation val="minMax"/>
        </c:scaling>
        <c:delete val="1"/>
        <c:axPos val="b"/>
        <c:majorTickMark val="out"/>
        <c:minorTickMark val="none"/>
        <c:tickLblPos val="nextTo"/>
        <c:crossAx val="660104704"/>
        <c:crosses val="autoZero"/>
        <c:auto val="1"/>
        <c:lblAlgn val="ctr"/>
        <c:lblOffset val="100"/>
        <c:noMultiLvlLbl val="0"/>
      </c:catAx>
      <c:valAx>
        <c:axId val="660104704"/>
        <c:scaling>
          <c:orientation val="minMax"/>
        </c:scaling>
        <c:delete val="0"/>
        <c:axPos val="l"/>
        <c:majorGridlines/>
        <c:numFmt formatCode="&quot;$&quot;#,##0" sourceLinked="0"/>
        <c:majorTickMark val="out"/>
        <c:minorTickMark val="none"/>
        <c:tickLblPos val="nextTo"/>
        <c:crossAx val="66010316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8</xdr:col>
      <xdr:colOff>85725</xdr:colOff>
      <xdr:row>5</xdr:row>
      <xdr:rowOff>114300</xdr:rowOff>
    </xdr:from>
    <xdr:to>
      <xdr:col>11</xdr:col>
      <xdr:colOff>447675</xdr:colOff>
      <xdr:row>10</xdr:row>
      <xdr:rowOff>0</xdr:rowOff>
    </xdr:to>
    <xdr:pic>
      <xdr:nvPicPr>
        <xdr:cNvPr id="5" name="Picture 4" descr="C:\Documents and Settings\Kandula Deepika\Local Settings\Temporary Internet Files\Content.Word\CHAI-logo-300dpi.jpg"/>
        <xdr:cNvPicPr/>
      </xdr:nvPicPr>
      <xdr:blipFill>
        <a:blip xmlns:r="http://schemas.openxmlformats.org/officeDocument/2006/relationships" r:embed="rId1"/>
        <a:srcRect/>
        <a:stretch>
          <a:fillRect/>
        </a:stretch>
      </xdr:blipFill>
      <xdr:spPr bwMode="auto">
        <a:xfrm>
          <a:off x="4962525" y="1209675"/>
          <a:ext cx="2190750" cy="1371600"/>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250030</xdr:colOff>
      <xdr:row>3</xdr:row>
      <xdr:rowOff>114300</xdr:rowOff>
    </xdr:from>
    <xdr:to>
      <xdr:col>9</xdr:col>
      <xdr:colOff>1193005</xdr:colOff>
      <xdr:row>14</xdr:row>
      <xdr:rowOff>95250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54428</xdr:colOff>
      <xdr:row>15</xdr:row>
      <xdr:rowOff>44052</xdr:rowOff>
    </xdr:from>
    <xdr:to>
      <xdr:col>6</xdr:col>
      <xdr:colOff>1175657</xdr:colOff>
      <xdr:row>32</xdr:row>
      <xdr:rowOff>85724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68580</xdr:colOff>
      <xdr:row>7</xdr:row>
      <xdr:rowOff>7620</xdr:rowOff>
    </xdr:from>
    <xdr:to>
      <xdr:col>7</xdr:col>
      <xdr:colOff>213360</xdr:colOff>
      <xdr:row>8</xdr:row>
      <xdr:rowOff>220980</xdr:rowOff>
    </xdr:to>
    <xdr:sp macro="" textlink="">
      <xdr:nvSpPr>
        <xdr:cNvPr id="2" name="Right Brace 1"/>
        <xdr:cNvSpPr/>
      </xdr:nvSpPr>
      <xdr:spPr>
        <a:xfrm>
          <a:off x="9288780" y="1562100"/>
          <a:ext cx="144780" cy="441960"/>
        </a:xfrm>
        <a:prstGeom prst="rightBrace">
          <a:avLst/>
        </a:prstGeom>
        <a:noFill/>
        <a:ln w="19050">
          <a:solidFill>
            <a:schemeClr val="accent5"/>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7</xdr:col>
      <xdr:colOff>289560</xdr:colOff>
      <xdr:row>7</xdr:row>
      <xdr:rowOff>7622</xdr:rowOff>
    </xdr:from>
    <xdr:to>
      <xdr:col>7</xdr:col>
      <xdr:colOff>1424940</xdr:colOff>
      <xdr:row>9</xdr:row>
      <xdr:rowOff>2</xdr:rowOff>
    </xdr:to>
    <xdr:sp macro="" textlink="">
      <xdr:nvSpPr>
        <xdr:cNvPr id="4" name="TextBox 3"/>
        <xdr:cNvSpPr txBox="1"/>
      </xdr:nvSpPr>
      <xdr:spPr>
        <a:xfrm>
          <a:off x="9520646" y="1575165"/>
          <a:ext cx="1135380" cy="449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a:t>Select a </a:t>
          </a:r>
          <a:r>
            <a:rPr lang="en-US" sz="1050" baseline="0"/>
            <a:t>one EQA PT Model</a:t>
          </a:r>
          <a:endParaRPr lang="en-US" sz="105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269080</xdr:colOff>
      <xdr:row>3</xdr:row>
      <xdr:rowOff>133349</xdr:rowOff>
    </xdr:from>
    <xdr:to>
      <xdr:col>10</xdr:col>
      <xdr:colOff>2380</xdr:colOff>
      <xdr:row>14</xdr:row>
      <xdr:rowOff>114299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269080</xdr:colOff>
      <xdr:row>3</xdr:row>
      <xdr:rowOff>114299</xdr:rowOff>
    </xdr:from>
    <xdr:to>
      <xdr:col>10</xdr:col>
      <xdr:colOff>2380</xdr:colOff>
      <xdr:row>14</xdr:row>
      <xdr:rowOff>95249</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250030</xdr:colOff>
      <xdr:row>3</xdr:row>
      <xdr:rowOff>133349</xdr:rowOff>
    </xdr:from>
    <xdr:to>
      <xdr:col>9</xdr:col>
      <xdr:colOff>1193005</xdr:colOff>
      <xdr:row>14</xdr:row>
      <xdr:rowOff>114299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240504</xdr:colOff>
      <xdr:row>3</xdr:row>
      <xdr:rowOff>114300</xdr:rowOff>
    </xdr:from>
    <xdr:to>
      <xdr:col>9</xdr:col>
      <xdr:colOff>1183479</xdr:colOff>
      <xdr:row>14</xdr:row>
      <xdr:rowOff>95250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6</xdr:col>
      <xdr:colOff>235743</xdr:colOff>
      <xdr:row>3</xdr:row>
      <xdr:rowOff>142876</xdr:rowOff>
    </xdr:from>
    <xdr:to>
      <xdr:col>9</xdr:col>
      <xdr:colOff>1178718</xdr:colOff>
      <xdr:row>14</xdr:row>
      <xdr:rowOff>123826</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230980</xdr:colOff>
      <xdr:row>3</xdr:row>
      <xdr:rowOff>104774</xdr:rowOff>
    </xdr:from>
    <xdr:to>
      <xdr:col>9</xdr:col>
      <xdr:colOff>1173955</xdr:colOff>
      <xdr:row>14</xdr:row>
      <xdr:rowOff>85724</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240505</xdr:colOff>
      <xdr:row>3</xdr:row>
      <xdr:rowOff>95250</xdr:rowOff>
    </xdr:from>
    <xdr:to>
      <xdr:col>9</xdr:col>
      <xdr:colOff>1183480</xdr:colOff>
      <xdr:row>13</xdr:row>
      <xdr:rowOff>76200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m/Dropbox/GHF/2.%20Costing%20&amp;%20Planning/e.%20WHO%20Guidelines%20Tools/20131124%20-%20CHAI%20Peds%20WHO%20Guidelines%20Model%20v6%20-%20To%20be%20cleane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m/Dropbox/MATCH/02_Data%20Collection%20and%20Analyses/f.%20Kevin/20120103%20Preliminary%20Kevin%20for%20Analysis%20V46_Maaya_RSA%20ARV%20Cost%20pppy%20ad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Ouptut Summary"/>
      <sheetName val="1.HIV prevention among women"/>
      <sheetName val="2.Family planning"/>
      <sheetName val="eMTCT.Input &amp; Output"/>
      <sheetName val="Pediatrics.ScenarioSetup"/>
      <sheetName val="Summary for PPT"/>
      <sheetName val="Pediatrics.Input&amp;Output"/>
      <sheetName val="HR, Lab, Ship.Input"/>
      <sheetName val="4.Syphilis Testing &amp; Treatment"/>
      <sheetName val="2.FP Prices"/>
      <sheetName val="ARV Prices.eMTCT.Inputs"/>
      <sheetName val="4.CTX Drug Costs"/>
      <sheetName val="ARV Prices.Pediatric.Inputs"/>
      <sheetName val="Optional.Ops Costs"/>
      <sheetName val="DrugRegimens"/>
      <sheetName val="Spectrum--&gt;"/>
      <sheetName val="Scenario 1"/>
      <sheetName val="Scenario 2"/>
      <sheetName val="Scenario 3"/>
      <sheetName val="Scenario 4"/>
      <sheetName val="Scenario 5"/>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ow r="9">
          <cell r="C9" t="str">
            <v>Doctor</v>
          </cell>
        </row>
        <row r="10">
          <cell r="C10" t="str">
            <v>Clinical Officer</v>
          </cell>
        </row>
        <row r="11">
          <cell r="C11" t="str">
            <v>Nurse</v>
          </cell>
        </row>
        <row r="12">
          <cell r="C12" t="str">
            <v>Midwife</v>
          </cell>
        </row>
        <row r="13">
          <cell r="C13" t="str">
            <v xml:space="preserve">Counselor </v>
          </cell>
        </row>
        <row r="14">
          <cell r="C14" t="str">
            <v>Lab Technician</v>
          </cell>
        </row>
        <row r="15">
          <cell r="C15" t="str">
            <v>Lab Assistant</v>
          </cell>
        </row>
        <row r="16">
          <cell r="C16" t="str">
            <v>Pharmacy Technician</v>
          </cell>
        </row>
        <row r="17">
          <cell r="C17" t="str">
            <v>Anaesthestic officer</v>
          </cell>
        </row>
        <row r="18">
          <cell r="C18" t="str">
            <v>Theatre Assistant</v>
          </cell>
        </row>
        <row r="19">
          <cell r="C19" t="str">
            <v>Enrolled Mid wife</v>
          </cell>
        </row>
        <row r="20">
          <cell r="C20" t="str">
            <v>Comm. Health Assistants (CHA)</v>
          </cell>
        </row>
        <row r="21">
          <cell r="C21" t="str">
            <v>Expert Patient</v>
          </cell>
        </row>
        <row r="22">
          <cell r="C22" t="str">
            <v>Mentor mother</v>
          </cell>
        </row>
        <row r="23">
          <cell r="C23" t="str">
            <v>Support group leader</v>
          </cell>
        </row>
        <row r="24">
          <cell r="C24" t="str">
            <v>Data clerk</v>
          </cell>
        </row>
        <row r="25">
          <cell r="C25" t="str">
            <v>Other, specify type</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T pre-ART toggle"/>
      <sheetName val="External Data"/>
      <sheetName val="KEVIN"/>
      <sheetName val="Kevin 2"/>
      <sheetName val="Quality KEVIN"/>
      <sheetName val="Personnel 80% Util"/>
      <sheetName val="Personnel"/>
      <sheetName val="Personnel correlations"/>
      <sheetName val="Personnel Util Nurse and CO"/>
      <sheetName val="ARVs FDCSingles and 3TCFTC"/>
      <sheetName val="ARVs EFVNVP and Avg pppy"/>
      <sheetName val="ARVs regimen correlations"/>
      <sheetName val="ARV Molecule Price Comparison"/>
      <sheetName val="ARV TD vs Bottom Up"/>
      <sheetName val="ARV Stockouts"/>
      <sheetName val="Regimen Switch Correlation"/>
      <sheetName val="Regimen switch rate"/>
      <sheetName val="Zam Clin FTE and CD4 Tests pppy"/>
      <sheetName val="National Labs Testing Capacity"/>
      <sheetName val="Mother Sites"/>
      <sheetName val="Labs correlations"/>
      <sheetName val="Labs"/>
      <sheetName val="Labs Stockouts"/>
      <sheetName val="Loaded Lab Cost PPPY"/>
      <sheetName val="CD4 Loaded"/>
      <sheetName val="Test Loaded w Utilization"/>
      <sheetName val="CD4 Loaded w Utilization"/>
      <sheetName val="CD4 TD vs BU"/>
      <sheetName val="Labs Bottom Up"/>
      <sheetName val="Machine Downtime"/>
      <sheetName val="Training"/>
      <sheetName val="Patient Tracking"/>
      <sheetName val="CTX Uptake"/>
      <sheetName val="CTX Stockouts"/>
      <sheetName val="IPT"/>
      <sheetName val="TD Sites"/>
      <sheetName val="Menu"/>
      <sheetName val="Pivot"/>
      <sheetName val="Small Kevin"/>
      <sheetName val="Pre-ART"/>
      <sheetName val="1. Basic Info by Site"/>
      <sheetName val="2. Avg pppy by country"/>
      <sheetName val="Ref table for missing cost elem"/>
      <sheetName val="3. Avg pppy for pre-ART and ART"/>
      <sheetName val="4. Basic quality indicators"/>
      <sheetName val="Cost adjustment by country"/>
      <sheetName val="FTE staffing level"/>
      <sheetName val="Sheet1"/>
      <sheetName val="Ethiopia Facility Labs"/>
      <sheetName val="Avg pppy by country NGO support"/>
      <sheetName val="Basics"/>
      <sheetName val="Basics clean"/>
      <sheetName val="Basics pivot"/>
      <sheetName val="Other charts"/>
      <sheetName val="OC breakdown"/>
      <sheetName val="Other Costs correlations"/>
      <sheetName val="ORC"/>
      <sheetName val="OIs"/>
      <sheetName val="Common OIs"/>
      <sheetName val="Data for Hilary"/>
      <sheetName val="Personnel FTE Chart"/>
    </sheetNames>
    <sheetDataSet>
      <sheetData sheetId="0">
        <row r="1">
          <cell r="A1" t="str">
            <v>All ART</v>
          </cell>
        </row>
      </sheetData>
      <sheetData sheetId="1"/>
      <sheetData sheetId="2">
        <row r="2">
          <cell r="A2" t="str">
            <v>Facility ID</v>
          </cell>
          <cell r="B2" t="str">
            <v>Country</v>
          </cell>
          <cell r="C2" t="str">
            <v>Facility Name</v>
          </cell>
          <cell r="D2" t="str">
            <v>Facility Type</v>
          </cell>
          <cell r="E2" t="str">
            <v>Level of Care</v>
          </cell>
          <cell r="F2" t="str">
            <v>Rural v Urban</v>
          </cell>
          <cell r="G2" t="str">
            <v>Dedicated ART Services</v>
          </cell>
          <cell r="H2" t="str">
            <v>Date ART Service Provision Began</v>
          </cell>
          <cell r="I2" t="str">
            <v>Catchment Pop</v>
          </cell>
          <cell r="J2" t="str">
            <v># of Outpatient Visits</v>
          </cell>
          <cell r="K2" t="str">
            <v># of Inpatient Beds</v>
          </cell>
          <cell r="L2" t="str">
            <v># of Inpatient Admissions</v>
          </cell>
          <cell r="M2" t="str">
            <v>Selected Currency</v>
          </cell>
          <cell r="N2" t="str">
            <v>Conversion Rate</v>
          </cell>
          <cell r="O2" t="str">
            <v>MOH Funding Share</v>
          </cell>
          <cell r="P2" t="str">
            <v>PEPFAR Funding Share</v>
          </cell>
          <cell r="Q2" t="str">
            <v>GFATM Funding Share</v>
          </cell>
          <cell r="R2" t="str">
            <v>Other Funding Share</v>
          </cell>
          <cell r="S2" t="str">
            <v>Major Donor</v>
          </cell>
          <cell r="T2" t="str">
            <v>Outpatient Visits</v>
          </cell>
          <cell r="U2" t="str">
            <v>SANITY</v>
          </cell>
          <cell r="V2" t="str">
            <v>Total ART Cost pppy</v>
          </cell>
          <cell r="W2" t="str">
            <v>Fees for Service</v>
          </cell>
          <cell r="X2" t="str">
            <v>Staff PBF</v>
          </cell>
          <cell r="Y2" t="str">
            <v>Curr Conv Missing</v>
          </cell>
          <cell r="Z2" t="str">
            <v>PT Start Month</v>
          </cell>
          <cell r="AA2" t="str">
            <v>PT End Month</v>
          </cell>
          <cell r="AB2" t="str">
            <v>Pre-ART Patient Years</v>
          </cell>
          <cell r="AC2" t="str">
            <v>Adult 1L Patient Years</v>
          </cell>
          <cell r="AD2" t="str">
            <v>Adult 2L Patient Years</v>
          </cell>
          <cell r="AE2" t="str">
            <v>Peds 1L Patient Years</v>
          </cell>
          <cell r="AF2" t="str">
            <v>Peds 2L Patient Years</v>
          </cell>
          <cell r="AG2" t="str">
            <v>All Patient Years</v>
          </cell>
          <cell r="AH2" t="str">
            <v>All ART Patient Years</v>
          </cell>
          <cell r="AI2" t="str">
            <v>PB Weighted Average Visits</v>
          </cell>
          <cell r="AJ2" t="str">
            <v>PB Weighted Average Time per Visit</v>
          </cell>
          <cell r="AK2" t="str">
            <v>Pre-ART # Consult Visits</v>
          </cell>
          <cell r="AL2" t="str">
            <v>Adult 1L # Consult Visits</v>
          </cell>
          <cell r="AM2" t="str">
            <v>Adult 2L # Consult Visits</v>
          </cell>
          <cell r="AN2" t="str">
            <v>Peds 1L # Consult Visits</v>
          </cell>
          <cell r="AO2" t="str">
            <v>Peds 2L # Consult Visits</v>
          </cell>
          <cell r="AP2" t="str">
            <v>Pre-ART Avg Mins Consult Time Per Visit</v>
          </cell>
          <cell r="AQ2" t="str">
            <v>Adult 1L Avg Mins Consult Time Per Visit</v>
          </cell>
          <cell r="AR2" t="str">
            <v>Adult 2L Avg Mins Consult Time Per Visit</v>
          </cell>
          <cell r="AS2" t="str">
            <v>Peds 1L Avg Mins Consult Time Per Visit</v>
          </cell>
          <cell r="AT2" t="str">
            <v>Peds 2L Avg Mins Consult Time Per Visit</v>
          </cell>
          <cell r="AU2" t="str">
            <v>Pre-ART # Pharm Visits</v>
          </cell>
          <cell r="AV2" t="str">
            <v>Adult 1L # Pharm Visits</v>
          </cell>
          <cell r="AW2" t="str">
            <v>Adult 2L # Pharm Visits</v>
          </cell>
          <cell r="AX2" t="str">
            <v>Peds 1L # Pharm Visits</v>
          </cell>
          <cell r="AY2" t="str">
            <v>Peds 2L # Pharm Visits</v>
          </cell>
          <cell r="AZ2" t="str">
            <v>Pre-ART Avg Mins Pharm Time Per Visit</v>
          </cell>
          <cell r="BA2" t="str">
            <v>Adult 1L Avg Mins Pharm Time Per Visit</v>
          </cell>
          <cell r="BB2" t="str">
            <v>Adult 2L Avg Mins Pharm Time Per Visit</v>
          </cell>
          <cell r="BC2" t="str">
            <v>Peds 1L Avg Mins Pharm Time Per Visit</v>
          </cell>
          <cell r="BD2" t="str">
            <v>Peds 2L Avg Mins Pharm Time Per Visit</v>
          </cell>
          <cell r="BE2" t="str">
            <v>PB Total Time for all Patient Years</v>
          </cell>
          <cell r="BF2" t="str">
            <v>PB ATT Disaggregated?</v>
          </cell>
          <cell r="BG2" t="str">
            <v>PB ATT Aggregated</v>
          </cell>
          <cell r="BH2" t="str">
            <v>PB ATT Aggregated Categories</v>
          </cell>
          <cell r="BI2" t="str">
            <v>PB ATT Disaggregated #/% Trans</v>
          </cell>
          <cell r="BJ2" t="str">
            <v>PB ATT Disaggregated #/% LTFU</v>
          </cell>
          <cell r="BK2" t="str">
            <v>PB ATT Disaggregated #/% Stop</v>
          </cell>
          <cell r="BL2" t="str">
            <v>PB ATT Disaggregated #/% Die</v>
          </cell>
          <cell r="BM2" t="str">
            <v>PB NIMART Offered?</v>
          </cell>
          <cell r="BN2" t="str">
            <v>PB NIMART Components</v>
          </cell>
          <cell r="BO2" t="str">
            <v>PB NIMART Doc Oversight</v>
          </cell>
          <cell r="BP2" t="str">
            <v>PB NIMART</v>
          </cell>
          <cell r="BQ2" t="str">
            <v>PB % New Patient Years</v>
          </cell>
          <cell r="BR2" t="str">
            <v xml:space="preserve">*Over which timeframe does this attrition refer to? </v>
          </cell>
          <cell r="BS2" t="str">
            <v>If By Quarter, By Month, or Other</v>
          </cell>
          <cell r="BT2" t="str">
            <v xml:space="preserve">* Can you get attrition rates for this facility at a disaggregated level? </v>
          </cell>
          <cell r="BU2" t="str">
            <v xml:space="preserve">What percentage of ART patients have transferred out of the facility? </v>
          </cell>
          <cell r="BV2" t="str">
            <v xml:space="preserve">What percentage of ART patients have been lost to follow-up at this facility? </v>
          </cell>
          <cell r="BW2" t="str">
            <v xml:space="preserve">What percentage of ART patients have willingly stopped treatment at this facility? </v>
          </cell>
          <cell r="BX2" t="str">
            <v xml:space="preserve">What percentage of ART patients have died at this facility? </v>
          </cell>
          <cell r="BY2" t="str">
            <v xml:space="preserve">* What is the cumulative rate of people who are no longer on treatment since the facility began offering ART services (attrition)? </v>
          </cell>
          <cell r="BZ2" t="str">
            <v>Which categories are included in that attrition rate</v>
          </cell>
          <cell r="CA2" t="str">
            <v>By date of initiation</v>
          </cell>
          <cell r="CB2" t="str">
            <v>By DOB</v>
          </cell>
          <cell r="CC2" t="str">
            <v>By drug line (i.e. 1L, 2L, NRTI, NNRTI, etc)</v>
          </cell>
          <cell r="CD2" t="str">
            <v>By patient type (i.e. adult/ped, new/established, etc)</v>
          </cell>
          <cell r="CE2" t="str">
            <v>By status (active, inactive, transfer, default, etc)</v>
          </cell>
          <cell r="CF2" t="str">
            <v>In alphabetical order</v>
          </cell>
          <cell r="CG2" t="str">
            <v>Other (please explain)</v>
          </cell>
          <cell r="CH2" t="str">
            <v>If Other</v>
          </cell>
          <cell r="CI2" t="str">
            <v>Chart Comments</v>
          </cell>
          <cell r="CJ2" t="str">
            <v>PB Patient Years - New and Active</v>
          </cell>
          <cell r="CK2" t="str">
            <v>PB General Visit Comments</v>
          </cell>
          <cell r="CL2" t="str">
            <v>PB Contact Defaulters</v>
          </cell>
          <cell r="CM2" t="str">
            <v>PB Contact - Visit</v>
          </cell>
          <cell r="CN2" t="str">
            <v>PB Contact - Call</v>
          </cell>
          <cell r="CO2" t="str">
            <v>PB Contact - Neighbor</v>
          </cell>
          <cell r="CP2" t="str">
            <v>PB Contact - Other</v>
          </cell>
          <cell r="CQ2" t="str">
            <v>PB Support Network</v>
          </cell>
          <cell r="CR2" t="str">
            <v>PB Support Network Nutrition</v>
          </cell>
          <cell r="CS2" t="str">
            <v>PB Support Network % Access</v>
          </cell>
          <cell r="CT2" t="str">
            <v>PB Support Network % Util</v>
          </cell>
          <cell r="CU2" t="str">
            <v>PB Total Adult Patient Yrs (ART and pre)</v>
          </cell>
          <cell r="CV2" t="str">
            <v>PB % ART Migrated from Pre-ART</v>
          </cell>
          <cell r="CW2" t="str">
            <v>PB Weighted Avg Visits</v>
          </cell>
          <cell r="CX2" t="str">
            <v>PER DP&amp;IP All Patients Cost pppy</v>
          </cell>
          <cell r="CY2" t="str">
            <v>PER DP&amp;IP Pre-ART Cost pppy</v>
          </cell>
          <cell r="CZ2" t="str">
            <v>PER DP&amp;IP ART Cost pppy</v>
          </cell>
          <cell r="DA2" t="str">
            <v>PER DP All Cost pppy</v>
          </cell>
          <cell r="DB2" t="str">
            <v>PER DP Pre-ART Cost pppy</v>
          </cell>
          <cell r="DC2" t="str">
            <v>PER DP ART Cost pppy</v>
          </cell>
          <cell r="DD2" t="str">
            <v>PER DP Adult1L Cost pppy</v>
          </cell>
          <cell r="DE2" t="str">
            <v>PER DP Adult2L Cost pppy</v>
          </cell>
          <cell r="DF2" t="str">
            <v>PER DP Peds1L Cost pppy</v>
          </cell>
          <cell r="DG2" t="str">
            <v>PER DP Peds 2L Cost pppy</v>
          </cell>
          <cell r="DH2" t="str">
            <v>PER IP All Patients Cost pppy</v>
          </cell>
          <cell r="DI2" t="str">
            <v>PER IP Pre-ART Cost pppy</v>
          </cell>
          <cell r="DJ2" t="str">
            <v>PER IP ART Cost pppy</v>
          </cell>
          <cell r="DK2" t="str">
            <v>PER IP Adult1L Cost pppy</v>
          </cell>
          <cell r="DL2" t="str">
            <v>PER IP Adult2L Cost pppy</v>
          </cell>
          <cell r="DM2" t="str">
            <v>PER IP Peds1L Cost pppy</v>
          </cell>
          <cell r="DN2" t="str">
            <v>PER IP Peds 2L Cost pppy</v>
          </cell>
          <cell r="DO2" t="str">
            <v>PER DP All ART Cost pppy</v>
          </cell>
          <cell r="DP2" t="str">
            <v>PER DP Adult ART Cost pppy</v>
          </cell>
          <cell r="DQ2" t="str">
            <v>PER DP Ped ART Cost pppy</v>
          </cell>
          <cell r="DR2" t="str">
            <v>PER IP All ART Cost pppy</v>
          </cell>
          <cell r="DS2" t="str">
            <v>PER IP Adult ART Cost pppy</v>
          </cell>
          <cell r="DT2" t="str">
            <v>PER IP Ped ART Cost pppy</v>
          </cell>
          <cell r="DU2" t="str">
            <v>PER All Patients ClinCare PPPY</v>
          </cell>
          <cell r="DV2" t="str">
            <v>PER Pre-ART ClinCare PPPY</v>
          </cell>
          <cell r="DW2" t="str">
            <v>PER Adult 1L ClinCare PPPY</v>
          </cell>
          <cell r="DX2" t="str">
            <v>PER Adult2L ClinCare PPPY</v>
          </cell>
          <cell r="DY2" t="str">
            <v>PER Peds1L ClinCare PPPY</v>
          </cell>
          <cell r="DZ2" t="str">
            <v>PER Peds 2L ClinCare PPPY</v>
          </cell>
          <cell r="EA2" t="str">
            <v>PER All Patients LabServ PPPY</v>
          </cell>
          <cell r="EB2" t="str">
            <v>PER Pre-ART LabServ PPPY</v>
          </cell>
          <cell r="EC2" t="str">
            <v>PER Adult 1L LabServ PPPY</v>
          </cell>
          <cell r="ED2" t="str">
            <v>PER Adult2L LabServ PPPY</v>
          </cell>
          <cell r="EE2" t="str">
            <v>PER Peds1L LabServ PPPY</v>
          </cell>
          <cell r="EF2" t="str">
            <v>PER Peds 2L LabServ PPPY</v>
          </cell>
          <cell r="EG2" t="str">
            <v>PER All Patients SCM PPPY</v>
          </cell>
          <cell r="EH2" t="str">
            <v>PER Pre-ART SCM PPPY</v>
          </cell>
          <cell r="EI2" t="str">
            <v>PER Adult 1L SCM PPPY</v>
          </cell>
          <cell r="EJ2" t="str">
            <v>PER Adult2L SCM PPPY</v>
          </cell>
          <cell r="EK2" t="str">
            <v>PER Peds1L SCM PPPY</v>
          </cell>
          <cell r="EL2" t="str">
            <v>PER Peds 2L SCM PPPY</v>
          </cell>
          <cell r="EM2" t="str">
            <v>PER All Patients Outreach PPPY</v>
          </cell>
          <cell r="EN2" t="str">
            <v>PER Pre-ART Outreach PPPY</v>
          </cell>
          <cell r="EO2" t="str">
            <v>PER Adult 1L Outreach PPPY</v>
          </cell>
          <cell r="EP2" t="str">
            <v>PER Adult2L Outreach PPPY</v>
          </cell>
          <cell r="EQ2" t="str">
            <v>PER Peds1L Outreach PPPY</v>
          </cell>
          <cell r="ER2" t="str">
            <v>PER Peds 2L Outreach PPPY</v>
          </cell>
          <cell r="ES2" t="str">
            <v>PER All Patients Training PPPY</v>
          </cell>
          <cell r="ET2" t="str">
            <v>PER Pre-ART Training PPPY</v>
          </cell>
          <cell r="EU2" t="str">
            <v>PER Adult 1L Training PPPY</v>
          </cell>
          <cell r="EV2" t="str">
            <v>PER Adult2L Training PPPY</v>
          </cell>
          <cell r="EW2" t="str">
            <v>PER Peds1L Training PPPY</v>
          </cell>
          <cell r="EX2" t="str">
            <v>PER Peds 2L Training PPPY</v>
          </cell>
          <cell r="EY2" t="str">
            <v>PER All Patients MEHMIS PPPY</v>
          </cell>
          <cell r="EZ2" t="str">
            <v>PER Pre-ART MEHMIS PPPY</v>
          </cell>
          <cell r="FA2" t="str">
            <v>PER Adult 1L MEHMIS PPPY</v>
          </cell>
          <cell r="FB2" t="str">
            <v>PER Adult2L MEHMIS PPPY</v>
          </cell>
          <cell r="FC2" t="str">
            <v>PER Peds1L MEHMIS PPPY</v>
          </cell>
          <cell r="FD2" t="str">
            <v>PER Peds 2L MEHMIS PPPY</v>
          </cell>
          <cell r="FE2" t="str">
            <v>PER All Patients FacAdm PPPY</v>
          </cell>
          <cell r="FF2" t="str">
            <v>PER Pre-ART FacAdm PPPY</v>
          </cell>
          <cell r="FG2" t="str">
            <v>PER Adult 1L FacAdm PPPY</v>
          </cell>
          <cell r="FH2" t="str">
            <v>PER Adult2L FacAdm PPPY</v>
          </cell>
          <cell r="FI2" t="str">
            <v>PER Peds1L FacAdm PPPY</v>
          </cell>
          <cell r="FJ2" t="str">
            <v>PER Peds 2L FacAdm PPPY</v>
          </cell>
          <cell r="FK2" t="str">
            <v>PER All Patients ProgOH PPPY</v>
          </cell>
          <cell r="FL2" t="str">
            <v>PER Pre-ART ProgOH PPPY</v>
          </cell>
          <cell r="FM2" t="str">
            <v>PER Adult 1L ProgOH PPPY</v>
          </cell>
          <cell r="FN2" t="str">
            <v>PER Adult2L ProgOH PPPY</v>
          </cell>
          <cell r="FO2" t="str">
            <v>PER Peds1L ProgOH PPPY</v>
          </cell>
          <cell r="FP2" t="str">
            <v>PER Peds 2L ProgOH PPPY</v>
          </cell>
          <cell r="FQ2" t="str">
            <v>PER FTE Per 1000 Docs</v>
          </cell>
          <cell r="FR2" t="str">
            <v>PER FTE Per 1000 COs</v>
          </cell>
          <cell r="FS2" t="str">
            <v>PER FTE Per 1000 Nurse</v>
          </cell>
          <cell r="FT2" t="str">
            <v>PER FTE Per 1000 Nursing Assistant</v>
          </cell>
          <cell r="FU2" t="str">
            <v>PER FTE Per 1000 Pharmacist</v>
          </cell>
          <cell r="FV2" t="str">
            <v>PER FTE Per 1000 Lab Tech</v>
          </cell>
          <cell r="FW2" t="str">
            <v>PER FTE Per 1000 Counselor</v>
          </cell>
          <cell r="FX2" t="str">
            <v>PER FTE Per 1000 CHW</v>
          </cell>
          <cell r="FY2" t="str">
            <v>PER FTE Per 1000 Other Clinical</v>
          </cell>
          <cell r="FZ2" t="str">
            <v>Per FTE Per 100 All Clinical</v>
          </cell>
          <cell r="GA2" t="str">
            <v>Per FTE Per 1000 Nutritionist (Already counted in Other)</v>
          </cell>
          <cell r="GB2" t="str">
            <v>PER FTE Per 1000 Data Mgmt</v>
          </cell>
          <cell r="GC2" t="str">
            <v>PER FTE Per 1000 Other Indirect</v>
          </cell>
          <cell r="GD2" t="str">
            <v>Per FTE Per 1000 All Indirect</v>
          </cell>
          <cell r="GE2" t="str">
            <v>PER Pre-ART FTE Per 1000 Docs</v>
          </cell>
          <cell r="GF2" t="str">
            <v>PER Pre-ART FTE Per 1000 COs</v>
          </cell>
          <cell r="GG2" t="str">
            <v>PER Pre-ART FTE Per 1000 Nurse</v>
          </cell>
          <cell r="GH2" t="str">
            <v>PER Pre-ART FTE Per 1000 Nursing Assistant</v>
          </cell>
          <cell r="GI2" t="str">
            <v>PER Pre-ART FTE Per 1000 Pharmacist</v>
          </cell>
          <cell r="GJ2" t="str">
            <v>PER Pre-ART FTE Per 1000 Lab Tech</v>
          </cell>
          <cell r="GK2" t="str">
            <v>PER Pre-ART FTE Per 1000 Counselor</v>
          </cell>
          <cell r="GL2" t="str">
            <v>PER Pre-ART FTE Per 1000 CHW</v>
          </cell>
          <cell r="GM2" t="str">
            <v>PER Pre-ART FTE Per 1000 Other Clinical</v>
          </cell>
          <cell r="GN2" t="str">
            <v>Per Pre-ART FTE Per 100 All Clinical</v>
          </cell>
          <cell r="GO2" t="str">
            <v>PER Pre-ART FTE Per 1000 Data Mgmt</v>
          </cell>
          <cell r="GP2" t="str">
            <v>PER Pre-ART FTE Per 1000 Other Indirect</v>
          </cell>
          <cell r="GQ2" t="str">
            <v>Per Pre-ART FTE Per 1000 All Indirect</v>
          </cell>
          <cell r="GR2" t="str">
            <v>PER ART FTE Per 1000 Docs</v>
          </cell>
          <cell r="GS2" t="str">
            <v>PER ART FTE Per 1000 COs</v>
          </cell>
          <cell r="GT2" t="str">
            <v>PER ART FTE Per 1000 Nurse</v>
          </cell>
          <cell r="GU2" t="str">
            <v>PER ART FTE Per 1000 Nursing Assistant</v>
          </cell>
          <cell r="GV2" t="str">
            <v>PER ART FTE Per 1000 Pharmacist</v>
          </cell>
          <cell r="GW2" t="str">
            <v>PER ART FTE Per 1000 Lab Tech</v>
          </cell>
          <cell r="GX2" t="str">
            <v>PER ART FTE Per 1000 Counselor</v>
          </cell>
          <cell r="GY2" t="str">
            <v>PER ART FTE Per 1000 CHW</v>
          </cell>
          <cell r="GZ2" t="str">
            <v>PER ART FTE Per 1000 Other Clinical</v>
          </cell>
          <cell r="HA2" t="str">
            <v>Per ART FTE Per 100 All Clinical</v>
          </cell>
          <cell r="HB2" t="str">
            <v>PER ART FTE Per 1000 Data Mgmt</v>
          </cell>
          <cell r="HC2" t="str">
            <v>PER ART FTE Per 1000 Other Indirect</v>
          </cell>
          <cell r="HD2" t="str">
            <v>Per ART FTE Per 1000 All Indirect</v>
          </cell>
          <cell r="HE2" t="str">
            <v>PER Avg Sal Per Docs</v>
          </cell>
          <cell r="HF2" t="str">
            <v>PER Avg Sal Per COs</v>
          </cell>
          <cell r="HG2" t="str">
            <v>PER Avg Sal Per Nurse</v>
          </cell>
          <cell r="HH2" t="str">
            <v>PER Avg Sal Per Nursing Assistant</v>
          </cell>
          <cell r="HI2" t="str">
            <v>PER Avg Sal Per Pharmacist</v>
          </cell>
          <cell r="HJ2" t="str">
            <v>PER Avg Sal Per Lab Tech</v>
          </cell>
          <cell r="HK2" t="str">
            <v>PER Avg Sal Per Counselor</v>
          </cell>
          <cell r="HL2" t="str">
            <v>PER Avg Sal Per CHW</v>
          </cell>
          <cell r="HM2" t="str">
            <v>PER Avg Sal Per Other Clinical</v>
          </cell>
          <cell r="HN2" t="str">
            <v>PER Avg Sal Per Data Mgmt</v>
          </cell>
          <cell r="HO2" t="str">
            <v>PER Avg Sal Per Other Indirect</v>
          </cell>
          <cell r="HP2" t="str">
            <v>PER % FTE Expat</v>
          </cell>
          <cell r="HQ2" t="str">
            <v>PER % FTE Local</v>
          </cell>
          <cell r="HR2" t="str">
            <v>PER % Cost Expat</v>
          </cell>
          <cell r="HS2" t="str">
            <v>PER Laboratory Technologist ALL Cost pppy</v>
          </cell>
          <cell r="HT2" t="str">
            <v>PER Laboratory Technician ALL Cost pppy</v>
          </cell>
          <cell r="HU2" t="str">
            <v>PER Laboratory Assistant ALL Cost pppy</v>
          </cell>
          <cell r="HV2" t="str">
            <v>POTENTIAL TASK SHIFTING CADRES</v>
          </cell>
          <cell r="HW2" t="str">
            <v>PER All Direct FTEs to Clinical Care</v>
          </cell>
          <cell r="HX2" t="str">
            <v>PER Adherence FTE</v>
          </cell>
          <cell r="HY2" t="str">
            <v>PER Laboratory Technologist All ART Cost pppy</v>
          </cell>
          <cell r="HZ2" t="str">
            <v>PER Laboratory Technician ALL ART Cost pppy</v>
          </cell>
          <cell r="IA2" t="str">
            <v>PER Laboratory Assistant ALL ART Cost pppy</v>
          </cell>
          <cell r="IB2" t="str">
            <v>PER Laboratory Technologist pre-ART Cost pppy</v>
          </cell>
          <cell r="IC2" t="str">
            <v>PER Laboratory Technician pre-ART Cost pppy</v>
          </cell>
          <cell r="ID2" t="str">
            <v>PER Laboratory Assistant pre-ART Cost pppy</v>
          </cell>
          <cell r="IE2" t="str">
            <v>PER ART Coord Years of Service</v>
          </cell>
          <cell r="IF2" t="str">
            <v>ARVs All Patients PPPY</v>
          </cell>
          <cell r="IG2" t="str">
            <v>ARVs Adult 1L PPPY</v>
          </cell>
          <cell r="IH2" t="str">
            <v>ARVs Adult 2L PPPY</v>
          </cell>
          <cell r="II2" t="str">
            <v>ARVs Peds 1L PPPY</v>
          </cell>
          <cell r="IJ2" t="str">
            <v>ARVs Peds 2L PPPY</v>
          </cell>
          <cell r="IK2" t="str">
            <v>ARVs SDA-ARV All Patients PPPY</v>
          </cell>
          <cell r="IL2" t="str">
            <v>ARVs SDA-SCM All Patients PPPY</v>
          </cell>
          <cell r="IM2" t="str">
            <v>ARVs SDA-ARV Adult 1L PPPY</v>
          </cell>
          <cell r="IN2" t="str">
            <v>ARVs SDA-SCM Adult 1L Patients PPPY</v>
          </cell>
          <cell r="IO2" t="str">
            <v>ARVs SDA-ARV Adult 2L Patients PPPY</v>
          </cell>
          <cell r="IP2" t="str">
            <v>ARVs SDA-SCM Adult 2L Patients PPPY</v>
          </cell>
          <cell r="IQ2" t="str">
            <v>ARVs SDA-ARV Peds 1L Patients PPPY</v>
          </cell>
          <cell r="IR2" t="str">
            <v>ARVs SDA-SCM Peds 1L Patients PPPY</v>
          </cell>
          <cell r="IS2" t="str">
            <v>ARVs SDA-ARV Peds 2L Patients PPPY</v>
          </cell>
          <cell r="IT2" t="str">
            <v>ARVs SDA-SCM Peds 2L Patients PPPY</v>
          </cell>
          <cell r="IU2" t="str">
            <v>ARVs # of Patients on AZT (A&amp;P)</v>
          </cell>
          <cell r="IV2" t="str">
            <v>ARVs # of Patients on D4T (A&amp;P)</v>
          </cell>
          <cell r="IW2" t="str">
            <v>ARVs # of Patients on TDF (A&amp;P)</v>
          </cell>
          <cell r="IX2" t="str">
            <v>ARVs # of Patients on Other (A&amp;P)</v>
          </cell>
          <cell r="IY2" t="str">
            <v>ARVs Stock Outs in Past Year?</v>
          </cell>
          <cell r="IZ2" t="str">
            <v>ARVs Stock Outs # Per Year</v>
          </cell>
          <cell r="JA2" t="str">
            <v>ARVs Stock Outs Duration</v>
          </cell>
          <cell r="JB2" t="str">
            <v>ARVs Stock Outs Which ARVs?</v>
          </cell>
          <cell r="JC2" t="str">
            <v>ARVs Stock Outs Resupply from Other Sites?</v>
          </cell>
          <cell r="JD2" t="str">
            <v>ARVs Stock Outs Disrupted ART?</v>
          </cell>
          <cell r="JE2" t="str">
            <v>ARVs Stock Outs Pats Referred?</v>
          </cell>
          <cell r="JF2" t="str">
            <v>ARVs Stock Outs Pats Smaller Refills?</v>
          </cell>
          <cell r="JG2" t="str">
            <v>ARVs Stock Outs Pats Reduce Dose?</v>
          </cell>
          <cell r="JH2" t="str">
            <v>D4T / FTC Num of Adult Patients</v>
          </cell>
          <cell r="JI2" t="str">
            <v>D4T / 3TC Num of Adult Patients</v>
          </cell>
          <cell r="JJ2" t="str">
            <v>AZT / FTC Num of Adult Patients</v>
          </cell>
          <cell r="JK2" t="str">
            <v>AZT / 3TC Num of Adult Patients</v>
          </cell>
          <cell r="JL2" t="str">
            <v>TDF / FTC Num of Adult Patients</v>
          </cell>
          <cell r="JM2" t="str">
            <v>TDF / 3TC Num of Adult Patients</v>
          </cell>
          <cell r="JN2" t="str">
            <v>Other / FTC Num of Adult Patients</v>
          </cell>
          <cell r="JO2" t="str">
            <v>Other / 3TC Num of Adult Patients</v>
          </cell>
          <cell r="JP2" t="str">
            <v>Unknown / FTC Num of Adult Patients</v>
          </cell>
          <cell r="JQ2" t="str">
            <v>Unknown / 3TC Num of Adult Patients</v>
          </cell>
          <cell r="JR2" t="str">
            <v>D4T/3TC/NVP Adult Cost pppy</v>
          </cell>
          <cell r="JS2" t="str">
            <v>D4T/3TC/EFV Adult Cost pppy</v>
          </cell>
          <cell r="JT2" t="str">
            <v>AZT/3TC/NVP Adult Cost pppy</v>
          </cell>
          <cell r="JU2" t="str">
            <v>AZT/3TC/EFV Adult Cost pppy</v>
          </cell>
          <cell r="JV2" t="str">
            <v>TDF/3TC/EFV Adult Cost pppy</v>
          </cell>
          <cell r="JW2" t="str">
            <v>TDF/FTC/EFV Cost pppy</v>
          </cell>
          <cell r="JX2" t="str">
            <v>TDF/3TC/NVP Adult Cost pppy</v>
          </cell>
          <cell r="JY2" t="str">
            <v>TDF/FTC/NVP Cost pppy</v>
          </cell>
          <cell r="JZ2" t="str">
            <v>ARV Adult D4T FDC # of Packs</v>
          </cell>
          <cell r="KA2" t="str">
            <v>ARV Adult D4T Singles # of Packs</v>
          </cell>
          <cell r="KB2" t="str">
            <v>ARV Adult AZT FDC # of Packs</v>
          </cell>
          <cell r="KC2" t="str">
            <v>ARV Adult AZT Singles # of Packs</v>
          </cell>
          <cell r="KD2" t="str">
            <v>ARV Adult TDF FDC # of Packs</v>
          </cell>
          <cell r="KE2" t="str">
            <v>ARV Adult TDF Singles # of Packs</v>
          </cell>
          <cell r="KF2" t="str">
            <v>ARV Adult Other FDC # of Packs</v>
          </cell>
          <cell r="KG2" t="str">
            <v>ARV Adult Other Singles # of Packs</v>
          </cell>
          <cell r="KH2" t="str">
            <v>ARV D4T FDC # of Packs</v>
          </cell>
          <cell r="KI2" t="str">
            <v>ARV D4T Singles # of Packs</v>
          </cell>
          <cell r="KJ2" t="str">
            <v>ARV AZT FDC # of Packs</v>
          </cell>
          <cell r="KK2" t="str">
            <v>ARV AZT Singles # of Packs</v>
          </cell>
          <cell r="KL2" t="str">
            <v>ARV TDF FDC # of Packs</v>
          </cell>
          <cell r="KM2" t="str">
            <v>ARV TDF Singles # of Packs</v>
          </cell>
          <cell r="KN2" t="str">
            <v>ARV Other FDC # of Packs</v>
          </cell>
          <cell r="KO2" t="str">
            <v>ARV Other Singles # of Packs</v>
          </cell>
          <cell r="KP2" t="str">
            <v>D4T / NVP Num of Adult Patients</v>
          </cell>
          <cell r="KQ2" t="str">
            <v>D4T / EFV Num of Adult Patients</v>
          </cell>
          <cell r="KR2" t="str">
            <v>AZT / NVP Num of Adult Patients</v>
          </cell>
          <cell r="KS2" t="str">
            <v>AZT / EFV Num of Adult Patients</v>
          </cell>
          <cell r="KT2" t="str">
            <v>TDF / NVP Num of Adult Patients</v>
          </cell>
          <cell r="KU2" t="str">
            <v>TDF / EFV Num of Adult Patients</v>
          </cell>
          <cell r="KV2" t="str">
            <v>Other / NVP Num of Adult Patients</v>
          </cell>
          <cell r="KW2" t="str">
            <v>Other / EFV Num of Adult Patients</v>
          </cell>
          <cell r="KX2" t="str">
            <v>Unknown / NVP Num of Adult Patients</v>
          </cell>
          <cell r="KY2" t="str">
            <v>Unknown / EFV Num of Adult Patients</v>
          </cell>
          <cell r="KZ2" t="str">
            <v>ARV D4T/3TC/NVP 30mg Pack Price</v>
          </cell>
          <cell r="LA2" t="str">
            <v>ARV AZT/3TC/NVP 300mg Pack Price</v>
          </cell>
          <cell r="LB2" t="str">
            <v>ARV TDF/3TC/EFV 300mg Pack Price</v>
          </cell>
          <cell r="LC2" t="str">
            <v>ARV NVP 200mg Pack Price</v>
          </cell>
          <cell r="LD2" t="str">
            <v>ARV EFV 600mg Pack Price</v>
          </cell>
          <cell r="LE2" t="str">
            <v>ARV D4T/3TC/NVP 12mg Pack Price</v>
          </cell>
          <cell r="LF2" t="str">
            <v>ARV AZT/3TC/NVP 60mg Pack Price</v>
          </cell>
          <cell r="LG2" t="str">
            <v>ARV D4T 30mg Pack Price</v>
          </cell>
          <cell r="LH2" t="str">
            <v>ARV AZT 300mg Pack Price</v>
          </cell>
          <cell r="LI2" t="str">
            <v>ARV TDF 300mg Pack Price</v>
          </cell>
          <cell r="LJ2" t="str">
            <v>TDF/FTC</v>
          </cell>
          <cell r="LK2" t="str">
            <v>TDF/FTC Price</v>
          </cell>
          <cell r="LL2" t="str">
            <v>STOCKOUTS OCCURRENCE</v>
          </cell>
          <cell r="LM2" t="str">
            <v>STOCKOUTS NUMBER</v>
          </cell>
          <cell r="LN2" t="str">
            <v>STOCKOUTS DURATION</v>
          </cell>
          <cell r="LO2" t="str">
            <v>STOCKOUTS DRUGS</v>
          </cell>
          <cell r="LP2" t="str">
            <v>STOCKOUTS TREATMENT DISRUPTED</v>
          </cell>
          <cell r="LQ2" t="str">
            <v>ARV Stockout Referred</v>
          </cell>
          <cell r="LR2" t="str">
            <v>ARV Stockout Smaller Refills</v>
          </cell>
          <cell r="LS2" t="str">
            <v>ARV Stockout Reduce Dose</v>
          </cell>
          <cell r="LT2" t="str">
            <v>ARV Stockout Switch Regimen</v>
          </cell>
          <cell r="LU2" t="str">
            <v>ARV # Adults on D4T</v>
          </cell>
          <cell r="LV2" t="str">
            <v>ARV # Adults on AZT</v>
          </cell>
          <cell r="LW2" t="str">
            <v>ARV # Adults on TDF</v>
          </cell>
          <cell r="LX2" t="str">
            <v>ARV # Adults on OTHER</v>
          </cell>
          <cell r="LY2" t="str">
            <v>ARV Stock out AZT</v>
          </cell>
          <cell r="LZ2" t="str">
            <v>ARV Stock out 3TC</v>
          </cell>
          <cell r="MA2" t="str">
            <v>ARV Stock out NVP</v>
          </cell>
          <cell r="MB2" t="str">
            <v>ARV Stock out D4T</v>
          </cell>
          <cell r="MC2" t="str">
            <v>ARV Stock out EFV</v>
          </cell>
          <cell r="MD2" t="str">
            <v>ARV Stock out TDF</v>
          </cell>
          <cell r="ME2" t="str">
            <v>ARV Stock out ABC</v>
          </cell>
          <cell r="MF2" t="str">
            <v>ARV Stock out DDI</v>
          </cell>
          <cell r="MG2" t="str">
            <v>ARV Stock out LPV/r</v>
          </cell>
          <cell r="MH2" t="str">
            <v>ARV Stock out ATV/r</v>
          </cell>
          <cell r="MI2" t="str">
            <v>ARV Stock out FTC</v>
          </cell>
          <cell r="MJ2" t="str">
            <v>ARV Stock out AZT-3TC</v>
          </cell>
          <cell r="MK2" t="str">
            <v>ARV Stock out AZT-3TC-NVP</v>
          </cell>
          <cell r="ML2" t="str">
            <v>ARV Stock out D4T-3TC</v>
          </cell>
          <cell r="MM2" t="str">
            <v>ARV Stock out D4T-3TC-NVP</v>
          </cell>
          <cell r="MN2" t="str">
            <v>ARV Stock out TDF-FTC</v>
          </cell>
          <cell r="MO2" t="str">
            <v>ARV Stock out TDF-FTC-EFV</v>
          </cell>
          <cell r="MP2" t="str">
            <v>ARV Stock out Other</v>
          </cell>
          <cell r="MQ2" t="str">
            <v xml:space="preserve">ARV Dedicated Storage </v>
          </cell>
          <cell r="MR2" t="str">
            <v>ARV Temperature</v>
          </cell>
          <cell r="MS2" t="str">
            <v>ARV Infrastructure</v>
          </cell>
          <cell r="MT2" t="str">
            <v>ARV Refrigeration</v>
          </cell>
          <cell r="MU2" t="str">
            <v>LAB All Patients PPPY</v>
          </cell>
          <cell r="MV2" t="str">
            <v>LAB Pre-ART PPPY</v>
          </cell>
          <cell r="MW2" t="str">
            <v>LAB Adult 1L PPPY</v>
          </cell>
          <cell r="MX2" t="str">
            <v>LAB Adult 2L PPPY</v>
          </cell>
          <cell r="MY2" t="str">
            <v>LAB Peds 1L PPPY</v>
          </cell>
          <cell r="MZ2" t="str">
            <v>LAB Peds 2L PPPY</v>
          </cell>
          <cell r="NA2" t="str">
            <v>LAB InitDiag All Patients PPPY</v>
          </cell>
          <cell r="NB2" t="str">
            <v>LAB InitDiag Pre-ART PPPY</v>
          </cell>
          <cell r="NC2" t="str">
            <v>LAB InitDiag Adult 1L PPPY</v>
          </cell>
          <cell r="ND2" t="str">
            <v>LAB InitDiag Adult 2L PPPY</v>
          </cell>
          <cell r="NE2" t="str">
            <v>LAB InitDiag Peds 1L PPPY</v>
          </cell>
          <cell r="NF2" t="str">
            <v>LAB InitDiag Peds 2L PPPY</v>
          </cell>
          <cell r="NG2" t="str">
            <v>LAB PedDiag All Patients PPPY</v>
          </cell>
          <cell r="NH2" t="str">
            <v>LAB PedDiag Pre-ART PPPY</v>
          </cell>
          <cell r="NI2" t="str">
            <v>LAB PedDiag Adult 1L PPPY</v>
          </cell>
          <cell r="NJ2" t="str">
            <v>LAB PedDiag Adult 2L PPPY</v>
          </cell>
          <cell r="NK2" t="str">
            <v>LAB PedDiag Peds 1L PPPY</v>
          </cell>
          <cell r="NL2" t="str">
            <v>LAB PedDiag Peds 2L PPPY</v>
          </cell>
          <cell r="NM2" t="str">
            <v>LAB StgMon All Patients PPPY</v>
          </cell>
          <cell r="NN2" t="str">
            <v>LAB StgMon Pre-ART PPPY</v>
          </cell>
          <cell r="NO2" t="str">
            <v>LAB StgMon Adult 1L PPPY</v>
          </cell>
          <cell r="NP2" t="str">
            <v>LAB StgMon Adult 2L PPPY</v>
          </cell>
          <cell r="NQ2" t="str">
            <v>LAB StgMon Peds 1L PPPY</v>
          </cell>
          <cell r="NR2" t="str">
            <v>LAB StgMon Peds 2L PPPY</v>
          </cell>
          <cell r="NS2" t="str">
            <v>LAB Monitor All Patients PPPY</v>
          </cell>
          <cell r="NT2" t="str">
            <v>LAB Monitor Pre-ART PPPY</v>
          </cell>
          <cell r="NU2" t="str">
            <v>LAB Monitor Adult 1L PPPY</v>
          </cell>
          <cell r="NV2" t="str">
            <v>LAB Monitor Adult 2L PPPY</v>
          </cell>
          <cell r="NW2" t="str">
            <v>LAB Monitor Peds 1L PPPY</v>
          </cell>
          <cell r="NX2" t="str">
            <v>LAB Monitor Peds 2L PPPY</v>
          </cell>
          <cell r="NY2" t="str">
            <v>LAB VL All Patients PPPY</v>
          </cell>
          <cell r="NZ2" t="str">
            <v>LAB VL Pre-ART PPPY</v>
          </cell>
          <cell r="OA2" t="str">
            <v>LAB VL Adult 1L PPPY</v>
          </cell>
          <cell r="OB2" t="str">
            <v>LAB VL Adult 2L PPPY</v>
          </cell>
          <cell r="OC2" t="str">
            <v>LAB VL Peds 1L PPPY</v>
          </cell>
          <cell r="OD2" t="str">
            <v>LAB VL Peds 2L PPPY</v>
          </cell>
          <cell r="OE2" t="str">
            <v>LAB OI All Patients PPPY</v>
          </cell>
          <cell r="OF2" t="str">
            <v>LAB OI Pre-ART PPPY</v>
          </cell>
          <cell r="OG2" t="str">
            <v>LAB OI Adult 1L PPPY</v>
          </cell>
          <cell r="OH2" t="str">
            <v>LAB OI Adult 2L PPPY</v>
          </cell>
          <cell r="OI2" t="str">
            <v>LAB OI Peds 1L PPPY</v>
          </cell>
          <cell r="OJ2" t="str">
            <v>LAB OI Peds 2L PPPY</v>
          </cell>
          <cell r="OK2" t="str">
            <v>LAB INT All Patients PPPY</v>
          </cell>
          <cell r="OL2" t="str">
            <v>LAB INT Pre-ART PPPY</v>
          </cell>
          <cell r="OM2" t="str">
            <v>LAB INT Adult 1L PPPY</v>
          </cell>
          <cell r="ON2" t="str">
            <v>LAB INT Adult 2L PPPY</v>
          </cell>
          <cell r="OO2" t="str">
            <v>LAB INT Peds 1L PPPY</v>
          </cell>
          <cell r="OP2" t="str">
            <v>LAB INT Peds 2L PPPY</v>
          </cell>
          <cell r="OQ2" t="str">
            <v>LAB EXT All Patients PPPY</v>
          </cell>
          <cell r="OR2" t="str">
            <v>LAB EXT Pre-ART PPPY</v>
          </cell>
          <cell r="OS2" t="str">
            <v>LAB EXT Adult 1L PPPY</v>
          </cell>
          <cell r="OT2" t="str">
            <v>LAB EXT Adult 2L PPPY</v>
          </cell>
          <cell r="OU2" t="str">
            <v>LAB EXT Peds 1L PPPY</v>
          </cell>
          <cell r="OV2" t="str">
            <v>LAB EXT Peds 2L PPPY</v>
          </cell>
          <cell r="OW2" t="str">
            <v>LAB INT CD4 Tests All PPPY</v>
          </cell>
          <cell r="OX2" t="str">
            <v>LAB EXT CD4 Tests All PPPY</v>
          </cell>
          <cell r="OY2" t="str">
            <v>LAB INT VL Tests All PPPY</v>
          </cell>
          <cell r="OZ2" t="str">
            <v>LAB EXT VL Tests All PPPY</v>
          </cell>
          <cell r="PA2" t="str">
            <v>LAB INT FBC Tests All PPPY</v>
          </cell>
          <cell r="PB2" t="str">
            <v>LAB EXT FBC Tests All PPPY</v>
          </cell>
          <cell r="PC2" t="str">
            <v>LAB INT HB Tests All PPPY</v>
          </cell>
          <cell r="PD2" t="str">
            <v>LAB EXT HB Tests All PPPY</v>
          </cell>
          <cell r="PE2" t="str">
            <v>LAB INT Creat Tests All PPPY</v>
          </cell>
          <cell r="PF2" t="str">
            <v>LAB EXT Creat Tests All PPPY</v>
          </cell>
          <cell r="PG2" t="str">
            <v>LAB INT CD4 Unit Cost</v>
          </cell>
          <cell r="PH2" t="str">
            <v>LAB EXT CD4 Unit Cost</v>
          </cell>
          <cell r="PI2" t="str">
            <v>LAB INT VL Unit Cost</v>
          </cell>
          <cell r="PJ2" t="str">
            <v>LAB EXT VL Unit Cost</v>
          </cell>
          <cell r="PK2" t="str">
            <v>LAB INT FBC Unit Cost</v>
          </cell>
          <cell r="PL2" t="str">
            <v>LAB EXT FBC Unit Cost</v>
          </cell>
          <cell r="PM2" t="str">
            <v>LAB INT HB Unit Cost</v>
          </cell>
          <cell r="PN2" t="str">
            <v>LAB EXT HB Unit Cost</v>
          </cell>
          <cell r="PO2" t="str">
            <v>LAB INT Creat Unit Cost</v>
          </cell>
          <cell r="PP2" t="str">
            <v>LAB EXT Creat Unit Cost</v>
          </cell>
          <cell r="PQ2" t="str">
            <v>LAB Total Pre-ART Int/Ext CD4 Tests/Year</v>
          </cell>
          <cell r="PR2" t="str">
            <v>LAB Total ART Int/Ext CD4 Tests/Year</v>
          </cell>
          <cell r="PS2" t="str">
            <v>LAB Total Int/Ext CD4 Tests/Year</v>
          </cell>
          <cell r="PT2" t="str">
            <v>LAB Total Int/Ext VL Tests/Year</v>
          </cell>
          <cell r="PU2" t="str">
            <v>LAB Total Int/Ext FBC Tests/Year</v>
          </cell>
          <cell r="PV2" t="str">
            <v>LAB Total Int/Ext Hb Tests/Year</v>
          </cell>
          <cell r="PW2" t="str">
            <v>LAB Total Int/Ext CreatTests/Year</v>
          </cell>
          <cell r="PX2" t="str">
            <v>LAB Int Top Down CD4 Cost</v>
          </cell>
          <cell r="PY2" t="str">
            <v>LAB Ext Top Down CD4 Cost</v>
          </cell>
          <cell r="PZ2" t="str">
            <v>LAB Full Labs SDA (all elements)</v>
          </cell>
          <cell r="QA2" t="str">
            <v>LAB All ART Cost pppy</v>
          </cell>
          <cell r="QB2" t="str">
            <v>LAB InitDiag All ART Patients PPPY</v>
          </cell>
          <cell r="QC2" t="str">
            <v>LAB PedDiag All ART Patients PPPY</v>
          </cell>
          <cell r="QD2" t="str">
            <v>LAB StgMon All ART Patients PPPY</v>
          </cell>
          <cell r="QE2" t="str">
            <v>LAB Monitor All ART Patients PPPY</v>
          </cell>
          <cell r="QF2" t="str">
            <v>LAB VL All ART Patients PPPY</v>
          </cell>
          <cell r="QG2" t="str">
            <v>LAB OI All ART Patients PPPY</v>
          </cell>
          <cell r="QH2" t="str">
            <v>LAB INT All ART Patients PPPY</v>
          </cell>
          <cell r="QI2" t="str">
            <v>LAB EXT All ART Patients PPPY</v>
          </cell>
          <cell r="QJ2" t="str">
            <v>LAB INT CD4 Tests All ART PPPY</v>
          </cell>
          <cell r="QK2" t="str">
            <v>LAB EXT CD4 Tests All ART PPPY</v>
          </cell>
          <cell r="QL2" t="str">
            <v>LAB INT VL Tests All ART PPPY</v>
          </cell>
          <cell r="QM2" t="str">
            <v>LAB EXT VL Tests All ART PPPY</v>
          </cell>
          <cell r="QN2" t="str">
            <v>LAB INT FBC Tests All ART PPPY</v>
          </cell>
          <cell r="QO2" t="str">
            <v>LAB EXT FBC Tests All ART PPPY</v>
          </cell>
          <cell r="QP2" t="str">
            <v>LAB INT HB Tests All ART PPPY</v>
          </cell>
          <cell r="QQ2" t="str">
            <v>LAB EXT HB Tests All ART PPPY</v>
          </cell>
          <cell r="QR2" t="str">
            <v>LAB INT Creat Tests All ART PPPY</v>
          </cell>
          <cell r="QS2" t="str">
            <v>LAB EXT Creat Tests All ART PPPY</v>
          </cell>
          <cell r="QT2" t="str">
            <v>LAB INT CD4 Tests All pre-ART PPPY</v>
          </cell>
          <cell r="QU2" t="str">
            <v>LAB EXT CD4 Tests All pre-ART PPPY</v>
          </cell>
          <cell r="QV2" t="str">
            <v>LAB Stockouts</v>
          </cell>
          <cell r="QW2" t="str">
            <v>LAB Stockouts Priority Adults</v>
          </cell>
          <cell r="QX2" t="str">
            <v>LAB Stockouts Priority Pediatric</v>
          </cell>
          <cell r="QY2" t="str">
            <v>LAB Stockouts Priority Low CD4</v>
          </cell>
          <cell r="QZ2" t="str">
            <v>LAB Stockouts Priority Pregnant Women</v>
          </cell>
          <cell r="RA2" t="str">
            <v>LAB Stockouts Priority Poorest</v>
          </cell>
          <cell r="RB2" t="str">
            <v>LAB Stockouts Priority Other (please specify):</v>
          </cell>
          <cell r="RC2" t="str">
            <v xml:space="preserve">LAB Stockouts Duration </v>
          </cell>
          <cell r="RD2" t="str">
            <v xml:space="preserve">LAB Stockouts Refer to Other Facility </v>
          </cell>
          <cell r="RE2" t="str">
            <v>LAB TD INT CD4 Cost per Test</v>
          </cell>
          <cell r="RF2" t="str">
            <v>LAB TD EXT CD4 Cost per Test</v>
          </cell>
          <cell r="RG2" t="str">
            <v>LAB INT VL Tests Pre-ART PPPY</v>
          </cell>
          <cell r="RH2" t="str">
            <v>LAB EXT VL Tests Pre-ART PPPY</v>
          </cell>
          <cell r="RI2" t="str">
            <v>LAB INT FBC Tests Pre-ART PPPY</v>
          </cell>
          <cell r="RJ2" t="str">
            <v>LAB EXT FBC Tests Pre-ART PPPY</v>
          </cell>
          <cell r="RK2" t="str">
            <v>LAB INT HB Tests Pre-ART PPPY</v>
          </cell>
          <cell r="RL2" t="str">
            <v>LAB EXT HB Tests Pre-ART PPPY</v>
          </cell>
          <cell r="RM2" t="str">
            <v>LAB INT Creat Tests Pre-ART PPPY</v>
          </cell>
          <cell r="RN2" t="str">
            <v>LAB EXT Creat Tests Pre-ART PPPY</v>
          </cell>
          <cell r="RO2" t="str">
            <v>OI All Patients PPPY</v>
          </cell>
          <cell r="RP2" t="str">
            <v>OI All ART Patients PPPY</v>
          </cell>
          <cell r="RQ2" t="str">
            <v>OI Pre-ART PPPY</v>
          </cell>
          <cell r="RR2" t="str">
            <v>OI Adult 1L PPPY</v>
          </cell>
          <cell r="RS2" t="str">
            <v>OI Adult 2L PPPY</v>
          </cell>
          <cell r="RT2" t="str">
            <v>OI Peds 1L PPPY</v>
          </cell>
          <cell r="RU2" t="str">
            <v>OI Peds 2L PPPY</v>
          </cell>
          <cell r="RV2" t="str">
            <v>OI CTX All Patients PPPY</v>
          </cell>
          <cell r="RW2" t="str">
            <v>OI CTX Pre-ART PPPY</v>
          </cell>
          <cell r="RX2" t="str">
            <v>OI CTX Adult 1L PPPY</v>
          </cell>
          <cell r="RY2" t="str">
            <v>OI CTX Adult 2L PPPY</v>
          </cell>
          <cell r="RZ2" t="str">
            <v>OI CTX Peds 1L PPPY</v>
          </cell>
          <cell r="SA2" t="str">
            <v>OI CTX Peds 2L PPPY</v>
          </cell>
          <cell r="SB2" t="str">
            <v>OI ClinCare All Patient PPPY</v>
          </cell>
          <cell r="SC2" t="str">
            <v>OI ClinCare Pre-ART PPPY</v>
          </cell>
          <cell r="SD2" t="str">
            <v>OI ClinCare Adult 1L PPPY</v>
          </cell>
          <cell r="SE2" t="str">
            <v>OI ClinCare Adult 2L PPPY</v>
          </cell>
          <cell r="SF2" t="str">
            <v>OI ClinCare Peds 1L PPPY</v>
          </cell>
          <cell r="SG2" t="str">
            <v>OI ClinCare Peds 2L PPPY</v>
          </cell>
          <cell r="SH2" t="str">
            <v>OI SCM All Patient PPPY</v>
          </cell>
          <cell r="SI2" t="str">
            <v>OI SCM Pre-ART PPPY</v>
          </cell>
          <cell r="SJ2" t="str">
            <v>OI SCM Adult 1L PPPY</v>
          </cell>
          <cell r="SK2" t="str">
            <v>OI SCM Adult 2L PPPY</v>
          </cell>
          <cell r="SL2" t="str">
            <v>OI SCM Peds 1L PPPY</v>
          </cell>
          <cell r="SM2" t="str">
            <v>OI SCM Peds 2L PPPY</v>
          </cell>
          <cell r="SN2" t="str">
            <v>OI Condom Cost PPPY</v>
          </cell>
          <cell r="SO2" t="str">
            <v>OI CTX TBL Adults on ART</v>
          </cell>
          <cell r="SP2" t="str">
            <v>OI CTX TBL Adults Pre-ART</v>
          </cell>
          <cell r="SQ2" t="str">
            <v>OI CTX TBL Peds on ART</v>
          </cell>
          <cell r="SR2" t="str">
            <v>OI CTX TBL Peds Pre-ART</v>
          </cell>
          <cell r="SS2" t="str">
            <v>OI CTX Guideline</v>
          </cell>
          <cell r="ST2" t="str">
            <v>OI CTX Guideline Followed?</v>
          </cell>
          <cell r="SU2" t="str">
            <v>OI CTX Patients Adhere?</v>
          </cell>
          <cell r="SV2" t="str">
            <v>OI CTX Given as Proph?</v>
          </cell>
          <cell r="SW2" t="str">
            <v>OI CTX Given at init?</v>
          </cell>
          <cell r="SX2" t="str">
            <v>OI CTX Refilled with ARVs</v>
          </cell>
          <cell r="SY2" t="str">
            <v>OI CTX Stock Outs?</v>
          </cell>
          <cell r="SZ2" t="str">
            <v>OI CTX Priority During Stock Outs</v>
          </cell>
          <cell r="TA2" t="str">
            <v>OI CTX Stock Outs Duration</v>
          </cell>
          <cell r="TB2" t="str">
            <v>OI Antiviral All Cost PPPY</v>
          </cell>
          <cell r="TC2" t="str">
            <v>OI Antiparasitic All Cost PPPY</v>
          </cell>
          <cell r="TD2" t="str">
            <v>OI Antibiotic All Cost PPPY</v>
          </cell>
          <cell r="TE2" t="str">
            <v>OI Antidepressant All Cost PPPY</v>
          </cell>
          <cell r="TF2" t="str">
            <v>OI Antifungal All Cost PPPY</v>
          </cell>
          <cell r="TG2" t="str">
            <v>OI Antimalarial / toxo All Cost PPPY</v>
          </cell>
          <cell r="TH2" t="str">
            <v>OI Antituberculosis All Cost PPPY</v>
          </cell>
          <cell r="TI2" t="str">
            <v>OI Cotrimoxazole All Cost PPPY</v>
          </cell>
          <cell r="TJ2" t="str">
            <v>OI Other All Cost PPPY</v>
          </cell>
          <cell r="TK2" t="str">
            <v>OI Antiviral Pre-ART Cost PPPY</v>
          </cell>
          <cell r="TL2" t="str">
            <v>OI Antiparasitic Pre-ART Cost PPPY</v>
          </cell>
          <cell r="TM2" t="str">
            <v>OI Antibiotic Pre-ART Cost PPPY</v>
          </cell>
          <cell r="TN2" t="str">
            <v>OI Antidepressant Pre-ART Cost PPPY</v>
          </cell>
          <cell r="TO2" t="str">
            <v>OI Antifungal Pre-ART Cost PPPY</v>
          </cell>
          <cell r="TP2" t="str">
            <v>OI Antimalarial / toxo Pre-ART Cost PPPY</v>
          </cell>
          <cell r="TQ2" t="str">
            <v>OI Antituberculosis Pre-ART Cost PPPY</v>
          </cell>
          <cell r="TR2" t="str">
            <v>OI Cotrimoxazole Pre-ART Cost PPPY</v>
          </cell>
          <cell r="TS2" t="str">
            <v>OI Other Pre-ART Cost PPPY</v>
          </cell>
          <cell r="TT2" t="str">
            <v>OI Antiviral All ART Cost PPPY</v>
          </cell>
          <cell r="TU2" t="str">
            <v>OI Antiparasitic All ART Cost PPPY</v>
          </cell>
          <cell r="TV2" t="str">
            <v>OI Antibiotic All ART Cost PPPY</v>
          </cell>
          <cell r="TW2" t="str">
            <v>OI Antidepressant All ART Cost PPPY</v>
          </cell>
          <cell r="TX2" t="str">
            <v>OI Antifungal All ART Cost PPPY</v>
          </cell>
          <cell r="TY2" t="str">
            <v>OI Antimalarial / toxo All ART Cost PPPY</v>
          </cell>
          <cell r="TZ2" t="str">
            <v>OI Antituberculosis All ART Cost PPPY</v>
          </cell>
          <cell r="UA2" t="str">
            <v>OI Cotrimoxazole All ART Cost PPPY</v>
          </cell>
          <cell r="UB2" t="str">
            <v>OI Other All ART Cost PPPY</v>
          </cell>
          <cell r="UC2" t="str">
            <v>OI CTX stock outs in costing year</v>
          </cell>
          <cell r="UD2" t="str">
            <v>OI CTX stockouts patient priority</v>
          </cell>
          <cell r="UE2" t="str">
            <v>OI CTX Stockout duration</v>
          </cell>
          <cell r="UF2" t="str">
            <v>OI 480mg CTX pills</v>
          </cell>
          <cell r="UG2" t="str">
            <v>OI 480mg CTX weighted price</v>
          </cell>
          <cell r="UH2" t="str">
            <v>OI 480mg CTX max price</v>
          </cell>
          <cell r="UI2" t="str">
            <v>OI 480mg CTX min price</v>
          </cell>
          <cell r="UJ2" t="str">
            <v>OI 960mg CTX pills</v>
          </cell>
          <cell r="UK2" t="str">
            <v>OI 960mg CTX weighted price</v>
          </cell>
          <cell r="UL2" t="str">
            <v>OI 960mg CTX max price</v>
          </cell>
          <cell r="UM2" t="str">
            <v>OI 960mg CTX min price</v>
          </cell>
          <cell r="UN2" t="str">
            <v>OI IPT Given pre-ART</v>
          </cell>
          <cell r="UO2" t="str">
            <v>OI IPT Given ART</v>
          </cell>
          <cell r="UP2" t="str">
            <v>OI IPT Stock Out</v>
          </cell>
          <cell r="UQ2" t="str">
            <v>OI IPT Priority - Adults</v>
          </cell>
          <cell r="UR2" t="str">
            <v>OI IPT Priority - Peds</v>
          </cell>
          <cell r="US2" t="str">
            <v>OI IPT Priority - Low CD4</v>
          </cell>
          <cell r="UT2" t="str">
            <v>OI IPT Priority - Preg Women</v>
          </cell>
          <cell r="UU2" t="str">
            <v>OI IPT Priority - Poorest</v>
          </cell>
          <cell r="UV2" t="str">
            <v>OI IPT Priority - Other</v>
          </cell>
          <cell r="UW2" t="str">
            <v>OI IPT Stockout Duration</v>
          </cell>
          <cell r="UX2" t="str">
            <v>OI Pneumocystis Pneumonia</v>
          </cell>
          <cell r="UY2" t="str">
            <v>OI Toxoplasma gondii Encephalitis</v>
          </cell>
          <cell r="UZ2" t="str">
            <v>OI Cryptosporidiosis</v>
          </cell>
          <cell r="VA2" t="str">
            <v>OI Microsporidiosis</v>
          </cell>
          <cell r="VB2" t="str">
            <v xml:space="preserve">OI Tuberculosis </v>
          </cell>
          <cell r="VC2" t="str">
            <v>OI Disseminated Mycobacterium avium Complex Disease</v>
          </cell>
          <cell r="VD2" t="str">
            <v>OI Bacterial Respiratory Disease</v>
          </cell>
          <cell r="VE2" t="str">
            <v>OI Bacterial Enteric Infections (Salmonellosis, Shigellosis, Campylobacteriosis)</v>
          </cell>
          <cell r="VF2" t="str">
            <v>OI Bartonellosis</v>
          </cell>
          <cell r="VG2" t="str">
            <v>OI Syphilis</v>
          </cell>
          <cell r="VH2" t="str">
            <v>OI Mucocutaneous Candidiasis</v>
          </cell>
          <cell r="VI2" t="str">
            <v>OI Cryptococcosis</v>
          </cell>
          <cell r="VJ2" t="str">
            <v>OI Histoplasmosis</v>
          </cell>
          <cell r="VK2" t="str">
            <v>OI Coccidioidomycosis</v>
          </cell>
          <cell r="VL2" t="str">
            <v>OI Aspergillosis</v>
          </cell>
          <cell r="VM2" t="str">
            <v>OI Cytomegalovirus Disease</v>
          </cell>
          <cell r="VN2" t="str">
            <v>OI Herpes Simplex Virus Disease</v>
          </cell>
          <cell r="VO2" t="str">
            <v>OI HHV-6 and HHV-7 Disease</v>
          </cell>
          <cell r="VP2" t="str">
            <v>OI Varicella-Zoster Virus Diseases</v>
          </cell>
          <cell r="VQ2" t="str">
            <v>OI Human Herpesvirus-8 Disease (KS)</v>
          </cell>
          <cell r="VR2" t="str">
            <v>OI Human Papillomavirus Disease</v>
          </cell>
          <cell r="VS2" t="str">
            <v>OI Hepatitis B Virus Infection</v>
          </cell>
          <cell r="VT2" t="str">
            <v>OI Hepatitis C Virus Infection</v>
          </cell>
          <cell r="VU2" t="str">
            <v>OI Progressive Multifocal Leukoencephalopathy/JC Virus Infection</v>
          </cell>
          <cell r="VV2" t="str">
            <v>OI Malaria</v>
          </cell>
          <cell r="VW2" t="str">
            <v>OI Leishmaniasis</v>
          </cell>
          <cell r="VX2" t="str">
            <v>OI Isosporiasis</v>
          </cell>
          <cell r="VY2" t="str">
            <v>NUT All Patients PPPY</v>
          </cell>
          <cell r="VZ2" t="str">
            <v>NUT All ART Patients PPPY</v>
          </cell>
          <cell r="WA2" t="str">
            <v>NUT Pre-ART PPPY</v>
          </cell>
          <cell r="WB2" t="str">
            <v>NUT Adult 1L PPPY</v>
          </cell>
          <cell r="WC2" t="str">
            <v>NUT Adult 2L PPPY</v>
          </cell>
          <cell r="WD2" t="str">
            <v>NUT Peds 1L PPPY</v>
          </cell>
          <cell r="WE2" t="str">
            <v>NUT Peds 2L PPPY</v>
          </cell>
          <cell r="WF2" t="str">
            <v>NUT ClinCare All Patient PPPY</v>
          </cell>
          <cell r="WG2" t="str">
            <v>NUT ClinCare Pre-ART PPPY</v>
          </cell>
          <cell r="WH2" t="str">
            <v>NUT ClinCare Adult 1L PPPY</v>
          </cell>
          <cell r="WI2" t="str">
            <v>NUT ClinCare Adult 2L PPPY</v>
          </cell>
          <cell r="WJ2" t="str">
            <v>NUT ClinCare Peds 1L PPPY</v>
          </cell>
          <cell r="WK2" t="str">
            <v>NUT ClinCare Peds 2L PPPY</v>
          </cell>
          <cell r="WL2" t="str">
            <v>NUT SCM All Patient PPPY</v>
          </cell>
          <cell r="WM2" t="str">
            <v>NUT SCM Pre-ART PPPY</v>
          </cell>
          <cell r="WN2" t="str">
            <v>NUT SCM Adult 1L PPPY</v>
          </cell>
          <cell r="WO2" t="str">
            <v>NUT SCM Adult 2L PPPY</v>
          </cell>
          <cell r="WP2" t="str">
            <v>NUT SCM Peds 1L PPPY</v>
          </cell>
          <cell r="WQ2" t="str">
            <v>NUT SCM Peds 2L PPPY</v>
          </cell>
          <cell r="WR2" t="str">
            <v>NUT pre-ART Supp Cost pppy</v>
          </cell>
          <cell r="WS2" t="str">
            <v>NUT pre-ART Thera Cost pppy</v>
          </cell>
          <cell r="WT2" t="str">
            <v>NUT All ART Supp Cost pppy</v>
          </cell>
          <cell r="WU2" t="str">
            <v>NUT All ART Thera Cost pppy</v>
          </cell>
          <cell r="WV2" t="str">
            <v>NUT Adult ART Supp Cost pppy</v>
          </cell>
          <cell r="WW2" t="str">
            <v>NUT Adult ART Thera Cost pppy</v>
          </cell>
          <cell r="WX2" t="str">
            <v>NUT Peds ART Supp Cost pppy</v>
          </cell>
          <cell r="WY2" t="str">
            <v>NUT Peds ART Thera Cost pppy</v>
          </cell>
          <cell r="WZ2" t="str">
            <v>EQUIP All Cost pppy</v>
          </cell>
          <cell r="XA2" t="str">
            <v>EQUIP All ART Cost pppy</v>
          </cell>
          <cell r="XB2" t="str">
            <v>EQUIP Pre-ART Cost pppy</v>
          </cell>
          <cell r="XC2" t="str">
            <v>EQUIP Adult1L Cost pppy</v>
          </cell>
          <cell r="XD2" t="str">
            <v>EQUIP Adult2L Cost pppy</v>
          </cell>
          <cell r="XE2" t="str">
            <v>EQUIP Peds1L Cost pppy</v>
          </cell>
          <cell r="XF2" t="str">
            <v>EQUIP Peds 2L Cost pppy</v>
          </cell>
          <cell r="XG2" t="str">
            <v>EQUIP All Patients ClinCare PPPY</v>
          </cell>
          <cell r="XH2" t="str">
            <v>EQUIP Pre-ART ClinCare PPPY</v>
          </cell>
          <cell r="XI2" t="str">
            <v>EQUIP Adult 1L ClinCare PPPY</v>
          </cell>
          <cell r="XJ2" t="str">
            <v>EQUIP Adult2L ClinCare PPPY</v>
          </cell>
          <cell r="XK2" t="str">
            <v>EQUIP Peds1L ClinCare PPPY</v>
          </cell>
          <cell r="XL2" t="str">
            <v>EQUIP Peds 2L ClinCare PPPY</v>
          </cell>
          <cell r="XM2" t="str">
            <v>EQUIP All ART Patients LabServ PPPY</v>
          </cell>
          <cell r="XN2" t="str">
            <v>EQUIP All Patients LabServ PPPY</v>
          </cell>
          <cell r="XO2" t="str">
            <v>EQUIP Pre-ART LabServ PPPY</v>
          </cell>
          <cell r="XP2" t="str">
            <v>EQUIP Adult 1L LabServ PPPY</v>
          </cell>
          <cell r="XQ2" t="str">
            <v>EQUIP Adult2L LabServ PPPY</v>
          </cell>
          <cell r="XR2" t="str">
            <v>EQUIP Peds1L LabServ PPPY</v>
          </cell>
          <cell r="XS2" t="str">
            <v>EQUIP Peds 2L LabServ PPPY</v>
          </cell>
          <cell r="XT2" t="str">
            <v>EQUIP All Patients SCM PPPY</v>
          </cell>
          <cell r="XU2" t="str">
            <v>EQUIP Pre-ART SCM PPPY</v>
          </cell>
          <cell r="XV2" t="str">
            <v>EQUIP Adult 1L SCM PPPY</v>
          </cell>
          <cell r="XW2" t="str">
            <v>EQUIP Adult2L SCM PPPY</v>
          </cell>
          <cell r="XX2" t="str">
            <v>EQUIP Peds1L SCM PPPY</v>
          </cell>
          <cell r="XY2" t="str">
            <v>EQUIP Peds 2L SCM PPPY</v>
          </cell>
          <cell r="XZ2" t="str">
            <v>EQUIP All Patients Outreach PPPY</v>
          </cell>
          <cell r="YA2" t="str">
            <v>EQUIP Pre-ART Outreach PPPY</v>
          </cell>
          <cell r="YB2" t="str">
            <v>EQUIP Adult 1L Outreach PPPY</v>
          </cell>
          <cell r="YC2" t="str">
            <v>EQUIP Adult2L Outreach PPPY</v>
          </cell>
          <cell r="YD2" t="str">
            <v>EQUIP Peds1L Outreach PPPY</v>
          </cell>
          <cell r="YE2" t="str">
            <v>EQUIP Peds 2L Outreach PPPY</v>
          </cell>
          <cell r="YF2" t="str">
            <v>EQUIP All Patients Training PPPY</v>
          </cell>
          <cell r="YG2" t="str">
            <v>EQUIP Pre-ART Training PPPY</v>
          </cell>
          <cell r="YH2" t="str">
            <v>EQUIP Adult 1L Training PPPY</v>
          </cell>
          <cell r="YI2" t="str">
            <v>EQUIP Adult2L Training PPPY</v>
          </cell>
          <cell r="YJ2" t="str">
            <v>EQUIP Peds1L Training PPPY</v>
          </cell>
          <cell r="YK2" t="str">
            <v>EQUIP Peds 2L Training PPPY</v>
          </cell>
          <cell r="YL2" t="str">
            <v>EQUIP All Patients MEHMIS PPPY</v>
          </cell>
          <cell r="YM2" t="str">
            <v>EQUIP Pre-ART MEHMIS PPPY</v>
          </cell>
          <cell r="YN2" t="str">
            <v>EQUIP Adult 1L MEHMIS PPPY</v>
          </cell>
          <cell r="YO2" t="str">
            <v>EQUIP Adult2L MEHMIS PPPY</v>
          </cell>
          <cell r="YP2" t="str">
            <v>EQUIP Peds1L MEHMIS PPPY</v>
          </cell>
          <cell r="YQ2" t="str">
            <v>EQUIP Peds 2L MEHMIS PPPY</v>
          </cell>
          <cell r="YR2" t="str">
            <v>EQUIP All Patients FacAdm PPPY</v>
          </cell>
          <cell r="YS2" t="str">
            <v>EQUIP Pre-ART FacAdm PPPY</v>
          </cell>
          <cell r="YT2" t="str">
            <v>EQUIP Adult 1L FacAdm PPPY</v>
          </cell>
          <cell r="YU2" t="str">
            <v>EQUIP Adult2L FacAdm PPPY</v>
          </cell>
          <cell r="YV2" t="str">
            <v>EQUIP Peds1L FacAdm PPPY</v>
          </cell>
          <cell r="YW2" t="str">
            <v>EQUIP Peds 2L FacAdm PPPY</v>
          </cell>
          <cell r="YX2" t="str">
            <v>EQUIP All Patients ProgOH PPPY</v>
          </cell>
          <cell r="YY2" t="str">
            <v>EQUIP Pre-ART ProgOH PPPY</v>
          </cell>
          <cell r="YZ2" t="str">
            <v>EQUIP Adult 1L ProgOH PPPY</v>
          </cell>
          <cell r="ZA2" t="str">
            <v>EQUIP Adult2L ProgOH PPPY</v>
          </cell>
          <cell r="ZB2" t="str">
            <v>EQUIP Peds1L ProgOH PPPY</v>
          </cell>
          <cell r="ZC2" t="str">
            <v>EQUIP Peds 2L ProgOH PPPY</v>
          </cell>
          <cell r="ZD2" t="str">
            <v>EQUIP CD4 Machine All Cost pppy</v>
          </cell>
          <cell r="ZE2" t="str">
            <v>EQUIP CD4 Machine All Cost Cost pppy</v>
          </cell>
          <cell r="ZF2" t="str">
            <v>EQUIP Chem Machine All Cost pppy</v>
          </cell>
          <cell r="ZG2" t="str">
            <v>EQUIP Chem Machine All Cost Cost pppy</v>
          </cell>
          <cell r="ZH2" t="str">
            <v>EQUIP Haem Machine All Cost pppy</v>
          </cell>
          <cell r="ZI2" t="str">
            <v>EQUIP Haem Machine All Cost Cost pppy</v>
          </cell>
          <cell r="ZJ2" t="str">
            <v>EQUIP # of Chemistry Machines</v>
          </cell>
          <cell r="ZK2" t="str">
            <v>EQUIP Total Chemistry Machine Downtime</v>
          </cell>
          <cell r="ZL2" t="str">
            <v>EQUIP # of Hematology Machines</v>
          </cell>
          <cell r="ZM2" t="str">
            <v>EQUIP Total Hematology Machine Downtime</v>
          </cell>
          <cell r="ZN2" t="str">
            <v>EQUIP # of CD4 Machines</v>
          </cell>
          <cell r="ZO2" t="str">
            <v>EQUIP Total CD4 Machine Downtime</v>
          </cell>
          <cell r="ZP2" t="str">
            <v>EQUIP # of VL Machines</v>
          </cell>
          <cell r="ZQ2" t="str">
            <v>EQUIP Total VL Machine Downtime</v>
          </cell>
          <cell r="ZR2" t="str">
            <v>EQUIP Regular Maint</v>
          </cell>
          <cell r="ZS2" t="str">
            <v>EQUIP Required Equipment</v>
          </cell>
          <cell r="ZT2" t="str">
            <v>BUILD All Cost pppy</v>
          </cell>
          <cell r="ZU2" t="str">
            <v>BUILD All ART Cost pppy</v>
          </cell>
          <cell r="ZV2" t="str">
            <v>BUILD Pre-ART Cost pppy</v>
          </cell>
          <cell r="ZW2" t="str">
            <v>BUILD Adult1L Cost pppy</v>
          </cell>
          <cell r="ZX2" t="str">
            <v>BUILD Adult2L Cost pppy</v>
          </cell>
          <cell r="ZY2" t="str">
            <v>BUILD Peds1L Cost pppy</v>
          </cell>
          <cell r="ZZ2" t="str">
            <v>BUILD Peds 2L Cost pppy</v>
          </cell>
          <cell r="AAA2" t="str">
            <v>BUILD All Patients ClinCare PPPY</v>
          </cell>
          <cell r="AAB2" t="str">
            <v>BUILD Pre-ART ClinCare PPPY</v>
          </cell>
          <cell r="AAC2" t="str">
            <v>BUILD Adult 1L ClinCare PPPY</v>
          </cell>
          <cell r="AAD2" t="str">
            <v>BUILD Adult2L ClinCare PPPY</v>
          </cell>
          <cell r="AAE2" t="str">
            <v>BUILD Peds1L ClinCare PPPY</v>
          </cell>
          <cell r="AAF2" t="str">
            <v>BUILD Peds 2L ClinCare PPPY</v>
          </cell>
          <cell r="AAG2" t="str">
            <v>BUILD All Patients LabServ PPPY</v>
          </cell>
          <cell r="AAH2" t="str">
            <v>BUILD All ART Patients LabServ PPPY</v>
          </cell>
          <cell r="AAI2" t="str">
            <v>BUILD Pre-ART LabServ PPPY</v>
          </cell>
          <cell r="AAJ2" t="str">
            <v>BUILD Adult 1L LabServ PPPY</v>
          </cell>
          <cell r="AAK2" t="str">
            <v>BUILD Adult2L LabServ PPPY</v>
          </cell>
          <cell r="AAL2" t="str">
            <v>BUILD Peds1L LabServ PPPY</v>
          </cell>
          <cell r="AAM2" t="str">
            <v>BUILD Peds 2L LabServ PPPY</v>
          </cell>
          <cell r="AAN2" t="str">
            <v>BUILD All Patients SCM PPPY</v>
          </cell>
          <cell r="AAO2" t="str">
            <v>BUILD Pre-ART SCM PPPY</v>
          </cell>
          <cell r="AAP2" t="str">
            <v>BUILD Adult 1L SCM PPPY</v>
          </cell>
          <cell r="AAQ2" t="str">
            <v>BUILD Adult2L SCM PPPY</v>
          </cell>
          <cell r="AAR2" t="str">
            <v>BUILD Peds1L SCM PPPY</v>
          </cell>
          <cell r="AAS2" t="str">
            <v>BUILD Peds 2L SCM PPPY</v>
          </cell>
          <cell r="AAT2" t="str">
            <v>BUILD All Patients Outreach PPPY</v>
          </cell>
          <cell r="AAU2" t="str">
            <v>BUILD Pre-ART Outreach PPPY</v>
          </cell>
          <cell r="AAV2" t="str">
            <v>BUILD Adult 1L Outreach PPPY</v>
          </cell>
          <cell r="AAW2" t="str">
            <v>BUILD Adult2L Outreach PPPY</v>
          </cell>
          <cell r="AAX2" t="str">
            <v>BUILD Peds1L Outreach PPPY</v>
          </cell>
          <cell r="AAY2" t="str">
            <v>BUILD Peds 2L Outreach PPPY</v>
          </cell>
          <cell r="AAZ2" t="str">
            <v>BUILD All Patients Training PPPY</v>
          </cell>
          <cell r="ABA2" t="str">
            <v>BUILD Pre-ART Training PPPY</v>
          </cell>
          <cell r="ABB2" t="str">
            <v>BUILD Adult 1L Training PPPY</v>
          </cell>
          <cell r="ABC2" t="str">
            <v>BUILD Adult2L Training PPPY</v>
          </cell>
          <cell r="ABD2" t="str">
            <v>BUILD Peds1L Training PPPY</v>
          </cell>
          <cell r="ABE2" t="str">
            <v>BUILD Peds 2L Training PPPY</v>
          </cell>
          <cell r="ABF2" t="str">
            <v>BUILD All Patients MEHMIS PPPY</v>
          </cell>
          <cell r="ABG2" t="str">
            <v>BUILD Pre-ART MEHMIS PPPY</v>
          </cell>
          <cell r="ABH2" t="str">
            <v>BUILD Adult 1L MEHMIS PPPY</v>
          </cell>
          <cell r="ABI2" t="str">
            <v>BUILD Adult2L MEHMIS PPPY</v>
          </cell>
          <cell r="ABJ2" t="str">
            <v>BUILD Peds1L MEHMIS PPPY</v>
          </cell>
          <cell r="ABK2" t="str">
            <v>BUILD Peds 2L MEHMIS PPPY</v>
          </cell>
          <cell r="ABL2" t="str">
            <v>BUILD All Patients FacAdm PPPY</v>
          </cell>
          <cell r="ABM2" t="str">
            <v>BUILD Pre-ART FacAdm PPPY</v>
          </cell>
          <cell r="ABN2" t="str">
            <v>BUILD Adult 1L FacAdm PPPY</v>
          </cell>
          <cell r="ABO2" t="str">
            <v>BUILD Adult2L FacAdm PPPY</v>
          </cell>
          <cell r="ABP2" t="str">
            <v>BUILD Peds1L FacAdm PPPY</v>
          </cell>
          <cell r="ABQ2" t="str">
            <v>BUILD Peds 2L FacAdm PPPY</v>
          </cell>
          <cell r="ABR2" t="str">
            <v>BUILD All Patients ProgOH PPPY</v>
          </cell>
          <cell r="ABS2" t="str">
            <v>BUILD Pre-ART ProgOH PPPY</v>
          </cell>
          <cell r="ABT2" t="str">
            <v>BUILD Adult 1L ProgOH PPPY</v>
          </cell>
          <cell r="ABU2" t="str">
            <v>BUILD Adult2L ProgOH PPPY</v>
          </cell>
          <cell r="ABV2" t="str">
            <v>BUILD Peds1L ProgOH PPPY</v>
          </cell>
          <cell r="ABW2" t="str">
            <v>BUILD Peds 2L ProgOH PPPY</v>
          </cell>
          <cell r="ABX2" t="str">
            <v>BUILD Labs SDA All Cost pppy</v>
          </cell>
          <cell r="ABY2" t="str">
            <v>BUILD Maintained</v>
          </cell>
          <cell r="ABZ2" t="str">
            <v>BUILD Labs SDA All ART Cost pppy</v>
          </cell>
          <cell r="ACA2" t="str">
            <v>BUILD Labs SDA pre-ART Cost pppy</v>
          </cell>
          <cell r="ACB2" t="str">
            <v>ORC All Cost pppy</v>
          </cell>
          <cell r="ACC2" t="str">
            <v>ORC All ART Cost pppy</v>
          </cell>
          <cell r="ACD2" t="str">
            <v>ORC Pre-ART Cost pppy</v>
          </cell>
          <cell r="ACE2" t="str">
            <v>ORC Adult1L Cost pppy</v>
          </cell>
          <cell r="ACF2" t="str">
            <v>ORC Adult2L Cost pppy</v>
          </cell>
          <cell r="ACG2" t="str">
            <v>ORC Peds1L Cost pppy</v>
          </cell>
          <cell r="ACH2" t="str">
            <v>ORC Peds 2L Cost pppy</v>
          </cell>
          <cell r="ACI2" t="str">
            <v>ORC All Patients ClinCare PPPY</v>
          </cell>
          <cell r="ACJ2" t="str">
            <v>ORC Pre-ART ClinCare PPPY</v>
          </cell>
          <cell r="ACK2" t="str">
            <v>ORC Adult 1L ClinCare PPPY</v>
          </cell>
          <cell r="ACL2" t="str">
            <v>ORC Adult2L ClinCare PPPY</v>
          </cell>
          <cell r="ACM2" t="str">
            <v>ORC Peds1L ClinCare PPPY</v>
          </cell>
          <cell r="ACN2" t="str">
            <v>ORC Peds 2L ClinCare PPPY</v>
          </cell>
          <cell r="ACO2" t="str">
            <v>ORC All Patients LabServ PPPY</v>
          </cell>
          <cell r="ACP2" t="str">
            <v>ORC Pre-ART LabServ PPPY</v>
          </cell>
          <cell r="ACQ2" t="str">
            <v>ORC Adult 1L LabServ PPPY</v>
          </cell>
          <cell r="ACR2" t="str">
            <v>ORC Adult2L LabServ PPPY</v>
          </cell>
          <cell r="ACS2" t="str">
            <v>ORC Peds1L LabServ PPPY</v>
          </cell>
          <cell r="ACT2" t="str">
            <v>ORC Peds 2L LabServ PPPY</v>
          </cell>
          <cell r="ACU2" t="str">
            <v>ORC All Patients SCM PPPY</v>
          </cell>
          <cell r="ACV2" t="str">
            <v>ORC Pre-ART SCM PPPY</v>
          </cell>
          <cell r="ACW2" t="str">
            <v>ORC Adult 1L SCM PPPY</v>
          </cell>
          <cell r="ACX2" t="str">
            <v>ORC Adult2L SCM PPPY</v>
          </cell>
          <cell r="ACY2" t="str">
            <v>ORC Peds1L SCM PPPY</v>
          </cell>
          <cell r="ACZ2" t="str">
            <v>ORC Peds 2L SCM PPPY</v>
          </cell>
          <cell r="ADA2" t="str">
            <v>ORC All Patients Outreach PPPY</v>
          </cell>
          <cell r="ADB2" t="str">
            <v>ORC Pre-ART Outreach PPPY</v>
          </cell>
          <cell r="ADC2" t="str">
            <v>ORC Adult 1L Outreach PPPY</v>
          </cell>
          <cell r="ADD2" t="str">
            <v>ORC Adult2L Outreach PPPY</v>
          </cell>
          <cell r="ADE2" t="str">
            <v>ORC Peds1L Outreach PPPY</v>
          </cell>
          <cell r="ADF2" t="str">
            <v>ORC Peds 2L Outreach PPPY</v>
          </cell>
          <cell r="ADG2" t="str">
            <v>ORC All Patients Training PPPY</v>
          </cell>
          <cell r="ADH2" t="str">
            <v>ORC Pre-ART Training PPPY</v>
          </cell>
          <cell r="ADI2" t="str">
            <v>ORC Adult 1L Training PPPY</v>
          </cell>
          <cell r="ADJ2" t="str">
            <v>ORC Adult2L Training PPPY</v>
          </cell>
          <cell r="ADK2" t="str">
            <v>ORC Peds1L Training PPPY</v>
          </cell>
          <cell r="ADL2" t="str">
            <v>ORC Peds 2L Training PPPY</v>
          </cell>
          <cell r="ADM2" t="str">
            <v>ORC All Patients MEHMIS PPPY</v>
          </cell>
          <cell r="ADN2" t="str">
            <v>ORC Pre-ART MEHMIS PPPY</v>
          </cell>
          <cell r="ADO2" t="str">
            <v>ORC Adult 1L MEHMIS PPPY</v>
          </cell>
          <cell r="ADP2" t="str">
            <v>ORC Adult2L MEHMIS PPPY</v>
          </cell>
          <cell r="ADQ2" t="str">
            <v>ORC Peds1L MEHMIS PPPY</v>
          </cell>
          <cell r="ADR2" t="str">
            <v>ORC Peds 2L MEHMIS PPPY</v>
          </cell>
          <cell r="ADS2" t="str">
            <v>ORC All Patients FacAdm PPPY</v>
          </cell>
          <cell r="ADT2" t="str">
            <v>ORC Pre-ART FacAdm PPPY</v>
          </cell>
          <cell r="ADU2" t="str">
            <v>ORC Adult 1L FacAdm PPPY</v>
          </cell>
          <cell r="ADV2" t="str">
            <v>ORC Adult2L FacAdm PPPY</v>
          </cell>
          <cell r="ADW2" t="str">
            <v>ORC Peds1L FacAdm PPPY</v>
          </cell>
          <cell r="ADX2" t="str">
            <v>ORC Peds 2L FacAdm PPPY</v>
          </cell>
          <cell r="ADY2" t="str">
            <v>ORC All Patients ProgOH PPPY</v>
          </cell>
          <cell r="ADZ2" t="str">
            <v>ORC Pre-ART ProgOH PPPY</v>
          </cell>
          <cell r="AEA2" t="str">
            <v>ORC Adult 1L ProgOH PPPY</v>
          </cell>
          <cell r="AEB2" t="str">
            <v>ORC Adult2L ProgOH PPPY</v>
          </cell>
          <cell r="AEC2" t="str">
            <v>ORC Peds1L ProgOH PPPY</v>
          </cell>
          <cell r="AED2" t="str">
            <v>ORC Peds 2L ProgOH PPPY</v>
          </cell>
          <cell r="AEE2" t="str">
            <v>ORC All Non-clinical Supplies Cost PPPY</v>
          </cell>
          <cell r="AEF2" t="str">
            <v>ORC All Clinical Supplies Cost PPPY</v>
          </cell>
          <cell r="AEG2" t="str">
            <v>ORC All Building (maint, etc) Cost PPPY</v>
          </cell>
          <cell r="AEH2" t="str">
            <v>ORC All Security Cost PPPY</v>
          </cell>
          <cell r="AEI2" t="str">
            <v>ORC All Utilities Cost PPPY</v>
          </cell>
          <cell r="AEJ2" t="str">
            <v>ORC All Admin/Sytems Cost PPPY</v>
          </cell>
          <cell r="AEK2" t="str">
            <v>ORC All Miscellaneous Cost PPPY</v>
          </cell>
          <cell r="AEL2" t="str">
            <v>ORC All Communications Cost PPPY</v>
          </cell>
          <cell r="AEM2" t="str">
            <v>ORC Labs SDA All Cost PPPY</v>
          </cell>
          <cell r="AEN2" t="str">
            <v>ORC All ART Non-clinical Supplies Cost PPPY</v>
          </cell>
          <cell r="AEO2" t="str">
            <v>ORC All ART Clinical Supplies Cost PPPY</v>
          </cell>
          <cell r="AEP2" t="str">
            <v>ORC All ART Building (maint, etc) Cost PPPY</v>
          </cell>
          <cell r="AEQ2" t="str">
            <v>ORC All ART Security Cost PPPY</v>
          </cell>
          <cell r="AER2" t="str">
            <v>ORC All ART Utilities Cost PPPY</v>
          </cell>
          <cell r="AES2" t="str">
            <v>ORC All ART Admin/Sytems Cost PPPY</v>
          </cell>
          <cell r="AET2" t="str">
            <v>ORC All ART Miscellaneous Cost PPPY</v>
          </cell>
          <cell r="AEU2" t="str">
            <v>ORC All ART Communications Cost PPPY</v>
          </cell>
          <cell r="AEV2" t="str">
            <v>ORC Labs SDA All ART Cost PPPY</v>
          </cell>
          <cell r="AEW2" t="str">
            <v>ORC ART OPD Ratio</v>
          </cell>
          <cell r="AEX2" t="str">
            <v>ORC Water 1-10</v>
          </cell>
          <cell r="AEY2" t="str">
            <v>ORC Elec 1-10</v>
          </cell>
          <cell r="AEZ2" t="str">
            <v>ORC Elec Cuts</v>
          </cell>
          <cell r="AFA2" t="str">
            <v>ORC # Water Cuts</v>
          </cell>
          <cell r="AFB2" t="str">
            <v>ORC # Elec Cuts</v>
          </cell>
          <cell r="AFC2" t="str">
            <v>ORC Have Soap</v>
          </cell>
          <cell r="AFD2" t="str">
            <v>ORC Have Gloves</v>
          </cell>
          <cell r="AFE2" t="str">
            <v>ORC Labs SDA All ART Cost PPPY</v>
          </cell>
          <cell r="AFF2" t="str">
            <v>ORC Labs SDA pre-ART Cost PPPY</v>
          </cell>
          <cell r="AFG2" t="str">
            <v>TRAIN All Cost pppy</v>
          </cell>
          <cell r="AFH2" t="str">
            <v>TRAIN All ART Cost pppy</v>
          </cell>
          <cell r="AFI2" t="str">
            <v>TRAIN Pre-ART Cost pppy</v>
          </cell>
          <cell r="AFJ2" t="str">
            <v>TRAIN Adult1L Cost pppy</v>
          </cell>
          <cell r="AFK2" t="str">
            <v>TRAIN Adult2L Cost pppy</v>
          </cell>
          <cell r="AFL2" t="str">
            <v>TRAIN Peds1L Cost pppy</v>
          </cell>
          <cell r="AFM2" t="str">
            <v>TRAIN Peds 2L Cost pppy</v>
          </cell>
          <cell r="AFN2" t="str">
            <v>TRAIN FTEDAYS Onsite</v>
          </cell>
          <cell r="AFO2" t="str">
            <v>TRAIN FTEDAYS Offsite</v>
          </cell>
          <cell r="AFP2" t="str">
            <v>TRAIN FTEDAYS Clinical</v>
          </cell>
          <cell r="AFQ2" t="str">
            <v>TRAIN FTEDAYS Non-clinical</v>
          </cell>
          <cell r="AFR2" t="str">
            <v>TRAIN Labs SDA All Cost PPPY</v>
          </cell>
          <cell r="AFS2" t="str">
            <v>TRAIN Labs SDA All ART Cost PPPY</v>
          </cell>
          <cell r="AFT2" t="str">
            <v>TRAIN Labs SDA All ART Cost PPPY</v>
          </cell>
          <cell r="AFU2" t="str">
            <v>TRAIN Labs SDA pre-ART Cost PPPY</v>
          </cell>
          <cell r="AFV2">
            <v>0</v>
          </cell>
          <cell r="AFW2">
            <v>0</v>
          </cell>
          <cell r="AFX2">
            <v>0</v>
          </cell>
          <cell r="AFY2">
            <v>0</v>
          </cell>
          <cell r="AFZ2">
            <v>0</v>
          </cell>
          <cell r="AGA2">
            <v>0</v>
          </cell>
          <cell r="AGB2">
            <v>0</v>
          </cell>
        </row>
        <row r="3">
          <cell r="A3" t="str">
            <v>RWANDA_1</v>
          </cell>
          <cell r="B3" t="str">
            <v>Rwanda</v>
          </cell>
          <cell r="C3" t="str">
            <v>Gihembe Refugee Camp</v>
          </cell>
          <cell r="D3" t="str">
            <v>Health Center</v>
          </cell>
          <cell r="E3" t="str">
            <v>Primary</v>
          </cell>
          <cell r="F3" t="str">
            <v>Rural</v>
          </cell>
          <cell r="G3" t="str">
            <v>No</v>
          </cell>
          <cell r="H3">
            <v>39692</v>
          </cell>
          <cell r="I3">
            <v>18000</v>
          </cell>
          <cell r="J3">
            <v>32257</v>
          </cell>
          <cell r="K3">
            <v>48</v>
          </cell>
          <cell r="L3">
            <v>602</v>
          </cell>
          <cell r="M3" t="str">
            <v>USD</v>
          </cell>
          <cell r="N3">
            <v>562.44444444444446</v>
          </cell>
          <cell r="O3">
            <v>0</v>
          </cell>
          <cell r="P3">
            <v>0</v>
          </cell>
          <cell r="Q3">
            <v>0</v>
          </cell>
          <cell r="R3">
            <v>0</v>
          </cell>
          <cell r="S3" t="str">
            <v>Unknown</v>
          </cell>
          <cell r="T3">
            <v>32257</v>
          </cell>
          <cell r="U3">
            <v>0</v>
          </cell>
          <cell r="V3">
            <v>325.81672001658268</v>
          </cell>
          <cell r="W3" t="str">
            <v>0: No</v>
          </cell>
          <cell r="X3" t="str">
            <v>0: No</v>
          </cell>
          <cell r="Y3">
            <v>0</v>
          </cell>
          <cell r="Z3" t="str">
            <v>Jul-09</v>
          </cell>
          <cell r="AA3" t="str">
            <v>Jun-10</v>
          </cell>
          <cell r="AB3">
            <v>26.083333333333332</v>
          </cell>
          <cell r="AC3">
            <v>59</v>
          </cell>
          <cell r="AD3">
            <v>0</v>
          </cell>
          <cell r="AE3">
            <v>8.9166666666666661</v>
          </cell>
          <cell r="AF3">
            <v>0</v>
          </cell>
          <cell r="AG3">
            <v>94</v>
          </cell>
          <cell r="AH3">
            <v>67.916666666666671</v>
          </cell>
          <cell r="AI3">
            <v>12</v>
          </cell>
          <cell r="AJ3">
            <v>20.948581560283685</v>
          </cell>
          <cell r="AK3">
            <v>12</v>
          </cell>
          <cell r="AL3">
            <v>12</v>
          </cell>
          <cell r="AM3">
            <v>12</v>
          </cell>
          <cell r="AN3">
            <v>12</v>
          </cell>
          <cell r="AO3">
            <v>12</v>
          </cell>
          <cell r="AP3">
            <v>20</v>
          </cell>
          <cell r="AQ3">
            <v>20</v>
          </cell>
          <cell r="AR3">
            <v>20</v>
          </cell>
          <cell r="AS3">
            <v>30</v>
          </cell>
          <cell r="AT3">
            <v>30</v>
          </cell>
          <cell r="AU3">
            <v>12</v>
          </cell>
          <cell r="AV3">
            <v>12</v>
          </cell>
          <cell r="AW3">
            <v>12</v>
          </cell>
          <cell r="AX3">
            <v>12</v>
          </cell>
          <cell r="AY3">
            <v>12</v>
          </cell>
          <cell r="AZ3">
            <v>5</v>
          </cell>
          <cell r="BA3">
            <v>5</v>
          </cell>
          <cell r="BB3">
            <v>5</v>
          </cell>
          <cell r="BC3">
            <v>5</v>
          </cell>
          <cell r="BD3">
            <v>5</v>
          </cell>
          <cell r="BE3">
            <v>29270</v>
          </cell>
          <cell r="BF3" t="str">
            <v>1: Yes</v>
          </cell>
          <cell r="BG3" t="str">
            <v>2</v>
          </cell>
          <cell r="BH3" t="str">
            <v>3</v>
          </cell>
          <cell r="BI3" t="str">
            <v>2</v>
          </cell>
          <cell r="BJ3" t="str">
            <v>3</v>
          </cell>
          <cell r="BK3" t="str">
            <v>N/A</v>
          </cell>
          <cell r="BL3" t="str">
            <v>N/A</v>
          </cell>
          <cell r="BM3" t="str">
            <v>1: Yes</v>
          </cell>
          <cell r="BN3" t="str">
            <v>N_INITIATION,N_STAGE,N_MONITORING,N_BLOOD: Initiation, WHO Staging, Routine clinical monitoring, Blood draws for CD4</v>
          </cell>
          <cell r="BO3" t="str">
            <v>visits once/week to provide consultation services to ART clinic only</v>
          </cell>
          <cell r="BP3" t="str">
            <v>1: Yes</v>
          </cell>
          <cell r="BQ3">
            <v>5.2001530166373558E-2</v>
          </cell>
          <cell r="BR3" t="str">
            <v>0: Cumulative</v>
          </cell>
          <cell r="BS3" t="str">
            <v/>
          </cell>
          <cell r="BT3" t="str">
            <v>1: Yes</v>
          </cell>
          <cell r="BU3" t="str">
            <v>2</v>
          </cell>
          <cell r="BV3" t="str">
            <v>3</v>
          </cell>
          <cell r="BW3" t="str">
            <v>2</v>
          </cell>
          <cell r="BX3" t="str">
            <v>3</v>
          </cell>
          <cell r="BY3" t="str">
            <v>N/A</v>
          </cell>
          <cell r="BZ3" t="str">
            <v>N/A</v>
          </cell>
          <cell r="CA3" t="str">
            <v>1: Yes</v>
          </cell>
          <cell r="CB3" t="str">
            <v>0: No</v>
          </cell>
          <cell r="CC3" t="str">
            <v>0: No</v>
          </cell>
          <cell r="CD3" t="str">
            <v>0: No</v>
          </cell>
          <cell r="CE3" t="str">
            <v>0: No</v>
          </cell>
          <cell r="CF3" t="str">
            <v>0: No</v>
          </cell>
          <cell r="CG3" t="str">
            <v>0: No</v>
          </cell>
          <cell r="CH3" t="str">
            <v/>
          </cell>
          <cell r="CI3" t="str">
            <v/>
          </cell>
          <cell r="CJ3" t="str">
            <v>No new patients entered</v>
          </cell>
          <cell r="CK3" t="str">
            <v>consultation figures listed here are an estimate by ART coordinator at facility</v>
          </cell>
          <cell r="CL3" t="str">
            <v>1: Yes</v>
          </cell>
          <cell r="CM3" t="str">
            <v>1: Yes</v>
          </cell>
          <cell r="CN3" t="str">
            <v>1: Yes</v>
          </cell>
          <cell r="CO3" t="str">
            <v>0: No</v>
          </cell>
          <cell r="CP3" t="str">
            <v/>
          </cell>
          <cell r="CQ3" t="str">
            <v>0: No</v>
          </cell>
          <cell r="CR3" t="str">
            <v/>
          </cell>
          <cell r="CS3" t="str">
            <v/>
          </cell>
          <cell r="CT3" t="str">
            <v/>
          </cell>
          <cell r="CU3">
            <v>81.658895705521473</v>
          </cell>
          <cell r="CV3" t="str">
            <v>2: Unknown</v>
          </cell>
          <cell r="CW3">
            <v>12</v>
          </cell>
          <cell r="CX3">
            <v>103.06093949586183</v>
          </cell>
          <cell r="CY3">
            <v>99.293423087916082</v>
          </cell>
          <cell r="CZ3">
            <v>104.50785070529376</v>
          </cell>
          <cell r="DA3">
            <v>93.095540606930953</v>
          </cell>
          <cell r="DB3">
            <v>89.69232132270082</v>
          </cell>
          <cell r="DC3">
            <v>94.402543841242647</v>
          </cell>
          <cell r="DD3">
            <v>89.692321322700835</v>
          </cell>
          <cell r="DE3">
            <v>0</v>
          </cell>
          <cell r="DF3">
            <v>125.56924985178114</v>
          </cell>
          <cell r="DG3">
            <v>0</v>
          </cell>
          <cell r="DH3">
            <v>9.9653988889308796</v>
          </cell>
          <cell r="DI3">
            <v>9.6011017652152653</v>
          </cell>
          <cell r="DJ3">
            <v>10.10530686405111</v>
          </cell>
          <cell r="DK3">
            <v>9.6011017652152635</v>
          </cell>
          <cell r="DL3">
            <v>0</v>
          </cell>
          <cell r="DM3">
            <v>13.44154247130137</v>
          </cell>
          <cell r="DN3">
            <v>0</v>
          </cell>
          <cell r="DO3">
            <v>94.402543841242647</v>
          </cell>
          <cell r="DP3">
            <v>89.692321322700835</v>
          </cell>
          <cell r="DQ3">
            <v>125.56924985178114</v>
          </cell>
          <cell r="DR3">
            <v>10.10530686405111</v>
          </cell>
          <cell r="DS3">
            <v>9.6011017652152635</v>
          </cell>
          <cell r="DT3">
            <v>13.44154247130137</v>
          </cell>
          <cell r="DU3">
            <v>89.232196817958496</v>
          </cell>
          <cell r="DV3">
            <v>85.970206705378544</v>
          </cell>
          <cell r="DW3">
            <v>85.970206705378558</v>
          </cell>
          <cell r="DX3">
            <v>0</v>
          </cell>
          <cell r="DY3">
            <v>120.35828938752995</v>
          </cell>
          <cell r="DZ3">
            <v>0</v>
          </cell>
          <cell r="EA3">
            <v>3.8633437889724496</v>
          </cell>
          <cell r="EB3">
            <v>3.7221146173222781</v>
          </cell>
          <cell r="EC3">
            <v>3.7221146173222781</v>
          </cell>
          <cell r="ED3">
            <v>0</v>
          </cell>
          <cell r="EE3">
            <v>5.2109604642511886</v>
          </cell>
          <cell r="EF3">
            <v>0</v>
          </cell>
          <cell r="EG3">
            <v>0</v>
          </cell>
          <cell r="EH3">
            <v>0</v>
          </cell>
          <cell r="EI3">
            <v>0</v>
          </cell>
          <cell r="EJ3">
            <v>0</v>
          </cell>
          <cell r="EK3">
            <v>0</v>
          </cell>
          <cell r="EL3">
            <v>0</v>
          </cell>
          <cell r="EM3">
            <v>0</v>
          </cell>
          <cell r="EN3">
            <v>0</v>
          </cell>
          <cell r="EO3">
            <v>0</v>
          </cell>
          <cell r="EP3">
            <v>0</v>
          </cell>
          <cell r="EQ3">
            <v>0</v>
          </cell>
          <cell r="ER3">
            <v>0</v>
          </cell>
          <cell r="ES3">
            <v>0</v>
          </cell>
          <cell r="ET3">
            <v>0</v>
          </cell>
          <cell r="EU3">
            <v>0</v>
          </cell>
          <cell r="EV3">
            <v>0</v>
          </cell>
          <cell r="EW3">
            <v>0</v>
          </cell>
          <cell r="EX3">
            <v>0</v>
          </cell>
          <cell r="EY3">
            <v>0</v>
          </cell>
          <cell r="EZ3">
            <v>0</v>
          </cell>
          <cell r="FA3">
            <v>0</v>
          </cell>
          <cell r="FB3">
            <v>0</v>
          </cell>
          <cell r="FC3">
            <v>0</v>
          </cell>
          <cell r="FD3">
            <v>0</v>
          </cell>
          <cell r="FE3">
            <v>9.9653988889308778</v>
          </cell>
          <cell r="FF3">
            <v>9.6011017652152653</v>
          </cell>
          <cell r="FG3">
            <v>9.6011017652152635</v>
          </cell>
          <cell r="FH3">
            <v>0</v>
          </cell>
          <cell r="FI3">
            <v>13.44154247130137</v>
          </cell>
          <cell r="FJ3">
            <v>0</v>
          </cell>
          <cell r="FK3">
            <v>0</v>
          </cell>
          <cell r="FL3">
            <v>0</v>
          </cell>
          <cell r="FM3">
            <v>0</v>
          </cell>
          <cell r="FN3">
            <v>0</v>
          </cell>
          <cell r="FO3">
            <v>0</v>
          </cell>
          <cell r="FP3">
            <v>0</v>
          </cell>
          <cell r="FQ3">
            <v>1.0638297872340425</v>
          </cell>
          <cell r="FR3">
            <v>0</v>
          </cell>
          <cell r="FS3">
            <v>21.276595744680851</v>
          </cell>
          <cell r="FT3">
            <v>0</v>
          </cell>
          <cell r="FU3">
            <v>0</v>
          </cell>
          <cell r="FV3">
            <v>2.0212765957446805</v>
          </cell>
          <cell r="FW3">
            <v>0</v>
          </cell>
          <cell r="FX3">
            <v>0</v>
          </cell>
          <cell r="FY3">
            <v>1.2765957446808509</v>
          </cell>
          <cell r="FZ3">
            <v>25.638297872340424</v>
          </cell>
          <cell r="GA3">
            <v>1.2765957446808509</v>
          </cell>
          <cell r="GB3">
            <v>0</v>
          </cell>
          <cell r="GC3">
            <v>6.7021276595744679</v>
          </cell>
          <cell r="GD3">
            <v>6.7021276595744679</v>
          </cell>
          <cell r="GE3">
            <v>1.0249402118209772</v>
          </cell>
          <cell r="GF3">
            <v>0</v>
          </cell>
          <cell r="GG3">
            <v>20.498804236419542</v>
          </cell>
          <cell r="GH3">
            <v>0</v>
          </cell>
          <cell r="GI3">
            <v>0</v>
          </cell>
          <cell r="GJ3">
            <v>1.9473864024598566</v>
          </cell>
          <cell r="GK3">
            <v>0</v>
          </cell>
          <cell r="GL3">
            <v>0</v>
          </cell>
          <cell r="GM3">
            <v>1.2299282541851726</v>
          </cell>
          <cell r="GN3">
            <v>24.701059104885545</v>
          </cell>
          <cell r="GO3">
            <v>0</v>
          </cell>
          <cell r="GP3">
            <v>6.4571233344721559</v>
          </cell>
          <cell r="GQ3">
            <v>6.4571233344721559</v>
          </cell>
          <cell r="GR3">
            <v>1.0787652928834774</v>
          </cell>
          <cell r="GS3">
            <v>0</v>
          </cell>
          <cell r="GT3">
            <v>21.575305857669544</v>
          </cell>
          <cell r="GU3">
            <v>0</v>
          </cell>
          <cell r="GV3">
            <v>0</v>
          </cell>
          <cell r="GW3">
            <v>2.049654056478607</v>
          </cell>
          <cell r="GX3">
            <v>0</v>
          </cell>
          <cell r="GY3">
            <v>0</v>
          </cell>
          <cell r="GZ3">
            <v>1.294518351460173</v>
          </cell>
          <cell r="HA3">
            <v>25.998243558491804</v>
          </cell>
          <cell r="HB3">
            <v>0</v>
          </cell>
          <cell r="HC3">
            <v>6.7962213451659066</v>
          </cell>
          <cell r="HD3">
            <v>6.7962213451659066</v>
          </cell>
          <cell r="HE3">
            <v>9970.5506216696267</v>
          </cell>
          <cell r="HF3">
            <v>0</v>
          </cell>
          <cell r="HG3">
            <v>3311.6802841918297</v>
          </cell>
          <cell r="HH3">
            <v>0</v>
          </cell>
          <cell r="HI3" t="e">
            <v>#DIV/0!</v>
          </cell>
          <cell r="HJ3">
            <v>3858.7555389361501</v>
          </cell>
          <cell r="HK3">
            <v>0</v>
          </cell>
          <cell r="HL3">
            <v>0</v>
          </cell>
          <cell r="HM3">
            <v>3311.6802841918297</v>
          </cell>
          <cell r="HN3">
            <v>0</v>
          </cell>
          <cell r="HO3">
            <v>1486.9007866023856</v>
          </cell>
          <cell r="HP3">
            <v>0</v>
          </cell>
          <cell r="HQ3">
            <v>1</v>
          </cell>
          <cell r="HR3">
            <v>0</v>
          </cell>
          <cell r="HS3">
            <v>3.9362684705793436</v>
          </cell>
          <cell r="HT3">
            <v>3.8633437889724496</v>
          </cell>
          <cell r="HU3">
            <v>0</v>
          </cell>
          <cell r="HV3">
            <v>0</v>
          </cell>
          <cell r="HW3">
            <v>2.3200000000000003</v>
          </cell>
          <cell r="HX3">
            <v>0</v>
          </cell>
          <cell r="HY3">
            <v>3.9915312209605713</v>
          </cell>
          <cell r="HZ3">
            <v>3.9175827223792026</v>
          </cell>
          <cell r="IA3">
            <v>0</v>
          </cell>
          <cell r="IB3">
            <v>3.7923734496186361</v>
          </cell>
          <cell r="IC3">
            <v>3.7221146173222781</v>
          </cell>
          <cell r="ID3">
            <v>0</v>
          </cell>
          <cell r="IE3" t="str">
            <v>4</v>
          </cell>
          <cell r="IF3">
            <v>109.11864120981886</v>
          </cell>
          <cell r="IG3">
            <v>109.62621095294583</v>
          </cell>
          <cell r="IH3">
            <v>0</v>
          </cell>
          <cell r="II3">
            <v>105.76014234875444</v>
          </cell>
          <cell r="IJ3">
            <v>0</v>
          </cell>
          <cell r="IK3">
            <v>99.297963500935168</v>
          </cell>
          <cell r="IL3">
            <v>9.8206777088836965</v>
          </cell>
          <cell r="IM3">
            <v>99.759851967180708</v>
          </cell>
          <cell r="IN3">
            <v>9.8663589857651246</v>
          </cell>
          <cell r="IO3">
            <v>0</v>
          </cell>
          <cell r="IP3">
            <v>0</v>
          </cell>
          <cell r="IQ3">
            <v>96.241729537366538</v>
          </cell>
          <cell r="IR3">
            <v>9.5184128113878987</v>
          </cell>
          <cell r="IS3">
            <v>0</v>
          </cell>
          <cell r="IT3">
            <v>0</v>
          </cell>
          <cell r="IU3">
            <v>27</v>
          </cell>
          <cell r="IV3">
            <v>31.999999999999996</v>
          </cell>
          <cell r="IW3">
            <v>18</v>
          </cell>
          <cell r="IX3">
            <v>0</v>
          </cell>
          <cell r="IY3" t="str">
            <v>1: Yes</v>
          </cell>
          <cell r="IZ3" t="str">
            <v>1</v>
          </cell>
          <cell r="JA3" t="str">
            <v>14</v>
          </cell>
          <cell r="JB3" t="str">
            <v>OTHER: Other (please specify)</v>
          </cell>
          <cell r="JC3" t="str">
            <v>1: Yes</v>
          </cell>
          <cell r="JD3" t="str">
            <v>0: No</v>
          </cell>
          <cell r="JE3" t="str">
            <v>N/A</v>
          </cell>
          <cell r="JF3" t="str">
            <v>N/A</v>
          </cell>
          <cell r="JG3" t="str">
            <v>N/A</v>
          </cell>
          <cell r="JH3">
            <v>0</v>
          </cell>
          <cell r="JI3">
            <v>31</v>
          </cell>
          <cell r="JJ3">
            <v>0</v>
          </cell>
          <cell r="JK3">
            <v>23</v>
          </cell>
          <cell r="JL3">
            <v>0</v>
          </cell>
          <cell r="JM3">
            <v>18</v>
          </cell>
          <cell r="JN3">
            <v>0</v>
          </cell>
          <cell r="JO3">
            <v>0</v>
          </cell>
          <cell r="JP3">
            <v>0</v>
          </cell>
          <cell r="JQ3">
            <v>0</v>
          </cell>
          <cell r="JR3">
            <v>55.387900355871885</v>
          </cell>
          <cell r="JS3">
            <v>102.30249110320284</v>
          </cell>
          <cell r="JT3">
            <v>126.08540925266904</v>
          </cell>
          <cell r="JU3">
            <v>164.46263345195729</v>
          </cell>
          <cell r="JV3">
            <v>181.73131672597864</v>
          </cell>
          <cell r="JW3" t="str">
            <v>N/A</v>
          </cell>
          <cell r="JX3" t="str">
            <v>N/A</v>
          </cell>
          <cell r="JY3" t="str">
            <v>N/A</v>
          </cell>
          <cell r="JZ3">
            <v>331</v>
          </cell>
          <cell r="KA3">
            <v>0</v>
          </cell>
          <cell r="KB3">
            <v>262</v>
          </cell>
          <cell r="KC3">
            <v>0</v>
          </cell>
          <cell r="KD3">
            <v>77</v>
          </cell>
          <cell r="KE3">
            <v>0</v>
          </cell>
          <cell r="KF3">
            <v>0</v>
          </cell>
          <cell r="KG3">
            <v>257</v>
          </cell>
          <cell r="KH3">
            <v>332</v>
          </cell>
          <cell r="KI3">
            <v>0</v>
          </cell>
          <cell r="KJ3">
            <v>262</v>
          </cell>
          <cell r="KK3">
            <v>0</v>
          </cell>
          <cell r="KL3">
            <v>77</v>
          </cell>
          <cell r="KM3">
            <v>0</v>
          </cell>
          <cell r="KN3">
            <v>0</v>
          </cell>
          <cell r="KO3">
            <v>257</v>
          </cell>
          <cell r="KP3">
            <v>25</v>
          </cell>
          <cell r="KQ3">
            <v>6</v>
          </cell>
          <cell r="KR3">
            <v>16</v>
          </cell>
          <cell r="KS3">
            <v>7</v>
          </cell>
          <cell r="KT3">
            <v>3</v>
          </cell>
          <cell r="KU3">
            <v>15</v>
          </cell>
          <cell r="KV3">
            <v>0</v>
          </cell>
          <cell r="KW3">
            <v>0</v>
          </cell>
          <cell r="KX3">
            <v>0</v>
          </cell>
          <cell r="KY3">
            <v>0</v>
          </cell>
          <cell r="KZ3">
            <v>5.6992882562277574</v>
          </cell>
          <cell r="LA3">
            <v>12.126334519572953</v>
          </cell>
          <cell r="LB3" t="str">
            <v/>
          </cell>
          <cell r="LC3">
            <v>3.1156583629893237</v>
          </cell>
          <cell r="LD3">
            <v>16.106761565836297</v>
          </cell>
          <cell r="LE3">
            <v>4.4911032028469746</v>
          </cell>
          <cell r="LF3" t="str">
            <v/>
          </cell>
          <cell r="LG3" t="str">
            <v/>
          </cell>
          <cell r="LH3" t="str">
            <v/>
          </cell>
          <cell r="LI3" t="str">
            <v/>
          </cell>
          <cell r="LJ3" t="str">
            <v>Tenofovir/Emtricitabine (TDF/FTC)</v>
          </cell>
          <cell r="LK3">
            <v>13.202846975088967</v>
          </cell>
          <cell r="LL3" t="str">
            <v>1: Yes</v>
          </cell>
          <cell r="LM3" t="str">
            <v>1</v>
          </cell>
          <cell r="LN3" t="str">
            <v>14</v>
          </cell>
          <cell r="LO3" t="str">
            <v>OTHER: Other (please specify)</v>
          </cell>
          <cell r="LP3" t="str">
            <v>0: No</v>
          </cell>
          <cell r="LQ3" t="str">
            <v>N/A</v>
          </cell>
          <cell r="LR3" t="str">
            <v>N/A</v>
          </cell>
          <cell r="LS3" t="str">
            <v>N/A</v>
          </cell>
          <cell r="LT3" t="str">
            <v>N/A</v>
          </cell>
          <cell r="LU3">
            <v>31</v>
          </cell>
          <cell r="LV3">
            <v>23</v>
          </cell>
          <cell r="LW3">
            <v>18</v>
          </cell>
          <cell r="LX3">
            <v>0</v>
          </cell>
          <cell r="LY3" t="str">
            <v>0: No</v>
          </cell>
          <cell r="LZ3" t="str">
            <v>0: No</v>
          </cell>
          <cell r="MA3" t="str">
            <v>0: No</v>
          </cell>
          <cell r="MB3" t="str">
            <v>0: No</v>
          </cell>
          <cell r="MC3" t="str">
            <v>0: No</v>
          </cell>
          <cell r="MD3" t="str">
            <v>0: No</v>
          </cell>
          <cell r="ME3" t="str">
            <v>0: No</v>
          </cell>
          <cell r="MF3" t="str">
            <v>0: No</v>
          </cell>
          <cell r="MG3" t="str">
            <v>0: No</v>
          </cell>
          <cell r="MH3" t="str">
            <v>0: No</v>
          </cell>
          <cell r="MI3" t="str">
            <v>0: No</v>
          </cell>
          <cell r="MJ3" t="str">
            <v>0: No</v>
          </cell>
          <cell r="MK3" t="str">
            <v>0: No</v>
          </cell>
          <cell r="ML3" t="str">
            <v>0: No</v>
          </cell>
          <cell r="MM3" t="str">
            <v>0: No</v>
          </cell>
          <cell r="MN3" t="str">
            <v>0: No</v>
          </cell>
          <cell r="MO3" t="str">
            <v>0: No</v>
          </cell>
          <cell r="MP3" t="str">
            <v>TFD-3TC</v>
          </cell>
          <cell r="MQ3" t="str">
            <v>1: Yes</v>
          </cell>
          <cell r="MR3" t="str">
            <v>1: Yes</v>
          </cell>
          <cell r="MS3" t="str">
            <v>5</v>
          </cell>
          <cell r="MT3" t="str">
            <v>1: Yes</v>
          </cell>
          <cell r="MU3">
            <v>6.6165866747288469</v>
          </cell>
          <cell r="MV3">
            <v>6.6165866747288469</v>
          </cell>
          <cell r="MW3">
            <v>6.616586674728846</v>
          </cell>
          <cell r="MX3">
            <v>0</v>
          </cell>
          <cell r="MY3">
            <v>6.6165866747288469</v>
          </cell>
          <cell r="MZ3">
            <v>0</v>
          </cell>
          <cell r="NA3">
            <v>80.377914666868222</v>
          </cell>
          <cell r="NB3">
            <v>80.377914666868222</v>
          </cell>
          <cell r="NC3">
            <v>80.377914666868207</v>
          </cell>
          <cell r="ND3">
            <v>0</v>
          </cell>
          <cell r="NE3">
            <v>80.377914666868236</v>
          </cell>
          <cell r="NF3">
            <v>0</v>
          </cell>
          <cell r="NG3">
            <v>0</v>
          </cell>
          <cell r="NH3">
            <v>0</v>
          </cell>
          <cell r="NI3">
            <v>0</v>
          </cell>
          <cell r="NJ3">
            <v>0</v>
          </cell>
          <cell r="NK3">
            <v>0</v>
          </cell>
          <cell r="NL3">
            <v>0</v>
          </cell>
          <cell r="NM3">
            <v>6.6165866747288469</v>
          </cell>
          <cell r="NN3">
            <v>6.6165866747288469</v>
          </cell>
          <cell r="NO3">
            <v>6.616586674728846</v>
          </cell>
          <cell r="NP3">
            <v>0</v>
          </cell>
          <cell r="NQ3">
            <v>6.6165866747288469</v>
          </cell>
          <cell r="NR3">
            <v>0</v>
          </cell>
          <cell r="NS3">
            <v>0</v>
          </cell>
          <cell r="NT3">
            <v>0</v>
          </cell>
          <cell r="NU3">
            <v>0</v>
          </cell>
          <cell r="NV3">
            <v>0</v>
          </cell>
          <cell r="NW3">
            <v>0</v>
          </cell>
          <cell r="NX3">
            <v>0</v>
          </cell>
          <cell r="NY3">
            <v>0</v>
          </cell>
          <cell r="NZ3">
            <v>0</v>
          </cell>
          <cell r="OA3">
            <v>0</v>
          </cell>
          <cell r="OB3">
            <v>0</v>
          </cell>
          <cell r="OC3">
            <v>0</v>
          </cell>
          <cell r="OD3">
            <v>0</v>
          </cell>
          <cell r="OE3">
            <v>0</v>
          </cell>
          <cell r="OF3">
            <v>0</v>
          </cell>
          <cell r="OG3">
            <v>0</v>
          </cell>
          <cell r="OH3">
            <v>0</v>
          </cell>
          <cell r="OI3">
            <v>0</v>
          </cell>
          <cell r="OJ3">
            <v>0</v>
          </cell>
          <cell r="OK3">
            <v>0</v>
          </cell>
          <cell r="OL3">
            <v>0</v>
          </cell>
          <cell r="OM3">
            <v>0</v>
          </cell>
          <cell r="ON3">
            <v>0</v>
          </cell>
          <cell r="OO3">
            <v>0</v>
          </cell>
          <cell r="OP3">
            <v>0</v>
          </cell>
          <cell r="OQ3">
            <v>6.6165866747288469</v>
          </cell>
          <cell r="OR3">
            <v>6.6165866747288469</v>
          </cell>
          <cell r="OS3">
            <v>6.616586674728846</v>
          </cell>
          <cell r="OT3">
            <v>0</v>
          </cell>
          <cell r="OU3">
            <v>6.6165866747288469</v>
          </cell>
          <cell r="OV3">
            <v>0</v>
          </cell>
          <cell r="OW3">
            <v>0</v>
          </cell>
          <cell r="OX3">
            <v>1.053191489361702</v>
          </cell>
          <cell r="OY3">
            <v>0</v>
          </cell>
          <cell r="OZ3">
            <v>0</v>
          </cell>
          <cell r="PA3">
            <v>0</v>
          </cell>
          <cell r="PB3">
            <v>0</v>
          </cell>
          <cell r="PC3">
            <v>0</v>
          </cell>
          <cell r="PD3">
            <v>0</v>
          </cell>
          <cell r="PE3">
            <v>0</v>
          </cell>
          <cell r="PF3">
            <v>0</v>
          </cell>
          <cell r="PG3" t="str">
            <v/>
          </cell>
          <cell r="PH3">
            <v>6.2824156305506218</v>
          </cell>
          <cell r="PI3">
            <v>0</v>
          </cell>
          <cell r="PJ3">
            <v>0</v>
          </cell>
          <cell r="PK3" t="str">
            <v>N/A</v>
          </cell>
          <cell r="PL3" t="str">
            <v>N/A</v>
          </cell>
          <cell r="PM3" t="str">
            <v>N/A</v>
          </cell>
          <cell r="PN3" t="str">
            <v>N/A</v>
          </cell>
          <cell r="PO3" t="str">
            <v>N/A</v>
          </cell>
          <cell r="PP3" t="str">
            <v>N/A</v>
          </cell>
          <cell r="PQ3">
            <v>27.470744680851062</v>
          </cell>
          <cell r="PR3">
            <v>62.138297872340424</v>
          </cell>
          <cell r="PS3">
            <v>99</v>
          </cell>
          <cell r="PT3">
            <v>0</v>
          </cell>
          <cell r="PU3">
            <v>0</v>
          </cell>
          <cell r="PV3">
            <v>0</v>
          </cell>
          <cell r="PW3">
            <v>0</v>
          </cell>
          <cell r="PX3">
            <v>0</v>
          </cell>
          <cell r="PY3">
            <v>17.095993915573867</v>
          </cell>
          <cell r="PZ3">
            <v>12.216191088475702</v>
          </cell>
          <cell r="QA3">
            <v>6.616586674728846</v>
          </cell>
          <cell r="QB3">
            <v>80.377914666868222</v>
          </cell>
          <cell r="QC3">
            <v>0</v>
          </cell>
          <cell r="QD3">
            <v>6.616586674728846</v>
          </cell>
          <cell r="QE3">
            <v>0</v>
          </cell>
          <cell r="QF3">
            <v>0</v>
          </cell>
          <cell r="QG3">
            <v>0</v>
          </cell>
          <cell r="QH3">
            <v>0</v>
          </cell>
          <cell r="QI3">
            <v>6.616586674728846</v>
          </cell>
          <cell r="QJ3">
            <v>0</v>
          </cell>
          <cell r="QK3">
            <v>1.053191489361702</v>
          </cell>
          <cell r="QL3">
            <v>0</v>
          </cell>
          <cell r="QM3">
            <v>0</v>
          </cell>
          <cell r="QN3">
            <v>0</v>
          </cell>
          <cell r="QO3">
            <v>0</v>
          </cell>
          <cell r="QP3">
            <v>0</v>
          </cell>
          <cell r="QQ3">
            <v>0</v>
          </cell>
          <cell r="QR3">
            <v>0</v>
          </cell>
          <cell r="QS3">
            <v>0</v>
          </cell>
          <cell r="QT3">
            <v>0</v>
          </cell>
          <cell r="QU3">
            <v>1.053191489361702</v>
          </cell>
          <cell r="QV3" t="str">
            <v>N/A</v>
          </cell>
          <cell r="QW3" t="str">
            <v/>
          </cell>
          <cell r="QX3" t="str">
            <v/>
          </cell>
          <cell r="QY3" t="str">
            <v/>
          </cell>
          <cell r="QZ3" t="str">
            <v/>
          </cell>
          <cell r="RA3" t="str">
            <v/>
          </cell>
          <cell r="RB3" t="str">
            <v/>
          </cell>
          <cell r="RC3" t="str">
            <v>N/A</v>
          </cell>
          <cell r="RD3" t="str">
            <v>N/A</v>
          </cell>
          <cell r="RE3">
            <v>0</v>
          </cell>
          <cell r="RF3">
            <v>16.232559879433772</v>
          </cell>
          <cell r="RG3">
            <v>0</v>
          </cell>
          <cell r="RH3">
            <v>0</v>
          </cell>
          <cell r="RI3">
            <v>0</v>
          </cell>
          <cell r="RJ3">
            <v>0</v>
          </cell>
          <cell r="RK3">
            <v>0</v>
          </cell>
          <cell r="RL3">
            <v>0</v>
          </cell>
          <cell r="RM3">
            <v>0</v>
          </cell>
          <cell r="RN3">
            <v>0</v>
          </cell>
          <cell r="RO3">
            <v>14.446529643370939</v>
          </cell>
          <cell r="RP3">
            <v>14.446529643370937</v>
          </cell>
          <cell r="RQ3">
            <v>14.446529643370939</v>
          </cell>
          <cell r="RR3">
            <v>14.446529643370939</v>
          </cell>
          <cell r="RS3">
            <v>14.446529643370937</v>
          </cell>
          <cell r="RT3">
            <v>0</v>
          </cell>
          <cell r="RU3">
            <v>14.446529643370939</v>
          </cell>
          <cell r="RV3">
            <v>4.1308207768607561</v>
          </cell>
          <cell r="RW3">
            <v>4.1308207768607561</v>
          </cell>
          <cell r="RX3">
            <v>4.1308207768607552</v>
          </cell>
          <cell r="RY3">
            <v>0</v>
          </cell>
          <cell r="RZ3">
            <v>4.1308207768607552</v>
          </cell>
          <cell r="SA3">
            <v>0</v>
          </cell>
          <cell r="SB3">
            <v>11.083200202165518</v>
          </cell>
          <cell r="SC3">
            <v>0</v>
          </cell>
          <cell r="SD3">
            <v>11.083200202165516</v>
          </cell>
          <cell r="SE3">
            <v>11.083200202165516</v>
          </cell>
          <cell r="SF3">
            <v>0</v>
          </cell>
          <cell r="SG3">
            <v>11.083200202165518</v>
          </cell>
          <cell r="SH3">
            <v>3.3633294412054204</v>
          </cell>
          <cell r="SI3">
            <v>0</v>
          </cell>
          <cell r="SJ3">
            <v>3.3633294412054204</v>
          </cell>
          <cell r="SK3">
            <v>3.3633294412054204</v>
          </cell>
          <cell r="SL3">
            <v>0</v>
          </cell>
          <cell r="SM3">
            <v>3.3633294412054209</v>
          </cell>
          <cell r="SN3">
            <v>0</v>
          </cell>
          <cell r="SO3">
            <v>1</v>
          </cell>
          <cell r="SP3">
            <v>1</v>
          </cell>
          <cell r="SQ3">
            <v>1</v>
          </cell>
          <cell r="SR3">
            <v>1</v>
          </cell>
          <cell r="SS3" t="str">
            <v>1: Yes</v>
          </cell>
          <cell r="ST3" t="str">
            <v>1: Yes</v>
          </cell>
          <cell r="SU3">
            <v>0.05</v>
          </cell>
          <cell r="SV3" t="str">
            <v>1: Yes</v>
          </cell>
          <cell r="SW3" t="str">
            <v>0: All patients when initiated</v>
          </cell>
          <cell r="SX3">
            <v>1</v>
          </cell>
          <cell r="SY3" t="str">
            <v>0: No</v>
          </cell>
          <cell r="SZ3" t="str">
            <v>N/A</v>
          </cell>
          <cell r="TA3" t="str">
            <v>N/A</v>
          </cell>
          <cell r="TB3">
            <v>0</v>
          </cell>
          <cell r="TC3">
            <v>0</v>
          </cell>
          <cell r="TD3">
            <v>10.314808207768607</v>
          </cell>
          <cell r="TE3">
            <v>0</v>
          </cell>
          <cell r="TF3">
            <v>0</v>
          </cell>
          <cell r="TG3">
            <v>0</v>
          </cell>
          <cell r="TH3">
            <v>0</v>
          </cell>
          <cell r="TI3">
            <v>4.1308207768607561</v>
          </cell>
          <cell r="TJ3">
            <v>9.0065874157643669E-4</v>
          </cell>
          <cell r="TK3">
            <v>0</v>
          </cell>
          <cell r="TL3">
            <v>0</v>
          </cell>
          <cell r="TM3">
            <v>10.314808207768607</v>
          </cell>
          <cell r="TN3">
            <v>0</v>
          </cell>
          <cell r="TO3">
            <v>0</v>
          </cell>
          <cell r="TP3">
            <v>0</v>
          </cell>
          <cell r="TQ3">
            <v>0</v>
          </cell>
          <cell r="TR3">
            <v>4.1308207768607561</v>
          </cell>
          <cell r="TS3">
            <v>9.006587415764368E-4</v>
          </cell>
          <cell r="TT3">
            <v>0</v>
          </cell>
          <cell r="TU3">
            <v>0</v>
          </cell>
          <cell r="TV3">
            <v>10.314808207768605</v>
          </cell>
          <cell r="TW3">
            <v>0</v>
          </cell>
          <cell r="TX3">
            <v>0</v>
          </cell>
          <cell r="TY3">
            <v>0</v>
          </cell>
          <cell r="TZ3">
            <v>0</v>
          </cell>
          <cell r="UA3">
            <v>4.1308207768607552</v>
          </cell>
          <cell r="UB3">
            <v>9.0065874157643658E-4</v>
          </cell>
          <cell r="UC3" t="str">
            <v>0: No</v>
          </cell>
          <cell r="UD3" t="str">
            <v>N/A</v>
          </cell>
          <cell r="UE3" t="str">
            <v>N/A</v>
          </cell>
          <cell r="UF3">
            <v>17000</v>
          </cell>
          <cell r="UG3">
            <v>9.7526690391459073E-3</v>
          </cell>
          <cell r="UH3">
            <v>9.7526690391459073E-3</v>
          </cell>
          <cell r="UI3">
            <v>9.7526690391459073E-3</v>
          </cell>
          <cell r="UJ3">
            <v>0</v>
          </cell>
          <cell r="UK3">
            <v>0</v>
          </cell>
          <cell r="UL3">
            <v>0</v>
          </cell>
          <cell r="UM3">
            <v>0</v>
          </cell>
          <cell r="UN3" t="str">
            <v>N/A</v>
          </cell>
          <cell r="UO3" t="str">
            <v>N/A</v>
          </cell>
          <cell r="UP3" t="str">
            <v>N/A</v>
          </cell>
          <cell r="UQ3" t="str">
            <v>N/A</v>
          </cell>
          <cell r="UR3" t="str">
            <v>N/A</v>
          </cell>
          <cell r="US3" t="str">
            <v>N/A</v>
          </cell>
          <cell r="UT3" t="str">
            <v>N/A</v>
          </cell>
          <cell r="UU3" t="str">
            <v>N/A</v>
          </cell>
          <cell r="UV3" t="str">
            <v>N/A</v>
          </cell>
          <cell r="UW3" t="str">
            <v>N/A</v>
          </cell>
          <cell r="UX3">
            <v>0</v>
          </cell>
          <cell r="UY3">
            <v>0</v>
          </cell>
          <cell r="UZ3">
            <v>0</v>
          </cell>
          <cell r="VA3">
            <v>0</v>
          </cell>
          <cell r="VB3">
            <v>0</v>
          </cell>
          <cell r="VC3">
            <v>0</v>
          </cell>
          <cell r="VD3">
            <v>1</v>
          </cell>
          <cell r="VE3">
            <v>0</v>
          </cell>
          <cell r="VF3">
            <v>0</v>
          </cell>
          <cell r="VG3">
            <v>0</v>
          </cell>
          <cell r="VH3">
            <v>0</v>
          </cell>
          <cell r="VI3">
            <v>0</v>
          </cell>
          <cell r="VJ3">
            <v>0</v>
          </cell>
          <cell r="VK3">
            <v>0</v>
          </cell>
          <cell r="VL3">
            <v>0</v>
          </cell>
          <cell r="VM3">
            <v>0</v>
          </cell>
          <cell r="VN3">
            <v>0</v>
          </cell>
          <cell r="VO3">
            <v>0</v>
          </cell>
          <cell r="VP3">
            <v>0</v>
          </cell>
          <cell r="VQ3">
            <v>0</v>
          </cell>
          <cell r="VR3">
            <v>0</v>
          </cell>
          <cell r="VS3">
            <v>0</v>
          </cell>
          <cell r="VT3">
            <v>0</v>
          </cell>
          <cell r="VU3">
            <v>0</v>
          </cell>
          <cell r="VV3">
            <v>0</v>
          </cell>
          <cell r="VW3">
            <v>0</v>
          </cell>
          <cell r="VX3">
            <v>0</v>
          </cell>
          <cell r="VY3">
            <v>51.821032407056869</v>
          </cell>
          <cell r="VZ3">
            <v>71.722852214920422</v>
          </cell>
          <cell r="WA3">
            <v>0</v>
          </cell>
          <cell r="WB3">
            <v>41.281161409011403</v>
          </cell>
          <cell r="WC3">
            <v>0</v>
          </cell>
          <cell r="WD3">
            <v>273.15011474373904</v>
          </cell>
          <cell r="WE3">
            <v>0</v>
          </cell>
          <cell r="WF3">
            <v>42.493246573786635</v>
          </cell>
          <cell r="WG3">
            <v>0</v>
          </cell>
          <cell r="WH3">
            <v>33.850552355389347</v>
          </cell>
          <cell r="WI3">
            <v>0</v>
          </cell>
          <cell r="WJ3">
            <v>223.983094089866</v>
          </cell>
          <cell r="WK3">
            <v>0</v>
          </cell>
          <cell r="WL3">
            <v>9.3277858332702355</v>
          </cell>
          <cell r="WM3">
            <v>0</v>
          </cell>
          <cell r="WN3">
            <v>7.4306090536220522</v>
          </cell>
          <cell r="WO3">
            <v>0</v>
          </cell>
          <cell r="WP3">
            <v>49.167020653873024</v>
          </cell>
          <cell r="WQ3">
            <v>0</v>
          </cell>
          <cell r="WR3">
            <v>0</v>
          </cell>
          <cell r="WS3">
            <v>0</v>
          </cell>
          <cell r="WT3">
            <v>71.255786738859896</v>
          </cell>
          <cell r="WU3">
            <v>0.46706547606052007</v>
          </cell>
          <cell r="WV3">
            <v>41.012334881476569</v>
          </cell>
          <cell r="WW3">
            <v>0.26882652753483327</v>
          </cell>
          <cell r="WX3">
            <v>271.37133734659267</v>
          </cell>
          <cell r="WY3">
            <v>1.7787773971463734</v>
          </cell>
          <cell r="WZ3">
            <v>4.2685560295569491</v>
          </cell>
          <cell r="XA3">
            <v>4.1763040613079605</v>
          </cell>
          <cell r="XB3">
            <v>4.0662610625428677</v>
          </cell>
          <cell r="XC3">
            <v>4.0662610625428668</v>
          </cell>
          <cell r="XD3">
            <v>0</v>
          </cell>
          <cell r="XE3">
            <v>4.904439043791017</v>
          </cell>
          <cell r="XF3">
            <v>0</v>
          </cell>
          <cell r="XG3">
            <v>0.38994563489058826</v>
          </cell>
          <cell r="XH3">
            <v>0.37569070392601944</v>
          </cell>
          <cell r="XI3">
            <v>0.3756907039260195</v>
          </cell>
          <cell r="XJ3">
            <v>0</v>
          </cell>
          <cell r="XK3">
            <v>0.52596698549642729</v>
          </cell>
          <cell r="XL3">
            <v>0</v>
          </cell>
          <cell r="XM3">
            <v>2.8835953226306734</v>
          </cell>
          <cell r="XN3">
            <v>2.8709578942804184</v>
          </cell>
          <cell r="XO3">
            <v>2.8380521303652158</v>
          </cell>
          <cell r="XP3">
            <v>2.8380521303652153</v>
          </cell>
          <cell r="XQ3">
            <v>0</v>
          </cell>
          <cell r="XR3">
            <v>3.184946538742305</v>
          </cell>
          <cell r="XS3">
            <v>0</v>
          </cell>
          <cell r="XT3">
            <v>0</v>
          </cell>
          <cell r="XU3">
            <v>0</v>
          </cell>
          <cell r="XV3">
            <v>0</v>
          </cell>
          <cell r="XW3">
            <v>0</v>
          </cell>
          <cell r="XX3">
            <v>0</v>
          </cell>
          <cell r="XY3">
            <v>0</v>
          </cell>
          <cell r="XZ3">
            <v>0</v>
          </cell>
          <cell r="YA3">
            <v>0</v>
          </cell>
          <cell r="YB3">
            <v>0</v>
          </cell>
          <cell r="YC3">
            <v>0</v>
          </cell>
          <cell r="YD3">
            <v>0</v>
          </cell>
          <cell r="YE3">
            <v>0</v>
          </cell>
          <cell r="YF3">
            <v>0</v>
          </cell>
          <cell r="YG3">
            <v>0</v>
          </cell>
          <cell r="YH3">
            <v>0</v>
          </cell>
          <cell r="YI3">
            <v>0</v>
          </cell>
          <cell r="YJ3">
            <v>0</v>
          </cell>
          <cell r="YK3">
            <v>0</v>
          </cell>
          <cell r="YL3">
            <v>0.27422543600615834</v>
          </cell>
          <cell r="YM3">
            <v>0.2642007958788406</v>
          </cell>
          <cell r="YN3">
            <v>0.2642007958788406</v>
          </cell>
          <cell r="YO3">
            <v>0</v>
          </cell>
          <cell r="YP3">
            <v>0.36988111423037684</v>
          </cell>
          <cell r="YQ3">
            <v>0</v>
          </cell>
          <cell r="YR3">
            <v>0.33641467908432393</v>
          </cell>
          <cell r="YS3">
            <v>0.32411663649395062</v>
          </cell>
          <cell r="YT3">
            <v>0.32411663649395062</v>
          </cell>
          <cell r="YU3">
            <v>0</v>
          </cell>
          <cell r="YV3">
            <v>0.45376329109153085</v>
          </cell>
          <cell r="YW3">
            <v>0</v>
          </cell>
          <cell r="YX3">
            <v>0.27422543600615834</v>
          </cell>
          <cell r="YY3">
            <v>0.2642007958788406</v>
          </cell>
          <cell r="YZ3">
            <v>0.2642007958788406</v>
          </cell>
          <cell r="ZA3">
            <v>0</v>
          </cell>
          <cell r="ZB3">
            <v>0.36988111423037684</v>
          </cell>
          <cell r="ZC3">
            <v>0</v>
          </cell>
          <cell r="ZD3">
            <v>1.8237082066869303</v>
          </cell>
          <cell r="ZE3">
            <v>1.8237082066869299</v>
          </cell>
          <cell r="ZF3">
            <v>0.14710790273556229</v>
          </cell>
          <cell r="ZG3">
            <v>0.14710790273556226</v>
          </cell>
          <cell r="ZH3">
            <v>0</v>
          </cell>
          <cell r="ZI3">
            <v>0</v>
          </cell>
          <cell r="ZJ3" t="str">
            <v xml:space="preserve"> </v>
          </cell>
          <cell r="ZK3">
            <v>0</v>
          </cell>
          <cell r="ZL3">
            <v>0</v>
          </cell>
          <cell r="ZM3">
            <v>0</v>
          </cell>
          <cell r="ZN3">
            <v>1</v>
          </cell>
          <cell r="ZO3">
            <v>0</v>
          </cell>
          <cell r="ZP3">
            <v>0</v>
          </cell>
          <cell r="ZQ3">
            <v>0</v>
          </cell>
          <cell r="ZR3" t="str">
            <v>1: Yes</v>
          </cell>
          <cell r="ZS3" t="str">
            <v>0: No</v>
          </cell>
          <cell r="ZT3">
            <v>13.001241922073994</v>
          </cell>
          <cell r="ZU3">
            <v>13.001241922073996</v>
          </cell>
          <cell r="ZV3">
            <v>13.001241922073998</v>
          </cell>
          <cell r="ZW3">
            <v>13.001241922073996</v>
          </cell>
          <cell r="ZX3">
            <v>0</v>
          </cell>
          <cell r="ZY3">
            <v>13.001241922073998</v>
          </cell>
          <cell r="ZZ3">
            <v>0</v>
          </cell>
          <cell r="AAA3">
            <v>2.6002483844147988</v>
          </cell>
          <cell r="AAB3">
            <v>2.6002483844147992</v>
          </cell>
          <cell r="AAC3">
            <v>2.6002483844147992</v>
          </cell>
          <cell r="AAD3">
            <v>0</v>
          </cell>
          <cell r="AAE3">
            <v>2.6002483844147997</v>
          </cell>
          <cell r="AAF3">
            <v>0</v>
          </cell>
          <cell r="AAG3">
            <v>0</v>
          </cell>
          <cell r="AAH3">
            <v>0</v>
          </cell>
          <cell r="AAI3">
            <v>0</v>
          </cell>
          <cell r="AAJ3">
            <v>0</v>
          </cell>
          <cell r="AAK3">
            <v>0</v>
          </cell>
          <cell r="AAL3">
            <v>0</v>
          </cell>
          <cell r="AAM3">
            <v>0</v>
          </cell>
          <cell r="AAN3">
            <v>2.6002483844147988</v>
          </cell>
          <cell r="AAO3">
            <v>2.6002483844147992</v>
          </cell>
          <cell r="AAP3">
            <v>2.6002483844147992</v>
          </cell>
          <cell r="AAQ3">
            <v>0</v>
          </cell>
          <cell r="AAR3">
            <v>2.6002483844147997</v>
          </cell>
          <cell r="AAS3">
            <v>0</v>
          </cell>
          <cell r="AAT3">
            <v>0</v>
          </cell>
          <cell r="AAU3">
            <v>0</v>
          </cell>
          <cell r="AAV3">
            <v>0</v>
          </cell>
          <cell r="AAW3">
            <v>0</v>
          </cell>
          <cell r="AAX3">
            <v>0</v>
          </cell>
          <cell r="AAY3">
            <v>0</v>
          </cell>
          <cell r="AAZ3">
            <v>0</v>
          </cell>
          <cell r="ABA3">
            <v>0</v>
          </cell>
          <cell r="ABB3">
            <v>0</v>
          </cell>
          <cell r="ABC3">
            <v>0</v>
          </cell>
          <cell r="ABD3">
            <v>0</v>
          </cell>
          <cell r="ABE3">
            <v>0</v>
          </cell>
          <cell r="ABF3">
            <v>2.6002483844147988</v>
          </cell>
          <cell r="ABG3">
            <v>2.6002483844147992</v>
          </cell>
          <cell r="ABH3">
            <v>2.6002483844147992</v>
          </cell>
          <cell r="ABI3">
            <v>0</v>
          </cell>
          <cell r="ABJ3">
            <v>2.6002483844147997</v>
          </cell>
          <cell r="ABK3">
            <v>0</v>
          </cell>
          <cell r="ABL3">
            <v>2.6002483844147988</v>
          </cell>
          <cell r="ABM3">
            <v>2.6002483844147992</v>
          </cell>
          <cell r="ABN3">
            <v>2.6002483844147992</v>
          </cell>
          <cell r="ABO3">
            <v>0</v>
          </cell>
          <cell r="ABP3">
            <v>2.6002483844147997</v>
          </cell>
          <cell r="ABQ3">
            <v>0</v>
          </cell>
          <cell r="ABR3">
            <v>2.6002483844147988</v>
          </cell>
          <cell r="ABS3">
            <v>2.6002483844147992</v>
          </cell>
          <cell r="ABT3">
            <v>2.6002483844147992</v>
          </cell>
          <cell r="ABU3">
            <v>0</v>
          </cell>
          <cell r="ABV3">
            <v>2.6002483844147997</v>
          </cell>
          <cell r="ABW3">
            <v>0</v>
          </cell>
          <cell r="ABX3">
            <v>0</v>
          </cell>
          <cell r="ABY3" t="str">
            <v>1: Yes</v>
          </cell>
          <cell r="ABZ3">
            <v>0</v>
          </cell>
          <cell r="ACA3">
            <v>0</v>
          </cell>
          <cell r="ACB3">
            <v>2.1650904823199815</v>
          </cell>
          <cell r="ACC3">
            <v>2.2267135850678708</v>
          </cell>
          <cell r="ACD3">
            <v>2.0046341604684494</v>
          </cell>
          <cell r="ACE3">
            <v>1.8699031109306286</v>
          </cell>
          <cell r="ACF3">
            <v>0</v>
          </cell>
          <cell r="ACG3">
            <v>3.1748204866096277</v>
          </cell>
          <cell r="ACH3">
            <v>0</v>
          </cell>
          <cell r="ACI3">
            <v>0.39133792685696978</v>
          </cell>
          <cell r="ACJ3">
            <v>0.29572325974904656</v>
          </cell>
          <cell r="ACK3">
            <v>0.16099221021122523</v>
          </cell>
          <cell r="ACL3">
            <v>0</v>
          </cell>
          <cell r="ACM3">
            <v>0.78234522560246367</v>
          </cell>
          <cell r="ACN3">
            <v>0</v>
          </cell>
          <cell r="ACO3">
            <v>5.6288331945180577E-2</v>
          </cell>
          <cell r="ACP3">
            <v>5.4230644374926286E-2</v>
          </cell>
          <cell r="ACQ3">
            <v>5.4230644374926293E-2</v>
          </cell>
          <cell r="ACR3">
            <v>0</v>
          </cell>
          <cell r="ACS3">
            <v>7.5922902124896816E-2</v>
          </cell>
          <cell r="ACT3">
            <v>0</v>
          </cell>
          <cell r="ACU3">
            <v>0</v>
          </cell>
          <cell r="ACV3">
            <v>0</v>
          </cell>
          <cell r="ACW3">
            <v>0</v>
          </cell>
          <cell r="ACX3">
            <v>0</v>
          </cell>
          <cell r="ACY3">
            <v>0</v>
          </cell>
          <cell r="ACZ3">
            <v>0</v>
          </cell>
          <cell r="ADA3">
            <v>0</v>
          </cell>
          <cell r="ADB3">
            <v>0</v>
          </cell>
          <cell r="ADC3">
            <v>0</v>
          </cell>
          <cell r="ADD3">
            <v>0</v>
          </cell>
          <cell r="ADE3">
            <v>0</v>
          </cell>
          <cell r="ADF3">
            <v>0</v>
          </cell>
          <cell r="ADG3">
            <v>0</v>
          </cell>
          <cell r="ADH3">
            <v>0</v>
          </cell>
          <cell r="ADI3">
            <v>0</v>
          </cell>
          <cell r="ADJ3">
            <v>0</v>
          </cell>
          <cell r="ADK3">
            <v>0</v>
          </cell>
          <cell r="ADL3">
            <v>0</v>
          </cell>
          <cell r="ADM3">
            <v>5.6288331945180577E-2</v>
          </cell>
          <cell r="ADN3">
            <v>5.4230644374926286E-2</v>
          </cell>
          <cell r="ADO3">
            <v>5.4230644374926293E-2</v>
          </cell>
          <cell r="ADP3">
            <v>0</v>
          </cell>
          <cell r="ADQ3">
            <v>7.5922902124896816E-2</v>
          </cell>
          <cell r="ADR3">
            <v>0</v>
          </cell>
          <cell r="ADS3">
            <v>1.6048875596274699</v>
          </cell>
          <cell r="ADT3">
            <v>1.5462189675946243</v>
          </cell>
          <cell r="ADU3">
            <v>1.5462189675946245</v>
          </cell>
          <cell r="ADV3">
            <v>0</v>
          </cell>
          <cell r="ADW3">
            <v>2.164706554632474</v>
          </cell>
          <cell r="ADX3">
            <v>0</v>
          </cell>
          <cell r="ADY3">
            <v>5.6288331945180577E-2</v>
          </cell>
          <cell r="ADZ3">
            <v>5.4230644374926286E-2</v>
          </cell>
          <cell r="AEA3">
            <v>5.4230644374926293E-2</v>
          </cell>
          <cell r="AEB3">
            <v>0</v>
          </cell>
          <cell r="AEC3">
            <v>7.5922902124896816E-2</v>
          </cell>
          <cell r="AED3">
            <v>0</v>
          </cell>
          <cell r="AEE3">
            <v>0</v>
          </cell>
          <cell r="AEF3">
            <v>0.33504959491178921</v>
          </cell>
          <cell r="AEG3">
            <v>0</v>
          </cell>
          <cell r="AEH3">
            <v>0</v>
          </cell>
          <cell r="AEI3">
            <v>0.2814416597259029</v>
          </cell>
          <cell r="AEJ3">
            <v>1.5485992276822893</v>
          </cell>
          <cell r="AEK3">
            <v>0</v>
          </cell>
          <cell r="AEL3">
            <v>0</v>
          </cell>
          <cell r="AEM3">
            <v>5.6288331945180577E-2</v>
          </cell>
          <cell r="AEN3">
            <v>0</v>
          </cell>
          <cell r="AEO3">
            <v>0.37098006680785101</v>
          </cell>
          <cell r="AEP3">
            <v>0</v>
          </cell>
          <cell r="AEQ3">
            <v>0</v>
          </cell>
          <cell r="AER3">
            <v>0.28539292481479611</v>
          </cell>
          <cell r="AES3">
            <v>1.5703405934452235</v>
          </cell>
          <cell r="AET3">
            <v>0</v>
          </cell>
          <cell r="AEU3">
            <v>0</v>
          </cell>
          <cell r="AEV3">
            <v>5.7078584962959228E-2</v>
          </cell>
          <cell r="AEW3">
            <v>0.02</v>
          </cell>
          <cell r="AEX3" t="str">
            <v>10</v>
          </cell>
          <cell r="AEY3" t="str">
            <v>5</v>
          </cell>
          <cell r="AEZ3" t="str">
            <v>0: No</v>
          </cell>
          <cell r="AFA3" t="str">
            <v/>
          </cell>
          <cell r="AFB3" t="str">
            <v/>
          </cell>
          <cell r="AFC3" t="str">
            <v>1: Always</v>
          </cell>
          <cell r="AFD3" t="str">
            <v>1: Always</v>
          </cell>
          <cell r="AFE3">
            <v>5.7078584962959228E-2</v>
          </cell>
          <cell r="AFF3">
            <v>5.4230644374926286E-2</v>
          </cell>
          <cell r="AFG3">
            <v>0</v>
          </cell>
          <cell r="AFH3">
            <v>0</v>
          </cell>
          <cell r="AFI3">
            <v>0</v>
          </cell>
          <cell r="AFJ3">
            <v>0</v>
          </cell>
          <cell r="AFK3">
            <v>0</v>
          </cell>
          <cell r="AFL3">
            <v>0</v>
          </cell>
          <cell r="AFM3">
            <v>0</v>
          </cell>
          <cell r="AFN3">
            <v>0</v>
          </cell>
          <cell r="AFO3">
            <v>0</v>
          </cell>
          <cell r="AFP3">
            <v>0</v>
          </cell>
          <cell r="AFQ3">
            <v>0</v>
          </cell>
          <cell r="AFR3">
            <v>0</v>
          </cell>
          <cell r="AFS3">
            <v>0</v>
          </cell>
          <cell r="AFT3">
            <v>0</v>
          </cell>
          <cell r="AFU3">
            <v>0</v>
          </cell>
          <cell r="AFV3">
            <v>0</v>
          </cell>
          <cell r="AFW3">
            <v>0</v>
          </cell>
          <cell r="AFX3">
            <v>0</v>
          </cell>
          <cell r="AFY3">
            <v>0</v>
          </cell>
          <cell r="AFZ3">
            <v>0</v>
          </cell>
          <cell r="AGA3">
            <v>0</v>
          </cell>
          <cell r="AGB3">
            <v>0</v>
          </cell>
        </row>
        <row r="4">
          <cell r="A4" t="str">
            <v>RWANDA_2</v>
          </cell>
          <cell r="B4" t="str">
            <v>Rwanda</v>
          </cell>
          <cell r="C4" t="str">
            <v>Kigogo CS</v>
          </cell>
          <cell r="D4" t="str">
            <v>Health Center</v>
          </cell>
          <cell r="E4" t="str">
            <v>Primary</v>
          </cell>
          <cell r="F4" t="str">
            <v>Rural</v>
          </cell>
          <cell r="G4" t="str">
            <v>No</v>
          </cell>
          <cell r="H4">
            <v>39815</v>
          </cell>
          <cell r="I4">
            <v>24759</v>
          </cell>
          <cell r="J4">
            <v>11803</v>
          </cell>
          <cell r="K4">
            <v>14</v>
          </cell>
          <cell r="L4" t="str">
            <v>Unknown</v>
          </cell>
          <cell r="M4" t="str">
            <v>USD</v>
          </cell>
          <cell r="N4">
            <v>562.88888888888891</v>
          </cell>
          <cell r="O4">
            <v>0</v>
          </cell>
          <cell r="P4">
            <v>0</v>
          </cell>
          <cell r="Q4">
            <v>0</v>
          </cell>
          <cell r="R4">
            <v>0</v>
          </cell>
          <cell r="S4" t="str">
            <v>Unknown</v>
          </cell>
          <cell r="T4">
            <v>11803</v>
          </cell>
          <cell r="U4">
            <v>0</v>
          </cell>
          <cell r="V4">
            <v>217.21624748286925</v>
          </cell>
          <cell r="W4" t="str">
            <v>0: No</v>
          </cell>
          <cell r="X4" t="str">
            <v>1: Yes</v>
          </cell>
          <cell r="Y4">
            <v>0</v>
          </cell>
          <cell r="Z4" t="str">
            <v>Jul-09</v>
          </cell>
          <cell r="AA4" t="str">
            <v>Jun-10</v>
          </cell>
          <cell r="AB4">
            <v>155.75</v>
          </cell>
          <cell r="AC4">
            <v>92.166666666666671</v>
          </cell>
          <cell r="AD4">
            <v>1.9166666666666667</v>
          </cell>
          <cell r="AE4">
            <v>8.75</v>
          </cell>
          <cell r="AF4">
            <v>0.5</v>
          </cell>
          <cell r="AG4">
            <v>259.08333333333331</v>
          </cell>
          <cell r="AH4">
            <v>103.33333333333334</v>
          </cell>
          <cell r="AI4">
            <v>4.2856223866194929</v>
          </cell>
          <cell r="AJ4">
            <v>10.178513991637184</v>
          </cell>
          <cell r="AK4">
            <v>4</v>
          </cell>
          <cell r="AL4">
            <v>4</v>
          </cell>
          <cell r="AM4">
            <v>4</v>
          </cell>
          <cell r="AN4">
            <v>12</v>
          </cell>
          <cell r="AO4">
            <v>12</v>
          </cell>
          <cell r="AP4">
            <v>10</v>
          </cell>
          <cell r="AQ4">
            <v>10</v>
          </cell>
          <cell r="AR4">
            <v>10</v>
          </cell>
          <cell r="AS4">
            <v>15</v>
          </cell>
          <cell r="AT4">
            <v>15</v>
          </cell>
          <cell r="AU4">
            <v>12</v>
          </cell>
          <cell r="AV4">
            <v>12</v>
          </cell>
          <cell r="AW4">
            <v>12</v>
          </cell>
          <cell r="AX4">
            <v>12</v>
          </cell>
          <cell r="AY4">
            <v>12</v>
          </cell>
          <cell r="AZ4">
            <v>10</v>
          </cell>
          <cell r="BA4">
            <v>10</v>
          </cell>
          <cell r="BB4">
            <v>10</v>
          </cell>
          <cell r="BC4">
            <v>10</v>
          </cell>
          <cell r="BD4">
            <v>10</v>
          </cell>
          <cell r="BE4">
            <v>42748.333333333336</v>
          </cell>
          <cell r="BF4" t="str">
            <v>0: No</v>
          </cell>
          <cell r="BG4" t="str">
            <v>N/A</v>
          </cell>
          <cell r="BH4" t="str">
            <v>N/A</v>
          </cell>
          <cell r="BI4" t="str">
            <v>N/A</v>
          </cell>
          <cell r="BJ4" t="str">
            <v>N/A</v>
          </cell>
          <cell r="BK4" t="str">
            <v>0: Unknown</v>
          </cell>
          <cell r="BL4" t="str">
            <v>N/A</v>
          </cell>
          <cell r="BM4" t="str">
            <v>0: No</v>
          </cell>
          <cell r="BN4" t="str">
            <v>N/A</v>
          </cell>
          <cell r="BO4" t="str">
            <v>N/A</v>
          </cell>
          <cell r="BP4" t="str">
            <v>0: No</v>
          </cell>
          <cell r="BQ4">
            <v>0.9</v>
          </cell>
          <cell r="BR4" t="str">
            <v/>
          </cell>
          <cell r="BS4" t="str">
            <v/>
          </cell>
          <cell r="BT4" t="str">
            <v>0: No</v>
          </cell>
          <cell r="BU4" t="str">
            <v>N/A</v>
          </cell>
          <cell r="BV4" t="str">
            <v>N/A</v>
          </cell>
          <cell r="BW4" t="str">
            <v>N/A</v>
          </cell>
          <cell r="BX4" t="str">
            <v>N/A</v>
          </cell>
          <cell r="BY4" t="str">
            <v>0: Unknown</v>
          </cell>
          <cell r="BZ4" t="str">
            <v>N/A</v>
          </cell>
          <cell r="CA4" t="str">
            <v>1: Yes</v>
          </cell>
          <cell r="CB4" t="str">
            <v>0: No</v>
          </cell>
          <cell r="CC4" t="str">
            <v>0: No</v>
          </cell>
          <cell r="CD4" t="str">
            <v>0: No</v>
          </cell>
          <cell r="CE4" t="str">
            <v>0: No</v>
          </cell>
          <cell r="CF4" t="str">
            <v>0: No</v>
          </cell>
          <cell r="CG4" t="str">
            <v>0: No</v>
          </cell>
          <cell r="CH4" t="str">
            <v/>
          </cell>
          <cell r="CI4" t="str">
            <v/>
          </cell>
          <cell r="CJ4">
            <v>108.58333333333334</v>
          </cell>
          <cell r="CK4" t="str">
            <v/>
          </cell>
          <cell r="CL4" t="str">
            <v>1: Yes</v>
          </cell>
          <cell r="CM4" t="str">
            <v>1: Yes</v>
          </cell>
          <cell r="CN4" t="str">
            <v>0: No</v>
          </cell>
          <cell r="CO4" t="str">
            <v>0: No</v>
          </cell>
          <cell r="CP4" t="str">
            <v/>
          </cell>
          <cell r="CQ4" t="str">
            <v>1: Yes</v>
          </cell>
          <cell r="CR4" t="str">
            <v>1: Yes</v>
          </cell>
          <cell r="CS4" t="str">
            <v>100</v>
          </cell>
          <cell r="CT4" t="str">
            <v>80</v>
          </cell>
          <cell r="CU4">
            <v>235.89119623655913</v>
          </cell>
          <cell r="CV4" t="str">
            <v>2: Unknown</v>
          </cell>
          <cell r="CW4">
            <v>4.2856223866194929</v>
          </cell>
          <cell r="CX4">
            <v>35.462438128689584</v>
          </cell>
          <cell r="CY4">
            <v>34.388153968449735</v>
          </cell>
          <cell r="CZ4">
            <v>37.08166159279304</v>
          </cell>
          <cell r="DA4">
            <v>32.828577138394408</v>
          </cell>
          <cell r="DB4">
            <v>31.834082053341088</v>
          </cell>
          <cell r="DC4">
            <v>34.327537875462674</v>
          </cell>
          <cell r="DD4">
            <v>31.834082053341096</v>
          </cell>
          <cell r="DE4">
            <v>31.834082053341096</v>
          </cell>
          <cell r="DF4">
            <v>59.688903850014555</v>
          </cell>
          <cell r="DG4">
            <v>59.688903850014555</v>
          </cell>
          <cell r="DH4">
            <v>2.6338609902951782</v>
          </cell>
          <cell r="DI4">
            <v>2.5540719151086462</v>
          </cell>
          <cell r="DJ4">
            <v>2.7541237173303621</v>
          </cell>
          <cell r="DK4">
            <v>2.5540719151086466</v>
          </cell>
          <cell r="DL4">
            <v>2.5540719151086462</v>
          </cell>
          <cell r="DM4">
            <v>4.7888848408287119</v>
          </cell>
          <cell r="DN4">
            <v>4.7888848408287119</v>
          </cell>
          <cell r="DO4">
            <v>34.327537875462674</v>
          </cell>
          <cell r="DP4">
            <v>31.834082053341092</v>
          </cell>
          <cell r="DQ4">
            <v>59.688903850014547</v>
          </cell>
          <cell r="DR4">
            <v>2.7541237173303621</v>
          </cell>
          <cell r="DS4">
            <v>2.5540719151086462</v>
          </cell>
          <cell r="DT4">
            <v>4.7888848408287119</v>
          </cell>
          <cell r="DU4">
            <v>30.678263838383611</v>
          </cell>
          <cell r="DV4">
            <v>29.748909438507429</v>
          </cell>
          <cell r="DW4">
            <v>29.748909438507436</v>
          </cell>
          <cell r="DX4">
            <v>29.748909438507432</v>
          </cell>
          <cell r="DY4">
            <v>55.779205197201435</v>
          </cell>
          <cell r="DZ4">
            <v>55.779205197201442</v>
          </cell>
          <cell r="EA4">
            <v>2.1503133000107981</v>
          </cell>
          <cell r="EB4">
            <v>2.0851726148336609</v>
          </cell>
          <cell r="EC4">
            <v>2.0851726148336609</v>
          </cell>
          <cell r="ED4">
            <v>2.0851726148336605</v>
          </cell>
          <cell r="EE4">
            <v>3.909698652813113</v>
          </cell>
          <cell r="EF4">
            <v>3.9096986528131135</v>
          </cell>
          <cell r="EG4">
            <v>0</v>
          </cell>
          <cell r="EH4">
            <v>0</v>
          </cell>
          <cell r="EI4">
            <v>0</v>
          </cell>
          <cell r="EJ4">
            <v>0</v>
          </cell>
          <cell r="EK4">
            <v>0</v>
          </cell>
          <cell r="EL4">
            <v>0</v>
          </cell>
          <cell r="EM4">
            <v>0</v>
          </cell>
          <cell r="EN4">
            <v>0</v>
          </cell>
          <cell r="EO4">
            <v>0</v>
          </cell>
          <cell r="EP4">
            <v>0</v>
          </cell>
          <cell r="EQ4">
            <v>0</v>
          </cell>
          <cell r="ER4">
            <v>0</v>
          </cell>
          <cell r="ES4">
            <v>0</v>
          </cell>
          <cell r="ET4">
            <v>0</v>
          </cell>
          <cell r="EU4">
            <v>0</v>
          </cell>
          <cell r="EV4">
            <v>0</v>
          </cell>
          <cell r="EW4">
            <v>0</v>
          </cell>
          <cell r="EX4">
            <v>0</v>
          </cell>
          <cell r="EY4">
            <v>0</v>
          </cell>
          <cell r="EZ4">
            <v>0</v>
          </cell>
          <cell r="FA4">
            <v>0</v>
          </cell>
          <cell r="FB4">
            <v>0</v>
          </cell>
          <cell r="FC4">
            <v>0</v>
          </cell>
          <cell r="FD4">
            <v>0</v>
          </cell>
          <cell r="FE4">
            <v>2.6338609902951782</v>
          </cell>
          <cell r="FF4">
            <v>2.5540719151086462</v>
          </cell>
          <cell r="FG4">
            <v>2.5540719151086466</v>
          </cell>
          <cell r="FH4">
            <v>2.5540719151086462</v>
          </cell>
          <cell r="FI4">
            <v>4.7888848408287119</v>
          </cell>
          <cell r="FJ4">
            <v>4.7888848408287119</v>
          </cell>
          <cell r="FK4">
            <v>0</v>
          </cell>
          <cell r="FL4">
            <v>0</v>
          </cell>
          <cell r="FM4">
            <v>0</v>
          </cell>
          <cell r="FN4">
            <v>0</v>
          </cell>
          <cell r="FO4">
            <v>0</v>
          </cell>
          <cell r="FP4">
            <v>0</v>
          </cell>
          <cell r="FQ4">
            <v>0.77195239626889678</v>
          </cell>
          <cell r="FR4">
            <v>0</v>
          </cell>
          <cell r="FS4">
            <v>5.7896429720167264</v>
          </cell>
          <cell r="FT4">
            <v>0</v>
          </cell>
          <cell r="FU4">
            <v>0.30878095850755871</v>
          </cell>
          <cell r="FV4">
            <v>0.81055001608234156</v>
          </cell>
          <cell r="FW4">
            <v>0</v>
          </cell>
          <cell r="FX4">
            <v>0</v>
          </cell>
          <cell r="FY4">
            <v>0.30878095850755871</v>
          </cell>
          <cell r="FZ4">
            <v>7.9897073013830813</v>
          </cell>
          <cell r="GA4">
            <v>0.30878095850755871</v>
          </cell>
          <cell r="GB4">
            <v>0</v>
          </cell>
          <cell r="GC4">
            <v>1.2351238340302348</v>
          </cell>
          <cell r="GD4">
            <v>1.2351238340302348</v>
          </cell>
          <cell r="GE4">
            <v>0.74856719560216767</v>
          </cell>
          <cell r="GF4">
            <v>0</v>
          </cell>
          <cell r="GG4">
            <v>5.6142539670162579</v>
          </cell>
          <cell r="GH4">
            <v>0</v>
          </cell>
          <cell r="GI4">
            <v>0.29942687824086706</v>
          </cell>
          <cell r="GJ4">
            <v>0.78599555538227606</v>
          </cell>
          <cell r="GK4">
            <v>0</v>
          </cell>
          <cell r="GL4">
            <v>0</v>
          </cell>
          <cell r="GM4">
            <v>0.29942687824086706</v>
          </cell>
          <cell r="GN4">
            <v>7.7476704744824358</v>
          </cell>
          <cell r="GO4">
            <v>0</v>
          </cell>
          <cell r="GP4">
            <v>1.1977075129634682</v>
          </cell>
          <cell r="GQ4">
            <v>1.1977075129634682</v>
          </cell>
          <cell r="GR4">
            <v>0.80719992856415212</v>
          </cell>
          <cell r="GS4">
            <v>0</v>
          </cell>
          <cell r="GT4">
            <v>6.0539994642311399</v>
          </cell>
          <cell r="GU4">
            <v>0</v>
          </cell>
          <cell r="GV4">
            <v>0.32287997142566083</v>
          </cell>
          <cell r="GW4">
            <v>0.84755992499235966</v>
          </cell>
          <cell r="GX4">
            <v>0</v>
          </cell>
          <cell r="GY4">
            <v>0</v>
          </cell>
          <cell r="GZ4">
            <v>0.32287997142566083</v>
          </cell>
          <cell r="HA4">
            <v>8.3545192606389733</v>
          </cell>
          <cell r="HB4">
            <v>0</v>
          </cell>
          <cell r="HC4">
            <v>1.2915198857026433</v>
          </cell>
          <cell r="HD4">
            <v>1.2915198857026433</v>
          </cell>
          <cell r="HE4">
            <v>9970.5506216696267</v>
          </cell>
          <cell r="HF4">
            <v>0</v>
          </cell>
          <cell r="HG4">
            <v>3481.9396092362349</v>
          </cell>
          <cell r="HH4">
            <v>0</v>
          </cell>
          <cell r="HI4">
            <v>3481.9396092362344</v>
          </cell>
          <cell r="HJ4">
            <v>3481.9396092362344</v>
          </cell>
          <cell r="HK4">
            <v>0</v>
          </cell>
          <cell r="HL4">
            <v>0</v>
          </cell>
          <cell r="HM4">
            <v>3481.9396092362344</v>
          </cell>
          <cell r="HN4">
            <v>0</v>
          </cell>
          <cell r="HO4">
            <v>2132.4671403197158</v>
          </cell>
          <cell r="HP4">
            <v>0</v>
          </cell>
          <cell r="HQ4">
            <v>1</v>
          </cell>
          <cell r="HR4">
            <v>0</v>
          </cell>
          <cell r="HS4">
            <v>0.67197290625337447</v>
          </cell>
          <cell r="HT4">
            <v>2.1503133000107981</v>
          </cell>
          <cell r="HU4">
            <v>0</v>
          </cell>
          <cell r="HV4">
            <v>0</v>
          </cell>
          <cell r="HW4">
            <v>1.9100000000000001</v>
          </cell>
          <cell r="HX4">
            <v>0</v>
          </cell>
          <cell r="HY4">
            <v>0.70265535096004517</v>
          </cell>
          <cell r="HZ4">
            <v>2.248497123072144</v>
          </cell>
          <cell r="IA4">
            <v>0</v>
          </cell>
          <cell r="IB4">
            <v>0.65161644213551906</v>
          </cell>
          <cell r="IC4">
            <v>2.0851726148336609</v>
          </cell>
          <cell r="ID4">
            <v>0</v>
          </cell>
          <cell r="IE4" t="str">
            <v/>
          </cell>
          <cell r="IF4">
            <v>129.70988248474251</v>
          </cell>
          <cell r="IG4">
            <v>113.36839910417793</v>
          </cell>
          <cell r="IH4">
            <v>559.30829738645014</v>
          </cell>
          <cell r="II4">
            <v>178.60390763765542</v>
          </cell>
          <cell r="IJ4">
            <v>639.55062166962705</v>
          </cell>
          <cell r="IK4">
            <v>118.03599306111568</v>
          </cell>
          <cell r="IL4">
            <v>11.673889423626825</v>
          </cell>
          <cell r="IM4">
            <v>103.16524318480191</v>
          </cell>
          <cell r="IN4">
            <v>10.203155919376012</v>
          </cell>
          <cell r="IO4">
            <v>508.97055062166964</v>
          </cell>
          <cell r="IP4">
            <v>50.337746764780512</v>
          </cell>
          <cell r="IQ4">
            <v>162.52955595026643</v>
          </cell>
          <cell r="IR4">
            <v>16.074351687388987</v>
          </cell>
          <cell r="IS4">
            <v>581.99106571936056</v>
          </cell>
          <cell r="IT4">
            <v>57.559555950266436</v>
          </cell>
          <cell r="IU4">
            <v>39.5</v>
          </cell>
          <cell r="IV4">
            <v>51</v>
          </cell>
          <cell r="IW4">
            <v>28.999999999999996</v>
          </cell>
          <cell r="IX4">
            <v>3.5</v>
          </cell>
          <cell r="IY4" t="str">
            <v>Blank</v>
          </cell>
          <cell r="IZ4" t="str">
            <v>N/A</v>
          </cell>
          <cell r="JA4" t="str">
            <v>N/A</v>
          </cell>
          <cell r="JB4" t="str">
            <v>N/A</v>
          </cell>
          <cell r="JC4" t="str">
            <v>N/A</v>
          </cell>
          <cell r="JD4" t="str">
            <v>N/A</v>
          </cell>
          <cell r="JE4" t="str">
            <v>N/A</v>
          </cell>
          <cell r="JF4" t="str">
            <v>N/A</v>
          </cell>
          <cell r="JG4" t="str">
            <v>N/A</v>
          </cell>
          <cell r="JH4">
            <v>0</v>
          </cell>
          <cell r="JI4">
            <v>51</v>
          </cell>
          <cell r="JJ4">
            <v>0</v>
          </cell>
          <cell r="JK4">
            <v>36.5</v>
          </cell>
          <cell r="JL4">
            <v>0</v>
          </cell>
          <cell r="JM4">
            <v>29</v>
          </cell>
          <cell r="JN4">
            <v>0</v>
          </cell>
          <cell r="JO4">
            <v>2</v>
          </cell>
          <cell r="JP4">
            <v>0</v>
          </cell>
          <cell r="JQ4">
            <v>0</v>
          </cell>
          <cell r="JR4">
            <v>55.289520426287744</v>
          </cell>
          <cell r="JS4">
            <v>102.12078152753109</v>
          </cell>
          <cell r="JT4">
            <v>125.86145648312612</v>
          </cell>
          <cell r="JU4">
            <v>164.17051509769095</v>
          </cell>
          <cell r="JV4">
            <v>181.40852575488455</v>
          </cell>
          <cell r="JW4" t="str">
            <v>N/A</v>
          </cell>
          <cell r="JX4">
            <v>151.31971580817051</v>
          </cell>
          <cell r="JY4" t="str">
            <v>N/A</v>
          </cell>
          <cell r="JZ4">
            <v>757</v>
          </cell>
          <cell r="KA4">
            <v>0</v>
          </cell>
          <cell r="KB4">
            <v>454</v>
          </cell>
          <cell r="KC4">
            <v>77</v>
          </cell>
          <cell r="KD4">
            <v>186</v>
          </cell>
          <cell r="KE4">
            <v>43</v>
          </cell>
          <cell r="KF4">
            <v>17</v>
          </cell>
          <cell r="KG4">
            <v>518</v>
          </cell>
          <cell r="KH4">
            <v>757</v>
          </cell>
          <cell r="KI4">
            <v>0</v>
          </cell>
          <cell r="KJ4">
            <v>454</v>
          </cell>
          <cell r="KK4">
            <v>77</v>
          </cell>
          <cell r="KL4">
            <v>186</v>
          </cell>
          <cell r="KM4">
            <v>43</v>
          </cell>
          <cell r="KN4">
            <v>17</v>
          </cell>
          <cell r="KO4">
            <v>540</v>
          </cell>
          <cell r="KP4">
            <v>42</v>
          </cell>
          <cell r="KQ4">
            <v>9</v>
          </cell>
          <cell r="KR4">
            <v>23</v>
          </cell>
          <cell r="KS4">
            <v>13</v>
          </cell>
          <cell r="KT4">
            <v>13</v>
          </cell>
          <cell r="KU4">
            <v>14</v>
          </cell>
          <cell r="KV4">
            <v>1</v>
          </cell>
          <cell r="KW4">
            <v>0</v>
          </cell>
          <cell r="KX4">
            <v>0</v>
          </cell>
          <cell r="KY4">
            <v>0</v>
          </cell>
          <cell r="KZ4">
            <v>5.6891651865008885</v>
          </cell>
          <cell r="LA4">
            <v>12.104795737122558</v>
          </cell>
          <cell r="LB4" t="str">
            <v/>
          </cell>
          <cell r="LC4">
            <v>3.1101243339253997</v>
          </cell>
          <cell r="LD4">
            <v>16.078152753108348</v>
          </cell>
          <cell r="LE4" t="str">
            <v/>
          </cell>
          <cell r="LF4" t="str">
            <v/>
          </cell>
          <cell r="LG4" t="str">
            <v/>
          </cell>
          <cell r="LH4">
            <v>13.179396092362346</v>
          </cell>
          <cell r="LI4" t="str">
            <v/>
          </cell>
          <cell r="LJ4" t="str">
            <v>Tenofovir/Emtricitabine (TDF/FTC)</v>
          </cell>
          <cell r="LK4" t="str">
            <v/>
          </cell>
          <cell r="LL4" t="str">
            <v>Blank</v>
          </cell>
          <cell r="LM4" t="str">
            <v>N/A</v>
          </cell>
          <cell r="LN4" t="str">
            <v>N/A</v>
          </cell>
          <cell r="LO4" t="str">
            <v>N/A</v>
          </cell>
          <cell r="LP4" t="str">
            <v>N/A</v>
          </cell>
          <cell r="LQ4" t="str">
            <v>N/A</v>
          </cell>
          <cell r="LR4" t="str">
            <v>N/A</v>
          </cell>
          <cell r="LS4" t="str">
            <v>N/A</v>
          </cell>
          <cell r="LT4" t="str">
            <v>N/A</v>
          </cell>
          <cell r="LU4">
            <v>51</v>
          </cell>
          <cell r="LV4">
            <v>36.5</v>
          </cell>
          <cell r="LW4">
            <v>29</v>
          </cell>
          <cell r="LX4">
            <v>2</v>
          </cell>
          <cell r="LY4" t="str">
            <v/>
          </cell>
          <cell r="LZ4" t="str">
            <v/>
          </cell>
          <cell r="MA4" t="str">
            <v/>
          </cell>
          <cell r="MB4" t="str">
            <v/>
          </cell>
          <cell r="MC4" t="str">
            <v/>
          </cell>
          <cell r="MD4" t="str">
            <v/>
          </cell>
          <cell r="ME4" t="str">
            <v/>
          </cell>
          <cell r="MF4" t="str">
            <v/>
          </cell>
          <cell r="MG4" t="str">
            <v/>
          </cell>
          <cell r="MH4" t="str">
            <v/>
          </cell>
          <cell r="MI4" t="str">
            <v/>
          </cell>
          <cell r="MJ4" t="str">
            <v/>
          </cell>
          <cell r="MK4" t="str">
            <v/>
          </cell>
          <cell r="ML4" t="str">
            <v/>
          </cell>
          <cell r="MM4" t="str">
            <v/>
          </cell>
          <cell r="MN4" t="str">
            <v/>
          </cell>
          <cell r="MO4" t="str">
            <v/>
          </cell>
          <cell r="MP4" t="str">
            <v/>
          </cell>
          <cell r="MQ4" t="str">
            <v>1: Yes</v>
          </cell>
          <cell r="MR4" t="str">
            <v>1: Yes</v>
          </cell>
          <cell r="MS4" t="str">
            <v>5</v>
          </cell>
          <cell r="MT4" t="str">
            <v>2: N/A</v>
          </cell>
          <cell r="MU4">
            <v>12.366800790919848</v>
          </cell>
          <cell r="MV4">
            <v>13.782994677105281</v>
          </cell>
          <cell r="MW4">
            <v>10.081402586890816</v>
          </cell>
          <cell r="MX4">
            <v>16.716688547378176</v>
          </cell>
          <cell r="MY4">
            <v>10.985252473991373</v>
          </cell>
          <cell r="MZ4">
            <v>0</v>
          </cell>
          <cell r="NA4">
            <v>40.619230138593785</v>
          </cell>
          <cell r="NB4">
            <v>40.619230138593785</v>
          </cell>
          <cell r="NC4">
            <v>40.619230138593792</v>
          </cell>
          <cell r="ND4">
            <v>40.619230138593792</v>
          </cell>
          <cell r="NE4">
            <v>40.619230138593785</v>
          </cell>
          <cell r="NF4">
            <v>40.619230138593785</v>
          </cell>
          <cell r="NG4">
            <v>0</v>
          </cell>
          <cell r="NH4">
            <v>0</v>
          </cell>
          <cell r="NI4">
            <v>0</v>
          </cell>
          <cell r="NJ4">
            <v>0</v>
          </cell>
          <cell r="NK4">
            <v>0</v>
          </cell>
          <cell r="NL4">
            <v>0</v>
          </cell>
          <cell r="NM4">
            <v>12.366800790919848</v>
          </cell>
          <cell r="NN4">
            <v>13.782994677105281</v>
          </cell>
          <cell r="NO4">
            <v>10.081402586890816</v>
          </cell>
          <cell r="NP4">
            <v>16.716688547378176</v>
          </cell>
          <cell r="NQ4">
            <v>10.985252473991373</v>
          </cell>
          <cell r="NR4">
            <v>0</v>
          </cell>
          <cell r="NS4">
            <v>0</v>
          </cell>
          <cell r="NT4">
            <v>0</v>
          </cell>
          <cell r="NU4">
            <v>0</v>
          </cell>
          <cell r="NV4">
            <v>0</v>
          </cell>
          <cell r="NW4">
            <v>0</v>
          </cell>
          <cell r="NX4">
            <v>0</v>
          </cell>
          <cell r="NY4">
            <v>0</v>
          </cell>
          <cell r="NZ4">
            <v>0</v>
          </cell>
          <cell r="OA4">
            <v>0</v>
          </cell>
          <cell r="OB4">
            <v>0</v>
          </cell>
          <cell r="OC4">
            <v>0</v>
          </cell>
          <cell r="OD4">
            <v>0</v>
          </cell>
          <cell r="OE4">
            <v>0</v>
          </cell>
          <cell r="OF4">
            <v>0</v>
          </cell>
          <cell r="OG4">
            <v>0</v>
          </cell>
          <cell r="OH4">
            <v>0</v>
          </cell>
          <cell r="OI4">
            <v>0</v>
          </cell>
          <cell r="OJ4">
            <v>0</v>
          </cell>
          <cell r="OK4">
            <v>0</v>
          </cell>
          <cell r="OL4">
            <v>0</v>
          </cell>
          <cell r="OM4">
            <v>0</v>
          </cell>
          <cell r="ON4">
            <v>0</v>
          </cell>
          <cell r="OO4">
            <v>0</v>
          </cell>
          <cell r="OP4">
            <v>0</v>
          </cell>
          <cell r="OQ4">
            <v>12.366800790919848</v>
          </cell>
          <cell r="OR4">
            <v>13.782994677105281</v>
          </cell>
          <cell r="OS4">
            <v>10.081402586890816</v>
          </cell>
          <cell r="OT4">
            <v>16.716688547378176</v>
          </cell>
          <cell r="OU4">
            <v>10.985252473991373</v>
          </cell>
          <cell r="OV4">
            <v>0</v>
          </cell>
          <cell r="OW4">
            <v>0</v>
          </cell>
          <cell r="OX4">
            <v>1.9684786104856868</v>
          </cell>
          <cell r="OY4">
            <v>0</v>
          </cell>
          <cell r="OZ4">
            <v>0</v>
          </cell>
          <cell r="PA4">
            <v>0</v>
          </cell>
          <cell r="PB4">
            <v>0</v>
          </cell>
          <cell r="PC4">
            <v>0</v>
          </cell>
          <cell r="PD4">
            <v>0</v>
          </cell>
          <cell r="PE4">
            <v>0</v>
          </cell>
          <cell r="PF4">
            <v>0</v>
          </cell>
          <cell r="PG4" t="str">
            <v/>
          </cell>
          <cell r="PH4">
            <v>6.2824156305506218</v>
          </cell>
          <cell r="PI4">
            <v>0</v>
          </cell>
          <cell r="PJ4">
            <v>0</v>
          </cell>
          <cell r="PK4" t="str">
            <v>N/A</v>
          </cell>
          <cell r="PL4" t="str">
            <v>N/A</v>
          </cell>
          <cell r="PM4" t="str">
            <v>N/A</v>
          </cell>
          <cell r="PN4" t="str">
            <v>N/A</v>
          </cell>
          <cell r="PO4" t="str">
            <v>N/A</v>
          </cell>
          <cell r="PP4" t="str">
            <v>N/A</v>
          </cell>
          <cell r="PQ4">
            <v>341.70000000000005</v>
          </cell>
          <cell r="PR4">
            <v>147.89999999999998</v>
          </cell>
          <cell r="PS4">
            <v>510</v>
          </cell>
          <cell r="PT4">
            <v>0</v>
          </cell>
          <cell r="PU4">
            <v>0</v>
          </cell>
          <cell r="PV4">
            <v>0</v>
          </cell>
          <cell r="PW4">
            <v>0</v>
          </cell>
          <cell r="PX4">
            <v>0</v>
          </cell>
          <cell r="PY4">
            <v>0</v>
          </cell>
          <cell r="PZ4">
            <v>19.765036726975385</v>
          </cell>
          <cell r="QA4">
            <v>10.232231135048414</v>
          </cell>
          <cell r="QB4">
            <v>40.619230138593792</v>
          </cell>
          <cell r="QC4">
            <v>0</v>
          </cell>
          <cell r="QD4">
            <v>10.232231135048414</v>
          </cell>
          <cell r="QE4">
            <v>0</v>
          </cell>
          <cell r="QF4">
            <v>0</v>
          </cell>
          <cell r="QG4">
            <v>0</v>
          </cell>
          <cell r="QH4">
            <v>0</v>
          </cell>
          <cell r="QI4">
            <v>10.232231135048414</v>
          </cell>
          <cell r="QJ4">
            <v>0</v>
          </cell>
          <cell r="QK4">
            <v>1.6287096774193546</v>
          </cell>
          <cell r="QL4">
            <v>0</v>
          </cell>
          <cell r="QM4">
            <v>0</v>
          </cell>
          <cell r="QN4">
            <v>0</v>
          </cell>
          <cell r="QO4">
            <v>0</v>
          </cell>
          <cell r="QP4">
            <v>0</v>
          </cell>
          <cell r="QQ4">
            <v>0</v>
          </cell>
          <cell r="QR4">
            <v>0</v>
          </cell>
          <cell r="QS4">
            <v>0</v>
          </cell>
          <cell r="QT4">
            <v>0</v>
          </cell>
          <cell r="QU4">
            <v>2.1939004815409313</v>
          </cell>
          <cell r="QV4" t="str">
            <v>N/A</v>
          </cell>
          <cell r="QW4" t="str">
            <v/>
          </cell>
          <cell r="QX4" t="str">
            <v/>
          </cell>
          <cell r="QY4" t="str">
            <v/>
          </cell>
          <cell r="QZ4" t="str">
            <v/>
          </cell>
          <cell r="RA4" t="str">
            <v/>
          </cell>
          <cell r="RB4" t="str">
            <v/>
          </cell>
          <cell r="RC4" t="str">
            <v>N/A</v>
          </cell>
          <cell r="RD4" t="str">
            <v>N/A</v>
          </cell>
          <cell r="RE4">
            <v>0</v>
          </cell>
          <cell r="RF4">
            <v>0</v>
          </cell>
          <cell r="RG4">
            <v>0</v>
          </cell>
          <cell r="RH4">
            <v>0</v>
          </cell>
          <cell r="RI4">
            <v>0</v>
          </cell>
          <cell r="RJ4">
            <v>0</v>
          </cell>
          <cell r="RK4">
            <v>0</v>
          </cell>
          <cell r="RL4">
            <v>0</v>
          </cell>
          <cell r="RM4">
            <v>0</v>
          </cell>
          <cell r="RN4">
            <v>0</v>
          </cell>
          <cell r="RO4">
            <v>1.9909459586475295</v>
          </cell>
          <cell r="RP4">
            <v>1.9909459586475293</v>
          </cell>
          <cell r="RQ4">
            <v>1.9909459586475295</v>
          </cell>
          <cell r="RR4">
            <v>1.9909459586475295</v>
          </cell>
          <cell r="RS4">
            <v>1.9909459586475293</v>
          </cell>
          <cell r="RT4">
            <v>1.9909459586475289</v>
          </cell>
          <cell r="RU4">
            <v>1.9909459586475293</v>
          </cell>
          <cell r="RV4">
            <v>0.38349443288178997</v>
          </cell>
          <cell r="RW4">
            <v>0.38349443288178992</v>
          </cell>
          <cell r="RX4">
            <v>0.38349443288178992</v>
          </cell>
          <cell r="RY4">
            <v>0.38349443288178986</v>
          </cell>
          <cell r="RZ4">
            <v>0.38349443288178992</v>
          </cell>
          <cell r="SA4">
            <v>0.38349443288178992</v>
          </cell>
          <cell r="SB4">
            <v>1.5498957849228192</v>
          </cell>
          <cell r="SC4">
            <v>0</v>
          </cell>
          <cell r="SD4">
            <v>1.549895784922819</v>
          </cell>
          <cell r="SE4">
            <v>1.549895784922819</v>
          </cell>
          <cell r="SF4">
            <v>1.5498957849228188</v>
          </cell>
          <cell r="SG4">
            <v>1.5498957849228188</v>
          </cell>
          <cell r="SH4">
            <v>0.44105017372471017</v>
          </cell>
          <cell r="SI4">
            <v>0</v>
          </cell>
          <cell r="SJ4">
            <v>0.44105017372471028</v>
          </cell>
          <cell r="SK4">
            <v>0.44105017372471023</v>
          </cell>
          <cell r="SL4">
            <v>0.44105017372471023</v>
          </cell>
          <cell r="SM4">
            <v>0.44105017372471023</v>
          </cell>
          <cell r="SN4">
            <v>0</v>
          </cell>
          <cell r="SO4" t="str">
            <v>blank</v>
          </cell>
          <cell r="SP4" t="str">
            <v>blank</v>
          </cell>
          <cell r="SQ4" t="str">
            <v>blank</v>
          </cell>
          <cell r="SR4" t="str">
            <v>blank</v>
          </cell>
          <cell r="SS4" t="str">
            <v>1: Yes</v>
          </cell>
          <cell r="ST4" t="str">
            <v>1: Yes</v>
          </cell>
          <cell r="SU4" t="str">
            <v>Blank</v>
          </cell>
          <cell r="SV4" t="str">
            <v>1: Yes</v>
          </cell>
          <cell r="SW4" t="str">
            <v>0: All patients when initiated</v>
          </cell>
          <cell r="SX4">
            <v>1</v>
          </cell>
          <cell r="SY4" t="str">
            <v>0: No</v>
          </cell>
          <cell r="SZ4" t="str">
            <v>N/A</v>
          </cell>
          <cell r="TA4" t="str">
            <v>N/A</v>
          </cell>
          <cell r="TB4">
            <v>2.7477666112306744E-4</v>
          </cell>
          <cell r="TC4">
            <v>0</v>
          </cell>
          <cell r="TD4">
            <v>1.3090504105710403</v>
          </cell>
          <cell r="TE4">
            <v>0</v>
          </cell>
          <cell r="TF4">
            <v>0</v>
          </cell>
          <cell r="TG4">
            <v>0</v>
          </cell>
          <cell r="TH4">
            <v>0.29812633853357617</v>
          </cell>
          <cell r="TI4">
            <v>0.38349443288178997</v>
          </cell>
          <cell r="TJ4">
            <v>0</v>
          </cell>
          <cell r="TK4">
            <v>2.7477666112306738E-4</v>
          </cell>
          <cell r="TL4">
            <v>0</v>
          </cell>
          <cell r="TM4">
            <v>1.3090504105710403</v>
          </cell>
          <cell r="TN4">
            <v>0</v>
          </cell>
          <cell r="TO4">
            <v>0</v>
          </cell>
          <cell r="TP4">
            <v>0</v>
          </cell>
          <cell r="TQ4">
            <v>0.29812633853357617</v>
          </cell>
          <cell r="TR4">
            <v>0.38349443288178992</v>
          </cell>
          <cell r="TS4">
            <v>0</v>
          </cell>
          <cell r="TT4">
            <v>2.7477666112306738E-4</v>
          </cell>
          <cell r="TU4">
            <v>0</v>
          </cell>
          <cell r="TV4">
            <v>1.3090504105710401</v>
          </cell>
          <cell r="TW4">
            <v>0</v>
          </cell>
          <cell r="TX4">
            <v>0</v>
          </cell>
          <cell r="TY4">
            <v>0</v>
          </cell>
          <cell r="TZ4">
            <v>0.29812633853357612</v>
          </cell>
          <cell r="UA4">
            <v>0.38349443288178997</v>
          </cell>
          <cell r="UB4">
            <v>0</v>
          </cell>
          <cell r="UC4" t="str">
            <v>0: No</v>
          </cell>
          <cell r="UD4" t="str">
            <v>N/A</v>
          </cell>
          <cell r="UE4" t="str">
            <v>N/A</v>
          </cell>
          <cell r="UF4">
            <v>3000</v>
          </cell>
          <cell r="UG4">
            <v>7.1936056838365898E-4</v>
          </cell>
          <cell r="UH4">
            <v>7.1936056838365898E-4</v>
          </cell>
          <cell r="UI4">
            <v>7.1936056838365898E-4</v>
          </cell>
          <cell r="UJ4">
            <v>0</v>
          </cell>
          <cell r="UK4">
            <v>0</v>
          </cell>
          <cell r="UL4">
            <v>0</v>
          </cell>
          <cell r="UM4">
            <v>0</v>
          </cell>
          <cell r="UN4" t="str">
            <v>N/A</v>
          </cell>
          <cell r="UO4" t="str">
            <v>N/A</v>
          </cell>
          <cell r="UP4" t="str">
            <v>N/A</v>
          </cell>
          <cell r="UQ4" t="str">
            <v>N/A</v>
          </cell>
          <cell r="UR4" t="str">
            <v>N/A</v>
          </cell>
          <cell r="US4" t="str">
            <v>N/A</v>
          </cell>
          <cell r="UT4" t="str">
            <v>N/A</v>
          </cell>
          <cell r="UU4" t="str">
            <v>N/A</v>
          </cell>
          <cell r="UV4" t="str">
            <v>N/A</v>
          </cell>
          <cell r="UW4" t="str">
            <v>N/A</v>
          </cell>
          <cell r="UX4">
            <v>0</v>
          </cell>
          <cell r="UY4">
            <v>0</v>
          </cell>
          <cell r="UZ4">
            <v>0</v>
          </cell>
          <cell r="VA4">
            <v>0</v>
          </cell>
          <cell r="VB4">
            <v>0</v>
          </cell>
          <cell r="VC4">
            <v>0</v>
          </cell>
          <cell r="VD4">
            <v>0</v>
          </cell>
          <cell r="VE4">
            <v>0</v>
          </cell>
          <cell r="VF4">
            <v>0</v>
          </cell>
          <cell r="VG4">
            <v>0</v>
          </cell>
          <cell r="VH4">
            <v>0</v>
          </cell>
          <cell r="VI4">
            <v>0</v>
          </cell>
          <cell r="VJ4">
            <v>0</v>
          </cell>
          <cell r="VK4">
            <v>0</v>
          </cell>
          <cell r="VL4">
            <v>0</v>
          </cell>
          <cell r="VM4">
            <v>0</v>
          </cell>
          <cell r="VN4">
            <v>0</v>
          </cell>
          <cell r="VO4">
            <v>0</v>
          </cell>
          <cell r="VP4">
            <v>0</v>
          </cell>
          <cell r="VQ4">
            <v>0</v>
          </cell>
          <cell r="VR4">
            <v>0</v>
          </cell>
          <cell r="VS4">
            <v>0</v>
          </cell>
          <cell r="VT4">
            <v>0</v>
          </cell>
          <cell r="VU4">
            <v>0</v>
          </cell>
          <cell r="VV4">
            <v>0</v>
          </cell>
          <cell r="VW4">
            <v>0</v>
          </cell>
          <cell r="VX4">
            <v>0</v>
          </cell>
          <cell r="VY4">
            <v>7.5548358857135005</v>
          </cell>
          <cell r="VZ4">
            <v>18.941923200551027</v>
          </cell>
          <cell r="WA4">
            <v>0</v>
          </cell>
          <cell r="WB4">
            <v>4.2473751842103562</v>
          </cell>
          <cell r="WC4">
            <v>102.12167290731858</v>
          </cell>
          <cell r="WD4">
            <v>156.58656512455516</v>
          </cell>
          <cell r="WE4">
            <v>0</v>
          </cell>
          <cell r="WF4">
            <v>6.7993522971421507</v>
          </cell>
          <cell r="WG4">
            <v>0</v>
          </cell>
          <cell r="WH4">
            <v>3.8226376657893208</v>
          </cell>
          <cell r="WI4">
            <v>91.909505616586728</v>
          </cell>
          <cell r="WJ4">
            <v>140.92790861209963</v>
          </cell>
          <cell r="WK4">
            <v>0</v>
          </cell>
          <cell r="WL4">
            <v>0.75548358857135001</v>
          </cell>
          <cell r="WM4">
            <v>0</v>
          </cell>
          <cell r="WN4">
            <v>0.42473751842103569</v>
          </cell>
          <cell r="WO4">
            <v>10.212167290731857</v>
          </cell>
          <cell r="WP4">
            <v>15.658656512455513</v>
          </cell>
          <cell r="WQ4">
            <v>0</v>
          </cell>
          <cell r="WR4" t="e">
            <v>#VALUE!</v>
          </cell>
          <cell r="WS4" t="e">
            <v>#VALUE!</v>
          </cell>
          <cell r="WT4">
            <v>17.267026403397999</v>
          </cell>
          <cell r="WU4">
            <v>1.6748967971530249</v>
          </cell>
          <cell r="WV4">
            <v>5.6894010824305195</v>
          </cell>
          <cell r="WW4">
            <v>0.55187033528868501</v>
          </cell>
          <cell r="WX4">
            <v>135.02503529864381</v>
          </cell>
          <cell r="WY4">
            <v>13.09739117052996</v>
          </cell>
          <cell r="WZ4">
            <v>5.4527061522463232</v>
          </cell>
          <cell r="XA4">
            <v>5.5420516104051138</v>
          </cell>
          <cell r="XB4">
            <v>5.3353648206454345</v>
          </cell>
          <cell r="XC4">
            <v>5.3353648206454336</v>
          </cell>
          <cell r="XD4">
            <v>5.3353648206454327</v>
          </cell>
          <cell r="XE4">
            <v>7.6442983278706906</v>
          </cell>
          <cell r="XF4">
            <v>7.6442983278706906</v>
          </cell>
          <cell r="XG4">
            <v>0.7533636180298191</v>
          </cell>
          <cell r="XH4">
            <v>0.7305415379795569</v>
          </cell>
          <cell r="XI4">
            <v>0.7305415379795569</v>
          </cell>
          <cell r="XJ4">
            <v>0.7305415379795569</v>
          </cell>
          <cell r="XK4">
            <v>1.3697653837116692</v>
          </cell>
          <cell r="XL4">
            <v>1.3697653837116692</v>
          </cell>
          <cell r="XM4">
            <v>3.6537482575736511</v>
          </cell>
          <cell r="XN4">
            <v>3.6119523052512497</v>
          </cell>
          <cell r="XO4">
            <v>3.5842225134482653</v>
          </cell>
          <cell r="XP4">
            <v>3.5842225134482653</v>
          </cell>
          <cell r="XQ4">
            <v>3.5842225134482648</v>
          </cell>
          <cell r="XR4">
            <v>4.3609065018759985</v>
          </cell>
          <cell r="XS4">
            <v>4.3609065018759985</v>
          </cell>
          <cell r="XT4">
            <v>0</v>
          </cell>
          <cell r="XU4">
            <v>0</v>
          </cell>
          <cell r="XV4">
            <v>0</v>
          </cell>
          <cell r="XW4">
            <v>0</v>
          </cell>
          <cell r="XX4">
            <v>0</v>
          </cell>
          <cell r="XY4">
            <v>0</v>
          </cell>
          <cell r="XZ4">
            <v>2.1846252814409779E-2</v>
          </cell>
          <cell r="YA4">
            <v>2.1184451635541345E-2</v>
          </cell>
          <cell r="YB4">
            <v>2.1184451635541345E-2</v>
          </cell>
          <cell r="YC4">
            <v>2.1184451635541345E-2</v>
          </cell>
          <cell r="YD4">
            <v>3.9720846816640017E-2</v>
          </cell>
          <cell r="YE4">
            <v>3.9720846816640024E-2</v>
          </cell>
          <cell r="YF4">
            <v>2.1846252814409779E-2</v>
          </cell>
          <cell r="YG4">
            <v>2.1184451635541345E-2</v>
          </cell>
          <cell r="YH4">
            <v>2.1184451635541345E-2</v>
          </cell>
          <cell r="YI4">
            <v>2.1184451635541345E-2</v>
          </cell>
          <cell r="YJ4">
            <v>3.9720846816640017E-2</v>
          </cell>
          <cell r="YK4">
            <v>3.9720846816640024E-2</v>
          </cell>
          <cell r="YL4">
            <v>0.30713558927927692</v>
          </cell>
          <cell r="YM4">
            <v>0.29783135313478787</v>
          </cell>
          <cell r="YN4">
            <v>0.29783135313478792</v>
          </cell>
          <cell r="YO4">
            <v>0.29783135313478792</v>
          </cell>
          <cell r="YP4">
            <v>0.5584337871277274</v>
          </cell>
          <cell r="YQ4">
            <v>0.55843378712772729</v>
          </cell>
          <cell r="YR4">
            <v>0.35082809490809647</v>
          </cell>
          <cell r="YS4">
            <v>0.34020025640587054</v>
          </cell>
          <cell r="YT4">
            <v>0.34020025640587059</v>
          </cell>
          <cell r="YU4">
            <v>0.34020025640587059</v>
          </cell>
          <cell r="YV4">
            <v>0.63787548076100742</v>
          </cell>
          <cell r="YW4">
            <v>0.63787548076100731</v>
          </cell>
          <cell r="YX4">
            <v>0.35082809490809647</v>
          </cell>
          <cell r="YY4">
            <v>0.34020025640587054</v>
          </cell>
          <cell r="YZ4">
            <v>0.34020025640587059</v>
          </cell>
          <cell r="ZA4">
            <v>0.34020025640587059</v>
          </cell>
          <cell r="ZB4">
            <v>0.63787548076100742</v>
          </cell>
          <cell r="ZC4">
            <v>0.63787548076100731</v>
          </cell>
          <cell r="ZD4">
            <v>1.1027891375269951</v>
          </cell>
          <cell r="ZE4">
            <v>1.1027891375269954</v>
          </cell>
          <cell r="ZF4">
            <v>0.77195239626889656</v>
          </cell>
          <cell r="ZG4">
            <v>0.77195239626889667</v>
          </cell>
          <cell r="ZH4">
            <v>0.8218421357349629</v>
          </cell>
          <cell r="ZI4">
            <v>0.82184213573496312</v>
          </cell>
          <cell r="ZJ4" t="str">
            <v xml:space="preserve"> </v>
          </cell>
          <cell r="ZK4">
            <v>4</v>
          </cell>
          <cell r="ZL4">
            <v>2</v>
          </cell>
          <cell r="ZM4">
            <v>0</v>
          </cell>
          <cell r="ZN4">
            <v>1</v>
          </cell>
          <cell r="ZO4">
            <v>0</v>
          </cell>
          <cell r="ZP4">
            <v>0</v>
          </cell>
          <cell r="ZQ4">
            <v>0</v>
          </cell>
          <cell r="ZR4" t="str">
            <v>1: Yes</v>
          </cell>
          <cell r="ZS4" t="str">
            <v>1: Yes</v>
          </cell>
          <cell r="ZT4">
            <v>4.7031551097569819</v>
          </cell>
          <cell r="ZU4">
            <v>4.7031551097569819</v>
          </cell>
          <cell r="ZV4">
            <v>4.7031551097569828</v>
          </cell>
          <cell r="ZW4">
            <v>4.7031551097569819</v>
          </cell>
          <cell r="ZX4">
            <v>4.7031551097569819</v>
          </cell>
          <cell r="ZY4">
            <v>4.7031551097569819</v>
          </cell>
          <cell r="ZZ4">
            <v>4.7031551097569819</v>
          </cell>
          <cell r="AAA4">
            <v>0</v>
          </cell>
          <cell r="AAB4">
            <v>0</v>
          </cell>
          <cell r="AAC4">
            <v>0</v>
          </cell>
          <cell r="AAD4">
            <v>0</v>
          </cell>
          <cell r="AAE4">
            <v>0</v>
          </cell>
          <cell r="AAF4">
            <v>0</v>
          </cell>
          <cell r="AAG4">
            <v>0</v>
          </cell>
          <cell r="AAH4">
            <v>0</v>
          </cell>
          <cell r="AAI4">
            <v>0</v>
          </cell>
          <cell r="AAJ4">
            <v>0</v>
          </cell>
          <cell r="AAK4">
            <v>0</v>
          </cell>
          <cell r="AAL4">
            <v>0</v>
          </cell>
          <cell r="AAM4">
            <v>0</v>
          </cell>
          <cell r="AAN4">
            <v>0</v>
          </cell>
          <cell r="AAO4">
            <v>0</v>
          </cell>
          <cell r="AAP4">
            <v>0</v>
          </cell>
          <cell r="AAQ4">
            <v>0</v>
          </cell>
          <cell r="AAR4">
            <v>0</v>
          </cell>
          <cell r="AAS4">
            <v>0</v>
          </cell>
          <cell r="AAT4">
            <v>0</v>
          </cell>
          <cell r="AAU4">
            <v>0</v>
          </cell>
          <cell r="AAV4">
            <v>0</v>
          </cell>
          <cell r="AAW4">
            <v>0</v>
          </cell>
          <cell r="AAX4">
            <v>0</v>
          </cell>
          <cell r="AAY4">
            <v>0</v>
          </cell>
          <cell r="AAZ4">
            <v>0</v>
          </cell>
          <cell r="ABA4">
            <v>0</v>
          </cell>
          <cell r="ABB4">
            <v>0</v>
          </cell>
          <cell r="ABC4">
            <v>0</v>
          </cell>
          <cell r="ABD4">
            <v>0</v>
          </cell>
          <cell r="ABE4">
            <v>0</v>
          </cell>
          <cell r="ABF4">
            <v>0</v>
          </cell>
          <cell r="ABG4">
            <v>0</v>
          </cell>
          <cell r="ABH4">
            <v>0</v>
          </cell>
          <cell r="ABI4">
            <v>0</v>
          </cell>
          <cell r="ABJ4">
            <v>0</v>
          </cell>
          <cell r="ABK4">
            <v>0</v>
          </cell>
          <cell r="ABL4">
            <v>0</v>
          </cell>
          <cell r="ABM4">
            <v>0</v>
          </cell>
          <cell r="ABN4">
            <v>0</v>
          </cell>
          <cell r="ABO4">
            <v>0</v>
          </cell>
          <cell r="ABP4">
            <v>0</v>
          </cell>
          <cell r="ABQ4">
            <v>0</v>
          </cell>
          <cell r="ABR4">
            <v>0</v>
          </cell>
          <cell r="ABS4">
            <v>0</v>
          </cell>
          <cell r="ABT4">
            <v>0</v>
          </cell>
          <cell r="ABU4">
            <v>0</v>
          </cell>
          <cell r="ABV4">
            <v>0</v>
          </cell>
          <cell r="ABW4">
            <v>0</v>
          </cell>
          <cell r="ABX4">
            <v>0</v>
          </cell>
          <cell r="ABY4" t="str">
            <v>1: Yes</v>
          </cell>
          <cell r="ABZ4">
            <v>0</v>
          </cell>
          <cell r="ACA4">
            <v>0</v>
          </cell>
          <cell r="ACB4">
            <v>5.9235568312245368</v>
          </cell>
          <cell r="ACC4">
            <v>6.1940278624960534</v>
          </cell>
          <cell r="ACD4">
            <v>5.744111096191534</v>
          </cell>
          <cell r="ACE4">
            <v>5.7441110961915349</v>
          </cell>
          <cell r="ACF4">
            <v>5.7441110961915349</v>
          </cell>
          <cell r="ACG4">
            <v>10.770208305359128</v>
          </cell>
          <cell r="ACH4">
            <v>10.770208305359128</v>
          </cell>
          <cell r="ACI4">
            <v>1.1847113662449076</v>
          </cell>
          <cell r="ACJ4">
            <v>1.1488222192383071</v>
          </cell>
          <cell r="ACK4">
            <v>1.1488222192383071</v>
          </cell>
          <cell r="ACL4">
            <v>1.1488222192383071</v>
          </cell>
          <cell r="ACM4">
            <v>2.154041661071826</v>
          </cell>
          <cell r="ACN4">
            <v>2.154041661071826</v>
          </cell>
          <cell r="ACO4">
            <v>1.1847113662449076</v>
          </cell>
          <cell r="ACP4">
            <v>1.1488222192383071</v>
          </cell>
          <cell r="ACQ4">
            <v>1.1488222192383071</v>
          </cell>
          <cell r="ACR4">
            <v>1.1488222192383071</v>
          </cell>
          <cell r="ACS4">
            <v>2.154041661071826</v>
          </cell>
          <cell r="ACT4">
            <v>2.154041661071826</v>
          </cell>
          <cell r="ACU4">
            <v>0</v>
          </cell>
          <cell r="ACV4">
            <v>0</v>
          </cell>
          <cell r="ACW4">
            <v>0</v>
          </cell>
          <cell r="ACX4">
            <v>0</v>
          </cell>
          <cell r="ACY4">
            <v>0</v>
          </cell>
          <cell r="ACZ4">
            <v>0</v>
          </cell>
          <cell r="ADA4">
            <v>0.22772815072496227</v>
          </cell>
          <cell r="ADB4">
            <v>0.2208294500694476</v>
          </cell>
          <cell r="ADC4">
            <v>0.22082945006944757</v>
          </cell>
          <cell r="ADD4">
            <v>0.2208294500694476</v>
          </cell>
          <cell r="ADE4">
            <v>0.41405521888021424</v>
          </cell>
          <cell r="ADF4">
            <v>0.41405521888021424</v>
          </cell>
          <cell r="ADG4">
            <v>0.22772815072496227</v>
          </cell>
          <cell r="ADH4">
            <v>0.2208294500694476</v>
          </cell>
          <cell r="ADI4">
            <v>0.22082945006944757</v>
          </cell>
          <cell r="ADJ4">
            <v>0.2208294500694476</v>
          </cell>
          <cell r="ADK4">
            <v>0.41405521888021424</v>
          </cell>
          <cell r="ADL4">
            <v>0.41405521888021424</v>
          </cell>
          <cell r="ADM4">
            <v>0.72925506479498303</v>
          </cell>
          <cell r="ADN4">
            <v>0.70716331909941188</v>
          </cell>
          <cell r="ADO4">
            <v>0.70716331909941188</v>
          </cell>
          <cell r="ADP4">
            <v>0.70716331909941188</v>
          </cell>
          <cell r="ADQ4">
            <v>1.3259312233113973</v>
          </cell>
          <cell r="ADR4">
            <v>1.3259312233113973</v>
          </cell>
          <cell r="ADS4">
            <v>1.1847113662449076</v>
          </cell>
          <cell r="ADT4">
            <v>1.1488222192383071</v>
          </cell>
          <cell r="ADU4">
            <v>1.1488222192383071</v>
          </cell>
          <cell r="ADV4">
            <v>1.1488222192383071</v>
          </cell>
          <cell r="ADW4">
            <v>2.154041661071826</v>
          </cell>
          <cell r="ADX4">
            <v>2.154041661071826</v>
          </cell>
          <cell r="ADY4">
            <v>1.1847113662449076</v>
          </cell>
          <cell r="ADZ4">
            <v>1.1488222192383071</v>
          </cell>
          <cell r="AEA4">
            <v>1.1488222192383071</v>
          </cell>
          <cell r="AEB4">
            <v>1.1488222192383071</v>
          </cell>
          <cell r="AEC4">
            <v>2.154041661071826</v>
          </cell>
          <cell r="AED4">
            <v>2.154041661071826</v>
          </cell>
          <cell r="AEE4">
            <v>0</v>
          </cell>
          <cell r="AEF4">
            <v>0</v>
          </cell>
          <cell r="AEG4">
            <v>1.1769600318104718</v>
          </cell>
          <cell r="AEH4">
            <v>0</v>
          </cell>
          <cell r="AEI4">
            <v>1.1003214754391506</v>
          </cell>
          <cell r="AEJ4">
            <v>1.5888782181108303</v>
          </cell>
          <cell r="AEK4">
            <v>1.8599527984702635</v>
          </cell>
          <cell r="AEL4">
            <v>0.19744430739382082</v>
          </cell>
          <cell r="AEM4">
            <v>1.1847113662449076</v>
          </cell>
          <cell r="AEN4">
            <v>0</v>
          </cell>
          <cell r="AEO4">
            <v>0</v>
          </cell>
          <cell r="AEP4">
            <v>1.230700310268023</v>
          </cell>
          <cell r="AEQ4">
            <v>0</v>
          </cell>
          <cell r="AER4">
            <v>1.1505624189586714</v>
          </cell>
          <cell r="AES4">
            <v>1.661426780142343</v>
          </cell>
          <cell r="AET4">
            <v>1.9448786911141602</v>
          </cell>
          <cell r="AEU4">
            <v>0.2064596620128559</v>
          </cell>
          <cell r="AEV4">
            <v>1.2388055724992106</v>
          </cell>
          <cell r="AEW4">
            <v>0.05</v>
          </cell>
          <cell r="AEX4" t="str">
            <v>9</v>
          </cell>
          <cell r="AEY4" t="str">
            <v>1</v>
          </cell>
          <cell r="AEZ4" t="str">
            <v>1: Yes</v>
          </cell>
          <cell r="AFA4" t="str">
            <v>4</v>
          </cell>
          <cell r="AFB4" t="str">
            <v>0</v>
          </cell>
          <cell r="AFC4" t="str">
            <v>1: Always</v>
          </cell>
          <cell r="AFD4" t="str">
            <v>1: Always</v>
          </cell>
          <cell r="AFE4">
            <v>1.2388055724992106</v>
          </cell>
          <cell r="AFF4">
            <v>1.1488222192383071</v>
          </cell>
          <cell r="AFG4">
            <v>2.8203685284286104</v>
          </cell>
          <cell r="AFH4">
            <v>2.82036852842861</v>
          </cell>
          <cell r="AFI4">
            <v>2.82036852842861</v>
          </cell>
          <cell r="AFJ4">
            <v>2.82036852842861</v>
          </cell>
          <cell r="AFK4">
            <v>2.82036852842861</v>
          </cell>
          <cell r="AFL4">
            <v>2.8203685284286095</v>
          </cell>
          <cell r="AFM4">
            <v>2.82036852842861</v>
          </cell>
          <cell r="AFN4">
            <v>0</v>
          </cell>
          <cell r="AFO4">
            <v>18</v>
          </cell>
          <cell r="AFP4">
            <v>18</v>
          </cell>
          <cell r="AFQ4">
            <v>0</v>
          </cell>
          <cell r="AFR4">
            <v>0.45125896454857767</v>
          </cell>
          <cell r="AFS4">
            <v>0.45125896454857761</v>
          </cell>
          <cell r="AFT4">
            <v>0.45125896454857761</v>
          </cell>
          <cell r="AFU4">
            <v>0.45125896454857761</v>
          </cell>
          <cell r="AFV4">
            <v>0</v>
          </cell>
          <cell r="AFW4">
            <v>0</v>
          </cell>
          <cell r="AFX4">
            <v>0</v>
          </cell>
          <cell r="AFY4">
            <v>0</v>
          </cell>
          <cell r="AFZ4">
            <v>0</v>
          </cell>
          <cell r="AGA4">
            <v>0</v>
          </cell>
          <cell r="AGB4">
            <v>0</v>
          </cell>
        </row>
        <row r="5">
          <cell r="A5" t="str">
            <v>RWANDA_3</v>
          </cell>
          <cell r="B5" t="str">
            <v>Rwanda</v>
          </cell>
          <cell r="C5" t="str">
            <v>Rushaki CS</v>
          </cell>
          <cell r="D5" t="str">
            <v>Health Center</v>
          </cell>
          <cell r="E5" t="str">
            <v>Primary</v>
          </cell>
          <cell r="F5" t="str">
            <v>Rural</v>
          </cell>
          <cell r="G5" t="str">
            <v>No</v>
          </cell>
          <cell r="H5">
            <v>38718</v>
          </cell>
          <cell r="I5">
            <v>19604</v>
          </cell>
          <cell r="J5">
            <v>20520</v>
          </cell>
          <cell r="K5">
            <v>42</v>
          </cell>
          <cell r="L5">
            <v>1067</v>
          </cell>
          <cell r="M5" t="str">
            <v>USD</v>
          </cell>
          <cell r="N5">
            <v>562.55555555555554</v>
          </cell>
          <cell r="O5">
            <v>0.05</v>
          </cell>
          <cell r="P5">
            <v>0.25</v>
          </cell>
          <cell r="Q5">
            <v>0.03</v>
          </cell>
          <cell r="R5">
            <v>0</v>
          </cell>
          <cell r="S5">
            <v>0</v>
          </cell>
          <cell r="T5">
            <v>20520</v>
          </cell>
          <cell r="U5">
            <v>0</v>
          </cell>
          <cell r="V5">
            <v>197.62500614789872</v>
          </cell>
          <cell r="W5" t="str">
            <v>0: No</v>
          </cell>
          <cell r="X5" t="str">
            <v>1: Yes</v>
          </cell>
          <cell r="Y5">
            <v>0</v>
          </cell>
          <cell r="Z5" t="str">
            <v>Jul-09</v>
          </cell>
          <cell r="AA5" t="str">
            <v>Jun-10</v>
          </cell>
          <cell r="AB5">
            <v>85.666666666666671</v>
          </cell>
          <cell r="AC5">
            <v>206.41666666666666</v>
          </cell>
          <cell r="AD5">
            <v>0.66666666666666663</v>
          </cell>
          <cell r="AE5">
            <v>19.416666666666668</v>
          </cell>
          <cell r="AF5">
            <v>1</v>
          </cell>
          <cell r="AG5">
            <v>313.16666666666669</v>
          </cell>
          <cell r="AH5">
            <v>227.49999999999997</v>
          </cell>
          <cell r="AI5">
            <v>2</v>
          </cell>
          <cell r="AJ5">
            <v>15.977913783927621</v>
          </cell>
          <cell r="AK5">
            <v>2</v>
          </cell>
          <cell r="AL5">
            <v>2</v>
          </cell>
          <cell r="AM5">
            <v>2</v>
          </cell>
          <cell r="AN5">
            <v>2</v>
          </cell>
          <cell r="AO5">
            <v>2</v>
          </cell>
          <cell r="AP5">
            <v>15</v>
          </cell>
          <cell r="AQ5">
            <v>15</v>
          </cell>
          <cell r="AR5">
            <v>15</v>
          </cell>
          <cell r="AS5">
            <v>30</v>
          </cell>
          <cell r="AT5">
            <v>30</v>
          </cell>
          <cell r="AU5">
            <v>12</v>
          </cell>
          <cell r="AV5">
            <v>12</v>
          </cell>
          <cell r="AW5">
            <v>12</v>
          </cell>
          <cell r="AX5">
            <v>12</v>
          </cell>
          <cell r="AY5">
            <v>12</v>
          </cell>
          <cell r="AZ5">
            <v>10</v>
          </cell>
          <cell r="BA5">
            <v>10</v>
          </cell>
          <cell r="BB5">
            <v>10</v>
          </cell>
          <cell r="BC5">
            <v>10</v>
          </cell>
          <cell r="BD5">
            <v>10</v>
          </cell>
          <cell r="BE5">
            <v>47587.5</v>
          </cell>
          <cell r="BF5" t="str">
            <v>0: No</v>
          </cell>
          <cell r="BG5" t="str">
            <v>N/A</v>
          </cell>
          <cell r="BH5" t="str">
            <v>N/A</v>
          </cell>
          <cell r="BI5" t="str">
            <v>N/A</v>
          </cell>
          <cell r="BJ5" t="str">
            <v>N/A</v>
          </cell>
          <cell r="BK5">
            <v>0.25</v>
          </cell>
          <cell r="BL5" t="str">
            <v>N/A</v>
          </cell>
          <cell r="BM5" t="str">
            <v>0: No</v>
          </cell>
          <cell r="BN5" t="str">
            <v>N/A</v>
          </cell>
          <cell r="BO5" t="str">
            <v>N/A</v>
          </cell>
          <cell r="BP5" t="str">
            <v>0: No</v>
          </cell>
          <cell r="BQ5">
            <v>0.31125982891742204</v>
          </cell>
          <cell r="BR5" t="str">
            <v>0: Cumulative</v>
          </cell>
          <cell r="BS5" t="str">
            <v/>
          </cell>
          <cell r="BT5" t="str">
            <v>0: No</v>
          </cell>
          <cell r="BU5" t="str">
            <v>N/A</v>
          </cell>
          <cell r="BV5" t="str">
            <v>N/A</v>
          </cell>
          <cell r="BW5" t="str">
            <v>N/A</v>
          </cell>
          <cell r="BX5" t="str">
            <v>N/A</v>
          </cell>
          <cell r="BY5">
            <v>0.25</v>
          </cell>
          <cell r="BZ5" t="str">
            <v>N/A</v>
          </cell>
          <cell r="CA5" t="str">
            <v>1: Yes</v>
          </cell>
          <cell r="CB5" t="str">
            <v>0: No</v>
          </cell>
          <cell r="CC5" t="str">
            <v>0: No</v>
          </cell>
          <cell r="CD5" t="str">
            <v>0: No</v>
          </cell>
          <cell r="CE5" t="str">
            <v>0: No</v>
          </cell>
          <cell r="CF5" t="str">
            <v>0: No</v>
          </cell>
          <cell r="CG5" t="str">
            <v>0: No</v>
          </cell>
          <cell r="CH5" t="str">
            <v/>
          </cell>
          <cell r="CI5" t="str">
            <v/>
          </cell>
          <cell r="CJ5">
            <v>232.24999999999997</v>
          </cell>
          <cell r="CK5" t="str">
            <v/>
          </cell>
          <cell r="CL5" t="str">
            <v>1: Yes</v>
          </cell>
          <cell r="CM5" t="str">
            <v>1: Yes</v>
          </cell>
          <cell r="CN5" t="str">
            <v>0: No</v>
          </cell>
          <cell r="CO5" t="str">
            <v>0: No</v>
          </cell>
          <cell r="CP5" t="str">
            <v/>
          </cell>
          <cell r="CQ5" t="str">
            <v>1: Yes</v>
          </cell>
          <cell r="CR5" t="str">
            <v>1: Yes</v>
          </cell>
          <cell r="CS5" t="str">
            <v>100</v>
          </cell>
          <cell r="CT5" t="str">
            <v>80</v>
          </cell>
          <cell r="CU5">
            <v>285.06196581196582</v>
          </cell>
          <cell r="CV5">
            <v>0.98</v>
          </cell>
          <cell r="CW5">
            <v>2</v>
          </cell>
          <cell r="CX5">
            <v>17.898167367283719</v>
          </cell>
          <cell r="CY5">
            <v>17.6677995708569</v>
          </cell>
          <cell r="CZ5">
            <v>17.984913922128694</v>
          </cell>
          <cell r="DA5">
            <v>17.31546718569361</v>
          </cell>
          <cell r="DB5">
            <v>17.092599339069238</v>
          </cell>
          <cell r="DC5">
            <v>17.399389583616639</v>
          </cell>
          <cell r="DD5">
            <v>17.092599339069242</v>
          </cell>
          <cell r="DE5">
            <v>17.092599339069242</v>
          </cell>
          <cell r="DF5">
            <v>20.511119206883087</v>
          </cell>
          <cell r="DG5">
            <v>20.511119206883087</v>
          </cell>
          <cell r="DH5">
            <v>0.58270018159010917</v>
          </cell>
          <cell r="DI5">
            <v>0.57520023178766233</v>
          </cell>
          <cell r="DJ5">
            <v>0.58552433851205643</v>
          </cell>
          <cell r="DK5">
            <v>0.57520023178766244</v>
          </cell>
          <cell r="DL5">
            <v>0.57520023178766244</v>
          </cell>
          <cell r="DM5">
            <v>0.69024027814519473</v>
          </cell>
          <cell r="DN5">
            <v>0.69024027814519484</v>
          </cell>
          <cell r="DO5">
            <v>17.399389583616639</v>
          </cell>
          <cell r="DP5">
            <v>17.092599339069245</v>
          </cell>
          <cell r="DQ5">
            <v>20.511119206883091</v>
          </cell>
          <cell r="DR5">
            <v>0.58552433851205643</v>
          </cell>
          <cell r="DS5">
            <v>0.57520023178766244</v>
          </cell>
          <cell r="DT5">
            <v>0.69024027814519473</v>
          </cell>
          <cell r="DU5">
            <v>8.2044849977832968</v>
          </cell>
          <cell r="DV5">
            <v>8.0988848494010064</v>
          </cell>
          <cell r="DW5">
            <v>8.0988848494010082</v>
          </cell>
          <cell r="DX5">
            <v>8.0988848494010082</v>
          </cell>
          <cell r="DY5">
            <v>9.7186618192812055</v>
          </cell>
          <cell r="DZ5">
            <v>9.7186618192812091</v>
          </cell>
          <cell r="EA5">
            <v>0.44348567555585389</v>
          </cell>
          <cell r="EB5">
            <v>0.43777755942708141</v>
          </cell>
          <cell r="EC5">
            <v>0.43777755942708146</v>
          </cell>
          <cell r="ED5">
            <v>0.43777755942708146</v>
          </cell>
          <cell r="EE5">
            <v>0.52533307131249762</v>
          </cell>
          <cell r="EF5">
            <v>0.52533307131249773</v>
          </cell>
          <cell r="EG5">
            <v>0</v>
          </cell>
          <cell r="EH5">
            <v>0</v>
          </cell>
          <cell r="EI5">
            <v>0</v>
          </cell>
          <cell r="EJ5">
            <v>0</v>
          </cell>
          <cell r="EK5">
            <v>0</v>
          </cell>
          <cell r="EL5">
            <v>0</v>
          </cell>
          <cell r="EM5">
            <v>6.9359497937850998</v>
          </cell>
          <cell r="EN5">
            <v>6.8466769963342271</v>
          </cell>
          <cell r="EO5">
            <v>6.8466769963342289</v>
          </cell>
          <cell r="EP5">
            <v>6.8466769963342289</v>
          </cell>
          <cell r="EQ5">
            <v>8.2160123956010729</v>
          </cell>
          <cell r="ER5">
            <v>8.2160123956010729</v>
          </cell>
          <cell r="ES5">
            <v>1.7069086254829253</v>
          </cell>
          <cell r="ET5">
            <v>1.6849389583831973</v>
          </cell>
          <cell r="EU5">
            <v>1.6849389583831977</v>
          </cell>
          <cell r="EV5">
            <v>1.6849389583831971</v>
          </cell>
          <cell r="EW5">
            <v>2.021926750059837</v>
          </cell>
          <cell r="EX5">
            <v>2.021926750059837</v>
          </cell>
          <cell r="EY5">
            <v>2.4638093086436334E-2</v>
          </cell>
          <cell r="EZ5">
            <v>2.4320975523726748E-2</v>
          </cell>
          <cell r="FA5">
            <v>2.4320975523726755E-2</v>
          </cell>
          <cell r="FB5">
            <v>2.4320975523726751E-2</v>
          </cell>
          <cell r="FC5">
            <v>2.9185170628472097E-2</v>
          </cell>
          <cell r="FD5">
            <v>2.9185170628472097E-2</v>
          </cell>
          <cell r="FE5">
            <v>0.17246665160505428</v>
          </cell>
          <cell r="FF5">
            <v>0.17024682866608717</v>
          </cell>
          <cell r="FG5">
            <v>0.17024682866608723</v>
          </cell>
          <cell r="FH5">
            <v>0.17024682866608726</v>
          </cell>
          <cell r="FI5">
            <v>0.20429619439930463</v>
          </cell>
          <cell r="FJ5">
            <v>0.20429619439930466</v>
          </cell>
          <cell r="FK5">
            <v>0.41023352998505491</v>
          </cell>
          <cell r="FL5">
            <v>0.40495340312157513</v>
          </cell>
          <cell r="FM5">
            <v>0.40495340312157518</v>
          </cell>
          <cell r="FN5">
            <v>0.40495340312157518</v>
          </cell>
          <cell r="FO5">
            <v>0.48594408374588999</v>
          </cell>
          <cell r="FP5">
            <v>0.4859440837458901</v>
          </cell>
          <cell r="FQ5">
            <v>0.63863757317722192</v>
          </cell>
          <cell r="FR5">
            <v>0</v>
          </cell>
          <cell r="FS5">
            <v>3.1931878658861095</v>
          </cell>
          <cell r="FT5">
            <v>0</v>
          </cell>
          <cell r="FU5">
            <v>0</v>
          </cell>
          <cell r="FV5">
            <v>0.44704630122405531</v>
          </cell>
          <cell r="FW5">
            <v>0</v>
          </cell>
          <cell r="FX5">
            <v>0</v>
          </cell>
          <cell r="FY5">
            <v>9.579563597658329E-2</v>
          </cell>
          <cell r="FZ5">
            <v>4.3746673762639698</v>
          </cell>
          <cell r="GA5">
            <v>9.579563597658329E-2</v>
          </cell>
          <cell r="GB5">
            <v>9.579563597658329E-2</v>
          </cell>
          <cell r="GC5">
            <v>0.5747738158594996</v>
          </cell>
          <cell r="GD5">
            <v>0.67056945183608285</v>
          </cell>
          <cell r="GE5">
            <v>0.63041765169424735</v>
          </cell>
          <cell r="GF5">
            <v>0</v>
          </cell>
          <cell r="GG5">
            <v>3.1520882584712369</v>
          </cell>
          <cell r="GH5">
            <v>0</v>
          </cell>
          <cell r="GI5">
            <v>0</v>
          </cell>
          <cell r="GJ5">
            <v>0.44129235618597312</v>
          </cell>
          <cell r="GK5">
            <v>0</v>
          </cell>
          <cell r="GL5">
            <v>0</v>
          </cell>
          <cell r="GM5">
            <v>9.4562647754137086E-2</v>
          </cell>
          <cell r="GN5">
            <v>4.318360914105595</v>
          </cell>
          <cell r="GO5">
            <v>9.4562647754137086E-2</v>
          </cell>
          <cell r="GP5">
            <v>0.56737588652482263</v>
          </cell>
          <cell r="GQ5">
            <v>0.66193853427895966</v>
          </cell>
          <cell r="GR5">
            <v>0.6417328403144007</v>
          </cell>
          <cell r="GS5">
            <v>0</v>
          </cell>
          <cell r="GT5">
            <v>3.2086642015720037</v>
          </cell>
          <cell r="GU5">
            <v>0</v>
          </cell>
          <cell r="GV5">
            <v>0</v>
          </cell>
          <cell r="GW5">
            <v>0.44921298822008049</v>
          </cell>
          <cell r="GX5">
            <v>0</v>
          </cell>
          <cell r="GY5">
            <v>0</v>
          </cell>
          <cell r="GZ5">
            <v>9.6259926047160119E-2</v>
          </cell>
          <cell r="HA5">
            <v>4.3958699561536445</v>
          </cell>
          <cell r="HB5">
            <v>9.6259926047160119E-2</v>
          </cell>
          <cell r="HC5">
            <v>0.57755955628296074</v>
          </cell>
          <cell r="HD5">
            <v>0.6738194823301209</v>
          </cell>
          <cell r="HE5">
            <v>12067.268206039078</v>
          </cell>
          <cell r="HF5">
            <v>0</v>
          </cell>
          <cell r="HG5">
            <v>2571.9431616341035</v>
          </cell>
          <cell r="HH5">
            <v>0</v>
          </cell>
          <cell r="HI5" t="e">
            <v>#DIV/0!</v>
          </cell>
          <cell r="HJ5">
            <v>2571.9431616341035</v>
          </cell>
          <cell r="HK5">
            <v>0</v>
          </cell>
          <cell r="HL5">
            <v>0</v>
          </cell>
          <cell r="HM5">
            <v>2571.9431616341035</v>
          </cell>
          <cell r="HN5">
            <v>2571.9431616341035</v>
          </cell>
          <cell r="HO5">
            <v>585.13321492007105</v>
          </cell>
          <cell r="HP5">
            <v>0</v>
          </cell>
          <cell r="HQ5">
            <v>1</v>
          </cell>
          <cell r="HR5">
            <v>0</v>
          </cell>
          <cell r="HS5">
            <v>0.65701581563830214</v>
          </cell>
          <cell r="HT5">
            <v>0.4927618617287266</v>
          </cell>
          <cell r="HU5">
            <v>0</v>
          </cell>
          <cell r="HV5">
            <v>0</v>
          </cell>
          <cell r="HW5">
            <v>0.99900000000000011</v>
          </cell>
          <cell r="HX5">
            <v>0</v>
          </cell>
          <cell r="HY5">
            <v>0.66020015609706129</v>
          </cell>
          <cell r="HZ5">
            <v>0.49515011707279594</v>
          </cell>
          <cell r="IA5">
            <v>0</v>
          </cell>
          <cell r="IB5">
            <v>0.64855934729937992</v>
          </cell>
          <cell r="IC5">
            <v>0.48641951047453486</v>
          </cell>
          <cell r="ID5">
            <v>0</v>
          </cell>
          <cell r="IE5" t="str">
            <v>0.42</v>
          </cell>
          <cell r="IF5">
            <v>113.89776144971859</v>
          </cell>
          <cell r="IG5">
            <v>112.45506941675427</v>
          </cell>
          <cell r="IH5">
            <v>523.83843168212616</v>
          </cell>
          <cell r="II5">
            <v>109.02564102564102</v>
          </cell>
          <cell r="IJ5">
            <v>233</v>
          </cell>
          <cell r="IK5">
            <v>103.64696291924392</v>
          </cell>
          <cell r="IL5">
            <v>10.250798530474674</v>
          </cell>
          <cell r="IM5">
            <v>102.33411316924639</v>
          </cell>
          <cell r="IN5">
            <v>10.120956247507884</v>
          </cell>
          <cell r="IO5">
            <v>476.69297283073479</v>
          </cell>
          <cell r="IP5">
            <v>47.145458851391354</v>
          </cell>
          <cell r="IQ5">
            <v>99.213333333333338</v>
          </cell>
          <cell r="IR5">
            <v>9.8123076923076908</v>
          </cell>
          <cell r="IS5">
            <v>212.03</v>
          </cell>
          <cell r="IT5">
            <v>20.97</v>
          </cell>
          <cell r="IU5">
            <v>46</v>
          </cell>
          <cell r="IV5">
            <v>39.5</v>
          </cell>
          <cell r="IW5">
            <v>18.5</v>
          </cell>
          <cell r="IX5">
            <v>4</v>
          </cell>
          <cell r="IY5" t="str">
            <v>0: No</v>
          </cell>
          <cell r="IZ5" t="str">
            <v>N/A</v>
          </cell>
          <cell r="JA5" t="str">
            <v>N/A</v>
          </cell>
          <cell r="JB5" t="str">
            <v>N/A</v>
          </cell>
          <cell r="JC5" t="str">
            <v>N/A</v>
          </cell>
          <cell r="JD5" t="str">
            <v>N/A</v>
          </cell>
          <cell r="JE5" t="str">
            <v>N/A</v>
          </cell>
          <cell r="JF5" t="str">
            <v>N/A</v>
          </cell>
          <cell r="JG5" t="str">
            <v>N/A</v>
          </cell>
          <cell r="JH5">
            <v>0</v>
          </cell>
          <cell r="JI5">
            <v>39.5</v>
          </cell>
          <cell r="JJ5">
            <v>0</v>
          </cell>
          <cell r="JK5">
            <v>26.5</v>
          </cell>
          <cell r="JL5">
            <v>0</v>
          </cell>
          <cell r="JM5">
            <v>18.5</v>
          </cell>
          <cell r="JN5">
            <v>0</v>
          </cell>
          <cell r="JO5">
            <v>2.5</v>
          </cell>
          <cell r="JP5">
            <v>0</v>
          </cell>
          <cell r="JQ5">
            <v>0</v>
          </cell>
          <cell r="JR5">
            <v>55.289520426287744</v>
          </cell>
          <cell r="JS5">
            <v>102.12078152753109</v>
          </cell>
          <cell r="JT5">
            <v>125.86145648312612</v>
          </cell>
          <cell r="JU5">
            <v>164.17051509769095</v>
          </cell>
          <cell r="JV5">
            <v>181.40852575488455</v>
          </cell>
          <cell r="JW5" t="str">
            <v>N/A</v>
          </cell>
          <cell r="JX5">
            <v>151.31971580817051</v>
          </cell>
          <cell r="JY5" t="str">
            <v>N/A</v>
          </cell>
          <cell r="JZ5">
            <v>676</v>
          </cell>
          <cell r="KA5">
            <v>0</v>
          </cell>
          <cell r="KB5">
            <v>1294</v>
          </cell>
          <cell r="KC5">
            <v>10</v>
          </cell>
          <cell r="KD5">
            <v>321</v>
          </cell>
          <cell r="KE5">
            <v>0</v>
          </cell>
          <cell r="KF5">
            <v>15</v>
          </cell>
          <cell r="KG5">
            <v>618.75</v>
          </cell>
          <cell r="KH5">
            <v>676</v>
          </cell>
          <cell r="KI5">
            <v>0</v>
          </cell>
          <cell r="KJ5">
            <v>1294</v>
          </cell>
          <cell r="KK5">
            <v>10</v>
          </cell>
          <cell r="KL5">
            <v>321</v>
          </cell>
          <cell r="KM5">
            <v>0</v>
          </cell>
          <cell r="KN5">
            <v>15</v>
          </cell>
          <cell r="KO5">
            <v>618.75</v>
          </cell>
          <cell r="KP5">
            <v>29</v>
          </cell>
          <cell r="KQ5">
            <v>10.5</v>
          </cell>
          <cell r="KR5">
            <v>6</v>
          </cell>
          <cell r="KS5">
            <v>12</v>
          </cell>
          <cell r="KT5">
            <v>6.5</v>
          </cell>
          <cell r="KU5">
            <v>7.5</v>
          </cell>
          <cell r="KV5">
            <v>2</v>
          </cell>
          <cell r="KW5">
            <v>0</v>
          </cell>
          <cell r="KX5">
            <v>0</v>
          </cell>
          <cell r="KY5">
            <v>0</v>
          </cell>
          <cell r="KZ5">
            <v>5.6891651865008885</v>
          </cell>
          <cell r="LA5">
            <v>12.104795737122558</v>
          </cell>
          <cell r="LB5" t="str">
            <v/>
          </cell>
          <cell r="LC5">
            <v>3.1101243339253997</v>
          </cell>
          <cell r="LD5">
            <v>16.078152753108348</v>
          </cell>
          <cell r="LE5" t="str">
            <v/>
          </cell>
          <cell r="LF5" t="str">
            <v/>
          </cell>
          <cell r="LG5" t="str">
            <v/>
          </cell>
          <cell r="LH5" t="str">
            <v/>
          </cell>
          <cell r="LI5" t="str">
            <v/>
          </cell>
          <cell r="LJ5" t="str">
            <v>Tenofovir/Emtricitabine (TDF/FTC)</v>
          </cell>
          <cell r="LK5" t="str">
            <v/>
          </cell>
          <cell r="LL5" t="str">
            <v>0: No</v>
          </cell>
          <cell r="LM5" t="str">
            <v>N/A</v>
          </cell>
          <cell r="LN5" t="str">
            <v>N/A</v>
          </cell>
          <cell r="LO5" t="str">
            <v>N/A</v>
          </cell>
          <cell r="LP5" t="str">
            <v>N/A</v>
          </cell>
          <cell r="LQ5" t="str">
            <v>N/A</v>
          </cell>
          <cell r="LR5" t="str">
            <v>N/A</v>
          </cell>
          <cell r="LS5" t="str">
            <v>N/A</v>
          </cell>
          <cell r="LT5" t="str">
            <v>N/A</v>
          </cell>
          <cell r="LU5">
            <v>39.5</v>
          </cell>
          <cell r="LV5">
            <v>26.5</v>
          </cell>
          <cell r="LW5">
            <v>18.5</v>
          </cell>
          <cell r="LX5">
            <v>2.5</v>
          </cell>
          <cell r="LY5" t="str">
            <v/>
          </cell>
          <cell r="LZ5" t="str">
            <v/>
          </cell>
          <cell r="MA5" t="str">
            <v/>
          </cell>
          <cell r="MB5" t="str">
            <v/>
          </cell>
          <cell r="MC5" t="str">
            <v/>
          </cell>
          <cell r="MD5" t="str">
            <v/>
          </cell>
          <cell r="ME5" t="str">
            <v/>
          </cell>
          <cell r="MF5" t="str">
            <v/>
          </cell>
          <cell r="MG5" t="str">
            <v/>
          </cell>
          <cell r="MH5" t="str">
            <v/>
          </cell>
          <cell r="MI5" t="str">
            <v/>
          </cell>
          <cell r="MJ5" t="str">
            <v/>
          </cell>
          <cell r="MK5" t="str">
            <v/>
          </cell>
          <cell r="ML5" t="str">
            <v/>
          </cell>
          <cell r="MM5" t="str">
            <v/>
          </cell>
          <cell r="MN5" t="str">
            <v/>
          </cell>
          <cell r="MO5" t="str">
            <v/>
          </cell>
          <cell r="MP5" t="str">
            <v/>
          </cell>
          <cell r="MQ5" t="str">
            <v>1: Yes</v>
          </cell>
          <cell r="MR5" t="str">
            <v>1: Yes</v>
          </cell>
          <cell r="MS5" t="str">
            <v>1</v>
          </cell>
          <cell r="MT5" t="str">
            <v>0: No</v>
          </cell>
          <cell r="MU5">
            <v>10.692477480841346</v>
          </cell>
          <cell r="MV5">
            <v>13.680754504426673</v>
          </cell>
          <cell r="MW5">
            <v>9.5710839402789851</v>
          </cell>
          <cell r="MX5">
            <v>0</v>
          </cell>
          <cell r="MY5">
            <v>10.347381211931786</v>
          </cell>
          <cell r="MZ5">
            <v>0</v>
          </cell>
          <cell r="NA5">
            <v>42.113156822579555</v>
          </cell>
          <cell r="NB5">
            <v>42.113156822579555</v>
          </cell>
          <cell r="NC5">
            <v>42.113156822579555</v>
          </cell>
          <cell r="ND5">
            <v>42.113156822579562</v>
          </cell>
          <cell r="NE5">
            <v>42.113156822579562</v>
          </cell>
          <cell r="NF5">
            <v>42.113156822579555</v>
          </cell>
          <cell r="NG5">
            <v>0</v>
          </cell>
          <cell r="NH5">
            <v>0</v>
          </cell>
          <cell r="NI5">
            <v>0</v>
          </cell>
          <cell r="NJ5">
            <v>0</v>
          </cell>
          <cell r="NK5">
            <v>0</v>
          </cell>
          <cell r="NL5">
            <v>0</v>
          </cell>
          <cell r="NM5">
            <v>10.692477480841346</v>
          </cell>
          <cell r="NN5">
            <v>13.680754504426673</v>
          </cell>
          <cell r="NO5">
            <v>9.5710839402789851</v>
          </cell>
          <cell r="NP5">
            <v>0</v>
          </cell>
          <cell r="NQ5">
            <v>10.347381211931786</v>
          </cell>
          <cell r="NR5">
            <v>0</v>
          </cell>
          <cell r="NS5">
            <v>0</v>
          </cell>
          <cell r="NT5">
            <v>0</v>
          </cell>
          <cell r="NU5">
            <v>0</v>
          </cell>
          <cell r="NV5">
            <v>0</v>
          </cell>
          <cell r="NW5">
            <v>0</v>
          </cell>
          <cell r="NX5">
            <v>0</v>
          </cell>
          <cell r="NY5">
            <v>0</v>
          </cell>
          <cell r="NZ5">
            <v>0</v>
          </cell>
          <cell r="OA5">
            <v>0</v>
          </cell>
          <cell r="OB5">
            <v>0</v>
          </cell>
          <cell r="OC5">
            <v>0</v>
          </cell>
          <cell r="OD5">
            <v>0</v>
          </cell>
          <cell r="OE5">
            <v>0</v>
          </cell>
          <cell r="OF5">
            <v>0</v>
          </cell>
          <cell r="OG5">
            <v>0</v>
          </cell>
          <cell r="OH5">
            <v>0</v>
          </cell>
          <cell r="OI5">
            <v>0</v>
          </cell>
          <cell r="OJ5">
            <v>0</v>
          </cell>
          <cell r="OK5">
            <v>0</v>
          </cell>
          <cell r="OL5">
            <v>0</v>
          </cell>
          <cell r="OM5">
            <v>0</v>
          </cell>
          <cell r="ON5">
            <v>0</v>
          </cell>
          <cell r="OO5">
            <v>0</v>
          </cell>
          <cell r="OP5">
            <v>0</v>
          </cell>
          <cell r="OQ5">
            <v>10.692477480841346</v>
          </cell>
          <cell r="OR5">
            <v>13.680754504426673</v>
          </cell>
          <cell r="OS5">
            <v>9.5710839402789851</v>
          </cell>
          <cell r="OT5">
            <v>0</v>
          </cell>
          <cell r="OU5">
            <v>10.347381211931786</v>
          </cell>
          <cell r="OV5">
            <v>0</v>
          </cell>
          <cell r="OW5">
            <v>0</v>
          </cell>
          <cell r="OX5">
            <v>1.7019691325172963</v>
          </cell>
          <cell r="OY5">
            <v>0</v>
          </cell>
          <cell r="OZ5">
            <v>0</v>
          </cell>
          <cell r="PA5">
            <v>0</v>
          </cell>
          <cell r="PB5">
            <v>0</v>
          </cell>
          <cell r="PC5">
            <v>0</v>
          </cell>
          <cell r="PD5">
            <v>0</v>
          </cell>
          <cell r="PE5">
            <v>0</v>
          </cell>
          <cell r="PF5">
            <v>0</v>
          </cell>
          <cell r="PG5" t="str">
            <v/>
          </cell>
          <cell r="PH5">
            <v>6.2824156305506218</v>
          </cell>
          <cell r="PI5">
            <v>0</v>
          </cell>
          <cell r="PJ5">
            <v>0</v>
          </cell>
          <cell r="PK5" t="str">
            <v>N/A</v>
          </cell>
          <cell r="PL5" t="str">
            <v>N/A</v>
          </cell>
          <cell r="PM5" t="str">
            <v>N/A</v>
          </cell>
          <cell r="PN5" t="str">
            <v>N/A</v>
          </cell>
          <cell r="PO5" t="str">
            <v>N/A</v>
          </cell>
          <cell r="PP5" t="str">
            <v>N/A</v>
          </cell>
          <cell r="PQ5">
            <v>186.54999999999998</v>
          </cell>
          <cell r="PR5">
            <v>314.46999999999997</v>
          </cell>
          <cell r="PS5">
            <v>533</v>
          </cell>
          <cell r="PT5">
            <v>0</v>
          </cell>
          <cell r="PU5">
            <v>0</v>
          </cell>
          <cell r="PV5">
            <v>0</v>
          </cell>
          <cell r="PW5">
            <v>0</v>
          </cell>
          <cell r="PX5">
            <v>0</v>
          </cell>
          <cell r="PY5">
            <v>18.840527301378138</v>
          </cell>
          <cell r="PZ5">
            <v>12.297058268832531</v>
          </cell>
          <cell r="QA5">
            <v>9.5672215173813751</v>
          </cell>
          <cell r="QB5">
            <v>42.113156822579569</v>
          </cell>
          <cell r="QC5">
            <v>0</v>
          </cell>
          <cell r="QD5">
            <v>9.5672215173813751</v>
          </cell>
          <cell r="QE5">
            <v>0</v>
          </cell>
          <cell r="QF5">
            <v>0</v>
          </cell>
          <cell r="QG5">
            <v>0</v>
          </cell>
          <cell r="QH5">
            <v>0</v>
          </cell>
          <cell r="QI5">
            <v>9.5672215173813751</v>
          </cell>
          <cell r="QJ5">
            <v>0</v>
          </cell>
          <cell r="QK5">
            <v>1.5228571428571427</v>
          </cell>
          <cell r="QL5">
            <v>0</v>
          </cell>
          <cell r="QM5">
            <v>0</v>
          </cell>
          <cell r="QN5">
            <v>0</v>
          </cell>
          <cell r="QO5">
            <v>0</v>
          </cell>
          <cell r="QP5">
            <v>0</v>
          </cell>
          <cell r="QQ5">
            <v>0</v>
          </cell>
          <cell r="QR5">
            <v>0</v>
          </cell>
          <cell r="QS5">
            <v>0</v>
          </cell>
          <cell r="QT5">
            <v>0</v>
          </cell>
          <cell r="QU5">
            <v>2.1776264591439687</v>
          </cell>
          <cell r="QV5" t="str">
            <v>N/A</v>
          </cell>
          <cell r="QW5" t="str">
            <v/>
          </cell>
          <cell r="QX5" t="str">
            <v/>
          </cell>
          <cell r="QY5" t="str">
            <v/>
          </cell>
          <cell r="QZ5" t="str">
            <v/>
          </cell>
          <cell r="RA5" t="str">
            <v/>
          </cell>
          <cell r="RB5" t="str">
            <v/>
          </cell>
          <cell r="RC5" t="str">
            <v>N/A</v>
          </cell>
          <cell r="RD5" t="str">
            <v>N/A</v>
          </cell>
          <cell r="RE5">
            <v>0</v>
          </cell>
          <cell r="RF5">
            <v>11.069840775262515</v>
          </cell>
          <cell r="RG5">
            <v>0</v>
          </cell>
          <cell r="RH5">
            <v>0</v>
          </cell>
          <cell r="RI5">
            <v>0</v>
          </cell>
          <cell r="RJ5">
            <v>0</v>
          </cell>
          <cell r="RK5">
            <v>0</v>
          </cell>
          <cell r="RL5">
            <v>0</v>
          </cell>
          <cell r="RM5">
            <v>0</v>
          </cell>
          <cell r="RN5">
            <v>0</v>
          </cell>
          <cell r="RO5">
            <v>11.538635773931391</v>
          </cell>
          <cell r="RP5">
            <v>11.538635773931391</v>
          </cell>
          <cell r="RQ5">
            <v>11.538635773931391</v>
          </cell>
          <cell r="RR5">
            <v>11.538635773931391</v>
          </cell>
          <cell r="RS5">
            <v>11.538635773931391</v>
          </cell>
          <cell r="RT5">
            <v>11.538635773931391</v>
          </cell>
          <cell r="RU5">
            <v>11.538635773931391</v>
          </cell>
          <cell r="RV5">
            <v>8.6992607940545348</v>
          </cell>
          <cell r="RW5">
            <v>8.6992607940545348</v>
          </cell>
          <cell r="RX5">
            <v>8.6992607940545348</v>
          </cell>
          <cell r="RY5">
            <v>8.6992607940545348</v>
          </cell>
          <cell r="RZ5">
            <v>8.6992607940545348</v>
          </cell>
          <cell r="SA5">
            <v>8.6992607940545348</v>
          </cell>
          <cell r="SB5">
            <v>9.9449681618715182</v>
          </cell>
          <cell r="SC5">
            <v>0</v>
          </cell>
          <cell r="SD5">
            <v>9.9449681618715182</v>
          </cell>
          <cell r="SE5">
            <v>9.9449681618715182</v>
          </cell>
          <cell r="SF5">
            <v>9.9449681618715182</v>
          </cell>
          <cell r="SG5">
            <v>9.9449681618715182</v>
          </cell>
          <cell r="SH5">
            <v>1.5936676120598712</v>
          </cell>
          <cell r="SI5">
            <v>0</v>
          </cell>
          <cell r="SJ5">
            <v>1.593667612059871</v>
          </cell>
          <cell r="SK5">
            <v>1.5936676120598712</v>
          </cell>
          <cell r="SL5">
            <v>1.593667612059871</v>
          </cell>
          <cell r="SM5">
            <v>1.5936676120598712</v>
          </cell>
          <cell r="SN5">
            <v>0</v>
          </cell>
          <cell r="SO5">
            <v>1</v>
          </cell>
          <cell r="SP5">
            <v>1</v>
          </cell>
          <cell r="SQ5">
            <v>1</v>
          </cell>
          <cell r="SR5">
            <v>1</v>
          </cell>
          <cell r="SS5" t="str">
            <v>1: Yes</v>
          </cell>
          <cell r="ST5" t="str">
            <v>1: Yes</v>
          </cell>
          <cell r="SU5">
            <v>0.95</v>
          </cell>
          <cell r="SV5" t="str">
            <v>1: Yes</v>
          </cell>
          <cell r="SW5" t="str">
            <v>0: All patients when initiated</v>
          </cell>
          <cell r="SX5">
            <v>1</v>
          </cell>
          <cell r="SY5" t="str">
            <v>0: No</v>
          </cell>
          <cell r="SZ5" t="str">
            <v>N/A</v>
          </cell>
          <cell r="TA5" t="str">
            <v>N/A</v>
          </cell>
          <cell r="TB5">
            <v>0</v>
          </cell>
          <cell r="TC5">
            <v>0</v>
          </cell>
          <cell r="TD5">
            <v>2.7743299135036237</v>
          </cell>
          <cell r="TE5">
            <v>0</v>
          </cell>
          <cell r="TF5">
            <v>0</v>
          </cell>
          <cell r="TG5">
            <v>0</v>
          </cell>
          <cell r="TH5">
            <v>6.3423017846624699E-2</v>
          </cell>
          <cell r="TI5">
            <v>8.6992607940545348</v>
          </cell>
          <cell r="TJ5">
            <v>1.6220485266070579E-3</v>
          </cell>
          <cell r="TK5">
            <v>0</v>
          </cell>
          <cell r="TL5">
            <v>0</v>
          </cell>
          <cell r="TM5">
            <v>2.7743299135036241</v>
          </cell>
          <cell r="TN5">
            <v>0</v>
          </cell>
          <cell r="TO5">
            <v>0</v>
          </cell>
          <cell r="TP5">
            <v>0</v>
          </cell>
          <cell r="TQ5">
            <v>6.3423017846624699E-2</v>
          </cell>
          <cell r="TR5">
            <v>8.6992607940545348</v>
          </cell>
          <cell r="TS5">
            <v>1.6220485266070579E-3</v>
          </cell>
          <cell r="TT5">
            <v>0</v>
          </cell>
          <cell r="TU5">
            <v>0</v>
          </cell>
          <cell r="TV5">
            <v>2.7743299135036241</v>
          </cell>
          <cell r="TW5">
            <v>0</v>
          </cell>
          <cell r="TX5">
            <v>0</v>
          </cell>
          <cell r="TY5">
            <v>0</v>
          </cell>
          <cell r="TZ5">
            <v>6.3423017846624713E-2</v>
          </cell>
          <cell r="UA5">
            <v>8.6992607940545348</v>
          </cell>
          <cell r="UB5">
            <v>1.6220485266070584E-3</v>
          </cell>
          <cell r="UC5" t="str">
            <v>0: No</v>
          </cell>
          <cell r="UD5" t="str">
            <v>N/A</v>
          </cell>
          <cell r="UE5" t="str">
            <v>N/A</v>
          </cell>
          <cell r="UF5">
            <v>64000</v>
          </cell>
          <cell r="UG5">
            <v>8.7651245551601427E-3</v>
          </cell>
          <cell r="UH5">
            <v>8.7651245551601427E-3</v>
          </cell>
          <cell r="UI5">
            <v>8.7651245551601427E-3</v>
          </cell>
          <cell r="UJ5">
            <v>74000</v>
          </cell>
          <cell r="UK5">
            <v>1.53220640569395E-2</v>
          </cell>
          <cell r="UL5">
            <v>1.5322064056939502E-2</v>
          </cell>
          <cell r="UM5">
            <v>1.5322064056939502E-2</v>
          </cell>
          <cell r="UN5" t="str">
            <v>N/A</v>
          </cell>
          <cell r="UO5" t="str">
            <v>N/A</v>
          </cell>
          <cell r="UP5" t="str">
            <v>N/A</v>
          </cell>
          <cell r="UQ5" t="str">
            <v>N/A</v>
          </cell>
          <cell r="UR5" t="str">
            <v>N/A</v>
          </cell>
          <cell r="US5" t="str">
            <v>N/A</v>
          </cell>
          <cell r="UT5" t="str">
            <v>N/A</v>
          </cell>
          <cell r="UU5" t="str">
            <v>N/A</v>
          </cell>
          <cell r="UV5" t="str">
            <v>N/A</v>
          </cell>
          <cell r="UW5" t="str">
            <v>N/A</v>
          </cell>
          <cell r="UX5">
            <v>1</v>
          </cell>
          <cell r="UY5">
            <v>0</v>
          </cell>
          <cell r="UZ5">
            <v>0</v>
          </cell>
          <cell r="VA5">
            <v>0</v>
          </cell>
          <cell r="VB5">
            <v>1</v>
          </cell>
          <cell r="VC5">
            <v>0</v>
          </cell>
          <cell r="VD5">
            <v>0</v>
          </cell>
          <cell r="VE5">
            <v>0</v>
          </cell>
          <cell r="VF5">
            <v>0</v>
          </cell>
          <cell r="VG5">
            <v>0</v>
          </cell>
          <cell r="VH5">
            <v>0</v>
          </cell>
          <cell r="VI5">
            <v>0</v>
          </cell>
          <cell r="VJ5">
            <v>0</v>
          </cell>
          <cell r="VK5">
            <v>0</v>
          </cell>
          <cell r="VL5">
            <v>0</v>
          </cell>
          <cell r="VM5">
            <v>0</v>
          </cell>
          <cell r="VN5">
            <v>0</v>
          </cell>
          <cell r="VO5">
            <v>0</v>
          </cell>
          <cell r="VP5">
            <v>0</v>
          </cell>
          <cell r="VQ5">
            <v>0</v>
          </cell>
          <cell r="VR5">
            <v>0</v>
          </cell>
          <cell r="VS5">
            <v>0</v>
          </cell>
          <cell r="VT5">
            <v>0</v>
          </cell>
          <cell r="VU5">
            <v>0</v>
          </cell>
          <cell r="VV5">
            <v>0</v>
          </cell>
          <cell r="VW5">
            <v>0</v>
          </cell>
          <cell r="VX5">
            <v>0</v>
          </cell>
          <cell r="VY5">
            <v>10.860638807725282</v>
          </cell>
          <cell r="VZ5">
            <v>10.860638807725284</v>
          </cell>
          <cell r="WA5">
            <v>10.860638807725284</v>
          </cell>
          <cell r="WB5">
            <v>10.860638807725284</v>
          </cell>
          <cell r="WC5">
            <v>10.860638807725284</v>
          </cell>
          <cell r="WD5">
            <v>10.860638807725284</v>
          </cell>
          <cell r="WE5">
            <v>10.860638807725284</v>
          </cell>
          <cell r="WF5">
            <v>8.9057238223347301</v>
          </cell>
          <cell r="WG5">
            <v>8.9057238223347301</v>
          </cell>
          <cell r="WH5">
            <v>8.9057238223347301</v>
          </cell>
          <cell r="WI5">
            <v>8.9057238223347301</v>
          </cell>
          <cell r="WJ5">
            <v>8.9057238223347301</v>
          </cell>
          <cell r="WK5">
            <v>8.9057238223347301</v>
          </cell>
          <cell r="WL5">
            <v>1.9549149853905505</v>
          </cell>
          <cell r="WM5">
            <v>1.9549149853905508</v>
          </cell>
          <cell r="WN5">
            <v>1.9549149853905508</v>
          </cell>
          <cell r="WO5">
            <v>1.9549149853905508</v>
          </cell>
          <cell r="WP5">
            <v>1.954914985390551</v>
          </cell>
          <cell r="WQ5">
            <v>1.9549149853905508</v>
          </cell>
          <cell r="WR5">
            <v>8.130590796472557</v>
          </cell>
          <cell r="WS5">
            <v>2.7300480112527259</v>
          </cell>
          <cell r="WT5">
            <v>8.1305907964725588</v>
          </cell>
          <cell r="WU5">
            <v>2.7300480112527263</v>
          </cell>
          <cell r="WV5">
            <v>8.130590796472557</v>
          </cell>
          <cell r="WW5">
            <v>2.7300480112527268</v>
          </cell>
          <cell r="WX5">
            <v>8.130590796472557</v>
          </cell>
          <cell r="WY5">
            <v>2.7300480112527259</v>
          </cell>
          <cell r="WZ5">
            <v>3.2367846229687123</v>
          </cell>
          <cell r="XA5">
            <v>3.2414163003633027</v>
          </cell>
          <cell r="XB5">
            <v>3.2244845458410563</v>
          </cell>
          <cell r="XC5">
            <v>3.2244845458410563</v>
          </cell>
          <cell r="XD5">
            <v>3.2244845458410567</v>
          </cell>
          <cell r="XE5">
            <v>3.4131526676603734</v>
          </cell>
          <cell r="XF5">
            <v>3.4131526676603734</v>
          </cell>
          <cell r="XG5">
            <v>0.22894509269903918</v>
          </cell>
          <cell r="XH5">
            <v>0.22599833421670323</v>
          </cell>
          <cell r="XI5">
            <v>0.22599833421670329</v>
          </cell>
          <cell r="XJ5">
            <v>0.22599833421670329</v>
          </cell>
          <cell r="XK5">
            <v>0.27119800106004388</v>
          </cell>
          <cell r="XL5">
            <v>0.27119800106004388</v>
          </cell>
          <cell r="XM5">
            <v>2.5835608130972405</v>
          </cell>
          <cell r="XN5">
            <v>2.5821021671307274</v>
          </cell>
          <cell r="XO5">
            <v>2.578228525604874</v>
          </cell>
          <cell r="XP5">
            <v>2.578228525604874</v>
          </cell>
          <cell r="XQ5">
            <v>2.5782285256048745</v>
          </cell>
          <cell r="XR5">
            <v>2.6376454433769547</v>
          </cell>
          <cell r="XS5">
            <v>2.6376454433769547</v>
          </cell>
          <cell r="XT5">
            <v>0</v>
          </cell>
          <cell r="XU5">
            <v>0</v>
          </cell>
          <cell r="XV5">
            <v>0</v>
          </cell>
          <cell r="XW5">
            <v>0</v>
          </cell>
          <cell r="XX5">
            <v>0</v>
          </cell>
          <cell r="XY5">
            <v>0</v>
          </cell>
          <cell r="XZ5">
            <v>0</v>
          </cell>
          <cell r="YA5">
            <v>0</v>
          </cell>
          <cell r="YB5">
            <v>0</v>
          </cell>
          <cell r="YC5">
            <v>0</v>
          </cell>
          <cell r="YD5">
            <v>0</v>
          </cell>
          <cell r="YE5">
            <v>0</v>
          </cell>
          <cell r="YF5">
            <v>0</v>
          </cell>
          <cell r="YG5">
            <v>0</v>
          </cell>
          <cell r="YH5">
            <v>0</v>
          </cell>
          <cell r="YI5">
            <v>0</v>
          </cell>
          <cell r="YJ5">
            <v>0</v>
          </cell>
          <cell r="YK5">
            <v>0</v>
          </cell>
          <cell r="YL5">
            <v>0.15044277356585903</v>
          </cell>
          <cell r="YM5">
            <v>0.14850642055699978</v>
          </cell>
          <cell r="YN5">
            <v>0.14850642055699981</v>
          </cell>
          <cell r="YO5">
            <v>0.14850642055699981</v>
          </cell>
          <cell r="YP5">
            <v>0.17820770466839975</v>
          </cell>
          <cell r="YQ5">
            <v>0.17820770466839975</v>
          </cell>
          <cell r="YR5">
            <v>0.15044277356585903</v>
          </cell>
          <cell r="YS5">
            <v>0.14850642055699978</v>
          </cell>
          <cell r="YT5">
            <v>0.14850642055699981</v>
          </cell>
          <cell r="YU5">
            <v>0.14850642055699981</v>
          </cell>
          <cell r="YV5">
            <v>0.17820770466839975</v>
          </cell>
          <cell r="YW5">
            <v>0.17820770466839975</v>
          </cell>
          <cell r="YX5">
            <v>0.12485181600722729</v>
          </cell>
          <cell r="YY5">
            <v>0.12324484490547942</v>
          </cell>
          <cell r="YZ5">
            <v>0.12324484490547943</v>
          </cell>
          <cell r="ZA5">
            <v>0.12324484490547943</v>
          </cell>
          <cell r="ZB5">
            <v>0.1478938138865753</v>
          </cell>
          <cell r="ZC5">
            <v>0.1478938138865753</v>
          </cell>
          <cell r="ZD5">
            <v>2.0071466585569833</v>
          </cell>
          <cell r="ZE5">
            <v>2.0071466585569837</v>
          </cell>
          <cell r="ZF5">
            <v>0</v>
          </cell>
          <cell r="ZG5">
            <v>0</v>
          </cell>
          <cell r="ZH5">
            <v>0.2739972781874857</v>
          </cell>
          <cell r="ZI5">
            <v>0.27399727818748576</v>
          </cell>
          <cell r="ZJ5" t="str">
            <v xml:space="preserve"> </v>
          </cell>
          <cell r="ZK5">
            <v>0</v>
          </cell>
          <cell r="ZL5">
            <v>1</v>
          </cell>
          <cell r="ZM5">
            <v>0</v>
          </cell>
          <cell r="ZN5">
            <v>1</v>
          </cell>
          <cell r="ZO5">
            <v>0</v>
          </cell>
          <cell r="ZP5">
            <v>0</v>
          </cell>
          <cell r="ZQ5">
            <v>0</v>
          </cell>
          <cell r="ZR5" t="str">
            <v>1: Yes</v>
          </cell>
          <cell r="ZS5" t="str">
            <v>1: Yes</v>
          </cell>
          <cell r="ZT5">
            <v>3.9012183261710711</v>
          </cell>
          <cell r="ZU5">
            <v>3.9012183261710716</v>
          </cell>
          <cell r="ZV5">
            <v>3.9012183261710711</v>
          </cell>
          <cell r="ZW5">
            <v>3.9012183261710716</v>
          </cell>
          <cell r="ZX5">
            <v>3.9012183261710716</v>
          </cell>
          <cell r="ZY5">
            <v>3.9012183261710711</v>
          </cell>
          <cell r="ZZ5">
            <v>3.9012183261710711</v>
          </cell>
          <cell r="AAA5">
            <v>0.7802436652342144</v>
          </cell>
          <cell r="AAB5">
            <v>0.78024366523421418</v>
          </cell>
          <cell r="AAC5">
            <v>0.7802436652342144</v>
          </cell>
          <cell r="AAD5">
            <v>0.78024366523421429</v>
          </cell>
          <cell r="AAE5">
            <v>0.78024366523421429</v>
          </cell>
          <cell r="AAF5">
            <v>0.78024366523421429</v>
          </cell>
          <cell r="AAG5">
            <v>0</v>
          </cell>
          <cell r="AAH5">
            <v>0</v>
          </cell>
          <cell r="AAI5">
            <v>0</v>
          </cell>
          <cell r="AAJ5">
            <v>0</v>
          </cell>
          <cell r="AAK5">
            <v>0</v>
          </cell>
          <cell r="AAL5">
            <v>0</v>
          </cell>
          <cell r="AAM5">
            <v>0</v>
          </cell>
          <cell r="AAN5">
            <v>0.7802436652342144</v>
          </cell>
          <cell r="AAO5">
            <v>0.78024366523421418</v>
          </cell>
          <cell r="AAP5">
            <v>0.7802436652342144</v>
          </cell>
          <cell r="AAQ5">
            <v>0.78024366523421429</v>
          </cell>
          <cell r="AAR5">
            <v>0.78024366523421429</v>
          </cell>
          <cell r="AAS5">
            <v>0.78024366523421429</v>
          </cell>
          <cell r="AAT5">
            <v>0</v>
          </cell>
          <cell r="AAU5">
            <v>0</v>
          </cell>
          <cell r="AAV5">
            <v>0</v>
          </cell>
          <cell r="AAW5">
            <v>0</v>
          </cell>
          <cell r="AAX5">
            <v>0</v>
          </cell>
          <cell r="AAY5">
            <v>0</v>
          </cell>
          <cell r="AAZ5">
            <v>0</v>
          </cell>
          <cell r="ABA5">
            <v>0</v>
          </cell>
          <cell r="ABB5">
            <v>0</v>
          </cell>
          <cell r="ABC5">
            <v>0</v>
          </cell>
          <cell r="ABD5">
            <v>0</v>
          </cell>
          <cell r="ABE5">
            <v>0</v>
          </cell>
          <cell r="ABF5">
            <v>0.7802436652342144</v>
          </cell>
          <cell r="ABG5">
            <v>0.78024366523421418</v>
          </cell>
          <cell r="ABH5">
            <v>0.7802436652342144</v>
          </cell>
          <cell r="ABI5">
            <v>0.78024366523421429</v>
          </cell>
          <cell r="ABJ5">
            <v>0.78024366523421429</v>
          </cell>
          <cell r="ABK5">
            <v>0.78024366523421429</v>
          </cell>
          <cell r="ABL5">
            <v>0.7802436652342144</v>
          </cell>
          <cell r="ABM5">
            <v>0.78024366523421418</v>
          </cell>
          <cell r="ABN5">
            <v>0.7802436652342144</v>
          </cell>
          <cell r="ABO5">
            <v>0.78024366523421429</v>
          </cell>
          <cell r="ABP5">
            <v>0.78024366523421429</v>
          </cell>
          <cell r="ABQ5">
            <v>0.78024366523421429</v>
          </cell>
          <cell r="ABR5">
            <v>0.7802436652342144</v>
          </cell>
          <cell r="ABS5">
            <v>0.78024366523421418</v>
          </cell>
          <cell r="ABT5">
            <v>0.7802436652342144</v>
          </cell>
          <cell r="ABU5">
            <v>0.78024366523421429</v>
          </cell>
          <cell r="ABV5">
            <v>0.78024366523421429</v>
          </cell>
          <cell r="ABW5">
            <v>0.78024366523421429</v>
          </cell>
          <cell r="ABX5">
            <v>0</v>
          </cell>
          <cell r="ABY5" t="str">
            <v>1: Yes</v>
          </cell>
          <cell r="ABZ5">
            <v>0</v>
          </cell>
          <cell r="ACA5">
            <v>0</v>
          </cell>
          <cell r="ACB5">
            <v>1.5994298013852273</v>
          </cell>
          <cell r="ACC5">
            <v>1.6071817137536497</v>
          </cell>
          <cell r="ACD5">
            <v>1.578843497138346</v>
          </cell>
          <cell r="ACE5">
            <v>1.5788434971383463</v>
          </cell>
          <cell r="ACF5">
            <v>1.5788434971383465</v>
          </cell>
          <cell r="ACG5">
            <v>1.894612196566015</v>
          </cell>
          <cell r="ACH5">
            <v>1.8946121965660154</v>
          </cell>
          <cell r="ACI5">
            <v>0.28347340947955196</v>
          </cell>
          <cell r="ACJ5">
            <v>0.27982481555664729</v>
          </cell>
          <cell r="ACK5">
            <v>0.27982481555664734</v>
          </cell>
          <cell r="ACL5">
            <v>0.27982481555664734</v>
          </cell>
          <cell r="ACM5">
            <v>0.33578977866797677</v>
          </cell>
          <cell r="ACN5">
            <v>0.33578977866797677</v>
          </cell>
          <cell r="ACO5">
            <v>0.29623481746932773</v>
          </cell>
          <cell r="ACP5">
            <v>0.29242197111892132</v>
          </cell>
          <cell r="ACQ5">
            <v>0.29242197111892138</v>
          </cell>
          <cell r="ACR5">
            <v>0.29242197111892138</v>
          </cell>
          <cell r="ACS5">
            <v>0.35090636534270558</v>
          </cell>
          <cell r="ACT5">
            <v>0.35090636534270564</v>
          </cell>
          <cell r="ACU5">
            <v>0</v>
          </cell>
          <cell r="ACV5">
            <v>0</v>
          </cell>
          <cell r="ACW5">
            <v>0</v>
          </cell>
          <cell r="ACX5">
            <v>0</v>
          </cell>
          <cell r="ACY5">
            <v>0</v>
          </cell>
          <cell r="ACZ5">
            <v>0</v>
          </cell>
          <cell r="ADA5">
            <v>0</v>
          </cell>
          <cell r="ADB5">
            <v>0</v>
          </cell>
          <cell r="ADC5">
            <v>0</v>
          </cell>
          <cell r="ADD5">
            <v>0</v>
          </cell>
          <cell r="ADE5">
            <v>0</v>
          </cell>
          <cell r="ADF5">
            <v>0</v>
          </cell>
          <cell r="ADG5">
            <v>0</v>
          </cell>
          <cell r="ADH5">
            <v>0</v>
          </cell>
          <cell r="ADI5">
            <v>0</v>
          </cell>
          <cell r="ADJ5">
            <v>0</v>
          </cell>
          <cell r="ADK5">
            <v>0</v>
          </cell>
          <cell r="ADL5">
            <v>0</v>
          </cell>
          <cell r="ADM5">
            <v>0.29623481746932773</v>
          </cell>
          <cell r="ADN5">
            <v>0.29242197111892132</v>
          </cell>
          <cell r="ADO5">
            <v>0.29242197111892138</v>
          </cell>
          <cell r="ADP5">
            <v>0.29242197111892138</v>
          </cell>
          <cell r="ADQ5">
            <v>0.35090636534270558</v>
          </cell>
          <cell r="ADR5">
            <v>0.35090636534270564</v>
          </cell>
          <cell r="ADS5">
            <v>0.42725193949769208</v>
          </cell>
          <cell r="ADT5">
            <v>0.42175276822493479</v>
          </cell>
          <cell r="ADU5">
            <v>0.4217527682249349</v>
          </cell>
          <cell r="ADV5">
            <v>0.4217527682249349</v>
          </cell>
          <cell r="ADW5">
            <v>0.50610332186992169</v>
          </cell>
          <cell r="ADX5">
            <v>0.5061033218699218</v>
          </cell>
          <cell r="ADY5">
            <v>0.29623481746932773</v>
          </cell>
          <cell r="ADZ5">
            <v>0.29242197111892132</v>
          </cell>
          <cell r="AEA5">
            <v>0.29242197111892138</v>
          </cell>
          <cell r="AEB5">
            <v>0.29242197111892138</v>
          </cell>
          <cell r="AEC5">
            <v>0.35090636534270558</v>
          </cell>
          <cell r="AED5">
            <v>0.35090636534270564</v>
          </cell>
          <cell r="AEE5">
            <v>5.1045631959102986E-2</v>
          </cell>
          <cell r="AEF5">
            <v>0</v>
          </cell>
          <cell r="AEG5">
            <v>1.0090019917249358</v>
          </cell>
          <cell r="AEH5">
            <v>0</v>
          </cell>
          <cell r="AEI5">
            <v>0.17015210653034332</v>
          </cell>
          <cell r="AEJ5">
            <v>0.13101712202836438</v>
          </cell>
          <cell r="AEK5">
            <v>0.23821294914248062</v>
          </cell>
          <cell r="AEL5">
            <v>0</v>
          </cell>
          <cell r="AEM5">
            <v>0.29623481746932773</v>
          </cell>
          <cell r="AEN5">
            <v>5.1293033417669678E-2</v>
          </cell>
          <cell r="AEO5">
            <v>0</v>
          </cell>
          <cell r="AEP5">
            <v>1.0138922938892705</v>
          </cell>
          <cell r="AEQ5">
            <v>0</v>
          </cell>
          <cell r="AER5">
            <v>0.17097677805889894</v>
          </cell>
          <cell r="AES5">
            <v>0.13165211910535221</v>
          </cell>
          <cell r="AET5">
            <v>0.23936748928245849</v>
          </cell>
          <cell r="AEU5">
            <v>0</v>
          </cell>
          <cell r="AEV5">
            <v>0.29767057060054308</v>
          </cell>
          <cell r="AEW5">
            <v>0.03</v>
          </cell>
          <cell r="AEX5" t="str">
            <v>8</v>
          </cell>
          <cell r="AEY5" t="str">
            <v>6</v>
          </cell>
          <cell r="AEZ5" t="str">
            <v>0: No</v>
          </cell>
          <cell r="AFA5" t="str">
            <v/>
          </cell>
          <cell r="AFB5" t="str">
            <v/>
          </cell>
          <cell r="AFC5" t="str">
            <v>1: Always</v>
          </cell>
          <cell r="AFD5" t="str">
            <v>1: Always</v>
          </cell>
          <cell r="AFE5">
            <v>0.29767057060054308</v>
          </cell>
          <cell r="AFF5">
            <v>0.29242197111892132</v>
          </cell>
          <cell r="AFG5">
            <v>25.026018336725347</v>
          </cell>
          <cell r="AFH5">
            <v>25.02601833672535</v>
          </cell>
          <cell r="AFI5">
            <v>25.02601833672535</v>
          </cell>
          <cell r="AFJ5">
            <v>25.08736320379748</v>
          </cell>
          <cell r="AFK5">
            <v>25.087363203797477</v>
          </cell>
          <cell r="AFL5">
            <v>24.403806113565189</v>
          </cell>
          <cell r="AFM5">
            <v>24.403806113565189</v>
          </cell>
          <cell r="AFN5">
            <v>95</v>
          </cell>
          <cell r="AFO5">
            <v>82</v>
          </cell>
          <cell r="AFP5">
            <v>171</v>
          </cell>
          <cell r="AFQ5">
            <v>6</v>
          </cell>
          <cell r="AFR5">
            <v>0.20740407438671984</v>
          </cell>
          <cell r="AFS5">
            <v>0.20740407438671987</v>
          </cell>
          <cell r="AFT5">
            <v>0.20740407438671987</v>
          </cell>
          <cell r="AFU5">
            <v>0.20740407438671987</v>
          </cell>
          <cell r="AFV5">
            <v>0</v>
          </cell>
          <cell r="AFW5">
            <v>0</v>
          </cell>
          <cell r="AFX5">
            <v>0</v>
          </cell>
          <cell r="AFY5">
            <v>0</v>
          </cell>
          <cell r="AFZ5">
            <v>0</v>
          </cell>
          <cell r="AGA5">
            <v>0</v>
          </cell>
          <cell r="AGB5">
            <v>0</v>
          </cell>
        </row>
        <row r="6">
          <cell r="A6" t="str">
            <v>RWANDA_4</v>
          </cell>
          <cell r="B6" t="str">
            <v>Rwanda</v>
          </cell>
          <cell r="C6" t="str">
            <v>Rutare (Gicumbi) CS</v>
          </cell>
          <cell r="D6" t="str">
            <v>Health Center</v>
          </cell>
          <cell r="E6" t="str">
            <v>Primary</v>
          </cell>
          <cell r="F6" t="str">
            <v>Rural</v>
          </cell>
          <cell r="G6" t="str">
            <v>No</v>
          </cell>
          <cell r="H6">
            <v>38727</v>
          </cell>
          <cell r="I6">
            <v>30293</v>
          </cell>
          <cell r="J6">
            <v>18253</v>
          </cell>
          <cell r="K6">
            <v>45</v>
          </cell>
          <cell r="L6" t="str">
            <v>Unknown</v>
          </cell>
          <cell r="M6" t="str">
            <v>USD</v>
          </cell>
          <cell r="N6">
            <v>563</v>
          </cell>
          <cell r="O6">
            <v>0</v>
          </cell>
          <cell r="P6">
            <v>0</v>
          </cell>
          <cell r="Q6">
            <v>0</v>
          </cell>
          <cell r="R6">
            <v>0</v>
          </cell>
          <cell r="S6" t="str">
            <v>Unknown</v>
          </cell>
          <cell r="T6">
            <v>18253</v>
          </cell>
          <cell r="U6">
            <v>0</v>
          </cell>
          <cell r="V6">
            <v>174.01177894663641</v>
          </cell>
          <cell r="W6" t="str">
            <v>0: No</v>
          </cell>
          <cell r="X6" t="str">
            <v>1: Yes</v>
          </cell>
          <cell r="Y6">
            <v>0</v>
          </cell>
          <cell r="Z6" t="str">
            <v>Jul-09</v>
          </cell>
          <cell r="AA6" t="str">
            <v>Jun-10</v>
          </cell>
          <cell r="AB6">
            <v>176</v>
          </cell>
          <cell r="AC6">
            <v>229.33333333333334</v>
          </cell>
          <cell r="AD6">
            <v>0</v>
          </cell>
          <cell r="AE6">
            <v>16.583333333333332</v>
          </cell>
          <cell r="AF6">
            <v>0</v>
          </cell>
          <cell r="AG6">
            <v>421.91666666666669</v>
          </cell>
          <cell r="AH6">
            <v>245.91666666666669</v>
          </cell>
          <cell r="AI6">
            <v>12</v>
          </cell>
          <cell r="AJ6">
            <v>13.110803871222595</v>
          </cell>
          <cell r="AK6">
            <v>12</v>
          </cell>
          <cell r="AL6">
            <v>12</v>
          </cell>
          <cell r="AM6">
            <v>0</v>
          </cell>
          <cell r="AN6">
            <v>12</v>
          </cell>
          <cell r="AO6">
            <v>0</v>
          </cell>
          <cell r="AP6">
            <v>10</v>
          </cell>
          <cell r="AQ6">
            <v>15</v>
          </cell>
          <cell r="AR6">
            <v>0</v>
          </cell>
          <cell r="AS6">
            <v>20</v>
          </cell>
          <cell r="AT6">
            <v>0</v>
          </cell>
          <cell r="AU6">
            <v>12</v>
          </cell>
          <cell r="AV6">
            <v>12</v>
          </cell>
          <cell r="AW6">
            <v>0</v>
          </cell>
          <cell r="AX6">
            <v>12</v>
          </cell>
          <cell r="AY6">
            <v>0</v>
          </cell>
          <cell r="AZ6">
            <v>5</v>
          </cell>
          <cell r="BA6">
            <v>5</v>
          </cell>
          <cell r="BB6">
            <v>0</v>
          </cell>
          <cell r="BC6">
            <v>10</v>
          </cell>
          <cell r="BD6">
            <v>0</v>
          </cell>
          <cell r="BE6">
            <v>92690</v>
          </cell>
          <cell r="BF6" t="str">
            <v>0: No</v>
          </cell>
          <cell r="BG6" t="str">
            <v>N/A</v>
          </cell>
          <cell r="BH6" t="str">
            <v>N/A</v>
          </cell>
          <cell r="BI6" t="str">
            <v>N/A</v>
          </cell>
          <cell r="BJ6" t="str">
            <v>N/A</v>
          </cell>
          <cell r="BK6" t="str">
            <v>0: Unknown</v>
          </cell>
          <cell r="BL6" t="str">
            <v>N/A</v>
          </cell>
          <cell r="BM6" t="str">
            <v>1: Yes</v>
          </cell>
          <cell r="BN6" t="str">
            <v>N_INITIATION,N_STAGE,N_MONITORING,N_BLOOD: Initiation, WHO Staging, Routine clinical monitoring, Blood draws for CD4</v>
          </cell>
          <cell r="BO6" t="str">
            <v>doctor comes once/week, mostly to help treat/make decisions about the side effects of treatment, or in the case of severe OIs</v>
          </cell>
          <cell r="BP6" t="str">
            <v>1: Yes</v>
          </cell>
          <cell r="BQ6">
            <v>5.8139534883720929E-3</v>
          </cell>
          <cell r="BR6" t="str">
            <v/>
          </cell>
          <cell r="BS6" t="str">
            <v/>
          </cell>
          <cell r="BT6" t="str">
            <v>0: No</v>
          </cell>
          <cell r="BU6" t="str">
            <v>N/A</v>
          </cell>
          <cell r="BV6" t="str">
            <v>N/A</v>
          </cell>
          <cell r="BW6" t="str">
            <v>N/A</v>
          </cell>
          <cell r="BX6" t="str">
            <v>N/A</v>
          </cell>
          <cell r="BY6" t="str">
            <v>0: Unknown</v>
          </cell>
          <cell r="BZ6" t="str">
            <v>N/A</v>
          </cell>
          <cell r="CA6" t="str">
            <v>1: Yes</v>
          </cell>
          <cell r="CB6" t="str">
            <v>0: No</v>
          </cell>
          <cell r="CC6" t="str">
            <v>0: No</v>
          </cell>
          <cell r="CD6" t="str">
            <v>0: No</v>
          </cell>
          <cell r="CE6" t="str">
            <v>0: No</v>
          </cell>
          <cell r="CF6" t="str">
            <v>0: No</v>
          </cell>
          <cell r="CG6" t="str">
            <v>0: No</v>
          </cell>
          <cell r="CH6" t="str">
            <v/>
          </cell>
          <cell r="CI6" t="str">
            <v/>
          </cell>
          <cell r="CJ6">
            <v>247.33333333333334</v>
          </cell>
          <cell r="CK6" t="str">
            <v/>
          </cell>
          <cell r="CL6" t="str">
            <v>1: Yes</v>
          </cell>
          <cell r="CM6" t="str">
            <v>1: Yes</v>
          </cell>
          <cell r="CN6" t="str">
            <v>0: No</v>
          </cell>
          <cell r="CO6" t="str">
            <v>0: No</v>
          </cell>
          <cell r="CP6" t="str">
            <v/>
          </cell>
          <cell r="CQ6" t="str">
            <v>1: Yes</v>
          </cell>
          <cell r="CR6" t="str">
            <v>1: Yes</v>
          </cell>
          <cell r="CS6" t="str">
            <v>100</v>
          </cell>
          <cell r="CT6" t="str">
            <v>70</v>
          </cell>
          <cell r="CU6">
            <v>393.46481418728115</v>
          </cell>
          <cell r="CV6" t="str">
            <v>2: Unknown</v>
          </cell>
          <cell r="CW6">
            <v>12</v>
          </cell>
          <cell r="CX6">
            <v>35.636374954437322</v>
          </cell>
          <cell r="CY6">
            <v>29.198451784601822</v>
          </cell>
          <cell r="CZ6">
            <v>40.243929591744205</v>
          </cell>
          <cell r="DA6">
            <v>26.074462834010824</v>
          </cell>
          <cell r="DB6">
            <v>21.363955981540105</v>
          </cell>
          <cell r="DC6">
            <v>29.445723583728949</v>
          </cell>
          <cell r="DD6">
            <v>28.485274642053476</v>
          </cell>
          <cell r="DE6">
            <v>0</v>
          </cell>
          <cell r="DF6">
            <v>42.72791196308021</v>
          </cell>
          <cell r="DG6">
            <v>0</v>
          </cell>
          <cell r="DH6">
            <v>9.5619121204265003</v>
          </cell>
          <cell r="DI6">
            <v>7.8344958030617162</v>
          </cell>
          <cell r="DJ6">
            <v>10.798206008015255</v>
          </cell>
          <cell r="DK6">
            <v>10.445994404082288</v>
          </cell>
          <cell r="DL6">
            <v>0</v>
          </cell>
          <cell r="DM6">
            <v>15.668991606123434</v>
          </cell>
          <cell r="DN6">
            <v>0</v>
          </cell>
          <cell r="DO6">
            <v>29.445723583728949</v>
          </cell>
          <cell r="DP6">
            <v>28.485274642053476</v>
          </cell>
          <cell r="DQ6">
            <v>42.72791196308021</v>
          </cell>
          <cell r="DR6">
            <v>10.798206008015255</v>
          </cell>
          <cell r="DS6">
            <v>10.445994404082288</v>
          </cell>
          <cell r="DT6">
            <v>15.668991606123434</v>
          </cell>
          <cell r="DU6">
            <v>25.542003087912903</v>
          </cell>
          <cell r="DV6">
            <v>20.927688256678664</v>
          </cell>
          <cell r="DW6">
            <v>27.903584342238222</v>
          </cell>
          <cell r="DX6">
            <v>0</v>
          </cell>
          <cell r="DY6">
            <v>41.855376513357335</v>
          </cell>
          <cell r="DZ6">
            <v>0</v>
          </cell>
          <cell r="EA6">
            <v>0.5324597460979229</v>
          </cell>
          <cell r="EB6">
            <v>0.43626772486143878</v>
          </cell>
          <cell r="EC6">
            <v>0.58169029981525167</v>
          </cell>
          <cell r="ED6">
            <v>0</v>
          </cell>
          <cell r="EE6">
            <v>0.87253544972287767</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0.73254437778484882</v>
          </cell>
          <cell r="EZ6">
            <v>0.60020587734243547</v>
          </cell>
          <cell r="FA6">
            <v>0.80027450312324733</v>
          </cell>
          <cell r="FB6">
            <v>0</v>
          </cell>
          <cell r="FC6">
            <v>1.2004117546848712</v>
          </cell>
          <cell r="FD6">
            <v>0</v>
          </cell>
          <cell r="FE6">
            <v>8.829367742641649</v>
          </cell>
          <cell r="FF6">
            <v>7.2342899257192812</v>
          </cell>
          <cell r="FG6">
            <v>9.6457199009590422</v>
          </cell>
          <cell r="FH6">
            <v>0</v>
          </cell>
          <cell r="FI6">
            <v>14.468579851438564</v>
          </cell>
          <cell r="FJ6">
            <v>0</v>
          </cell>
          <cell r="FK6">
            <v>0</v>
          </cell>
          <cell r="FL6">
            <v>0</v>
          </cell>
          <cell r="FM6">
            <v>0</v>
          </cell>
          <cell r="FN6">
            <v>0</v>
          </cell>
          <cell r="FO6">
            <v>0</v>
          </cell>
          <cell r="FP6">
            <v>0</v>
          </cell>
          <cell r="FQ6">
            <v>0.47402725656725259</v>
          </cell>
          <cell r="FR6">
            <v>0</v>
          </cell>
          <cell r="FS6">
            <v>4.7402725656725258</v>
          </cell>
          <cell r="FT6">
            <v>0</v>
          </cell>
          <cell r="FU6">
            <v>0</v>
          </cell>
          <cell r="FV6">
            <v>1.1139640529330437</v>
          </cell>
          <cell r="FW6">
            <v>0</v>
          </cell>
          <cell r="FX6">
            <v>0</v>
          </cell>
          <cell r="FY6">
            <v>0</v>
          </cell>
          <cell r="FZ6">
            <v>6.328263875172822</v>
          </cell>
          <cell r="GA6">
            <v>0</v>
          </cell>
          <cell r="GB6">
            <v>0</v>
          </cell>
          <cell r="GC6">
            <v>4.4321548489038118</v>
          </cell>
          <cell r="GD6">
            <v>4.4321548489038118</v>
          </cell>
          <cell r="GE6">
            <v>0.38839141223432955</v>
          </cell>
          <cell r="GF6">
            <v>0</v>
          </cell>
          <cell r="GG6">
            <v>3.8839141223432949</v>
          </cell>
          <cell r="GH6">
            <v>0</v>
          </cell>
          <cell r="GI6">
            <v>0</v>
          </cell>
          <cell r="GJ6">
            <v>0.91271981875067443</v>
          </cell>
          <cell r="GK6">
            <v>0</v>
          </cell>
          <cell r="GL6">
            <v>0</v>
          </cell>
          <cell r="GM6">
            <v>0</v>
          </cell>
          <cell r="GN6">
            <v>5.1850253533282986</v>
          </cell>
          <cell r="GO6">
            <v>0</v>
          </cell>
          <cell r="GP6">
            <v>3.6314597043909806</v>
          </cell>
          <cell r="GQ6">
            <v>3.6314597043909806</v>
          </cell>
          <cell r="GR6">
            <v>0.53531593946495981</v>
          </cell>
          <cell r="GS6">
            <v>0</v>
          </cell>
          <cell r="GT6">
            <v>5.3531593946495972</v>
          </cell>
          <cell r="GU6">
            <v>0</v>
          </cell>
          <cell r="GV6">
            <v>0</v>
          </cell>
          <cell r="GW6">
            <v>1.2579924577426556</v>
          </cell>
          <cell r="GX6">
            <v>0</v>
          </cell>
          <cell r="GY6">
            <v>0</v>
          </cell>
          <cell r="GZ6">
            <v>0</v>
          </cell>
          <cell r="HA6">
            <v>7.1464677918572121</v>
          </cell>
          <cell r="HB6">
            <v>0</v>
          </cell>
          <cell r="HC6">
            <v>5.0052040339973738</v>
          </cell>
          <cell r="HD6">
            <v>5.0052040339973738</v>
          </cell>
          <cell r="HE6">
            <v>12067.268206039078</v>
          </cell>
          <cell r="HF6">
            <v>0</v>
          </cell>
          <cell r="HG6">
            <v>3636.1492007104798</v>
          </cell>
          <cell r="HH6">
            <v>0</v>
          </cell>
          <cell r="HI6" t="e">
            <v>#DIV/0!</v>
          </cell>
          <cell r="HJ6">
            <v>2798.9327689807642</v>
          </cell>
          <cell r="HK6">
            <v>0</v>
          </cell>
          <cell r="HL6">
            <v>0</v>
          </cell>
          <cell r="HM6" t="str">
            <v/>
          </cell>
          <cell r="HN6">
            <v>0</v>
          </cell>
          <cell r="HO6">
            <v>2157.395769417084</v>
          </cell>
          <cell r="HP6">
            <v>0</v>
          </cell>
          <cell r="HQ6">
            <v>1</v>
          </cell>
          <cell r="HR6">
            <v>0</v>
          </cell>
          <cell r="HS6">
            <v>1.1203619895532981</v>
          </cell>
          <cell r="HT6">
            <v>1.4650887555696976</v>
          </cell>
          <cell r="HU6">
            <v>0.5324597460979229</v>
          </cell>
          <cell r="HV6">
            <v>0</v>
          </cell>
          <cell r="HW6">
            <v>2.5</v>
          </cell>
          <cell r="HX6">
            <v>0</v>
          </cell>
          <cell r="HY6">
            <v>1.2652176065185103</v>
          </cell>
          <cell r="HZ6">
            <v>1.654515331601129</v>
          </cell>
          <cell r="IA6">
            <v>0.60130337498692821</v>
          </cell>
          <cell r="IB6">
            <v>0.91796193005313664</v>
          </cell>
          <cell r="IC6">
            <v>1.2004117546848709</v>
          </cell>
          <cell r="ID6">
            <v>0.43626772486143878</v>
          </cell>
          <cell r="IE6" t="str">
            <v>4</v>
          </cell>
          <cell r="IF6">
            <v>69.499143963191315</v>
          </cell>
          <cell r="IG6">
            <v>69.551924750109251</v>
          </cell>
          <cell r="IH6">
            <v>0</v>
          </cell>
          <cell r="II6">
            <v>68.769230769230774</v>
          </cell>
          <cell r="IJ6">
            <v>0</v>
          </cell>
          <cell r="IK6">
            <v>63.244221006504098</v>
          </cell>
          <cell r="IL6">
            <v>6.2549229566872171</v>
          </cell>
          <cell r="IM6">
            <v>63.292251522599415</v>
          </cell>
          <cell r="IN6">
            <v>6.2596732275098326</v>
          </cell>
          <cell r="IO6">
            <v>0</v>
          </cell>
          <cell r="IP6">
            <v>0</v>
          </cell>
          <cell r="IQ6">
            <v>62.580000000000005</v>
          </cell>
          <cell r="IR6">
            <v>6.1892307692307691</v>
          </cell>
          <cell r="IS6">
            <v>0</v>
          </cell>
          <cell r="IT6">
            <v>0</v>
          </cell>
          <cell r="IU6">
            <v>43.5</v>
          </cell>
          <cell r="IV6">
            <v>188</v>
          </cell>
          <cell r="IW6">
            <v>5.5</v>
          </cell>
          <cell r="IX6">
            <v>8</v>
          </cell>
          <cell r="IY6" t="str">
            <v>1: Yes</v>
          </cell>
          <cell r="IZ6" t="str">
            <v>1</v>
          </cell>
          <cell r="JA6" t="str">
            <v>30</v>
          </cell>
          <cell r="JB6" t="str">
            <v>ABC,AZT3TC: ABC, AZT-3TC</v>
          </cell>
          <cell r="JC6" t="str">
            <v>1: Yes</v>
          </cell>
          <cell r="JD6" t="str">
            <v>0: No</v>
          </cell>
          <cell r="JE6" t="str">
            <v>N/A</v>
          </cell>
          <cell r="JF6" t="str">
            <v>N/A</v>
          </cell>
          <cell r="JG6" t="str">
            <v>N/A</v>
          </cell>
          <cell r="JH6">
            <v>0</v>
          </cell>
          <cell r="JI6">
            <v>177</v>
          </cell>
          <cell r="JJ6">
            <v>0</v>
          </cell>
          <cell r="JK6">
            <v>41.5</v>
          </cell>
          <cell r="JL6">
            <v>0</v>
          </cell>
          <cell r="JM6">
            <v>5.5</v>
          </cell>
          <cell r="JN6">
            <v>0</v>
          </cell>
          <cell r="JO6">
            <v>8</v>
          </cell>
          <cell r="JP6">
            <v>0</v>
          </cell>
          <cell r="JQ6">
            <v>0</v>
          </cell>
          <cell r="JR6">
            <v>55.289520426287744</v>
          </cell>
          <cell r="JS6">
            <v>102.12078152753109</v>
          </cell>
          <cell r="JT6">
            <v>125.86145648312612</v>
          </cell>
          <cell r="JU6">
            <v>164.17051509769095</v>
          </cell>
          <cell r="JV6" t="str">
            <v>N/A</v>
          </cell>
          <cell r="JW6" t="str">
            <v>N/A</v>
          </cell>
          <cell r="JX6" t="str">
            <v>N/A</v>
          </cell>
          <cell r="JY6" t="str">
            <v>N/A</v>
          </cell>
          <cell r="JZ6">
            <v>1955</v>
          </cell>
          <cell r="KA6">
            <v>0</v>
          </cell>
          <cell r="KB6">
            <v>434</v>
          </cell>
          <cell r="KC6">
            <v>43</v>
          </cell>
          <cell r="KD6">
            <v>59</v>
          </cell>
          <cell r="KE6">
            <v>0</v>
          </cell>
          <cell r="KF6">
            <v>0</v>
          </cell>
          <cell r="KG6">
            <v>283</v>
          </cell>
          <cell r="KH6">
            <v>2118</v>
          </cell>
          <cell r="KI6">
            <v>0</v>
          </cell>
          <cell r="KJ6">
            <v>434</v>
          </cell>
          <cell r="KK6">
            <v>43</v>
          </cell>
          <cell r="KL6">
            <v>59</v>
          </cell>
          <cell r="KM6">
            <v>0</v>
          </cell>
          <cell r="KN6">
            <v>0</v>
          </cell>
          <cell r="KO6">
            <v>355</v>
          </cell>
          <cell r="KP6">
            <v>170</v>
          </cell>
          <cell r="KQ6">
            <v>7</v>
          </cell>
          <cell r="KR6">
            <v>29</v>
          </cell>
          <cell r="KS6">
            <v>10</v>
          </cell>
          <cell r="KT6">
            <v>5.5</v>
          </cell>
          <cell r="KU6">
            <v>0</v>
          </cell>
          <cell r="KV6">
            <v>8</v>
          </cell>
          <cell r="KW6">
            <v>0</v>
          </cell>
          <cell r="KX6">
            <v>0</v>
          </cell>
          <cell r="KY6">
            <v>0</v>
          </cell>
          <cell r="KZ6">
            <v>5.6891651865008885</v>
          </cell>
          <cell r="LA6">
            <v>12.104795737122558</v>
          </cell>
          <cell r="LB6" t="str">
            <v/>
          </cell>
          <cell r="LC6">
            <v>3.1101243339253997</v>
          </cell>
          <cell r="LD6">
            <v>16.078152753108348</v>
          </cell>
          <cell r="LE6">
            <v>4.483126110124334</v>
          </cell>
          <cell r="LF6" t="str">
            <v/>
          </cell>
          <cell r="LG6" t="str">
            <v/>
          </cell>
          <cell r="LH6">
            <v>13.179396092362346</v>
          </cell>
          <cell r="LI6" t="str">
            <v/>
          </cell>
          <cell r="LJ6" t="str">
            <v>Tenofovir/Emtricitabine (TDF/FTC)</v>
          </cell>
          <cell r="LK6" t="str">
            <v/>
          </cell>
          <cell r="LL6" t="str">
            <v>1: Yes</v>
          </cell>
          <cell r="LM6" t="str">
            <v>1</v>
          </cell>
          <cell r="LN6" t="str">
            <v>30</v>
          </cell>
          <cell r="LO6" t="str">
            <v>ABC,AZT3TC: ABC, AZT-3TC</v>
          </cell>
          <cell r="LP6" t="str">
            <v>0: No</v>
          </cell>
          <cell r="LQ6" t="str">
            <v>N/A</v>
          </cell>
          <cell r="LR6" t="str">
            <v>N/A</v>
          </cell>
          <cell r="LS6" t="str">
            <v>N/A</v>
          </cell>
          <cell r="LT6" t="str">
            <v>N/A</v>
          </cell>
          <cell r="LU6">
            <v>177</v>
          </cell>
          <cell r="LV6">
            <v>41.5</v>
          </cell>
          <cell r="LW6">
            <v>5.5</v>
          </cell>
          <cell r="LX6">
            <v>8</v>
          </cell>
          <cell r="LY6" t="str">
            <v>0: No</v>
          </cell>
          <cell r="LZ6" t="str">
            <v>0: No</v>
          </cell>
          <cell r="MA6" t="str">
            <v>0: No</v>
          </cell>
          <cell r="MB6" t="str">
            <v>0: No</v>
          </cell>
          <cell r="MC6" t="str">
            <v>0: No</v>
          </cell>
          <cell r="MD6" t="str">
            <v>0: No</v>
          </cell>
          <cell r="ME6" t="str">
            <v>1: Yes</v>
          </cell>
          <cell r="MF6" t="str">
            <v>0: No</v>
          </cell>
          <cell r="MG6" t="str">
            <v>0: No</v>
          </cell>
          <cell r="MH6" t="str">
            <v>0: No</v>
          </cell>
          <cell r="MI6" t="str">
            <v>0: No</v>
          </cell>
          <cell r="MJ6" t="str">
            <v>1: Yes</v>
          </cell>
          <cell r="MK6" t="str">
            <v>0: No</v>
          </cell>
          <cell r="ML6" t="str">
            <v>0: No</v>
          </cell>
          <cell r="MM6" t="str">
            <v>0: No</v>
          </cell>
          <cell r="MN6" t="str">
            <v>0: No</v>
          </cell>
          <cell r="MO6" t="str">
            <v>0: No</v>
          </cell>
          <cell r="MP6" t="str">
            <v>0: No</v>
          </cell>
          <cell r="MQ6" t="str">
            <v>1: Yes</v>
          </cell>
          <cell r="MR6" t="str">
            <v>1: Yes</v>
          </cell>
          <cell r="MS6" t="str">
            <v>5</v>
          </cell>
          <cell r="MT6" t="str">
            <v>2: N/A</v>
          </cell>
          <cell r="MU6">
            <v>11.510110090655257</v>
          </cell>
          <cell r="MV6">
            <v>11.510110090655257</v>
          </cell>
          <cell r="MW6">
            <v>11.510110090655257</v>
          </cell>
          <cell r="MX6">
            <v>0</v>
          </cell>
          <cell r="MY6">
            <v>11.510110090655258</v>
          </cell>
          <cell r="MZ6">
            <v>0</v>
          </cell>
          <cell r="NA6">
            <v>14.469997744230859</v>
          </cell>
          <cell r="NB6">
            <v>14.469997744230859</v>
          </cell>
          <cell r="NC6">
            <v>14.469997744230861</v>
          </cell>
          <cell r="ND6">
            <v>0</v>
          </cell>
          <cell r="NE6">
            <v>14.469997744230861</v>
          </cell>
          <cell r="NF6">
            <v>0</v>
          </cell>
          <cell r="NG6">
            <v>0</v>
          </cell>
          <cell r="NH6">
            <v>0</v>
          </cell>
          <cell r="NI6">
            <v>0</v>
          </cell>
          <cell r="NJ6">
            <v>0</v>
          </cell>
          <cell r="NK6">
            <v>0</v>
          </cell>
          <cell r="NL6">
            <v>0</v>
          </cell>
          <cell r="NM6">
            <v>11.510110090655257</v>
          </cell>
          <cell r="NN6">
            <v>11.510110090655257</v>
          </cell>
          <cell r="NO6">
            <v>11.510110090655257</v>
          </cell>
          <cell r="NP6">
            <v>0</v>
          </cell>
          <cell r="NQ6">
            <v>11.510110090655258</v>
          </cell>
          <cell r="NR6">
            <v>0</v>
          </cell>
          <cell r="NS6">
            <v>0</v>
          </cell>
          <cell r="NT6">
            <v>0</v>
          </cell>
          <cell r="NU6">
            <v>0</v>
          </cell>
          <cell r="NV6">
            <v>0</v>
          </cell>
          <cell r="NW6">
            <v>0</v>
          </cell>
          <cell r="NX6">
            <v>0</v>
          </cell>
          <cell r="NY6">
            <v>0</v>
          </cell>
          <cell r="NZ6">
            <v>0</v>
          </cell>
          <cell r="OA6">
            <v>0</v>
          </cell>
          <cell r="OB6">
            <v>0</v>
          </cell>
          <cell r="OC6">
            <v>0</v>
          </cell>
          <cell r="OD6">
            <v>0</v>
          </cell>
          <cell r="OE6">
            <v>0</v>
          </cell>
          <cell r="OF6">
            <v>0</v>
          </cell>
          <cell r="OG6">
            <v>0</v>
          </cell>
          <cell r="OH6">
            <v>0</v>
          </cell>
          <cell r="OI6">
            <v>0</v>
          </cell>
          <cell r="OJ6">
            <v>0</v>
          </cell>
          <cell r="OK6">
            <v>0</v>
          </cell>
          <cell r="OL6">
            <v>0</v>
          </cell>
          <cell r="OM6">
            <v>0</v>
          </cell>
          <cell r="ON6">
            <v>0</v>
          </cell>
          <cell r="OO6">
            <v>0</v>
          </cell>
          <cell r="OP6">
            <v>0</v>
          </cell>
          <cell r="OQ6">
            <v>11.510110090655257</v>
          </cell>
          <cell r="OR6">
            <v>11.510110090655257</v>
          </cell>
          <cell r="OS6">
            <v>11.510110090655257</v>
          </cell>
          <cell r="OT6">
            <v>0</v>
          </cell>
          <cell r="OU6">
            <v>11.510110090655258</v>
          </cell>
          <cell r="OV6">
            <v>0</v>
          </cell>
          <cell r="OW6">
            <v>0</v>
          </cell>
          <cell r="OX6">
            <v>1.8321153466324314</v>
          </cell>
          <cell r="OY6">
            <v>0</v>
          </cell>
          <cell r="OZ6">
            <v>0</v>
          </cell>
          <cell r="PA6">
            <v>0</v>
          </cell>
          <cell r="PB6">
            <v>0</v>
          </cell>
          <cell r="PC6">
            <v>0</v>
          </cell>
          <cell r="PD6">
            <v>0</v>
          </cell>
          <cell r="PE6">
            <v>0</v>
          </cell>
          <cell r="PF6">
            <v>0</v>
          </cell>
          <cell r="PG6" t="str">
            <v/>
          </cell>
          <cell r="PH6">
            <v>6.2824156305506218</v>
          </cell>
          <cell r="PI6">
            <v>0</v>
          </cell>
          <cell r="PJ6">
            <v>0</v>
          </cell>
          <cell r="PK6" t="str">
            <v>N/A</v>
          </cell>
          <cell r="PL6" t="str">
            <v>N/A</v>
          </cell>
          <cell r="PM6" t="str">
            <v>N/A</v>
          </cell>
          <cell r="PN6" t="str">
            <v>N/A</v>
          </cell>
          <cell r="PO6" t="str">
            <v>N/A</v>
          </cell>
          <cell r="PP6" t="str">
            <v>N/A</v>
          </cell>
          <cell r="PQ6">
            <v>322.45230100730788</v>
          </cell>
          <cell r="PR6">
            <v>420.16511949437097</v>
          </cell>
          <cell r="PS6">
            <v>773</v>
          </cell>
          <cell r="PT6">
            <v>0</v>
          </cell>
          <cell r="PU6">
            <v>0</v>
          </cell>
          <cell r="PV6">
            <v>0</v>
          </cell>
          <cell r="PW6">
            <v>0</v>
          </cell>
          <cell r="PX6">
            <v>0</v>
          </cell>
          <cell r="PY6">
            <v>13.96583662548163</v>
          </cell>
          <cell r="PZ6">
            <v>15.231657295834474</v>
          </cell>
          <cell r="QA6">
            <v>11.510110090655255</v>
          </cell>
          <cell r="QB6">
            <v>14.469997744230859</v>
          </cell>
          <cell r="QC6">
            <v>0</v>
          </cell>
          <cell r="QD6">
            <v>11.510110090655255</v>
          </cell>
          <cell r="QE6">
            <v>0</v>
          </cell>
          <cell r="QF6">
            <v>0</v>
          </cell>
          <cell r="QG6">
            <v>0</v>
          </cell>
          <cell r="QH6">
            <v>0</v>
          </cell>
          <cell r="QI6">
            <v>11.510110090655255</v>
          </cell>
          <cell r="QJ6">
            <v>0</v>
          </cell>
          <cell r="QK6">
            <v>1.8321153466324311</v>
          </cell>
          <cell r="QL6">
            <v>0</v>
          </cell>
          <cell r="QM6">
            <v>0</v>
          </cell>
          <cell r="QN6">
            <v>0</v>
          </cell>
          <cell r="QO6">
            <v>0</v>
          </cell>
          <cell r="QP6">
            <v>0</v>
          </cell>
          <cell r="QQ6">
            <v>0</v>
          </cell>
          <cell r="QR6">
            <v>0</v>
          </cell>
          <cell r="QS6">
            <v>0</v>
          </cell>
          <cell r="QT6">
            <v>0</v>
          </cell>
          <cell r="QU6">
            <v>1.8321153466324311</v>
          </cell>
          <cell r="QV6" t="str">
            <v>N/A</v>
          </cell>
          <cell r="QW6" t="str">
            <v/>
          </cell>
          <cell r="QX6" t="str">
            <v/>
          </cell>
          <cell r="QY6" t="str">
            <v/>
          </cell>
          <cell r="QZ6" t="str">
            <v/>
          </cell>
          <cell r="RA6" t="str">
            <v/>
          </cell>
          <cell r="RB6" t="str">
            <v/>
          </cell>
          <cell r="RC6" t="str">
            <v>N/A</v>
          </cell>
          <cell r="RD6" t="str">
            <v>N/A</v>
          </cell>
          <cell r="RE6">
            <v>0</v>
          </cell>
          <cell r="RF6">
            <v>7.6227933198375917</v>
          </cell>
          <cell r="RG6">
            <v>0</v>
          </cell>
          <cell r="RH6">
            <v>0</v>
          </cell>
          <cell r="RI6">
            <v>0</v>
          </cell>
          <cell r="RJ6">
            <v>0</v>
          </cell>
          <cell r="RK6">
            <v>0</v>
          </cell>
          <cell r="RL6">
            <v>0</v>
          </cell>
          <cell r="RM6">
            <v>0</v>
          </cell>
          <cell r="RN6">
            <v>0</v>
          </cell>
          <cell r="RO6">
            <v>6.6052667459284775</v>
          </cell>
          <cell r="RP6">
            <v>6.6052667459284757</v>
          </cell>
          <cell r="RQ6">
            <v>6.6052667459284757</v>
          </cell>
          <cell r="RR6">
            <v>6.6052667459284757</v>
          </cell>
          <cell r="RS6">
            <v>6.6052667459284775</v>
          </cell>
          <cell r="RT6">
            <v>0</v>
          </cell>
          <cell r="RU6">
            <v>6.6052667459284775</v>
          </cell>
          <cell r="RV6">
            <v>4.6265228634305444</v>
          </cell>
          <cell r="RW6">
            <v>4.6265228634305435</v>
          </cell>
          <cell r="RX6">
            <v>4.6265228634305444</v>
          </cell>
          <cell r="RY6">
            <v>0</v>
          </cell>
          <cell r="RZ6">
            <v>4.6265228634305444</v>
          </cell>
          <cell r="SA6">
            <v>0</v>
          </cell>
          <cell r="SB6">
            <v>5.897530957944114</v>
          </cell>
          <cell r="SC6">
            <v>0</v>
          </cell>
          <cell r="SD6">
            <v>5.8975309579441122</v>
          </cell>
          <cell r="SE6">
            <v>5.897530957944114</v>
          </cell>
          <cell r="SF6">
            <v>0</v>
          </cell>
          <cell r="SG6">
            <v>5.897530957944114</v>
          </cell>
          <cell r="SH6">
            <v>0.70773578798436332</v>
          </cell>
          <cell r="SI6">
            <v>0</v>
          </cell>
          <cell r="SJ6">
            <v>0.7077357879843631</v>
          </cell>
          <cell r="SK6">
            <v>0.70773578798436332</v>
          </cell>
          <cell r="SL6">
            <v>0</v>
          </cell>
          <cell r="SM6">
            <v>0.70773578798436332</v>
          </cell>
          <cell r="SN6">
            <v>0</v>
          </cell>
          <cell r="SO6">
            <v>1</v>
          </cell>
          <cell r="SP6">
            <v>1</v>
          </cell>
          <cell r="SQ6">
            <v>1</v>
          </cell>
          <cell r="SR6">
            <v>1</v>
          </cell>
          <cell r="SS6" t="str">
            <v>1: Yes</v>
          </cell>
          <cell r="ST6" t="str">
            <v>1: Yes</v>
          </cell>
          <cell r="SU6" t="str">
            <v>Blank</v>
          </cell>
          <cell r="SV6" t="str">
            <v>1: Yes</v>
          </cell>
          <cell r="SW6" t="str">
            <v>0: All patients when initiated</v>
          </cell>
          <cell r="SX6">
            <v>1</v>
          </cell>
          <cell r="SY6" t="str">
            <v>0: No</v>
          </cell>
          <cell r="SZ6" t="str">
            <v>N/A</v>
          </cell>
          <cell r="TA6" t="str">
            <v>N/A</v>
          </cell>
          <cell r="TB6">
            <v>1.5036683437006328E-4</v>
          </cell>
          <cell r="TC6">
            <v>1.9143797038311942E-3</v>
          </cell>
          <cell r="TD6">
            <v>0.56404385383598266</v>
          </cell>
          <cell r="TE6">
            <v>0</v>
          </cell>
          <cell r="TF6">
            <v>0</v>
          </cell>
          <cell r="TG6">
            <v>0</v>
          </cell>
          <cell r="TH6">
            <v>1.4124349782439312</v>
          </cell>
          <cell r="TI6">
            <v>4.6265228634305444</v>
          </cell>
          <cell r="TJ6">
            <v>2.0030387981767212E-4</v>
          </cell>
          <cell r="TK6">
            <v>1.5036683437006328E-4</v>
          </cell>
          <cell r="TL6">
            <v>1.9143797038311942E-3</v>
          </cell>
          <cell r="TM6">
            <v>0.56404385383598266</v>
          </cell>
          <cell r="TN6">
            <v>0</v>
          </cell>
          <cell r="TO6">
            <v>0</v>
          </cell>
          <cell r="TP6">
            <v>0</v>
          </cell>
          <cell r="TQ6">
            <v>1.4124349782439312</v>
          </cell>
          <cell r="TR6">
            <v>4.6265228634305435</v>
          </cell>
          <cell r="TS6">
            <v>2.0030387981767212E-4</v>
          </cell>
          <cell r="TT6">
            <v>1.5036683437006328E-4</v>
          </cell>
          <cell r="TU6">
            <v>1.914379703831194E-3</v>
          </cell>
          <cell r="TV6">
            <v>0.56404385383598254</v>
          </cell>
          <cell r="TW6">
            <v>0</v>
          </cell>
          <cell r="TX6">
            <v>0</v>
          </cell>
          <cell r="TY6">
            <v>0</v>
          </cell>
          <cell r="TZ6">
            <v>1.4124349782439312</v>
          </cell>
          <cell r="UA6">
            <v>4.6265228634305435</v>
          </cell>
          <cell r="UB6">
            <v>2.0030387981767212E-4</v>
          </cell>
          <cell r="UC6" t="str">
            <v>0: No</v>
          </cell>
          <cell r="UD6" t="str">
            <v>N/A</v>
          </cell>
          <cell r="UE6" t="str">
            <v>N/A</v>
          </cell>
          <cell r="UF6">
            <v>0</v>
          </cell>
          <cell r="UG6">
            <v>0</v>
          </cell>
          <cell r="UH6">
            <v>0</v>
          </cell>
          <cell r="UI6">
            <v>0</v>
          </cell>
          <cell r="UJ6">
            <v>95000</v>
          </cell>
          <cell r="UK6">
            <v>1.9868561278863234E-2</v>
          </cell>
          <cell r="UL6">
            <v>1.9868561278863231E-2</v>
          </cell>
          <cell r="UM6">
            <v>1.9868561278863231E-2</v>
          </cell>
          <cell r="UN6" t="str">
            <v>N/A</v>
          </cell>
          <cell r="UO6" t="str">
            <v>N/A</v>
          </cell>
          <cell r="UP6" t="str">
            <v>N/A</v>
          </cell>
          <cell r="UQ6" t="str">
            <v>N/A</v>
          </cell>
          <cell r="UR6" t="str">
            <v>N/A</v>
          </cell>
          <cell r="US6" t="str">
            <v>N/A</v>
          </cell>
          <cell r="UT6" t="str">
            <v>N/A</v>
          </cell>
          <cell r="UU6" t="str">
            <v>N/A</v>
          </cell>
          <cell r="UV6" t="str">
            <v>N/A</v>
          </cell>
          <cell r="UW6" t="str">
            <v>N/A</v>
          </cell>
          <cell r="UX6">
            <v>0</v>
          </cell>
          <cell r="UY6">
            <v>0</v>
          </cell>
          <cell r="UZ6">
            <v>0</v>
          </cell>
          <cell r="VA6">
            <v>0</v>
          </cell>
          <cell r="VB6">
            <v>0</v>
          </cell>
          <cell r="VC6">
            <v>0</v>
          </cell>
          <cell r="VD6">
            <v>0</v>
          </cell>
          <cell r="VE6">
            <v>0</v>
          </cell>
          <cell r="VF6">
            <v>0</v>
          </cell>
          <cell r="VG6">
            <v>0</v>
          </cell>
          <cell r="VH6">
            <v>0</v>
          </cell>
          <cell r="VI6">
            <v>0</v>
          </cell>
          <cell r="VJ6">
            <v>0</v>
          </cell>
          <cell r="VK6">
            <v>0</v>
          </cell>
          <cell r="VL6">
            <v>0</v>
          </cell>
          <cell r="VM6">
            <v>0</v>
          </cell>
          <cell r="VN6">
            <v>0</v>
          </cell>
          <cell r="VO6">
            <v>0</v>
          </cell>
          <cell r="VP6">
            <v>0</v>
          </cell>
          <cell r="VQ6">
            <v>0</v>
          </cell>
          <cell r="VR6">
            <v>0</v>
          </cell>
          <cell r="VS6">
            <v>0</v>
          </cell>
          <cell r="VT6">
            <v>0</v>
          </cell>
          <cell r="VU6">
            <v>0</v>
          </cell>
          <cell r="VV6">
            <v>0</v>
          </cell>
          <cell r="VW6">
            <v>0</v>
          </cell>
          <cell r="VX6">
            <v>0</v>
          </cell>
          <cell r="VY6">
            <v>6.3859070209148037</v>
          </cell>
          <cell r="VZ6">
            <v>8.7517787569978083</v>
          </cell>
          <cell r="WA6">
            <v>0</v>
          </cell>
          <cell r="WB6">
            <v>3.5103835350489487</v>
          </cell>
          <cell r="WC6">
            <v>0</v>
          </cell>
          <cell r="WD6">
            <v>81.23579710274285</v>
          </cell>
          <cell r="WE6">
            <v>0</v>
          </cell>
          <cell r="WF6">
            <v>18.753253667534086</v>
          </cell>
          <cell r="WG6">
            <v>0</v>
          </cell>
          <cell r="WH6">
            <v>2.8785144987401377</v>
          </cell>
          <cell r="WI6">
            <v>0</v>
          </cell>
          <cell r="WJ6">
            <v>66.613353624249129</v>
          </cell>
          <cell r="WK6">
            <v>0</v>
          </cell>
          <cell r="WL6">
            <v>4.1165678782391897</v>
          </cell>
          <cell r="WM6">
            <v>0</v>
          </cell>
          <cell r="WN6">
            <v>0.63186903630881075</v>
          </cell>
          <cell r="WO6">
            <v>0</v>
          </cell>
          <cell r="WP6">
            <v>14.622443478493715</v>
          </cell>
          <cell r="WQ6">
            <v>0</v>
          </cell>
          <cell r="WR6">
            <v>0</v>
          </cell>
          <cell r="WS6">
            <v>0</v>
          </cell>
          <cell r="WT6">
            <v>6.5473232724193196</v>
          </cell>
          <cell r="WU6">
            <v>0</v>
          </cell>
          <cell r="WV6">
            <v>3.5103835350489487</v>
          </cell>
          <cell r="WW6">
            <v>0</v>
          </cell>
          <cell r="WX6">
            <v>48.545605469621648</v>
          </cell>
          <cell r="WY6">
            <v>0</v>
          </cell>
          <cell r="WZ6">
            <v>6.6165832840478931</v>
          </cell>
          <cell r="XA6">
            <v>7.015232189679879</v>
          </cell>
          <cell r="XB6">
            <v>5.8521822642898096</v>
          </cell>
          <cell r="XC6">
            <v>6.8770136556980201</v>
          </cell>
          <cell r="XD6">
            <v>0</v>
          </cell>
          <cell r="XE6">
            <v>8.9266764385144413</v>
          </cell>
          <cell r="XF6">
            <v>0</v>
          </cell>
          <cell r="XG6">
            <v>1.225212920400117</v>
          </cell>
          <cell r="XH6">
            <v>1.0038709163856605</v>
          </cell>
          <cell r="XI6">
            <v>1.3384945551808807</v>
          </cell>
          <cell r="XJ6">
            <v>0</v>
          </cell>
          <cell r="XK6">
            <v>2.007741832771321</v>
          </cell>
          <cell r="XL6">
            <v>0</v>
          </cell>
          <cell r="XM6">
            <v>3.2422787579414867</v>
          </cell>
          <cell r="XN6">
            <v>3.189087459081295</v>
          </cell>
          <cell r="XO6">
            <v>3.1147657152666994</v>
          </cell>
          <cell r="XP6">
            <v>3.2271249236672066</v>
          </cell>
          <cell r="XQ6">
            <v>0</v>
          </cell>
          <cell r="XR6">
            <v>3.4518433404682201</v>
          </cell>
          <cell r="XS6">
            <v>0</v>
          </cell>
          <cell r="XT6">
            <v>0</v>
          </cell>
          <cell r="XU6">
            <v>0</v>
          </cell>
          <cell r="XV6">
            <v>0</v>
          </cell>
          <cell r="XW6">
            <v>0</v>
          </cell>
          <cell r="XX6">
            <v>0</v>
          </cell>
          <cell r="XY6">
            <v>0</v>
          </cell>
          <cell r="XZ6">
            <v>0</v>
          </cell>
          <cell r="YA6">
            <v>0</v>
          </cell>
          <cell r="YB6">
            <v>0</v>
          </cell>
          <cell r="YC6">
            <v>0</v>
          </cell>
          <cell r="YD6">
            <v>0</v>
          </cell>
          <cell r="YE6">
            <v>0</v>
          </cell>
          <cell r="YF6">
            <v>0</v>
          </cell>
          <cell r="YG6">
            <v>0</v>
          </cell>
          <cell r="YH6">
            <v>0</v>
          </cell>
          <cell r="YI6">
            <v>0</v>
          </cell>
          <cell r="YJ6">
            <v>0</v>
          </cell>
          <cell r="YK6">
            <v>0</v>
          </cell>
          <cell r="YL6">
            <v>0</v>
          </cell>
          <cell r="YM6">
            <v>0</v>
          </cell>
          <cell r="YN6">
            <v>0</v>
          </cell>
          <cell r="YO6">
            <v>0</v>
          </cell>
          <cell r="YP6">
            <v>0</v>
          </cell>
          <cell r="YQ6">
            <v>0</v>
          </cell>
          <cell r="YR6">
            <v>2.0855532910549108</v>
          </cell>
          <cell r="YS6">
            <v>1.7087856801075112</v>
          </cell>
          <cell r="YT6">
            <v>2.2783809068100145</v>
          </cell>
          <cell r="YU6">
            <v>0</v>
          </cell>
          <cell r="YV6">
            <v>3.4175713602150224</v>
          </cell>
          <cell r="YW6">
            <v>0</v>
          </cell>
          <cell r="YX6">
            <v>3.0219237606162356E-2</v>
          </cell>
          <cell r="YY6">
            <v>2.4759952529938508E-2</v>
          </cell>
          <cell r="YZ6">
            <v>3.3013270039918011E-2</v>
          </cell>
          <cell r="ZA6">
            <v>0</v>
          </cell>
          <cell r="ZB6">
            <v>4.9519905059877023E-2</v>
          </cell>
          <cell r="ZC6">
            <v>0</v>
          </cell>
          <cell r="ZD6">
            <v>1.6252363082305805</v>
          </cell>
          <cell r="ZE6">
            <v>1.6252363082305805</v>
          </cell>
          <cell r="ZF6">
            <v>0</v>
          </cell>
          <cell r="ZG6">
            <v>0</v>
          </cell>
          <cell r="ZH6">
            <v>1.1524517818345985</v>
          </cell>
          <cell r="ZI6">
            <v>1.1524517818345983</v>
          </cell>
          <cell r="ZJ6" t="str">
            <v xml:space="preserve"> </v>
          </cell>
          <cell r="ZK6">
            <v>0</v>
          </cell>
          <cell r="ZL6">
            <v>1</v>
          </cell>
          <cell r="ZM6">
            <v>0</v>
          </cell>
          <cell r="ZN6">
            <v>1</v>
          </cell>
          <cell r="ZO6">
            <v>0</v>
          </cell>
          <cell r="ZP6">
            <v>0</v>
          </cell>
          <cell r="ZQ6">
            <v>0</v>
          </cell>
          <cell r="ZR6" t="str">
            <v>1: Yes</v>
          </cell>
          <cell r="ZS6" t="str">
            <v>1: Yes</v>
          </cell>
          <cell r="ZT6">
            <v>3.6063523230738519</v>
          </cell>
          <cell r="ZU6">
            <v>3.6063523230738523</v>
          </cell>
          <cell r="ZV6">
            <v>3.6063523230738523</v>
          </cell>
          <cell r="ZW6">
            <v>3.6063523230738528</v>
          </cell>
          <cell r="ZX6">
            <v>0</v>
          </cell>
          <cell r="ZY6">
            <v>3.6063523230738528</v>
          </cell>
          <cell r="ZZ6">
            <v>0</v>
          </cell>
          <cell r="AAA6">
            <v>0.72127046461477051</v>
          </cell>
          <cell r="AAB6">
            <v>0.7212704646147704</v>
          </cell>
          <cell r="AAC6">
            <v>0.72127046461477062</v>
          </cell>
          <cell r="AAD6">
            <v>0</v>
          </cell>
          <cell r="AAE6">
            <v>0.72127046461477051</v>
          </cell>
          <cell r="AAF6">
            <v>0</v>
          </cell>
          <cell r="AAG6">
            <v>0</v>
          </cell>
          <cell r="AAH6">
            <v>0</v>
          </cell>
          <cell r="AAI6">
            <v>0</v>
          </cell>
          <cell r="AAJ6">
            <v>0</v>
          </cell>
          <cell r="AAK6">
            <v>0</v>
          </cell>
          <cell r="AAL6">
            <v>0</v>
          </cell>
          <cell r="AAM6">
            <v>0</v>
          </cell>
          <cell r="AAN6">
            <v>0.72127046461477051</v>
          </cell>
          <cell r="AAO6">
            <v>0.7212704646147704</v>
          </cell>
          <cell r="AAP6">
            <v>0.72127046461477062</v>
          </cell>
          <cell r="AAQ6">
            <v>0</v>
          </cell>
          <cell r="AAR6">
            <v>0.72127046461477051</v>
          </cell>
          <cell r="AAS6">
            <v>0</v>
          </cell>
          <cell r="AAT6">
            <v>0</v>
          </cell>
          <cell r="AAU6">
            <v>0</v>
          </cell>
          <cell r="AAV6">
            <v>0</v>
          </cell>
          <cell r="AAW6">
            <v>0</v>
          </cell>
          <cell r="AAX6">
            <v>0</v>
          </cell>
          <cell r="AAY6">
            <v>0</v>
          </cell>
          <cell r="AAZ6">
            <v>0</v>
          </cell>
          <cell r="ABA6">
            <v>0</v>
          </cell>
          <cell r="ABB6">
            <v>0</v>
          </cell>
          <cell r="ABC6">
            <v>0</v>
          </cell>
          <cell r="ABD6">
            <v>0</v>
          </cell>
          <cell r="ABE6">
            <v>0</v>
          </cell>
          <cell r="ABF6">
            <v>0.72127046461477051</v>
          </cell>
          <cell r="ABG6">
            <v>0.7212704646147704</v>
          </cell>
          <cell r="ABH6">
            <v>0.72127046461477062</v>
          </cell>
          <cell r="ABI6">
            <v>0</v>
          </cell>
          <cell r="ABJ6">
            <v>0.72127046461477051</v>
          </cell>
          <cell r="ABK6">
            <v>0</v>
          </cell>
          <cell r="ABL6">
            <v>0.72127046461477051</v>
          </cell>
          <cell r="ABM6">
            <v>0.7212704646147704</v>
          </cell>
          <cell r="ABN6">
            <v>0.72127046461477062</v>
          </cell>
          <cell r="ABO6">
            <v>0</v>
          </cell>
          <cell r="ABP6">
            <v>0.72127046461477051</v>
          </cell>
          <cell r="ABQ6">
            <v>0</v>
          </cell>
          <cell r="ABR6">
            <v>0.72127046461477051</v>
          </cell>
          <cell r="ABS6">
            <v>0.7212704646147704</v>
          </cell>
          <cell r="ABT6">
            <v>0.72127046461477062</v>
          </cell>
          <cell r="ABU6">
            <v>0</v>
          </cell>
          <cell r="ABV6">
            <v>0.72127046461477051</v>
          </cell>
          <cell r="ABW6">
            <v>0</v>
          </cell>
          <cell r="ABX6">
            <v>0</v>
          </cell>
          <cell r="ABY6" t="str">
            <v>1: Yes</v>
          </cell>
          <cell r="ABZ6">
            <v>0</v>
          </cell>
          <cell r="ACA6">
            <v>0</v>
          </cell>
          <cell r="ACB6">
            <v>16.618458001121919</v>
          </cell>
          <cell r="ACC6">
            <v>18.767117996024812</v>
          </cell>
          <cell r="ACD6">
            <v>13.61623468438024</v>
          </cell>
          <cell r="ACE6">
            <v>18.154979579173656</v>
          </cell>
          <cell r="ACF6">
            <v>0</v>
          </cell>
          <cell r="ACG6">
            <v>27.23246936876048</v>
          </cell>
          <cell r="ACH6">
            <v>0</v>
          </cell>
          <cell r="ACI6">
            <v>0</v>
          </cell>
          <cell r="ACJ6">
            <v>0</v>
          </cell>
          <cell r="ACK6">
            <v>0</v>
          </cell>
          <cell r="ACL6">
            <v>0</v>
          </cell>
          <cell r="ACM6">
            <v>0</v>
          </cell>
          <cell r="ACN6">
            <v>0</v>
          </cell>
          <cell r="ACO6">
            <v>0</v>
          </cell>
          <cell r="ACP6">
            <v>0</v>
          </cell>
          <cell r="ACQ6">
            <v>0</v>
          </cell>
          <cell r="ACR6">
            <v>0</v>
          </cell>
          <cell r="ACS6">
            <v>0</v>
          </cell>
          <cell r="ACT6">
            <v>0</v>
          </cell>
          <cell r="ACU6">
            <v>0</v>
          </cell>
          <cell r="ACV6">
            <v>0</v>
          </cell>
          <cell r="ACW6">
            <v>0</v>
          </cell>
          <cell r="ACX6">
            <v>0</v>
          </cell>
          <cell r="ACY6">
            <v>0</v>
          </cell>
          <cell r="ACZ6">
            <v>0</v>
          </cell>
          <cell r="ADA6">
            <v>0</v>
          </cell>
          <cell r="ADB6">
            <v>0</v>
          </cell>
          <cell r="ADC6">
            <v>0</v>
          </cell>
          <cell r="ADD6">
            <v>0</v>
          </cell>
          <cell r="ADE6">
            <v>0</v>
          </cell>
          <cell r="ADF6">
            <v>0</v>
          </cell>
          <cell r="ADG6">
            <v>0</v>
          </cell>
          <cell r="ADH6">
            <v>0</v>
          </cell>
          <cell r="ADI6">
            <v>0</v>
          </cell>
          <cell r="ADJ6">
            <v>0</v>
          </cell>
          <cell r="ADK6">
            <v>0</v>
          </cell>
          <cell r="ADL6">
            <v>0</v>
          </cell>
          <cell r="ADM6">
            <v>0</v>
          </cell>
          <cell r="ADN6">
            <v>0</v>
          </cell>
          <cell r="ADO6">
            <v>0</v>
          </cell>
          <cell r="ADP6">
            <v>0</v>
          </cell>
          <cell r="ADQ6">
            <v>0</v>
          </cell>
          <cell r="ADR6">
            <v>0</v>
          </cell>
          <cell r="ADS6">
            <v>0</v>
          </cell>
          <cell r="ADT6">
            <v>0</v>
          </cell>
          <cell r="ADU6">
            <v>0</v>
          </cell>
          <cell r="ADV6">
            <v>0</v>
          </cell>
          <cell r="ADW6">
            <v>0</v>
          </cell>
          <cell r="ADX6">
            <v>0</v>
          </cell>
          <cell r="ADY6">
            <v>0</v>
          </cell>
          <cell r="ADZ6">
            <v>0</v>
          </cell>
          <cell r="AEA6">
            <v>0</v>
          </cell>
          <cell r="AEB6">
            <v>0</v>
          </cell>
          <cell r="AEC6">
            <v>0</v>
          </cell>
          <cell r="AED6">
            <v>0</v>
          </cell>
          <cell r="AEE6">
            <v>1.818020823941604</v>
          </cell>
          <cell r="AEF6">
            <v>0</v>
          </cell>
          <cell r="AEG6">
            <v>1.1618930077822283</v>
          </cell>
          <cell r="AEH6">
            <v>0</v>
          </cell>
          <cell r="AEI6">
            <v>0.98762694840743759</v>
          </cell>
          <cell r="AEJ6">
            <v>9.6157649846393696</v>
          </cell>
          <cell r="AEK6">
            <v>2.7703537067058086</v>
          </cell>
          <cell r="AEL6">
            <v>0.2647985296454724</v>
          </cell>
          <cell r="AEM6">
            <v>0</v>
          </cell>
          <cell r="AEN6">
            <v>2.0530792519882977</v>
          </cell>
          <cell r="AEO6">
            <v>0</v>
          </cell>
          <cell r="AEP6">
            <v>1.3121183189398895</v>
          </cell>
          <cell r="AEQ6">
            <v>0</v>
          </cell>
          <cell r="AER6">
            <v>1.1153207761854311</v>
          </cell>
          <cell r="AES6">
            <v>10.85902170204888</v>
          </cell>
          <cell r="AET6">
            <v>3.1285426662908589</v>
          </cell>
          <cell r="AEU6">
            <v>0.29903528057145623</v>
          </cell>
          <cell r="AEV6">
            <v>0</v>
          </cell>
          <cell r="AEW6">
            <v>0.17</v>
          </cell>
          <cell r="AEX6" t="str">
            <v>4</v>
          </cell>
          <cell r="AEY6" t="str">
            <v>1</v>
          </cell>
          <cell r="AEZ6" t="str">
            <v>0: No</v>
          </cell>
          <cell r="AFA6" t="str">
            <v/>
          </cell>
          <cell r="AFB6" t="str">
            <v/>
          </cell>
          <cell r="AFC6" t="str">
            <v>1: Always</v>
          </cell>
          <cell r="AFD6" t="str">
            <v>2: Sometimes</v>
          </cell>
          <cell r="AFE6">
            <v>0</v>
          </cell>
          <cell r="AFF6">
            <v>0</v>
          </cell>
          <cell r="AFG6">
            <v>8.0128472893408063</v>
          </cell>
          <cell r="AFH6">
            <v>8.0128472893408063</v>
          </cell>
          <cell r="AFI6">
            <v>8.0128472893408063</v>
          </cell>
          <cell r="AFJ6">
            <v>8.012847289340808</v>
          </cell>
          <cell r="AFK6">
            <v>0</v>
          </cell>
          <cell r="AFL6">
            <v>8.012847289340808</v>
          </cell>
          <cell r="AFM6">
            <v>0</v>
          </cell>
          <cell r="AFN6">
            <v>0</v>
          </cell>
          <cell r="AFO6">
            <v>68</v>
          </cell>
          <cell r="AFP6">
            <v>59</v>
          </cell>
          <cell r="AFQ6">
            <v>9</v>
          </cell>
          <cell r="AFR6">
            <v>0</v>
          </cell>
          <cell r="AFS6">
            <v>0</v>
          </cell>
          <cell r="AFT6">
            <v>0</v>
          </cell>
          <cell r="AFU6">
            <v>0</v>
          </cell>
          <cell r="AFV6">
            <v>0</v>
          </cell>
          <cell r="AFW6">
            <v>0</v>
          </cell>
          <cell r="AFX6">
            <v>0</v>
          </cell>
          <cell r="AFY6">
            <v>0</v>
          </cell>
          <cell r="AFZ6">
            <v>0</v>
          </cell>
          <cell r="AGA6">
            <v>0</v>
          </cell>
          <cell r="AGB6">
            <v>0</v>
          </cell>
        </row>
        <row r="7">
          <cell r="A7" t="str">
            <v>RWANDA_5</v>
          </cell>
          <cell r="B7" t="str">
            <v>Rwanda</v>
          </cell>
          <cell r="C7" t="str">
            <v>Byumba HD</v>
          </cell>
          <cell r="D7" t="str">
            <v>Hospital</v>
          </cell>
          <cell r="E7" t="str">
            <v>Secondary</v>
          </cell>
          <cell r="F7" t="str">
            <v>Urban</v>
          </cell>
          <cell r="G7" t="str">
            <v>No</v>
          </cell>
          <cell r="H7">
            <v>38370</v>
          </cell>
          <cell r="I7">
            <v>389704</v>
          </cell>
          <cell r="J7">
            <v>15195</v>
          </cell>
          <cell r="K7">
            <v>250</v>
          </cell>
          <cell r="L7">
            <v>9137</v>
          </cell>
          <cell r="M7" t="str">
            <v>USD</v>
          </cell>
          <cell r="N7">
            <v>562.88888888888891</v>
          </cell>
          <cell r="O7">
            <v>0.05</v>
          </cell>
          <cell r="P7">
            <v>0</v>
          </cell>
          <cell r="Q7">
            <v>0.2</v>
          </cell>
          <cell r="R7">
            <v>0.7</v>
          </cell>
          <cell r="S7">
            <v>0</v>
          </cell>
          <cell r="T7">
            <v>15195</v>
          </cell>
          <cell r="U7">
            <v>0</v>
          </cell>
          <cell r="V7">
            <v>161.31437204191241</v>
          </cell>
          <cell r="W7" t="str">
            <v>1: Yes</v>
          </cell>
          <cell r="X7" t="str">
            <v>1: Yes</v>
          </cell>
          <cell r="Y7">
            <v>0</v>
          </cell>
          <cell r="Z7" t="str">
            <v>Jul-09</v>
          </cell>
          <cell r="AA7" t="str">
            <v>Jun-10</v>
          </cell>
          <cell r="AB7">
            <v>1268.0833333333333</v>
          </cell>
          <cell r="AC7">
            <v>772.75</v>
          </cell>
          <cell r="AD7">
            <v>4.5</v>
          </cell>
          <cell r="AE7">
            <v>71.583333333333329</v>
          </cell>
          <cell r="AF7">
            <v>2.0833333333333335</v>
          </cell>
          <cell r="AG7">
            <v>2119</v>
          </cell>
          <cell r="AH7">
            <v>850.91666666666674</v>
          </cell>
          <cell r="AI7">
            <v>4</v>
          </cell>
          <cell r="AJ7">
            <v>9.9999999999999982</v>
          </cell>
          <cell r="AK7">
            <v>4</v>
          </cell>
          <cell r="AL7">
            <v>4</v>
          </cell>
          <cell r="AM7">
            <v>4</v>
          </cell>
          <cell r="AN7">
            <v>4</v>
          </cell>
          <cell r="AO7">
            <v>4</v>
          </cell>
          <cell r="AP7">
            <v>10</v>
          </cell>
          <cell r="AQ7">
            <v>10</v>
          </cell>
          <cell r="AR7">
            <v>10</v>
          </cell>
          <cell r="AS7">
            <v>10</v>
          </cell>
          <cell r="AT7">
            <v>10</v>
          </cell>
          <cell r="AU7">
            <v>12</v>
          </cell>
          <cell r="AV7">
            <v>12</v>
          </cell>
          <cell r="AW7">
            <v>12</v>
          </cell>
          <cell r="AX7">
            <v>12</v>
          </cell>
          <cell r="AY7">
            <v>12</v>
          </cell>
          <cell r="AZ7">
            <v>25</v>
          </cell>
          <cell r="BA7">
            <v>25</v>
          </cell>
          <cell r="BB7">
            <v>25</v>
          </cell>
          <cell r="BC7">
            <v>25</v>
          </cell>
          <cell r="BD7">
            <v>25</v>
          </cell>
          <cell r="BE7">
            <v>720460</v>
          </cell>
          <cell r="BF7" t="str">
            <v>1: Yes</v>
          </cell>
          <cell r="BG7">
            <v>0.12</v>
          </cell>
          <cell r="BH7">
            <v>0.01</v>
          </cell>
          <cell r="BI7">
            <v>0</v>
          </cell>
          <cell r="BJ7">
            <v>0.01</v>
          </cell>
          <cell r="BK7" t="str">
            <v>N/A</v>
          </cell>
          <cell r="BL7" t="str">
            <v>N/A</v>
          </cell>
          <cell r="BM7" t="str">
            <v>1: Yes</v>
          </cell>
          <cell r="BN7" t="str">
            <v>N_INITIATION,N_STAGE,N_MONITORING,N_BLOOD: Initiation, WHO Staging, Routine clinical monitoring, Blood draws for CD4</v>
          </cell>
          <cell r="BO7" t="str">
            <v>Question about oversight that a doctor performs not filled out because added after we had concluded the site visit.</v>
          </cell>
          <cell r="BP7" t="str">
            <v>1: Yes</v>
          </cell>
          <cell r="BQ7">
            <v>0.56681145020491508</v>
          </cell>
          <cell r="BR7" t="str">
            <v>1: The Costing Period</v>
          </cell>
          <cell r="BS7" t="str">
            <v/>
          </cell>
          <cell r="BT7" t="str">
            <v>1: Yes</v>
          </cell>
          <cell r="BU7">
            <v>0.12</v>
          </cell>
          <cell r="BV7">
            <v>0.01</v>
          </cell>
          <cell r="BW7">
            <v>0</v>
          </cell>
          <cell r="BX7">
            <v>0.01</v>
          </cell>
          <cell r="BY7" t="str">
            <v>N/A</v>
          </cell>
          <cell r="BZ7" t="str">
            <v>N/A</v>
          </cell>
          <cell r="CA7" t="str">
            <v>1: Yes</v>
          </cell>
          <cell r="CB7" t="str">
            <v>0: No</v>
          </cell>
          <cell r="CC7" t="str">
            <v>0: No</v>
          </cell>
          <cell r="CD7" t="str">
            <v>0: No</v>
          </cell>
          <cell r="CE7" t="str">
            <v>1: Yes</v>
          </cell>
          <cell r="CF7" t="str">
            <v>0: No</v>
          </cell>
          <cell r="CG7" t="str">
            <v>0: No</v>
          </cell>
          <cell r="CH7" t="str">
            <v/>
          </cell>
          <cell r="CI7" t="str">
            <v/>
          </cell>
          <cell r="CJ7">
            <v>869.58333333333326</v>
          </cell>
          <cell r="CK7" t="str">
            <v>consultation portion primary data, pharmacy visits portion context proxy from neighboring facilities because this question added after we had concluded the site visit</v>
          </cell>
          <cell r="CL7" t="str">
            <v>1: Yes</v>
          </cell>
          <cell r="CM7" t="str">
            <v>1: Yes</v>
          </cell>
          <cell r="CN7" t="str">
            <v>1: Yes</v>
          </cell>
          <cell r="CO7" t="str">
            <v>0: No</v>
          </cell>
          <cell r="CP7" t="str">
            <v/>
          </cell>
          <cell r="CQ7" t="str">
            <v>1: Yes</v>
          </cell>
          <cell r="CR7" t="str">
            <v>1: Yes</v>
          </cell>
          <cell r="CS7" t="str">
            <v>34</v>
          </cell>
          <cell r="CT7" t="str">
            <v>34</v>
          </cell>
          <cell r="CU7">
            <v>1935.551170306532</v>
          </cell>
          <cell r="CV7">
            <v>0.25</v>
          </cell>
          <cell r="CW7">
            <v>4</v>
          </cell>
          <cell r="CX7">
            <v>11.518844523498384</v>
          </cell>
          <cell r="CY7">
            <v>11.518844523498384</v>
          </cell>
          <cell r="CZ7">
            <v>11.518844523498386</v>
          </cell>
          <cell r="DA7">
            <v>10.29954589994778</v>
          </cell>
          <cell r="DB7">
            <v>10.299545899947779</v>
          </cell>
          <cell r="DC7">
            <v>10.29954589994778</v>
          </cell>
          <cell r="DD7">
            <v>10.29954589994778</v>
          </cell>
          <cell r="DE7">
            <v>10.29954589994778</v>
          </cell>
          <cell r="DF7">
            <v>10.299545899947777</v>
          </cell>
          <cell r="DG7">
            <v>10.299545899947779</v>
          </cell>
          <cell r="DH7">
            <v>1.219298623550604</v>
          </cell>
          <cell r="DI7">
            <v>1.2192986235506043</v>
          </cell>
          <cell r="DJ7">
            <v>1.2192986235506047</v>
          </cell>
          <cell r="DK7">
            <v>1.2192986235506045</v>
          </cell>
          <cell r="DL7">
            <v>1.2192986235506043</v>
          </cell>
          <cell r="DM7">
            <v>1.2192986235506043</v>
          </cell>
          <cell r="DN7">
            <v>1.219298623550604</v>
          </cell>
          <cell r="DO7">
            <v>10.29954589994778</v>
          </cell>
          <cell r="DP7">
            <v>10.29954589994778</v>
          </cell>
          <cell r="DQ7">
            <v>10.29954589994778</v>
          </cell>
          <cell r="DR7">
            <v>1.2192986235506047</v>
          </cell>
          <cell r="DS7">
            <v>1.2192986235506045</v>
          </cell>
          <cell r="DT7">
            <v>1.2192986235506043</v>
          </cell>
          <cell r="DU7">
            <v>10.29954589994778</v>
          </cell>
          <cell r="DV7">
            <v>10.299545899947779</v>
          </cell>
          <cell r="DW7">
            <v>10.29954589994778</v>
          </cell>
          <cell r="DX7">
            <v>10.29954589994778</v>
          </cell>
          <cell r="DY7">
            <v>10.299545899947777</v>
          </cell>
          <cell r="DZ7">
            <v>10.299545899947779</v>
          </cell>
          <cell r="EA7">
            <v>0</v>
          </cell>
          <cell r="EB7">
            <v>0</v>
          </cell>
          <cell r="EC7">
            <v>0</v>
          </cell>
          <cell r="ED7">
            <v>0</v>
          </cell>
          <cell r="EE7">
            <v>0</v>
          </cell>
          <cell r="EF7">
            <v>0</v>
          </cell>
          <cell r="EG7">
            <v>0</v>
          </cell>
          <cell r="EH7">
            <v>0</v>
          </cell>
          <cell r="EI7">
            <v>0</v>
          </cell>
          <cell r="EJ7">
            <v>0</v>
          </cell>
          <cell r="EK7">
            <v>0</v>
          </cell>
          <cell r="EL7">
            <v>0</v>
          </cell>
          <cell r="EM7">
            <v>0</v>
          </cell>
          <cell r="EN7">
            <v>0</v>
          </cell>
          <cell r="EO7">
            <v>0</v>
          </cell>
          <cell r="EP7">
            <v>0</v>
          </cell>
          <cell r="EQ7">
            <v>0</v>
          </cell>
          <cell r="ER7">
            <v>0</v>
          </cell>
          <cell r="ES7">
            <v>0</v>
          </cell>
          <cell r="ET7">
            <v>0</v>
          </cell>
          <cell r="EU7">
            <v>0</v>
          </cell>
          <cell r="EV7">
            <v>0</v>
          </cell>
          <cell r="EW7">
            <v>0</v>
          </cell>
          <cell r="EX7">
            <v>0</v>
          </cell>
          <cell r="EY7">
            <v>0.17523021432576946</v>
          </cell>
          <cell r="EZ7">
            <v>0.17523021432576946</v>
          </cell>
          <cell r="FA7">
            <v>0.17523021432576952</v>
          </cell>
          <cell r="FB7">
            <v>0.17523021432576946</v>
          </cell>
          <cell r="FC7">
            <v>0.17523021432576949</v>
          </cell>
          <cell r="FD7">
            <v>0.17523021432576946</v>
          </cell>
          <cell r="FE7">
            <v>1.0440684092248347</v>
          </cell>
          <cell r="FF7">
            <v>1.0440684092248347</v>
          </cell>
          <cell r="FG7">
            <v>1.0440684092248349</v>
          </cell>
          <cell r="FH7">
            <v>1.0440684092248347</v>
          </cell>
          <cell r="FI7">
            <v>1.0440684092248347</v>
          </cell>
          <cell r="FJ7">
            <v>1.0440684092248345</v>
          </cell>
          <cell r="FK7">
            <v>0</v>
          </cell>
          <cell r="FL7">
            <v>0</v>
          </cell>
          <cell r="FM7">
            <v>0</v>
          </cell>
          <cell r="FN7">
            <v>0</v>
          </cell>
          <cell r="FO7">
            <v>0</v>
          </cell>
          <cell r="FP7">
            <v>0</v>
          </cell>
          <cell r="FQ7">
            <v>9.4384143463898063E-2</v>
          </cell>
          <cell r="FR7">
            <v>0</v>
          </cell>
          <cell r="FS7">
            <v>1.4157621519584711</v>
          </cell>
          <cell r="FT7">
            <v>0</v>
          </cell>
          <cell r="FU7">
            <v>0</v>
          </cell>
          <cell r="FV7">
            <v>0.56630486078338849</v>
          </cell>
          <cell r="FW7">
            <v>0</v>
          </cell>
          <cell r="FX7">
            <v>0</v>
          </cell>
          <cell r="FY7">
            <v>1.4157621519584709E-2</v>
          </cell>
          <cell r="FZ7">
            <v>2.0906087777253424</v>
          </cell>
          <cell r="GA7">
            <v>1.4157621519584709E-2</v>
          </cell>
          <cell r="GB7">
            <v>0</v>
          </cell>
          <cell r="GC7">
            <v>0.46720151014629541</v>
          </cell>
          <cell r="GD7">
            <v>0.46720151014629541</v>
          </cell>
          <cell r="GE7">
            <v>9.4384143463898076E-2</v>
          </cell>
          <cell r="GF7">
            <v>0</v>
          </cell>
          <cell r="GG7">
            <v>1.4157621519584711</v>
          </cell>
          <cell r="GH7">
            <v>0</v>
          </cell>
          <cell r="GI7">
            <v>0</v>
          </cell>
          <cell r="GJ7">
            <v>0.56630486078338849</v>
          </cell>
          <cell r="GK7">
            <v>0</v>
          </cell>
          <cell r="GL7">
            <v>0</v>
          </cell>
          <cell r="GM7">
            <v>1.4157621519584709E-2</v>
          </cell>
          <cell r="GN7">
            <v>2.0906087777253424</v>
          </cell>
          <cell r="GO7">
            <v>0</v>
          </cell>
          <cell r="GP7">
            <v>0.46720151014629541</v>
          </cell>
          <cell r="GQ7">
            <v>0.46720151014629541</v>
          </cell>
          <cell r="GR7">
            <v>9.438414346389809E-2</v>
          </cell>
          <cell r="GS7">
            <v>0</v>
          </cell>
          <cell r="GT7">
            <v>1.4157621519584713</v>
          </cell>
          <cell r="GU7">
            <v>0</v>
          </cell>
          <cell r="GV7">
            <v>0</v>
          </cell>
          <cell r="GW7">
            <v>0.5663048607833886</v>
          </cell>
          <cell r="GX7">
            <v>0</v>
          </cell>
          <cell r="GY7">
            <v>0</v>
          </cell>
          <cell r="GZ7">
            <v>1.4157621519584711E-2</v>
          </cell>
          <cell r="HA7">
            <v>2.0906087777253428</v>
          </cell>
          <cell r="HB7">
            <v>0</v>
          </cell>
          <cell r="HC7">
            <v>0.46720151014629552</v>
          </cell>
          <cell r="HD7">
            <v>0.46720151014629552</v>
          </cell>
          <cell r="HE7">
            <v>9970.5506216696267</v>
          </cell>
          <cell r="HF7">
            <v>0</v>
          </cell>
          <cell r="HG7">
            <v>4442.6690349319133</v>
          </cell>
          <cell r="HH7">
            <v>0</v>
          </cell>
          <cell r="HI7" t="e">
            <v>#DIV/0!</v>
          </cell>
          <cell r="HJ7">
            <v>5201.9253996447596</v>
          </cell>
          <cell r="HK7">
            <v>0</v>
          </cell>
          <cell r="HL7">
            <v>0</v>
          </cell>
          <cell r="HM7">
            <v>8677.0017761989347</v>
          </cell>
          <cell r="HN7">
            <v>0</v>
          </cell>
          <cell r="HO7">
            <v>2609.7917003067987</v>
          </cell>
          <cell r="HP7">
            <v>0</v>
          </cell>
          <cell r="HQ7">
            <v>1</v>
          </cell>
          <cell r="HR7">
            <v>0</v>
          </cell>
          <cell r="HS7">
            <v>0</v>
          </cell>
          <cell r="HT7">
            <v>2.9458756392513981</v>
          </cell>
          <cell r="HU7">
            <v>0</v>
          </cell>
          <cell r="HV7">
            <v>0</v>
          </cell>
          <cell r="HW7">
            <v>4.43</v>
          </cell>
          <cell r="HX7">
            <v>0</v>
          </cell>
          <cell r="HY7">
            <v>0</v>
          </cell>
          <cell r="HZ7">
            <v>2.9458756392513989</v>
          </cell>
          <cell r="IA7">
            <v>0</v>
          </cell>
          <cell r="IB7">
            <v>0</v>
          </cell>
          <cell r="IC7">
            <v>2.9458756392513985</v>
          </cell>
          <cell r="ID7">
            <v>0</v>
          </cell>
          <cell r="IE7" t="str">
            <v>2</v>
          </cell>
          <cell r="IF7">
            <v>114.87522845486279</v>
          </cell>
          <cell r="IG7">
            <v>111.98653085870184</v>
          </cell>
          <cell r="IH7">
            <v>592.28028419182954</v>
          </cell>
          <cell r="II7">
            <v>99.994992105782501</v>
          </cell>
          <cell r="IJ7">
            <v>666.44094138543528</v>
          </cell>
          <cell r="IK7">
            <v>104.53645789392515</v>
          </cell>
          <cell r="IL7">
            <v>10.33877056093765</v>
          </cell>
          <cell r="IM7">
            <v>101.90774308141867</v>
          </cell>
          <cell r="IN7">
            <v>10.078787777283166</v>
          </cell>
          <cell r="IO7">
            <v>538.97505861456489</v>
          </cell>
          <cell r="IP7">
            <v>53.305225577264657</v>
          </cell>
          <cell r="IQ7">
            <v>90.99544281626207</v>
          </cell>
          <cell r="IR7">
            <v>8.9995492895204254</v>
          </cell>
          <cell r="IS7">
            <v>606.46125666074613</v>
          </cell>
          <cell r="IT7">
            <v>59.979684724689172</v>
          </cell>
          <cell r="IU7">
            <v>307.99999999999994</v>
          </cell>
          <cell r="IV7">
            <v>380</v>
          </cell>
          <cell r="IW7">
            <v>173.99999999999997</v>
          </cell>
          <cell r="IX7">
            <v>25</v>
          </cell>
          <cell r="IY7" t="str">
            <v>1: Yes</v>
          </cell>
          <cell r="IZ7" t="str">
            <v>2</v>
          </cell>
          <cell r="JA7" t="str">
            <v>3</v>
          </cell>
          <cell r="JB7" t="str">
            <v>ABC,TDFFTC: ABC, TDF-FTC</v>
          </cell>
          <cell r="JC7" t="str">
            <v>1: Yes</v>
          </cell>
          <cell r="JD7" t="str">
            <v>0: No</v>
          </cell>
          <cell r="JE7" t="str">
            <v>N/A</v>
          </cell>
          <cell r="JF7" t="str">
            <v>N/A</v>
          </cell>
          <cell r="JG7" t="str">
            <v>N/A</v>
          </cell>
          <cell r="JH7">
            <v>0</v>
          </cell>
          <cell r="JI7">
            <v>355</v>
          </cell>
          <cell r="JJ7">
            <v>0</v>
          </cell>
          <cell r="JK7">
            <v>267</v>
          </cell>
          <cell r="JL7">
            <v>0</v>
          </cell>
          <cell r="JM7">
            <v>172</v>
          </cell>
          <cell r="JN7">
            <v>0</v>
          </cell>
          <cell r="JO7">
            <v>16</v>
          </cell>
          <cell r="JP7">
            <v>0</v>
          </cell>
          <cell r="JQ7">
            <v>0</v>
          </cell>
          <cell r="JR7">
            <v>55.289520426287744</v>
          </cell>
          <cell r="JS7">
            <v>102.12078152753109</v>
          </cell>
          <cell r="JT7">
            <v>125.86145648312612</v>
          </cell>
          <cell r="JU7">
            <v>164.17051509769095</v>
          </cell>
          <cell r="JV7">
            <v>181.40852575488455</v>
          </cell>
          <cell r="JW7" t="str">
            <v>N/A</v>
          </cell>
          <cell r="JX7">
            <v>151.31971580817051</v>
          </cell>
          <cell r="JY7" t="str">
            <v>N/A</v>
          </cell>
          <cell r="JZ7">
            <v>4880</v>
          </cell>
          <cell r="KA7">
            <v>0</v>
          </cell>
          <cell r="KB7">
            <v>3817</v>
          </cell>
          <cell r="KC7">
            <v>19</v>
          </cell>
          <cell r="KD7">
            <v>1517</v>
          </cell>
          <cell r="KE7">
            <v>385</v>
          </cell>
          <cell r="KF7">
            <v>33.299999999999997</v>
          </cell>
          <cell r="KG7">
            <v>3822</v>
          </cell>
          <cell r="KH7">
            <v>4880</v>
          </cell>
          <cell r="KI7">
            <v>0</v>
          </cell>
          <cell r="KJ7">
            <v>3817</v>
          </cell>
          <cell r="KK7">
            <v>19</v>
          </cell>
          <cell r="KL7">
            <v>1517</v>
          </cell>
          <cell r="KM7">
            <v>385</v>
          </cell>
          <cell r="KN7">
            <v>33.299999999999997</v>
          </cell>
          <cell r="KO7">
            <v>3848</v>
          </cell>
          <cell r="KP7">
            <v>311</v>
          </cell>
          <cell r="KQ7">
            <v>44</v>
          </cell>
          <cell r="KR7">
            <v>164</v>
          </cell>
          <cell r="KS7">
            <v>101</v>
          </cell>
          <cell r="KT7">
            <v>139</v>
          </cell>
          <cell r="KU7">
            <v>31</v>
          </cell>
          <cell r="KV7">
            <v>10</v>
          </cell>
          <cell r="KW7">
            <v>5</v>
          </cell>
          <cell r="KX7">
            <v>0</v>
          </cell>
          <cell r="KY7">
            <v>0</v>
          </cell>
          <cell r="KZ7">
            <v>5.6891651865008885</v>
          </cell>
          <cell r="LA7">
            <v>12.104795737122558</v>
          </cell>
          <cell r="LB7" t="str">
            <v/>
          </cell>
          <cell r="LC7">
            <v>3.1101243339253997</v>
          </cell>
          <cell r="LD7">
            <v>16.078152753108348</v>
          </cell>
          <cell r="LE7" t="str">
            <v/>
          </cell>
          <cell r="LF7" t="str">
            <v/>
          </cell>
          <cell r="LG7" t="str">
            <v/>
          </cell>
          <cell r="LH7">
            <v>13.179396092362346</v>
          </cell>
          <cell r="LI7" t="str">
            <v/>
          </cell>
          <cell r="LJ7" t="str">
            <v>Tenofovir/Emtricitabine (TDF/FTC)</v>
          </cell>
          <cell r="LK7" t="str">
            <v/>
          </cell>
          <cell r="LL7" t="str">
            <v>1: Yes</v>
          </cell>
          <cell r="LM7" t="str">
            <v>2</v>
          </cell>
          <cell r="LN7" t="str">
            <v>3</v>
          </cell>
          <cell r="LO7" t="str">
            <v>ABC,TDFFTC: ABC, TDF-FTC</v>
          </cell>
          <cell r="LP7" t="str">
            <v>0: No</v>
          </cell>
          <cell r="LQ7" t="str">
            <v>N/A</v>
          </cell>
          <cell r="LR7" t="str">
            <v>N/A</v>
          </cell>
          <cell r="LS7" t="str">
            <v>N/A</v>
          </cell>
          <cell r="LT7" t="str">
            <v>N/A</v>
          </cell>
          <cell r="LU7">
            <v>355</v>
          </cell>
          <cell r="LV7">
            <v>267</v>
          </cell>
          <cell r="LW7">
            <v>172</v>
          </cell>
          <cell r="LX7">
            <v>17</v>
          </cell>
          <cell r="LY7" t="str">
            <v>0: No</v>
          </cell>
          <cell r="LZ7" t="str">
            <v>0: No</v>
          </cell>
          <cell r="MA7" t="str">
            <v>0: No</v>
          </cell>
          <cell r="MB7" t="str">
            <v>0: No</v>
          </cell>
          <cell r="MC7" t="str">
            <v>0: No</v>
          </cell>
          <cell r="MD7" t="str">
            <v>0: No</v>
          </cell>
          <cell r="ME7" t="str">
            <v>1: Yes</v>
          </cell>
          <cell r="MF7" t="str">
            <v>0: No</v>
          </cell>
          <cell r="MG7" t="str">
            <v>0: No</v>
          </cell>
          <cell r="MH7" t="str">
            <v>0: No</v>
          </cell>
          <cell r="MI7" t="str">
            <v>0: No</v>
          </cell>
          <cell r="MJ7" t="str">
            <v>0: No</v>
          </cell>
          <cell r="MK7" t="str">
            <v>0: No</v>
          </cell>
          <cell r="ML7" t="str">
            <v>0: No</v>
          </cell>
          <cell r="MM7" t="str">
            <v>0: No</v>
          </cell>
          <cell r="MN7" t="str">
            <v>1: Yes</v>
          </cell>
          <cell r="MO7" t="str">
            <v>0: No</v>
          </cell>
          <cell r="MP7" t="str">
            <v>0: No</v>
          </cell>
          <cell r="MQ7" t="str">
            <v>1: Yes</v>
          </cell>
          <cell r="MR7" t="str">
            <v>1: Yes</v>
          </cell>
          <cell r="MS7" t="str">
            <v>3</v>
          </cell>
          <cell r="MT7" t="str">
            <v>1: Yes</v>
          </cell>
          <cell r="MU7">
            <v>11.461924883298114</v>
          </cell>
          <cell r="MV7">
            <v>11.461924883298114</v>
          </cell>
          <cell r="MW7">
            <v>11.461924883298114</v>
          </cell>
          <cell r="MX7">
            <v>11.461924883298115</v>
          </cell>
          <cell r="MY7">
            <v>11.461924883298114</v>
          </cell>
          <cell r="MZ7">
            <v>11.461924883298114</v>
          </cell>
          <cell r="NA7">
            <v>1.5493416999372169</v>
          </cell>
          <cell r="NB7">
            <v>1.5493416999372169</v>
          </cell>
          <cell r="NC7">
            <v>1.5493416999372169</v>
          </cell>
          <cell r="ND7">
            <v>1.5493416999372169</v>
          </cell>
          <cell r="NE7">
            <v>1.5493416999372169</v>
          </cell>
          <cell r="NF7">
            <v>1.5493416999372169</v>
          </cell>
          <cell r="NG7">
            <v>0</v>
          </cell>
          <cell r="NH7">
            <v>0</v>
          </cell>
          <cell r="NI7">
            <v>0</v>
          </cell>
          <cell r="NJ7">
            <v>0</v>
          </cell>
          <cell r="NK7">
            <v>0</v>
          </cell>
          <cell r="NL7">
            <v>0</v>
          </cell>
          <cell r="NM7">
            <v>11.461924883298114</v>
          </cell>
          <cell r="NN7">
            <v>11.461924883298114</v>
          </cell>
          <cell r="NO7">
            <v>11.461924883298114</v>
          </cell>
          <cell r="NP7">
            <v>11.461924883298115</v>
          </cell>
          <cell r="NQ7">
            <v>11.461924883298114</v>
          </cell>
          <cell r="NR7">
            <v>11.461924883298114</v>
          </cell>
          <cell r="NS7">
            <v>0</v>
          </cell>
          <cell r="NT7">
            <v>0</v>
          </cell>
          <cell r="NU7">
            <v>0</v>
          </cell>
          <cell r="NV7">
            <v>0</v>
          </cell>
          <cell r="NW7">
            <v>0</v>
          </cell>
          <cell r="NX7">
            <v>0</v>
          </cell>
          <cell r="NY7">
            <v>0</v>
          </cell>
          <cell r="NZ7">
            <v>0</v>
          </cell>
          <cell r="OA7">
            <v>0</v>
          </cell>
          <cell r="OB7">
            <v>0</v>
          </cell>
          <cell r="OC7">
            <v>0</v>
          </cell>
          <cell r="OD7">
            <v>0</v>
          </cell>
          <cell r="OE7">
            <v>0</v>
          </cell>
          <cell r="OF7">
            <v>0</v>
          </cell>
          <cell r="OG7">
            <v>0</v>
          </cell>
          <cell r="OH7">
            <v>0</v>
          </cell>
          <cell r="OI7">
            <v>0</v>
          </cell>
          <cell r="OJ7">
            <v>0</v>
          </cell>
          <cell r="OK7">
            <v>11.461924883298114</v>
          </cell>
          <cell r="OL7">
            <v>11.461924883298114</v>
          </cell>
          <cell r="OM7">
            <v>11.461924883298114</v>
          </cell>
          <cell r="ON7">
            <v>11.461924883298115</v>
          </cell>
          <cell r="OO7">
            <v>11.461924883298114</v>
          </cell>
          <cell r="OP7">
            <v>11.461924883298114</v>
          </cell>
          <cell r="OQ7">
            <v>0</v>
          </cell>
          <cell r="OR7">
            <v>0</v>
          </cell>
          <cell r="OS7">
            <v>0</v>
          </cell>
          <cell r="OT7">
            <v>0</v>
          </cell>
          <cell r="OU7">
            <v>0</v>
          </cell>
          <cell r="OV7">
            <v>0</v>
          </cell>
          <cell r="OW7">
            <v>1.8244454931571497</v>
          </cell>
          <cell r="OX7">
            <v>0</v>
          </cell>
          <cell r="OY7">
            <v>0</v>
          </cell>
          <cell r="OZ7">
            <v>0</v>
          </cell>
          <cell r="PA7">
            <v>0</v>
          </cell>
          <cell r="PB7">
            <v>0</v>
          </cell>
          <cell r="PC7">
            <v>0</v>
          </cell>
          <cell r="PD7">
            <v>0</v>
          </cell>
          <cell r="PE7">
            <v>0</v>
          </cell>
          <cell r="PF7">
            <v>0</v>
          </cell>
          <cell r="PG7">
            <v>6.2824156305506218</v>
          </cell>
          <cell r="PH7" t="str">
            <v/>
          </cell>
          <cell r="PI7">
            <v>0</v>
          </cell>
          <cell r="PJ7">
            <v>0</v>
          </cell>
          <cell r="PK7" t="str">
            <v>N/A</v>
          </cell>
          <cell r="PL7" t="str">
            <v>N/A</v>
          </cell>
          <cell r="PM7" t="str">
            <v>N/A</v>
          </cell>
          <cell r="PN7" t="str">
            <v>N/A</v>
          </cell>
          <cell r="PO7" t="str">
            <v>N/A</v>
          </cell>
          <cell r="PP7" t="str">
            <v>N/A</v>
          </cell>
          <cell r="PQ7">
            <v>2313.5489224476955</v>
          </cell>
          <cell r="PR7">
            <v>1409.8402548371876</v>
          </cell>
          <cell r="PS7">
            <v>3866</v>
          </cell>
          <cell r="PT7">
            <v>0</v>
          </cell>
          <cell r="PU7">
            <v>0</v>
          </cell>
          <cell r="PV7">
            <v>0</v>
          </cell>
          <cell r="PW7">
            <v>0</v>
          </cell>
          <cell r="PX7">
            <v>10.378361596885826</v>
          </cell>
          <cell r="PY7">
            <v>0</v>
          </cell>
          <cell r="PZ7">
            <v>12.608569706258391</v>
          </cell>
          <cell r="QA7">
            <v>11.461924883298115</v>
          </cell>
          <cell r="QB7">
            <v>1.5493416999372174</v>
          </cell>
          <cell r="QC7">
            <v>0</v>
          </cell>
          <cell r="QD7">
            <v>11.461924883298115</v>
          </cell>
          <cell r="QE7">
            <v>0</v>
          </cell>
          <cell r="QF7">
            <v>0</v>
          </cell>
          <cell r="QG7">
            <v>0</v>
          </cell>
          <cell r="QH7">
            <v>11.461924883298115</v>
          </cell>
          <cell r="QI7">
            <v>0</v>
          </cell>
          <cell r="QJ7">
            <v>1.8244454931571499</v>
          </cell>
          <cell r="QK7">
            <v>0</v>
          </cell>
          <cell r="QL7">
            <v>0</v>
          </cell>
          <cell r="QM7">
            <v>0</v>
          </cell>
          <cell r="QN7">
            <v>0</v>
          </cell>
          <cell r="QO7">
            <v>0</v>
          </cell>
          <cell r="QP7">
            <v>0</v>
          </cell>
          <cell r="QQ7">
            <v>0</v>
          </cell>
          <cell r="QR7">
            <v>0</v>
          </cell>
          <cell r="QS7">
            <v>0</v>
          </cell>
          <cell r="QT7">
            <v>1.8244454931571499</v>
          </cell>
          <cell r="QU7">
            <v>0</v>
          </cell>
          <cell r="QV7" t="str">
            <v>1: Yes</v>
          </cell>
          <cell r="QW7" t="str">
            <v>0: No</v>
          </cell>
          <cell r="QX7" t="str">
            <v>0: No</v>
          </cell>
          <cell r="QY7" t="str">
            <v>0: No</v>
          </cell>
          <cell r="QZ7" t="str">
            <v>0: No</v>
          </cell>
          <cell r="RA7" t="str">
            <v>0: No</v>
          </cell>
          <cell r="RB7" t="str">
            <v>n/a</v>
          </cell>
          <cell r="RC7" t="str">
            <v>7</v>
          </cell>
          <cell r="RD7" t="str">
            <v>1: Yes</v>
          </cell>
          <cell r="RE7">
            <v>5.6885018685465774</v>
          </cell>
          <cell r="RF7">
            <v>0</v>
          </cell>
          <cell r="RG7">
            <v>0</v>
          </cell>
          <cell r="RH7">
            <v>0</v>
          </cell>
          <cell r="RI7">
            <v>0</v>
          </cell>
          <cell r="RJ7">
            <v>0</v>
          </cell>
          <cell r="RK7">
            <v>0</v>
          </cell>
          <cell r="RL7">
            <v>0</v>
          </cell>
          <cell r="RM7">
            <v>0</v>
          </cell>
          <cell r="RN7">
            <v>0</v>
          </cell>
          <cell r="RO7">
            <v>4.8375375470871074</v>
          </cell>
          <cell r="RP7">
            <v>4.8375375470871083</v>
          </cell>
          <cell r="RQ7">
            <v>4.8375375470871074</v>
          </cell>
          <cell r="RR7">
            <v>4.8375375470871074</v>
          </cell>
          <cell r="RS7">
            <v>4.8375375470871074</v>
          </cell>
          <cell r="RT7">
            <v>4.8375375470871083</v>
          </cell>
          <cell r="RU7">
            <v>4.8375375470871074</v>
          </cell>
          <cell r="RV7">
            <v>2.3568960044605746E-2</v>
          </cell>
          <cell r="RW7">
            <v>2.3568960044605746E-2</v>
          </cell>
          <cell r="RX7">
            <v>2.3568960044605746E-2</v>
          </cell>
          <cell r="RY7">
            <v>2.356896004460575E-2</v>
          </cell>
          <cell r="RZ7">
            <v>2.3568960044605743E-2</v>
          </cell>
          <cell r="SA7">
            <v>2.3568960044605746E-2</v>
          </cell>
          <cell r="SB7">
            <v>4.245225846048041</v>
          </cell>
          <cell r="SC7">
            <v>0</v>
          </cell>
          <cell r="SD7">
            <v>4.2452258460480419</v>
          </cell>
          <cell r="SE7">
            <v>4.2452258460480419</v>
          </cell>
          <cell r="SF7">
            <v>4.2452258460480419</v>
          </cell>
          <cell r="SG7">
            <v>4.2452258460480419</v>
          </cell>
          <cell r="SH7">
            <v>0.59231170103906527</v>
          </cell>
          <cell r="SI7">
            <v>0</v>
          </cell>
          <cell r="SJ7">
            <v>0.59231170103906516</v>
          </cell>
          <cell r="SK7">
            <v>0.59231170103906516</v>
          </cell>
          <cell r="SL7">
            <v>0.59231170103906527</v>
          </cell>
          <cell r="SM7">
            <v>0.59231170103906516</v>
          </cell>
          <cell r="SN7">
            <v>0</v>
          </cell>
          <cell r="SO7">
            <v>1</v>
          </cell>
          <cell r="SP7">
            <v>1</v>
          </cell>
          <cell r="SQ7">
            <v>1</v>
          </cell>
          <cell r="SR7">
            <v>1</v>
          </cell>
          <cell r="SS7" t="str">
            <v>1: Yes</v>
          </cell>
          <cell r="ST7" t="str">
            <v>1: Yes</v>
          </cell>
          <cell r="SU7">
            <v>1</v>
          </cell>
          <cell r="SV7" t="str">
            <v>1: Yes</v>
          </cell>
          <cell r="SW7" t="str">
            <v>0: All patients when initiated</v>
          </cell>
          <cell r="SX7">
            <v>1</v>
          </cell>
          <cell r="SY7" t="str">
            <v>0: No</v>
          </cell>
          <cell r="SZ7" t="str">
            <v>N/A</v>
          </cell>
          <cell r="TA7" t="str">
            <v>N/A</v>
          </cell>
          <cell r="TB7">
            <v>1.5116470368921078E-2</v>
          </cell>
          <cell r="TC7">
            <v>0</v>
          </cell>
          <cell r="TD7">
            <v>0.76758520184267409</v>
          </cell>
          <cell r="TE7">
            <v>1.8450756500665894E-3</v>
          </cell>
          <cell r="TF7">
            <v>0</v>
          </cell>
          <cell r="TG7">
            <v>0</v>
          </cell>
          <cell r="TH7">
            <v>4.029301978036373</v>
          </cell>
          <cell r="TI7">
            <v>2.3568960044605746E-2</v>
          </cell>
          <cell r="TJ7">
            <v>1.1986114446651964E-4</v>
          </cell>
          <cell r="TK7">
            <v>1.5116470368921078E-2</v>
          </cell>
          <cell r="TL7">
            <v>0</v>
          </cell>
          <cell r="TM7">
            <v>0.76758520184267409</v>
          </cell>
          <cell r="TN7">
            <v>1.8450756500665896E-3</v>
          </cell>
          <cell r="TO7">
            <v>0</v>
          </cell>
          <cell r="TP7">
            <v>0</v>
          </cell>
          <cell r="TQ7">
            <v>4.029301978036373</v>
          </cell>
          <cell r="TR7">
            <v>2.3568960044605746E-2</v>
          </cell>
          <cell r="TS7">
            <v>1.1986114446651965E-4</v>
          </cell>
          <cell r="TT7">
            <v>1.5116470368921079E-2</v>
          </cell>
          <cell r="TU7">
            <v>0</v>
          </cell>
          <cell r="TV7">
            <v>0.76758520184267409</v>
          </cell>
          <cell r="TW7">
            <v>1.8450756500665898E-3</v>
          </cell>
          <cell r="TX7">
            <v>0</v>
          </cell>
          <cell r="TY7">
            <v>0</v>
          </cell>
          <cell r="TZ7">
            <v>4.0293019780363739</v>
          </cell>
          <cell r="UA7">
            <v>2.356896004460575E-2</v>
          </cell>
          <cell r="UB7">
            <v>1.1986114446651966E-4</v>
          </cell>
          <cell r="UC7" t="str">
            <v>0: No</v>
          </cell>
          <cell r="UD7" t="str">
            <v>N/A</v>
          </cell>
          <cell r="UE7" t="str">
            <v>N/A</v>
          </cell>
          <cell r="UF7">
            <v>0</v>
          </cell>
          <cell r="UG7">
            <v>0</v>
          </cell>
          <cell r="UH7">
            <v>0</v>
          </cell>
          <cell r="UI7">
            <v>0</v>
          </cell>
          <cell r="UJ7">
            <v>245.99999999999997</v>
          </cell>
          <cell r="UK7">
            <v>1.9903914590747328E-2</v>
          </cell>
          <cell r="UL7">
            <v>1.9903914590747331E-2</v>
          </cell>
          <cell r="UM7">
            <v>1.9903914590747331E-2</v>
          </cell>
          <cell r="UN7" t="str">
            <v>N/A</v>
          </cell>
          <cell r="UO7" t="str">
            <v>N/A</v>
          </cell>
          <cell r="UP7" t="str">
            <v>N/A</v>
          </cell>
          <cell r="UQ7" t="str">
            <v>N/A</v>
          </cell>
          <cell r="UR7" t="str">
            <v>N/A</v>
          </cell>
          <cell r="US7" t="str">
            <v>N/A</v>
          </cell>
          <cell r="UT7" t="str">
            <v>N/A</v>
          </cell>
          <cell r="UU7" t="str">
            <v>N/A</v>
          </cell>
          <cell r="UV7" t="str">
            <v>N/A</v>
          </cell>
          <cell r="UW7" t="str">
            <v>N/A</v>
          </cell>
          <cell r="UX7">
            <v>0</v>
          </cell>
          <cell r="UY7">
            <v>0</v>
          </cell>
          <cell r="UZ7">
            <v>0</v>
          </cell>
          <cell r="VA7">
            <v>0</v>
          </cell>
          <cell r="VB7">
            <v>1</v>
          </cell>
          <cell r="VC7">
            <v>0</v>
          </cell>
          <cell r="VD7">
            <v>0</v>
          </cell>
          <cell r="VE7">
            <v>0</v>
          </cell>
          <cell r="VF7">
            <v>0</v>
          </cell>
          <cell r="VG7">
            <v>0</v>
          </cell>
          <cell r="VH7">
            <v>0</v>
          </cell>
          <cell r="VI7">
            <v>0</v>
          </cell>
          <cell r="VJ7">
            <v>0</v>
          </cell>
          <cell r="VK7">
            <v>0</v>
          </cell>
          <cell r="VL7">
            <v>0</v>
          </cell>
          <cell r="VM7">
            <v>0</v>
          </cell>
          <cell r="VN7">
            <v>0</v>
          </cell>
          <cell r="VO7">
            <v>0</v>
          </cell>
          <cell r="VP7">
            <v>0</v>
          </cell>
          <cell r="VQ7">
            <v>0</v>
          </cell>
          <cell r="VR7">
            <v>0</v>
          </cell>
          <cell r="VS7">
            <v>0</v>
          </cell>
          <cell r="VT7">
            <v>0</v>
          </cell>
          <cell r="VU7">
            <v>0</v>
          </cell>
          <cell r="VV7">
            <v>0</v>
          </cell>
          <cell r="VW7">
            <v>0</v>
          </cell>
          <cell r="VX7">
            <v>0</v>
          </cell>
          <cell r="VY7">
            <v>3.755427297805443</v>
          </cell>
          <cell r="VZ7">
            <v>3.755427297805443</v>
          </cell>
          <cell r="WA7">
            <v>3.7554272978054435</v>
          </cell>
          <cell r="WB7">
            <v>3.755427297805443</v>
          </cell>
          <cell r="WC7">
            <v>3.7554272978054435</v>
          </cell>
          <cell r="WD7">
            <v>3.755427297805443</v>
          </cell>
          <cell r="WE7">
            <v>3.755427297805443</v>
          </cell>
          <cell r="WF7">
            <v>3.7554272978054435</v>
          </cell>
          <cell r="WG7">
            <v>3.7554272978054435</v>
          </cell>
          <cell r="WH7">
            <v>3.755427297805443</v>
          </cell>
          <cell r="WI7">
            <v>3.7554272978054435</v>
          </cell>
          <cell r="WJ7">
            <v>3.755427297805443</v>
          </cell>
          <cell r="WK7">
            <v>3.755427297805443</v>
          </cell>
          <cell r="WL7">
            <v>0</v>
          </cell>
          <cell r="WM7">
            <v>0</v>
          </cell>
          <cell r="WN7">
            <v>0</v>
          </cell>
          <cell r="WO7">
            <v>0</v>
          </cell>
          <cell r="WP7">
            <v>0</v>
          </cell>
          <cell r="WQ7">
            <v>0</v>
          </cell>
          <cell r="WR7">
            <v>2.56293938710659</v>
          </cell>
          <cell r="WS7">
            <v>1.1924879106988535</v>
          </cell>
          <cell r="WT7">
            <v>2.56293938710659</v>
          </cell>
          <cell r="WU7">
            <v>1.1924879106988537</v>
          </cell>
          <cell r="WV7">
            <v>2.56293938710659</v>
          </cell>
          <cell r="WW7">
            <v>1.1924879106988537</v>
          </cell>
          <cell r="WX7">
            <v>2.5629393871065895</v>
          </cell>
          <cell r="WY7">
            <v>1.1924879106988535</v>
          </cell>
          <cell r="WZ7">
            <v>5.6986937920524223</v>
          </cell>
          <cell r="XA7">
            <v>5.6398290472290746</v>
          </cell>
          <cell r="XB7">
            <v>5.6398290472290729</v>
          </cell>
          <cell r="XC7">
            <v>5.6398290472290746</v>
          </cell>
          <cell r="XD7">
            <v>5.6398290472290746</v>
          </cell>
          <cell r="XE7">
            <v>5.6398290472290729</v>
          </cell>
          <cell r="XF7">
            <v>5.6398290472290729</v>
          </cell>
          <cell r="XG7">
            <v>1.1282024263263026</v>
          </cell>
          <cell r="XH7">
            <v>1.1282024263263026</v>
          </cell>
          <cell r="XI7">
            <v>1.1282024263263026</v>
          </cell>
          <cell r="XJ7">
            <v>1.1282024263263026</v>
          </cell>
          <cell r="XK7">
            <v>1.1282024263263026</v>
          </cell>
          <cell r="XL7">
            <v>1.1282024263263026</v>
          </cell>
          <cell r="XM7">
            <v>3.0121058174137429</v>
          </cell>
          <cell r="XN7">
            <v>3.0121058174137429</v>
          </cell>
          <cell r="XO7">
            <v>3.0121058174137429</v>
          </cell>
          <cell r="XP7">
            <v>3.0121058174137429</v>
          </cell>
          <cell r="XQ7">
            <v>3.0121058174137429</v>
          </cell>
          <cell r="XR7">
            <v>3.0121058174137425</v>
          </cell>
          <cell r="XS7">
            <v>3.0121058174137429</v>
          </cell>
          <cell r="XT7">
            <v>0</v>
          </cell>
          <cell r="XU7">
            <v>0</v>
          </cell>
          <cell r="XV7">
            <v>0</v>
          </cell>
          <cell r="XW7">
            <v>0</v>
          </cell>
          <cell r="XX7">
            <v>0</v>
          </cell>
          <cell r="XY7">
            <v>0</v>
          </cell>
          <cell r="XZ7">
            <v>0</v>
          </cell>
          <cell r="YA7">
            <v>0</v>
          </cell>
          <cell r="YB7">
            <v>0</v>
          </cell>
          <cell r="YC7">
            <v>0</v>
          </cell>
          <cell r="YD7">
            <v>0</v>
          </cell>
          <cell r="YE7">
            <v>0</v>
          </cell>
          <cell r="YF7">
            <v>0</v>
          </cell>
          <cell r="YG7">
            <v>0</v>
          </cell>
          <cell r="YH7">
            <v>0</v>
          </cell>
          <cell r="YI7">
            <v>0</v>
          </cell>
          <cell r="YJ7">
            <v>0</v>
          </cell>
          <cell r="YK7">
            <v>0</v>
          </cell>
          <cell r="YL7">
            <v>0.49984026782967617</v>
          </cell>
          <cell r="YM7">
            <v>0.49984026782967611</v>
          </cell>
          <cell r="YN7">
            <v>0.49984026782967611</v>
          </cell>
          <cell r="YO7">
            <v>0.49984026782967611</v>
          </cell>
          <cell r="YP7">
            <v>0.49984026782967605</v>
          </cell>
          <cell r="YQ7">
            <v>0.49984026782967611</v>
          </cell>
          <cell r="YR7">
            <v>0.49984026782967617</v>
          </cell>
          <cell r="YS7">
            <v>0.49984026782967611</v>
          </cell>
          <cell r="YT7">
            <v>0.49984026782967611</v>
          </cell>
          <cell r="YU7">
            <v>0.49984026782967611</v>
          </cell>
          <cell r="YV7">
            <v>0.49984026782967605</v>
          </cell>
          <cell r="YW7">
            <v>0.49984026782967611</v>
          </cell>
          <cell r="YX7">
            <v>0.49984026782967617</v>
          </cell>
          <cell r="YY7">
            <v>0.49984026782967611</v>
          </cell>
          <cell r="YZ7">
            <v>0.49984026782967611</v>
          </cell>
          <cell r="ZA7">
            <v>0.49984026782967611</v>
          </cell>
          <cell r="ZB7">
            <v>0.49984026782967605</v>
          </cell>
          <cell r="ZC7">
            <v>0.49984026782967611</v>
          </cell>
          <cell r="ZD7">
            <v>1.0786759253016922</v>
          </cell>
          <cell r="ZE7">
            <v>1.0786759253016924</v>
          </cell>
          <cell r="ZF7">
            <v>0.35394053798961772</v>
          </cell>
          <cell r="ZG7">
            <v>0.35394053798961778</v>
          </cell>
          <cell r="ZH7">
            <v>0.40494013348614577</v>
          </cell>
          <cell r="ZI7">
            <v>0.40494013348614583</v>
          </cell>
          <cell r="ZJ7" t="str">
            <v xml:space="preserve"> </v>
          </cell>
          <cell r="ZK7">
            <v>0</v>
          </cell>
          <cell r="ZL7">
            <v>2</v>
          </cell>
          <cell r="ZM7">
            <v>0</v>
          </cell>
          <cell r="ZN7">
            <v>1</v>
          </cell>
          <cell r="ZO7">
            <v>14</v>
          </cell>
          <cell r="ZP7">
            <v>0</v>
          </cell>
          <cell r="ZQ7">
            <v>0</v>
          </cell>
          <cell r="ZR7" t="str">
            <v>1: Yes</v>
          </cell>
          <cell r="ZS7" t="str">
            <v/>
          </cell>
          <cell r="ZT7">
            <v>1.0323569019871801</v>
          </cell>
          <cell r="ZU7">
            <v>1.0323569019871803</v>
          </cell>
          <cell r="ZV7">
            <v>1.0323569019871803</v>
          </cell>
          <cell r="ZW7">
            <v>1.0323569019871803</v>
          </cell>
          <cell r="ZX7">
            <v>1.0323569019871803</v>
          </cell>
          <cell r="ZY7">
            <v>1.0323569019871801</v>
          </cell>
          <cell r="ZZ7">
            <v>1.0323569019871803</v>
          </cell>
          <cell r="AAA7">
            <v>0.20647138039743607</v>
          </cell>
          <cell r="AAB7">
            <v>0.20647138039743607</v>
          </cell>
          <cell r="AAC7">
            <v>0.20647138039743609</v>
          </cell>
          <cell r="AAD7">
            <v>0.20647138039743607</v>
          </cell>
          <cell r="AAE7">
            <v>0.20647138039743604</v>
          </cell>
          <cell r="AAF7">
            <v>0.20647138039743607</v>
          </cell>
          <cell r="AAG7">
            <v>0</v>
          </cell>
          <cell r="AAH7">
            <v>0</v>
          </cell>
          <cell r="AAI7">
            <v>0</v>
          </cell>
          <cell r="AAJ7">
            <v>0</v>
          </cell>
          <cell r="AAK7">
            <v>0</v>
          </cell>
          <cell r="AAL7">
            <v>0</v>
          </cell>
          <cell r="AAM7">
            <v>0</v>
          </cell>
          <cell r="AAN7">
            <v>0.20647138039743607</v>
          </cell>
          <cell r="AAO7">
            <v>0.20647138039743607</v>
          </cell>
          <cell r="AAP7">
            <v>0.20647138039743609</v>
          </cell>
          <cell r="AAQ7">
            <v>0.20647138039743607</v>
          </cell>
          <cell r="AAR7">
            <v>0.20647138039743604</v>
          </cell>
          <cell r="AAS7">
            <v>0.20647138039743607</v>
          </cell>
          <cell r="AAT7">
            <v>0</v>
          </cell>
          <cell r="AAU7">
            <v>0</v>
          </cell>
          <cell r="AAV7">
            <v>0</v>
          </cell>
          <cell r="AAW7">
            <v>0</v>
          </cell>
          <cell r="AAX7">
            <v>0</v>
          </cell>
          <cell r="AAY7">
            <v>0</v>
          </cell>
          <cell r="AAZ7">
            <v>0</v>
          </cell>
          <cell r="ABA7">
            <v>0</v>
          </cell>
          <cell r="ABB7">
            <v>0</v>
          </cell>
          <cell r="ABC7">
            <v>0</v>
          </cell>
          <cell r="ABD7">
            <v>0</v>
          </cell>
          <cell r="ABE7">
            <v>0</v>
          </cell>
          <cell r="ABF7">
            <v>0.20647138039743607</v>
          </cell>
          <cell r="ABG7">
            <v>0.20647138039743607</v>
          </cell>
          <cell r="ABH7">
            <v>0.20647138039743609</v>
          </cell>
          <cell r="ABI7">
            <v>0.20647138039743607</v>
          </cell>
          <cell r="ABJ7">
            <v>0.20647138039743604</v>
          </cell>
          <cell r="ABK7">
            <v>0.20647138039743607</v>
          </cell>
          <cell r="ABL7">
            <v>0.20647138039743607</v>
          </cell>
          <cell r="ABM7">
            <v>0.20647138039743607</v>
          </cell>
          <cell r="ABN7">
            <v>0.20647138039743609</v>
          </cell>
          <cell r="ABO7">
            <v>0.20647138039743607</v>
          </cell>
          <cell r="ABP7">
            <v>0.20647138039743604</v>
          </cell>
          <cell r="ABQ7">
            <v>0.20647138039743607</v>
          </cell>
          <cell r="ABR7">
            <v>0.20647138039743607</v>
          </cell>
          <cell r="ABS7">
            <v>0.20647138039743607</v>
          </cell>
          <cell r="ABT7">
            <v>0.20647138039743609</v>
          </cell>
          <cell r="ABU7">
            <v>0.20647138039743607</v>
          </cell>
          <cell r="ABV7">
            <v>0.20647138039743604</v>
          </cell>
          <cell r="ABW7">
            <v>0.20647138039743607</v>
          </cell>
          <cell r="ABX7">
            <v>0</v>
          </cell>
          <cell r="ABY7" t="str">
            <v>1: Yes</v>
          </cell>
          <cell r="ABZ7">
            <v>0</v>
          </cell>
          <cell r="ACA7">
            <v>0</v>
          </cell>
          <cell r="ACB7">
            <v>3.0988253281441618</v>
          </cell>
          <cell r="ACC7">
            <v>3.0988253281441618</v>
          </cell>
          <cell r="ACD7">
            <v>3.0988253281441618</v>
          </cell>
          <cell r="ACE7">
            <v>3.0988253281441618</v>
          </cell>
          <cell r="ACF7">
            <v>3.0988253281441618</v>
          </cell>
          <cell r="ACG7">
            <v>3.0988253281441609</v>
          </cell>
          <cell r="ACH7">
            <v>3.0988253281441618</v>
          </cell>
          <cell r="ACI7">
            <v>8.9741918881606583E-2</v>
          </cell>
          <cell r="ACJ7">
            <v>8.9741918881606597E-2</v>
          </cell>
          <cell r="ACK7">
            <v>8.9741918881606597E-2</v>
          </cell>
          <cell r="ACL7">
            <v>8.9741918881606597E-2</v>
          </cell>
          <cell r="ACM7">
            <v>8.9741918881606569E-2</v>
          </cell>
          <cell r="ACN7">
            <v>8.9741918881606583E-2</v>
          </cell>
          <cell r="ACO7">
            <v>0.15170716271708984</v>
          </cell>
          <cell r="ACP7">
            <v>0.15170716271708984</v>
          </cell>
          <cell r="ACQ7">
            <v>0.15170716271708984</v>
          </cell>
          <cell r="ACR7">
            <v>0.15170716271708984</v>
          </cell>
          <cell r="ACS7">
            <v>0.15170716271708981</v>
          </cell>
          <cell r="ACT7">
            <v>0.15170716271708984</v>
          </cell>
          <cell r="ACU7">
            <v>0</v>
          </cell>
          <cell r="ACV7">
            <v>0</v>
          </cell>
          <cell r="ACW7">
            <v>0</v>
          </cell>
          <cell r="ACX7">
            <v>0</v>
          </cell>
          <cell r="ACY7">
            <v>0</v>
          </cell>
          <cell r="ACZ7">
            <v>0</v>
          </cell>
          <cell r="ADA7">
            <v>0</v>
          </cell>
          <cell r="ADB7">
            <v>0</v>
          </cell>
          <cell r="ADC7">
            <v>0</v>
          </cell>
          <cell r="ADD7">
            <v>0</v>
          </cell>
          <cell r="ADE7">
            <v>0</v>
          </cell>
          <cell r="ADF7">
            <v>0</v>
          </cell>
          <cell r="ADG7">
            <v>0</v>
          </cell>
          <cell r="ADH7">
            <v>0</v>
          </cell>
          <cell r="ADI7">
            <v>0</v>
          </cell>
          <cell r="ADJ7">
            <v>0</v>
          </cell>
          <cell r="ADK7">
            <v>0</v>
          </cell>
          <cell r="ADL7">
            <v>0</v>
          </cell>
          <cell r="ADM7">
            <v>0.84435685085545054</v>
          </cell>
          <cell r="ADN7">
            <v>0.84435685085545054</v>
          </cell>
          <cell r="ADO7">
            <v>0.84435685085545054</v>
          </cell>
          <cell r="ADP7">
            <v>0.84435685085545076</v>
          </cell>
          <cell r="ADQ7">
            <v>0.84435685085545042</v>
          </cell>
          <cell r="ADR7">
            <v>0.84435685085545065</v>
          </cell>
          <cell r="ADS7">
            <v>1.8613122329729248</v>
          </cell>
          <cell r="ADT7">
            <v>1.8613122329729248</v>
          </cell>
          <cell r="ADU7">
            <v>1.8613122329729248</v>
          </cell>
          <cell r="ADV7">
            <v>1.8613122329729248</v>
          </cell>
          <cell r="ADW7">
            <v>1.8613122329729246</v>
          </cell>
          <cell r="ADX7">
            <v>1.8613122329729248</v>
          </cell>
          <cell r="ADY7">
            <v>0.15170716271708984</v>
          </cell>
          <cell r="ADZ7">
            <v>0.15170716271708984</v>
          </cell>
          <cell r="AEA7">
            <v>0.15170716271708984</v>
          </cell>
          <cell r="AEB7">
            <v>0.15170716271708984</v>
          </cell>
          <cell r="AEC7">
            <v>0.15170716271708981</v>
          </cell>
          <cell r="AED7">
            <v>0.15170716271708984</v>
          </cell>
          <cell r="AEE7">
            <v>0.24786097534193297</v>
          </cell>
          <cell r="AEF7">
            <v>0</v>
          </cell>
          <cell r="AEG7">
            <v>0.51763291944573209</v>
          </cell>
          <cell r="AEH7">
            <v>0</v>
          </cell>
          <cell r="AEI7">
            <v>0.71239783503227583</v>
          </cell>
          <cell r="AEJ7">
            <v>1.0169553821174742</v>
          </cell>
          <cell r="AEK7">
            <v>0.44870959440803287</v>
          </cell>
          <cell r="AEL7">
            <v>0.15526862179871365</v>
          </cell>
          <cell r="AEM7">
            <v>0.15170716271708984</v>
          </cell>
          <cell r="AEN7">
            <v>0.24786097534193294</v>
          </cell>
          <cell r="AEO7">
            <v>0</v>
          </cell>
          <cell r="AEP7">
            <v>0.5176329194457322</v>
          </cell>
          <cell r="AEQ7">
            <v>0</v>
          </cell>
          <cell r="AER7">
            <v>0.71239783503227594</v>
          </cell>
          <cell r="AES7">
            <v>1.0169553821174742</v>
          </cell>
          <cell r="AET7">
            <v>0.44870959440803299</v>
          </cell>
          <cell r="AEU7">
            <v>0.15526862179871367</v>
          </cell>
          <cell r="AEV7">
            <v>0.15170716271708981</v>
          </cell>
          <cell r="AEW7">
            <v>0.03</v>
          </cell>
          <cell r="AEX7" t="str">
            <v>5</v>
          </cell>
          <cell r="AEY7" t="str">
            <v>5</v>
          </cell>
          <cell r="AEZ7" t="str">
            <v>0: No</v>
          </cell>
          <cell r="AFA7" t="str">
            <v/>
          </cell>
          <cell r="AFB7" t="str">
            <v/>
          </cell>
          <cell r="AFC7" t="str">
            <v>1: Always</v>
          </cell>
          <cell r="AFD7" t="str">
            <v>1: Always</v>
          </cell>
          <cell r="AFE7">
            <v>0.15170716271708981</v>
          </cell>
          <cell r="AFF7">
            <v>0.15170716271708984</v>
          </cell>
          <cell r="AFG7">
            <v>5.094398058000146</v>
          </cell>
          <cell r="AFH7">
            <v>5.0943980580001478</v>
          </cell>
          <cell r="AFI7">
            <v>5.0943980580001469</v>
          </cell>
          <cell r="AFJ7">
            <v>5.0943980580001469</v>
          </cell>
          <cell r="AFK7">
            <v>5.0943980580001469</v>
          </cell>
          <cell r="AFL7">
            <v>5.094398058000146</v>
          </cell>
          <cell r="AFM7">
            <v>5.0943980580001469</v>
          </cell>
          <cell r="AFN7">
            <v>0</v>
          </cell>
          <cell r="AFO7">
            <v>127</v>
          </cell>
          <cell r="AFP7">
            <v>127</v>
          </cell>
          <cell r="AFQ7">
            <v>0</v>
          </cell>
          <cell r="AFR7">
            <v>4.5978321823106016E-2</v>
          </cell>
          <cell r="AFS7">
            <v>4.597832182310603E-2</v>
          </cell>
          <cell r="AFT7">
            <v>4.597832182310603E-2</v>
          </cell>
          <cell r="AFU7">
            <v>4.5978321823106016E-2</v>
          </cell>
          <cell r="AFV7">
            <v>0</v>
          </cell>
          <cell r="AFW7">
            <v>0</v>
          </cell>
          <cell r="AFX7">
            <v>0</v>
          </cell>
          <cell r="AFY7">
            <v>0</v>
          </cell>
          <cell r="AFZ7">
            <v>0</v>
          </cell>
          <cell r="AGA7">
            <v>0</v>
          </cell>
          <cell r="AGB7">
            <v>0</v>
          </cell>
        </row>
        <row r="8">
          <cell r="A8" t="str">
            <v>RWANDA_6</v>
          </cell>
          <cell r="B8" t="str">
            <v>Rwanda</v>
          </cell>
          <cell r="C8" t="str">
            <v>Nyabitare CS</v>
          </cell>
          <cell r="D8" t="str">
            <v>Health Center</v>
          </cell>
          <cell r="E8" t="str">
            <v>Primary</v>
          </cell>
          <cell r="F8" t="str">
            <v>Rural</v>
          </cell>
          <cell r="G8" t="str">
            <v>No</v>
          </cell>
          <cell r="H8">
            <v>39821</v>
          </cell>
          <cell r="I8">
            <v>10691</v>
          </cell>
          <cell r="J8">
            <v>1200</v>
          </cell>
          <cell r="K8">
            <v>10</v>
          </cell>
          <cell r="L8" t="str">
            <v>Unknown</v>
          </cell>
          <cell r="M8" t="str">
            <v>USD</v>
          </cell>
          <cell r="N8">
            <v>563</v>
          </cell>
          <cell r="O8">
            <v>0.38</v>
          </cell>
          <cell r="P8">
            <v>0</v>
          </cell>
          <cell r="Q8">
            <v>0.33</v>
          </cell>
          <cell r="R8">
            <v>0.28999999999999998</v>
          </cell>
          <cell r="S8">
            <v>0</v>
          </cell>
          <cell r="T8">
            <v>1200</v>
          </cell>
          <cell r="U8">
            <v>0</v>
          </cell>
          <cell r="V8">
            <v>365.85386278667249</v>
          </cell>
          <cell r="W8" t="str">
            <v>0: No</v>
          </cell>
          <cell r="X8" t="str">
            <v>1: Yes</v>
          </cell>
          <cell r="Y8">
            <v>0</v>
          </cell>
          <cell r="Z8" t="str">
            <v>Jan-10</v>
          </cell>
          <cell r="AA8" t="str">
            <v>Dec-10</v>
          </cell>
          <cell r="AB8">
            <v>38.666666666666664</v>
          </cell>
          <cell r="AC8">
            <v>30.083333333333332</v>
          </cell>
          <cell r="AD8">
            <v>0</v>
          </cell>
          <cell r="AE8">
            <v>0</v>
          </cell>
          <cell r="AF8">
            <v>0</v>
          </cell>
          <cell r="AG8">
            <v>68.75</v>
          </cell>
          <cell r="AH8">
            <v>30.083333333333332</v>
          </cell>
          <cell r="AI8">
            <v>4.875151515151515</v>
          </cell>
          <cell r="AJ8">
            <v>15</v>
          </cell>
          <cell r="AK8">
            <v>4</v>
          </cell>
          <cell r="AL8">
            <v>6</v>
          </cell>
          <cell r="AM8">
            <v>0</v>
          </cell>
          <cell r="AN8">
            <v>0</v>
          </cell>
          <cell r="AO8">
            <v>0</v>
          </cell>
          <cell r="AP8">
            <v>15</v>
          </cell>
          <cell r="AQ8">
            <v>15</v>
          </cell>
          <cell r="AR8">
            <v>0</v>
          </cell>
          <cell r="AS8">
            <v>0</v>
          </cell>
          <cell r="AT8">
            <v>0</v>
          </cell>
          <cell r="AU8">
            <v>12</v>
          </cell>
          <cell r="AV8">
            <v>12</v>
          </cell>
          <cell r="AW8">
            <v>0</v>
          </cell>
          <cell r="AX8">
            <v>0</v>
          </cell>
          <cell r="AY8">
            <v>0</v>
          </cell>
          <cell r="AZ8">
            <v>10</v>
          </cell>
          <cell r="BA8">
            <v>10</v>
          </cell>
          <cell r="BB8">
            <v>0</v>
          </cell>
          <cell r="BC8">
            <v>0</v>
          </cell>
          <cell r="BD8">
            <v>0</v>
          </cell>
          <cell r="BE8">
            <v>13277.5</v>
          </cell>
          <cell r="BF8" t="str">
            <v>1: Yes</v>
          </cell>
          <cell r="BG8">
            <v>0.11</v>
          </cell>
          <cell r="BH8">
            <v>0</v>
          </cell>
          <cell r="BI8">
            <v>0.01</v>
          </cell>
          <cell r="BJ8">
            <v>0.01</v>
          </cell>
          <cell r="BK8" t="str">
            <v>N/A</v>
          </cell>
          <cell r="BL8" t="str">
            <v>N/A</v>
          </cell>
          <cell r="BM8" t="str">
            <v>1: Yes</v>
          </cell>
          <cell r="BN8" t="str">
            <v>N_INITIATION,N_STAGE,N_MONITORING,N_BLOOD: Initiation, WHO Staging, Routine clinical monitoring, Blood draws for CD4</v>
          </cell>
          <cell r="BO8" t="str">
            <v>doctor provides on the phone consultation about whether or not to initiate patients. doctor also comes once/month to examine patients</v>
          </cell>
          <cell r="BP8" t="str">
            <v>1: Yes</v>
          </cell>
          <cell r="BQ8">
            <v>3.6945623194516337E-2</v>
          </cell>
          <cell r="BR8" t="str">
            <v>0: Cumulative</v>
          </cell>
          <cell r="BS8" t="str">
            <v/>
          </cell>
          <cell r="BT8" t="str">
            <v>1: Yes</v>
          </cell>
          <cell r="BU8">
            <v>0.11</v>
          </cell>
          <cell r="BV8">
            <v>0</v>
          </cell>
          <cell r="BW8">
            <v>0.01</v>
          </cell>
          <cell r="BX8">
            <v>0.01</v>
          </cell>
          <cell r="BY8" t="str">
            <v>N/A</v>
          </cell>
          <cell r="BZ8" t="str">
            <v>N/A</v>
          </cell>
          <cell r="CA8" t="str">
            <v>1: Yes</v>
          </cell>
          <cell r="CB8" t="str">
            <v>0: No</v>
          </cell>
          <cell r="CC8" t="str">
            <v>0: No</v>
          </cell>
          <cell r="CD8" t="str">
            <v>0: No</v>
          </cell>
          <cell r="CE8" t="str">
            <v>0: No</v>
          </cell>
          <cell r="CF8" t="str">
            <v>0: No</v>
          </cell>
          <cell r="CG8" t="str">
            <v>0: No</v>
          </cell>
          <cell r="CH8" t="str">
            <v/>
          </cell>
          <cell r="CI8" t="str">
            <v/>
          </cell>
          <cell r="CJ8">
            <v>30.916666666666664</v>
          </cell>
          <cell r="CK8" t="str">
            <v/>
          </cell>
          <cell r="CL8" t="str">
            <v>1: Yes</v>
          </cell>
          <cell r="CM8" t="str">
            <v>1: Yes</v>
          </cell>
          <cell r="CN8" t="str">
            <v>0: No</v>
          </cell>
          <cell r="CO8" t="str">
            <v>0: No</v>
          </cell>
          <cell r="CP8" t="str">
            <v/>
          </cell>
          <cell r="CQ8" t="str">
            <v>1: Yes</v>
          </cell>
          <cell r="CR8" t="str">
            <v>1: Yes</v>
          </cell>
          <cell r="CS8" t="str">
            <v>100</v>
          </cell>
          <cell r="CT8" t="str">
            <v>41</v>
          </cell>
          <cell r="CU8">
            <v>68.75</v>
          </cell>
          <cell r="CV8">
            <v>0.6</v>
          </cell>
          <cell r="CW8">
            <v>4.875151515151515</v>
          </cell>
          <cell r="CX8">
            <v>99.438339803003416</v>
          </cell>
          <cell r="CY8">
            <v>92.679303713964771</v>
          </cell>
          <cell r="CZ8">
            <v>108.12585433295888</v>
          </cell>
          <cell r="DA8">
            <v>96.290060649119994</v>
          </cell>
          <cell r="DB8">
            <v>89.745019810420629</v>
          </cell>
          <cell r="DC8">
            <v>104.70252311215738</v>
          </cell>
          <cell r="DD8">
            <v>104.70252311215738</v>
          </cell>
          <cell r="DE8">
            <v>0</v>
          </cell>
          <cell r="DF8">
            <v>0</v>
          </cell>
          <cell r="DG8">
            <v>0</v>
          </cell>
          <cell r="DH8">
            <v>3.1482791538834167</v>
          </cell>
          <cell r="DI8">
            <v>2.9342839035441375</v>
          </cell>
          <cell r="DJ8">
            <v>3.4233312208014937</v>
          </cell>
          <cell r="DK8">
            <v>3.4233312208014937</v>
          </cell>
          <cell r="DL8">
            <v>0</v>
          </cell>
          <cell r="DM8">
            <v>0</v>
          </cell>
          <cell r="DN8">
            <v>0</v>
          </cell>
          <cell r="DO8">
            <v>104.70252311215738</v>
          </cell>
          <cell r="DP8">
            <v>104.70252311215738</v>
          </cell>
          <cell r="DQ8">
            <v>0</v>
          </cell>
          <cell r="DR8">
            <v>3.4233312208014937</v>
          </cell>
          <cell r="DS8">
            <v>3.4233312208014937</v>
          </cell>
          <cell r="DT8">
            <v>0</v>
          </cell>
          <cell r="DU8">
            <v>95.393331051186848</v>
          </cell>
          <cell r="DV8">
            <v>88.909242836259622</v>
          </cell>
          <cell r="DW8">
            <v>103.7274499756362</v>
          </cell>
          <cell r="DX8">
            <v>0</v>
          </cell>
          <cell r="DY8">
            <v>0</v>
          </cell>
          <cell r="DZ8">
            <v>0</v>
          </cell>
          <cell r="EA8">
            <v>0.89672959793315044</v>
          </cell>
          <cell r="EB8">
            <v>0.83577697416100449</v>
          </cell>
          <cell r="EC8">
            <v>0.97507313652117189</v>
          </cell>
          <cell r="ED8">
            <v>0</v>
          </cell>
          <cell r="EE8">
            <v>0</v>
          </cell>
          <cell r="EF8">
            <v>0</v>
          </cell>
          <cell r="EG8">
            <v>0</v>
          </cell>
          <cell r="EH8">
            <v>0</v>
          </cell>
          <cell r="EI8">
            <v>0</v>
          </cell>
          <cell r="EJ8">
            <v>0</v>
          </cell>
          <cell r="EK8">
            <v>0</v>
          </cell>
          <cell r="EL8">
            <v>0</v>
          </cell>
          <cell r="EM8">
            <v>0</v>
          </cell>
          <cell r="EN8">
            <v>0</v>
          </cell>
          <cell r="EO8">
            <v>0</v>
          </cell>
          <cell r="EP8">
            <v>0</v>
          </cell>
          <cell r="EQ8">
            <v>0</v>
          </cell>
          <cell r="ER8">
            <v>0</v>
          </cell>
          <cell r="ES8">
            <v>0</v>
          </cell>
          <cell r="ET8">
            <v>0</v>
          </cell>
          <cell r="EU8">
            <v>0</v>
          </cell>
          <cell r="EV8">
            <v>0</v>
          </cell>
          <cell r="EW8">
            <v>0</v>
          </cell>
          <cell r="EX8">
            <v>0</v>
          </cell>
          <cell r="EY8">
            <v>0</v>
          </cell>
          <cell r="EZ8">
            <v>0</v>
          </cell>
          <cell r="FA8">
            <v>0</v>
          </cell>
          <cell r="FB8">
            <v>0</v>
          </cell>
          <cell r="FC8">
            <v>0</v>
          </cell>
          <cell r="FD8">
            <v>0</v>
          </cell>
          <cell r="FE8">
            <v>3.1482791538834167</v>
          </cell>
          <cell r="FF8">
            <v>2.9342839035441375</v>
          </cell>
          <cell r="FG8">
            <v>3.4233312208014937</v>
          </cell>
          <cell r="FH8">
            <v>0</v>
          </cell>
          <cell r="FI8">
            <v>0</v>
          </cell>
          <cell r="FJ8">
            <v>0</v>
          </cell>
          <cell r="FK8">
            <v>0</v>
          </cell>
          <cell r="FL8">
            <v>0</v>
          </cell>
          <cell r="FM8">
            <v>0</v>
          </cell>
          <cell r="FN8">
            <v>0</v>
          </cell>
          <cell r="FO8">
            <v>0</v>
          </cell>
          <cell r="FP8">
            <v>0</v>
          </cell>
          <cell r="FQ8">
            <v>1.4545454545454546</v>
          </cell>
          <cell r="FR8">
            <v>0</v>
          </cell>
          <cell r="FS8">
            <v>14.545454545454545</v>
          </cell>
          <cell r="FT8">
            <v>0</v>
          </cell>
          <cell r="FU8">
            <v>0.29090909090909089</v>
          </cell>
          <cell r="FV8">
            <v>0.58181818181818179</v>
          </cell>
          <cell r="FW8">
            <v>0</v>
          </cell>
          <cell r="FX8">
            <v>46.545454545454547</v>
          </cell>
          <cell r="FY8">
            <v>0.29090909090909089</v>
          </cell>
          <cell r="FZ8">
            <v>63.709090909090911</v>
          </cell>
          <cell r="GA8">
            <v>0</v>
          </cell>
          <cell r="GB8">
            <v>0</v>
          </cell>
          <cell r="GC8">
            <v>2.0363636363636362</v>
          </cell>
          <cell r="GD8">
            <v>2.0363636363636362</v>
          </cell>
          <cell r="GE8">
            <v>1.3556768970062139</v>
          </cell>
          <cell r="GF8">
            <v>0</v>
          </cell>
          <cell r="GG8">
            <v>13.556768970062137</v>
          </cell>
          <cell r="GH8">
            <v>0</v>
          </cell>
          <cell r="GI8">
            <v>0.27113537940124272</v>
          </cell>
          <cell r="GJ8">
            <v>0.54227075880248543</v>
          </cell>
          <cell r="GK8">
            <v>0</v>
          </cell>
          <cell r="GL8">
            <v>43.381660704198843</v>
          </cell>
          <cell r="GM8">
            <v>0.27113537940124272</v>
          </cell>
          <cell r="GN8">
            <v>59.378648088872168</v>
          </cell>
          <cell r="GO8">
            <v>0</v>
          </cell>
          <cell r="GP8">
            <v>1.8979476558086992</v>
          </cell>
          <cell r="GQ8">
            <v>1.8979476558086992</v>
          </cell>
          <cell r="GR8">
            <v>1.5816230465072494</v>
          </cell>
          <cell r="GS8">
            <v>0</v>
          </cell>
          <cell r="GT8">
            <v>15.816230465072492</v>
          </cell>
          <cell r="GU8">
            <v>0</v>
          </cell>
          <cell r="GV8">
            <v>0.31632460930144984</v>
          </cell>
          <cell r="GW8">
            <v>0.63264921860289969</v>
          </cell>
          <cell r="GX8">
            <v>0</v>
          </cell>
          <cell r="GY8">
            <v>50.61193748823198</v>
          </cell>
          <cell r="GZ8">
            <v>0.31632460930144984</v>
          </cell>
          <cell r="HA8">
            <v>69.275089437017513</v>
          </cell>
          <cell r="HB8">
            <v>0</v>
          </cell>
          <cell r="HC8">
            <v>2.2142722651101492</v>
          </cell>
          <cell r="HD8">
            <v>2.2142722651101492</v>
          </cell>
          <cell r="HE8">
            <v>21995.364120781527</v>
          </cell>
          <cell r="HF8">
            <v>0</v>
          </cell>
          <cell r="HG8">
            <v>3082.5079928952046</v>
          </cell>
          <cell r="HH8">
            <v>0</v>
          </cell>
          <cell r="HI8">
            <v>3082.5079928952046</v>
          </cell>
          <cell r="HJ8">
            <v>3082.507992895205</v>
          </cell>
          <cell r="HK8">
            <v>0</v>
          </cell>
          <cell r="HL8">
            <v>341.03019538188278</v>
          </cell>
          <cell r="HM8">
            <v>3082.5079928952046</v>
          </cell>
          <cell r="HN8">
            <v>0</v>
          </cell>
          <cell r="HO8">
            <v>1546.0299416391777</v>
          </cell>
          <cell r="HP8">
            <v>0</v>
          </cell>
          <cell r="HQ8">
            <v>1</v>
          </cell>
          <cell r="HR8">
            <v>0</v>
          </cell>
          <cell r="HS8">
            <v>0</v>
          </cell>
          <cell r="HT8">
            <v>1.7934591958663009</v>
          </cell>
          <cell r="HU8">
            <v>0</v>
          </cell>
          <cell r="HV8">
            <v>0.29090909090909089</v>
          </cell>
          <cell r="HW8">
            <v>4.3599999999999994</v>
          </cell>
          <cell r="HX8">
            <v>0</v>
          </cell>
          <cell r="HY8">
            <v>0</v>
          </cell>
          <cell r="HZ8">
            <v>1.9501462730423438</v>
          </cell>
          <cell r="IA8">
            <v>0</v>
          </cell>
          <cell r="IB8">
            <v>0</v>
          </cell>
          <cell r="IC8">
            <v>1.671553948322009</v>
          </cell>
          <cell r="ID8">
            <v>0</v>
          </cell>
          <cell r="IE8" t="str">
            <v>3</v>
          </cell>
          <cell r="IF8">
            <v>78.571384822686355</v>
          </cell>
          <cell r="IG8">
            <v>78.571384822686355</v>
          </cell>
          <cell r="IH8">
            <v>0</v>
          </cell>
          <cell r="II8">
            <v>0</v>
          </cell>
          <cell r="IJ8">
            <v>0</v>
          </cell>
          <cell r="IK8">
            <v>71.499960188644579</v>
          </cell>
          <cell r="IL8">
            <v>7.0714246340417715</v>
          </cell>
          <cell r="IM8">
            <v>71.499960188644579</v>
          </cell>
          <cell r="IN8">
            <v>7.0714246340417715</v>
          </cell>
          <cell r="IO8">
            <v>0</v>
          </cell>
          <cell r="IP8">
            <v>0</v>
          </cell>
          <cell r="IQ8">
            <v>0</v>
          </cell>
          <cell r="IR8">
            <v>0</v>
          </cell>
          <cell r="IS8">
            <v>0</v>
          </cell>
          <cell r="IT8">
            <v>0</v>
          </cell>
          <cell r="IU8">
            <v>6.9999999999999991</v>
          </cell>
          <cell r="IV8">
            <v>21</v>
          </cell>
          <cell r="IW8">
            <v>1</v>
          </cell>
          <cell r="IX8">
            <v>0</v>
          </cell>
          <cell r="IY8" t="str">
            <v>0: No</v>
          </cell>
          <cell r="IZ8" t="str">
            <v>N/A</v>
          </cell>
          <cell r="JA8" t="str">
            <v>N/A</v>
          </cell>
          <cell r="JB8" t="str">
            <v>N/A</v>
          </cell>
          <cell r="JC8" t="str">
            <v>N/A</v>
          </cell>
          <cell r="JD8" t="str">
            <v>N/A</v>
          </cell>
          <cell r="JE8" t="str">
            <v>N/A</v>
          </cell>
          <cell r="JF8" t="str">
            <v>N/A</v>
          </cell>
          <cell r="JG8" t="str">
            <v>N/A</v>
          </cell>
          <cell r="JH8">
            <v>0</v>
          </cell>
          <cell r="JI8">
            <v>21</v>
          </cell>
          <cell r="JJ8">
            <v>0</v>
          </cell>
          <cell r="JK8">
            <v>7</v>
          </cell>
          <cell r="JL8">
            <v>0</v>
          </cell>
          <cell r="JM8">
            <v>1</v>
          </cell>
          <cell r="JN8">
            <v>0</v>
          </cell>
          <cell r="JO8">
            <v>0</v>
          </cell>
          <cell r="JP8">
            <v>0</v>
          </cell>
          <cell r="JQ8">
            <v>0</v>
          </cell>
          <cell r="JR8">
            <v>55.289520426287744</v>
          </cell>
          <cell r="JS8">
            <v>102.12078152753109</v>
          </cell>
          <cell r="JT8">
            <v>125.86145648312612</v>
          </cell>
          <cell r="JU8">
            <v>164.17051509769095</v>
          </cell>
          <cell r="JV8" t="str">
            <v>N/A</v>
          </cell>
          <cell r="JW8" t="str">
            <v>N/A</v>
          </cell>
          <cell r="JX8">
            <v>151.31971580817051</v>
          </cell>
          <cell r="JY8" t="str">
            <v>N/A</v>
          </cell>
          <cell r="JZ8">
            <v>203</v>
          </cell>
          <cell r="KA8">
            <v>0</v>
          </cell>
          <cell r="KB8">
            <v>116</v>
          </cell>
          <cell r="KC8">
            <v>9</v>
          </cell>
          <cell r="KD8">
            <v>0</v>
          </cell>
          <cell r="KE8">
            <v>-22</v>
          </cell>
          <cell r="KF8">
            <v>0</v>
          </cell>
          <cell r="KG8">
            <v>-6</v>
          </cell>
          <cell r="KH8">
            <v>203</v>
          </cell>
          <cell r="KI8">
            <v>0</v>
          </cell>
          <cell r="KJ8">
            <v>116</v>
          </cell>
          <cell r="KK8">
            <v>9</v>
          </cell>
          <cell r="KL8">
            <v>0</v>
          </cell>
          <cell r="KM8">
            <v>-22</v>
          </cell>
          <cell r="KN8">
            <v>0</v>
          </cell>
          <cell r="KO8">
            <v>-6</v>
          </cell>
          <cell r="KP8">
            <v>20</v>
          </cell>
          <cell r="KQ8">
            <v>1</v>
          </cell>
          <cell r="KR8">
            <v>6</v>
          </cell>
          <cell r="KS8">
            <v>1</v>
          </cell>
          <cell r="KT8">
            <v>1</v>
          </cell>
          <cell r="KU8">
            <v>0</v>
          </cell>
          <cell r="KV8">
            <v>0</v>
          </cell>
          <cell r="KW8">
            <v>0</v>
          </cell>
          <cell r="KX8">
            <v>0</v>
          </cell>
          <cell r="KY8">
            <v>0</v>
          </cell>
          <cell r="KZ8">
            <v>5.6891651865008885</v>
          </cell>
          <cell r="LA8">
            <v>12.104795737122558</v>
          </cell>
          <cell r="LB8" t="str">
            <v/>
          </cell>
          <cell r="LC8">
            <v>3.1101243339253997</v>
          </cell>
          <cell r="LD8">
            <v>16.078152753108348</v>
          </cell>
          <cell r="LE8" t="str">
            <v/>
          </cell>
          <cell r="LF8" t="str">
            <v/>
          </cell>
          <cell r="LG8" t="str">
            <v/>
          </cell>
          <cell r="LH8">
            <v>13.179396092362346</v>
          </cell>
          <cell r="LI8" t="str">
            <v/>
          </cell>
          <cell r="LJ8" t="str">
            <v>Tenofovir/Emtricitabine (TDF/FTC)</v>
          </cell>
          <cell r="LK8" t="str">
            <v/>
          </cell>
          <cell r="LL8" t="str">
            <v>0: No</v>
          </cell>
          <cell r="LM8" t="str">
            <v>N/A</v>
          </cell>
          <cell r="LN8" t="str">
            <v>N/A</v>
          </cell>
          <cell r="LO8" t="str">
            <v>N/A</v>
          </cell>
          <cell r="LP8" t="str">
            <v>N/A</v>
          </cell>
          <cell r="LQ8" t="str">
            <v>N/A</v>
          </cell>
          <cell r="LR8" t="str">
            <v>N/A</v>
          </cell>
          <cell r="LS8" t="str">
            <v>N/A</v>
          </cell>
          <cell r="LT8" t="str">
            <v>N/A</v>
          </cell>
          <cell r="LU8">
            <v>21</v>
          </cell>
          <cell r="LV8">
            <v>7</v>
          </cell>
          <cell r="LW8">
            <v>1</v>
          </cell>
          <cell r="LX8">
            <v>0</v>
          </cell>
          <cell r="LY8" t="str">
            <v/>
          </cell>
          <cell r="LZ8" t="str">
            <v/>
          </cell>
          <cell r="MA8" t="str">
            <v/>
          </cell>
          <cell r="MB8" t="str">
            <v/>
          </cell>
          <cell r="MC8" t="str">
            <v/>
          </cell>
          <cell r="MD8" t="str">
            <v/>
          </cell>
          <cell r="ME8" t="str">
            <v/>
          </cell>
          <cell r="MF8" t="str">
            <v/>
          </cell>
          <cell r="MG8" t="str">
            <v/>
          </cell>
          <cell r="MH8" t="str">
            <v/>
          </cell>
          <cell r="MI8" t="str">
            <v/>
          </cell>
          <cell r="MJ8" t="str">
            <v/>
          </cell>
          <cell r="MK8" t="str">
            <v/>
          </cell>
          <cell r="ML8" t="str">
            <v/>
          </cell>
          <cell r="MM8" t="str">
            <v/>
          </cell>
          <cell r="MN8" t="str">
            <v/>
          </cell>
          <cell r="MO8" t="str">
            <v/>
          </cell>
          <cell r="MP8" t="str">
            <v/>
          </cell>
          <cell r="MQ8" t="str">
            <v>1: Yes</v>
          </cell>
          <cell r="MR8" t="str">
            <v>1: Yes</v>
          </cell>
          <cell r="MS8" t="str">
            <v>5</v>
          </cell>
          <cell r="MT8" t="str">
            <v>2: N/A</v>
          </cell>
          <cell r="MU8">
            <v>16.722648151138383</v>
          </cell>
          <cell r="MV8">
            <v>13.974583665094627</v>
          </cell>
          <cell r="MW8">
            <v>20.254786437909303</v>
          </cell>
          <cell r="MX8">
            <v>0</v>
          </cell>
          <cell r="MY8">
            <v>0</v>
          </cell>
          <cell r="MZ8">
            <v>0</v>
          </cell>
          <cell r="NA8">
            <v>52.659712578717908</v>
          </cell>
          <cell r="NB8">
            <v>52.659712578717908</v>
          </cell>
          <cell r="NC8">
            <v>52.659712578717908</v>
          </cell>
          <cell r="ND8">
            <v>0</v>
          </cell>
          <cell r="NE8">
            <v>0</v>
          </cell>
          <cell r="NF8">
            <v>0</v>
          </cell>
          <cell r="NG8">
            <v>0</v>
          </cell>
          <cell r="NH8">
            <v>0</v>
          </cell>
          <cell r="NI8">
            <v>0</v>
          </cell>
          <cell r="NJ8">
            <v>0</v>
          </cell>
          <cell r="NK8">
            <v>0</v>
          </cell>
          <cell r="NL8">
            <v>0</v>
          </cell>
          <cell r="NM8">
            <v>16.722648151138383</v>
          </cell>
          <cell r="NN8">
            <v>13.974583665094627</v>
          </cell>
          <cell r="NO8">
            <v>20.254786437909303</v>
          </cell>
          <cell r="NP8">
            <v>0</v>
          </cell>
          <cell r="NQ8">
            <v>0</v>
          </cell>
          <cell r="NR8">
            <v>0</v>
          </cell>
          <cell r="NS8">
            <v>0</v>
          </cell>
          <cell r="NT8">
            <v>0</v>
          </cell>
          <cell r="NU8">
            <v>0</v>
          </cell>
          <cell r="NV8">
            <v>0</v>
          </cell>
          <cell r="NW8">
            <v>0</v>
          </cell>
          <cell r="NX8">
            <v>0</v>
          </cell>
          <cell r="NY8">
            <v>0</v>
          </cell>
          <cell r="NZ8">
            <v>0</v>
          </cell>
          <cell r="OA8">
            <v>0</v>
          </cell>
          <cell r="OB8">
            <v>0</v>
          </cell>
          <cell r="OC8">
            <v>0</v>
          </cell>
          <cell r="OD8">
            <v>0</v>
          </cell>
          <cell r="OE8">
            <v>0</v>
          </cell>
          <cell r="OF8">
            <v>0</v>
          </cell>
          <cell r="OG8">
            <v>0</v>
          </cell>
          <cell r="OH8">
            <v>0</v>
          </cell>
          <cell r="OI8">
            <v>0</v>
          </cell>
          <cell r="OJ8">
            <v>0</v>
          </cell>
          <cell r="OK8">
            <v>0</v>
          </cell>
          <cell r="OL8">
            <v>0</v>
          </cell>
          <cell r="OM8">
            <v>0</v>
          </cell>
          <cell r="ON8">
            <v>0</v>
          </cell>
          <cell r="OO8">
            <v>0</v>
          </cell>
          <cell r="OP8">
            <v>0</v>
          </cell>
          <cell r="OQ8">
            <v>16.722648151138383</v>
          </cell>
          <cell r="OR8">
            <v>13.974583665094627</v>
          </cell>
          <cell r="OS8">
            <v>20.254786437909303</v>
          </cell>
          <cell r="OT8">
            <v>0</v>
          </cell>
          <cell r="OU8">
            <v>0</v>
          </cell>
          <cell r="OV8">
            <v>0</v>
          </cell>
          <cell r="OW8">
            <v>0</v>
          </cell>
          <cell r="OX8">
            <v>2.6618181818181816</v>
          </cell>
          <cell r="OY8">
            <v>0</v>
          </cell>
          <cell r="OZ8">
            <v>0</v>
          </cell>
          <cell r="PA8">
            <v>0</v>
          </cell>
          <cell r="PB8">
            <v>0</v>
          </cell>
          <cell r="PC8">
            <v>0</v>
          </cell>
          <cell r="PD8">
            <v>0</v>
          </cell>
          <cell r="PE8">
            <v>0</v>
          </cell>
          <cell r="PF8">
            <v>0</v>
          </cell>
          <cell r="PG8" t="str">
            <v/>
          </cell>
          <cell r="PH8">
            <v>6.2824156305506218</v>
          </cell>
          <cell r="PI8">
            <v>0</v>
          </cell>
          <cell r="PJ8">
            <v>0</v>
          </cell>
          <cell r="PK8" t="str">
            <v>N/A</v>
          </cell>
          <cell r="PL8" t="str">
            <v>N/A</v>
          </cell>
          <cell r="PM8" t="str">
            <v>N/A</v>
          </cell>
          <cell r="PN8" t="str">
            <v>N/A</v>
          </cell>
          <cell r="PO8" t="str">
            <v>N/A</v>
          </cell>
          <cell r="PP8" t="str">
            <v>N/A</v>
          </cell>
          <cell r="PQ8">
            <v>86.009999999999991</v>
          </cell>
          <cell r="PR8">
            <v>96.990000000000009</v>
          </cell>
          <cell r="PS8">
            <v>183</v>
          </cell>
          <cell r="PT8">
            <v>0</v>
          </cell>
          <cell r="PU8">
            <v>0</v>
          </cell>
          <cell r="PV8">
            <v>0</v>
          </cell>
          <cell r="PW8">
            <v>0</v>
          </cell>
          <cell r="PX8">
            <v>0</v>
          </cell>
          <cell r="PY8">
            <v>0</v>
          </cell>
          <cell r="PZ8">
            <v>17.555106274272799</v>
          </cell>
          <cell r="QA8">
            <v>20.254786437909303</v>
          </cell>
          <cell r="QB8">
            <v>52.659712578717908</v>
          </cell>
          <cell r="QC8">
            <v>0</v>
          </cell>
          <cell r="QD8">
            <v>20.254786437909303</v>
          </cell>
          <cell r="QE8">
            <v>0</v>
          </cell>
          <cell r="QF8">
            <v>0</v>
          </cell>
          <cell r="QG8">
            <v>0</v>
          </cell>
          <cell r="QH8">
            <v>0</v>
          </cell>
          <cell r="QI8">
            <v>20.254786437909303</v>
          </cell>
          <cell r="QJ8">
            <v>0</v>
          </cell>
          <cell r="QK8">
            <v>3.2240443213296404</v>
          </cell>
          <cell r="QL8">
            <v>0</v>
          </cell>
          <cell r="QM8">
            <v>0</v>
          </cell>
          <cell r="QN8">
            <v>0</v>
          </cell>
          <cell r="QO8">
            <v>0</v>
          </cell>
          <cell r="QP8">
            <v>0</v>
          </cell>
          <cell r="QQ8">
            <v>0</v>
          </cell>
          <cell r="QR8">
            <v>0</v>
          </cell>
          <cell r="QS8">
            <v>0</v>
          </cell>
          <cell r="QT8">
            <v>0</v>
          </cell>
          <cell r="QU8">
            <v>2.224396551724138</v>
          </cell>
          <cell r="QV8" t="str">
            <v>N/A</v>
          </cell>
          <cell r="QW8" t="str">
            <v/>
          </cell>
          <cell r="QX8" t="str">
            <v/>
          </cell>
          <cell r="QY8" t="str">
            <v/>
          </cell>
          <cell r="QZ8" t="str">
            <v/>
          </cell>
          <cell r="RA8" t="str">
            <v/>
          </cell>
          <cell r="RB8" t="str">
            <v/>
          </cell>
          <cell r="RC8" t="str">
            <v>N/A</v>
          </cell>
          <cell r="RD8" t="str">
            <v>N/A</v>
          </cell>
          <cell r="RE8">
            <v>0</v>
          </cell>
          <cell r="RF8">
            <v>0</v>
          </cell>
          <cell r="RG8">
            <v>0</v>
          </cell>
          <cell r="RH8">
            <v>0</v>
          </cell>
          <cell r="RI8">
            <v>0</v>
          </cell>
          <cell r="RJ8">
            <v>0</v>
          </cell>
          <cell r="RK8">
            <v>0</v>
          </cell>
          <cell r="RL8">
            <v>0</v>
          </cell>
          <cell r="RM8">
            <v>0</v>
          </cell>
          <cell r="RN8">
            <v>0</v>
          </cell>
          <cell r="RO8">
            <v>13.721002525431942</v>
          </cell>
          <cell r="RP8">
            <v>13.721002525431942</v>
          </cell>
          <cell r="RQ8">
            <v>13.721002525431942</v>
          </cell>
          <cell r="RR8">
            <v>13.721002525431942</v>
          </cell>
          <cell r="RS8">
            <v>13.721002525431942</v>
          </cell>
          <cell r="RT8">
            <v>0</v>
          </cell>
          <cell r="RU8">
            <v>0</v>
          </cell>
          <cell r="RV8">
            <v>10.142780558695302</v>
          </cell>
          <cell r="RW8">
            <v>10.142780558695302</v>
          </cell>
          <cell r="RX8">
            <v>10.142780558695302</v>
          </cell>
          <cell r="RY8">
            <v>0</v>
          </cell>
          <cell r="RZ8">
            <v>0</v>
          </cell>
          <cell r="SA8">
            <v>0</v>
          </cell>
          <cell r="SB8">
            <v>11.774629248248022</v>
          </cell>
          <cell r="SC8">
            <v>0</v>
          </cell>
          <cell r="SD8">
            <v>11.774629248248022</v>
          </cell>
          <cell r="SE8">
            <v>11.774629248248024</v>
          </cell>
          <cell r="SF8">
            <v>0</v>
          </cell>
          <cell r="SG8">
            <v>0</v>
          </cell>
          <cell r="SH8">
            <v>1.9463732771839171</v>
          </cell>
          <cell r="SI8">
            <v>0</v>
          </cell>
          <cell r="SJ8">
            <v>1.9463732771839175</v>
          </cell>
          <cell r="SK8">
            <v>1.9463732771839175</v>
          </cell>
          <cell r="SL8">
            <v>0</v>
          </cell>
          <cell r="SM8">
            <v>0</v>
          </cell>
          <cell r="SN8">
            <v>0.11166568706604232</v>
          </cell>
          <cell r="SO8">
            <v>1</v>
          </cell>
          <cell r="SP8">
            <v>1</v>
          </cell>
          <cell r="SQ8">
            <v>0</v>
          </cell>
          <cell r="SR8">
            <v>0</v>
          </cell>
          <cell r="SS8" t="str">
            <v>1: Yes</v>
          </cell>
          <cell r="ST8" t="str">
            <v>1: Yes</v>
          </cell>
          <cell r="SU8" t="str">
            <v>Blank</v>
          </cell>
          <cell r="SV8" t="str">
            <v>1: Yes</v>
          </cell>
          <cell r="SW8" t="str">
            <v>0: All patients when initiated</v>
          </cell>
          <cell r="SX8">
            <v>1</v>
          </cell>
          <cell r="SY8" t="str">
            <v>0: No</v>
          </cell>
          <cell r="SZ8" t="str">
            <v>N/A</v>
          </cell>
          <cell r="TA8" t="str">
            <v>N/A</v>
          </cell>
          <cell r="TB8">
            <v>0</v>
          </cell>
          <cell r="TC8">
            <v>9.6153463587921859E-2</v>
          </cell>
          <cell r="TD8">
            <v>3.4612617858872929</v>
          </cell>
          <cell r="TE8">
            <v>0</v>
          </cell>
          <cell r="TF8">
            <v>0</v>
          </cell>
          <cell r="TG8">
            <v>0</v>
          </cell>
          <cell r="TH8">
            <v>2.0806717261424187E-2</v>
          </cell>
          <cell r="TI8">
            <v>10.142780558695302</v>
          </cell>
          <cell r="TJ8">
            <v>0</v>
          </cell>
          <cell r="TK8">
            <v>0</v>
          </cell>
          <cell r="TL8">
            <v>9.6153463587921859E-2</v>
          </cell>
          <cell r="TM8">
            <v>3.4612617858872929</v>
          </cell>
          <cell r="TN8">
            <v>0</v>
          </cell>
          <cell r="TO8">
            <v>0</v>
          </cell>
          <cell r="TP8">
            <v>0</v>
          </cell>
          <cell r="TQ8">
            <v>2.0806717261424187E-2</v>
          </cell>
          <cell r="TR8">
            <v>10.142780558695302</v>
          </cell>
          <cell r="TS8">
            <v>0</v>
          </cell>
          <cell r="TT8">
            <v>0</v>
          </cell>
          <cell r="TU8">
            <v>9.6153463587921859E-2</v>
          </cell>
          <cell r="TV8">
            <v>3.4612617858872929</v>
          </cell>
          <cell r="TW8">
            <v>0</v>
          </cell>
          <cell r="TX8">
            <v>0</v>
          </cell>
          <cell r="TY8">
            <v>0</v>
          </cell>
          <cell r="TZ8">
            <v>2.080671726142419E-2</v>
          </cell>
          <cell r="UA8">
            <v>10.142780558695302</v>
          </cell>
          <cell r="UB8">
            <v>0</v>
          </cell>
          <cell r="UC8" t="str">
            <v>0: No</v>
          </cell>
          <cell r="UD8" t="str">
            <v>N/A</v>
          </cell>
          <cell r="UE8" t="str">
            <v>N/A</v>
          </cell>
          <cell r="UF8">
            <v>43000</v>
          </cell>
          <cell r="UG8">
            <v>9.0195381882770872E-3</v>
          </cell>
          <cell r="UH8">
            <v>9.0195381882770872E-3</v>
          </cell>
          <cell r="UI8">
            <v>9.0195381882770872E-3</v>
          </cell>
          <cell r="UJ8">
            <v>12500</v>
          </cell>
          <cell r="UK8">
            <v>1.9868561278863234E-2</v>
          </cell>
          <cell r="UL8">
            <v>1.9868561278863231E-2</v>
          </cell>
          <cell r="UM8">
            <v>1.9868561278863231E-2</v>
          </cell>
          <cell r="UN8" t="str">
            <v>N/A</v>
          </cell>
          <cell r="UO8" t="str">
            <v>N/A</v>
          </cell>
          <cell r="UP8" t="str">
            <v>N/A</v>
          </cell>
          <cell r="UQ8" t="str">
            <v>N/A</v>
          </cell>
          <cell r="UR8" t="str">
            <v>N/A</v>
          </cell>
          <cell r="US8" t="str">
            <v>N/A</v>
          </cell>
          <cell r="UT8" t="str">
            <v>N/A</v>
          </cell>
          <cell r="UU8" t="str">
            <v>N/A</v>
          </cell>
          <cell r="UV8" t="str">
            <v>N/A</v>
          </cell>
          <cell r="UW8" t="str">
            <v>N/A</v>
          </cell>
          <cell r="UX8">
            <v>0</v>
          </cell>
          <cell r="UY8">
            <v>0</v>
          </cell>
          <cell r="UZ8">
            <v>0</v>
          </cell>
          <cell r="VA8">
            <v>0</v>
          </cell>
          <cell r="VB8">
            <v>0</v>
          </cell>
          <cell r="VC8">
            <v>0</v>
          </cell>
          <cell r="VD8">
            <v>0</v>
          </cell>
          <cell r="VE8">
            <v>0</v>
          </cell>
          <cell r="VF8">
            <v>0</v>
          </cell>
          <cell r="VG8">
            <v>0</v>
          </cell>
          <cell r="VH8">
            <v>0</v>
          </cell>
          <cell r="VI8">
            <v>0</v>
          </cell>
          <cell r="VJ8">
            <v>0</v>
          </cell>
          <cell r="VK8">
            <v>0</v>
          </cell>
          <cell r="VL8">
            <v>0</v>
          </cell>
          <cell r="VM8">
            <v>0</v>
          </cell>
          <cell r="VN8">
            <v>0</v>
          </cell>
          <cell r="VO8">
            <v>0</v>
          </cell>
          <cell r="VP8">
            <v>0</v>
          </cell>
          <cell r="VQ8">
            <v>0</v>
          </cell>
          <cell r="VR8">
            <v>0</v>
          </cell>
          <cell r="VS8">
            <v>0</v>
          </cell>
          <cell r="VT8">
            <v>0</v>
          </cell>
          <cell r="VU8">
            <v>0</v>
          </cell>
          <cell r="VV8">
            <v>0</v>
          </cell>
          <cell r="VW8">
            <v>0</v>
          </cell>
          <cell r="VX8">
            <v>0</v>
          </cell>
          <cell r="VY8">
            <v>29.326099531729376</v>
          </cell>
          <cell r="VZ8">
            <v>29.326099531729376</v>
          </cell>
          <cell r="WA8">
            <v>29.32609953172938</v>
          </cell>
          <cell r="WB8">
            <v>29.326099531729376</v>
          </cell>
          <cell r="WC8">
            <v>0</v>
          </cell>
          <cell r="WD8">
            <v>0</v>
          </cell>
          <cell r="WE8">
            <v>0</v>
          </cell>
          <cell r="WF8">
            <v>29.326099531729376</v>
          </cell>
          <cell r="WG8">
            <v>29.32609953172938</v>
          </cell>
          <cell r="WH8">
            <v>29.326099531729376</v>
          </cell>
          <cell r="WI8">
            <v>0</v>
          </cell>
          <cell r="WJ8">
            <v>0</v>
          </cell>
          <cell r="WK8">
            <v>0</v>
          </cell>
          <cell r="WL8">
            <v>0</v>
          </cell>
          <cell r="WM8">
            <v>0</v>
          </cell>
          <cell r="WN8">
            <v>0</v>
          </cell>
          <cell r="WO8">
            <v>0</v>
          </cell>
          <cell r="WP8">
            <v>0</v>
          </cell>
          <cell r="WQ8">
            <v>0</v>
          </cell>
          <cell r="WR8" t="e">
            <v>#VALUE!</v>
          </cell>
          <cell r="WS8" t="e">
            <v>#VALUE!</v>
          </cell>
          <cell r="WT8">
            <v>27.041600258356212</v>
          </cell>
          <cell r="WU8">
            <v>2.2844992733731635</v>
          </cell>
          <cell r="WV8">
            <v>27.041600258356212</v>
          </cell>
          <cell r="WW8">
            <v>2.2844992733731635</v>
          </cell>
          <cell r="WX8">
            <v>0</v>
          </cell>
          <cell r="WY8">
            <v>0</v>
          </cell>
          <cell r="WZ8">
            <v>2.1552883481270677</v>
          </cell>
          <cell r="XA8">
            <v>2.1896555896743362</v>
          </cell>
          <cell r="XB8">
            <v>1.995586052744978</v>
          </cell>
          <cell r="XC8">
            <v>2.1896555896743362</v>
          </cell>
          <cell r="XD8">
            <v>0</v>
          </cell>
          <cell r="XE8">
            <v>0</v>
          </cell>
          <cell r="XF8">
            <v>0</v>
          </cell>
          <cell r="XG8">
            <v>0.2599637009526885</v>
          </cell>
          <cell r="XH8">
            <v>0.24229341361623205</v>
          </cell>
          <cell r="XI8">
            <v>0.28267564921893734</v>
          </cell>
          <cell r="XJ8">
            <v>0</v>
          </cell>
          <cell r="XK8">
            <v>0</v>
          </cell>
          <cell r="XL8">
            <v>0</v>
          </cell>
          <cell r="XM8">
            <v>1.4495745554055022</v>
          </cell>
          <cell r="XN8">
            <v>1.3998879309819843</v>
          </cell>
          <cell r="XO8">
            <v>1.361230880514549</v>
          </cell>
          <cell r="XP8">
            <v>1.4495745554055022</v>
          </cell>
          <cell r="XQ8">
            <v>0</v>
          </cell>
          <cell r="XR8">
            <v>0</v>
          </cell>
          <cell r="XS8">
            <v>0</v>
          </cell>
          <cell r="XT8">
            <v>0</v>
          </cell>
          <cell r="XU8">
            <v>0</v>
          </cell>
          <cell r="XV8">
            <v>0</v>
          </cell>
          <cell r="XW8">
            <v>0</v>
          </cell>
          <cell r="XX8">
            <v>0</v>
          </cell>
          <cell r="XY8">
            <v>0</v>
          </cell>
          <cell r="XZ8">
            <v>0</v>
          </cell>
          <cell r="YA8">
            <v>0</v>
          </cell>
          <cell r="YB8">
            <v>0</v>
          </cell>
          <cell r="YC8">
            <v>0</v>
          </cell>
          <cell r="YD8">
            <v>0</v>
          </cell>
          <cell r="YE8">
            <v>0</v>
          </cell>
          <cell r="YF8">
            <v>0</v>
          </cell>
          <cell r="YG8">
            <v>0</v>
          </cell>
          <cell r="YH8">
            <v>0</v>
          </cell>
          <cell r="YI8">
            <v>0</v>
          </cell>
          <cell r="YJ8">
            <v>0</v>
          </cell>
          <cell r="YK8">
            <v>0</v>
          </cell>
          <cell r="YL8">
            <v>0.14021818181818183</v>
          </cell>
          <cell r="YM8">
            <v>0.13068725287139901</v>
          </cell>
          <cell r="YN8">
            <v>0.15246846168329881</v>
          </cell>
          <cell r="YO8">
            <v>0</v>
          </cell>
          <cell r="YP8">
            <v>0</v>
          </cell>
          <cell r="YQ8">
            <v>0</v>
          </cell>
          <cell r="YR8">
            <v>0.14021818181818183</v>
          </cell>
          <cell r="YS8">
            <v>0.13068725287139901</v>
          </cell>
          <cell r="YT8">
            <v>0.15246846168329881</v>
          </cell>
          <cell r="YU8">
            <v>0</v>
          </cell>
          <cell r="YV8">
            <v>0</v>
          </cell>
          <cell r="YW8">
            <v>0</v>
          </cell>
          <cell r="YX8">
            <v>0.14021818181818183</v>
          </cell>
          <cell r="YY8">
            <v>0.13068725287139901</v>
          </cell>
          <cell r="YZ8">
            <v>0.15246846168329881</v>
          </cell>
          <cell r="ZA8">
            <v>0</v>
          </cell>
          <cell r="ZB8">
            <v>0</v>
          </cell>
          <cell r="ZC8">
            <v>0</v>
          </cell>
          <cell r="ZD8">
            <v>0.83116883116883122</v>
          </cell>
          <cell r="ZE8">
            <v>0.83116883116883122</v>
          </cell>
          <cell r="ZF8">
            <v>0</v>
          </cell>
          <cell r="ZG8">
            <v>0</v>
          </cell>
          <cell r="ZH8">
            <v>0</v>
          </cell>
          <cell r="ZI8">
            <v>0</v>
          </cell>
          <cell r="ZJ8" t="str">
            <v xml:space="preserve"> </v>
          </cell>
          <cell r="ZK8">
            <v>0</v>
          </cell>
          <cell r="ZL8">
            <v>0</v>
          </cell>
          <cell r="ZM8">
            <v>0</v>
          </cell>
          <cell r="ZN8">
            <v>1</v>
          </cell>
          <cell r="ZO8">
            <v>0</v>
          </cell>
          <cell r="ZP8">
            <v>0</v>
          </cell>
          <cell r="ZQ8">
            <v>0</v>
          </cell>
          <cell r="ZR8" t="str">
            <v>0: No</v>
          </cell>
          <cell r="ZS8" t="str">
            <v/>
          </cell>
          <cell r="ZT8">
            <v>17.723768771193285</v>
          </cell>
          <cell r="ZU8">
            <v>17.723768771193285</v>
          </cell>
          <cell r="ZV8">
            <v>17.723768771193285</v>
          </cell>
          <cell r="ZW8">
            <v>17.723768771193285</v>
          </cell>
          <cell r="ZX8">
            <v>0</v>
          </cell>
          <cell r="ZY8">
            <v>0</v>
          </cell>
          <cell r="ZZ8">
            <v>0</v>
          </cell>
          <cell r="AAA8">
            <v>3.5447537542386569</v>
          </cell>
          <cell r="AAB8">
            <v>3.5447537542386574</v>
          </cell>
          <cell r="AAC8">
            <v>3.5447537542386574</v>
          </cell>
          <cell r="AAD8">
            <v>0</v>
          </cell>
          <cell r="AAE8">
            <v>0</v>
          </cell>
          <cell r="AAF8">
            <v>0</v>
          </cell>
          <cell r="AAG8">
            <v>0</v>
          </cell>
          <cell r="AAH8">
            <v>0</v>
          </cell>
          <cell r="AAI8">
            <v>0</v>
          </cell>
          <cell r="AAJ8">
            <v>0</v>
          </cell>
          <cell r="AAK8">
            <v>0</v>
          </cell>
          <cell r="AAL8">
            <v>0</v>
          </cell>
          <cell r="AAM8">
            <v>0</v>
          </cell>
          <cell r="AAN8">
            <v>3.5447537542386569</v>
          </cell>
          <cell r="AAO8">
            <v>3.5447537542386574</v>
          </cell>
          <cell r="AAP8">
            <v>3.5447537542386574</v>
          </cell>
          <cell r="AAQ8">
            <v>0</v>
          </cell>
          <cell r="AAR8">
            <v>0</v>
          </cell>
          <cell r="AAS8">
            <v>0</v>
          </cell>
          <cell r="AAT8">
            <v>0</v>
          </cell>
          <cell r="AAU8">
            <v>0</v>
          </cell>
          <cell r="AAV8">
            <v>0</v>
          </cell>
          <cell r="AAW8">
            <v>0</v>
          </cell>
          <cell r="AAX8">
            <v>0</v>
          </cell>
          <cell r="AAY8">
            <v>0</v>
          </cell>
          <cell r="AAZ8">
            <v>0</v>
          </cell>
          <cell r="ABA8">
            <v>0</v>
          </cell>
          <cell r="ABB8">
            <v>0</v>
          </cell>
          <cell r="ABC8">
            <v>0</v>
          </cell>
          <cell r="ABD8">
            <v>0</v>
          </cell>
          <cell r="ABE8">
            <v>0</v>
          </cell>
          <cell r="ABF8">
            <v>3.5447537542386569</v>
          </cell>
          <cell r="ABG8">
            <v>3.5447537542386574</v>
          </cell>
          <cell r="ABH8">
            <v>3.5447537542386574</v>
          </cell>
          <cell r="ABI8">
            <v>0</v>
          </cell>
          <cell r="ABJ8">
            <v>0</v>
          </cell>
          <cell r="ABK8">
            <v>0</v>
          </cell>
          <cell r="ABL8">
            <v>3.5447537542386569</v>
          </cell>
          <cell r="ABM8">
            <v>3.5447537542386574</v>
          </cell>
          <cell r="ABN8">
            <v>3.5447537542386574</v>
          </cell>
          <cell r="ABO8">
            <v>0</v>
          </cell>
          <cell r="ABP8">
            <v>0</v>
          </cell>
          <cell r="ABQ8">
            <v>0</v>
          </cell>
          <cell r="ABR8">
            <v>3.5447537542386569</v>
          </cell>
          <cell r="ABS8">
            <v>3.5447537542386574</v>
          </cell>
          <cell r="ABT8">
            <v>3.5447537542386574</v>
          </cell>
          <cell r="ABU8">
            <v>0</v>
          </cell>
          <cell r="ABV8">
            <v>0</v>
          </cell>
          <cell r="ABW8">
            <v>0</v>
          </cell>
          <cell r="ABX8">
            <v>0</v>
          </cell>
          <cell r="ABY8" t="str">
            <v>1: Yes</v>
          </cell>
          <cell r="ABZ8">
            <v>0</v>
          </cell>
          <cell r="ACA8">
            <v>0</v>
          </cell>
          <cell r="ACB8">
            <v>77.571999354109494</v>
          </cell>
          <cell r="ACC8">
            <v>84.3491425851972</v>
          </cell>
          <cell r="ACD8">
            <v>72.299265073026163</v>
          </cell>
          <cell r="ACE8">
            <v>84.3491425851972</v>
          </cell>
          <cell r="ACF8">
            <v>0</v>
          </cell>
          <cell r="ACG8">
            <v>0</v>
          </cell>
          <cell r="ACH8">
            <v>0</v>
          </cell>
          <cell r="ACI8">
            <v>15.258488745357665</v>
          </cell>
          <cell r="ACJ8">
            <v>14.221336714276116</v>
          </cell>
          <cell r="ACK8">
            <v>16.591559499988801</v>
          </cell>
          <cell r="ACL8">
            <v>0</v>
          </cell>
          <cell r="ACM8">
            <v>0</v>
          </cell>
          <cell r="ACN8">
            <v>0</v>
          </cell>
          <cell r="ACO8">
            <v>15.258488745357665</v>
          </cell>
          <cell r="ACP8">
            <v>14.221336714276116</v>
          </cell>
          <cell r="ACQ8">
            <v>16.591559499988801</v>
          </cell>
          <cell r="ACR8">
            <v>0</v>
          </cell>
          <cell r="ACS8">
            <v>0</v>
          </cell>
          <cell r="ACT8">
            <v>0</v>
          </cell>
          <cell r="ACU8">
            <v>0</v>
          </cell>
          <cell r="ACV8">
            <v>0</v>
          </cell>
          <cell r="ACW8">
            <v>0</v>
          </cell>
          <cell r="ACX8">
            <v>0</v>
          </cell>
          <cell r="ACY8">
            <v>0</v>
          </cell>
          <cell r="ACZ8">
            <v>0</v>
          </cell>
          <cell r="ADA8">
            <v>0</v>
          </cell>
          <cell r="ADB8">
            <v>0</v>
          </cell>
          <cell r="ADC8">
            <v>0</v>
          </cell>
          <cell r="ADD8">
            <v>0</v>
          </cell>
          <cell r="ADE8">
            <v>0</v>
          </cell>
          <cell r="ADF8">
            <v>0</v>
          </cell>
          <cell r="ADG8">
            <v>0</v>
          </cell>
          <cell r="ADH8">
            <v>0</v>
          </cell>
          <cell r="ADI8">
            <v>0</v>
          </cell>
          <cell r="ADJ8">
            <v>0</v>
          </cell>
          <cell r="ADK8">
            <v>0</v>
          </cell>
          <cell r="ADL8">
            <v>0</v>
          </cell>
          <cell r="ADM8">
            <v>15.578377652187957</v>
          </cell>
          <cell r="ADN8">
            <v>14.519482089687516</v>
          </cell>
          <cell r="ADO8">
            <v>16.939395771302102</v>
          </cell>
          <cell r="ADP8">
            <v>0</v>
          </cell>
          <cell r="ADQ8">
            <v>0</v>
          </cell>
          <cell r="ADR8">
            <v>0</v>
          </cell>
          <cell r="ADS8">
            <v>15.89826655901825</v>
          </cell>
          <cell r="ADT8">
            <v>14.817627465098917</v>
          </cell>
          <cell r="ADU8">
            <v>17.2872320426154</v>
          </cell>
          <cell r="ADV8">
            <v>0</v>
          </cell>
          <cell r="ADW8">
            <v>0</v>
          </cell>
          <cell r="ADX8">
            <v>0</v>
          </cell>
          <cell r="ADY8">
            <v>15.578377652187957</v>
          </cell>
          <cell r="ADZ8">
            <v>14.519482089687516</v>
          </cell>
          <cell r="AEA8">
            <v>16.939395771302102</v>
          </cell>
          <cell r="AEB8">
            <v>0</v>
          </cell>
          <cell r="AEC8">
            <v>0</v>
          </cell>
          <cell r="AED8">
            <v>0</v>
          </cell>
          <cell r="AEE8">
            <v>0.51154529307282415</v>
          </cell>
          <cell r="AEF8">
            <v>0</v>
          </cell>
          <cell r="AEG8">
            <v>0</v>
          </cell>
          <cell r="AEH8">
            <v>0</v>
          </cell>
          <cell r="AEI8">
            <v>1.8601647020829969E-2</v>
          </cell>
          <cell r="AEJ8">
            <v>0.70398966575165522</v>
          </cell>
          <cell r="AEK8">
            <v>76.273842079767491</v>
          </cell>
          <cell r="AEL8">
            <v>6.4020668496689817E-2</v>
          </cell>
          <cell r="AEM8">
            <v>15.258488745357665</v>
          </cell>
          <cell r="AEN8">
            <v>0.55623687958869494</v>
          </cell>
          <cell r="AEO8">
            <v>0</v>
          </cell>
          <cell r="AEP8">
            <v>0</v>
          </cell>
          <cell r="AEQ8">
            <v>0</v>
          </cell>
          <cell r="AER8">
            <v>2.0226795621407091E-2</v>
          </cell>
          <cell r="AES8">
            <v>0.76549431740083007</v>
          </cell>
          <cell r="AET8">
            <v>82.937570704322596</v>
          </cell>
          <cell r="AEU8">
            <v>6.9613888263676066E-2</v>
          </cell>
          <cell r="AEV8">
            <v>16.591559499988801</v>
          </cell>
          <cell r="AEW8">
            <v>0.02</v>
          </cell>
          <cell r="AEX8" t="str">
            <v>1</v>
          </cell>
          <cell r="AEY8" t="str">
            <v>8</v>
          </cell>
          <cell r="AEZ8" t="str">
            <v>0: No</v>
          </cell>
          <cell r="AFA8" t="str">
            <v/>
          </cell>
          <cell r="AFB8" t="str">
            <v/>
          </cell>
          <cell r="AFC8" t="str">
            <v>1: Always</v>
          </cell>
          <cell r="AFD8" t="str">
            <v>1: Always</v>
          </cell>
          <cell r="AFE8">
            <v>16.591559499988801</v>
          </cell>
          <cell r="AFF8">
            <v>14.221336714276116</v>
          </cell>
          <cell r="AFG8">
            <v>11.592168189891815</v>
          </cell>
          <cell r="AFH8">
            <v>11.592168189891813</v>
          </cell>
          <cell r="AFI8">
            <v>0</v>
          </cell>
          <cell r="AFJ8">
            <v>11.592168189891813</v>
          </cell>
          <cell r="AFK8">
            <v>0</v>
          </cell>
          <cell r="AFL8">
            <v>0</v>
          </cell>
          <cell r="AFM8">
            <v>0</v>
          </cell>
          <cell r="AFN8">
            <v>0</v>
          </cell>
          <cell r="AFO8">
            <v>20</v>
          </cell>
          <cell r="AFP8">
            <v>18</v>
          </cell>
          <cell r="AFQ8">
            <v>2</v>
          </cell>
          <cell r="AFR8">
            <v>0</v>
          </cell>
          <cell r="AFS8">
            <v>0</v>
          </cell>
          <cell r="AFT8">
            <v>0</v>
          </cell>
          <cell r="AFU8">
            <v>0</v>
          </cell>
          <cell r="AFV8">
            <v>0</v>
          </cell>
          <cell r="AFW8">
            <v>0</v>
          </cell>
          <cell r="AFX8">
            <v>0</v>
          </cell>
          <cell r="AFY8">
            <v>0</v>
          </cell>
          <cell r="AFZ8">
            <v>0</v>
          </cell>
          <cell r="AGA8">
            <v>0</v>
          </cell>
          <cell r="AGB8">
            <v>0</v>
          </cell>
        </row>
        <row r="9">
          <cell r="A9" t="str">
            <v>RWANDA_7</v>
          </cell>
          <cell r="B9" t="str">
            <v>Rwanda</v>
          </cell>
          <cell r="C9" t="str">
            <v>Gashongora CS</v>
          </cell>
          <cell r="D9" t="str">
            <v>Health Center</v>
          </cell>
          <cell r="E9" t="str">
            <v>Primary</v>
          </cell>
          <cell r="F9" t="str">
            <v>Rural</v>
          </cell>
          <cell r="G9" t="str">
            <v>No</v>
          </cell>
          <cell r="H9">
            <v>40087</v>
          </cell>
          <cell r="I9">
            <v>19227</v>
          </cell>
          <cell r="J9">
            <v>1949</v>
          </cell>
          <cell r="K9">
            <v>19</v>
          </cell>
          <cell r="L9">
            <v>720</v>
          </cell>
          <cell r="M9" t="str">
            <v>USD</v>
          </cell>
          <cell r="N9">
            <v>563</v>
          </cell>
          <cell r="O9">
            <v>0.3</v>
          </cell>
          <cell r="P9">
            <v>0</v>
          </cell>
          <cell r="Q9">
            <v>0.5</v>
          </cell>
          <cell r="R9">
            <v>0.2</v>
          </cell>
          <cell r="S9">
            <v>0</v>
          </cell>
          <cell r="T9">
            <v>1949</v>
          </cell>
          <cell r="U9">
            <v>0</v>
          </cell>
          <cell r="V9">
            <v>341.65699221127471</v>
          </cell>
          <cell r="W9" t="str">
            <v>1: Yes</v>
          </cell>
          <cell r="X9" t="str">
            <v>1: Yes</v>
          </cell>
          <cell r="Y9">
            <v>0</v>
          </cell>
          <cell r="Z9" t="str">
            <v>Jan-10</v>
          </cell>
          <cell r="AA9" t="str">
            <v>Dec-10</v>
          </cell>
          <cell r="AB9">
            <v>116.25</v>
          </cell>
          <cell r="AC9">
            <v>88.583333333333329</v>
          </cell>
          <cell r="AD9">
            <v>0</v>
          </cell>
          <cell r="AE9">
            <v>0</v>
          </cell>
          <cell r="AF9">
            <v>0</v>
          </cell>
          <cell r="AG9">
            <v>204.83333333333334</v>
          </cell>
          <cell r="AH9">
            <v>88.583333333333329</v>
          </cell>
          <cell r="AI9">
            <v>4.8649308380797391</v>
          </cell>
          <cell r="AJ9">
            <v>12.162327095199348</v>
          </cell>
          <cell r="AK9">
            <v>4</v>
          </cell>
          <cell r="AL9">
            <v>6</v>
          </cell>
          <cell r="AM9">
            <v>0</v>
          </cell>
          <cell r="AN9">
            <v>0</v>
          </cell>
          <cell r="AO9">
            <v>0</v>
          </cell>
          <cell r="AP9">
            <v>10</v>
          </cell>
          <cell r="AQ9">
            <v>15</v>
          </cell>
          <cell r="AR9">
            <v>0</v>
          </cell>
          <cell r="AS9">
            <v>0</v>
          </cell>
          <cell r="AT9">
            <v>0</v>
          </cell>
          <cell r="AU9">
            <v>0</v>
          </cell>
          <cell r="AV9">
            <v>0</v>
          </cell>
          <cell r="AW9">
            <v>0</v>
          </cell>
          <cell r="AX9">
            <v>0</v>
          </cell>
          <cell r="AY9">
            <v>0</v>
          </cell>
          <cell r="AZ9">
            <v>0</v>
          </cell>
          <cell r="BA9">
            <v>0</v>
          </cell>
          <cell r="BB9">
            <v>0</v>
          </cell>
          <cell r="BC9">
            <v>0</v>
          </cell>
          <cell r="BD9">
            <v>0</v>
          </cell>
          <cell r="BE9">
            <v>12622.5</v>
          </cell>
          <cell r="BF9" t="str">
            <v>1: Yes</v>
          </cell>
          <cell r="BG9" t="str">
            <v>5</v>
          </cell>
          <cell r="BH9" t="str">
            <v>0</v>
          </cell>
          <cell r="BI9" t="str">
            <v>2</v>
          </cell>
          <cell r="BJ9" t="str">
            <v>2</v>
          </cell>
          <cell r="BK9" t="str">
            <v>N/A</v>
          </cell>
          <cell r="BL9" t="str">
            <v>N/A</v>
          </cell>
          <cell r="BM9" t="str">
            <v>1: Yes</v>
          </cell>
          <cell r="BN9" t="str">
            <v>N_INITIATION,N_STAGE,N_MONITORING: Initiation, WHO Staging, Routine clinical monitoring</v>
          </cell>
          <cell r="BO9" t="str">
            <v>doctor oversees severe OIs, ARVs, side effects, prescribing new regimens</v>
          </cell>
          <cell r="BP9" t="str">
            <v>1: Yes</v>
          </cell>
          <cell r="BQ9">
            <v>8.3801687138340811E-2</v>
          </cell>
          <cell r="BR9" t="str">
            <v>0: Cumulative</v>
          </cell>
          <cell r="BS9" t="str">
            <v/>
          </cell>
          <cell r="BT9" t="str">
            <v>1: Yes</v>
          </cell>
          <cell r="BU9" t="str">
            <v>5</v>
          </cell>
          <cell r="BV9" t="str">
            <v>0</v>
          </cell>
          <cell r="BW9" t="str">
            <v>2</v>
          </cell>
          <cell r="BX9" t="str">
            <v>2</v>
          </cell>
          <cell r="BY9" t="str">
            <v>N/A</v>
          </cell>
          <cell r="BZ9" t="str">
            <v>N/A</v>
          </cell>
          <cell r="CA9" t="str">
            <v>1: Yes</v>
          </cell>
          <cell r="CB9" t="str">
            <v>0: No</v>
          </cell>
          <cell r="CC9" t="str">
            <v>0: No</v>
          </cell>
          <cell r="CD9" t="str">
            <v>0: No</v>
          </cell>
          <cell r="CE9" t="str">
            <v>0: No</v>
          </cell>
          <cell r="CF9" t="str">
            <v>0: No</v>
          </cell>
          <cell r="CG9" t="str">
            <v>0: No</v>
          </cell>
          <cell r="CH9" t="str">
            <v/>
          </cell>
          <cell r="CI9" t="str">
            <v/>
          </cell>
          <cell r="CJ9">
            <v>91</v>
          </cell>
          <cell r="CK9" t="str">
            <v>Patients don't pick up their drugs, the accompagnateurs do. As such, patient utilization as pharmacy visits not listed here as all pharmacy interaction is covered by staff. There are no 2L or pediatric patients present at this facility.</v>
          </cell>
          <cell r="CL9" t="str">
            <v>1: Yes</v>
          </cell>
          <cell r="CM9" t="str">
            <v>1: Yes</v>
          </cell>
          <cell r="CN9" t="str">
            <v>0: No</v>
          </cell>
          <cell r="CO9" t="str">
            <v>0: No</v>
          </cell>
          <cell r="CP9" t="str">
            <v/>
          </cell>
          <cell r="CQ9" t="str">
            <v>1: Yes</v>
          </cell>
          <cell r="CR9" t="str">
            <v>1: Yes</v>
          </cell>
          <cell r="CS9" t="str">
            <v>100</v>
          </cell>
          <cell r="CT9" t="str">
            <v>100</v>
          </cell>
          <cell r="CU9">
            <v>204.83333333333331</v>
          </cell>
          <cell r="CV9">
            <v>0.9</v>
          </cell>
          <cell r="CW9">
            <v>4.8649308380797391</v>
          </cell>
          <cell r="CX9">
            <v>138.49652289909196</v>
          </cell>
          <cell r="CY9">
            <v>89.89884552346156</v>
          </cell>
          <cell r="CZ9">
            <v>202.27240242778853</v>
          </cell>
          <cell r="DA9">
            <v>128.97068664757987</v>
          </cell>
          <cell r="DB9">
            <v>83.715573454743875</v>
          </cell>
          <cell r="DC9">
            <v>188.36004027317375</v>
          </cell>
          <cell r="DD9">
            <v>188.36004027317375</v>
          </cell>
          <cell r="DE9">
            <v>0</v>
          </cell>
          <cell r="DF9">
            <v>0</v>
          </cell>
          <cell r="DG9">
            <v>0</v>
          </cell>
          <cell r="DH9">
            <v>9.5258362515120822</v>
          </cell>
          <cell r="DI9">
            <v>6.1832720687176872</v>
          </cell>
          <cell r="DJ9">
            <v>13.912362154614796</v>
          </cell>
          <cell r="DK9">
            <v>13.912362154614796</v>
          </cell>
          <cell r="DL9">
            <v>0</v>
          </cell>
          <cell r="DM9">
            <v>0</v>
          </cell>
          <cell r="DN9">
            <v>0</v>
          </cell>
          <cell r="DO9">
            <v>188.36004027317375</v>
          </cell>
          <cell r="DP9">
            <v>188.36004027317375</v>
          </cell>
          <cell r="DQ9">
            <v>0</v>
          </cell>
          <cell r="DR9">
            <v>13.912362154614796</v>
          </cell>
          <cell r="DS9">
            <v>13.912362154614796</v>
          </cell>
          <cell r="DT9">
            <v>0</v>
          </cell>
          <cell r="DU9">
            <v>108.37766960965536</v>
          </cell>
          <cell r="DV9">
            <v>70.348534204933756</v>
          </cell>
          <cell r="DW9">
            <v>158.28420196110099</v>
          </cell>
          <cell r="DX9">
            <v>0</v>
          </cell>
          <cell r="DY9">
            <v>0</v>
          </cell>
          <cell r="DZ9">
            <v>0</v>
          </cell>
          <cell r="EA9">
            <v>10.603523926657003</v>
          </cell>
          <cell r="EB9">
            <v>6.8828049941831155</v>
          </cell>
          <cell r="EC9">
            <v>15.486311236912011</v>
          </cell>
          <cell r="ED9">
            <v>0</v>
          </cell>
          <cell r="EE9">
            <v>0</v>
          </cell>
          <cell r="EF9">
            <v>0</v>
          </cell>
          <cell r="EG9">
            <v>0</v>
          </cell>
          <cell r="EH9">
            <v>0</v>
          </cell>
          <cell r="EI9">
            <v>0</v>
          </cell>
          <cell r="EJ9">
            <v>0</v>
          </cell>
          <cell r="EK9">
            <v>0</v>
          </cell>
          <cell r="EL9">
            <v>0</v>
          </cell>
          <cell r="EM9">
            <v>0</v>
          </cell>
          <cell r="EN9">
            <v>0</v>
          </cell>
          <cell r="EO9">
            <v>0</v>
          </cell>
          <cell r="EP9">
            <v>0</v>
          </cell>
          <cell r="EQ9">
            <v>0</v>
          </cell>
          <cell r="ER9">
            <v>0</v>
          </cell>
          <cell r="ES9">
            <v>0</v>
          </cell>
          <cell r="ET9">
            <v>0</v>
          </cell>
          <cell r="EU9">
            <v>0</v>
          </cell>
          <cell r="EV9">
            <v>0</v>
          </cell>
          <cell r="EW9">
            <v>0</v>
          </cell>
          <cell r="EX9">
            <v>0</v>
          </cell>
          <cell r="EY9">
            <v>0</v>
          </cell>
          <cell r="EZ9">
            <v>0</v>
          </cell>
          <cell r="FA9">
            <v>0</v>
          </cell>
          <cell r="FB9">
            <v>0</v>
          </cell>
          <cell r="FC9">
            <v>0</v>
          </cell>
          <cell r="FD9">
            <v>0</v>
          </cell>
          <cell r="FE9">
            <v>9.525836251512084</v>
          </cell>
          <cell r="FF9">
            <v>6.1832720687176872</v>
          </cell>
          <cell r="FG9">
            <v>13.912362154614796</v>
          </cell>
          <cell r="FH9">
            <v>0</v>
          </cell>
          <cell r="FI9">
            <v>0</v>
          </cell>
          <cell r="FJ9">
            <v>0</v>
          </cell>
          <cell r="FK9">
            <v>0</v>
          </cell>
          <cell r="FL9">
            <v>0</v>
          </cell>
          <cell r="FM9">
            <v>0</v>
          </cell>
          <cell r="FN9">
            <v>0</v>
          </cell>
          <cell r="FO9">
            <v>0</v>
          </cell>
          <cell r="FP9">
            <v>0</v>
          </cell>
          <cell r="FQ9">
            <v>0.58584214808787627</v>
          </cell>
          <cell r="FR9">
            <v>0</v>
          </cell>
          <cell r="FS9">
            <v>5.3702196908055324</v>
          </cell>
          <cell r="FT9">
            <v>0</v>
          </cell>
          <cell r="FU9">
            <v>0</v>
          </cell>
          <cell r="FV9">
            <v>1.9528071602929211</v>
          </cell>
          <cell r="FW9">
            <v>0</v>
          </cell>
          <cell r="FX9">
            <v>23.433685923515053</v>
          </cell>
          <cell r="FY9">
            <v>4.8820179007323024</v>
          </cell>
          <cell r="FZ9">
            <v>36.224572823433682</v>
          </cell>
          <cell r="GA9">
            <v>0</v>
          </cell>
          <cell r="GB9">
            <v>0.24410089503661514</v>
          </cell>
          <cell r="GC9">
            <v>3.1733116354759972</v>
          </cell>
          <cell r="GD9">
            <v>3.4174125305126122</v>
          </cell>
          <cell r="GE9">
            <v>0.38027332144979198</v>
          </cell>
          <cell r="GF9">
            <v>0</v>
          </cell>
          <cell r="GG9">
            <v>3.4858387799564272</v>
          </cell>
          <cell r="GH9">
            <v>0</v>
          </cell>
          <cell r="GI9">
            <v>0</v>
          </cell>
          <cell r="GJ9">
            <v>1.2675777381659734</v>
          </cell>
          <cell r="GK9">
            <v>0</v>
          </cell>
          <cell r="GL9">
            <v>15.210932857991681</v>
          </cell>
          <cell r="GM9">
            <v>3.1689443454149337</v>
          </cell>
          <cell r="GN9">
            <v>23.513567042978806</v>
          </cell>
          <cell r="GO9">
            <v>0.15844721727074668</v>
          </cell>
          <cell r="GP9">
            <v>2.0598138245197068</v>
          </cell>
          <cell r="GQ9">
            <v>2.2182610417904534</v>
          </cell>
          <cell r="GR9">
            <v>0.85561497326203217</v>
          </cell>
          <cell r="GS9">
            <v>0</v>
          </cell>
          <cell r="GT9">
            <v>7.8431372549019622</v>
          </cell>
          <cell r="GU9">
            <v>0</v>
          </cell>
          <cell r="GV9">
            <v>0</v>
          </cell>
          <cell r="GW9">
            <v>2.8520499108734407</v>
          </cell>
          <cell r="GX9">
            <v>0</v>
          </cell>
          <cell r="GY9">
            <v>34.224598930481285</v>
          </cell>
          <cell r="GZ9">
            <v>7.1301247771836023</v>
          </cell>
          <cell r="HA9">
            <v>52.905525846702325</v>
          </cell>
          <cell r="HB9">
            <v>0.35650623885918015</v>
          </cell>
          <cell r="HC9">
            <v>4.6345811051693415</v>
          </cell>
          <cell r="HD9">
            <v>4.9910873440285215</v>
          </cell>
          <cell r="HE9">
            <v>21995.364120781527</v>
          </cell>
          <cell r="HF9">
            <v>0</v>
          </cell>
          <cell r="HG9">
            <v>10398.888260939771</v>
          </cell>
          <cell r="HH9">
            <v>0</v>
          </cell>
          <cell r="HI9" t="e">
            <v>#DIV/0!</v>
          </cell>
          <cell r="HJ9">
            <v>5473.3358496151568</v>
          </cell>
          <cell r="HK9">
            <v>0</v>
          </cell>
          <cell r="HL9">
            <v>426.28774422735347</v>
          </cell>
          <cell r="HM9">
            <v>8121.1385435168741</v>
          </cell>
          <cell r="HN9">
            <v>4541.4529307282419</v>
          </cell>
          <cell r="HO9">
            <v>2652.5171471512508</v>
          </cell>
          <cell r="HP9">
            <v>0</v>
          </cell>
          <cell r="HQ9">
            <v>1</v>
          </cell>
          <cell r="HR9">
            <v>0</v>
          </cell>
          <cell r="HS9">
            <v>0</v>
          </cell>
          <cell r="HT9">
            <v>10.603523926657003</v>
          </cell>
          <cell r="HU9">
            <v>0</v>
          </cell>
          <cell r="HV9">
            <v>4.8820179007323024</v>
          </cell>
          <cell r="HW9">
            <v>2.2200000000000002</v>
          </cell>
          <cell r="HX9">
            <v>0</v>
          </cell>
          <cell r="HY9">
            <v>0</v>
          </cell>
          <cell r="HZ9">
            <v>15.486311236912011</v>
          </cell>
          <cell r="IA9">
            <v>0</v>
          </cell>
          <cell r="IB9">
            <v>0</v>
          </cell>
          <cell r="IC9">
            <v>6.8828049941831155</v>
          </cell>
          <cell r="ID9">
            <v>0</v>
          </cell>
          <cell r="IE9" t="str">
            <v>2</v>
          </cell>
          <cell r="IF9">
            <v>108.77149440737359</v>
          </cell>
          <cell r="IG9">
            <v>108.77149440737361</v>
          </cell>
          <cell r="IH9">
            <v>0</v>
          </cell>
          <cell r="II9">
            <v>0</v>
          </cell>
          <cell r="IJ9">
            <v>0</v>
          </cell>
          <cell r="IK9">
            <v>98.982059910709978</v>
          </cell>
          <cell r="IL9">
            <v>9.789434496663624</v>
          </cell>
          <cell r="IM9">
            <v>98.982059910709978</v>
          </cell>
          <cell r="IN9">
            <v>9.789434496663624</v>
          </cell>
          <cell r="IO9">
            <v>0</v>
          </cell>
          <cell r="IP9">
            <v>0</v>
          </cell>
          <cell r="IQ9">
            <v>0</v>
          </cell>
          <cell r="IR9">
            <v>0</v>
          </cell>
          <cell r="IS9">
            <v>0</v>
          </cell>
          <cell r="IT9">
            <v>0</v>
          </cell>
          <cell r="IU9">
            <v>21.5</v>
          </cell>
          <cell r="IV9">
            <v>48.500000000000007</v>
          </cell>
          <cell r="IW9">
            <v>22.5</v>
          </cell>
          <cell r="IX9">
            <v>0</v>
          </cell>
          <cell r="IY9" t="str">
            <v>0: No</v>
          </cell>
          <cell r="IZ9" t="str">
            <v>N/A</v>
          </cell>
          <cell r="JA9" t="str">
            <v>N/A</v>
          </cell>
          <cell r="JB9" t="str">
            <v>N/A</v>
          </cell>
          <cell r="JC9" t="str">
            <v>N/A</v>
          </cell>
          <cell r="JD9" t="str">
            <v>N/A</v>
          </cell>
          <cell r="JE9" t="str">
            <v>N/A</v>
          </cell>
          <cell r="JF9" t="str">
            <v>N/A</v>
          </cell>
          <cell r="JG9" t="str">
            <v>N/A</v>
          </cell>
          <cell r="JH9">
            <v>0</v>
          </cell>
          <cell r="JI9">
            <v>48.5</v>
          </cell>
          <cell r="JJ9">
            <v>0</v>
          </cell>
          <cell r="JK9">
            <v>21.5</v>
          </cell>
          <cell r="JL9">
            <v>0</v>
          </cell>
          <cell r="JM9">
            <v>22.5</v>
          </cell>
          <cell r="JN9">
            <v>0</v>
          </cell>
          <cell r="JO9">
            <v>0</v>
          </cell>
          <cell r="JP9">
            <v>0</v>
          </cell>
          <cell r="JQ9">
            <v>0</v>
          </cell>
          <cell r="JR9">
            <v>55.289520426287744</v>
          </cell>
          <cell r="JS9">
            <v>102.12078152753109</v>
          </cell>
          <cell r="JT9">
            <v>125.86145648312612</v>
          </cell>
          <cell r="JU9">
            <v>164.17051509769095</v>
          </cell>
          <cell r="JV9">
            <v>181.40852575488455</v>
          </cell>
          <cell r="JW9" t="str">
            <v>N/A</v>
          </cell>
          <cell r="JX9">
            <v>151.31971580817051</v>
          </cell>
          <cell r="JY9" t="str">
            <v>N/A</v>
          </cell>
          <cell r="JZ9">
            <v>449</v>
          </cell>
          <cell r="KA9">
            <v>0</v>
          </cell>
          <cell r="KB9">
            <v>178</v>
          </cell>
          <cell r="KC9">
            <v>6</v>
          </cell>
          <cell r="KD9">
            <v>183</v>
          </cell>
          <cell r="KE9">
            <v>0</v>
          </cell>
          <cell r="KF9">
            <v>16</v>
          </cell>
          <cell r="KG9">
            <v>243</v>
          </cell>
          <cell r="KH9">
            <v>449</v>
          </cell>
          <cell r="KI9">
            <v>0</v>
          </cell>
          <cell r="KJ9">
            <v>178</v>
          </cell>
          <cell r="KK9">
            <v>6</v>
          </cell>
          <cell r="KL9">
            <v>183</v>
          </cell>
          <cell r="KM9">
            <v>0</v>
          </cell>
          <cell r="KN9">
            <v>16</v>
          </cell>
          <cell r="KO9">
            <v>243</v>
          </cell>
          <cell r="KP9">
            <v>44.5</v>
          </cell>
          <cell r="KQ9">
            <v>3</v>
          </cell>
          <cell r="KR9">
            <v>19.5</v>
          </cell>
          <cell r="KS9">
            <v>1</v>
          </cell>
          <cell r="KT9">
            <v>16.5</v>
          </cell>
          <cell r="KU9">
            <v>6</v>
          </cell>
          <cell r="KV9">
            <v>0</v>
          </cell>
          <cell r="KW9">
            <v>0</v>
          </cell>
          <cell r="KX9">
            <v>0</v>
          </cell>
          <cell r="KY9">
            <v>0</v>
          </cell>
          <cell r="KZ9">
            <v>5.6891651865008885</v>
          </cell>
          <cell r="LA9">
            <v>12.104795737122558</v>
          </cell>
          <cell r="LB9" t="str">
            <v/>
          </cell>
          <cell r="LC9">
            <v>3.1101243339253997</v>
          </cell>
          <cell r="LD9">
            <v>16.078152753108348</v>
          </cell>
          <cell r="LE9" t="str">
            <v/>
          </cell>
          <cell r="LF9" t="str">
            <v/>
          </cell>
          <cell r="LG9" t="str">
            <v/>
          </cell>
          <cell r="LH9">
            <v>13.179396092362346</v>
          </cell>
          <cell r="LI9" t="str">
            <v/>
          </cell>
          <cell r="LJ9" t="str">
            <v>Tenofovir/Emtricitabine (TDF/FTC)</v>
          </cell>
          <cell r="LK9" t="str">
            <v/>
          </cell>
          <cell r="LL9" t="str">
            <v>0: No</v>
          </cell>
          <cell r="LM9" t="str">
            <v>N/A</v>
          </cell>
          <cell r="LN9" t="str">
            <v>N/A</v>
          </cell>
          <cell r="LO9" t="str">
            <v>N/A</v>
          </cell>
          <cell r="LP9" t="str">
            <v>N/A</v>
          </cell>
          <cell r="LQ9" t="str">
            <v>N/A</v>
          </cell>
          <cell r="LR9" t="str">
            <v>N/A</v>
          </cell>
          <cell r="LS9" t="str">
            <v>N/A</v>
          </cell>
          <cell r="LT9" t="str">
            <v>N/A</v>
          </cell>
          <cell r="LU9">
            <v>48.5</v>
          </cell>
          <cell r="LV9">
            <v>21.5</v>
          </cell>
          <cell r="LW9">
            <v>22.5</v>
          </cell>
          <cell r="LX9">
            <v>0</v>
          </cell>
          <cell r="LY9" t="str">
            <v/>
          </cell>
          <cell r="LZ9" t="str">
            <v/>
          </cell>
          <cell r="MA9" t="str">
            <v/>
          </cell>
          <cell r="MB9" t="str">
            <v/>
          </cell>
          <cell r="MC9" t="str">
            <v/>
          </cell>
          <cell r="MD9" t="str">
            <v/>
          </cell>
          <cell r="ME9" t="str">
            <v/>
          </cell>
          <cell r="MF9" t="str">
            <v/>
          </cell>
          <cell r="MG9" t="str">
            <v/>
          </cell>
          <cell r="MH9" t="str">
            <v/>
          </cell>
          <cell r="MI9" t="str">
            <v/>
          </cell>
          <cell r="MJ9" t="str">
            <v/>
          </cell>
          <cell r="MK9" t="str">
            <v/>
          </cell>
          <cell r="ML9" t="str">
            <v/>
          </cell>
          <cell r="MM9" t="str">
            <v/>
          </cell>
          <cell r="MN9" t="str">
            <v/>
          </cell>
          <cell r="MO9" t="str">
            <v/>
          </cell>
          <cell r="MP9" t="str">
            <v/>
          </cell>
          <cell r="MQ9" t="str">
            <v>1: Yes</v>
          </cell>
          <cell r="MR9" t="str">
            <v>1: Yes</v>
          </cell>
          <cell r="MS9" t="str">
            <v>5</v>
          </cell>
          <cell r="MT9" t="str">
            <v>2: N/A</v>
          </cell>
          <cell r="MU9">
            <v>10.918828142275125</v>
          </cell>
          <cell r="MV9">
            <v>13.852118489657938</v>
          </cell>
          <cell r="MW9">
            <v>7.0694019573277824</v>
          </cell>
          <cell r="MX9">
            <v>0</v>
          </cell>
          <cell r="MY9">
            <v>0</v>
          </cell>
          <cell r="MZ9">
            <v>0</v>
          </cell>
          <cell r="NA9">
            <v>0</v>
          </cell>
          <cell r="NB9">
            <v>0</v>
          </cell>
          <cell r="NC9">
            <v>0</v>
          </cell>
          <cell r="ND9">
            <v>0</v>
          </cell>
          <cell r="NE9">
            <v>0</v>
          </cell>
          <cell r="NF9">
            <v>0</v>
          </cell>
          <cell r="NG9">
            <v>0</v>
          </cell>
          <cell r="NH9">
            <v>0</v>
          </cell>
          <cell r="NI9">
            <v>0</v>
          </cell>
          <cell r="NJ9">
            <v>0</v>
          </cell>
          <cell r="NK9">
            <v>0</v>
          </cell>
          <cell r="NL9">
            <v>0</v>
          </cell>
          <cell r="NM9">
            <v>10.918828142275125</v>
          </cell>
          <cell r="NN9">
            <v>13.852118489657938</v>
          </cell>
          <cell r="NO9">
            <v>7.0694019573277824</v>
          </cell>
          <cell r="NP9">
            <v>0</v>
          </cell>
          <cell r="NQ9">
            <v>0</v>
          </cell>
          <cell r="NR9">
            <v>0</v>
          </cell>
          <cell r="NS9">
            <v>0</v>
          </cell>
          <cell r="NT9">
            <v>0</v>
          </cell>
          <cell r="NU9">
            <v>0</v>
          </cell>
          <cell r="NV9">
            <v>0</v>
          </cell>
          <cell r="NW9">
            <v>0</v>
          </cell>
          <cell r="NX9">
            <v>0</v>
          </cell>
          <cell r="NY9">
            <v>0</v>
          </cell>
          <cell r="NZ9">
            <v>0</v>
          </cell>
          <cell r="OA9">
            <v>0</v>
          </cell>
          <cell r="OB9">
            <v>0</v>
          </cell>
          <cell r="OC9">
            <v>0</v>
          </cell>
          <cell r="OD9">
            <v>0</v>
          </cell>
          <cell r="OE9">
            <v>0</v>
          </cell>
          <cell r="OF9">
            <v>0</v>
          </cell>
          <cell r="OG9">
            <v>0</v>
          </cell>
          <cell r="OH9">
            <v>0</v>
          </cell>
          <cell r="OI9">
            <v>0</v>
          </cell>
          <cell r="OJ9">
            <v>0</v>
          </cell>
          <cell r="OK9">
            <v>0</v>
          </cell>
          <cell r="OL9">
            <v>0</v>
          </cell>
          <cell r="OM9">
            <v>0</v>
          </cell>
          <cell r="ON9">
            <v>0</v>
          </cell>
          <cell r="OO9">
            <v>0</v>
          </cell>
          <cell r="OP9">
            <v>0</v>
          </cell>
          <cell r="OQ9">
            <v>10.918828142275125</v>
          </cell>
          <cell r="OR9">
            <v>13.852118489657938</v>
          </cell>
          <cell r="OS9">
            <v>7.0694019573277824</v>
          </cell>
          <cell r="OT9">
            <v>0</v>
          </cell>
          <cell r="OU9">
            <v>0</v>
          </cell>
          <cell r="OV9">
            <v>0</v>
          </cell>
          <cell r="OW9">
            <v>0</v>
          </cell>
          <cell r="OX9">
            <v>1.7379983726606998</v>
          </cell>
          <cell r="OY9">
            <v>0</v>
          </cell>
          <cell r="OZ9">
            <v>0</v>
          </cell>
          <cell r="PA9">
            <v>0</v>
          </cell>
          <cell r="PB9">
            <v>0</v>
          </cell>
          <cell r="PC9">
            <v>0</v>
          </cell>
          <cell r="PD9">
            <v>0</v>
          </cell>
          <cell r="PE9">
            <v>0</v>
          </cell>
          <cell r="PF9">
            <v>0</v>
          </cell>
          <cell r="PG9" t="str">
            <v/>
          </cell>
          <cell r="PH9">
            <v>6.2824156305506218</v>
          </cell>
          <cell r="PI9">
            <v>0</v>
          </cell>
          <cell r="PJ9">
            <v>0</v>
          </cell>
          <cell r="PK9" t="str">
            <v>N/A</v>
          </cell>
          <cell r="PL9" t="str">
            <v>N/A</v>
          </cell>
          <cell r="PM9" t="str">
            <v>N/A</v>
          </cell>
          <cell r="PN9" t="str">
            <v>N/A</v>
          </cell>
          <cell r="PO9" t="str">
            <v>N/A</v>
          </cell>
          <cell r="PP9" t="str">
            <v>N/A</v>
          </cell>
          <cell r="PQ9">
            <v>256.32</v>
          </cell>
          <cell r="PR9">
            <v>99.68</v>
          </cell>
          <cell r="PS9">
            <v>356</v>
          </cell>
          <cell r="PT9">
            <v>0</v>
          </cell>
          <cell r="PU9">
            <v>0</v>
          </cell>
          <cell r="PV9">
            <v>0</v>
          </cell>
          <cell r="PW9">
            <v>0</v>
          </cell>
          <cell r="PX9">
            <v>0</v>
          </cell>
          <cell r="PY9">
            <v>0</v>
          </cell>
          <cell r="PZ9">
            <v>20.709879074155012</v>
          </cell>
          <cell r="QA9">
            <v>7.0694019573277824</v>
          </cell>
          <cell r="QB9">
            <v>0</v>
          </cell>
          <cell r="QC9">
            <v>0</v>
          </cell>
          <cell r="QD9">
            <v>7.0694019573277824</v>
          </cell>
          <cell r="QE9">
            <v>0</v>
          </cell>
          <cell r="QF9">
            <v>0</v>
          </cell>
          <cell r="QG9">
            <v>0</v>
          </cell>
          <cell r="QH9">
            <v>0</v>
          </cell>
          <cell r="QI9">
            <v>7.0694019573277824</v>
          </cell>
          <cell r="QJ9">
            <v>0</v>
          </cell>
          <cell r="QK9">
            <v>1.1252681091251178</v>
          </cell>
          <cell r="QL9">
            <v>0</v>
          </cell>
          <cell r="QM9">
            <v>0</v>
          </cell>
          <cell r="QN9">
            <v>0</v>
          </cell>
          <cell r="QO9">
            <v>0</v>
          </cell>
          <cell r="QP9">
            <v>0</v>
          </cell>
          <cell r="QQ9">
            <v>0</v>
          </cell>
          <cell r="QR9">
            <v>0</v>
          </cell>
          <cell r="QS9">
            <v>0</v>
          </cell>
          <cell r="QT9">
            <v>0</v>
          </cell>
          <cell r="QU9">
            <v>2.2049032258064516</v>
          </cell>
          <cell r="QV9" t="str">
            <v>N/A</v>
          </cell>
          <cell r="QW9" t="str">
            <v/>
          </cell>
          <cell r="QX9" t="str">
            <v/>
          </cell>
          <cell r="QY9" t="str">
            <v/>
          </cell>
          <cell r="QZ9" t="str">
            <v/>
          </cell>
          <cell r="RA9" t="str">
            <v/>
          </cell>
          <cell r="RB9" t="str">
            <v/>
          </cell>
          <cell r="RC9" t="str">
            <v>N/A</v>
          </cell>
          <cell r="RD9" t="str">
            <v>N/A</v>
          </cell>
          <cell r="RE9">
            <v>0</v>
          </cell>
          <cell r="RF9">
            <v>0</v>
          </cell>
          <cell r="RG9">
            <v>0</v>
          </cell>
          <cell r="RH9">
            <v>0</v>
          </cell>
          <cell r="RI9">
            <v>0</v>
          </cell>
          <cell r="RJ9">
            <v>0</v>
          </cell>
          <cell r="RK9">
            <v>0</v>
          </cell>
          <cell r="RL9">
            <v>0</v>
          </cell>
          <cell r="RM9">
            <v>0</v>
          </cell>
          <cell r="RN9">
            <v>0</v>
          </cell>
          <cell r="RO9">
            <v>6.9679442484539553</v>
          </cell>
          <cell r="RP9">
            <v>6.9679442484539562</v>
          </cell>
          <cell r="RQ9">
            <v>6.9679442484539553</v>
          </cell>
          <cell r="RR9">
            <v>6.9679442484539553</v>
          </cell>
          <cell r="RS9">
            <v>6.9679442484539562</v>
          </cell>
          <cell r="RT9">
            <v>0</v>
          </cell>
          <cell r="RU9">
            <v>0</v>
          </cell>
          <cell r="RV9">
            <v>3.804201888349493</v>
          </cell>
          <cell r="RW9">
            <v>3.8042018883494935</v>
          </cell>
          <cell r="RX9">
            <v>3.8042018883494939</v>
          </cell>
          <cell r="RY9">
            <v>0</v>
          </cell>
          <cell r="RZ9">
            <v>0</v>
          </cell>
          <cell r="SA9">
            <v>0</v>
          </cell>
          <cell r="SB9">
            <v>6.0234363064311705</v>
          </cell>
          <cell r="SC9">
            <v>0</v>
          </cell>
          <cell r="SD9">
            <v>6.0234363064311705</v>
          </cell>
          <cell r="SE9">
            <v>6.0234363064311705</v>
          </cell>
          <cell r="SF9">
            <v>0</v>
          </cell>
          <cell r="SG9">
            <v>0</v>
          </cell>
          <cell r="SH9">
            <v>0.94450794202278565</v>
          </cell>
          <cell r="SI9">
            <v>0</v>
          </cell>
          <cell r="SJ9">
            <v>0.94450794202278565</v>
          </cell>
          <cell r="SK9">
            <v>0.94450794202278576</v>
          </cell>
          <cell r="SL9">
            <v>0</v>
          </cell>
          <cell r="SM9">
            <v>0</v>
          </cell>
          <cell r="SN9">
            <v>0.63568139413550862</v>
          </cell>
          <cell r="SO9">
            <v>1</v>
          </cell>
          <cell r="SP9">
            <v>1</v>
          </cell>
          <cell r="SQ9">
            <v>1</v>
          </cell>
          <cell r="SR9">
            <v>1</v>
          </cell>
          <cell r="SS9" t="str">
            <v>1: Yes</v>
          </cell>
          <cell r="ST9" t="str">
            <v>1: Yes</v>
          </cell>
          <cell r="SU9">
            <v>1</v>
          </cell>
          <cell r="SV9" t="str">
            <v>1: Yes</v>
          </cell>
          <cell r="SW9" t="str">
            <v>0: All patients when initiated</v>
          </cell>
          <cell r="SX9">
            <v>1</v>
          </cell>
          <cell r="SY9" t="str">
            <v>0: No</v>
          </cell>
          <cell r="SZ9" t="str">
            <v>N/A</v>
          </cell>
          <cell r="TA9" t="str">
            <v>N/A</v>
          </cell>
          <cell r="TB9">
            <v>0</v>
          </cell>
          <cell r="TC9">
            <v>4.2592701253166873E-2</v>
          </cell>
          <cell r="TD9">
            <v>1.5443720970564812</v>
          </cell>
          <cell r="TE9">
            <v>0</v>
          </cell>
          <cell r="TF9">
            <v>0</v>
          </cell>
          <cell r="TG9">
            <v>0</v>
          </cell>
          <cell r="TH9">
            <v>1.5767775617948141</v>
          </cell>
          <cell r="TI9">
            <v>3.804201888349493</v>
          </cell>
          <cell r="TJ9">
            <v>0</v>
          </cell>
          <cell r="TK9">
            <v>0</v>
          </cell>
          <cell r="TL9">
            <v>4.259270125316688E-2</v>
          </cell>
          <cell r="TM9">
            <v>1.5443720970564814</v>
          </cell>
          <cell r="TN9">
            <v>0</v>
          </cell>
          <cell r="TO9">
            <v>0</v>
          </cell>
          <cell r="TP9">
            <v>0</v>
          </cell>
          <cell r="TQ9">
            <v>1.5767775617948141</v>
          </cell>
          <cell r="TR9">
            <v>3.8042018883494935</v>
          </cell>
          <cell r="TS9">
            <v>0</v>
          </cell>
          <cell r="TT9">
            <v>0</v>
          </cell>
          <cell r="TU9">
            <v>4.259270125316688E-2</v>
          </cell>
          <cell r="TV9">
            <v>1.5443720970564814</v>
          </cell>
          <cell r="TW9">
            <v>0</v>
          </cell>
          <cell r="TX9">
            <v>0</v>
          </cell>
          <cell r="TY9">
            <v>0</v>
          </cell>
          <cell r="TZ9">
            <v>1.5767775617948141</v>
          </cell>
          <cell r="UA9">
            <v>3.8042018883494939</v>
          </cell>
          <cell r="UB9">
            <v>0</v>
          </cell>
          <cell r="UC9" t="str">
            <v>0: No</v>
          </cell>
          <cell r="UD9" t="str">
            <v>N/A</v>
          </cell>
          <cell r="UE9" t="str">
            <v>N/A</v>
          </cell>
          <cell r="UF9">
            <v>36000</v>
          </cell>
          <cell r="UG9">
            <v>9.0195381882770872E-3</v>
          </cell>
          <cell r="UH9">
            <v>9.0195381882770872E-3</v>
          </cell>
          <cell r="UI9">
            <v>0</v>
          </cell>
          <cell r="UJ9">
            <v>36900</v>
          </cell>
          <cell r="UK9">
            <v>1.1214920071047959E-2</v>
          </cell>
          <cell r="UL9">
            <v>1.1214920071047957E-2</v>
          </cell>
          <cell r="UM9">
            <v>1.1214920071047957E-2</v>
          </cell>
          <cell r="UN9" t="str">
            <v>N/A</v>
          </cell>
          <cell r="UO9" t="str">
            <v>N/A</v>
          </cell>
          <cell r="UP9" t="str">
            <v>N/A</v>
          </cell>
          <cell r="UQ9" t="str">
            <v>N/A</v>
          </cell>
          <cell r="UR9" t="str">
            <v>N/A</v>
          </cell>
          <cell r="US9" t="str">
            <v>N/A</v>
          </cell>
          <cell r="UT9" t="str">
            <v>N/A</v>
          </cell>
          <cell r="UU9" t="str">
            <v>N/A</v>
          </cell>
          <cell r="UV9" t="str">
            <v>N/A</v>
          </cell>
          <cell r="UW9" t="str">
            <v>N/A</v>
          </cell>
          <cell r="UX9">
            <v>0</v>
          </cell>
          <cell r="UY9">
            <v>0</v>
          </cell>
          <cell r="UZ9">
            <v>0</v>
          </cell>
          <cell r="VA9">
            <v>0</v>
          </cell>
          <cell r="VB9">
            <v>0</v>
          </cell>
          <cell r="VC9">
            <v>0</v>
          </cell>
          <cell r="VD9">
            <v>0</v>
          </cell>
          <cell r="VE9">
            <v>0</v>
          </cell>
          <cell r="VF9">
            <v>0</v>
          </cell>
          <cell r="VG9">
            <v>0</v>
          </cell>
          <cell r="VH9">
            <v>1</v>
          </cell>
          <cell r="VI9">
            <v>0</v>
          </cell>
          <cell r="VJ9">
            <v>0</v>
          </cell>
          <cell r="VK9">
            <v>0</v>
          </cell>
          <cell r="VL9">
            <v>0</v>
          </cell>
          <cell r="VM9">
            <v>0</v>
          </cell>
          <cell r="VN9">
            <v>0</v>
          </cell>
          <cell r="VO9">
            <v>0</v>
          </cell>
          <cell r="VP9">
            <v>1</v>
          </cell>
          <cell r="VQ9">
            <v>1</v>
          </cell>
          <cell r="VR9">
            <v>0</v>
          </cell>
          <cell r="VS9">
            <v>0</v>
          </cell>
          <cell r="VT9">
            <v>0</v>
          </cell>
          <cell r="VU9">
            <v>0</v>
          </cell>
          <cell r="VV9">
            <v>1</v>
          </cell>
          <cell r="VW9">
            <v>0</v>
          </cell>
          <cell r="VX9">
            <v>0</v>
          </cell>
          <cell r="VY9">
            <v>0</v>
          </cell>
          <cell r="VZ9">
            <v>0</v>
          </cell>
          <cell r="WA9">
            <v>0</v>
          </cell>
          <cell r="WB9">
            <v>0</v>
          </cell>
          <cell r="WC9">
            <v>0</v>
          </cell>
          <cell r="WD9">
            <v>0</v>
          </cell>
          <cell r="WE9">
            <v>0</v>
          </cell>
          <cell r="WF9">
            <v>0</v>
          </cell>
          <cell r="WG9">
            <v>0</v>
          </cell>
          <cell r="WH9">
            <v>0</v>
          </cell>
          <cell r="WI9">
            <v>0</v>
          </cell>
          <cell r="WJ9">
            <v>0</v>
          </cell>
          <cell r="WK9">
            <v>0</v>
          </cell>
          <cell r="WL9">
            <v>0</v>
          </cell>
          <cell r="WM9">
            <v>0</v>
          </cell>
          <cell r="WN9">
            <v>0</v>
          </cell>
          <cell r="WO9">
            <v>0</v>
          </cell>
          <cell r="WP9">
            <v>0</v>
          </cell>
          <cell r="WQ9">
            <v>0</v>
          </cell>
          <cell r="WR9" t="e">
            <v>#VALUE!</v>
          </cell>
          <cell r="WS9" t="e">
            <v>#VALUE!</v>
          </cell>
          <cell r="WT9">
            <v>0</v>
          </cell>
          <cell r="WU9">
            <v>0</v>
          </cell>
          <cell r="WV9">
            <v>0</v>
          </cell>
          <cell r="WW9">
            <v>0</v>
          </cell>
          <cell r="WX9">
            <v>0</v>
          </cell>
          <cell r="WY9">
            <v>0</v>
          </cell>
          <cell r="WZ9">
            <v>0.60751792912092917</v>
          </cell>
          <cell r="XA9">
            <v>0.86911084315547704</v>
          </cell>
          <cell r="XB9">
            <v>0.40818225340858194</v>
          </cell>
          <cell r="XC9">
            <v>0.86911084315547704</v>
          </cell>
          <cell r="XD9">
            <v>0</v>
          </cell>
          <cell r="XE9">
            <v>0</v>
          </cell>
          <cell r="XF9">
            <v>0</v>
          </cell>
          <cell r="XG9">
            <v>0.33062273910398066</v>
          </cell>
          <cell r="XH9">
            <v>0.21460901636431887</v>
          </cell>
          <cell r="XI9">
            <v>0.48287028681971739</v>
          </cell>
          <cell r="XJ9">
            <v>0</v>
          </cell>
          <cell r="XK9">
            <v>0</v>
          </cell>
          <cell r="XL9">
            <v>0</v>
          </cell>
          <cell r="XM9">
            <v>0.3862405563357596</v>
          </cell>
          <cell r="XN9">
            <v>0.27689519001694851</v>
          </cell>
          <cell r="XO9">
            <v>0.1935732370442631</v>
          </cell>
          <cell r="XP9">
            <v>0.3862405563357596</v>
          </cell>
          <cell r="XQ9">
            <v>0</v>
          </cell>
          <cell r="XR9">
            <v>0</v>
          </cell>
          <cell r="XS9">
            <v>0</v>
          </cell>
          <cell r="XT9">
            <v>0</v>
          </cell>
          <cell r="XU9">
            <v>0</v>
          </cell>
          <cell r="XV9">
            <v>0</v>
          </cell>
          <cell r="XW9">
            <v>0</v>
          </cell>
          <cell r="XX9">
            <v>0</v>
          </cell>
          <cell r="XY9">
            <v>0</v>
          </cell>
          <cell r="XZ9">
            <v>0</v>
          </cell>
          <cell r="YA9">
            <v>0</v>
          </cell>
          <cell r="YB9">
            <v>0</v>
          </cell>
          <cell r="YC9">
            <v>0</v>
          </cell>
          <cell r="YD9">
            <v>0</v>
          </cell>
          <cell r="YE9">
            <v>0</v>
          </cell>
          <cell r="YF9">
            <v>0</v>
          </cell>
          <cell r="YG9">
            <v>0</v>
          </cell>
          <cell r="YH9">
            <v>0</v>
          </cell>
          <cell r="YI9">
            <v>0</v>
          </cell>
          <cell r="YJ9">
            <v>0</v>
          </cell>
          <cell r="YK9">
            <v>0</v>
          </cell>
          <cell r="YL9">
            <v>0</v>
          </cell>
          <cell r="YM9">
            <v>0</v>
          </cell>
          <cell r="YN9">
            <v>0</v>
          </cell>
          <cell r="YO9">
            <v>0</v>
          </cell>
          <cell r="YP9">
            <v>0</v>
          </cell>
          <cell r="YQ9">
            <v>0</v>
          </cell>
          <cell r="YR9">
            <v>0</v>
          </cell>
          <cell r="YS9">
            <v>0</v>
          </cell>
          <cell r="YT9">
            <v>0</v>
          </cell>
          <cell r="YU9">
            <v>0</v>
          </cell>
          <cell r="YV9">
            <v>0</v>
          </cell>
          <cell r="YW9">
            <v>0</v>
          </cell>
          <cell r="YX9">
            <v>0</v>
          </cell>
          <cell r="YY9">
            <v>0</v>
          </cell>
          <cell r="YZ9">
            <v>0</v>
          </cell>
          <cell r="ZA9">
            <v>0</v>
          </cell>
          <cell r="ZB9">
            <v>0</v>
          </cell>
          <cell r="ZC9">
            <v>0</v>
          </cell>
          <cell r="ZD9">
            <v>0</v>
          </cell>
          <cell r="ZE9">
            <v>0</v>
          </cell>
          <cell r="ZF9">
            <v>0</v>
          </cell>
          <cell r="ZG9">
            <v>0</v>
          </cell>
          <cell r="ZH9">
            <v>3.9439381611065916E-2</v>
          </cell>
          <cell r="ZI9">
            <v>3.9439381611065909E-2</v>
          </cell>
          <cell r="ZJ9" t="str">
            <v xml:space="preserve"> </v>
          </cell>
          <cell r="ZK9">
            <v>0</v>
          </cell>
          <cell r="ZL9">
            <v>1</v>
          </cell>
          <cell r="ZM9">
            <v>0</v>
          </cell>
          <cell r="ZN9">
            <v>0</v>
          </cell>
          <cell r="ZO9">
            <v>0</v>
          </cell>
          <cell r="ZP9">
            <v>0</v>
          </cell>
          <cell r="ZQ9">
            <v>0</v>
          </cell>
          <cell r="ZR9" t="str">
            <v>0: No</v>
          </cell>
          <cell r="ZS9" t="str">
            <v>1: Yes</v>
          </cell>
          <cell r="ZT9">
            <v>5.9487832531466482</v>
          </cell>
          <cell r="ZU9">
            <v>5.9487832531466491</v>
          </cell>
          <cell r="ZV9">
            <v>5.9487832531466482</v>
          </cell>
          <cell r="ZW9">
            <v>5.9487832531466491</v>
          </cell>
          <cell r="ZX9">
            <v>0</v>
          </cell>
          <cell r="ZY9">
            <v>0</v>
          </cell>
          <cell r="ZZ9">
            <v>0</v>
          </cell>
          <cell r="AAA9">
            <v>5.9487832531466482</v>
          </cell>
          <cell r="AAB9">
            <v>5.9487832531466482</v>
          </cell>
          <cell r="AAC9">
            <v>5.9487832531466491</v>
          </cell>
          <cell r="AAD9">
            <v>0</v>
          </cell>
          <cell r="AAE9">
            <v>0</v>
          </cell>
          <cell r="AAF9">
            <v>0</v>
          </cell>
          <cell r="AAG9">
            <v>0</v>
          </cell>
          <cell r="AAH9">
            <v>0</v>
          </cell>
          <cell r="AAI9">
            <v>0</v>
          </cell>
          <cell r="AAJ9">
            <v>0</v>
          </cell>
          <cell r="AAK9">
            <v>0</v>
          </cell>
          <cell r="AAL9">
            <v>0</v>
          </cell>
          <cell r="AAM9">
            <v>0</v>
          </cell>
          <cell r="AAN9">
            <v>0</v>
          </cell>
          <cell r="AAO9">
            <v>0</v>
          </cell>
          <cell r="AAP9">
            <v>0</v>
          </cell>
          <cell r="AAQ9">
            <v>0</v>
          </cell>
          <cell r="AAR9">
            <v>0</v>
          </cell>
          <cell r="AAS9">
            <v>0</v>
          </cell>
          <cell r="AAT9">
            <v>0</v>
          </cell>
          <cell r="AAU9">
            <v>0</v>
          </cell>
          <cell r="AAV9">
            <v>0</v>
          </cell>
          <cell r="AAW9">
            <v>0</v>
          </cell>
          <cell r="AAX9">
            <v>0</v>
          </cell>
          <cell r="AAY9">
            <v>0</v>
          </cell>
          <cell r="AAZ9">
            <v>0</v>
          </cell>
          <cell r="ABA9">
            <v>0</v>
          </cell>
          <cell r="ABB9">
            <v>0</v>
          </cell>
          <cell r="ABC9">
            <v>0</v>
          </cell>
          <cell r="ABD9">
            <v>0</v>
          </cell>
          <cell r="ABE9">
            <v>0</v>
          </cell>
          <cell r="ABF9">
            <v>0</v>
          </cell>
          <cell r="ABG9">
            <v>0</v>
          </cell>
          <cell r="ABH9">
            <v>0</v>
          </cell>
          <cell r="ABI9">
            <v>0</v>
          </cell>
          <cell r="ABJ9">
            <v>0</v>
          </cell>
          <cell r="ABK9">
            <v>0</v>
          </cell>
          <cell r="ABL9">
            <v>0</v>
          </cell>
          <cell r="ABM9">
            <v>0</v>
          </cell>
          <cell r="ABN9">
            <v>0</v>
          </cell>
          <cell r="ABO9">
            <v>0</v>
          </cell>
          <cell r="ABP9">
            <v>0</v>
          </cell>
          <cell r="ABQ9">
            <v>0</v>
          </cell>
          <cell r="ABR9">
            <v>0</v>
          </cell>
          <cell r="ABS9">
            <v>0</v>
          </cell>
          <cell r="ABT9">
            <v>0</v>
          </cell>
          <cell r="ABU9">
            <v>0</v>
          </cell>
          <cell r="ABV9">
            <v>0</v>
          </cell>
          <cell r="ABW9">
            <v>0</v>
          </cell>
          <cell r="ABX9">
            <v>0</v>
          </cell>
          <cell r="ABY9" t="str">
            <v>0: No</v>
          </cell>
          <cell r="ABZ9">
            <v>0</v>
          </cell>
          <cell r="ACA9">
            <v>0</v>
          </cell>
          <cell r="ACB9">
            <v>3.9683521527559993</v>
          </cell>
          <cell r="ACC9">
            <v>5.7957276241677036</v>
          </cell>
          <cell r="ACD9">
            <v>2.5758789440745353</v>
          </cell>
          <cell r="ACE9">
            <v>5.7957276241677036</v>
          </cell>
          <cell r="ACF9">
            <v>0</v>
          </cell>
          <cell r="ACG9">
            <v>0</v>
          </cell>
          <cell r="ACH9">
            <v>0</v>
          </cell>
          <cell r="ACI9">
            <v>0.46426862949415187</v>
          </cell>
          <cell r="ACJ9">
            <v>0.30135928997072037</v>
          </cell>
          <cell r="ACK9">
            <v>0.67805840243412074</v>
          </cell>
          <cell r="ACL9">
            <v>0</v>
          </cell>
          <cell r="ACM9">
            <v>0</v>
          </cell>
          <cell r="ACN9">
            <v>0</v>
          </cell>
          <cell r="ACO9">
            <v>0.8760208808154617</v>
          </cell>
          <cell r="ACP9">
            <v>0.56862991352595382</v>
          </cell>
          <cell r="ACQ9">
            <v>1.2794173054333957</v>
          </cell>
          <cell r="ACR9">
            <v>0</v>
          </cell>
          <cell r="ACS9">
            <v>0</v>
          </cell>
          <cell r="ACT9">
            <v>0</v>
          </cell>
          <cell r="ACU9">
            <v>0</v>
          </cell>
          <cell r="ACV9">
            <v>0</v>
          </cell>
          <cell r="ACW9">
            <v>0</v>
          </cell>
          <cell r="ACX9">
            <v>0</v>
          </cell>
          <cell r="ACY9">
            <v>0</v>
          </cell>
          <cell r="ACZ9">
            <v>0</v>
          </cell>
          <cell r="ADA9">
            <v>0</v>
          </cell>
          <cell r="ADB9">
            <v>0</v>
          </cell>
          <cell r="ADC9">
            <v>0</v>
          </cell>
          <cell r="ADD9">
            <v>0</v>
          </cell>
          <cell r="ADE9">
            <v>0</v>
          </cell>
          <cell r="ADF9">
            <v>0</v>
          </cell>
          <cell r="ADG9">
            <v>0</v>
          </cell>
          <cell r="ADH9">
            <v>0</v>
          </cell>
          <cell r="ADI9">
            <v>0</v>
          </cell>
          <cell r="ADJ9">
            <v>0</v>
          </cell>
          <cell r="ADK9">
            <v>0</v>
          </cell>
          <cell r="ADL9">
            <v>0</v>
          </cell>
          <cell r="ADM9">
            <v>0.8760208808154617</v>
          </cell>
          <cell r="ADN9">
            <v>0.56862991352595382</v>
          </cell>
          <cell r="ADO9">
            <v>1.2794173054333957</v>
          </cell>
          <cell r="ADP9">
            <v>0</v>
          </cell>
          <cell r="ADQ9">
            <v>0</v>
          </cell>
          <cell r="ADR9">
            <v>0</v>
          </cell>
          <cell r="ADS9">
            <v>0.8760208808154617</v>
          </cell>
          <cell r="ADT9">
            <v>0.56862991352595382</v>
          </cell>
          <cell r="ADU9">
            <v>1.2794173054333957</v>
          </cell>
          <cell r="ADV9">
            <v>0</v>
          </cell>
          <cell r="ADW9">
            <v>0</v>
          </cell>
          <cell r="ADX9">
            <v>0</v>
          </cell>
          <cell r="ADY9">
            <v>0.8760208808154617</v>
          </cell>
          <cell r="ADZ9">
            <v>0.56862991352595382</v>
          </cell>
          <cell r="AEA9">
            <v>1.2794173054333957</v>
          </cell>
          <cell r="AEB9">
            <v>0</v>
          </cell>
          <cell r="AEC9">
            <v>0</v>
          </cell>
          <cell r="AED9">
            <v>0</v>
          </cell>
          <cell r="AEE9">
            <v>1.6470090052852395</v>
          </cell>
          <cell r="AEF9">
            <v>0</v>
          </cell>
          <cell r="AEG9">
            <v>0.75007912684430589</v>
          </cell>
          <cell r="AEH9">
            <v>0</v>
          </cell>
          <cell r="AEI9">
            <v>0.54196468702623246</v>
          </cell>
          <cell r="AEJ9">
            <v>1.029299333600221</v>
          </cell>
          <cell r="AEK9">
            <v>0</v>
          </cell>
          <cell r="AEL9">
            <v>0</v>
          </cell>
          <cell r="AEM9">
            <v>0.8760208808154617</v>
          </cell>
          <cell r="AEN9">
            <v>2.4054356119970999</v>
          </cell>
          <cell r="AEO9">
            <v>0</v>
          </cell>
          <cell r="AEP9">
            <v>1.0954809826401091</v>
          </cell>
          <cell r="AEQ9">
            <v>0</v>
          </cell>
          <cell r="AER9">
            <v>0.79153250190759328</v>
          </cell>
          <cell r="AES9">
            <v>1.5032785276229013</v>
          </cell>
          <cell r="AET9">
            <v>0</v>
          </cell>
          <cell r="AEU9">
            <v>0</v>
          </cell>
          <cell r="AEV9">
            <v>1.2794173054333957</v>
          </cell>
          <cell r="AEW9">
            <v>0.05</v>
          </cell>
          <cell r="AEX9" t="str">
            <v>8</v>
          </cell>
          <cell r="AEY9" t="str">
            <v>1</v>
          </cell>
          <cell r="AEZ9" t="str">
            <v>1: Yes</v>
          </cell>
          <cell r="AFA9" t="str">
            <v>1</v>
          </cell>
          <cell r="AFB9" t="str">
            <v>30</v>
          </cell>
          <cell r="AFC9" t="str">
            <v>2: Sometimes</v>
          </cell>
          <cell r="AFD9" t="str">
            <v>2: Sometimes</v>
          </cell>
          <cell r="AFE9">
            <v>1.2794173054333957</v>
          </cell>
          <cell r="AFF9">
            <v>0.56862991352595382</v>
          </cell>
          <cell r="AFG9">
            <v>3.9621274498610406</v>
          </cell>
          <cell r="AFH9">
            <v>3.9621274498610415</v>
          </cell>
          <cell r="AFI9">
            <v>0</v>
          </cell>
          <cell r="AFJ9">
            <v>3.9621274498610415</v>
          </cell>
          <cell r="AFK9">
            <v>0</v>
          </cell>
          <cell r="AFL9">
            <v>0</v>
          </cell>
          <cell r="AFM9">
            <v>0</v>
          </cell>
          <cell r="AFN9">
            <v>0</v>
          </cell>
          <cell r="AFO9">
            <v>3</v>
          </cell>
          <cell r="AFP9">
            <v>3</v>
          </cell>
          <cell r="AFQ9">
            <v>0</v>
          </cell>
          <cell r="AFR9">
            <v>0</v>
          </cell>
          <cell r="AFS9">
            <v>0</v>
          </cell>
          <cell r="AFT9">
            <v>0</v>
          </cell>
          <cell r="AFU9">
            <v>0</v>
          </cell>
          <cell r="AFV9">
            <v>0</v>
          </cell>
          <cell r="AFW9">
            <v>0</v>
          </cell>
          <cell r="AFX9">
            <v>0</v>
          </cell>
          <cell r="AFY9">
            <v>0</v>
          </cell>
          <cell r="AFZ9">
            <v>0</v>
          </cell>
          <cell r="AGA9">
            <v>0</v>
          </cell>
          <cell r="AGB9">
            <v>0</v>
          </cell>
        </row>
        <row r="10">
          <cell r="A10" t="str">
            <v>RWANDA_8</v>
          </cell>
          <cell r="B10" t="str">
            <v>Rwanda</v>
          </cell>
          <cell r="C10" t="str">
            <v>Nyarubuye CS</v>
          </cell>
          <cell r="D10" t="str">
            <v>Health Center</v>
          </cell>
          <cell r="E10" t="str">
            <v>Primary</v>
          </cell>
          <cell r="F10" t="str">
            <v>Rural</v>
          </cell>
          <cell r="G10" t="str">
            <v>No</v>
          </cell>
          <cell r="H10">
            <v>38354</v>
          </cell>
          <cell r="I10" t="str">
            <v>Unknown</v>
          </cell>
          <cell r="J10" t="str">
            <v>Unknown</v>
          </cell>
          <cell r="K10">
            <v>15</v>
          </cell>
          <cell r="L10" t="str">
            <v>Unknown</v>
          </cell>
          <cell r="M10" t="str">
            <v>USD</v>
          </cell>
          <cell r="N10">
            <v>563</v>
          </cell>
          <cell r="O10">
            <v>0</v>
          </cell>
          <cell r="P10">
            <v>0</v>
          </cell>
          <cell r="Q10">
            <v>0</v>
          </cell>
          <cell r="R10">
            <v>0</v>
          </cell>
          <cell r="S10" t="str">
            <v>Unknown</v>
          </cell>
          <cell r="T10" t="str">
            <v>Unknown</v>
          </cell>
          <cell r="U10">
            <v>0</v>
          </cell>
          <cell r="V10">
            <v>183.44364968732361</v>
          </cell>
          <cell r="W10" t="str">
            <v>1: Yes</v>
          </cell>
          <cell r="X10" t="str">
            <v>1: Yes</v>
          </cell>
          <cell r="Y10">
            <v>0</v>
          </cell>
          <cell r="Z10" t="str">
            <v>Jul-09</v>
          </cell>
          <cell r="AA10" t="str">
            <v>Jun-10</v>
          </cell>
          <cell r="AB10">
            <v>186.16666666666666</v>
          </cell>
          <cell r="AC10">
            <v>134</v>
          </cell>
          <cell r="AD10">
            <v>0</v>
          </cell>
          <cell r="AE10">
            <v>18.333333333333332</v>
          </cell>
          <cell r="AF10">
            <v>0</v>
          </cell>
          <cell r="AG10">
            <v>338.5</v>
          </cell>
          <cell r="AH10">
            <v>152.33333333333334</v>
          </cell>
          <cell r="AI10">
            <v>5.2250123092072869</v>
          </cell>
          <cell r="AJ10">
            <v>20.54160512063023</v>
          </cell>
          <cell r="AK10">
            <v>4</v>
          </cell>
          <cell r="AL10">
            <v>6</v>
          </cell>
          <cell r="AM10">
            <v>0</v>
          </cell>
          <cell r="AN10">
            <v>12</v>
          </cell>
          <cell r="AO10">
            <v>0</v>
          </cell>
          <cell r="AP10">
            <v>20</v>
          </cell>
          <cell r="AQ10">
            <v>20</v>
          </cell>
          <cell r="AR10">
            <v>0</v>
          </cell>
          <cell r="AS10">
            <v>30</v>
          </cell>
          <cell r="AT10">
            <v>0</v>
          </cell>
          <cell r="AU10">
            <v>12</v>
          </cell>
          <cell r="AV10">
            <v>12</v>
          </cell>
          <cell r="AW10">
            <v>0</v>
          </cell>
          <cell r="AX10">
            <v>12</v>
          </cell>
          <cell r="AY10">
            <v>0</v>
          </cell>
          <cell r="AZ10">
            <v>10</v>
          </cell>
          <cell r="BA10">
            <v>10</v>
          </cell>
          <cell r="BB10">
            <v>0</v>
          </cell>
          <cell r="BC10">
            <v>10</v>
          </cell>
          <cell r="BD10">
            <v>0</v>
          </cell>
          <cell r="BE10">
            <v>78193.333333333328</v>
          </cell>
          <cell r="BF10" t="str">
            <v>1: Yes</v>
          </cell>
          <cell r="BG10">
            <v>0.48</v>
          </cell>
          <cell r="BH10">
            <v>0.02</v>
          </cell>
          <cell r="BI10" t="str">
            <v>0: Unknown</v>
          </cell>
          <cell r="BJ10">
            <v>0.01</v>
          </cell>
          <cell r="BK10" t="str">
            <v>N/A</v>
          </cell>
          <cell r="BL10" t="str">
            <v>N/A</v>
          </cell>
          <cell r="BM10" t="str">
            <v>1: Yes</v>
          </cell>
          <cell r="BN10" t="str">
            <v>N_INITIATION,N_STAGE,N_MONITORING: Initiation, WHO Staging, Routine clinical monitoring</v>
          </cell>
          <cell r="BO10" t="str">
            <v>Provide oversight on clinical monitoring and treatment. Doc from Kirehe comes once/month and spends whole day examining patients and doing clinical monitoring.</v>
          </cell>
          <cell r="BP10" t="str">
            <v>1: Yes</v>
          </cell>
          <cell r="BQ10">
            <v>0.19211733259703731</v>
          </cell>
          <cell r="BR10" t="str">
            <v>0: Cumulative</v>
          </cell>
          <cell r="BS10" t="str">
            <v/>
          </cell>
          <cell r="BT10" t="str">
            <v>1: Yes</v>
          </cell>
          <cell r="BU10">
            <v>0.48</v>
          </cell>
          <cell r="BV10">
            <v>0.02</v>
          </cell>
          <cell r="BW10" t="str">
            <v>0: Unknown</v>
          </cell>
          <cell r="BX10">
            <v>0.01</v>
          </cell>
          <cell r="BY10" t="str">
            <v>N/A</v>
          </cell>
          <cell r="BZ10" t="str">
            <v>N/A</v>
          </cell>
          <cell r="CA10" t="str">
            <v>1: Yes</v>
          </cell>
          <cell r="CB10" t="str">
            <v>0: No</v>
          </cell>
          <cell r="CC10" t="str">
            <v>0: No</v>
          </cell>
          <cell r="CD10" t="str">
            <v>0: No</v>
          </cell>
          <cell r="CE10" t="str">
            <v>0: No</v>
          </cell>
          <cell r="CF10" t="str">
            <v>0: No</v>
          </cell>
          <cell r="CG10" t="str">
            <v>0: No</v>
          </cell>
          <cell r="CH10" t="str">
            <v/>
          </cell>
          <cell r="CI10" t="str">
            <v/>
          </cell>
          <cell r="CJ10">
            <v>153.75</v>
          </cell>
          <cell r="CK10" t="str">
            <v>no 2nd line patients present at the facility.</v>
          </cell>
          <cell r="CL10" t="str">
            <v>1: Yes</v>
          </cell>
          <cell r="CM10" t="str">
            <v>1: Yes</v>
          </cell>
          <cell r="CN10" t="str">
            <v>1: Yes</v>
          </cell>
          <cell r="CO10" t="str">
            <v>0: No</v>
          </cell>
          <cell r="CP10" t="str">
            <v/>
          </cell>
          <cell r="CQ10" t="str">
            <v>1: Yes</v>
          </cell>
          <cell r="CR10" t="str">
            <v>1: Yes</v>
          </cell>
          <cell r="CS10" t="str">
            <v>100</v>
          </cell>
          <cell r="CT10" t="str">
            <v>80</v>
          </cell>
          <cell r="CU10">
            <v>297.76148796498904</v>
          </cell>
          <cell r="CV10">
            <v>0.8</v>
          </cell>
          <cell r="CW10">
            <v>5.2250123092072869</v>
          </cell>
          <cell r="CX10">
            <v>64.530964998124105</v>
          </cell>
          <cell r="CY10">
            <v>55.871084453572365</v>
          </cell>
          <cell r="CZ10">
            <v>75.114210696443905</v>
          </cell>
          <cell r="DA10">
            <v>58.456688923812351</v>
          </cell>
          <cell r="DB10">
            <v>50.611959759682357</v>
          </cell>
          <cell r="DC10">
            <v>68.043737585008415</v>
          </cell>
          <cell r="DD10">
            <v>60.734351711618842</v>
          </cell>
          <cell r="DE10">
            <v>0</v>
          </cell>
          <cell r="DF10">
            <v>121.46870342323764</v>
          </cell>
          <cell r="DG10">
            <v>0</v>
          </cell>
          <cell r="DH10">
            <v>6.0742760743117552</v>
          </cell>
          <cell r="DI10">
            <v>5.2591246938900058</v>
          </cell>
          <cell r="DJ10">
            <v>7.0704731114354926</v>
          </cell>
          <cell r="DK10">
            <v>6.3109496326680086</v>
          </cell>
          <cell r="DL10">
            <v>0</v>
          </cell>
          <cell r="DM10">
            <v>12.621899265336017</v>
          </cell>
          <cell r="DN10">
            <v>0</v>
          </cell>
          <cell r="DO10">
            <v>68.043737585008415</v>
          </cell>
          <cell r="DP10">
            <v>60.734351711618842</v>
          </cell>
          <cell r="DQ10">
            <v>121.46870342323764</v>
          </cell>
          <cell r="DR10">
            <v>7.0704731114354926</v>
          </cell>
          <cell r="DS10">
            <v>6.3109496326680086</v>
          </cell>
          <cell r="DT10">
            <v>12.621899265336017</v>
          </cell>
          <cell r="DU10">
            <v>56.373520835574368</v>
          </cell>
          <cell r="DV10">
            <v>48.808347180941041</v>
          </cell>
          <cell r="DW10">
            <v>58.570016617129269</v>
          </cell>
          <cell r="DX10">
            <v>0</v>
          </cell>
          <cell r="DY10">
            <v>117.14003323425851</v>
          </cell>
          <cell r="DZ10">
            <v>0</v>
          </cell>
          <cell r="EA10">
            <v>2.0831680882379953</v>
          </cell>
          <cell r="EB10">
            <v>1.8036125787413113</v>
          </cell>
          <cell r="EC10">
            <v>2.1643350944895738</v>
          </cell>
          <cell r="ED10">
            <v>0</v>
          </cell>
          <cell r="EE10">
            <v>4.3286701889791486</v>
          </cell>
          <cell r="EF10">
            <v>0</v>
          </cell>
          <cell r="EG10">
            <v>0</v>
          </cell>
          <cell r="EH10">
            <v>0</v>
          </cell>
          <cell r="EI10">
            <v>0</v>
          </cell>
          <cell r="EJ10">
            <v>0</v>
          </cell>
          <cell r="EK10">
            <v>0</v>
          </cell>
          <cell r="EL10">
            <v>0</v>
          </cell>
          <cell r="EM10">
            <v>0</v>
          </cell>
          <cell r="EN10">
            <v>0</v>
          </cell>
          <cell r="EO10">
            <v>0</v>
          </cell>
          <cell r="EP10">
            <v>0</v>
          </cell>
          <cell r="EQ10">
            <v>0</v>
          </cell>
          <cell r="ER10">
            <v>0</v>
          </cell>
          <cell r="ES10">
            <v>0</v>
          </cell>
          <cell r="ET10">
            <v>0</v>
          </cell>
          <cell r="EU10">
            <v>0</v>
          </cell>
          <cell r="EV10">
            <v>0</v>
          </cell>
          <cell r="EW10">
            <v>0</v>
          </cell>
          <cell r="EX10">
            <v>0</v>
          </cell>
          <cell r="EY10">
            <v>2.7573657684224888</v>
          </cell>
          <cell r="EZ10">
            <v>2.3873347581490645</v>
          </cell>
          <cell r="FA10">
            <v>2.8648017097788774</v>
          </cell>
          <cell r="FB10">
            <v>0</v>
          </cell>
          <cell r="FC10">
            <v>5.7296034195577557</v>
          </cell>
          <cell r="FD10">
            <v>0</v>
          </cell>
          <cell r="FE10">
            <v>3.3169103058892673</v>
          </cell>
          <cell r="FF10">
            <v>2.8717899357409418</v>
          </cell>
          <cell r="FG10">
            <v>3.4461479228891307</v>
          </cell>
          <cell r="FH10">
            <v>0</v>
          </cell>
          <cell r="FI10">
            <v>6.8922958457782606</v>
          </cell>
          <cell r="FJ10">
            <v>0</v>
          </cell>
          <cell r="FK10">
            <v>0</v>
          </cell>
          <cell r="FL10">
            <v>0</v>
          </cell>
          <cell r="FM10">
            <v>0</v>
          </cell>
          <cell r="FN10">
            <v>0</v>
          </cell>
          <cell r="FO10">
            <v>0</v>
          </cell>
          <cell r="FP10">
            <v>0</v>
          </cell>
          <cell r="FQ10">
            <v>0.59084194977843429</v>
          </cell>
          <cell r="FR10">
            <v>0</v>
          </cell>
          <cell r="FS10">
            <v>6.3220088626292466</v>
          </cell>
          <cell r="FT10">
            <v>0</v>
          </cell>
          <cell r="FU10">
            <v>0.20679468242245203</v>
          </cell>
          <cell r="FV10">
            <v>0.56129985228951262</v>
          </cell>
          <cell r="FW10">
            <v>0</v>
          </cell>
          <cell r="FX10">
            <v>23.633677991137372</v>
          </cell>
          <cell r="FY10">
            <v>0</v>
          </cell>
          <cell r="FZ10">
            <v>31.314623338257018</v>
          </cell>
          <cell r="GA10">
            <v>0</v>
          </cell>
          <cell r="GB10">
            <v>0.41358936484490405</v>
          </cell>
          <cell r="GC10">
            <v>1.6543574593796162</v>
          </cell>
          <cell r="GD10">
            <v>2.0679468242245203</v>
          </cell>
          <cell r="GE10">
            <v>0.51155256202574817</v>
          </cell>
          <cell r="GF10">
            <v>0</v>
          </cell>
          <cell r="GG10">
            <v>5.4736124136755056</v>
          </cell>
          <cell r="GH10">
            <v>0</v>
          </cell>
          <cell r="GI10">
            <v>0.17904339670901187</v>
          </cell>
          <cell r="GJ10">
            <v>0.48597493392446078</v>
          </cell>
          <cell r="GK10">
            <v>0</v>
          </cell>
          <cell r="GL10">
            <v>20.462102481029927</v>
          </cell>
          <cell r="GM10">
            <v>0</v>
          </cell>
          <cell r="GN10">
            <v>27.112285787364655</v>
          </cell>
          <cell r="GO10">
            <v>0.35808679341802374</v>
          </cell>
          <cell r="GP10">
            <v>1.432347173672095</v>
          </cell>
          <cell r="GQ10">
            <v>1.7904339670901188</v>
          </cell>
          <cell r="GR10">
            <v>0.68774156260091834</v>
          </cell>
          <cell r="GS10">
            <v>0</v>
          </cell>
          <cell r="GT10">
            <v>7.3588347198298258</v>
          </cell>
          <cell r="GU10">
            <v>0</v>
          </cell>
          <cell r="GV10">
            <v>0.24070954691032143</v>
          </cell>
          <cell r="GW10">
            <v>0.65335448447087241</v>
          </cell>
          <cell r="GX10">
            <v>0</v>
          </cell>
          <cell r="GY10">
            <v>27.509662504036733</v>
          </cell>
          <cell r="GZ10">
            <v>0</v>
          </cell>
          <cell r="HA10">
            <v>36.450302817848673</v>
          </cell>
          <cell r="HB10">
            <v>0.48141909382064285</v>
          </cell>
          <cell r="HC10">
            <v>1.9256763752825714</v>
          </cell>
          <cell r="HD10">
            <v>2.407095469103214</v>
          </cell>
          <cell r="HE10">
            <v>23517.300177619891</v>
          </cell>
          <cell r="HF10">
            <v>0</v>
          </cell>
          <cell r="HG10">
            <v>4873.0027721983361</v>
          </cell>
          <cell r="HH10">
            <v>0</v>
          </cell>
          <cell r="HI10">
            <v>8994.841918294851</v>
          </cell>
          <cell r="HJ10">
            <v>5036.8028419182956</v>
          </cell>
          <cell r="HK10">
            <v>0</v>
          </cell>
          <cell r="HL10">
            <v>383.65896980461815</v>
          </cell>
          <cell r="HM10" t="str">
            <v/>
          </cell>
          <cell r="HN10">
            <v>4094.738898756661</v>
          </cell>
          <cell r="HO10">
            <v>2647.9982238010657</v>
          </cell>
          <cell r="HP10">
            <v>0</v>
          </cell>
          <cell r="HQ10">
            <v>1</v>
          </cell>
          <cell r="HR10">
            <v>0</v>
          </cell>
          <cell r="HS10">
            <v>0.74398860294214109</v>
          </cell>
          <cell r="HT10">
            <v>2.0831680882379953</v>
          </cell>
          <cell r="HU10">
            <v>0</v>
          </cell>
          <cell r="HV10">
            <v>0</v>
          </cell>
          <cell r="HW10">
            <v>10.46</v>
          </cell>
          <cell r="HX10">
            <v>0</v>
          </cell>
          <cell r="HY10">
            <v>0.86600466425340861</v>
          </cell>
          <cell r="HZ10">
            <v>2.4248130599095443</v>
          </cell>
          <cell r="IA10">
            <v>0</v>
          </cell>
          <cell r="IB10">
            <v>0.64414734955046826</v>
          </cell>
          <cell r="IC10">
            <v>1.8036125787413113</v>
          </cell>
          <cell r="ID10">
            <v>0</v>
          </cell>
          <cell r="IE10" t="str">
            <v>1</v>
          </cell>
          <cell r="IF10">
            <v>79.253386378779695</v>
          </cell>
          <cell r="IG10">
            <v>79.069148196771948</v>
          </cell>
          <cell r="IH10">
            <v>0</v>
          </cell>
          <cell r="II10">
            <v>80.599999999999994</v>
          </cell>
          <cell r="IJ10">
            <v>0</v>
          </cell>
          <cell r="IK10">
            <v>72.120581604689519</v>
          </cell>
          <cell r="IL10">
            <v>7.1328047740901734</v>
          </cell>
          <cell r="IM10">
            <v>71.952924859062477</v>
          </cell>
          <cell r="IN10">
            <v>7.1162233377094752</v>
          </cell>
          <cell r="IO10">
            <v>0</v>
          </cell>
          <cell r="IP10">
            <v>0</v>
          </cell>
          <cell r="IQ10">
            <v>73.345999999999989</v>
          </cell>
          <cell r="IR10">
            <v>7.2539999999999996</v>
          </cell>
          <cell r="IS10">
            <v>0</v>
          </cell>
          <cell r="IT10">
            <v>0</v>
          </cell>
          <cell r="IU10">
            <v>34</v>
          </cell>
          <cell r="IV10">
            <v>97.000000000000014</v>
          </cell>
          <cell r="IW10">
            <v>4</v>
          </cell>
          <cell r="IX10">
            <v>0</v>
          </cell>
          <cell r="IY10" t="str">
            <v>0: No</v>
          </cell>
          <cell r="IZ10" t="str">
            <v>N/A</v>
          </cell>
          <cell r="JA10" t="str">
            <v>N/A</v>
          </cell>
          <cell r="JB10" t="str">
            <v>N/A</v>
          </cell>
          <cell r="JC10" t="str">
            <v>N/A</v>
          </cell>
          <cell r="JD10" t="str">
            <v>N/A</v>
          </cell>
          <cell r="JE10" t="str">
            <v>N/A</v>
          </cell>
          <cell r="JF10" t="str">
            <v>N/A</v>
          </cell>
          <cell r="JG10" t="str">
            <v>N/A</v>
          </cell>
          <cell r="JH10">
            <v>0</v>
          </cell>
          <cell r="JI10">
            <v>85</v>
          </cell>
          <cell r="JJ10">
            <v>0</v>
          </cell>
          <cell r="JK10">
            <v>26</v>
          </cell>
          <cell r="JL10">
            <v>0</v>
          </cell>
          <cell r="JM10">
            <v>4</v>
          </cell>
          <cell r="JN10">
            <v>0</v>
          </cell>
          <cell r="JO10">
            <v>0</v>
          </cell>
          <cell r="JP10">
            <v>0</v>
          </cell>
          <cell r="JQ10">
            <v>0</v>
          </cell>
          <cell r="JR10">
            <v>55.289520426287744</v>
          </cell>
          <cell r="JS10">
            <v>102.12078152753109</v>
          </cell>
          <cell r="JT10">
            <v>125.86145648312612</v>
          </cell>
          <cell r="JU10">
            <v>164.17051509769095</v>
          </cell>
          <cell r="JV10">
            <v>181.40852575488455</v>
          </cell>
          <cell r="JW10" t="str">
            <v>N/A</v>
          </cell>
          <cell r="JX10">
            <v>151.31971580817051</v>
          </cell>
          <cell r="JY10" t="str">
            <v>N/A</v>
          </cell>
          <cell r="JZ10">
            <v>1457</v>
          </cell>
          <cell r="KA10">
            <v>0</v>
          </cell>
          <cell r="KB10">
            <v>410</v>
          </cell>
          <cell r="KC10">
            <v>0</v>
          </cell>
          <cell r="KD10">
            <v>25</v>
          </cell>
          <cell r="KE10">
            <v>9</v>
          </cell>
          <cell r="KF10">
            <v>0</v>
          </cell>
          <cell r="KG10">
            <v>105</v>
          </cell>
          <cell r="KH10">
            <v>1494</v>
          </cell>
          <cell r="KI10">
            <v>0</v>
          </cell>
          <cell r="KJ10">
            <v>410</v>
          </cell>
          <cell r="KK10">
            <v>0</v>
          </cell>
          <cell r="KL10">
            <v>25</v>
          </cell>
          <cell r="KM10">
            <v>9</v>
          </cell>
          <cell r="KN10">
            <v>0</v>
          </cell>
          <cell r="KO10">
            <v>157</v>
          </cell>
          <cell r="KP10">
            <v>81</v>
          </cell>
          <cell r="KQ10">
            <v>4</v>
          </cell>
          <cell r="KR10">
            <v>19</v>
          </cell>
          <cell r="KS10">
            <v>7</v>
          </cell>
          <cell r="KT10">
            <v>2</v>
          </cell>
          <cell r="KU10">
            <v>2</v>
          </cell>
          <cell r="KV10">
            <v>0</v>
          </cell>
          <cell r="KW10">
            <v>0</v>
          </cell>
          <cell r="KX10">
            <v>0</v>
          </cell>
          <cell r="KY10">
            <v>0</v>
          </cell>
          <cell r="KZ10">
            <v>5.6891651865008885</v>
          </cell>
          <cell r="LA10">
            <v>12.104795737122558</v>
          </cell>
          <cell r="LB10" t="str">
            <v/>
          </cell>
          <cell r="LC10">
            <v>3.1101243339253997</v>
          </cell>
          <cell r="LD10">
            <v>16.078152753108348</v>
          </cell>
          <cell r="LE10">
            <v>4.483126110124334</v>
          </cell>
          <cell r="LF10" t="str">
            <v/>
          </cell>
          <cell r="LG10" t="str">
            <v/>
          </cell>
          <cell r="LH10">
            <v>13.179396092362346</v>
          </cell>
          <cell r="LI10" t="str">
            <v/>
          </cell>
          <cell r="LJ10" t="str">
            <v>Tenofovir/Emtricitabine (TDF/FTC)</v>
          </cell>
          <cell r="LK10" t="str">
            <v/>
          </cell>
          <cell r="LL10" t="str">
            <v>0: No</v>
          </cell>
          <cell r="LM10" t="str">
            <v>N/A</v>
          </cell>
          <cell r="LN10" t="str">
            <v>N/A</v>
          </cell>
          <cell r="LO10" t="str">
            <v>N/A</v>
          </cell>
          <cell r="LP10" t="str">
            <v>N/A</v>
          </cell>
          <cell r="LQ10" t="str">
            <v>N/A</v>
          </cell>
          <cell r="LR10" t="str">
            <v>N/A</v>
          </cell>
          <cell r="LS10" t="str">
            <v>N/A</v>
          </cell>
          <cell r="LT10" t="str">
            <v>N/A</v>
          </cell>
          <cell r="LU10">
            <v>85</v>
          </cell>
          <cell r="LV10">
            <v>26</v>
          </cell>
          <cell r="LW10">
            <v>4</v>
          </cell>
          <cell r="LX10">
            <v>0</v>
          </cell>
          <cell r="LY10" t="str">
            <v/>
          </cell>
          <cell r="LZ10" t="str">
            <v/>
          </cell>
          <cell r="MA10" t="str">
            <v/>
          </cell>
          <cell r="MB10" t="str">
            <v/>
          </cell>
          <cell r="MC10" t="str">
            <v/>
          </cell>
          <cell r="MD10" t="str">
            <v/>
          </cell>
          <cell r="ME10" t="str">
            <v/>
          </cell>
          <cell r="MF10" t="str">
            <v/>
          </cell>
          <cell r="MG10" t="str">
            <v/>
          </cell>
          <cell r="MH10" t="str">
            <v/>
          </cell>
          <cell r="MI10" t="str">
            <v/>
          </cell>
          <cell r="MJ10" t="str">
            <v/>
          </cell>
          <cell r="MK10" t="str">
            <v/>
          </cell>
          <cell r="ML10" t="str">
            <v/>
          </cell>
          <cell r="MM10" t="str">
            <v/>
          </cell>
          <cell r="MN10" t="str">
            <v/>
          </cell>
          <cell r="MO10" t="str">
            <v/>
          </cell>
          <cell r="MP10" t="str">
            <v/>
          </cell>
          <cell r="MQ10" t="str">
            <v>1: Yes</v>
          </cell>
          <cell r="MR10" t="str">
            <v>1: Yes</v>
          </cell>
          <cell r="MS10" t="str">
            <v>5</v>
          </cell>
          <cell r="MT10" t="str">
            <v>2: N/A</v>
          </cell>
          <cell r="MU10">
            <v>12.30499723206813</v>
          </cell>
          <cell r="MV10">
            <v>13.871708697014173</v>
          </cell>
          <cell r="MW10">
            <v>10.25768444632963</v>
          </cell>
          <cell r="MX10">
            <v>0</v>
          </cell>
          <cell r="MY10">
            <v>11.359749717422899</v>
          </cell>
          <cell r="MZ10">
            <v>0</v>
          </cell>
          <cell r="NA10">
            <v>3.7533156150711928</v>
          </cell>
          <cell r="NB10">
            <v>3.7533156150711928</v>
          </cell>
          <cell r="NC10">
            <v>3.7533156150711924</v>
          </cell>
          <cell r="ND10">
            <v>0</v>
          </cell>
          <cell r="NE10">
            <v>3.7533156150711933</v>
          </cell>
          <cell r="NF10">
            <v>0</v>
          </cell>
          <cell r="NG10">
            <v>0</v>
          </cell>
          <cell r="NH10">
            <v>0</v>
          </cell>
          <cell r="NI10">
            <v>0</v>
          </cell>
          <cell r="NJ10">
            <v>0</v>
          </cell>
          <cell r="NK10">
            <v>0</v>
          </cell>
          <cell r="NL10">
            <v>0</v>
          </cell>
          <cell r="NM10">
            <v>12.30499723206813</v>
          </cell>
          <cell r="NN10">
            <v>13.871708697014173</v>
          </cell>
          <cell r="NO10">
            <v>10.25768444632963</v>
          </cell>
          <cell r="NP10">
            <v>0</v>
          </cell>
          <cell r="NQ10">
            <v>11.359749717422899</v>
          </cell>
          <cell r="NR10">
            <v>0</v>
          </cell>
          <cell r="NS10">
            <v>0</v>
          </cell>
          <cell r="NT10">
            <v>0</v>
          </cell>
          <cell r="NU10">
            <v>0</v>
          </cell>
          <cell r="NV10">
            <v>0</v>
          </cell>
          <cell r="NW10">
            <v>0</v>
          </cell>
          <cell r="NX10">
            <v>0</v>
          </cell>
          <cell r="NY10">
            <v>0</v>
          </cell>
          <cell r="NZ10">
            <v>0</v>
          </cell>
          <cell r="OA10">
            <v>0</v>
          </cell>
          <cell r="OB10">
            <v>0</v>
          </cell>
          <cell r="OC10">
            <v>0</v>
          </cell>
          <cell r="OD10">
            <v>0</v>
          </cell>
          <cell r="OE10">
            <v>0</v>
          </cell>
          <cell r="OF10">
            <v>0</v>
          </cell>
          <cell r="OG10">
            <v>0</v>
          </cell>
          <cell r="OH10">
            <v>0</v>
          </cell>
          <cell r="OI10">
            <v>0</v>
          </cell>
          <cell r="OJ10">
            <v>0</v>
          </cell>
          <cell r="OK10">
            <v>0</v>
          </cell>
          <cell r="OL10">
            <v>0</v>
          </cell>
          <cell r="OM10">
            <v>0</v>
          </cell>
          <cell r="ON10">
            <v>0</v>
          </cell>
          <cell r="OO10">
            <v>0</v>
          </cell>
          <cell r="OP10">
            <v>0</v>
          </cell>
          <cell r="OQ10">
            <v>12.30499723206813</v>
          </cell>
          <cell r="OR10">
            <v>13.871708697014173</v>
          </cell>
          <cell r="OS10">
            <v>10.25768444632963</v>
          </cell>
          <cell r="OT10">
            <v>0</v>
          </cell>
          <cell r="OU10">
            <v>11.359749717422899</v>
          </cell>
          <cell r="OV10">
            <v>0</v>
          </cell>
          <cell r="OW10">
            <v>0</v>
          </cell>
          <cell r="OX10">
            <v>1.9586410635155096</v>
          </cell>
          <cell r="OY10">
            <v>0</v>
          </cell>
          <cell r="OZ10">
            <v>0</v>
          </cell>
          <cell r="PA10">
            <v>0</v>
          </cell>
          <cell r="PB10">
            <v>0</v>
          </cell>
          <cell r="PC10">
            <v>0</v>
          </cell>
          <cell r="PD10">
            <v>0</v>
          </cell>
          <cell r="PE10">
            <v>0</v>
          </cell>
          <cell r="PF10">
            <v>0</v>
          </cell>
          <cell r="PG10" t="str">
            <v/>
          </cell>
          <cell r="PH10">
            <v>6.2824156305506218</v>
          </cell>
          <cell r="PI10">
            <v>0</v>
          </cell>
          <cell r="PJ10">
            <v>0</v>
          </cell>
          <cell r="PK10" t="str">
            <v>N/A</v>
          </cell>
          <cell r="PL10" t="str">
            <v>N/A</v>
          </cell>
          <cell r="PM10" t="str">
            <v>N/A</v>
          </cell>
          <cell r="PN10" t="str">
            <v>N/A</v>
          </cell>
          <cell r="PO10" t="str">
            <v>N/A</v>
          </cell>
          <cell r="PP10" t="str">
            <v>N/A</v>
          </cell>
          <cell r="PQ10">
            <v>411.06</v>
          </cell>
          <cell r="PR10">
            <v>218.79000000000002</v>
          </cell>
          <cell r="PS10">
            <v>663</v>
          </cell>
          <cell r="PT10">
            <v>0</v>
          </cell>
          <cell r="PU10">
            <v>0</v>
          </cell>
          <cell r="PV10">
            <v>0</v>
          </cell>
          <cell r="PW10">
            <v>0</v>
          </cell>
          <cell r="PX10">
            <v>0</v>
          </cell>
          <cell r="PY10">
            <v>0</v>
          </cell>
          <cell r="PZ10">
            <v>15.762666561846318</v>
          </cell>
          <cell r="QA10">
            <v>10.390318122281775</v>
          </cell>
          <cell r="QB10">
            <v>3.7533156150711924</v>
          </cell>
          <cell r="QC10">
            <v>0</v>
          </cell>
          <cell r="QD10">
            <v>10.390318122281775</v>
          </cell>
          <cell r="QE10">
            <v>0</v>
          </cell>
          <cell r="QF10">
            <v>0</v>
          </cell>
          <cell r="QG10">
            <v>0</v>
          </cell>
          <cell r="QH10">
            <v>0</v>
          </cell>
          <cell r="QI10">
            <v>10.390318122281775</v>
          </cell>
          <cell r="QJ10">
            <v>0</v>
          </cell>
          <cell r="QK10">
            <v>1.6538730853391683</v>
          </cell>
          <cell r="QL10">
            <v>0</v>
          </cell>
          <cell r="QM10">
            <v>0</v>
          </cell>
          <cell r="QN10">
            <v>0</v>
          </cell>
          <cell r="QO10">
            <v>0</v>
          </cell>
          <cell r="QP10">
            <v>0</v>
          </cell>
          <cell r="QQ10">
            <v>0</v>
          </cell>
          <cell r="QR10">
            <v>0</v>
          </cell>
          <cell r="QS10">
            <v>0</v>
          </cell>
          <cell r="QT10">
            <v>0</v>
          </cell>
          <cell r="QU10">
            <v>2.2080214861235454</v>
          </cell>
          <cell r="QV10" t="str">
            <v>N/A</v>
          </cell>
          <cell r="QW10" t="str">
            <v/>
          </cell>
          <cell r="QX10" t="str">
            <v/>
          </cell>
          <cell r="QY10" t="str">
            <v/>
          </cell>
          <cell r="QZ10" t="str">
            <v/>
          </cell>
          <cell r="RA10" t="str">
            <v/>
          </cell>
          <cell r="RB10" t="str">
            <v/>
          </cell>
          <cell r="RC10" t="str">
            <v>N/A</v>
          </cell>
          <cell r="RD10" t="str">
            <v>N/A</v>
          </cell>
          <cell r="RE10">
            <v>0</v>
          </cell>
          <cell r="RF10">
            <v>0</v>
          </cell>
          <cell r="RG10">
            <v>0</v>
          </cell>
          <cell r="RH10">
            <v>0</v>
          </cell>
          <cell r="RI10">
            <v>0</v>
          </cell>
          <cell r="RJ10">
            <v>0</v>
          </cell>
          <cell r="RK10">
            <v>0</v>
          </cell>
          <cell r="RL10">
            <v>0</v>
          </cell>
          <cell r="RM10">
            <v>0</v>
          </cell>
          <cell r="RN10">
            <v>0</v>
          </cell>
          <cell r="RO10">
            <v>5.5350145018640911</v>
          </cell>
          <cell r="RP10">
            <v>5.5350145018640919</v>
          </cell>
          <cell r="RQ10">
            <v>5.5350145018640919</v>
          </cell>
          <cell r="RR10">
            <v>5.5350145018640919</v>
          </cell>
          <cell r="RS10">
            <v>5.5350145018640919</v>
          </cell>
          <cell r="RT10">
            <v>0</v>
          </cell>
          <cell r="RU10">
            <v>5.5350145018640919</v>
          </cell>
          <cell r="RV10">
            <v>3.9788388329034956</v>
          </cell>
          <cell r="RW10">
            <v>3.9788388329034965</v>
          </cell>
          <cell r="RX10">
            <v>3.978838832903496</v>
          </cell>
          <cell r="RY10">
            <v>0</v>
          </cell>
          <cell r="RZ10">
            <v>3.9788388329034965</v>
          </cell>
          <cell r="SA10">
            <v>0</v>
          </cell>
          <cell r="SB10">
            <v>4.7422352135610311</v>
          </cell>
          <cell r="SC10">
            <v>0</v>
          </cell>
          <cell r="SD10">
            <v>4.7422352135610311</v>
          </cell>
          <cell r="SE10">
            <v>4.7422352135610311</v>
          </cell>
          <cell r="SF10">
            <v>0</v>
          </cell>
          <cell r="SG10">
            <v>4.7422352135610311</v>
          </cell>
          <cell r="SH10">
            <v>0.7927792883030611</v>
          </cell>
          <cell r="SI10">
            <v>0</v>
          </cell>
          <cell r="SJ10">
            <v>0.79277928830306132</v>
          </cell>
          <cell r="SK10">
            <v>0.7927792883030611</v>
          </cell>
          <cell r="SL10">
            <v>0</v>
          </cell>
          <cell r="SM10">
            <v>0.79277928830306132</v>
          </cell>
          <cell r="SN10">
            <v>0.14372536727618862</v>
          </cell>
          <cell r="SO10">
            <v>1</v>
          </cell>
          <cell r="SP10">
            <v>1</v>
          </cell>
          <cell r="SQ10">
            <v>1</v>
          </cell>
          <cell r="SR10">
            <v>1</v>
          </cell>
          <cell r="SS10" t="str">
            <v>1: Yes</v>
          </cell>
          <cell r="ST10" t="str">
            <v>1: Yes</v>
          </cell>
          <cell r="SU10">
            <v>0.98</v>
          </cell>
          <cell r="SV10" t="str">
            <v>1: Yes</v>
          </cell>
          <cell r="SW10" t="str">
            <v>0: All patients when initiated</v>
          </cell>
          <cell r="SX10">
            <v>1</v>
          </cell>
          <cell r="SY10" t="str">
            <v>0: No</v>
          </cell>
          <cell r="SZ10" t="str">
            <v>N/A</v>
          </cell>
          <cell r="TA10" t="str">
            <v>N/A</v>
          </cell>
          <cell r="TB10">
            <v>2.2490613956148615E-2</v>
          </cell>
          <cell r="TC10">
            <v>4.2956203709291076E-2</v>
          </cell>
          <cell r="TD10">
            <v>1.3971985695957774</v>
          </cell>
          <cell r="TE10">
            <v>0</v>
          </cell>
          <cell r="TF10">
            <v>0</v>
          </cell>
          <cell r="TG10">
            <v>0</v>
          </cell>
          <cell r="TH10">
            <v>8.3035753284131486E-2</v>
          </cell>
          <cell r="TI10">
            <v>3.9788388329034956</v>
          </cell>
          <cell r="TJ10">
            <v>1.0494528415247501E-2</v>
          </cell>
          <cell r="TK10">
            <v>2.2490613956148618E-2</v>
          </cell>
          <cell r="TL10">
            <v>4.2956203709291076E-2</v>
          </cell>
          <cell r="TM10">
            <v>1.3971985695957774</v>
          </cell>
          <cell r="TN10">
            <v>0</v>
          </cell>
          <cell r="TO10">
            <v>0</v>
          </cell>
          <cell r="TP10">
            <v>0</v>
          </cell>
          <cell r="TQ10">
            <v>8.30357532841315E-2</v>
          </cell>
          <cell r="TR10">
            <v>3.9788388329034965</v>
          </cell>
          <cell r="TS10">
            <v>1.0494528415247501E-2</v>
          </cell>
          <cell r="TT10">
            <v>2.2490613956148618E-2</v>
          </cell>
          <cell r="TU10">
            <v>4.2956203709291076E-2</v>
          </cell>
          <cell r="TV10">
            <v>1.3971985695957774</v>
          </cell>
          <cell r="TW10">
            <v>0</v>
          </cell>
          <cell r="TX10">
            <v>0</v>
          </cell>
          <cell r="TY10">
            <v>0</v>
          </cell>
          <cell r="TZ10">
            <v>8.3035753284131486E-2</v>
          </cell>
          <cell r="UA10">
            <v>3.978838832903496</v>
          </cell>
          <cell r="UB10">
            <v>1.0494528415247501E-2</v>
          </cell>
          <cell r="UC10" t="str">
            <v>0: No</v>
          </cell>
          <cell r="UD10" t="str">
            <v>N/A</v>
          </cell>
          <cell r="UE10" t="str">
            <v>N/A</v>
          </cell>
          <cell r="UF10">
            <v>28400</v>
          </cell>
          <cell r="UG10">
            <v>9.0195381882770872E-3</v>
          </cell>
          <cell r="UH10">
            <v>9.0195381882770872E-3</v>
          </cell>
          <cell r="UI10">
            <v>9.0195381882770872E-3</v>
          </cell>
          <cell r="UJ10">
            <v>71000</v>
          </cell>
          <cell r="UK10">
            <v>1.1214920071047959E-2</v>
          </cell>
          <cell r="UL10">
            <v>1.1214920071047957E-2</v>
          </cell>
          <cell r="UM10">
            <v>1.1214920071047957E-2</v>
          </cell>
          <cell r="UN10" t="str">
            <v>N/A</v>
          </cell>
          <cell r="UO10" t="str">
            <v>N/A</v>
          </cell>
          <cell r="UP10" t="str">
            <v>N/A</v>
          </cell>
          <cell r="UQ10" t="str">
            <v>N/A</v>
          </cell>
          <cell r="UR10" t="str">
            <v>N/A</v>
          </cell>
          <cell r="US10" t="str">
            <v>N/A</v>
          </cell>
          <cell r="UT10" t="str">
            <v>N/A</v>
          </cell>
          <cell r="UU10" t="str">
            <v>N/A</v>
          </cell>
          <cell r="UV10" t="str">
            <v>N/A</v>
          </cell>
          <cell r="UW10" t="str">
            <v>N/A</v>
          </cell>
          <cell r="UX10">
            <v>0</v>
          </cell>
          <cell r="UY10">
            <v>0</v>
          </cell>
          <cell r="UZ10">
            <v>0</v>
          </cell>
          <cell r="VA10">
            <v>0</v>
          </cell>
          <cell r="VB10">
            <v>1</v>
          </cell>
          <cell r="VC10">
            <v>0</v>
          </cell>
          <cell r="VD10">
            <v>1</v>
          </cell>
          <cell r="VE10">
            <v>0</v>
          </cell>
          <cell r="VF10">
            <v>0</v>
          </cell>
          <cell r="VG10">
            <v>1</v>
          </cell>
          <cell r="VH10">
            <v>1</v>
          </cell>
          <cell r="VI10">
            <v>0</v>
          </cell>
          <cell r="VJ10">
            <v>0</v>
          </cell>
          <cell r="VK10">
            <v>0</v>
          </cell>
          <cell r="VL10">
            <v>0</v>
          </cell>
          <cell r="VM10">
            <v>0</v>
          </cell>
          <cell r="VN10">
            <v>0</v>
          </cell>
          <cell r="VO10">
            <v>0</v>
          </cell>
          <cell r="VP10">
            <v>1</v>
          </cell>
          <cell r="VQ10">
            <v>0</v>
          </cell>
          <cell r="VR10">
            <v>0</v>
          </cell>
          <cell r="VS10">
            <v>0</v>
          </cell>
          <cell r="VT10">
            <v>0</v>
          </cell>
          <cell r="VU10">
            <v>0</v>
          </cell>
          <cell r="VV10">
            <v>1</v>
          </cell>
          <cell r="VW10">
            <v>0</v>
          </cell>
          <cell r="VX10">
            <v>0</v>
          </cell>
          <cell r="VY10">
            <v>3.2261444939144854</v>
          </cell>
          <cell r="VZ10">
            <v>3.2261444939144854</v>
          </cell>
          <cell r="WA10">
            <v>3.2261444939144859</v>
          </cell>
          <cell r="WB10">
            <v>3.2261444939144854</v>
          </cell>
          <cell r="WC10">
            <v>0</v>
          </cell>
          <cell r="WD10">
            <v>3.2261444939144863</v>
          </cell>
          <cell r="WE10">
            <v>0</v>
          </cell>
          <cell r="WF10">
            <v>3.2261444939144854</v>
          </cell>
          <cell r="WG10">
            <v>3.2261444939144859</v>
          </cell>
          <cell r="WH10">
            <v>3.2261444939144854</v>
          </cell>
          <cell r="WI10">
            <v>0</v>
          </cell>
          <cell r="WJ10">
            <v>3.2261444939144863</v>
          </cell>
          <cell r="WK10">
            <v>0</v>
          </cell>
          <cell r="WL10">
            <v>0</v>
          </cell>
          <cell r="WM10">
            <v>0</v>
          </cell>
          <cell r="WN10">
            <v>0</v>
          </cell>
          <cell r="WO10">
            <v>0</v>
          </cell>
          <cell r="WP10">
            <v>0</v>
          </cell>
          <cell r="WQ10">
            <v>0</v>
          </cell>
          <cell r="WR10">
            <v>3.2261444939144859</v>
          </cell>
          <cell r="WS10">
            <v>0</v>
          </cell>
          <cell r="WT10">
            <v>3.2261444939144854</v>
          </cell>
          <cell r="WU10">
            <v>0</v>
          </cell>
          <cell r="WV10">
            <v>3.2261444939144854</v>
          </cell>
          <cell r="WW10">
            <v>0</v>
          </cell>
          <cell r="WX10">
            <v>3.2261444939144863</v>
          </cell>
          <cell r="WY10">
            <v>0</v>
          </cell>
          <cell r="WZ10">
            <v>4.8930454963654384</v>
          </cell>
          <cell r="XA10">
            <v>5.0586177454682097</v>
          </cell>
          <cell r="XB10">
            <v>4.5278045173721413</v>
          </cell>
          <cell r="XC10">
            <v>4.8360404071305956</v>
          </cell>
          <cell r="XD10">
            <v>0</v>
          </cell>
          <cell r="XE10">
            <v>6.6854557456813213</v>
          </cell>
          <cell r="XF10">
            <v>0</v>
          </cell>
          <cell r="XG10">
            <v>0.39467253030950988</v>
          </cell>
          <cell r="XH10">
            <v>0.34170854678941709</v>
          </cell>
          <cell r="XI10">
            <v>0.41005025614730051</v>
          </cell>
          <cell r="XJ10">
            <v>0</v>
          </cell>
          <cell r="XK10">
            <v>0.82010051229460101</v>
          </cell>
          <cell r="XL10">
            <v>0</v>
          </cell>
          <cell r="XM10">
            <v>3.5478849452714614</v>
          </cell>
          <cell r="XN10">
            <v>3.4688060183871641</v>
          </cell>
          <cell r="XO10">
            <v>3.4040986422257964</v>
          </cell>
          <cell r="XP10">
            <v>3.4875933569549815</v>
          </cell>
          <cell r="XQ10">
            <v>0</v>
          </cell>
          <cell r="XR10">
            <v>3.9885616453300941</v>
          </cell>
          <cell r="XS10">
            <v>0</v>
          </cell>
          <cell r="XT10">
            <v>0</v>
          </cell>
          <cell r="XU10">
            <v>0</v>
          </cell>
          <cell r="XV10">
            <v>0</v>
          </cell>
          <cell r="XW10">
            <v>0</v>
          </cell>
          <cell r="XX10">
            <v>0</v>
          </cell>
          <cell r="XY10">
            <v>0</v>
          </cell>
          <cell r="XZ10">
            <v>0</v>
          </cell>
          <cell r="YA10">
            <v>0</v>
          </cell>
          <cell r="YB10">
            <v>0</v>
          </cell>
          <cell r="YC10">
            <v>0</v>
          </cell>
          <cell r="YD10">
            <v>0</v>
          </cell>
          <cell r="YE10">
            <v>0</v>
          </cell>
          <cell r="YF10">
            <v>0</v>
          </cell>
          <cell r="YG10">
            <v>0</v>
          </cell>
          <cell r="YH10">
            <v>0</v>
          </cell>
          <cell r="YI10">
            <v>0</v>
          </cell>
          <cell r="YJ10">
            <v>0</v>
          </cell>
          <cell r="YK10">
            <v>0</v>
          </cell>
          <cell r="YL10">
            <v>0.27349570537660928</v>
          </cell>
          <cell r="YM10">
            <v>0.23679332322444088</v>
          </cell>
          <cell r="YN10">
            <v>0.2841519878693291</v>
          </cell>
          <cell r="YO10">
            <v>0</v>
          </cell>
          <cell r="YP10">
            <v>0.56830397573865821</v>
          </cell>
          <cell r="YQ10">
            <v>0</v>
          </cell>
          <cell r="YR10">
            <v>0.35621357834559009</v>
          </cell>
          <cell r="YS10">
            <v>0.30841068190804566</v>
          </cell>
          <cell r="YT10">
            <v>0.37009281828965479</v>
          </cell>
          <cell r="YU10">
            <v>0</v>
          </cell>
          <cell r="YV10">
            <v>0.74018563657930958</v>
          </cell>
          <cell r="YW10">
            <v>0</v>
          </cell>
          <cell r="YX10">
            <v>0.27349570537660928</v>
          </cell>
          <cell r="YY10">
            <v>0.23679332322444088</v>
          </cell>
          <cell r="YZ10">
            <v>0.2841519878693291</v>
          </cell>
          <cell r="ZA10">
            <v>0</v>
          </cell>
          <cell r="ZB10">
            <v>0.56830397573865821</v>
          </cell>
          <cell r="ZC10">
            <v>0</v>
          </cell>
          <cell r="ZD10">
            <v>0.84405992825490628</v>
          </cell>
          <cell r="ZE10">
            <v>0.84405992825490617</v>
          </cell>
          <cell r="ZF10">
            <v>0.43451344165435762</v>
          </cell>
          <cell r="ZG10">
            <v>0.43451344165435751</v>
          </cell>
          <cell r="ZH10">
            <v>1.708051698670606</v>
          </cell>
          <cell r="ZI10">
            <v>1.708051698670606</v>
          </cell>
          <cell r="ZJ10" t="str">
            <v xml:space="preserve"> </v>
          </cell>
          <cell r="ZK10">
            <v>0</v>
          </cell>
          <cell r="ZL10">
            <v>2</v>
          </cell>
          <cell r="ZM10">
            <v>0</v>
          </cell>
          <cell r="ZN10">
            <v>1</v>
          </cell>
          <cell r="ZO10">
            <v>0</v>
          </cell>
          <cell r="ZP10">
            <v>0</v>
          </cell>
          <cell r="ZQ10">
            <v>0</v>
          </cell>
          <cell r="ZR10" t="str">
            <v>0: No</v>
          </cell>
          <cell r="ZS10" t="str">
            <v>1: Yes</v>
          </cell>
          <cell r="ZT10">
            <v>3.5997314712541759</v>
          </cell>
          <cell r="ZU10">
            <v>3.5997314712541755</v>
          </cell>
          <cell r="ZV10">
            <v>3.5997314712541759</v>
          </cell>
          <cell r="ZW10">
            <v>3.5997314712541755</v>
          </cell>
          <cell r="ZX10">
            <v>0</v>
          </cell>
          <cell r="ZY10">
            <v>3.5997314712541759</v>
          </cell>
          <cell r="ZZ10">
            <v>0</v>
          </cell>
          <cell r="AAA10">
            <v>0.71994629425083501</v>
          </cell>
          <cell r="AAB10">
            <v>0.71994629425083512</v>
          </cell>
          <cell r="AAC10">
            <v>0.71994629425083523</v>
          </cell>
          <cell r="AAD10">
            <v>0</v>
          </cell>
          <cell r="AAE10">
            <v>0.71994629425083523</v>
          </cell>
          <cell r="AAF10">
            <v>0</v>
          </cell>
          <cell r="AAG10">
            <v>0</v>
          </cell>
          <cell r="AAH10">
            <v>0</v>
          </cell>
          <cell r="AAI10">
            <v>0</v>
          </cell>
          <cell r="AAJ10">
            <v>0</v>
          </cell>
          <cell r="AAK10">
            <v>0</v>
          </cell>
          <cell r="AAL10">
            <v>0</v>
          </cell>
          <cell r="AAM10">
            <v>0</v>
          </cell>
          <cell r="AAN10">
            <v>0.71994629425083501</v>
          </cell>
          <cell r="AAO10">
            <v>0.71994629425083512</v>
          </cell>
          <cell r="AAP10">
            <v>0.71994629425083523</v>
          </cell>
          <cell r="AAQ10">
            <v>0</v>
          </cell>
          <cell r="AAR10">
            <v>0.71994629425083523</v>
          </cell>
          <cell r="AAS10">
            <v>0</v>
          </cell>
          <cell r="AAT10">
            <v>0</v>
          </cell>
          <cell r="AAU10">
            <v>0</v>
          </cell>
          <cell r="AAV10">
            <v>0</v>
          </cell>
          <cell r="AAW10">
            <v>0</v>
          </cell>
          <cell r="AAX10">
            <v>0</v>
          </cell>
          <cell r="AAY10">
            <v>0</v>
          </cell>
          <cell r="AAZ10">
            <v>0</v>
          </cell>
          <cell r="ABA10">
            <v>0</v>
          </cell>
          <cell r="ABB10">
            <v>0</v>
          </cell>
          <cell r="ABC10">
            <v>0</v>
          </cell>
          <cell r="ABD10">
            <v>0</v>
          </cell>
          <cell r="ABE10">
            <v>0</v>
          </cell>
          <cell r="ABF10">
            <v>0.71994629425083501</v>
          </cell>
          <cell r="ABG10">
            <v>0.71994629425083512</v>
          </cell>
          <cell r="ABH10">
            <v>0.71994629425083523</v>
          </cell>
          <cell r="ABI10">
            <v>0</v>
          </cell>
          <cell r="ABJ10">
            <v>0.71994629425083523</v>
          </cell>
          <cell r="ABK10">
            <v>0</v>
          </cell>
          <cell r="ABL10">
            <v>0.71994629425083501</v>
          </cell>
          <cell r="ABM10">
            <v>0.71994629425083512</v>
          </cell>
          <cell r="ABN10">
            <v>0.71994629425083523</v>
          </cell>
          <cell r="ABO10">
            <v>0</v>
          </cell>
          <cell r="ABP10">
            <v>0.71994629425083523</v>
          </cell>
          <cell r="ABQ10">
            <v>0</v>
          </cell>
          <cell r="ABR10">
            <v>0.71994629425083501</v>
          </cell>
          <cell r="ABS10">
            <v>0.71994629425083512</v>
          </cell>
          <cell r="ABT10">
            <v>0.71994629425083523</v>
          </cell>
          <cell r="ABU10">
            <v>0</v>
          </cell>
          <cell r="ABV10">
            <v>0.71994629425083523</v>
          </cell>
          <cell r="ABW10">
            <v>0</v>
          </cell>
          <cell r="ABX10">
            <v>0</v>
          </cell>
          <cell r="ABY10" t="str">
            <v>0: No</v>
          </cell>
          <cell r="ABZ10">
            <v>0</v>
          </cell>
          <cell r="ACA10">
            <v>0</v>
          </cell>
          <cell r="ACB10">
            <v>1.0878208374108951</v>
          </cell>
          <cell r="ACC10">
            <v>1.2662262773172432</v>
          </cell>
          <cell r="ACD10">
            <v>0.94183823036129588</v>
          </cell>
          <cell r="ACE10">
            <v>1.1302058764335552</v>
          </cell>
          <cell r="ACF10">
            <v>0</v>
          </cell>
          <cell r="ACG10">
            <v>2.2604117528671104</v>
          </cell>
          <cell r="ACH10">
            <v>0</v>
          </cell>
          <cell r="ACI10">
            <v>0.12059472492529211</v>
          </cell>
          <cell r="ACJ10">
            <v>0.10441123980018258</v>
          </cell>
          <cell r="ACK10">
            <v>0.12529348776021909</v>
          </cell>
          <cell r="ACL10">
            <v>0</v>
          </cell>
          <cell r="ACM10">
            <v>0.25058697552043818</v>
          </cell>
          <cell r="ACN10">
            <v>0</v>
          </cell>
          <cell r="ACO10">
            <v>0.12059472492529211</v>
          </cell>
          <cell r="ACP10">
            <v>0.10441123980018258</v>
          </cell>
          <cell r="ACQ10">
            <v>0.12529348776021909</v>
          </cell>
          <cell r="ACR10">
            <v>0</v>
          </cell>
          <cell r="ACS10">
            <v>0.25058697552043818</v>
          </cell>
          <cell r="ACT10">
            <v>0</v>
          </cell>
          <cell r="ACU10">
            <v>0</v>
          </cell>
          <cell r="ACV10">
            <v>0</v>
          </cell>
          <cell r="ACW10">
            <v>0</v>
          </cell>
          <cell r="ACX10">
            <v>0</v>
          </cell>
          <cell r="ACY10">
            <v>0</v>
          </cell>
          <cell r="ACZ10">
            <v>0</v>
          </cell>
          <cell r="ADA10">
            <v>0</v>
          </cell>
          <cell r="ADB10">
            <v>0</v>
          </cell>
          <cell r="ADC10">
            <v>0</v>
          </cell>
          <cell r="ADD10">
            <v>0</v>
          </cell>
          <cell r="ADE10">
            <v>0</v>
          </cell>
          <cell r="ADF10">
            <v>0</v>
          </cell>
          <cell r="ADG10">
            <v>0</v>
          </cell>
          <cell r="ADH10">
            <v>0</v>
          </cell>
          <cell r="ADI10">
            <v>0</v>
          </cell>
          <cell r="ADJ10">
            <v>0</v>
          </cell>
          <cell r="ADK10">
            <v>0</v>
          </cell>
          <cell r="ADL10">
            <v>0</v>
          </cell>
          <cell r="ADM10">
            <v>0.24180652812140074</v>
          </cell>
          <cell r="ADN10">
            <v>0.20935674764027831</v>
          </cell>
          <cell r="ADO10">
            <v>0.251228097168334</v>
          </cell>
          <cell r="ADP10">
            <v>0</v>
          </cell>
          <cell r="ADQ10">
            <v>0.5024561943366681</v>
          </cell>
          <cell r="ADR10">
            <v>0</v>
          </cell>
          <cell r="ADS10">
            <v>0.36301833131750944</v>
          </cell>
          <cell r="ADT10">
            <v>0.3143022554803741</v>
          </cell>
          <cell r="ADU10">
            <v>0.3771627065764489</v>
          </cell>
          <cell r="ADV10">
            <v>0</v>
          </cell>
          <cell r="ADW10">
            <v>0.75432541315289781</v>
          </cell>
          <cell r="ADX10">
            <v>0</v>
          </cell>
          <cell r="ADY10">
            <v>0.24180652812140074</v>
          </cell>
          <cell r="ADZ10">
            <v>0.20935674764027831</v>
          </cell>
          <cell r="AEA10">
            <v>0.251228097168334</v>
          </cell>
          <cell r="AEB10">
            <v>0</v>
          </cell>
          <cell r="AEC10">
            <v>0.5024561943366681</v>
          </cell>
          <cell r="AED10">
            <v>0</v>
          </cell>
          <cell r="AEE10">
            <v>0</v>
          </cell>
          <cell r="AEF10">
            <v>0</v>
          </cell>
          <cell r="AEG10">
            <v>0</v>
          </cell>
          <cell r="AEH10">
            <v>0</v>
          </cell>
          <cell r="AEI10">
            <v>0.35261615475231611</v>
          </cell>
          <cell r="AEJ10">
            <v>0.4848472127844346</v>
          </cell>
          <cell r="AEK10">
            <v>0.25035746987414442</v>
          </cell>
          <cell r="AEL10">
            <v>0</v>
          </cell>
          <cell r="AEM10">
            <v>0.12059472492529211</v>
          </cell>
          <cell r="AEN10">
            <v>0</v>
          </cell>
          <cell r="AEO10">
            <v>0</v>
          </cell>
          <cell r="AEP10">
            <v>0</v>
          </cell>
          <cell r="AEQ10">
            <v>0</v>
          </cell>
          <cell r="AER10">
            <v>0.41044611906555695</v>
          </cell>
          <cell r="AES10">
            <v>0.56436341371514087</v>
          </cell>
          <cell r="AET10">
            <v>0.29141674453654542</v>
          </cell>
          <cell r="AEU10">
            <v>0</v>
          </cell>
          <cell r="AEV10">
            <v>0.1403725727204205</v>
          </cell>
          <cell r="AEW10">
            <v>7.0000000000000007E-2</v>
          </cell>
          <cell r="AEX10" t="str">
            <v>1</v>
          </cell>
          <cell r="AEY10" t="str">
            <v>4</v>
          </cell>
          <cell r="AEZ10" t="str">
            <v>0: No</v>
          </cell>
          <cell r="AFA10" t="str">
            <v/>
          </cell>
          <cell r="AFB10" t="str">
            <v/>
          </cell>
          <cell r="AFC10" t="str">
            <v>1: Always</v>
          </cell>
          <cell r="AFD10" t="str">
            <v>1: Always</v>
          </cell>
          <cell r="AFE10">
            <v>0.1403725727204205</v>
          </cell>
          <cell r="AFF10">
            <v>0.10441123980018258</v>
          </cell>
          <cell r="AFG10">
            <v>0</v>
          </cell>
          <cell r="AFH10">
            <v>0</v>
          </cell>
          <cell r="AFI10">
            <v>0</v>
          </cell>
          <cell r="AFJ10">
            <v>0</v>
          </cell>
          <cell r="AFK10">
            <v>0</v>
          </cell>
          <cell r="AFL10">
            <v>0</v>
          </cell>
          <cell r="AFM10">
            <v>0</v>
          </cell>
          <cell r="AFN10">
            <v>0</v>
          </cell>
          <cell r="AFO10">
            <v>0</v>
          </cell>
          <cell r="AFP10">
            <v>0</v>
          </cell>
          <cell r="AFQ10">
            <v>0</v>
          </cell>
          <cell r="AFR10">
            <v>0</v>
          </cell>
          <cell r="AFS10">
            <v>0</v>
          </cell>
          <cell r="AFT10">
            <v>0</v>
          </cell>
          <cell r="AFU10">
            <v>0</v>
          </cell>
          <cell r="AFV10">
            <v>0</v>
          </cell>
          <cell r="AFW10">
            <v>0</v>
          </cell>
          <cell r="AFX10">
            <v>0</v>
          </cell>
          <cell r="AFY10">
            <v>0</v>
          </cell>
          <cell r="AFZ10">
            <v>0</v>
          </cell>
          <cell r="AGA10">
            <v>0</v>
          </cell>
          <cell r="AGB10">
            <v>0</v>
          </cell>
        </row>
        <row r="11">
          <cell r="A11" t="str">
            <v>RWANDA_9</v>
          </cell>
          <cell r="B11" t="str">
            <v>Rwanda</v>
          </cell>
          <cell r="C11" t="str">
            <v>Mulindi (Kirehe) CS</v>
          </cell>
          <cell r="D11" t="str">
            <v>Health Center</v>
          </cell>
          <cell r="E11" t="str">
            <v>Primary</v>
          </cell>
          <cell r="F11" t="str">
            <v>Rural</v>
          </cell>
          <cell r="G11" t="str">
            <v>No</v>
          </cell>
          <cell r="H11">
            <v>38359</v>
          </cell>
          <cell r="I11">
            <v>15340</v>
          </cell>
          <cell r="J11">
            <v>15208</v>
          </cell>
          <cell r="K11">
            <v>21</v>
          </cell>
          <cell r="L11" t="str">
            <v>Unknown</v>
          </cell>
          <cell r="M11" t="str">
            <v>USD</v>
          </cell>
          <cell r="N11">
            <v>563</v>
          </cell>
          <cell r="O11">
            <v>0</v>
          </cell>
          <cell r="P11">
            <v>0</v>
          </cell>
          <cell r="Q11">
            <v>0.15</v>
          </cell>
          <cell r="R11">
            <v>0.85</v>
          </cell>
          <cell r="S11">
            <v>0</v>
          </cell>
          <cell r="T11">
            <v>15208</v>
          </cell>
          <cell r="U11">
            <v>0</v>
          </cell>
          <cell r="V11">
            <v>241.88728596840136</v>
          </cell>
          <cell r="W11" t="str">
            <v>0: No</v>
          </cell>
          <cell r="X11" t="str">
            <v>1: Yes</v>
          </cell>
          <cell r="Y11">
            <v>0</v>
          </cell>
          <cell r="Z11" t="str">
            <v>Jul-09</v>
          </cell>
          <cell r="AA11" t="str">
            <v>Jun-10</v>
          </cell>
          <cell r="AB11">
            <v>254.75</v>
          </cell>
          <cell r="AC11">
            <v>308.83333333333331</v>
          </cell>
          <cell r="AD11">
            <v>0</v>
          </cell>
          <cell r="AE11">
            <v>28.916666666666668</v>
          </cell>
          <cell r="AF11">
            <v>0</v>
          </cell>
          <cell r="AG11">
            <v>592.5</v>
          </cell>
          <cell r="AH11">
            <v>337.75</v>
          </cell>
          <cell r="AI11">
            <v>7.7004219409282699</v>
          </cell>
          <cell r="AJ11">
            <v>13.094233473980308</v>
          </cell>
          <cell r="AK11">
            <v>2</v>
          </cell>
          <cell r="AL11">
            <v>12</v>
          </cell>
          <cell r="AM11">
            <v>12</v>
          </cell>
          <cell r="AN11">
            <v>12</v>
          </cell>
          <cell r="AO11">
            <v>12</v>
          </cell>
          <cell r="AP11">
            <v>10</v>
          </cell>
          <cell r="AQ11">
            <v>15</v>
          </cell>
          <cell r="AR11">
            <v>15</v>
          </cell>
          <cell r="AS11">
            <v>20</v>
          </cell>
          <cell r="AT11">
            <v>20</v>
          </cell>
          <cell r="AU11">
            <v>12</v>
          </cell>
          <cell r="AV11">
            <v>12</v>
          </cell>
          <cell r="AW11">
            <v>12</v>
          </cell>
          <cell r="AX11">
            <v>12</v>
          </cell>
          <cell r="AY11">
            <v>12</v>
          </cell>
          <cell r="AZ11">
            <v>5</v>
          </cell>
          <cell r="BA11">
            <v>5</v>
          </cell>
          <cell r="BB11">
            <v>5</v>
          </cell>
          <cell r="BC11">
            <v>5</v>
          </cell>
          <cell r="BD11">
            <v>5</v>
          </cell>
          <cell r="BE11">
            <v>103175</v>
          </cell>
          <cell r="BF11" t="str">
            <v>0: No</v>
          </cell>
          <cell r="BG11" t="str">
            <v>N/A</v>
          </cell>
          <cell r="BH11" t="str">
            <v>N/A</v>
          </cell>
          <cell r="BI11" t="str">
            <v>N/A</v>
          </cell>
          <cell r="BJ11" t="str">
            <v>N/A</v>
          </cell>
          <cell r="BK11" t="str">
            <v>0</v>
          </cell>
          <cell r="BL11" t="str">
            <v>N/A</v>
          </cell>
          <cell r="BM11" t="str">
            <v>1: Yes</v>
          </cell>
          <cell r="BN11" t="str">
            <v>N_INITIATION,N_STAGE,N_MONITORING: Initiation, WHO Staging, Routine clinical monitoring</v>
          </cell>
          <cell r="BO11" t="str">
            <v>before task shifting, doc came once a week to provide oversight. now the doctor doesn't come since they've been trained in task-shifting.</v>
          </cell>
          <cell r="BP11" t="str">
            <v>1: Yes</v>
          </cell>
          <cell r="BQ11">
            <v>9.5260638334533243E-2</v>
          </cell>
          <cell r="BR11" t="str">
            <v>0: Cumulative</v>
          </cell>
          <cell r="BS11" t="str">
            <v/>
          </cell>
          <cell r="BT11" t="str">
            <v>0: No</v>
          </cell>
          <cell r="BU11" t="str">
            <v>N/A</v>
          </cell>
          <cell r="BV11" t="str">
            <v>N/A</v>
          </cell>
          <cell r="BW11" t="str">
            <v>N/A</v>
          </cell>
          <cell r="BX11" t="str">
            <v>N/A</v>
          </cell>
          <cell r="BY11" t="str">
            <v>0</v>
          </cell>
          <cell r="BZ11" t="str">
            <v>N/A</v>
          </cell>
          <cell r="CA11" t="str">
            <v>1: Yes</v>
          </cell>
          <cell r="CB11" t="str">
            <v>0: No</v>
          </cell>
          <cell r="CC11" t="str">
            <v>0: No</v>
          </cell>
          <cell r="CD11" t="str">
            <v>0: No</v>
          </cell>
          <cell r="CE11" t="str">
            <v>0: No</v>
          </cell>
          <cell r="CF11" t="str">
            <v>0: No</v>
          </cell>
          <cell r="CG11" t="str">
            <v>0: No</v>
          </cell>
          <cell r="CH11" t="str">
            <v/>
          </cell>
          <cell r="CI11" t="str">
            <v/>
          </cell>
          <cell r="CJ11">
            <v>342.91666666666669</v>
          </cell>
          <cell r="CK11" t="str">
            <v>Consultations and drug pick-ups combined for all patients, so 12/year. mothers sometimes have to come twice, once for their own follow-up and once for their baby. Patients often send the treatment buddy for drug pick up, this person has nothing to discuss with clinicians so the drug pickup is short.</v>
          </cell>
          <cell r="CL11" t="str">
            <v>1: Yes</v>
          </cell>
          <cell r="CM11" t="str">
            <v>1: Yes</v>
          </cell>
          <cell r="CN11" t="str">
            <v>1: Yes</v>
          </cell>
          <cell r="CO11" t="str">
            <v>0: No</v>
          </cell>
          <cell r="CP11" t="str">
            <v/>
          </cell>
          <cell r="CQ11" t="str">
            <v/>
          </cell>
          <cell r="CR11" t="str">
            <v/>
          </cell>
          <cell r="CS11" t="str">
            <v/>
          </cell>
          <cell r="CT11" t="str">
            <v/>
          </cell>
          <cell r="CU11">
            <v>541.77276091783858</v>
          </cell>
          <cell r="CV11">
            <v>0.3</v>
          </cell>
          <cell r="CW11">
            <v>7.7004219409282699</v>
          </cell>
          <cell r="CX11">
            <v>82.766924627710196</v>
          </cell>
          <cell r="CY11">
            <v>38.024252264147933</v>
          </cell>
          <cell r="CZ11">
            <v>116.51435848298036</v>
          </cell>
          <cell r="DA11">
            <v>70.806393716602585</v>
          </cell>
          <cell r="DB11">
            <v>32.529421489381754</v>
          </cell>
          <cell r="DC11">
            <v>99.677033760672202</v>
          </cell>
          <cell r="DD11">
            <v>97.588264468145283</v>
          </cell>
          <cell r="DE11">
            <v>0</v>
          </cell>
          <cell r="DF11">
            <v>121.9853305851816</v>
          </cell>
          <cell r="DG11">
            <v>0</v>
          </cell>
          <cell r="DH11">
            <v>11.960530911107615</v>
          </cell>
          <cell r="DI11">
            <v>5.4948307747661822</v>
          </cell>
          <cell r="DJ11">
            <v>16.837324722308146</v>
          </cell>
          <cell r="DK11">
            <v>16.48449232429855</v>
          </cell>
          <cell r="DL11">
            <v>0</v>
          </cell>
          <cell r="DM11">
            <v>20.605615405373186</v>
          </cell>
          <cell r="DN11">
            <v>0</v>
          </cell>
          <cell r="DO11">
            <v>99.677033760672202</v>
          </cell>
          <cell r="DP11">
            <v>97.588264468145283</v>
          </cell>
          <cell r="DQ11">
            <v>121.9853305851816</v>
          </cell>
          <cell r="DR11">
            <v>16.837324722308146</v>
          </cell>
          <cell r="DS11">
            <v>16.48449232429855</v>
          </cell>
          <cell r="DT11">
            <v>20.605615405373186</v>
          </cell>
          <cell r="DU11">
            <v>67.060314319760792</v>
          </cell>
          <cell r="DV11">
            <v>30.808421601712247</v>
          </cell>
          <cell r="DW11">
            <v>92.425264805136749</v>
          </cell>
          <cell r="DX11">
            <v>0</v>
          </cell>
          <cell r="DY11">
            <v>115.53158100642092</v>
          </cell>
          <cell r="DZ11">
            <v>0</v>
          </cell>
          <cell r="EA11">
            <v>2.5513195584234545</v>
          </cell>
          <cell r="EB11">
            <v>1.1721109480908336</v>
          </cell>
          <cell r="EC11">
            <v>3.516332844272501</v>
          </cell>
          <cell r="ED11">
            <v>0</v>
          </cell>
          <cell r="EE11">
            <v>4.3954160553406263</v>
          </cell>
          <cell r="EF11">
            <v>0</v>
          </cell>
          <cell r="EG11">
            <v>0</v>
          </cell>
          <cell r="EH11">
            <v>0</v>
          </cell>
          <cell r="EI11">
            <v>0</v>
          </cell>
          <cell r="EJ11">
            <v>0</v>
          </cell>
          <cell r="EK11">
            <v>0</v>
          </cell>
          <cell r="EL11">
            <v>0</v>
          </cell>
          <cell r="EM11">
            <v>1.1947598384183584</v>
          </cell>
          <cell r="EN11">
            <v>0.54888893957867879</v>
          </cell>
          <cell r="EO11">
            <v>1.6466668187360365</v>
          </cell>
          <cell r="EP11">
            <v>0</v>
          </cell>
          <cell r="EQ11">
            <v>2.0583335234200457</v>
          </cell>
          <cell r="ER11">
            <v>0</v>
          </cell>
          <cell r="ES11">
            <v>0</v>
          </cell>
          <cell r="ET11">
            <v>0</v>
          </cell>
          <cell r="EU11">
            <v>0</v>
          </cell>
          <cell r="EV11">
            <v>0</v>
          </cell>
          <cell r="EW11">
            <v>0</v>
          </cell>
          <cell r="EX11">
            <v>0</v>
          </cell>
          <cell r="EY11">
            <v>2.6476392142755434</v>
          </cell>
          <cell r="EZ11">
            <v>1.216361509635675</v>
          </cell>
          <cell r="FA11">
            <v>3.6490845289070251</v>
          </cell>
          <cell r="FB11">
            <v>0</v>
          </cell>
          <cell r="FC11">
            <v>4.5613556611337804</v>
          </cell>
          <cell r="FD11">
            <v>0</v>
          </cell>
          <cell r="FE11">
            <v>9.3128916968320699</v>
          </cell>
          <cell r="FF11">
            <v>4.2784692651305072</v>
          </cell>
          <cell r="FG11">
            <v>12.835407795391525</v>
          </cell>
          <cell r="FH11">
            <v>0</v>
          </cell>
          <cell r="FI11">
            <v>16.044259744239405</v>
          </cell>
          <cell r="FJ11">
            <v>0</v>
          </cell>
          <cell r="FK11">
            <v>0</v>
          </cell>
          <cell r="FL11">
            <v>0</v>
          </cell>
          <cell r="FM11">
            <v>0</v>
          </cell>
          <cell r="FN11">
            <v>0</v>
          </cell>
          <cell r="FO11">
            <v>0</v>
          </cell>
          <cell r="FP11">
            <v>0</v>
          </cell>
          <cell r="FQ11">
            <v>0.3375527426160338</v>
          </cell>
          <cell r="FR11">
            <v>0</v>
          </cell>
          <cell r="FS11">
            <v>5.0632911392405067</v>
          </cell>
          <cell r="FT11">
            <v>0</v>
          </cell>
          <cell r="FU11">
            <v>0</v>
          </cell>
          <cell r="FV11">
            <v>0.50632911392405067</v>
          </cell>
          <cell r="FW11">
            <v>0</v>
          </cell>
          <cell r="FX11">
            <v>29.535864978902953</v>
          </cell>
          <cell r="FY11">
            <v>1.6877637130801688</v>
          </cell>
          <cell r="FZ11">
            <v>37.130801687763714</v>
          </cell>
          <cell r="GA11">
            <v>0</v>
          </cell>
          <cell r="GB11">
            <v>0.7763713080168777</v>
          </cell>
          <cell r="GC11">
            <v>4.6582278481012667</v>
          </cell>
          <cell r="GD11">
            <v>5.4345991561181446</v>
          </cell>
          <cell r="GE11">
            <v>0.15507632662951296</v>
          </cell>
          <cell r="GF11">
            <v>0</v>
          </cell>
          <cell r="GG11">
            <v>2.3261448994426943</v>
          </cell>
          <cell r="GH11">
            <v>0</v>
          </cell>
          <cell r="GI11">
            <v>0</v>
          </cell>
          <cell r="GJ11">
            <v>0.23261448994426942</v>
          </cell>
          <cell r="GK11">
            <v>0</v>
          </cell>
          <cell r="GL11">
            <v>13.569178580082383</v>
          </cell>
          <cell r="GM11">
            <v>0.77538163314756481</v>
          </cell>
          <cell r="GN11">
            <v>17.058395929246423</v>
          </cell>
          <cell r="GO11">
            <v>0.35667555124787981</v>
          </cell>
          <cell r="GP11">
            <v>2.1400533074872792</v>
          </cell>
          <cell r="GQ11">
            <v>2.496728858735159</v>
          </cell>
          <cell r="GR11">
            <v>0.47518669368210681</v>
          </cell>
          <cell r="GS11">
            <v>0</v>
          </cell>
          <cell r="GT11">
            <v>7.1278004052316026</v>
          </cell>
          <cell r="GU11">
            <v>0</v>
          </cell>
          <cell r="GV11">
            <v>0</v>
          </cell>
          <cell r="GW11">
            <v>0.71278004052316024</v>
          </cell>
          <cell r="GX11">
            <v>0</v>
          </cell>
          <cell r="GY11">
            <v>41.578835697184346</v>
          </cell>
          <cell r="GZ11">
            <v>2.3759334684105342</v>
          </cell>
          <cell r="HA11">
            <v>52.270536305031754</v>
          </cell>
          <cell r="HB11">
            <v>1.0929293954688457</v>
          </cell>
          <cell r="HC11">
            <v>6.5575763728130747</v>
          </cell>
          <cell r="HD11">
            <v>7.6505057682819206</v>
          </cell>
          <cell r="HE11">
            <v>23517.300177619891</v>
          </cell>
          <cell r="HF11">
            <v>0</v>
          </cell>
          <cell r="HG11">
            <v>8969.5458851391377</v>
          </cell>
          <cell r="HH11">
            <v>0</v>
          </cell>
          <cell r="HI11" t="e">
            <v>#DIV/0!</v>
          </cell>
          <cell r="HJ11">
            <v>5038.8561278863226</v>
          </cell>
          <cell r="HK11">
            <v>0</v>
          </cell>
          <cell r="HL11">
            <v>40.451154529307281</v>
          </cell>
          <cell r="HM11">
            <v>8121.1385435168741</v>
          </cell>
          <cell r="HN11">
            <v>3410.2744227353469</v>
          </cell>
          <cell r="HO11">
            <v>1999.2349023090592</v>
          </cell>
          <cell r="HP11">
            <v>0</v>
          </cell>
          <cell r="HQ11">
            <v>1</v>
          </cell>
          <cell r="HR11">
            <v>0</v>
          </cell>
          <cell r="HS11">
            <v>0.85043985280781842</v>
          </cell>
          <cell r="HT11">
            <v>1.7008797056156368</v>
          </cell>
          <cell r="HU11">
            <v>0</v>
          </cell>
          <cell r="HV11">
            <v>1.6877637130801688</v>
          </cell>
          <cell r="HW11">
            <v>4.2</v>
          </cell>
          <cell r="HX11">
            <v>0</v>
          </cell>
          <cell r="HY11">
            <v>1.1971986916750625</v>
          </cell>
          <cell r="HZ11">
            <v>2.3943973833501251</v>
          </cell>
          <cell r="IA11">
            <v>0</v>
          </cell>
          <cell r="IB11">
            <v>0.39070364936361124</v>
          </cell>
          <cell r="IC11">
            <v>0.78140729872722248</v>
          </cell>
          <cell r="ID11">
            <v>0</v>
          </cell>
          <cell r="IE11" t="str">
            <v>6</v>
          </cell>
          <cell r="IF11">
            <v>79.613736246280411</v>
          </cell>
          <cell r="IG11">
            <v>79.183669698523005</v>
          </cell>
          <cell r="IH11">
            <v>0</v>
          </cell>
          <cell r="II11">
            <v>84.206896551724142</v>
          </cell>
          <cell r="IJ11">
            <v>0</v>
          </cell>
          <cell r="IK11">
            <v>72.448499984115173</v>
          </cell>
          <cell r="IL11">
            <v>7.1652362621652363</v>
          </cell>
          <cell r="IM11">
            <v>72.057139425655933</v>
          </cell>
          <cell r="IN11">
            <v>7.1265302728670701</v>
          </cell>
          <cell r="IO11">
            <v>0</v>
          </cell>
          <cell r="IP11">
            <v>0</v>
          </cell>
          <cell r="IQ11">
            <v>76.628275862068975</v>
          </cell>
          <cell r="IR11">
            <v>7.5786206896551729</v>
          </cell>
          <cell r="IS11">
            <v>0</v>
          </cell>
          <cell r="IT11">
            <v>0</v>
          </cell>
          <cell r="IU11">
            <v>86</v>
          </cell>
          <cell r="IV11">
            <v>225</v>
          </cell>
          <cell r="IW11">
            <v>14</v>
          </cell>
          <cell r="IX11">
            <v>2</v>
          </cell>
          <cell r="IY11" t="str">
            <v>1: Yes</v>
          </cell>
          <cell r="IZ11" t="str">
            <v>2</v>
          </cell>
          <cell r="JA11" t="str">
            <v>30</v>
          </cell>
          <cell r="JB11" t="str">
            <v>AZT3TC: AZT-3TC</v>
          </cell>
          <cell r="JC11" t="str">
            <v>1: Yes</v>
          </cell>
          <cell r="JD11" t="str">
            <v>0: No</v>
          </cell>
          <cell r="JE11" t="str">
            <v>N/A</v>
          </cell>
          <cell r="JF11" t="str">
            <v>N/A</v>
          </cell>
          <cell r="JG11" t="str">
            <v>N/A</v>
          </cell>
          <cell r="JH11">
            <v>0</v>
          </cell>
          <cell r="JI11">
            <v>212</v>
          </cell>
          <cell r="JJ11">
            <v>0</v>
          </cell>
          <cell r="JK11">
            <v>70</v>
          </cell>
          <cell r="JL11">
            <v>0</v>
          </cell>
          <cell r="JM11">
            <v>14</v>
          </cell>
          <cell r="JN11">
            <v>0</v>
          </cell>
          <cell r="JO11">
            <v>2</v>
          </cell>
          <cell r="JP11">
            <v>0</v>
          </cell>
          <cell r="JQ11">
            <v>0</v>
          </cell>
          <cell r="JR11">
            <v>55.289520426287744</v>
          </cell>
          <cell r="JS11">
            <v>102.12078152753109</v>
          </cell>
          <cell r="JT11">
            <v>125.86145648312612</v>
          </cell>
          <cell r="JU11">
            <v>164.17051509769095</v>
          </cell>
          <cell r="JV11">
            <v>181.40852575488455</v>
          </cell>
          <cell r="JW11" t="str">
            <v>N/A</v>
          </cell>
          <cell r="JX11">
            <v>151.31971580817051</v>
          </cell>
          <cell r="JY11" t="str">
            <v>N/A</v>
          </cell>
          <cell r="JZ11">
            <v>1548</v>
          </cell>
          <cell r="KA11">
            <v>0</v>
          </cell>
          <cell r="KB11">
            <v>157</v>
          </cell>
          <cell r="KC11">
            <v>0</v>
          </cell>
          <cell r="KD11">
            <v>162</v>
          </cell>
          <cell r="KE11">
            <v>0</v>
          </cell>
          <cell r="KF11">
            <v>4</v>
          </cell>
          <cell r="KG11">
            <v>333</v>
          </cell>
          <cell r="KH11">
            <v>1620</v>
          </cell>
          <cell r="KI11">
            <v>0</v>
          </cell>
          <cell r="KJ11">
            <v>157</v>
          </cell>
          <cell r="KK11">
            <v>0</v>
          </cell>
          <cell r="KL11">
            <v>162</v>
          </cell>
          <cell r="KM11">
            <v>0</v>
          </cell>
          <cell r="KN11">
            <v>4</v>
          </cell>
          <cell r="KO11">
            <v>353</v>
          </cell>
          <cell r="KP11">
            <v>208</v>
          </cell>
          <cell r="KQ11">
            <v>4</v>
          </cell>
          <cell r="KR11">
            <v>63</v>
          </cell>
          <cell r="KS11">
            <v>7</v>
          </cell>
          <cell r="KT11">
            <v>13</v>
          </cell>
          <cell r="KU11">
            <v>1</v>
          </cell>
          <cell r="KV11">
            <v>1</v>
          </cell>
          <cell r="KW11">
            <v>1</v>
          </cell>
          <cell r="KX11">
            <v>0</v>
          </cell>
          <cell r="KY11">
            <v>0</v>
          </cell>
          <cell r="KZ11">
            <v>5.6891651865008885</v>
          </cell>
          <cell r="LA11">
            <v>12.104795737122558</v>
          </cell>
          <cell r="LB11" t="str">
            <v/>
          </cell>
          <cell r="LC11">
            <v>3.1101243339253997</v>
          </cell>
          <cell r="LD11">
            <v>16.078152753108348</v>
          </cell>
          <cell r="LE11">
            <v>4.483126110124334</v>
          </cell>
          <cell r="LF11" t="str">
            <v/>
          </cell>
          <cell r="LG11" t="str">
            <v/>
          </cell>
          <cell r="LH11" t="str">
            <v/>
          </cell>
          <cell r="LI11" t="str">
            <v/>
          </cell>
          <cell r="LJ11" t="str">
            <v>Tenofovir/Emtricitabine (TDF/FTC)</v>
          </cell>
          <cell r="LK11" t="str">
            <v/>
          </cell>
          <cell r="LL11" t="str">
            <v>1: Yes</v>
          </cell>
          <cell r="LM11" t="str">
            <v>2</v>
          </cell>
          <cell r="LN11" t="str">
            <v>30</v>
          </cell>
          <cell r="LO11" t="str">
            <v>AZT3TC: AZT-3TC</v>
          </cell>
          <cell r="LP11" t="str">
            <v>0: No</v>
          </cell>
          <cell r="LQ11" t="str">
            <v>N/A</v>
          </cell>
          <cell r="LR11" t="str">
            <v>N/A</v>
          </cell>
          <cell r="LS11" t="str">
            <v>N/A</v>
          </cell>
          <cell r="LT11" t="str">
            <v>N/A</v>
          </cell>
          <cell r="LU11">
            <v>212</v>
          </cell>
          <cell r="LV11">
            <v>70</v>
          </cell>
          <cell r="LW11">
            <v>14</v>
          </cell>
          <cell r="LX11">
            <v>2</v>
          </cell>
          <cell r="LY11" t="str">
            <v>0: No</v>
          </cell>
          <cell r="LZ11" t="str">
            <v>0: No</v>
          </cell>
          <cell r="MA11" t="str">
            <v>0: No</v>
          </cell>
          <cell r="MB11" t="str">
            <v>0: No</v>
          </cell>
          <cell r="MC11" t="str">
            <v>0: No</v>
          </cell>
          <cell r="MD11" t="str">
            <v>0: No</v>
          </cell>
          <cell r="ME11" t="str">
            <v>0: No</v>
          </cell>
          <cell r="MF11" t="str">
            <v>0: No</v>
          </cell>
          <cell r="MG11" t="str">
            <v>0: No</v>
          </cell>
          <cell r="MH11" t="str">
            <v>0: No</v>
          </cell>
          <cell r="MI11" t="str">
            <v>0: No</v>
          </cell>
          <cell r="MJ11" t="str">
            <v>1: Yes</v>
          </cell>
          <cell r="MK11" t="str">
            <v>0: No</v>
          </cell>
          <cell r="ML11" t="str">
            <v>0: No</v>
          </cell>
          <cell r="MM11" t="str">
            <v>0: No</v>
          </cell>
          <cell r="MN11" t="str">
            <v>0: No</v>
          </cell>
          <cell r="MO11" t="str">
            <v>0: No</v>
          </cell>
          <cell r="MP11" t="str">
            <v>0: No</v>
          </cell>
          <cell r="MQ11" t="str">
            <v>1: Yes</v>
          </cell>
          <cell r="MR11" t="str">
            <v>1: Yes</v>
          </cell>
          <cell r="MS11" t="str">
            <v>5</v>
          </cell>
          <cell r="MT11" t="str">
            <v>1: Yes</v>
          </cell>
          <cell r="MU11">
            <v>12.342163365334896</v>
          </cell>
          <cell r="MV11">
            <v>12.342163365334896</v>
          </cell>
          <cell r="MW11">
            <v>12.342163365334894</v>
          </cell>
          <cell r="MX11">
            <v>0</v>
          </cell>
          <cell r="MY11">
            <v>12.342163365334896</v>
          </cell>
          <cell r="MZ11">
            <v>0</v>
          </cell>
          <cell r="NA11">
            <v>9.2793129032983348</v>
          </cell>
          <cell r="NB11">
            <v>9.2793129032983366</v>
          </cell>
          <cell r="NC11">
            <v>9.2793129032983348</v>
          </cell>
          <cell r="ND11">
            <v>0</v>
          </cell>
          <cell r="NE11">
            <v>9.2793129032983366</v>
          </cell>
          <cell r="NF11">
            <v>0</v>
          </cell>
          <cell r="NG11">
            <v>0</v>
          </cell>
          <cell r="NH11">
            <v>0</v>
          </cell>
          <cell r="NI11">
            <v>0</v>
          </cell>
          <cell r="NJ11">
            <v>0</v>
          </cell>
          <cell r="NK11">
            <v>0</v>
          </cell>
          <cell r="NL11">
            <v>0</v>
          </cell>
          <cell r="NM11">
            <v>12.342163365334896</v>
          </cell>
          <cell r="NN11">
            <v>12.342163365334896</v>
          </cell>
          <cell r="NO11">
            <v>12.342163365334894</v>
          </cell>
          <cell r="NP11">
            <v>0</v>
          </cell>
          <cell r="NQ11">
            <v>12.342163365334896</v>
          </cell>
          <cell r="NR11">
            <v>0</v>
          </cell>
          <cell r="NS11">
            <v>0</v>
          </cell>
          <cell r="NT11">
            <v>0</v>
          </cell>
          <cell r="NU11">
            <v>0</v>
          </cell>
          <cell r="NV11">
            <v>0</v>
          </cell>
          <cell r="NW11">
            <v>0</v>
          </cell>
          <cell r="NX11">
            <v>0</v>
          </cell>
          <cell r="NY11">
            <v>0</v>
          </cell>
          <cell r="NZ11">
            <v>0</v>
          </cell>
          <cell r="OA11">
            <v>0</v>
          </cell>
          <cell r="OB11">
            <v>0</v>
          </cell>
          <cell r="OC11">
            <v>0</v>
          </cell>
          <cell r="OD11">
            <v>0</v>
          </cell>
          <cell r="OE11">
            <v>0</v>
          </cell>
          <cell r="OF11">
            <v>0</v>
          </cell>
          <cell r="OG11">
            <v>0</v>
          </cell>
          <cell r="OH11">
            <v>0</v>
          </cell>
          <cell r="OI11">
            <v>0</v>
          </cell>
          <cell r="OJ11">
            <v>0</v>
          </cell>
          <cell r="OK11">
            <v>0</v>
          </cell>
          <cell r="OL11">
            <v>0</v>
          </cell>
          <cell r="OM11">
            <v>0</v>
          </cell>
          <cell r="ON11">
            <v>0</v>
          </cell>
          <cell r="OO11">
            <v>0</v>
          </cell>
          <cell r="OP11">
            <v>0</v>
          </cell>
          <cell r="OQ11">
            <v>12.342163365334896</v>
          </cell>
          <cell r="OR11">
            <v>12.342163365334896</v>
          </cell>
          <cell r="OS11">
            <v>12.342163365334894</v>
          </cell>
          <cell r="OT11">
            <v>0</v>
          </cell>
          <cell r="OU11">
            <v>12.342163365334896</v>
          </cell>
          <cell r="OV11">
            <v>0</v>
          </cell>
          <cell r="OW11">
            <v>0</v>
          </cell>
          <cell r="OX11">
            <v>1.9645569620253169</v>
          </cell>
          <cell r="OY11">
            <v>0</v>
          </cell>
          <cell r="OZ11">
            <v>0</v>
          </cell>
          <cell r="PA11">
            <v>0</v>
          </cell>
          <cell r="PB11">
            <v>0</v>
          </cell>
          <cell r="PC11">
            <v>0</v>
          </cell>
          <cell r="PD11">
            <v>0</v>
          </cell>
          <cell r="PE11">
            <v>0</v>
          </cell>
          <cell r="PF11">
            <v>0</v>
          </cell>
          <cell r="PG11" t="str">
            <v/>
          </cell>
          <cell r="PH11">
            <v>6.2824156305506218</v>
          </cell>
          <cell r="PI11">
            <v>0</v>
          </cell>
          <cell r="PJ11">
            <v>0</v>
          </cell>
          <cell r="PK11" t="str">
            <v>N/A</v>
          </cell>
          <cell r="PL11" t="str">
            <v>N/A</v>
          </cell>
          <cell r="PM11" t="str">
            <v>N/A</v>
          </cell>
          <cell r="PN11" t="str">
            <v>N/A</v>
          </cell>
          <cell r="PO11" t="str">
            <v>N/A</v>
          </cell>
          <cell r="PP11" t="str">
            <v>N/A</v>
          </cell>
          <cell r="PQ11">
            <v>500.47088607594947</v>
          </cell>
          <cell r="PR11">
            <v>606.72067510548527</v>
          </cell>
          <cell r="PS11">
            <v>1164</v>
          </cell>
          <cell r="PT11">
            <v>0</v>
          </cell>
          <cell r="PU11">
            <v>0</v>
          </cell>
          <cell r="PV11">
            <v>0</v>
          </cell>
          <cell r="PW11">
            <v>0</v>
          </cell>
          <cell r="PX11">
            <v>0</v>
          </cell>
          <cell r="PY11">
            <v>0</v>
          </cell>
          <cell r="PZ11">
            <v>18.499021636822462</v>
          </cell>
          <cell r="QA11">
            <v>12.342163365334894</v>
          </cell>
          <cell r="QB11">
            <v>9.2793129032983348</v>
          </cell>
          <cell r="QC11">
            <v>0</v>
          </cell>
          <cell r="QD11">
            <v>12.342163365334894</v>
          </cell>
          <cell r="QE11">
            <v>0</v>
          </cell>
          <cell r="QF11">
            <v>0</v>
          </cell>
          <cell r="QG11">
            <v>0</v>
          </cell>
          <cell r="QH11">
            <v>0</v>
          </cell>
          <cell r="QI11">
            <v>12.342163365334894</v>
          </cell>
          <cell r="QJ11">
            <v>0</v>
          </cell>
          <cell r="QK11">
            <v>1.9645569620253169</v>
          </cell>
          <cell r="QL11">
            <v>0</v>
          </cell>
          <cell r="QM11">
            <v>0</v>
          </cell>
          <cell r="QN11">
            <v>0</v>
          </cell>
          <cell r="QO11">
            <v>0</v>
          </cell>
          <cell r="QP11">
            <v>0</v>
          </cell>
          <cell r="QQ11">
            <v>0</v>
          </cell>
          <cell r="QR11">
            <v>0</v>
          </cell>
          <cell r="QS11">
            <v>0</v>
          </cell>
          <cell r="QT11">
            <v>0</v>
          </cell>
          <cell r="QU11">
            <v>1.9645569620253169</v>
          </cell>
          <cell r="QV11" t="str">
            <v>N/A</v>
          </cell>
          <cell r="QW11" t="str">
            <v/>
          </cell>
          <cell r="QX11" t="str">
            <v/>
          </cell>
          <cell r="QY11" t="str">
            <v/>
          </cell>
          <cell r="QZ11" t="str">
            <v/>
          </cell>
          <cell r="RA11" t="str">
            <v/>
          </cell>
          <cell r="RB11" t="str">
            <v/>
          </cell>
          <cell r="RC11" t="str">
            <v>N/A</v>
          </cell>
          <cell r="RD11" t="str">
            <v>N/A</v>
          </cell>
          <cell r="RE11">
            <v>0</v>
          </cell>
          <cell r="RF11">
            <v>0</v>
          </cell>
          <cell r="RG11">
            <v>0</v>
          </cell>
          <cell r="RH11">
            <v>0</v>
          </cell>
          <cell r="RI11">
            <v>0</v>
          </cell>
          <cell r="RJ11">
            <v>0</v>
          </cell>
          <cell r="RK11">
            <v>0</v>
          </cell>
          <cell r="RL11">
            <v>0</v>
          </cell>
          <cell r="RM11">
            <v>0</v>
          </cell>
          <cell r="RN11">
            <v>0</v>
          </cell>
          <cell r="RO11">
            <v>6.3160563803014291</v>
          </cell>
          <cell r="RP11">
            <v>6.3160563803014309</v>
          </cell>
          <cell r="RQ11">
            <v>6.3160563803014309</v>
          </cell>
          <cell r="RR11">
            <v>6.3160563803014309</v>
          </cell>
          <cell r="RS11">
            <v>6.31605638030143</v>
          </cell>
          <cell r="RT11">
            <v>0</v>
          </cell>
          <cell r="RU11">
            <v>6.3160563803014318</v>
          </cell>
          <cell r="RV11">
            <v>4.5844392982140585</v>
          </cell>
          <cell r="RW11">
            <v>4.5844392982140594</v>
          </cell>
          <cell r="RX11">
            <v>4.5844392982140585</v>
          </cell>
          <cell r="RY11">
            <v>0</v>
          </cell>
          <cell r="RZ11">
            <v>4.5844392982140603</v>
          </cell>
          <cell r="SA11">
            <v>0</v>
          </cell>
          <cell r="SB11">
            <v>5.456161443178873</v>
          </cell>
          <cell r="SC11">
            <v>0</v>
          </cell>
          <cell r="SD11">
            <v>5.456161443178873</v>
          </cell>
          <cell r="SE11">
            <v>5.456161443178873</v>
          </cell>
          <cell r="SF11">
            <v>0</v>
          </cell>
          <cell r="SG11">
            <v>5.4561614431788739</v>
          </cell>
          <cell r="SH11">
            <v>0.85989493712255782</v>
          </cell>
          <cell r="SI11">
            <v>0</v>
          </cell>
          <cell r="SJ11">
            <v>0.85989493712255793</v>
          </cell>
          <cell r="SK11">
            <v>0.85989493712255782</v>
          </cell>
          <cell r="SL11">
            <v>0</v>
          </cell>
          <cell r="SM11">
            <v>0.85989493712255793</v>
          </cell>
          <cell r="SN11">
            <v>0.29412028489994546</v>
          </cell>
          <cell r="SO11">
            <v>1</v>
          </cell>
          <cell r="SP11">
            <v>1</v>
          </cell>
          <cell r="SQ11">
            <v>1</v>
          </cell>
          <cell r="SR11">
            <v>1</v>
          </cell>
          <cell r="SS11" t="str">
            <v>1: Yes</v>
          </cell>
          <cell r="ST11" t="str">
            <v>1: Yes</v>
          </cell>
          <cell r="SU11">
            <v>0.5</v>
          </cell>
          <cell r="SV11" t="str">
            <v>1: Yes</v>
          </cell>
          <cell r="SW11" t="str">
            <v>0: All patients when initiated</v>
          </cell>
          <cell r="SX11">
            <v>1</v>
          </cell>
          <cell r="SY11" t="str">
            <v>0: No</v>
          </cell>
          <cell r="SZ11" t="str">
            <v>N/A</v>
          </cell>
          <cell r="TA11" t="str">
            <v>N/A</v>
          </cell>
          <cell r="TB11">
            <v>1.0707556714706478E-2</v>
          </cell>
          <cell r="TC11">
            <v>1.0907210468331947E-2</v>
          </cell>
          <cell r="TD11">
            <v>1.4346005351080333</v>
          </cell>
          <cell r="TE11">
            <v>1.0340121860737011E-3</v>
          </cell>
          <cell r="TF11">
            <v>0</v>
          </cell>
          <cell r="TG11">
            <v>0</v>
          </cell>
          <cell r="TH11">
            <v>0.27436776761022558</v>
          </cell>
          <cell r="TI11">
            <v>4.5844392982140585</v>
          </cell>
          <cell r="TJ11">
            <v>0</v>
          </cell>
          <cell r="TK11">
            <v>1.070755671470648E-2</v>
          </cell>
          <cell r="TL11">
            <v>1.090721046833195E-2</v>
          </cell>
          <cell r="TM11">
            <v>1.4346005351080338</v>
          </cell>
          <cell r="TN11">
            <v>1.0340121860737013E-3</v>
          </cell>
          <cell r="TO11">
            <v>0</v>
          </cell>
          <cell r="TP11">
            <v>0</v>
          </cell>
          <cell r="TQ11">
            <v>0.27436776761022563</v>
          </cell>
          <cell r="TR11">
            <v>4.5844392982140594</v>
          </cell>
          <cell r="TS11">
            <v>0</v>
          </cell>
          <cell r="TT11">
            <v>1.0707556714706478E-2</v>
          </cell>
          <cell r="TU11">
            <v>1.0907210468331948E-2</v>
          </cell>
          <cell r="TV11">
            <v>1.4346005351080335</v>
          </cell>
          <cell r="TW11">
            <v>1.0340121860737013E-3</v>
          </cell>
          <cell r="TX11">
            <v>0</v>
          </cell>
          <cell r="TY11">
            <v>0</v>
          </cell>
          <cell r="TZ11">
            <v>0.27436776761022558</v>
          </cell>
          <cell r="UA11">
            <v>4.5844392982140594</v>
          </cell>
          <cell r="UB11">
            <v>0</v>
          </cell>
          <cell r="UC11" t="str">
            <v>0: No</v>
          </cell>
          <cell r="UD11" t="str">
            <v>N/A</v>
          </cell>
          <cell r="UE11" t="str">
            <v>N/A</v>
          </cell>
          <cell r="UF11">
            <v>49100</v>
          </cell>
          <cell r="UG11">
            <v>9.0195381882770872E-3</v>
          </cell>
          <cell r="UH11">
            <v>9.0195381882770872E-3</v>
          </cell>
          <cell r="UI11">
            <v>9.0195381882770872E-3</v>
          </cell>
          <cell r="UJ11">
            <v>174000</v>
          </cell>
          <cell r="UK11">
            <v>1.1214920071047957E-2</v>
          </cell>
          <cell r="UL11">
            <v>1.1214920071047957E-2</v>
          </cell>
          <cell r="UM11">
            <v>1.1214920071047957E-2</v>
          </cell>
          <cell r="UN11" t="str">
            <v>N/A</v>
          </cell>
          <cell r="UO11" t="str">
            <v>N/A</v>
          </cell>
          <cell r="UP11" t="str">
            <v>N/A</v>
          </cell>
          <cell r="UQ11" t="str">
            <v>N/A</v>
          </cell>
          <cell r="UR11" t="str">
            <v>N/A</v>
          </cell>
          <cell r="US11" t="str">
            <v>N/A</v>
          </cell>
          <cell r="UT11" t="str">
            <v>N/A</v>
          </cell>
          <cell r="UU11" t="str">
            <v>N/A</v>
          </cell>
          <cell r="UV11" t="str">
            <v>N/A</v>
          </cell>
          <cell r="UW11" t="str">
            <v>N/A</v>
          </cell>
          <cell r="UX11">
            <v>0</v>
          </cell>
          <cell r="UY11">
            <v>0</v>
          </cell>
          <cell r="UZ11">
            <v>0</v>
          </cell>
          <cell r="VA11">
            <v>0</v>
          </cell>
          <cell r="VB11">
            <v>1</v>
          </cell>
          <cell r="VC11">
            <v>0</v>
          </cell>
          <cell r="VD11">
            <v>1</v>
          </cell>
          <cell r="VE11">
            <v>0</v>
          </cell>
          <cell r="VF11">
            <v>0</v>
          </cell>
          <cell r="VG11">
            <v>1</v>
          </cell>
          <cell r="VH11">
            <v>0</v>
          </cell>
          <cell r="VI11">
            <v>0</v>
          </cell>
          <cell r="VJ11">
            <v>0</v>
          </cell>
          <cell r="VK11">
            <v>0</v>
          </cell>
          <cell r="VL11">
            <v>0</v>
          </cell>
          <cell r="VM11">
            <v>0</v>
          </cell>
          <cell r="VN11">
            <v>0</v>
          </cell>
          <cell r="VO11">
            <v>0</v>
          </cell>
          <cell r="VP11">
            <v>1</v>
          </cell>
          <cell r="VQ11">
            <v>1</v>
          </cell>
          <cell r="VR11">
            <v>0</v>
          </cell>
          <cell r="VS11">
            <v>0</v>
          </cell>
          <cell r="VT11">
            <v>0</v>
          </cell>
          <cell r="VU11">
            <v>0</v>
          </cell>
          <cell r="VV11">
            <v>1</v>
          </cell>
          <cell r="VW11">
            <v>0</v>
          </cell>
          <cell r="VX11">
            <v>0</v>
          </cell>
          <cell r="VY11">
            <v>1.7019021067068372</v>
          </cell>
          <cell r="VZ11">
            <v>1.7019021067068374</v>
          </cell>
          <cell r="WA11">
            <v>1.7019021067068376</v>
          </cell>
          <cell r="WB11">
            <v>1.7019021067068374</v>
          </cell>
          <cell r="WC11">
            <v>0</v>
          </cell>
          <cell r="WD11">
            <v>1.7019021067068374</v>
          </cell>
          <cell r="WE11">
            <v>0</v>
          </cell>
          <cell r="WF11">
            <v>1.5317118960361538</v>
          </cell>
          <cell r="WG11">
            <v>1.5317118960361538</v>
          </cell>
          <cell r="WH11">
            <v>1.5317118960361538</v>
          </cell>
          <cell r="WI11">
            <v>0</v>
          </cell>
          <cell r="WJ11">
            <v>1.531711896036154</v>
          </cell>
          <cell r="WK11">
            <v>0</v>
          </cell>
          <cell r="WL11">
            <v>0.17019021067068374</v>
          </cell>
          <cell r="WM11">
            <v>0.17019021067068374</v>
          </cell>
          <cell r="WN11">
            <v>0.17019021067068374</v>
          </cell>
          <cell r="WO11">
            <v>0</v>
          </cell>
          <cell r="WP11">
            <v>0.17019021067068377</v>
          </cell>
          <cell r="WQ11">
            <v>0</v>
          </cell>
          <cell r="WR11">
            <v>1.7019021067068376</v>
          </cell>
          <cell r="WS11">
            <v>0</v>
          </cell>
          <cell r="WT11">
            <v>1.7019021067068374</v>
          </cell>
          <cell r="WU11">
            <v>0</v>
          </cell>
          <cell r="WV11">
            <v>1.7019021067068374</v>
          </cell>
          <cell r="WW11">
            <v>0</v>
          </cell>
          <cell r="WX11">
            <v>1.7019021067068374</v>
          </cell>
          <cell r="WY11">
            <v>0</v>
          </cell>
          <cell r="WZ11">
            <v>4.9202826305651177</v>
          </cell>
          <cell r="XA11">
            <v>6.2441264171467985</v>
          </cell>
          <cell r="XB11">
            <v>2.9676344608796876</v>
          </cell>
          <cell r="XC11">
            <v>6.1422041662436451</v>
          </cell>
          <cell r="XD11">
            <v>0</v>
          </cell>
          <cell r="XE11">
            <v>7.3326678057551273</v>
          </cell>
          <cell r="XF11">
            <v>0</v>
          </cell>
          <cell r="XG11">
            <v>0.96712761382287482</v>
          </cell>
          <cell r="XH11">
            <v>0.44431159578584212</v>
          </cell>
          <cell r="XI11">
            <v>1.3329347873575266</v>
          </cell>
          <cell r="XJ11">
            <v>0</v>
          </cell>
          <cell r="XK11">
            <v>1.6661684841969082</v>
          </cell>
          <cell r="XL11">
            <v>0</v>
          </cell>
          <cell r="XM11">
            <v>2.8496303197821824</v>
          </cell>
          <cell r="XN11">
            <v>2.4240651424545812</v>
          </cell>
          <cell r="XO11">
            <v>1.8598467375776535</v>
          </cell>
          <cell r="XP11">
            <v>2.8188409963375411</v>
          </cell>
          <cell r="XQ11">
            <v>0</v>
          </cell>
          <cell r="XR11">
            <v>3.1784638433724988</v>
          </cell>
          <cell r="XS11">
            <v>0</v>
          </cell>
          <cell r="XT11">
            <v>0</v>
          </cell>
          <cell r="XU11">
            <v>0</v>
          </cell>
          <cell r="XV11">
            <v>0</v>
          </cell>
          <cell r="XW11">
            <v>0</v>
          </cell>
          <cell r="XX11">
            <v>0</v>
          </cell>
          <cell r="XY11">
            <v>0</v>
          </cell>
          <cell r="XZ11">
            <v>0</v>
          </cell>
          <cell r="YA11">
            <v>0</v>
          </cell>
          <cell r="YB11">
            <v>0</v>
          </cell>
          <cell r="YC11">
            <v>0</v>
          </cell>
          <cell r="YD11">
            <v>0</v>
          </cell>
          <cell r="YE11">
            <v>0</v>
          </cell>
          <cell r="YF11">
            <v>0</v>
          </cell>
          <cell r="YG11">
            <v>0</v>
          </cell>
          <cell r="YH11">
            <v>0</v>
          </cell>
          <cell r="YI11">
            <v>0</v>
          </cell>
          <cell r="YJ11">
            <v>0</v>
          </cell>
          <cell r="YK11">
            <v>0</v>
          </cell>
          <cell r="YL11">
            <v>0.48139345609341166</v>
          </cell>
          <cell r="YM11">
            <v>0.22115870917206407</v>
          </cell>
          <cell r="YN11">
            <v>0.66347612751619234</v>
          </cell>
          <cell r="YO11">
            <v>0</v>
          </cell>
          <cell r="YP11">
            <v>0.82934515939524034</v>
          </cell>
          <cell r="YQ11">
            <v>0</v>
          </cell>
          <cell r="YR11">
            <v>0.48139345609341166</v>
          </cell>
          <cell r="YS11">
            <v>0.22115870917206407</v>
          </cell>
          <cell r="YT11">
            <v>0.66347612751619234</v>
          </cell>
          <cell r="YU11">
            <v>0</v>
          </cell>
          <cell r="YV11">
            <v>0.82934515939524034</v>
          </cell>
          <cell r="YW11">
            <v>0</v>
          </cell>
          <cell r="YX11">
            <v>0.48139345609341166</v>
          </cell>
          <cell r="YY11">
            <v>0.22115870917206407</v>
          </cell>
          <cell r="YZ11">
            <v>0.66347612751619234</v>
          </cell>
          <cell r="ZA11">
            <v>0</v>
          </cell>
          <cell r="ZB11">
            <v>0.82934515939524034</v>
          </cell>
          <cell r="ZC11">
            <v>0</v>
          </cell>
          <cell r="ZD11">
            <v>0.96443640747438242</v>
          </cell>
          <cell r="ZE11">
            <v>0.96443640747438231</v>
          </cell>
          <cell r="ZF11">
            <v>0.41591320072332738</v>
          </cell>
          <cell r="ZG11">
            <v>0.41591320072332738</v>
          </cell>
          <cell r="ZH11">
            <v>0</v>
          </cell>
          <cell r="ZI11">
            <v>0</v>
          </cell>
          <cell r="ZJ11" t="str">
            <v xml:space="preserve"> </v>
          </cell>
          <cell r="ZK11">
            <v>0</v>
          </cell>
          <cell r="ZL11">
            <v>0</v>
          </cell>
          <cell r="ZM11">
            <v>0</v>
          </cell>
          <cell r="ZN11">
            <v>1</v>
          </cell>
          <cell r="ZO11">
            <v>0</v>
          </cell>
          <cell r="ZP11">
            <v>0</v>
          </cell>
          <cell r="ZQ11">
            <v>0</v>
          </cell>
          <cell r="ZR11" t="str">
            <v>1: Yes</v>
          </cell>
          <cell r="ZS11" t="str">
            <v>0: No</v>
          </cell>
          <cell r="ZT11">
            <v>2.0565554481342421</v>
          </cell>
          <cell r="ZU11">
            <v>2.0565554481342416</v>
          </cell>
          <cell r="ZV11">
            <v>2.0565554481342425</v>
          </cell>
          <cell r="ZW11">
            <v>2.0565554481342421</v>
          </cell>
          <cell r="ZX11">
            <v>0</v>
          </cell>
          <cell r="ZY11">
            <v>2.0565554481342425</v>
          </cell>
          <cell r="ZZ11">
            <v>0</v>
          </cell>
          <cell r="AAA11">
            <v>0.41131108962684848</v>
          </cell>
          <cell r="AAB11">
            <v>0.41131108962684854</v>
          </cell>
          <cell r="AAC11">
            <v>0.41131108962684843</v>
          </cell>
          <cell r="AAD11">
            <v>0</v>
          </cell>
          <cell r="AAE11">
            <v>0.41131108962684848</v>
          </cell>
          <cell r="AAF11">
            <v>0</v>
          </cell>
          <cell r="AAG11">
            <v>0</v>
          </cell>
          <cell r="AAH11">
            <v>0</v>
          </cell>
          <cell r="AAI11">
            <v>0</v>
          </cell>
          <cell r="AAJ11">
            <v>0</v>
          </cell>
          <cell r="AAK11">
            <v>0</v>
          </cell>
          <cell r="AAL11">
            <v>0</v>
          </cell>
          <cell r="AAM11">
            <v>0</v>
          </cell>
          <cell r="AAN11">
            <v>0.41131108962684848</v>
          </cell>
          <cell r="AAO11">
            <v>0.41131108962684854</v>
          </cell>
          <cell r="AAP11">
            <v>0.41131108962684843</v>
          </cell>
          <cell r="AAQ11">
            <v>0</v>
          </cell>
          <cell r="AAR11">
            <v>0.41131108962684848</v>
          </cell>
          <cell r="AAS11">
            <v>0</v>
          </cell>
          <cell r="AAT11">
            <v>0</v>
          </cell>
          <cell r="AAU11">
            <v>0</v>
          </cell>
          <cell r="AAV11">
            <v>0</v>
          </cell>
          <cell r="AAW11">
            <v>0</v>
          </cell>
          <cell r="AAX11">
            <v>0</v>
          </cell>
          <cell r="AAY11">
            <v>0</v>
          </cell>
          <cell r="AAZ11">
            <v>0</v>
          </cell>
          <cell r="ABA11">
            <v>0</v>
          </cell>
          <cell r="ABB11">
            <v>0</v>
          </cell>
          <cell r="ABC11">
            <v>0</v>
          </cell>
          <cell r="ABD11">
            <v>0</v>
          </cell>
          <cell r="ABE11">
            <v>0</v>
          </cell>
          <cell r="ABF11">
            <v>0.41131108962684848</v>
          </cell>
          <cell r="ABG11">
            <v>0.41131108962684854</v>
          </cell>
          <cell r="ABH11">
            <v>0.41131108962684843</v>
          </cell>
          <cell r="ABI11">
            <v>0</v>
          </cell>
          <cell r="ABJ11">
            <v>0.41131108962684848</v>
          </cell>
          <cell r="ABK11">
            <v>0</v>
          </cell>
          <cell r="ABL11">
            <v>0.41131108962684848</v>
          </cell>
          <cell r="ABM11">
            <v>0.41131108962684854</v>
          </cell>
          <cell r="ABN11">
            <v>0.41131108962684843</v>
          </cell>
          <cell r="ABO11">
            <v>0</v>
          </cell>
          <cell r="ABP11">
            <v>0.41131108962684848</v>
          </cell>
          <cell r="ABQ11">
            <v>0</v>
          </cell>
          <cell r="ABR11">
            <v>0.41131108962684848</v>
          </cell>
          <cell r="ABS11">
            <v>0.41131108962684854</v>
          </cell>
          <cell r="ABT11">
            <v>0.41131108962684843</v>
          </cell>
          <cell r="ABU11">
            <v>0</v>
          </cell>
          <cell r="ABV11">
            <v>0.41131108962684848</v>
          </cell>
          <cell r="ABW11">
            <v>0</v>
          </cell>
          <cell r="ABX11">
            <v>0</v>
          </cell>
          <cell r="ABY11" t="str">
            <v>1: Yes</v>
          </cell>
          <cell r="ABZ11">
            <v>0</v>
          </cell>
          <cell r="ACA11">
            <v>0</v>
          </cell>
          <cell r="ACB11">
            <v>11.718461227151113</v>
          </cell>
          <cell r="ACC11">
            <v>16.496553405006754</v>
          </cell>
          <cell r="ACD11">
            <v>5.3836206655387713</v>
          </cell>
          <cell r="ACE11">
            <v>16.150861996616317</v>
          </cell>
          <cell r="ACF11">
            <v>0</v>
          </cell>
          <cell r="ACG11">
            <v>20.188577495770389</v>
          </cell>
          <cell r="ACH11">
            <v>0</v>
          </cell>
          <cell r="ACI11">
            <v>2.9320412797625743</v>
          </cell>
          <cell r="ACJ11">
            <v>1.3470196914053407</v>
          </cell>
          <cell r="ACK11">
            <v>4.0410590742160215</v>
          </cell>
          <cell r="ACL11">
            <v>0</v>
          </cell>
          <cell r="ACM11">
            <v>5.0513238427700271</v>
          </cell>
          <cell r="ACN11">
            <v>0</v>
          </cell>
          <cell r="ACO11">
            <v>1.1814735706095287</v>
          </cell>
          <cell r="ACP11">
            <v>0.54278504721969134</v>
          </cell>
          <cell r="ACQ11">
            <v>1.6283551416590742</v>
          </cell>
          <cell r="ACR11">
            <v>0</v>
          </cell>
          <cell r="ACS11">
            <v>2.0354439270738425</v>
          </cell>
          <cell r="ACT11">
            <v>0</v>
          </cell>
          <cell r="ACU11">
            <v>0</v>
          </cell>
          <cell r="ACV11">
            <v>0</v>
          </cell>
          <cell r="ACW11">
            <v>0</v>
          </cell>
          <cell r="ACX11">
            <v>0</v>
          </cell>
          <cell r="ACY11">
            <v>0</v>
          </cell>
          <cell r="ACZ11">
            <v>0</v>
          </cell>
          <cell r="ADA11">
            <v>1.7402252849787534</v>
          </cell>
          <cell r="ADB11">
            <v>0.79948319368057086</v>
          </cell>
          <cell r="ADC11">
            <v>2.3984495810417128</v>
          </cell>
          <cell r="ADD11">
            <v>0</v>
          </cell>
          <cell r="ADE11">
            <v>2.9980619763021408</v>
          </cell>
          <cell r="ADF11">
            <v>0</v>
          </cell>
          <cell r="ADG11">
            <v>0</v>
          </cell>
          <cell r="ADH11">
            <v>0</v>
          </cell>
          <cell r="ADI11">
            <v>0</v>
          </cell>
          <cell r="ADJ11">
            <v>0</v>
          </cell>
          <cell r="ADK11">
            <v>0</v>
          </cell>
          <cell r="ADL11">
            <v>0</v>
          </cell>
          <cell r="ADM11">
            <v>1.7615486656024466</v>
          </cell>
          <cell r="ADN11">
            <v>0.80927944511321492</v>
          </cell>
          <cell r="ADO11">
            <v>2.4278383353396453</v>
          </cell>
          <cell r="ADP11">
            <v>0</v>
          </cell>
          <cell r="ADQ11">
            <v>3.0347979191745562</v>
          </cell>
          <cell r="ADR11">
            <v>0</v>
          </cell>
          <cell r="ADS11">
            <v>2.0515862130989051</v>
          </cell>
          <cell r="ADT11">
            <v>0.94252664405997677</v>
          </cell>
          <cell r="ADU11">
            <v>2.8275799321799306</v>
          </cell>
          <cell r="ADV11">
            <v>0</v>
          </cell>
          <cell r="ADW11">
            <v>3.5344749152249126</v>
          </cell>
          <cell r="ADX11">
            <v>0</v>
          </cell>
          <cell r="ADY11">
            <v>2.0515862130989051</v>
          </cell>
          <cell r="ADZ11">
            <v>0.94252664405997677</v>
          </cell>
          <cell r="AEA11">
            <v>2.8275799321799306</v>
          </cell>
          <cell r="AEB11">
            <v>0</v>
          </cell>
          <cell r="AEC11">
            <v>3.5344749152249126</v>
          </cell>
          <cell r="AED11">
            <v>0</v>
          </cell>
          <cell r="AEE11">
            <v>0.45506666366886256</v>
          </cell>
          <cell r="AEF11">
            <v>0.12410909009150799</v>
          </cell>
          <cell r="AEG11">
            <v>0.70328484385187862</v>
          </cell>
          <cell r="AEH11">
            <v>0</v>
          </cell>
          <cell r="AEI11">
            <v>0.37232727027452395</v>
          </cell>
          <cell r="AEJ11">
            <v>4.0147042291521462</v>
          </cell>
          <cell r="AEK11">
            <v>5.8007509499291778</v>
          </cell>
          <cell r="AEL11">
            <v>0.24821818018301597</v>
          </cell>
          <cell r="AEM11">
            <v>1.1814735706095287</v>
          </cell>
          <cell r="AEN11">
            <v>0.64061580906699656</v>
          </cell>
          <cell r="AEO11">
            <v>0.17471340247281728</v>
          </cell>
          <cell r="AEP11">
            <v>0.99004261401263116</v>
          </cell>
          <cell r="AEQ11">
            <v>0</v>
          </cell>
          <cell r="AER11">
            <v>0.52414020741845169</v>
          </cell>
          <cell r="AES11">
            <v>5.6516620602085492</v>
          </cell>
          <cell r="AET11">
            <v>8.165952506881677</v>
          </cell>
          <cell r="AEU11">
            <v>0.34942680494563455</v>
          </cell>
          <cell r="AEV11">
            <v>1.6632082895838027</v>
          </cell>
          <cell r="AEW11">
            <v>0.23</v>
          </cell>
          <cell r="AEX11" t="str">
            <v>10</v>
          </cell>
          <cell r="AEY11" t="str">
            <v>10</v>
          </cell>
          <cell r="AEZ11" t="str">
            <v>0: No</v>
          </cell>
          <cell r="AFA11" t="str">
            <v/>
          </cell>
          <cell r="AFB11" t="str">
            <v/>
          </cell>
          <cell r="AFC11" t="str">
            <v>1: Always</v>
          </cell>
          <cell r="AFD11" t="str">
            <v>1: Always</v>
          </cell>
          <cell r="AFE11">
            <v>1.6632082895838027</v>
          </cell>
          <cell r="AFF11">
            <v>0.54278504721969134</v>
          </cell>
          <cell r="AFG11">
            <v>0.60183411650965679</v>
          </cell>
          <cell r="AFH11">
            <v>0.60183411650965679</v>
          </cell>
          <cell r="AFI11">
            <v>0.6018341165096569</v>
          </cell>
          <cell r="AFJ11">
            <v>0.60183411650965679</v>
          </cell>
          <cell r="AFK11">
            <v>0</v>
          </cell>
          <cell r="AFL11">
            <v>0.60183411650965679</v>
          </cell>
          <cell r="AFM11">
            <v>0</v>
          </cell>
          <cell r="AFN11">
            <v>0</v>
          </cell>
          <cell r="AFO11">
            <v>5</v>
          </cell>
          <cell r="AFP11">
            <v>5</v>
          </cell>
          <cell r="AFQ11">
            <v>0</v>
          </cell>
          <cell r="AFR11">
            <v>0</v>
          </cell>
          <cell r="AFS11">
            <v>0</v>
          </cell>
          <cell r="AFT11">
            <v>0</v>
          </cell>
          <cell r="AFU11">
            <v>0</v>
          </cell>
          <cell r="AFV11">
            <v>0</v>
          </cell>
          <cell r="AFW11">
            <v>0</v>
          </cell>
          <cell r="AFX11">
            <v>0</v>
          </cell>
          <cell r="AFY11">
            <v>0</v>
          </cell>
          <cell r="AFZ11">
            <v>0</v>
          </cell>
          <cell r="AGA11">
            <v>0</v>
          </cell>
          <cell r="AGB11">
            <v>0</v>
          </cell>
        </row>
        <row r="12">
          <cell r="A12" t="str">
            <v>RWANDA_10</v>
          </cell>
          <cell r="B12" t="str">
            <v>Rwanda</v>
          </cell>
          <cell r="C12" t="str">
            <v>Kirehe HD</v>
          </cell>
          <cell r="D12" t="str">
            <v>Hospital</v>
          </cell>
          <cell r="E12" t="str">
            <v>Secondary</v>
          </cell>
          <cell r="F12" t="str">
            <v>Rural</v>
          </cell>
          <cell r="G12" t="str">
            <v>No</v>
          </cell>
          <cell r="H12">
            <v>38360</v>
          </cell>
          <cell r="I12">
            <v>307492</v>
          </cell>
          <cell r="J12">
            <v>23760</v>
          </cell>
          <cell r="K12">
            <v>80</v>
          </cell>
          <cell r="L12">
            <v>4336</v>
          </cell>
          <cell r="M12" t="str">
            <v>USD</v>
          </cell>
          <cell r="N12">
            <v>563</v>
          </cell>
          <cell r="O12">
            <v>0.23</v>
          </cell>
          <cell r="P12">
            <v>0</v>
          </cell>
          <cell r="Q12">
            <v>0.22</v>
          </cell>
          <cell r="R12">
            <v>0.34</v>
          </cell>
          <cell r="S12">
            <v>0</v>
          </cell>
          <cell r="T12">
            <v>23760</v>
          </cell>
          <cell r="U12">
            <v>0</v>
          </cell>
          <cell r="V12">
            <v>275.66039362182318</v>
          </cell>
          <cell r="W12" t="str">
            <v>0: No</v>
          </cell>
          <cell r="X12" t="str">
            <v>1: Yes</v>
          </cell>
          <cell r="Y12">
            <v>0</v>
          </cell>
          <cell r="Z12" t="str">
            <v>Jul-09</v>
          </cell>
          <cell r="AA12" t="str">
            <v>Jun-10</v>
          </cell>
          <cell r="AB12">
            <v>665.16666666666663</v>
          </cell>
          <cell r="AC12">
            <v>454.5</v>
          </cell>
          <cell r="AD12">
            <v>1</v>
          </cell>
          <cell r="AE12">
            <v>66.916666666666671</v>
          </cell>
          <cell r="AF12">
            <v>2</v>
          </cell>
          <cell r="AG12">
            <v>1189.5833333333333</v>
          </cell>
          <cell r="AH12">
            <v>524.41666666666663</v>
          </cell>
          <cell r="AI12">
            <v>5.229281961471103</v>
          </cell>
          <cell r="AJ12">
            <v>12.502276707530649</v>
          </cell>
          <cell r="AK12">
            <v>4</v>
          </cell>
          <cell r="AL12">
            <v>6</v>
          </cell>
          <cell r="AM12">
            <v>6</v>
          </cell>
          <cell r="AN12">
            <v>12</v>
          </cell>
          <cell r="AO12">
            <v>12</v>
          </cell>
          <cell r="AP12">
            <v>10</v>
          </cell>
          <cell r="AQ12">
            <v>15</v>
          </cell>
          <cell r="AR12">
            <v>25</v>
          </cell>
          <cell r="AS12">
            <v>20</v>
          </cell>
          <cell r="AT12">
            <v>20</v>
          </cell>
          <cell r="AU12">
            <v>12</v>
          </cell>
          <cell r="AV12">
            <v>12</v>
          </cell>
          <cell r="AW12">
            <v>12</v>
          </cell>
          <cell r="AX12">
            <v>12</v>
          </cell>
          <cell r="AY12">
            <v>12</v>
          </cell>
          <cell r="AZ12">
            <v>5</v>
          </cell>
          <cell r="BA12">
            <v>5</v>
          </cell>
          <cell r="BB12">
            <v>5</v>
          </cell>
          <cell r="BC12">
            <v>5</v>
          </cell>
          <cell r="BD12">
            <v>5</v>
          </cell>
          <cell r="BE12">
            <v>155576.66666666666</v>
          </cell>
          <cell r="BF12" t="str">
            <v>1: Yes</v>
          </cell>
          <cell r="BG12" t="str">
            <v>0: Unknown</v>
          </cell>
          <cell r="BH12">
            <v>0</v>
          </cell>
          <cell r="BI12">
            <v>0</v>
          </cell>
          <cell r="BJ12">
            <v>0.02</v>
          </cell>
          <cell r="BK12" t="str">
            <v>N/A</v>
          </cell>
          <cell r="BL12" t="str">
            <v>N/A</v>
          </cell>
          <cell r="BM12" t="str">
            <v>1: Yes</v>
          </cell>
          <cell r="BN12" t="str">
            <v>N_INITIATION,N_STAGE,N_MONITORING,N_BLOOD,N_OTHER: Initiation, WHO Staging, Routine clinical monitoring, Blood draws for CD4, Other (please specify):</v>
          </cell>
          <cell r="BO12" t="str">
            <v/>
          </cell>
          <cell r="BP12" t="str">
            <v>1: Yes</v>
          </cell>
          <cell r="BQ12">
            <v>0.11379285258872152</v>
          </cell>
          <cell r="BR12" t="str">
            <v>1: The Costing Period</v>
          </cell>
          <cell r="BS12" t="str">
            <v/>
          </cell>
          <cell r="BT12" t="str">
            <v>1: Yes</v>
          </cell>
          <cell r="BU12" t="str">
            <v>0: Unknown</v>
          </cell>
          <cell r="BV12">
            <v>0</v>
          </cell>
          <cell r="BW12">
            <v>0</v>
          </cell>
          <cell r="BX12">
            <v>0.02</v>
          </cell>
          <cell r="BY12" t="str">
            <v>N/A</v>
          </cell>
          <cell r="BZ12" t="str">
            <v>N/A</v>
          </cell>
          <cell r="CA12" t="str">
            <v>1: Yes</v>
          </cell>
          <cell r="CB12" t="str">
            <v>0: No</v>
          </cell>
          <cell r="CC12" t="str">
            <v>0: No</v>
          </cell>
          <cell r="CD12" t="str">
            <v>0: No</v>
          </cell>
          <cell r="CE12" t="str">
            <v>0: No</v>
          </cell>
          <cell r="CF12" t="str">
            <v>0: No</v>
          </cell>
          <cell r="CG12" t="str">
            <v>0: No</v>
          </cell>
          <cell r="CH12" t="str">
            <v/>
          </cell>
          <cell r="CI12" t="str">
            <v/>
          </cell>
          <cell r="CJ12">
            <v>529.33333333333326</v>
          </cell>
          <cell r="CK12" t="str">
            <v>primary data based on interview with ART coordinator</v>
          </cell>
          <cell r="CL12" t="str">
            <v>1: Yes</v>
          </cell>
          <cell r="CM12" t="str">
            <v>1: Yes</v>
          </cell>
          <cell r="CN12" t="str">
            <v>1: Yes</v>
          </cell>
          <cell r="CO12" t="str">
            <v>0: No</v>
          </cell>
          <cell r="CP12" t="str">
            <v/>
          </cell>
          <cell r="CQ12" t="str">
            <v>1: Yes</v>
          </cell>
          <cell r="CR12" t="str">
            <v>1: Yes</v>
          </cell>
          <cell r="CS12" t="str">
            <v>98</v>
          </cell>
          <cell r="CT12" t="str">
            <v>98</v>
          </cell>
          <cell r="CU12">
            <v>1033.2532178611154</v>
          </cell>
          <cell r="CV12">
            <v>0.6</v>
          </cell>
          <cell r="CW12">
            <v>5.229281961471103</v>
          </cell>
          <cell r="CX12">
            <v>80.236789861668015</v>
          </cell>
          <cell r="CY12">
            <v>61.351325995506549</v>
          </cell>
          <cell r="CZ12">
            <v>104.19098858718854</v>
          </cell>
          <cell r="DA12">
            <v>76.892440340557371</v>
          </cell>
          <cell r="DB12">
            <v>58.794141466236184</v>
          </cell>
          <cell r="DC12">
            <v>99.848204143963017</v>
          </cell>
          <cell r="DD12">
            <v>88.191212199354254</v>
          </cell>
          <cell r="DE12">
            <v>123.467697079096</v>
          </cell>
          <cell r="DF12">
            <v>176.38242439870859</v>
          </cell>
          <cell r="DG12">
            <v>176.38242439870854</v>
          </cell>
          <cell r="DH12">
            <v>3.344349521110638</v>
          </cell>
          <cell r="DI12">
            <v>2.5571845292703683</v>
          </cell>
          <cell r="DJ12">
            <v>4.3427844432255327</v>
          </cell>
          <cell r="DK12">
            <v>3.8357767939055516</v>
          </cell>
          <cell r="DL12">
            <v>5.3700875114677729</v>
          </cell>
          <cell r="DM12">
            <v>7.6715535878111041</v>
          </cell>
          <cell r="DN12">
            <v>7.671553587811105</v>
          </cell>
          <cell r="DO12">
            <v>99.848204143963017</v>
          </cell>
          <cell r="DP12">
            <v>88.268657830264772</v>
          </cell>
          <cell r="DQ12">
            <v>176.38242439870857</v>
          </cell>
          <cell r="DR12">
            <v>4.3427844432255327</v>
          </cell>
          <cell r="DS12">
            <v>3.8391452038233611</v>
          </cell>
          <cell r="DT12">
            <v>7.6715535878111059</v>
          </cell>
          <cell r="DU12">
            <v>60.897443684539596</v>
          </cell>
          <cell r="DV12">
            <v>46.563913215178097</v>
          </cell>
          <cell r="DW12">
            <v>69.845869822767128</v>
          </cell>
          <cell r="DX12">
            <v>97.78421775187401</v>
          </cell>
          <cell r="DY12">
            <v>139.69173964553431</v>
          </cell>
          <cell r="DZ12">
            <v>139.69173964553428</v>
          </cell>
          <cell r="EA12">
            <v>7.0111504232081687</v>
          </cell>
          <cell r="EB12">
            <v>5.3609245329899844</v>
          </cell>
          <cell r="EC12">
            <v>8.0413867994849753</v>
          </cell>
          <cell r="ED12">
            <v>11.257941519278969</v>
          </cell>
          <cell r="EE12">
            <v>16.082773598969958</v>
          </cell>
          <cell r="EF12">
            <v>16.082773598969954</v>
          </cell>
          <cell r="EG12">
            <v>0</v>
          </cell>
          <cell r="EH12">
            <v>0</v>
          </cell>
          <cell r="EI12">
            <v>0</v>
          </cell>
          <cell r="EJ12">
            <v>0</v>
          </cell>
          <cell r="EK12">
            <v>0</v>
          </cell>
          <cell r="EL12">
            <v>0</v>
          </cell>
          <cell r="EM12">
            <v>0</v>
          </cell>
          <cell r="EN12">
            <v>0</v>
          </cell>
          <cell r="EO12">
            <v>0</v>
          </cell>
          <cell r="EP12">
            <v>0</v>
          </cell>
          <cell r="EQ12">
            <v>0</v>
          </cell>
          <cell r="ER12">
            <v>0</v>
          </cell>
          <cell r="ES12">
            <v>0</v>
          </cell>
          <cell r="ET12">
            <v>0</v>
          </cell>
          <cell r="EU12">
            <v>0</v>
          </cell>
          <cell r="EV12">
            <v>0</v>
          </cell>
          <cell r="EW12">
            <v>0</v>
          </cell>
          <cell r="EX12">
            <v>0</v>
          </cell>
          <cell r="EY12">
            <v>0.21286549352511722</v>
          </cell>
          <cell r="EZ12">
            <v>0.16276299574009856</v>
          </cell>
          <cell r="FA12">
            <v>0.24414449361014781</v>
          </cell>
          <cell r="FB12">
            <v>0.34180229105420701</v>
          </cell>
          <cell r="FC12">
            <v>0.48828898722029573</v>
          </cell>
          <cell r="FD12">
            <v>0.48828898722029573</v>
          </cell>
          <cell r="FE12">
            <v>3.13148402758552</v>
          </cell>
          <cell r="FF12">
            <v>2.3944215335302697</v>
          </cell>
          <cell r="FG12">
            <v>3.5916323002954034</v>
          </cell>
          <cell r="FH12">
            <v>5.0282852204135668</v>
          </cell>
          <cell r="FI12">
            <v>7.1832646005908085</v>
          </cell>
          <cell r="FJ12">
            <v>7.1832646005908094</v>
          </cell>
          <cell r="FK12">
            <v>0</v>
          </cell>
          <cell r="FL12">
            <v>0</v>
          </cell>
          <cell r="FM12">
            <v>0</v>
          </cell>
          <cell r="FN12">
            <v>0</v>
          </cell>
          <cell r="FO12">
            <v>0</v>
          </cell>
          <cell r="FP12">
            <v>0</v>
          </cell>
          <cell r="FQ12">
            <v>0.67250437828371279</v>
          </cell>
          <cell r="FR12">
            <v>0</v>
          </cell>
          <cell r="FS12">
            <v>4.2031523642732056</v>
          </cell>
          <cell r="FT12">
            <v>0</v>
          </cell>
          <cell r="FU12">
            <v>0</v>
          </cell>
          <cell r="FV12">
            <v>1.2609457092819614</v>
          </cell>
          <cell r="FW12">
            <v>0</v>
          </cell>
          <cell r="FX12">
            <v>18.325744308231176</v>
          </cell>
          <cell r="FY12">
            <v>1.7148861646234679</v>
          </cell>
          <cell r="FZ12">
            <v>26.177232924693524</v>
          </cell>
          <cell r="GA12">
            <v>0</v>
          </cell>
          <cell r="GB12">
            <v>0</v>
          </cell>
          <cell r="GC12">
            <v>1.2441330998248687</v>
          </cell>
          <cell r="GD12">
            <v>1.2441330998248687</v>
          </cell>
          <cell r="GE12">
            <v>0.51421592783836489</v>
          </cell>
          <cell r="GF12">
            <v>0</v>
          </cell>
          <cell r="GG12">
            <v>3.21384954898978</v>
          </cell>
          <cell r="GH12">
            <v>0</v>
          </cell>
          <cell r="GI12">
            <v>0</v>
          </cell>
          <cell r="GJ12">
            <v>0.9641548646969339</v>
          </cell>
          <cell r="GK12">
            <v>0</v>
          </cell>
          <cell r="GL12">
            <v>14.012384033595442</v>
          </cell>
          <cell r="GM12">
            <v>1.3112506159878303</v>
          </cell>
          <cell r="GN12">
            <v>20.015854991108352</v>
          </cell>
          <cell r="GO12">
            <v>0</v>
          </cell>
          <cell r="GP12">
            <v>0.95129946650097508</v>
          </cell>
          <cell r="GQ12">
            <v>0.95129946650097508</v>
          </cell>
          <cell r="GR12">
            <v>0.87327641252092381</v>
          </cell>
          <cell r="GS12">
            <v>0</v>
          </cell>
          <cell r="GT12">
            <v>5.4579775782557736</v>
          </cell>
          <cell r="GU12">
            <v>0</v>
          </cell>
          <cell r="GV12">
            <v>0</v>
          </cell>
          <cell r="GW12">
            <v>1.6373932734767318</v>
          </cell>
          <cell r="GX12">
            <v>0</v>
          </cell>
          <cell r="GY12">
            <v>23.796782241195171</v>
          </cell>
          <cell r="GZ12">
            <v>2.2268548519283557</v>
          </cell>
          <cell r="HA12">
            <v>33.99228435737696</v>
          </cell>
          <cell r="HB12">
            <v>0</v>
          </cell>
          <cell r="HC12">
            <v>1.6155613631637089</v>
          </cell>
          <cell r="HD12">
            <v>1.6155613631637089</v>
          </cell>
          <cell r="HE12">
            <v>21995.364120781527</v>
          </cell>
          <cell r="HF12">
            <v>0</v>
          </cell>
          <cell r="HG12">
            <v>8838.2568383658981</v>
          </cell>
          <cell r="HH12">
            <v>0</v>
          </cell>
          <cell r="HI12" t="e">
            <v>#DIV/0!</v>
          </cell>
          <cell r="HJ12">
            <v>5560.2317939609238</v>
          </cell>
          <cell r="HK12">
            <v>0</v>
          </cell>
          <cell r="HL12">
            <v>490.23090586145645</v>
          </cell>
          <cell r="HM12">
            <v>5223.0434123915993</v>
          </cell>
          <cell r="HN12">
            <v>0</v>
          </cell>
          <cell r="HO12">
            <v>2688.0962507800873</v>
          </cell>
          <cell r="HP12">
            <v>0</v>
          </cell>
          <cell r="HQ12">
            <v>1</v>
          </cell>
          <cell r="HR12">
            <v>0</v>
          </cell>
          <cell r="HS12">
            <v>0</v>
          </cell>
          <cell r="HT12">
            <v>7.0111504232081705</v>
          </cell>
          <cell r="HU12">
            <v>0</v>
          </cell>
          <cell r="HV12">
            <v>1.7148861646234679</v>
          </cell>
          <cell r="HW12">
            <v>7.84</v>
          </cell>
          <cell r="HX12">
            <v>0</v>
          </cell>
          <cell r="HY12">
            <v>0</v>
          </cell>
          <cell r="HZ12">
            <v>9.1042861384030775</v>
          </cell>
          <cell r="IA12">
            <v>0</v>
          </cell>
          <cell r="IB12">
            <v>0</v>
          </cell>
          <cell r="IC12">
            <v>5.3609245329899844</v>
          </cell>
          <cell r="ID12">
            <v>0</v>
          </cell>
          <cell r="IE12" t="str">
            <v>6</v>
          </cell>
          <cell r="IF12">
            <v>126.61173104176483</v>
          </cell>
          <cell r="IG12">
            <v>139.22068050499541</v>
          </cell>
          <cell r="IH12">
            <v>323.98934280639435</v>
          </cell>
          <cell r="II12">
            <v>41.805927593902965</v>
          </cell>
          <cell r="IJ12">
            <v>0</v>
          </cell>
          <cell r="IK12">
            <v>115.21667524800597</v>
          </cell>
          <cell r="IL12">
            <v>11.395055793758832</v>
          </cell>
          <cell r="IM12">
            <v>126.69081925954585</v>
          </cell>
          <cell r="IN12">
            <v>12.52986124544959</v>
          </cell>
          <cell r="IO12">
            <v>294.83030195381889</v>
          </cell>
          <cell r="IP12">
            <v>29.15904085257549</v>
          </cell>
          <cell r="IQ12">
            <v>38.0433941104517</v>
          </cell>
          <cell r="IR12">
            <v>3.7625334834512669</v>
          </cell>
          <cell r="IS12">
            <v>0</v>
          </cell>
          <cell r="IT12">
            <v>0</v>
          </cell>
          <cell r="IU12">
            <v>0</v>
          </cell>
          <cell r="IV12">
            <v>0</v>
          </cell>
          <cell r="IW12">
            <v>0</v>
          </cell>
          <cell r="IX12">
            <v>0</v>
          </cell>
          <cell r="IY12" t="str">
            <v>1: Yes</v>
          </cell>
          <cell r="IZ12" t="str">
            <v>4</v>
          </cell>
          <cell r="JA12" t="str">
            <v>30</v>
          </cell>
          <cell r="JB12" t="str">
            <v>TDF,LPV: TDF, LPV/r</v>
          </cell>
          <cell r="JC12" t="str">
            <v>1: Yes</v>
          </cell>
          <cell r="JD12" t="str">
            <v>0: No</v>
          </cell>
          <cell r="JE12" t="str">
            <v>N/A</v>
          </cell>
          <cell r="JF12" t="str">
            <v>N/A</v>
          </cell>
          <cell r="JG12" t="str">
            <v>N/A</v>
          </cell>
          <cell r="JH12">
            <v>0</v>
          </cell>
          <cell r="JI12">
            <v>0</v>
          </cell>
          <cell r="JJ12">
            <v>0</v>
          </cell>
          <cell r="JK12">
            <v>0</v>
          </cell>
          <cell r="JL12">
            <v>0</v>
          </cell>
          <cell r="JM12">
            <v>0</v>
          </cell>
          <cell r="JN12">
            <v>0</v>
          </cell>
          <cell r="JO12">
            <v>0</v>
          </cell>
          <cell r="JP12">
            <v>0</v>
          </cell>
          <cell r="JQ12">
            <v>0</v>
          </cell>
          <cell r="JR12" t="str">
            <v>N/A</v>
          </cell>
          <cell r="JS12" t="str">
            <v>N/A</v>
          </cell>
          <cell r="JT12" t="str">
            <v>N/A</v>
          </cell>
          <cell r="JU12" t="str">
            <v>N/A</v>
          </cell>
          <cell r="JV12" t="str">
            <v>N/A</v>
          </cell>
          <cell r="JW12" t="str">
            <v>N/A</v>
          </cell>
          <cell r="JX12" t="str">
            <v>N/A</v>
          </cell>
          <cell r="JY12" t="str">
            <v>N/A</v>
          </cell>
          <cell r="JZ12">
            <v>3558</v>
          </cell>
          <cell r="KA12">
            <v>0</v>
          </cell>
          <cell r="KB12">
            <v>1784</v>
          </cell>
          <cell r="KC12">
            <v>0</v>
          </cell>
          <cell r="KD12">
            <v>559</v>
          </cell>
          <cell r="KE12">
            <v>8</v>
          </cell>
          <cell r="KF12">
            <v>14</v>
          </cell>
          <cell r="KG12">
            <v>1185</v>
          </cell>
          <cell r="KH12">
            <v>3558</v>
          </cell>
          <cell r="KI12">
            <v>0</v>
          </cell>
          <cell r="KJ12">
            <v>1784</v>
          </cell>
          <cell r="KK12">
            <v>0</v>
          </cell>
          <cell r="KL12">
            <v>559</v>
          </cell>
          <cell r="KM12">
            <v>8</v>
          </cell>
          <cell r="KN12">
            <v>14</v>
          </cell>
          <cell r="KO12">
            <v>1281</v>
          </cell>
          <cell r="KP12">
            <v>0</v>
          </cell>
          <cell r="KQ12">
            <v>0</v>
          </cell>
          <cell r="KR12">
            <v>0</v>
          </cell>
          <cell r="KS12">
            <v>0</v>
          </cell>
          <cell r="KT12">
            <v>0</v>
          </cell>
          <cell r="KU12">
            <v>0</v>
          </cell>
          <cell r="KV12">
            <v>0</v>
          </cell>
          <cell r="KW12">
            <v>0</v>
          </cell>
          <cell r="KX12">
            <v>0</v>
          </cell>
          <cell r="KY12">
            <v>0</v>
          </cell>
          <cell r="KZ12">
            <v>5.6891651865008885</v>
          </cell>
          <cell r="LA12">
            <v>12.104795737122558</v>
          </cell>
          <cell r="LB12" t="str">
            <v/>
          </cell>
          <cell r="LC12">
            <v>3.1101243339253997</v>
          </cell>
          <cell r="LD12">
            <v>16.078152753108348</v>
          </cell>
          <cell r="LE12" t="str">
            <v/>
          </cell>
          <cell r="LF12" t="str">
            <v/>
          </cell>
          <cell r="LG12" t="str">
            <v/>
          </cell>
          <cell r="LH12" t="str">
            <v/>
          </cell>
          <cell r="LI12">
            <v>13.232682060390765</v>
          </cell>
          <cell r="LJ12" t="str">
            <v>Tenofovir/Emtricitabine (TDF/FTC)</v>
          </cell>
          <cell r="LK12">
            <v>13.179396092362346</v>
          </cell>
          <cell r="LL12" t="str">
            <v>1: Yes</v>
          </cell>
          <cell r="LM12" t="str">
            <v>4</v>
          </cell>
          <cell r="LN12" t="str">
            <v>30</v>
          </cell>
          <cell r="LO12" t="str">
            <v>TDF,LPV: TDF, LPV/r</v>
          </cell>
          <cell r="LP12" t="str">
            <v>0: No</v>
          </cell>
          <cell r="LQ12" t="str">
            <v>N/A</v>
          </cell>
          <cell r="LR12" t="str">
            <v>N/A</v>
          </cell>
          <cell r="LS12" t="str">
            <v>N/A</v>
          </cell>
          <cell r="LT12" t="str">
            <v>N/A</v>
          </cell>
          <cell r="LU12">
            <v>0</v>
          </cell>
          <cell r="LV12">
            <v>0</v>
          </cell>
          <cell r="LW12">
            <v>0</v>
          </cell>
          <cell r="LX12">
            <v>0</v>
          </cell>
          <cell r="LY12" t="str">
            <v>0: No</v>
          </cell>
          <cell r="LZ12" t="str">
            <v>0: No</v>
          </cell>
          <cell r="MA12" t="str">
            <v>0: No</v>
          </cell>
          <cell r="MB12" t="str">
            <v>0: No</v>
          </cell>
          <cell r="MC12" t="str">
            <v>0: No</v>
          </cell>
          <cell r="MD12" t="str">
            <v>1: Yes</v>
          </cell>
          <cell r="ME12" t="str">
            <v>0: No</v>
          </cell>
          <cell r="MF12" t="str">
            <v>0: No</v>
          </cell>
          <cell r="MG12" t="str">
            <v>1: Yes</v>
          </cell>
          <cell r="MH12" t="str">
            <v>0: No</v>
          </cell>
          <cell r="MI12" t="str">
            <v>0: No</v>
          </cell>
          <cell r="MJ12" t="str">
            <v>0: No</v>
          </cell>
          <cell r="MK12" t="str">
            <v>0: No</v>
          </cell>
          <cell r="ML12" t="str">
            <v>0: No</v>
          </cell>
          <cell r="MM12" t="str">
            <v>0: No</v>
          </cell>
          <cell r="MN12" t="str">
            <v>0: No</v>
          </cell>
          <cell r="MO12" t="str">
            <v>0: No</v>
          </cell>
          <cell r="MP12" t="str">
            <v>0: No</v>
          </cell>
          <cell r="MQ12" t="str">
            <v>1: Yes</v>
          </cell>
          <cell r="MR12" t="str">
            <v>1: Yes</v>
          </cell>
          <cell r="MS12" t="str">
            <v>5</v>
          </cell>
          <cell r="MT12" t="str">
            <v>2: N/A</v>
          </cell>
          <cell r="MU12">
            <v>11.549962578505816</v>
          </cell>
          <cell r="MV12">
            <v>11.549962578505818</v>
          </cell>
          <cell r="MW12">
            <v>11.549962578505816</v>
          </cell>
          <cell r="MX12">
            <v>11.549962578505816</v>
          </cell>
          <cell r="MY12">
            <v>11.549962578505818</v>
          </cell>
          <cell r="MZ12">
            <v>11.549962578505816</v>
          </cell>
          <cell r="NA12">
            <v>7.4619541921094461</v>
          </cell>
          <cell r="NB12">
            <v>7.4619541921094461</v>
          </cell>
          <cell r="NC12">
            <v>7.4619541921094452</v>
          </cell>
          <cell r="ND12">
            <v>7.4619541921094461</v>
          </cell>
          <cell r="NE12">
            <v>7.4619541921094461</v>
          </cell>
          <cell r="NF12">
            <v>7.4619541921094461</v>
          </cell>
          <cell r="NG12">
            <v>0</v>
          </cell>
          <cell r="NH12">
            <v>0</v>
          </cell>
          <cell r="NI12">
            <v>0</v>
          </cell>
          <cell r="NJ12">
            <v>0</v>
          </cell>
          <cell r="NK12">
            <v>0</v>
          </cell>
          <cell r="NL12">
            <v>0</v>
          </cell>
          <cell r="NM12">
            <v>11.549962578505816</v>
          </cell>
          <cell r="NN12">
            <v>11.549962578505818</v>
          </cell>
          <cell r="NO12">
            <v>11.549962578505816</v>
          </cell>
          <cell r="NP12">
            <v>11.549962578505816</v>
          </cell>
          <cell r="NQ12">
            <v>11.549962578505818</v>
          </cell>
          <cell r="NR12">
            <v>11.549962578505816</v>
          </cell>
          <cell r="NS12">
            <v>0</v>
          </cell>
          <cell r="NT12">
            <v>0</v>
          </cell>
          <cell r="NU12">
            <v>0</v>
          </cell>
          <cell r="NV12">
            <v>0</v>
          </cell>
          <cell r="NW12">
            <v>0</v>
          </cell>
          <cell r="NX12">
            <v>0</v>
          </cell>
          <cell r="NY12">
            <v>0</v>
          </cell>
          <cell r="NZ12">
            <v>0</v>
          </cell>
          <cell r="OA12">
            <v>0</v>
          </cell>
          <cell r="OB12">
            <v>0</v>
          </cell>
          <cell r="OC12">
            <v>0</v>
          </cell>
          <cell r="OD12">
            <v>0</v>
          </cell>
          <cell r="OE12">
            <v>0</v>
          </cell>
          <cell r="OF12">
            <v>0</v>
          </cell>
          <cell r="OG12">
            <v>0</v>
          </cell>
          <cell r="OH12">
            <v>0</v>
          </cell>
          <cell r="OI12">
            <v>0</v>
          </cell>
          <cell r="OJ12">
            <v>0</v>
          </cell>
          <cell r="OK12">
            <v>11.549962578505816</v>
          </cell>
          <cell r="OL12">
            <v>11.549962578505818</v>
          </cell>
          <cell r="OM12">
            <v>11.549962578505816</v>
          </cell>
          <cell r="ON12">
            <v>11.549962578505816</v>
          </cell>
          <cell r="OO12">
            <v>11.549962578505818</v>
          </cell>
          <cell r="OP12">
            <v>11.549962578505816</v>
          </cell>
          <cell r="OQ12">
            <v>0</v>
          </cell>
          <cell r="OR12">
            <v>0</v>
          </cell>
          <cell r="OS12">
            <v>0</v>
          </cell>
          <cell r="OT12">
            <v>0</v>
          </cell>
          <cell r="OU12">
            <v>0</v>
          </cell>
          <cell r="OV12">
            <v>0</v>
          </cell>
          <cell r="OW12">
            <v>1.8384588441331</v>
          </cell>
          <cell r="OX12">
            <v>0</v>
          </cell>
          <cell r="OY12">
            <v>0</v>
          </cell>
          <cell r="OZ12">
            <v>0</v>
          </cell>
          <cell r="PA12">
            <v>0</v>
          </cell>
          <cell r="PB12">
            <v>0</v>
          </cell>
          <cell r="PC12">
            <v>0</v>
          </cell>
          <cell r="PD12">
            <v>0</v>
          </cell>
          <cell r="PE12">
            <v>0</v>
          </cell>
          <cell r="PF12">
            <v>0</v>
          </cell>
          <cell r="PG12">
            <v>6.2824156305506218</v>
          </cell>
          <cell r="PH12" t="str">
            <v/>
          </cell>
          <cell r="PI12">
            <v>0</v>
          </cell>
          <cell r="PJ12">
            <v>0</v>
          </cell>
          <cell r="PK12" t="str">
            <v>N/A</v>
          </cell>
          <cell r="PL12" t="str">
            <v>N/A</v>
          </cell>
          <cell r="PM12" t="str">
            <v>N/A</v>
          </cell>
          <cell r="PN12" t="str">
            <v>N/A</v>
          </cell>
          <cell r="PO12" t="str">
            <v>N/A</v>
          </cell>
          <cell r="PP12" t="str">
            <v>N/A</v>
          </cell>
          <cell r="PQ12">
            <v>1222.8815411558669</v>
          </cell>
          <cell r="PR12">
            <v>835.57954465849389</v>
          </cell>
          <cell r="PS12">
            <v>2187</v>
          </cell>
          <cell r="PT12">
            <v>0</v>
          </cell>
          <cell r="PU12">
            <v>0</v>
          </cell>
          <cell r="PV12">
            <v>0</v>
          </cell>
          <cell r="PW12">
            <v>0</v>
          </cell>
          <cell r="PX12">
            <v>0</v>
          </cell>
          <cell r="PY12">
            <v>0</v>
          </cell>
          <cell r="PZ12">
            <v>18.254128350806621</v>
          </cell>
          <cell r="QA12">
            <v>11.549962578505818</v>
          </cell>
          <cell r="QB12">
            <v>7.461954192109447</v>
          </cell>
          <cell r="QC12">
            <v>0</v>
          </cell>
          <cell r="QD12">
            <v>11.549962578505818</v>
          </cell>
          <cell r="QE12">
            <v>0</v>
          </cell>
          <cell r="QF12">
            <v>0</v>
          </cell>
          <cell r="QG12">
            <v>0</v>
          </cell>
          <cell r="QH12">
            <v>11.549962578505818</v>
          </cell>
          <cell r="QI12">
            <v>0</v>
          </cell>
          <cell r="QJ12">
            <v>1.8384588441331002</v>
          </cell>
          <cell r="QK12">
            <v>0</v>
          </cell>
          <cell r="QL12">
            <v>0</v>
          </cell>
          <cell r="QM12">
            <v>0</v>
          </cell>
          <cell r="QN12">
            <v>0</v>
          </cell>
          <cell r="QO12">
            <v>0</v>
          </cell>
          <cell r="QP12">
            <v>0</v>
          </cell>
          <cell r="QQ12">
            <v>0</v>
          </cell>
          <cell r="QR12">
            <v>0</v>
          </cell>
          <cell r="QS12">
            <v>0</v>
          </cell>
          <cell r="QT12">
            <v>1.8384588441331</v>
          </cell>
          <cell r="QU12">
            <v>0</v>
          </cell>
          <cell r="QV12" t="str">
            <v>N/A</v>
          </cell>
          <cell r="QW12" t="str">
            <v/>
          </cell>
          <cell r="QX12" t="str">
            <v/>
          </cell>
          <cell r="QY12" t="str">
            <v/>
          </cell>
          <cell r="QZ12" t="str">
            <v/>
          </cell>
          <cell r="RA12" t="str">
            <v/>
          </cell>
          <cell r="RB12" t="str">
            <v/>
          </cell>
          <cell r="RC12" t="str">
            <v>N/A</v>
          </cell>
          <cell r="RD12" t="str">
            <v>N/A</v>
          </cell>
          <cell r="RE12">
            <v>0</v>
          </cell>
          <cell r="RF12">
            <v>0</v>
          </cell>
          <cell r="RG12">
            <v>0</v>
          </cell>
          <cell r="RH12">
            <v>0</v>
          </cell>
          <cell r="RI12">
            <v>0</v>
          </cell>
          <cell r="RJ12">
            <v>0</v>
          </cell>
          <cell r="RK12">
            <v>0</v>
          </cell>
          <cell r="RL12">
            <v>0</v>
          </cell>
          <cell r="RM12">
            <v>0</v>
          </cell>
          <cell r="RN12">
            <v>0</v>
          </cell>
          <cell r="RO12">
            <v>1.951412727737633</v>
          </cell>
          <cell r="RP12">
            <v>1.9514127277376332</v>
          </cell>
          <cell r="RQ12">
            <v>1.951412727737633</v>
          </cell>
          <cell r="RR12">
            <v>1.951412727737633</v>
          </cell>
          <cell r="RS12">
            <v>1.951412727737633</v>
          </cell>
          <cell r="RT12">
            <v>1.951412727737633</v>
          </cell>
          <cell r="RU12">
            <v>1.951412727737633</v>
          </cell>
          <cell r="RV12">
            <v>0.22643718134960017</v>
          </cell>
          <cell r="RW12">
            <v>0.22643718134960017</v>
          </cell>
          <cell r="RX12">
            <v>0.22643718134960017</v>
          </cell>
          <cell r="RY12">
            <v>0.22643718134960017</v>
          </cell>
          <cell r="RZ12">
            <v>0.2264371813496002</v>
          </cell>
          <cell r="SA12">
            <v>0.22643718134960017</v>
          </cell>
          <cell r="SB12">
            <v>1.5967467726217759</v>
          </cell>
          <cell r="SC12">
            <v>0</v>
          </cell>
          <cell r="SD12">
            <v>1.5967467726217757</v>
          </cell>
          <cell r="SE12">
            <v>1.5967467726217754</v>
          </cell>
          <cell r="SF12">
            <v>1.5967467726217757</v>
          </cell>
          <cell r="SG12">
            <v>1.5967467726217757</v>
          </cell>
          <cell r="SH12">
            <v>0.35466595511585736</v>
          </cell>
          <cell r="SI12">
            <v>0</v>
          </cell>
          <cell r="SJ12">
            <v>0.3546659551158573</v>
          </cell>
          <cell r="SK12">
            <v>0.3546659551158573</v>
          </cell>
          <cell r="SL12">
            <v>0.3546659551158573</v>
          </cell>
          <cell r="SM12">
            <v>0.3546659551158573</v>
          </cell>
          <cell r="SN12">
            <v>0</v>
          </cell>
          <cell r="SO12">
            <v>1</v>
          </cell>
          <cell r="SP12">
            <v>1</v>
          </cell>
          <cell r="SQ12">
            <v>1</v>
          </cell>
          <cell r="SR12">
            <v>1</v>
          </cell>
          <cell r="SS12" t="str">
            <v>1: Yes</v>
          </cell>
          <cell r="ST12" t="str">
            <v>1: Yes</v>
          </cell>
          <cell r="SU12">
            <v>0.98</v>
          </cell>
          <cell r="SV12" t="str">
            <v>1: Yes</v>
          </cell>
          <cell r="SW12" t="str">
            <v>0: All patients when initiated</v>
          </cell>
          <cell r="SX12">
            <v>1</v>
          </cell>
          <cell r="SY12" t="str">
            <v>0: No</v>
          </cell>
          <cell r="SZ12" t="str">
            <v>N/A</v>
          </cell>
          <cell r="TA12" t="str">
            <v>N/A</v>
          </cell>
          <cell r="TB12">
            <v>3.2547897957215695E-2</v>
          </cell>
          <cell r="TC12">
            <v>8.82796377922874E-3</v>
          </cell>
          <cell r="TD12">
            <v>0.84707062622366425</v>
          </cell>
          <cell r="TE12">
            <v>4.3927675419086513E-3</v>
          </cell>
          <cell r="TF12">
            <v>2.3547925953346003E-3</v>
          </cell>
          <cell r="TG12">
            <v>0</v>
          </cell>
          <cell r="TH12">
            <v>0.82978149829068082</v>
          </cell>
          <cell r="TI12">
            <v>0.22643718134960017</v>
          </cell>
          <cell r="TJ12">
            <v>0</v>
          </cell>
          <cell r="TK12">
            <v>3.2547897957215695E-2</v>
          </cell>
          <cell r="TL12">
            <v>8.82796377922874E-3</v>
          </cell>
          <cell r="TM12">
            <v>0.84707062622366425</v>
          </cell>
          <cell r="TN12">
            <v>4.3927675419086522E-3</v>
          </cell>
          <cell r="TO12">
            <v>2.3547925953346003E-3</v>
          </cell>
          <cell r="TP12">
            <v>0</v>
          </cell>
          <cell r="TQ12">
            <v>0.82978149829068082</v>
          </cell>
          <cell r="TR12">
            <v>0.22643718134960017</v>
          </cell>
          <cell r="TS12">
            <v>0</v>
          </cell>
          <cell r="TT12">
            <v>3.2547897957215702E-2</v>
          </cell>
          <cell r="TU12">
            <v>8.8279637792287417E-3</v>
          </cell>
          <cell r="TV12">
            <v>0.84707062622366436</v>
          </cell>
          <cell r="TW12">
            <v>4.3927675419086522E-3</v>
          </cell>
          <cell r="TX12">
            <v>2.3547925953346007E-3</v>
          </cell>
          <cell r="TY12">
            <v>0</v>
          </cell>
          <cell r="TZ12">
            <v>0.82978149829068093</v>
          </cell>
          <cell r="UA12">
            <v>0.22643718134960023</v>
          </cell>
          <cell r="UB12">
            <v>0</v>
          </cell>
          <cell r="UC12" t="str">
            <v>0: No</v>
          </cell>
          <cell r="UD12" t="str">
            <v>N/A</v>
          </cell>
          <cell r="UE12" t="str">
            <v>N/A</v>
          </cell>
          <cell r="UF12">
            <v>1000</v>
          </cell>
          <cell r="UG12">
            <v>9.0195381882770872E-3</v>
          </cell>
          <cell r="UH12">
            <v>9.0195381882770872E-3</v>
          </cell>
          <cell r="UI12">
            <v>9.0195381882770872E-3</v>
          </cell>
          <cell r="UJ12">
            <v>10000</v>
          </cell>
          <cell r="UK12">
            <v>1.1214920071047957E-2</v>
          </cell>
          <cell r="UL12">
            <v>1.1214920071047957E-2</v>
          </cell>
          <cell r="UM12">
            <v>1.1214920071047957E-2</v>
          </cell>
          <cell r="UN12" t="str">
            <v>N/A</v>
          </cell>
          <cell r="UO12" t="str">
            <v>N/A</v>
          </cell>
          <cell r="UP12" t="str">
            <v>N/A</v>
          </cell>
          <cell r="UQ12" t="str">
            <v>N/A</v>
          </cell>
          <cell r="UR12" t="str">
            <v>N/A</v>
          </cell>
          <cell r="US12" t="str">
            <v>N/A</v>
          </cell>
          <cell r="UT12" t="str">
            <v>N/A</v>
          </cell>
          <cell r="UU12" t="str">
            <v>N/A</v>
          </cell>
          <cell r="UV12" t="str">
            <v>N/A</v>
          </cell>
          <cell r="UW12" t="str">
            <v>N/A</v>
          </cell>
          <cell r="UX12">
            <v>0</v>
          </cell>
          <cell r="UY12">
            <v>1</v>
          </cell>
          <cell r="UZ12">
            <v>0</v>
          </cell>
          <cell r="VA12">
            <v>0</v>
          </cell>
          <cell r="VB12">
            <v>1</v>
          </cell>
          <cell r="VC12">
            <v>0</v>
          </cell>
          <cell r="VD12">
            <v>1</v>
          </cell>
          <cell r="VE12">
            <v>1</v>
          </cell>
          <cell r="VF12">
            <v>0</v>
          </cell>
          <cell r="VG12">
            <v>1</v>
          </cell>
          <cell r="VH12">
            <v>0</v>
          </cell>
          <cell r="VI12">
            <v>0</v>
          </cell>
          <cell r="VJ12">
            <v>0</v>
          </cell>
          <cell r="VK12">
            <v>0</v>
          </cell>
          <cell r="VL12">
            <v>0</v>
          </cell>
          <cell r="VM12">
            <v>1</v>
          </cell>
          <cell r="VN12">
            <v>1</v>
          </cell>
          <cell r="VO12">
            <v>0</v>
          </cell>
          <cell r="VP12">
            <v>0</v>
          </cell>
          <cell r="VQ12">
            <v>0</v>
          </cell>
          <cell r="VR12">
            <v>1</v>
          </cell>
          <cell r="VS12">
            <v>0</v>
          </cell>
          <cell r="VT12">
            <v>0</v>
          </cell>
          <cell r="VU12">
            <v>0</v>
          </cell>
          <cell r="VV12">
            <v>1</v>
          </cell>
          <cell r="VW12">
            <v>0</v>
          </cell>
          <cell r="VX12">
            <v>1</v>
          </cell>
          <cell r="VY12">
            <v>19.491445581557397</v>
          </cell>
          <cell r="VZ12">
            <v>19.491445581557397</v>
          </cell>
          <cell r="WA12">
            <v>19.491445581557397</v>
          </cell>
          <cell r="WB12">
            <v>19.491445581557393</v>
          </cell>
          <cell r="WC12">
            <v>19.491445581557397</v>
          </cell>
          <cell r="WD12">
            <v>19.491445581557397</v>
          </cell>
          <cell r="WE12">
            <v>19.491445581557397</v>
          </cell>
          <cell r="WF12">
            <v>17.542301023401656</v>
          </cell>
          <cell r="WG12">
            <v>17.542301023401656</v>
          </cell>
          <cell r="WH12">
            <v>17.542301023401656</v>
          </cell>
          <cell r="WI12">
            <v>17.542301023401656</v>
          </cell>
          <cell r="WJ12">
            <v>17.542301023401659</v>
          </cell>
          <cell r="WK12">
            <v>17.542301023401656</v>
          </cell>
          <cell r="WL12">
            <v>1.9491445581557398</v>
          </cell>
          <cell r="WM12">
            <v>1.9491445581557398</v>
          </cell>
          <cell r="WN12">
            <v>1.9491445581557398</v>
          </cell>
          <cell r="WO12">
            <v>1.9491445581557398</v>
          </cell>
          <cell r="WP12">
            <v>1.9491445581557396</v>
          </cell>
          <cell r="WQ12">
            <v>1.9491445581557398</v>
          </cell>
          <cell r="WR12">
            <v>19.491445581557397</v>
          </cell>
          <cell r="WS12">
            <v>0</v>
          </cell>
          <cell r="WT12">
            <v>19.4914455815574</v>
          </cell>
          <cell r="WU12">
            <v>0</v>
          </cell>
          <cell r="WV12">
            <v>19.491445581557393</v>
          </cell>
          <cell r="WW12">
            <v>0</v>
          </cell>
          <cell r="WX12">
            <v>19.491445581557397</v>
          </cell>
          <cell r="WY12">
            <v>0</v>
          </cell>
          <cell r="WZ12">
            <v>1.1383137242253989</v>
          </cell>
          <cell r="XA12">
            <v>1.2204952527224275</v>
          </cell>
          <cell r="XB12">
            <v>1.0494952014326264</v>
          </cell>
          <cell r="XC12">
            <v>1.1719410758542184</v>
          </cell>
          <cell r="XD12">
            <v>1.3188761251601286</v>
          </cell>
          <cell r="XE12">
            <v>1.5392786991189944</v>
          </cell>
          <cell r="XF12">
            <v>1.5392786991189944</v>
          </cell>
          <cell r="XG12">
            <v>8.378460299931878E-2</v>
          </cell>
          <cell r="XH12">
            <v>6.4064084578625516E-2</v>
          </cell>
          <cell r="XI12">
            <v>9.6096126867938281E-2</v>
          </cell>
          <cell r="XJ12">
            <v>0.13453457761511359</v>
          </cell>
          <cell r="XK12">
            <v>0.19219225373587653</v>
          </cell>
          <cell r="XL12">
            <v>0.19219225373587653</v>
          </cell>
          <cell r="XM12">
            <v>0.92517550602977006</v>
          </cell>
          <cell r="XN12">
            <v>0.89745519194102519</v>
          </cell>
          <cell r="XO12">
            <v>0.8756005268745668</v>
          </cell>
          <cell r="XP12">
            <v>0.91109906401712903</v>
          </cell>
          <cell r="XQ12">
            <v>0.95369730858820367</v>
          </cell>
          <cell r="XR12">
            <v>1.017594675444816</v>
          </cell>
          <cell r="XS12">
            <v>1.017594675444816</v>
          </cell>
          <cell r="XT12">
            <v>1.0591943957968476E-3</v>
          </cell>
          <cell r="XU12">
            <v>8.0989008634542448E-4</v>
          </cell>
          <cell r="XV12">
            <v>1.2148351295181369E-3</v>
          </cell>
          <cell r="XW12">
            <v>1.7007691813253917E-3</v>
          </cell>
          <cell r="XX12">
            <v>2.4296702590362739E-3</v>
          </cell>
          <cell r="XY12">
            <v>2.4296702590362739E-3</v>
          </cell>
          <cell r="XZ12">
            <v>0</v>
          </cell>
          <cell r="YA12">
            <v>0</v>
          </cell>
          <cell r="YB12">
            <v>0</v>
          </cell>
          <cell r="YC12">
            <v>0</v>
          </cell>
          <cell r="YD12">
            <v>0</v>
          </cell>
          <cell r="YE12">
            <v>0</v>
          </cell>
          <cell r="YF12">
            <v>0</v>
          </cell>
          <cell r="YG12">
            <v>0</v>
          </cell>
          <cell r="YH12">
            <v>0</v>
          </cell>
          <cell r="YI12">
            <v>0</v>
          </cell>
          <cell r="YJ12">
            <v>0</v>
          </cell>
          <cell r="YK12">
            <v>0</v>
          </cell>
          <cell r="YL12">
            <v>4.7526660839323998E-2</v>
          </cell>
          <cell r="YM12">
            <v>3.6340233297696208E-2</v>
          </cell>
          <cell r="YN12">
            <v>5.4510349946544308E-2</v>
          </cell>
          <cell r="YO12">
            <v>7.631448992516203E-2</v>
          </cell>
          <cell r="YP12">
            <v>0.10902069989308862</v>
          </cell>
          <cell r="YQ12">
            <v>0.10902069989308862</v>
          </cell>
          <cell r="YR12">
            <v>4.7526660839323998E-2</v>
          </cell>
          <cell r="YS12">
            <v>3.6340233297696208E-2</v>
          </cell>
          <cell r="YT12">
            <v>5.4510349946544308E-2</v>
          </cell>
          <cell r="YU12">
            <v>7.631448992516203E-2</v>
          </cell>
          <cell r="YV12">
            <v>0.10902069989308862</v>
          </cell>
          <cell r="YW12">
            <v>0.10902069989308862</v>
          </cell>
          <cell r="YX12">
            <v>4.7526660839323998E-2</v>
          </cell>
          <cell r="YY12">
            <v>3.6340233297696208E-2</v>
          </cell>
          <cell r="YZ12">
            <v>5.4510349946544308E-2</v>
          </cell>
          <cell r="ZA12">
            <v>7.631448992516203E-2</v>
          </cell>
          <cell r="ZB12">
            <v>0.10902069989308862</v>
          </cell>
          <cell r="ZC12">
            <v>0.10902069989308862</v>
          </cell>
          <cell r="ZD12">
            <v>0.72054040530397812</v>
          </cell>
          <cell r="ZE12">
            <v>0.72054040530397823</v>
          </cell>
          <cell r="ZF12">
            <v>4.2031523642732049E-2</v>
          </cell>
          <cell r="ZG12">
            <v>4.2031523642732056E-2</v>
          </cell>
          <cell r="ZH12">
            <v>4.2031523642732049E-2</v>
          </cell>
          <cell r="ZI12">
            <v>4.2031523642732056E-2</v>
          </cell>
          <cell r="ZJ12" t="str">
            <v xml:space="preserve"> </v>
          </cell>
          <cell r="ZK12">
            <v>0</v>
          </cell>
          <cell r="ZL12">
            <v>1</v>
          </cell>
          <cell r="ZM12">
            <v>0</v>
          </cell>
          <cell r="ZN12">
            <v>1</v>
          </cell>
          <cell r="ZO12">
            <v>0</v>
          </cell>
          <cell r="ZP12">
            <v>0</v>
          </cell>
          <cell r="ZQ12">
            <v>0</v>
          </cell>
          <cell r="ZR12" t="str">
            <v>1: Yes</v>
          </cell>
          <cell r="ZS12" t="str">
            <v/>
          </cell>
          <cell r="ZT12">
            <v>1.0551935557885113</v>
          </cell>
          <cell r="ZU12">
            <v>1.0551935557885113</v>
          </cell>
          <cell r="ZV12">
            <v>1.0551935557885113</v>
          </cell>
          <cell r="ZW12">
            <v>1.055193555788511</v>
          </cell>
          <cell r="ZX12">
            <v>1.0551935557885113</v>
          </cell>
          <cell r="ZY12">
            <v>1.0551935557885113</v>
          </cell>
          <cell r="ZZ12">
            <v>1.0551935557885113</v>
          </cell>
          <cell r="AAA12">
            <v>0.21103871115770226</v>
          </cell>
          <cell r="AAB12">
            <v>0.21103871115770229</v>
          </cell>
          <cell r="AAC12">
            <v>0.21103871115770223</v>
          </cell>
          <cell r="AAD12">
            <v>0.21103871115770226</v>
          </cell>
          <cell r="AAE12">
            <v>0.21103871115770229</v>
          </cell>
          <cell r="AAF12">
            <v>0.21103871115770226</v>
          </cell>
          <cell r="AAG12">
            <v>0</v>
          </cell>
          <cell r="AAH12">
            <v>0</v>
          </cell>
          <cell r="AAI12">
            <v>0</v>
          </cell>
          <cell r="AAJ12">
            <v>0</v>
          </cell>
          <cell r="AAK12">
            <v>0</v>
          </cell>
          <cell r="AAL12">
            <v>0</v>
          </cell>
          <cell r="AAM12">
            <v>0</v>
          </cell>
          <cell r="AAN12">
            <v>0.21103871115770226</v>
          </cell>
          <cell r="AAO12">
            <v>0.21103871115770229</v>
          </cell>
          <cell r="AAP12">
            <v>0.21103871115770223</v>
          </cell>
          <cell r="AAQ12">
            <v>0.21103871115770226</v>
          </cell>
          <cell r="AAR12">
            <v>0.21103871115770229</v>
          </cell>
          <cell r="AAS12">
            <v>0.21103871115770226</v>
          </cell>
          <cell r="AAT12">
            <v>0</v>
          </cell>
          <cell r="AAU12">
            <v>0</v>
          </cell>
          <cell r="AAV12">
            <v>0</v>
          </cell>
          <cell r="AAW12">
            <v>0</v>
          </cell>
          <cell r="AAX12">
            <v>0</v>
          </cell>
          <cell r="AAY12">
            <v>0</v>
          </cell>
          <cell r="AAZ12">
            <v>0</v>
          </cell>
          <cell r="ABA12">
            <v>0</v>
          </cell>
          <cell r="ABB12">
            <v>0</v>
          </cell>
          <cell r="ABC12">
            <v>0</v>
          </cell>
          <cell r="ABD12">
            <v>0</v>
          </cell>
          <cell r="ABE12">
            <v>0</v>
          </cell>
          <cell r="ABF12">
            <v>0.21103871115770226</v>
          </cell>
          <cell r="ABG12">
            <v>0.21103871115770229</v>
          </cell>
          <cell r="ABH12">
            <v>0.21103871115770223</v>
          </cell>
          <cell r="ABI12">
            <v>0.21103871115770226</v>
          </cell>
          <cell r="ABJ12">
            <v>0.21103871115770229</v>
          </cell>
          <cell r="ABK12">
            <v>0.21103871115770226</v>
          </cell>
          <cell r="ABL12">
            <v>0.21103871115770226</v>
          </cell>
          <cell r="ABM12">
            <v>0.21103871115770229</v>
          </cell>
          <cell r="ABN12">
            <v>0.21103871115770223</v>
          </cell>
          <cell r="ABO12">
            <v>0.21103871115770226</v>
          </cell>
          <cell r="ABP12">
            <v>0.21103871115770229</v>
          </cell>
          <cell r="ABQ12">
            <v>0.21103871115770226</v>
          </cell>
          <cell r="ABR12">
            <v>0.21103871115770226</v>
          </cell>
          <cell r="ABS12">
            <v>0.21103871115770229</v>
          </cell>
          <cell r="ABT12">
            <v>0.21103871115770223</v>
          </cell>
          <cell r="ABU12">
            <v>0.21103871115770226</v>
          </cell>
          <cell r="ABV12">
            <v>0.21103871115770229</v>
          </cell>
          <cell r="ABW12">
            <v>0.21103871115770226</v>
          </cell>
          <cell r="ABX12">
            <v>0</v>
          </cell>
          <cell r="ABY12" t="str">
            <v>1: Yes</v>
          </cell>
          <cell r="ABZ12">
            <v>0</v>
          </cell>
          <cell r="ACA12">
            <v>0</v>
          </cell>
          <cell r="ACB12">
            <v>7.3845518796290843</v>
          </cell>
          <cell r="ACC12">
            <v>9.5891642965580228</v>
          </cell>
          <cell r="ACD12">
            <v>5.6464378806646858</v>
          </cell>
          <cell r="ACE12">
            <v>8.4696568209970309</v>
          </cell>
          <cell r="ACF12">
            <v>11.857519549395841</v>
          </cell>
          <cell r="ACG12">
            <v>16.939313641994062</v>
          </cell>
          <cell r="ACH12">
            <v>16.939313641994058</v>
          </cell>
          <cell r="ACI12">
            <v>1.3269833846077279</v>
          </cell>
          <cell r="ACJ12">
            <v>1.0146491448629462</v>
          </cell>
          <cell r="ACK12">
            <v>1.5219737172944192</v>
          </cell>
          <cell r="ACL12">
            <v>2.1307632042121867</v>
          </cell>
          <cell r="ACM12">
            <v>3.0439474345888389</v>
          </cell>
          <cell r="ACN12">
            <v>3.043947434588838</v>
          </cell>
          <cell r="ACO12">
            <v>0.87455342128265823</v>
          </cell>
          <cell r="ACP12">
            <v>0.66870835862329114</v>
          </cell>
          <cell r="ACQ12">
            <v>1.0030625379349369</v>
          </cell>
          <cell r="ACR12">
            <v>1.4042875531089116</v>
          </cell>
          <cell r="ACS12">
            <v>2.0061250758698739</v>
          </cell>
          <cell r="ACT12">
            <v>2.0061250758698734</v>
          </cell>
          <cell r="ACU12">
            <v>0</v>
          </cell>
          <cell r="ACV12">
            <v>0</v>
          </cell>
          <cell r="ACW12">
            <v>0</v>
          </cell>
          <cell r="ACX12">
            <v>0</v>
          </cell>
          <cell r="ACY12">
            <v>0</v>
          </cell>
          <cell r="ACZ12">
            <v>0</v>
          </cell>
          <cell r="ADA12">
            <v>0</v>
          </cell>
          <cell r="ADB12">
            <v>0</v>
          </cell>
          <cell r="ADC12">
            <v>0</v>
          </cell>
          <cell r="ADD12">
            <v>0</v>
          </cell>
          <cell r="ADE12">
            <v>0</v>
          </cell>
          <cell r="ADF12">
            <v>0</v>
          </cell>
          <cell r="ADG12">
            <v>0</v>
          </cell>
          <cell r="ADH12">
            <v>0</v>
          </cell>
          <cell r="ADI12">
            <v>0</v>
          </cell>
          <cell r="ADJ12">
            <v>0</v>
          </cell>
          <cell r="ADK12">
            <v>0</v>
          </cell>
          <cell r="ADL12">
            <v>0</v>
          </cell>
          <cell r="ADM12">
            <v>1.5143921237553388</v>
          </cell>
          <cell r="ADN12">
            <v>1.1579471839504352</v>
          </cell>
          <cell r="ADO12">
            <v>1.7369207759256526</v>
          </cell>
          <cell r="ADP12">
            <v>2.431689086295914</v>
          </cell>
          <cell r="ADQ12">
            <v>3.4738415518513053</v>
          </cell>
          <cell r="ADR12">
            <v>3.4738415518513053</v>
          </cell>
          <cell r="ADS12">
            <v>2.1542308262280194</v>
          </cell>
          <cell r="ADT12">
            <v>1.647186009277579</v>
          </cell>
          <cell r="ADU12">
            <v>2.4707790139163683</v>
          </cell>
          <cell r="ADV12">
            <v>3.4590906194829154</v>
          </cell>
          <cell r="ADW12">
            <v>4.9415580278327367</v>
          </cell>
          <cell r="ADX12">
            <v>4.9415580278327367</v>
          </cell>
          <cell r="ADY12">
            <v>1.5143921237553388</v>
          </cell>
          <cell r="ADZ12">
            <v>1.1579471839504352</v>
          </cell>
          <cell r="AEA12">
            <v>1.7369207759256526</v>
          </cell>
          <cell r="AEB12">
            <v>2.431689086295914</v>
          </cell>
          <cell r="AEC12">
            <v>3.4738415518513053</v>
          </cell>
          <cell r="AED12">
            <v>3.4738415518513053</v>
          </cell>
          <cell r="AEE12">
            <v>0</v>
          </cell>
          <cell r="AEF12">
            <v>0.45242996332506946</v>
          </cell>
          <cell r="AEG12">
            <v>1.8425529982300228</v>
          </cell>
          <cell r="AEH12">
            <v>0</v>
          </cell>
          <cell r="AEI12">
            <v>0.31355665950173117</v>
          </cell>
          <cell r="AEJ12">
            <v>2.5593548098907219</v>
          </cell>
          <cell r="AEK12">
            <v>1.840389457279461</v>
          </cell>
          <cell r="AEL12">
            <v>0.3762679914020774</v>
          </cell>
          <cell r="AEM12">
            <v>0.87455342128265823</v>
          </cell>
          <cell r="AEN12">
            <v>0</v>
          </cell>
          <cell r="AEO12">
            <v>0.58750013836015258</v>
          </cell>
          <cell r="AEP12">
            <v>2.3926358312795464</v>
          </cell>
          <cell r="AEQ12">
            <v>0</v>
          </cell>
          <cell r="AER12">
            <v>0.40716706622867227</v>
          </cell>
          <cell r="AES12">
            <v>3.3234344026926763</v>
          </cell>
          <cell r="AET12">
            <v>2.3898263785225691</v>
          </cell>
          <cell r="AEU12">
            <v>0.48860047947440677</v>
          </cell>
          <cell r="AEV12">
            <v>1.1356459511010393</v>
          </cell>
          <cell r="AEW12">
            <v>0.21</v>
          </cell>
          <cell r="AEX12" t="str">
            <v>9</v>
          </cell>
          <cell r="AEY12" t="str">
            <v>10</v>
          </cell>
          <cell r="AEZ12" t="str">
            <v>0: No</v>
          </cell>
          <cell r="AFA12" t="str">
            <v/>
          </cell>
          <cell r="AFB12" t="str">
            <v/>
          </cell>
          <cell r="AFC12" t="str">
            <v>1: Always</v>
          </cell>
          <cell r="AFD12" t="str">
            <v>1: Always</v>
          </cell>
          <cell r="AFE12">
            <v>1.1356459511010393</v>
          </cell>
          <cell r="AFF12">
            <v>0.66870835862329114</v>
          </cell>
          <cell r="AFG12">
            <v>0</v>
          </cell>
          <cell r="AFH12">
            <v>0</v>
          </cell>
          <cell r="AFI12">
            <v>0</v>
          </cell>
          <cell r="AFJ12">
            <v>0</v>
          </cell>
          <cell r="AFK12">
            <v>0</v>
          </cell>
          <cell r="AFL12">
            <v>0</v>
          </cell>
          <cell r="AFM12">
            <v>0</v>
          </cell>
          <cell r="AFN12">
            <v>0</v>
          </cell>
          <cell r="AFO12">
            <v>0</v>
          </cell>
          <cell r="AFP12">
            <v>0</v>
          </cell>
          <cell r="AFQ12">
            <v>0</v>
          </cell>
          <cell r="AFR12">
            <v>0</v>
          </cell>
          <cell r="AFS12">
            <v>0</v>
          </cell>
          <cell r="AFT12">
            <v>0</v>
          </cell>
          <cell r="AFU12">
            <v>0</v>
          </cell>
          <cell r="AFV12">
            <v>0</v>
          </cell>
          <cell r="AFW12">
            <v>0</v>
          </cell>
          <cell r="AFX12">
            <v>0</v>
          </cell>
          <cell r="AFY12">
            <v>0</v>
          </cell>
          <cell r="AFZ12">
            <v>0</v>
          </cell>
          <cell r="AGA12">
            <v>0</v>
          </cell>
          <cell r="AGB12">
            <v>0</v>
          </cell>
        </row>
        <row r="13">
          <cell r="A13" t="str">
            <v>RWANDA_11</v>
          </cell>
          <cell r="B13" t="str">
            <v>Rwanda</v>
          </cell>
          <cell r="C13" t="str">
            <v>Nyange A CS</v>
          </cell>
          <cell r="D13" t="str">
            <v>Health Center</v>
          </cell>
          <cell r="E13" t="str">
            <v>Primary</v>
          </cell>
          <cell r="F13" t="str">
            <v>Rural</v>
          </cell>
          <cell r="G13" t="str">
            <v>No</v>
          </cell>
          <cell r="H13">
            <v>39093</v>
          </cell>
          <cell r="I13">
            <v>21812</v>
          </cell>
          <cell r="J13">
            <v>14697</v>
          </cell>
          <cell r="K13">
            <v>40</v>
          </cell>
          <cell r="L13">
            <v>494</v>
          </cell>
          <cell r="M13" t="str">
            <v>USD</v>
          </cell>
          <cell r="N13">
            <v>563</v>
          </cell>
          <cell r="O13">
            <v>0.65</v>
          </cell>
          <cell r="P13">
            <v>0</v>
          </cell>
          <cell r="Q13">
            <v>0.1</v>
          </cell>
          <cell r="R13">
            <v>0.25</v>
          </cell>
          <cell r="S13">
            <v>0</v>
          </cell>
          <cell r="T13">
            <v>14697</v>
          </cell>
          <cell r="U13">
            <v>0</v>
          </cell>
          <cell r="V13">
            <v>161.88990300906073</v>
          </cell>
          <cell r="W13" t="str">
            <v>0: No</v>
          </cell>
          <cell r="X13" t="str">
            <v>1: Yes</v>
          </cell>
          <cell r="Y13">
            <v>0</v>
          </cell>
          <cell r="Z13" t="str">
            <v>Jul-09</v>
          </cell>
          <cell r="AA13" t="str">
            <v>Jun-10</v>
          </cell>
          <cell r="AB13">
            <v>275.16666666666669</v>
          </cell>
          <cell r="AC13">
            <v>167.16666666666666</v>
          </cell>
          <cell r="AD13">
            <v>0.33333333333333331</v>
          </cell>
          <cell r="AE13">
            <v>17.333333333333332</v>
          </cell>
          <cell r="AF13">
            <v>0</v>
          </cell>
          <cell r="AG13">
            <v>460</v>
          </cell>
          <cell r="AH13">
            <v>184.83333333333334</v>
          </cell>
          <cell r="AI13">
            <v>7.2144927536231886</v>
          </cell>
          <cell r="AJ13">
            <v>13.367753623188404</v>
          </cell>
          <cell r="AK13">
            <v>4</v>
          </cell>
          <cell r="AL13">
            <v>12</v>
          </cell>
          <cell r="AM13">
            <v>12</v>
          </cell>
          <cell r="AN13">
            <v>12</v>
          </cell>
          <cell r="AO13">
            <v>12</v>
          </cell>
          <cell r="AP13">
            <v>15</v>
          </cell>
          <cell r="AQ13">
            <v>10</v>
          </cell>
          <cell r="AR13">
            <v>10</v>
          </cell>
          <cell r="AS13">
            <v>20</v>
          </cell>
          <cell r="AT13">
            <v>20</v>
          </cell>
          <cell r="AU13">
            <v>12</v>
          </cell>
          <cell r="AV13">
            <v>12</v>
          </cell>
          <cell r="AW13">
            <v>12</v>
          </cell>
          <cell r="AX13">
            <v>12</v>
          </cell>
          <cell r="AY13">
            <v>12</v>
          </cell>
          <cell r="AZ13">
            <v>10</v>
          </cell>
          <cell r="BA13">
            <v>10</v>
          </cell>
          <cell r="BB13">
            <v>10</v>
          </cell>
          <cell r="BC13">
            <v>5</v>
          </cell>
          <cell r="BD13">
            <v>5</v>
          </cell>
          <cell r="BE13">
            <v>94930</v>
          </cell>
          <cell r="BF13" t="str">
            <v>1: Yes</v>
          </cell>
          <cell r="BG13" t="str">
            <v>21</v>
          </cell>
          <cell r="BH13" t="str">
            <v>1</v>
          </cell>
          <cell r="BI13" t="str">
            <v>0</v>
          </cell>
          <cell r="BJ13" t="str">
            <v>5</v>
          </cell>
          <cell r="BK13" t="str">
            <v>N/A</v>
          </cell>
          <cell r="BL13" t="str">
            <v>N/A</v>
          </cell>
          <cell r="BM13" t="str">
            <v>1: Yes</v>
          </cell>
          <cell r="BN13" t="str">
            <v>N_INITIATION,N_STAGE,N_MONITORING,N_BLOOD: Initiation, WHO Staging, Routine clinical monitoring, Blood draws for CD4</v>
          </cell>
          <cell r="BO13" t="str">
            <v>doctor also initiates, and provides consultation services, but isn't here every day, so they are both trained in it as well.</v>
          </cell>
          <cell r="BP13" t="str">
            <v>1: Yes</v>
          </cell>
          <cell r="BQ13">
            <v>0.30427431002769256</v>
          </cell>
          <cell r="BR13" t="str">
            <v>0: Cumulative</v>
          </cell>
          <cell r="BS13" t="str">
            <v/>
          </cell>
          <cell r="BT13" t="str">
            <v>1: Yes</v>
          </cell>
          <cell r="BU13" t="str">
            <v>21</v>
          </cell>
          <cell r="BV13" t="str">
            <v>1</v>
          </cell>
          <cell r="BW13" t="str">
            <v>0</v>
          </cell>
          <cell r="BX13" t="str">
            <v>5</v>
          </cell>
          <cell r="BY13" t="str">
            <v>N/A</v>
          </cell>
          <cell r="BZ13" t="str">
            <v>N/A</v>
          </cell>
          <cell r="CA13" t="str">
            <v>1: Yes</v>
          </cell>
          <cell r="CB13" t="str">
            <v>0: No</v>
          </cell>
          <cell r="CC13" t="str">
            <v>0: No</v>
          </cell>
          <cell r="CD13" t="str">
            <v>0: No</v>
          </cell>
          <cell r="CE13" t="str">
            <v>0: No</v>
          </cell>
          <cell r="CF13" t="str">
            <v>0: No</v>
          </cell>
          <cell r="CG13" t="str">
            <v>0: No</v>
          </cell>
          <cell r="CH13" t="str">
            <v/>
          </cell>
          <cell r="CI13" t="str">
            <v/>
          </cell>
          <cell r="CJ13">
            <v>189.16666666666669</v>
          </cell>
          <cell r="CK13" t="str">
            <v/>
          </cell>
          <cell r="CL13" t="str">
            <v>1: Yes</v>
          </cell>
          <cell r="CM13" t="str">
            <v>1: Yes</v>
          </cell>
          <cell r="CN13" t="str">
            <v>0: No</v>
          </cell>
          <cell r="CO13" t="str">
            <v>0: No</v>
          </cell>
          <cell r="CP13" t="str">
            <v>send treatment buddy</v>
          </cell>
          <cell r="CQ13" t="str">
            <v>1: Yes</v>
          </cell>
          <cell r="CR13" t="str">
            <v>1: Yes</v>
          </cell>
          <cell r="CS13" t="str">
            <v>100</v>
          </cell>
          <cell r="CT13" t="str">
            <v>90</v>
          </cell>
          <cell r="CU13">
            <v>416.86203787195672</v>
          </cell>
          <cell r="CV13">
            <v>0.6</v>
          </cell>
          <cell r="CW13">
            <v>7.2144927536231886</v>
          </cell>
          <cell r="CX13">
            <v>21.805143640435556</v>
          </cell>
          <cell r="CY13">
            <v>19.018918080986666</v>
          </cell>
          <cell r="CZ13">
            <v>25.953077273122769</v>
          </cell>
          <cell r="DA13">
            <v>19.077939995366439</v>
          </cell>
          <cell r="DB13">
            <v>16.640192053263892</v>
          </cell>
          <cell r="DC13">
            <v>22.707085038117842</v>
          </cell>
          <cell r="DD13">
            <v>22.18692273768519</v>
          </cell>
          <cell r="DE13">
            <v>22.186922737685187</v>
          </cell>
          <cell r="DF13">
            <v>27.733653422106485</v>
          </cell>
          <cell r="DG13">
            <v>0</v>
          </cell>
          <cell r="DH13">
            <v>2.7272036450691171</v>
          </cell>
          <cell r="DI13">
            <v>2.3787260277227733</v>
          </cell>
          <cell r="DJ13">
            <v>3.2459922350049273</v>
          </cell>
          <cell r="DK13">
            <v>3.1716347036303647</v>
          </cell>
          <cell r="DL13">
            <v>3.1716347036303647</v>
          </cell>
          <cell r="DM13">
            <v>3.9645433795379561</v>
          </cell>
          <cell r="DN13">
            <v>0</v>
          </cell>
          <cell r="DO13">
            <v>22.707085038117842</v>
          </cell>
          <cell r="DP13">
            <v>22.18692273768519</v>
          </cell>
          <cell r="DQ13">
            <v>27.733653422106485</v>
          </cell>
          <cell r="DR13">
            <v>3.2459922350049273</v>
          </cell>
          <cell r="DS13">
            <v>3.1716347036303651</v>
          </cell>
          <cell r="DT13">
            <v>3.9645433795379561</v>
          </cell>
          <cell r="DU13">
            <v>16.657044945555644</v>
          </cell>
          <cell r="DV13">
            <v>14.528635009923176</v>
          </cell>
          <cell r="DW13">
            <v>19.371513346564239</v>
          </cell>
          <cell r="DX13">
            <v>19.371513346564235</v>
          </cell>
          <cell r="DY13">
            <v>24.214391683205296</v>
          </cell>
          <cell r="DZ13">
            <v>0</v>
          </cell>
          <cell r="EA13">
            <v>2.4208950498107971</v>
          </cell>
          <cell r="EB13">
            <v>2.1115570433407136</v>
          </cell>
          <cell r="EC13">
            <v>2.8154093911209519</v>
          </cell>
          <cell r="ED13">
            <v>2.8154093911209519</v>
          </cell>
          <cell r="EE13">
            <v>3.5192617389011898</v>
          </cell>
          <cell r="EF13">
            <v>0</v>
          </cell>
          <cell r="EG13">
            <v>0</v>
          </cell>
          <cell r="EH13">
            <v>0</v>
          </cell>
          <cell r="EI13">
            <v>0</v>
          </cell>
          <cell r="EJ13">
            <v>0</v>
          </cell>
          <cell r="EK13">
            <v>0</v>
          </cell>
          <cell r="EL13">
            <v>0</v>
          </cell>
          <cell r="EM13">
            <v>0</v>
          </cell>
          <cell r="EN13">
            <v>0</v>
          </cell>
          <cell r="EO13">
            <v>0</v>
          </cell>
          <cell r="EP13">
            <v>0</v>
          </cell>
          <cell r="EQ13">
            <v>0</v>
          </cell>
          <cell r="ER13">
            <v>0</v>
          </cell>
          <cell r="ES13">
            <v>0</v>
          </cell>
          <cell r="ET13">
            <v>0</v>
          </cell>
          <cell r="EU13">
            <v>0</v>
          </cell>
          <cell r="EV13">
            <v>0</v>
          </cell>
          <cell r="EW13">
            <v>0</v>
          </cell>
          <cell r="EX13">
            <v>0</v>
          </cell>
          <cell r="EY13">
            <v>0</v>
          </cell>
          <cell r="EZ13">
            <v>0</v>
          </cell>
          <cell r="FA13">
            <v>0</v>
          </cell>
          <cell r="FB13">
            <v>0</v>
          </cell>
          <cell r="FC13">
            <v>0</v>
          </cell>
          <cell r="FD13">
            <v>0</v>
          </cell>
          <cell r="FE13">
            <v>2.7272036450691171</v>
          </cell>
          <cell r="FF13">
            <v>2.3787260277227733</v>
          </cell>
          <cell r="FG13">
            <v>3.1716347036303647</v>
          </cell>
          <cell r="FH13">
            <v>3.1716347036303647</v>
          </cell>
          <cell r="FI13">
            <v>3.9645433795379561</v>
          </cell>
          <cell r="FJ13">
            <v>0</v>
          </cell>
          <cell r="FK13">
            <v>0</v>
          </cell>
          <cell r="FL13">
            <v>0</v>
          </cell>
          <cell r="FM13">
            <v>0</v>
          </cell>
          <cell r="FN13">
            <v>0</v>
          </cell>
          <cell r="FO13">
            <v>0</v>
          </cell>
          <cell r="FP13">
            <v>0</v>
          </cell>
          <cell r="FQ13">
            <v>0.43478260869565222</v>
          </cell>
          <cell r="FR13">
            <v>0</v>
          </cell>
          <cell r="FS13">
            <v>4.3478260869565215</v>
          </cell>
          <cell r="FT13">
            <v>0</v>
          </cell>
          <cell r="FU13">
            <v>0.39130434782608692</v>
          </cell>
          <cell r="FV13">
            <v>0.97826086956521729</v>
          </cell>
          <cell r="FW13">
            <v>0</v>
          </cell>
          <cell r="FX13">
            <v>0</v>
          </cell>
          <cell r="FY13">
            <v>0</v>
          </cell>
          <cell r="FZ13">
            <v>6.1521739130434785</v>
          </cell>
          <cell r="GA13">
            <v>0</v>
          </cell>
          <cell r="GB13">
            <v>0</v>
          </cell>
          <cell r="GC13">
            <v>3.1304347826086953</v>
          </cell>
          <cell r="GD13">
            <v>3.1304347826086953</v>
          </cell>
          <cell r="GE13">
            <v>0.37922679869377435</v>
          </cell>
          <cell r="GF13">
            <v>0</v>
          </cell>
          <cell r="GG13">
            <v>3.7922679869377434</v>
          </cell>
          <cell r="GH13">
            <v>0</v>
          </cell>
          <cell r="GI13">
            <v>0.34130411882439693</v>
          </cell>
          <cell r="GJ13">
            <v>0.85326029706099227</v>
          </cell>
          <cell r="GK13">
            <v>0</v>
          </cell>
          <cell r="GL13">
            <v>0</v>
          </cell>
          <cell r="GM13">
            <v>0</v>
          </cell>
          <cell r="GN13">
            <v>5.3660592015169071</v>
          </cell>
          <cell r="GO13">
            <v>0</v>
          </cell>
          <cell r="GP13">
            <v>2.7304329505951754</v>
          </cell>
          <cell r="GQ13">
            <v>2.7304329505951754</v>
          </cell>
          <cell r="GR13">
            <v>0.51749013106995367</v>
          </cell>
          <cell r="GS13">
            <v>0</v>
          </cell>
          <cell r="GT13">
            <v>5.1749013106995365</v>
          </cell>
          <cell r="GU13">
            <v>0</v>
          </cell>
          <cell r="GV13">
            <v>0.46574111796295831</v>
          </cell>
          <cell r="GW13">
            <v>1.1643527949073957</v>
          </cell>
          <cell r="GX13">
            <v>0</v>
          </cell>
          <cell r="GY13">
            <v>0</v>
          </cell>
          <cell r="GZ13">
            <v>0</v>
          </cell>
          <cell r="HA13">
            <v>7.3224853546398441</v>
          </cell>
          <cell r="HB13">
            <v>0</v>
          </cell>
          <cell r="HC13">
            <v>3.7259289437036669</v>
          </cell>
          <cell r="HD13">
            <v>3.7259289437036669</v>
          </cell>
          <cell r="HE13">
            <v>9970.5506216696267</v>
          </cell>
          <cell r="HF13">
            <v>0</v>
          </cell>
          <cell r="HG13">
            <v>2474.6927175843698</v>
          </cell>
          <cell r="HH13">
            <v>0</v>
          </cell>
          <cell r="HI13">
            <v>3993.0284191829483</v>
          </cell>
          <cell r="HJ13">
            <v>2474.6927175843698</v>
          </cell>
          <cell r="HK13">
            <v>0</v>
          </cell>
          <cell r="HL13">
            <v>0</v>
          </cell>
          <cell r="HM13" t="str">
            <v/>
          </cell>
          <cell r="HN13">
            <v>0</v>
          </cell>
          <cell r="HO13">
            <v>871.19005328596791</v>
          </cell>
          <cell r="HP13">
            <v>0</v>
          </cell>
          <cell r="HQ13">
            <v>1</v>
          </cell>
          <cell r="HR13">
            <v>0</v>
          </cell>
          <cell r="HS13">
            <v>0</v>
          </cell>
          <cell r="HT13">
            <v>2.4208950498107966</v>
          </cell>
          <cell r="HU13">
            <v>0</v>
          </cell>
          <cell r="HV13">
            <v>0</v>
          </cell>
          <cell r="HW13">
            <v>2.3800000000000003</v>
          </cell>
          <cell r="HX13">
            <v>0</v>
          </cell>
          <cell r="HY13">
            <v>0</v>
          </cell>
          <cell r="HZ13">
            <v>2.8814153822563395</v>
          </cell>
          <cell r="IA13">
            <v>0</v>
          </cell>
          <cell r="IB13">
            <v>0</v>
          </cell>
          <cell r="IC13">
            <v>2.1115570433407136</v>
          </cell>
          <cell r="ID13">
            <v>0</v>
          </cell>
          <cell r="IE13" t="str">
            <v>6</v>
          </cell>
          <cell r="IF13">
            <v>107.00405668179921</v>
          </cell>
          <cell r="IG13">
            <v>109.60105407215445</v>
          </cell>
          <cell r="IH13">
            <v>513.42095914742458</v>
          </cell>
          <cell r="II13">
            <v>74.142304879322964</v>
          </cell>
          <cell r="IJ13">
            <v>0</v>
          </cell>
          <cell r="IK13">
            <v>97.373691580437281</v>
          </cell>
          <cell r="IL13">
            <v>9.630365101361928</v>
          </cell>
          <cell r="IM13">
            <v>99.736959205660554</v>
          </cell>
          <cell r="IN13">
            <v>9.8640948664939003</v>
          </cell>
          <cell r="IO13">
            <v>467.21307282415637</v>
          </cell>
          <cell r="IP13">
            <v>46.207886323268212</v>
          </cell>
          <cell r="IQ13">
            <v>67.4694974401839</v>
          </cell>
          <cell r="IR13">
            <v>6.6728074391390662</v>
          </cell>
          <cell r="IS13">
            <v>0</v>
          </cell>
          <cell r="IT13">
            <v>0</v>
          </cell>
          <cell r="IU13">
            <v>108.50000000000001</v>
          </cell>
          <cell r="IV13">
            <v>72.499999999999986</v>
          </cell>
          <cell r="IW13">
            <v>11</v>
          </cell>
          <cell r="IX13">
            <v>0</v>
          </cell>
          <cell r="IY13" t="str">
            <v>1: Yes</v>
          </cell>
          <cell r="IZ13" t="str">
            <v>4</v>
          </cell>
          <cell r="JA13" t="str">
            <v>21</v>
          </cell>
          <cell r="JB13" t="str">
            <v>LPV,D4T3TCNVP,TDFFTC-EFV: LPV/r, D4T-3TC-NVP, TDF-FTC-EFV</v>
          </cell>
          <cell r="JC13" t="str">
            <v>1: Yes</v>
          </cell>
          <cell r="JD13" t="str">
            <v>1: Yes</v>
          </cell>
          <cell r="JE13" t="str">
            <v>0: No</v>
          </cell>
          <cell r="JF13" t="str">
            <v>1: Yes</v>
          </cell>
          <cell r="JG13" t="str">
            <v>0: No</v>
          </cell>
          <cell r="JH13">
            <v>0</v>
          </cell>
          <cell r="JI13">
            <v>68.5</v>
          </cell>
          <cell r="JJ13">
            <v>0</v>
          </cell>
          <cell r="JK13">
            <v>104</v>
          </cell>
          <cell r="JL13">
            <v>0</v>
          </cell>
          <cell r="JM13">
            <v>11</v>
          </cell>
          <cell r="JN13">
            <v>0</v>
          </cell>
          <cell r="JO13">
            <v>0</v>
          </cell>
          <cell r="JP13">
            <v>0</v>
          </cell>
          <cell r="JQ13">
            <v>0</v>
          </cell>
          <cell r="JR13">
            <v>55.289520426287744</v>
          </cell>
          <cell r="JS13">
            <v>102.12078152753109</v>
          </cell>
          <cell r="JT13">
            <v>125.86145648312612</v>
          </cell>
          <cell r="JU13">
            <v>164.17051509769095</v>
          </cell>
          <cell r="JV13">
            <v>181.40852575488455</v>
          </cell>
          <cell r="JW13" t="str">
            <v>N/A</v>
          </cell>
          <cell r="JX13">
            <v>151.31971580817051</v>
          </cell>
          <cell r="JY13" t="str">
            <v>N/A</v>
          </cell>
          <cell r="JZ13">
            <v>811</v>
          </cell>
          <cell r="KA13">
            <v>0</v>
          </cell>
          <cell r="KB13">
            <v>1253</v>
          </cell>
          <cell r="KC13">
            <v>0</v>
          </cell>
          <cell r="KD13">
            <v>107</v>
          </cell>
          <cell r="KE13">
            <v>0</v>
          </cell>
          <cell r="KF13">
            <v>5</v>
          </cell>
          <cell r="KG13">
            <v>533</v>
          </cell>
          <cell r="KH13">
            <v>871</v>
          </cell>
          <cell r="KI13">
            <v>0</v>
          </cell>
          <cell r="KJ13">
            <v>1253</v>
          </cell>
          <cell r="KK13">
            <v>0</v>
          </cell>
          <cell r="KL13">
            <v>107</v>
          </cell>
          <cell r="KM13">
            <v>0</v>
          </cell>
          <cell r="KN13">
            <v>5</v>
          </cell>
          <cell r="KO13">
            <v>572</v>
          </cell>
          <cell r="KP13">
            <v>56.5</v>
          </cell>
          <cell r="KQ13">
            <v>12</v>
          </cell>
          <cell r="KR13">
            <v>80.5</v>
          </cell>
          <cell r="KS13">
            <v>23</v>
          </cell>
          <cell r="KT13">
            <v>6.5</v>
          </cell>
          <cell r="KU13">
            <v>4.5</v>
          </cell>
          <cell r="KV13">
            <v>0</v>
          </cell>
          <cell r="KW13">
            <v>0</v>
          </cell>
          <cell r="KX13">
            <v>0</v>
          </cell>
          <cell r="KY13">
            <v>0</v>
          </cell>
          <cell r="KZ13">
            <v>5.6891651865008885</v>
          </cell>
          <cell r="LA13">
            <v>12.104795737122558</v>
          </cell>
          <cell r="LB13" t="str">
            <v/>
          </cell>
          <cell r="LC13">
            <v>3.1101243339253997</v>
          </cell>
          <cell r="LD13">
            <v>16.078152753108348</v>
          </cell>
          <cell r="LE13">
            <v>4.483126110124334</v>
          </cell>
          <cell r="LF13" t="str">
            <v/>
          </cell>
          <cell r="LG13" t="str">
            <v/>
          </cell>
          <cell r="LH13" t="str">
            <v/>
          </cell>
          <cell r="LI13" t="str">
            <v/>
          </cell>
          <cell r="LJ13" t="str">
            <v>Tenofovir/Emtricitabine (TDF/FTC)</v>
          </cell>
          <cell r="LK13">
            <v>13.179396092362346</v>
          </cell>
          <cell r="LL13" t="str">
            <v>1: Yes</v>
          </cell>
          <cell r="LM13" t="str">
            <v>4</v>
          </cell>
          <cell r="LN13" t="str">
            <v>21</v>
          </cell>
          <cell r="LO13" t="str">
            <v>LPV,D4T3TCNVP,TDFFTC-EFV: LPV/r, D4T-3TC-NVP, TDF-FTC-EFV</v>
          </cell>
          <cell r="LP13" t="str">
            <v>1: Yes</v>
          </cell>
          <cell r="LQ13" t="str">
            <v>0: No</v>
          </cell>
          <cell r="LR13" t="str">
            <v>1: Yes</v>
          </cell>
          <cell r="LS13" t="str">
            <v>0: No</v>
          </cell>
          <cell r="LT13" t="str">
            <v/>
          </cell>
          <cell r="LU13">
            <v>68.5</v>
          </cell>
          <cell r="LV13">
            <v>104</v>
          </cell>
          <cell r="LW13">
            <v>11</v>
          </cell>
          <cell r="LX13">
            <v>0</v>
          </cell>
          <cell r="LY13" t="str">
            <v>0: No</v>
          </cell>
          <cell r="LZ13" t="str">
            <v>0: No</v>
          </cell>
          <cell r="MA13" t="str">
            <v>0: No</v>
          </cell>
          <cell r="MB13" t="str">
            <v>0: No</v>
          </cell>
          <cell r="MC13" t="str">
            <v>0: No</v>
          </cell>
          <cell r="MD13" t="str">
            <v>0: No</v>
          </cell>
          <cell r="ME13" t="str">
            <v>0: No</v>
          </cell>
          <cell r="MF13" t="str">
            <v>0: No</v>
          </cell>
          <cell r="MG13" t="str">
            <v>1: Yes</v>
          </cell>
          <cell r="MH13" t="str">
            <v>0: No</v>
          </cell>
          <cell r="MI13" t="str">
            <v>0: No</v>
          </cell>
          <cell r="MJ13" t="str">
            <v>0: No</v>
          </cell>
          <cell r="MK13" t="str">
            <v>0: No</v>
          </cell>
          <cell r="ML13" t="str">
            <v>0: No</v>
          </cell>
          <cell r="MM13" t="str">
            <v>1: Yes</v>
          </cell>
          <cell r="MN13" t="str">
            <v>0: No</v>
          </cell>
          <cell r="MO13" t="str">
            <v>1: Yes</v>
          </cell>
          <cell r="MP13" t="str">
            <v>0: No</v>
          </cell>
          <cell r="MQ13" t="str">
            <v>1: Yes</v>
          </cell>
          <cell r="MR13" t="str">
            <v>1: Yes</v>
          </cell>
          <cell r="MS13" t="str">
            <v>5</v>
          </cell>
          <cell r="MT13" t="str">
            <v>2: N/A</v>
          </cell>
          <cell r="MU13">
            <v>11.567839215383426</v>
          </cell>
          <cell r="MV13">
            <v>11.567839215383428</v>
          </cell>
          <cell r="MW13">
            <v>11.567839215383428</v>
          </cell>
          <cell r="MX13">
            <v>11.567839215383428</v>
          </cell>
          <cell r="MY13">
            <v>11.567839215383426</v>
          </cell>
          <cell r="MZ13">
            <v>0</v>
          </cell>
          <cell r="NA13">
            <v>15.64290678816897</v>
          </cell>
          <cell r="NB13">
            <v>15.642906788168972</v>
          </cell>
          <cell r="NC13">
            <v>15.642906788168972</v>
          </cell>
          <cell r="ND13">
            <v>15.64290678816897</v>
          </cell>
          <cell r="NE13">
            <v>15.64290678816897</v>
          </cell>
          <cell r="NF13">
            <v>0</v>
          </cell>
          <cell r="NG13">
            <v>0</v>
          </cell>
          <cell r="NH13">
            <v>0</v>
          </cell>
          <cell r="NI13">
            <v>0</v>
          </cell>
          <cell r="NJ13">
            <v>0</v>
          </cell>
          <cell r="NK13">
            <v>0</v>
          </cell>
          <cell r="NL13">
            <v>0</v>
          </cell>
          <cell r="NM13">
            <v>11.567839215383426</v>
          </cell>
          <cell r="NN13">
            <v>11.567839215383428</v>
          </cell>
          <cell r="NO13">
            <v>11.567839215383428</v>
          </cell>
          <cell r="NP13">
            <v>11.567839215383428</v>
          </cell>
          <cell r="NQ13">
            <v>11.567839215383426</v>
          </cell>
          <cell r="NR13">
            <v>0</v>
          </cell>
          <cell r="NS13">
            <v>0</v>
          </cell>
          <cell r="NT13">
            <v>0</v>
          </cell>
          <cell r="NU13">
            <v>0</v>
          </cell>
          <cell r="NV13">
            <v>0</v>
          </cell>
          <cell r="NW13">
            <v>0</v>
          </cell>
          <cell r="NX13">
            <v>0</v>
          </cell>
          <cell r="NY13">
            <v>0</v>
          </cell>
          <cell r="NZ13">
            <v>0</v>
          </cell>
          <cell r="OA13">
            <v>0</v>
          </cell>
          <cell r="OB13">
            <v>0</v>
          </cell>
          <cell r="OC13">
            <v>0</v>
          </cell>
          <cell r="OD13">
            <v>0</v>
          </cell>
          <cell r="OE13">
            <v>0</v>
          </cell>
          <cell r="OF13">
            <v>0</v>
          </cell>
          <cell r="OG13">
            <v>0</v>
          </cell>
          <cell r="OH13">
            <v>0</v>
          </cell>
          <cell r="OI13">
            <v>0</v>
          </cell>
          <cell r="OJ13">
            <v>0</v>
          </cell>
          <cell r="OK13">
            <v>0</v>
          </cell>
          <cell r="OL13">
            <v>0</v>
          </cell>
          <cell r="OM13">
            <v>0</v>
          </cell>
          <cell r="ON13">
            <v>0</v>
          </cell>
          <cell r="OO13">
            <v>0</v>
          </cell>
          <cell r="OP13">
            <v>0</v>
          </cell>
          <cell r="OQ13">
            <v>11.567839215383426</v>
          </cell>
          <cell r="OR13">
            <v>11.567839215383428</v>
          </cell>
          <cell r="OS13">
            <v>11.567839215383428</v>
          </cell>
          <cell r="OT13">
            <v>11.567839215383428</v>
          </cell>
          <cell r="OU13">
            <v>11.567839215383426</v>
          </cell>
          <cell r="OV13">
            <v>0</v>
          </cell>
          <cell r="OW13">
            <v>0</v>
          </cell>
          <cell r="OX13">
            <v>1.8413043478260869</v>
          </cell>
          <cell r="OY13">
            <v>0</v>
          </cell>
          <cell r="OZ13">
            <v>0</v>
          </cell>
          <cell r="PA13">
            <v>0</v>
          </cell>
          <cell r="PB13">
            <v>0</v>
          </cell>
          <cell r="PC13">
            <v>0</v>
          </cell>
          <cell r="PD13">
            <v>0</v>
          </cell>
          <cell r="PE13">
            <v>0</v>
          </cell>
          <cell r="PF13">
            <v>0</v>
          </cell>
          <cell r="PG13" t="str">
            <v/>
          </cell>
          <cell r="PH13">
            <v>6.2824156305506218</v>
          </cell>
          <cell r="PI13">
            <v>0</v>
          </cell>
          <cell r="PJ13">
            <v>0</v>
          </cell>
          <cell r="PK13" t="str">
            <v>N/A</v>
          </cell>
          <cell r="PL13" t="str">
            <v>N/A</v>
          </cell>
          <cell r="PM13" t="str">
            <v>N/A</v>
          </cell>
          <cell r="PN13" t="str">
            <v>N/A</v>
          </cell>
          <cell r="PO13" t="str">
            <v>N/A</v>
          </cell>
          <cell r="PP13" t="str">
            <v>N/A</v>
          </cell>
          <cell r="PQ13">
            <v>506.66557971014498</v>
          </cell>
          <cell r="PR13">
            <v>307.80471014492753</v>
          </cell>
          <cell r="PS13">
            <v>847</v>
          </cell>
          <cell r="PT13">
            <v>0</v>
          </cell>
          <cell r="PU13">
            <v>0</v>
          </cell>
          <cell r="PV13">
            <v>0</v>
          </cell>
          <cell r="PW13">
            <v>0</v>
          </cell>
          <cell r="PX13">
            <v>0</v>
          </cell>
          <cell r="PY13">
            <v>0</v>
          </cell>
          <cell r="PZ13">
            <v>15.319483408757433</v>
          </cell>
          <cell r="QA13">
            <v>11.567839215383426</v>
          </cell>
          <cell r="QB13">
            <v>15.64290678816897</v>
          </cell>
          <cell r="QC13">
            <v>0</v>
          </cell>
          <cell r="QD13">
            <v>11.567839215383426</v>
          </cell>
          <cell r="QE13">
            <v>0</v>
          </cell>
          <cell r="QF13">
            <v>0</v>
          </cell>
          <cell r="QG13">
            <v>0</v>
          </cell>
          <cell r="QH13">
            <v>0</v>
          </cell>
          <cell r="QI13">
            <v>11.567839215383426</v>
          </cell>
          <cell r="QJ13">
            <v>0</v>
          </cell>
          <cell r="QK13">
            <v>1.8413043478260869</v>
          </cell>
          <cell r="QL13">
            <v>0</v>
          </cell>
          <cell r="QM13">
            <v>0</v>
          </cell>
          <cell r="QN13">
            <v>0</v>
          </cell>
          <cell r="QO13">
            <v>0</v>
          </cell>
          <cell r="QP13">
            <v>0</v>
          </cell>
          <cell r="QQ13">
            <v>0</v>
          </cell>
          <cell r="QR13">
            <v>0</v>
          </cell>
          <cell r="QS13">
            <v>0</v>
          </cell>
          <cell r="QT13">
            <v>0</v>
          </cell>
          <cell r="QU13">
            <v>1.8413043478260871</v>
          </cell>
          <cell r="QV13" t="str">
            <v>N/A</v>
          </cell>
          <cell r="QW13" t="str">
            <v/>
          </cell>
          <cell r="QX13" t="str">
            <v/>
          </cell>
          <cell r="QY13" t="str">
            <v/>
          </cell>
          <cell r="QZ13" t="str">
            <v/>
          </cell>
          <cell r="RA13" t="str">
            <v/>
          </cell>
          <cell r="RB13" t="str">
            <v/>
          </cell>
          <cell r="RC13" t="str">
            <v>N/A</v>
          </cell>
          <cell r="RD13" t="str">
            <v>N/A</v>
          </cell>
          <cell r="RE13">
            <v>0</v>
          </cell>
          <cell r="RF13">
            <v>0</v>
          </cell>
          <cell r="RG13">
            <v>0</v>
          </cell>
          <cell r="RH13">
            <v>0</v>
          </cell>
          <cell r="RI13">
            <v>0</v>
          </cell>
          <cell r="RJ13">
            <v>0</v>
          </cell>
          <cell r="RK13">
            <v>0</v>
          </cell>
          <cell r="RL13">
            <v>0</v>
          </cell>
          <cell r="RM13">
            <v>0</v>
          </cell>
          <cell r="RN13">
            <v>0</v>
          </cell>
          <cell r="RO13">
            <v>1.5203559085643681</v>
          </cell>
          <cell r="RP13">
            <v>1.5203559085643681</v>
          </cell>
          <cell r="RQ13">
            <v>1.5203559085643681</v>
          </cell>
          <cell r="RR13">
            <v>1.5203559085643681</v>
          </cell>
          <cell r="RS13">
            <v>1.5203559085643681</v>
          </cell>
          <cell r="RT13">
            <v>1.5203559085643681</v>
          </cell>
          <cell r="RU13">
            <v>1.5203559085643679</v>
          </cell>
          <cell r="RV13">
            <v>0.65671770020851039</v>
          </cell>
          <cell r="RW13">
            <v>0.65671770020851039</v>
          </cell>
          <cell r="RX13">
            <v>0.65671770020851039</v>
          </cell>
          <cell r="RY13">
            <v>0.65671770020851039</v>
          </cell>
          <cell r="RZ13">
            <v>0.65671770020851028</v>
          </cell>
          <cell r="SA13">
            <v>0</v>
          </cell>
          <cell r="SB13">
            <v>1.3057965619430074</v>
          </cell>
          <cell r="SC13">
            <v>0</v>
          </cell>
          <cell r="SD13">
            <v>1.3057965619430074</v>
          </cell>
          <cell r="SE13">
            <v>1.3057965619430072</v>
          </cell>
          <cell r="SF13">
            <v>1.3057965619430076</v>
          </cell>
          <cell r="SG13">
            <v>1.3057965619430072</v>
          </cell>
          <cell r="SH13">
            <v>0.21455934662136072</v>
          </cell>
          <cell r="SI13">
            <v>0</v>
          </cell>
          <cell r="SJ13">
            <v>0.21455934662136072</v>
          </cell>
          <cell r="SK13">
            <v>0.21455934662136072</v>
          </cell>
          <cell r="SL13">
            <v>0.21455934662136072</v>
          </cell>
          <cell r="SM13">
            <v>0.21455934662136072</v>
          </cell>
          <cell r="SN13">
            <v>0</v>
          </cell>
          <cell r="SO13">
            <v>1</v>
          </cell>
          <cell r="SP13">
            <v>1</v>
          </cell>
          <cell r="SQ13">
            <v>1</v>
          </cell>
          <cell r="SR13">
            <v>1</v>
          </cell>
          <cell r="SS13" t="str">
            <v>1: Yes</v>
          </cell>
          <cell r="ST13" t="str">
            <v>1: Yes</v>
          </cell>
          <cell r="SU13" t="str">
            <v>Blank</v>
          </cell>
          <cell r="SV13" t="str">
            <v>1: Yes</v>
          </cell>
          <cell r="SW13" t="str">
            <v>0: All patients when initiated</v>
          </cell>
          <cell r="SX13">
            <v>1</v>
          </cell>
          <cell r="SY13" t="str">
            <v>0: No</v>
          </cell>
          <cell r="SZ13" t="str">
            <v>N/A</v>
          </cell>
          <cell r="TA13" t="str">
            <v>N/A</v>
          </cell>
          <cell r="TB13">
            <v>0</v>
          </cell>
          <cell r="TC13">
            <v>1.6958838520349061E-4</v>
          </cell>
          <cell r="TD13">
            <v>0.38846698586763462</v>
          </cell>
          <cell r="TE13">
            <v>0</v>
          </cell>
          <cell r="TF13">
            <v>0</v>
          </cell>
          <cell r="TG13">
            <v>0</v>
          </cell>
          <cell r="TH13">
            <v>0.4750016341030196</v>
          </cell>
          <cell r="TI13">
            <v>0.65671770020851039</v>
          </cell>
          <cell r="TJ13">
            <v>0</v>
          </cell>
          <cell r="TK13">
            <v>0</v>
          </cell>
          <cell r="TL13">
            <v>1.6958838520349061E-4</v>
          </cell>
          <cell r="TM13">
            <v>0.38846698586763462</v>
          </cell>
          <cell r="TN13">
            <v>0</v>
          </cell>
          <cell r="TO13">
            <v>0</v>
          </cell>
          <cell r="TP13">
            <v>0</v>
          </cell>
          <cell r="TQ13">
            <v>0.47500163410301965</v>
          </cell>
          <cell r="TR13">
            <v>0.65671770020851039</v>
          </cell>
          <cell r="TS13">
            <v>0</v>
          </cell>
          <cell r="TT13">
            <v>0</v>
          </cell>
          <cell r="TU13">
            <v>1.6958838520349064E-4</v>
          </cell>
          <cell r="TV13">
            <v>0.38846698586763462</v>
          </cell>
          <cell r="TW13">
            <v>0</v>
          </cell>
          <cell r="TX13">
            <v>0</v>
          </cell>
          <cell r="TY13">
            <v>0</v>
          </cell>
          <cell r="TZ13">
            <v>0.47500163410301965</v>
          </cell>
          <cell r="UA13">
            <v>0.65671770020851039</v>
          </cell>
          <cell r="UB13">
            <v>0</v>
          </cell>
          <cell r="UC13" t="str">
            <v>0: No</v>
          </cell>
          <cell r="UD13" t="str">
            <v>N/A</v>
          </cell>
          <cell r="UE13" t="str">
            <v>N/A</v>
          </cell>
          <cell r="UF13">
            <v>12375</v>
          </cell>
          <cell r="UG13">
            <v>9.0195381882770872E-3</v>
          </cell>
          <cell r="UH13">
            <v>9.0195381882770872E-3</v>
          </cell>
          <cell r="UI13">
            <v>9.0195381882770872E-3</v>
          </cell>
          <cell r="UJ13">
            <v>12000</v>
          </cell>
          <cell r="UK13">
            <v>1.1214920071047959E-2</v>
          </cell>
          <cell r="UL13">
            <v>1.1214920071047957E-2</v>
          </cell>
          <cell r="UM13">
            <v>1.1214920071047957E-2</v>
          </cell>
          <cell r="UN13" t="str">
            <v>N/A</v>
          </cell>
          <cell r="UO13" t="str">
            <v>N/A</v>
          </cell>
          <cell r="UP13" t="str">
            <v>N/A</v>
          </cell>
          <cell r="UQ13" t="str">
            <v>N/A</v>
          </cell>
          <cell r="UR13" t="str">
            <v>N/A</v>
          </cell>
          <cell r="US13" t="str">
            <v>N/A</v>
          </cell>
          <cell r="UT13" t="str">
            <v>N/A</v>
          </cell>
          <cell r="UU13" t="str">
            <v>N/A</v>
          </cell>
          <cell r="UV13" t="str">
            <v>N/A</v>
          </cell>
          <cell r="UW13" t="str">
            <v>N/A</v>
          </cell>
          <cell r="UX13">
            <v>0</v>
          </cell>
          <cell r="UY13">
            <v>0</v>
          </cell>
          <cell r="UZ13">
            <v>0</v>
          </cell>
          <cell r="VA13">
            <v>0</v>
          </cell>
          <cell r="VB13">
            <v>1</v>
          </cell>
          <cell r="VC13">
            <v>0</v>
          </cell>
          <cell r="VD13">
            <v>1</v>
          </cell>
          <cell r="VE13">
            <v>0</v>
          </cell>
          <cell r="VF13">
            <v>0</v>
          </cell>
          <cell r="VG13">
            <v>1</v>
          </cell>
          <cell r="VH13">
            <v>1</v>
          </cell>
          <cell r="VI13">
            <v>0</v>
          </cell>
          <cell r="VJ13">
            <v>0</v>
          </cell>
          <cell r="VK13">
            <v>0</v>
          </cell>
          <cell r="VL13">
            <v>0</v>
          </cell>
          <cell r="VM13">
            <v>0</v>
          </cell>
          <cell r="VN13">
            <v>0</v>
          </cell>
          <cell r="VO13">
            <v>0</v>
          </cell>
          <cell r="VP13">
            <v>0</v>
          </cell>
          <cell r="VQ13">
            <v>0</v>
          </cell>
          <cell r="VR13">
            <v>0</v>
          </cell>
          <cell r="VS13">
            <v>0</v>
          </cell>
          <cell r="VT13">
            <v>0</v>
          </cell>
          <cell r="VU13">
            <v>0</v>
          </cell>
          <cell r="VV13">
            <v>1</v>
          </cell>
          <cell r="VW13">
            <v>0</v>
          </cell>
          <cell r="VX13">
            <v>0</v>
          </cell>
          <cell r="VY13">
            <v>4.6233608772878219</v>
          </cell>
          <cell r="VZ13">
            <v>4.6233608772878219</v>
          </cell>
          <cell r="WA13">
            <v>4.6233608772878219</v>
          </cell>
          <cell r="WB13">
            <v>4.6233608772878219</v>
          </cell>
          <cell r="WC13">
            <v>4.6233608772878219</v>
          </cell>
          <cell r="WD13">
            <v>4.6233608772878219</v>
          </cell>
          <cell r="WE13">
            <v>0</v>
          </cell>
          <cell r="WF13">
            <v>3.7911559193760147</v>
          </cell>
          <cell r="WG13">
            <v>3.7911559193760147</v>
          </cell>
          <cell r="WH13">
            <v>3.7911559193760147</v>
          </cell>
          <cell r="WI13">
            <v>3.7911559193760147</v>
          </cell>
          <cell r="WJ13">
            <v>3.7911559193760143</v>
          </cell>
          <cell r="WK13">
            <v>0</v>
          </cell>
          <cell r="WL13">
            <v>0.83220495791180815</v>
          </cell>
          <cell r="WM13">
            <v>0.83220495791180804</v>
          </cell>
          <cell r="WN13">
            <v>0.83220495791180804</v>
          </cell>
          <cell r="WO13">
            <v>0.83220495791180804</v>
          </cell>
          <cell r="WP13">
            <v>0.83220495791180793</v>
          </cell>
          <cell r="WQ13">
            <v>0</v>
          </cell>
          <cell r="WR13">
            <v>4.6233608772878219</v>
          </cell>
          <cell r="WS13">
            <v>0</v>
          </cell>
          <cell r="WT13">
            <v>4.6233608772878219</v>
          </cell>
          <cell r="WU13">
            <v>0</v>
          </cell>
          <cell r="WV13">
            <v>4.6233608772878227</v>
          </cell>
          <cell r="WW13">
            <v>0</v>
          </cell>
          <cell r="WX13">
            <v>4.6233608772878219</v>
          </cell>
          <cell r="WY13">
            <v>0</v>
          </cell>
          <cell r="WZ13">
            <v>3.5337366221719795</v>
          </cell>
          <cell r="XA13">
            <v>3.7268077958321286</v>
          </cell>
          <cell r="XB13">
            <v>3.2579704427368759</v>
          </cell>
          <cell r="XC13">
            <v>3.6866106938355032</v>
          </cell>
          <cell r="XD13">
            <v>3.6866106938355032</v>
          </cell>
          <cell r="XE13">
            <v>4.1152509449341306</v>
          </cell>
          <cell r="XF13">
            <v>0</v>
          </cell>
          <cell r="XG13">
            <v>0.56693997219862535</v>
          </cell>
          <cell r="XH13">
            <v>0.49449731062937086</v>
          </cell>
          <cell r="XI13">
            <v>0.65932974750582785</v>
          </cell>
          <cell r="XJ13">
            <v>0.65932974750582785</v>
          </cell>
          <cell r="XK13">
            <v>0.82416218438228495</v>
          </cell>
          <cell r="XL13">
            <v>0</v>
          </cell>
          <cell r="XM13">
            <v>2.9930264876898702</v>
          </cell>
          <cell r="XN13">
            <v>2.8298495374160169</v>
          </cell>
          <cell r="XO13">
            <v>2.7202412770564148</v>
          </cell>
          <cell r="XP13">
            <v>2.9696384729282217</v>
          </cell>
          <cell r="XQ13">
            <v>2.9696384729282217</v>
          </cell>
          <cell r="XR13">
            <v>3.2190356688000286</v>
          </cell>
          <cell r="XS13">
            <v>0</v>
          </cell>
          <cell r="XT13">
            <v>0</v>
          </cell>
          <cell r="XU13">
            <v>0</v>
          </cell>
          <cell r="XV13">
            <v>0</v>
          </cell>
          <cell r="XW13">
            <v>0</v>
          </cell>
          <cell r="XX13">
            <v>0</v>
          </cell>
          <cell r="XY13">
            <v>0</v>
          </cell>
          <cell r="XZ13">
            <v>0</v>
          </cell>
          <cell r="YA13">
            <v>0</v>
          </cell>
          <cell r="YB13">
            <v>0</v>
          </cell>
          <cell r="YC13">
            <v>0</v>
          </cell>
          <cell r="YD13">
            <v>0</v>
          </cell>
          <cell r="YE13">
            <v>0</v>
          </cell>
          <cell r="YF13">
            <v>0</v>
          </cell>
          <cell r="YG13">
            <v>0</v>
          </cell>
          <cell r="YH13">
            <v>0</v>
          </cell>
          <cell r="YI13">
            <v>0</v>
          </cell>
          <cell r="YJ13">
            <v>0</v>
          </cell>
          <cell r="YK13">
            <v>0</v>
          </cell>
          <cell r="YL13">
            <v>1.6521739130434785E-2</v>
          </cell>
          <cell r="YM13">
            <v>1.4410618350363426E-2</v>
          </cell>
          <cell r="YN13">
            <v>1.921415780048457E-2</v>
          </cell>
          <cell r="YO13">
            <v>1.921415780048457E-2</v>
          </cell>
          <cell r="YP13">
            <v>2.4017697250605714E-2</v>
          </cell>
          <cell r="YQ13">
            <v>0</v>
          </cell>
          <cell r="YR13">
            <v>1.6521739130434785E-2</v>
          </cell>
          <cell r="YS13">
            <v>1.4410618350363426E-2</v>
          </cell>
          <cell r="YT13">
            <v>1.921415780048457E-2</v>
          </cell>
          <cell r="YU13">
            <v>1.921415780048457E-2</v>
          </cell>
          <cell r="YV13">
            <v>2.4017697250605714E-2</v>
          </cell>
          <cell r="YW13">
            <v>0</v>
          </cell>
          <cell r="YX13">
            <v>1.6521739130434785E-2</v>
          </cell>
          <cell r="YY13">
            <v>1.4410618350363426E-2</v>
          </cell>
          <cell r="YZ13">
            <v>1.921415780048457E-2</v>
          </cell>
          <cell r="ZA13">
            <v>1.921415780048457E-2</v>
          </cell>
          <cell r="ZB13">
            <v>2.4017697250605714E-2</v>
          </cell>
          <cell r="ZC13">
            <v>0</v>
          </cell>
          <cell r="ZD13">
            <v>0.9937888198757765</v>
          </cell>
          <cell r="ZE13">
            <v>0.99378881987577639</v>
          </cell>
          <cell r="ZF13">
            <v>0.97826086956521741</v>
          </cell>
          <cell r="ZG13">
            <v>0.97826086956521752</v>
          </cell>
          <cell r="ZH13">
            <v>0</v>
          </cell>
          <cell r="ZI13">
            <v>0</v>
          </cell>
          <cell r="ZJ13" t="str">
            <v xml:space="preserve"> </v>
          </cell>
          <cell r="ZK13">
            <v>0</v>
          </cell>
          <cell r="ZL13">
            <v>0</v>
          </cell>
          <cell r="ZM13">
            <v>0</v>
          </cell>
          <cell r="ZN13">
            <v>1</v>
          </cell>
          <cell r="ZO13">
            <v>0</v>
          </cell>
          <cell r="ZP13">
            <v>0</v>
          </cell>
          <cell r="ZQ13">
            <v>0</v>
          </cell>
          <cell r="ZR13" t="str">
            <v>1: Yes</v>
          </cell>
          <cell r="ZS13" t="str">
            <v>1: Yes</v>
          </cell>
          <cell r="ZT13">
            <v>2.6489328326511701</v>
          </cell>
          <cell r="ZU13">
            <v>2.6489328326511701</v>
          </cell>
          <cell r="ZV13">
            <v>2.6489328326511701</v>
          </cell>
          <cell r="ZW13">
            <v>2.6489328326511705</v>
          </cell>
          <cell r="ZX13">
            <v>2.6489328326511705</v>
          </cell>
          <cell r="ZY13">
            <v>2.6489328326511701</v>
          </cell>
          <cell r="ZZ13">
            <v>0</v>
          </cell>
          <cell r="AAA13">
            <v>2.6489328326511701</v>
          </cell>
          <cell r="AAB13">
            <v>2.6489328326511701</v>
          </cell>
          <cell r="AAC13">
            <v>2.6489328326511705</v>
          </cell>
          <cell r="AAD13">
            <v>2.6489328326511705</v>
          </cell>
          <cell r="AAE13">
            <v>2.6489328326511701</v>
          </cell>
          <cell r="AAF13">
            <v>0</v>
          </cell>
          <cell r="AAG13">
            <v>0</v>
          </cell>
          <cell r="AAH13">
            <v>0</v>
          </cell>
          <cell r="AAI13">
            <v>0</v>
          </cell>
          <cell r="AAJ13">
            <v>0</v>
          </cell>
          <cell r="AAK13">
            <v>0</v>
          </cell>
          <cell r="AAL13">
            <v>0</v>
          </cell>
          <cell r="AAM13">
            <v>0</v>
          </cell>
          <cell r="AAN13">
            <v>0</v>
          </cell>
          <cell r="AAO13">
            <v>0</v>
          </cell>
          <cell r="AAP13">
            <v>0</v>
          </cell>
          <cell r="AAQ13">
            <v>0</v>
          </cell>
          <cell r="AAR13">
            <v>0</v>
          </cell>
          <cell r="AAS13">
            <v>0</v>
          </cell>
          <cell r="AAT13">
            <v>0</v>
          </cell>
          <cell r="AAU13">
            <v>0</v>
          </cell>
          <cell r="AAV13">
            <v>0</v>
          </cell>
          <cell r="AAW13">
            <v>0</v>
          </cell>
          <cell r="AAX13">
            <v>0</v>
          </cell>
          <cell r="AAY13">
            <v>0</v>
          </cell>
          <cell r="AAZ13">
            <v>0</v>
          </cell>
          <cell r="ABA13">
            <v>0</v>
          </cell>
          <cell r="ABB13">
            <v>0</v>
          </cell>
          <cell r="ABC13">
            <v>0</v>
          </cell>
          <cell r="ABD13">
            <v>0</v>
          </cell>
          <cell r="ABE13">
            <v>0</v>
          </cell>
          <cell r="ABF13">
            <v>0</v>
          </cell>
          <cell r="ABG13">
            <v>0</v>
          </cell>
          <cell r="ABH13">
            <v>0</v>
          </cell>
          <cell r="ABI13">
            <v>0</v>
          </cell>
          <cell r="ABJ13">
            <v>0</v>
          </cell>
          <cell r="ABK13">
            <v>0</v>
          </cell>
          <cell r="ABL13">
            <v>0</v>
          </cell>
          <cell r="ABM13">
            <v>0</v>
          </cell>
          <cell r="ABN13">
            <v>0</v>
          </cell>
          <cell r="ABO13">
            <v>0</v>
          </cell>
          <cell r="ABP13">
            <v>0</v>
          </cell>
          <cell r="ABQ13">
            <v>0</v>
          </cell>
          <cell r="ABR13">
            <v>0</v>
          </cell>
          <cell r="ABS13">
            <v>0</v>
          </cell>
          <cell r="ABT13">
            <v>0</v>
          </cell>
          <cell r="ABU13">
            <v>0</v>
          </cell>
          <cell r="ABV13">
            <v>0</v>
          </cell>
          <cell r="ABW13">
            <v>0</v>
          </cell>
          <cell r="ABX13">
            <v>0</v>
          </cell>
          <cell r="ABY13" t="str">
            <v>1: Yes</v>
          </cell>
          <cell r="ABZ13">
            <v>0</v>
          </cell>
          <cell r="ACA13">
            <v>0</v>
          </cell>
          <cell r="ACB13">
            <v>4.0710479573712259</v>
          </cell>
          <cell r="ACC13">
            <v>4.8454724244198353</v>
          </cell>
          <cell r="ACD13">
            <v>3.5508561136662538</v>
          </cell>
          <cell r="ACE13">
            <v>4.7344748182216714</v>
          </cell>
          <cell r="ACF13">
            <v>4.7344748182216723</v>
          </cell>
          <cell r="ACG13">
            <v>5.9180935227770908</v>
          </cell>
          <cell r="ACH13">
            <v>0</v>
          </cell>
          <cell r="ACI13">
            <v>1.7386052977063868</v>
          </cell>
          <cell r="ACJ13">
            <v>1.5164491588548279</v>
          </cell>
          <cell r="ACK13">
            <v>2.0219322118064373</v>
          </cell>
          <cell r="ACL13">
            <v>2.0219322118064373</v>
          </cell>
          <cell r="ACM13">
            <v>2.527415264758047</v>
          </cell>
          <cell r="ACN13">
            <v>0</v>
          </cell>
          <cell r="ACO13">
            <v>0.58311066491620978</v>
          </cell>
          <cell r="ACP13">
            <v>0.50860173870285652</v>
          </cell>
          <cell r="ACQ13">
            <v>0.67813565160380873</v>
          </cell>
          <cell r="ACR13">
            <v>0.67813565160380884</v>
          </cell>
          <cell r="ACS13">
            <v>0.84766956450476105</v>
          </cell>
          <cell r="ACT13">
            <v>0</v>
          </cell>
          <cell r="ACU13">
            <v>0</v>
          </cell>
          <cell r="ACV13">
            <v>0</v>
          </cell>
          <cell r="ACW13">
            <v>0</v>
          </cell>
          <cell r="ACX13">
            <v>0</v>
          </cell>
          <cell r="ACY13">
            <v>0</v>
          </cell>
          <cell r="ACZ13">
            <v>0</v>
          </cell>
          <cell r="ADA13">
            <v>0</v>
          </cell>
          <cell r="ADB13">
            <v>0</v>
          </cell>
          <cell r="ADC13">
            <v>0</v>
          </cell>
          <cell r="ADD13">
            <v>0</v>
          </cell>
          <cell r="ADE13">
            <v>0</v>
          </cell>
          <cell r="ADF13">
            <v>0</v>
          </cell>
          <cell r="ADG13">
            <v>0</v>
          </cell>
          <cell r="ADH13">
            <v>0</v>
          </cell>
          <cell r="ADI13">
            <v>0</v>
          </cell>
          <cell r="ADJ13">
            <v>0</v>
          </cell>
          <cell r="ADK13">
            <v>0</v>
          </cell>
          <cell r="ADL13">
            <v>0</v>
          </cell>
          <cell r="ADM13">
            <v>0.58311066491620978</v>
          </cell>
          <cell r="ADN13">
            <v>0.50860173870285652</v>
          </cell>
          <cell r="ADO13">
            <v>0.67813565160380873</v>
          </cell>
          <cell r="ADP13">
            <v>0.67813565160380884</v>
          </cell>
          <cell r="ADQ13">
            <v>0.84766956450476105</v>
          </cell>
          <cell r="ADR13">
            <v>0</v>
          </cell>
          <cell r="ADS13">
            <v>0.58311066491620978</v>
          </cell>
          <cell r="ADT13">
            <v>0.50860173870285652</v>
          </cell>
          <cell r="ADU13">
            <v>0.67813565160380873</v>
          </cell>
          <cell r="ADV13">
            <v>0.67813565160380884</v>
          </cell>
          <cell r="ADW13">
            <v>0.84766956450476105</v>
          </cell>
          <cell r="ADX13">
            <v>0</v>
          </cell>
          <cell r="ADY13">
            <v>0.58311066491620978</v>
          </cell>
          <cell r="ADZ13">
            <v>0.50860173870285652</v>
          </cell>
          <cell r="AEA13">
            <v>0.67813565160380873</v>
          </cell>
          <cell r="AEB13">
            <v>0.67813565160380884</v>
          </cell>
          <cell r="AEC13">
            <v>0.84766956450476105</v>
          </cell>
          <cell r="AED13">
            <v>0</v>
          </cell>
          <cell r="AEE13">
            <v>0.38226890107344186</v>
          </cell>
          <cell r="AEF13">
            <v>1.2510618580585373</v>
          </cell>
          <cell r="AEG13">
            <v>0.2710634025793498</v>
          </cell>
          <cell r="AEH13">
            <v>0</v>
          </cell>
          <cell r="AEI13">
            <v>0</v>
          </cell>
          <cell r="AEJ13">
            <v>0.25299250907405979</v>
          </cell>
          <cell r="AEK13">
            <v>1.6217468530388448</v>
          </cell>
          <cell r="AEL13">
            <v>0.29191443354699209</v>
          </cell>
          <cell r="AEM13">
            <v>0.58311066491620978</v>
          </cell>
          <cell r="AEN13">
            <v>0.45498688255706393</v>
          </cell>
          <cell r="AEO13">
            <v>1.4890479792776641</v>
          </cell>
          <cell r="AEP13">
            <v>0.32262706217682718</v>
          </cell>
          <cell r="AEQ13">
            <v>0</v>
          </cell>
          <cell r="AER13">
            <v>0</v>
          </cell>
          <cell r="AES13">
            <v>0.30111859136503871</v>
          </cell>
          <cell r="AET13">
            <v>1.9302473805451201</v>
          </cell>
          <cell r="AEU13">
            <v>0.34744452849812157</v>
          </cell>
          <cell r="AEV13">
            <v>0.69403423315628743</v>
          </cell>
          <cell r="AEW13">
            <v>0.18</v>
          </cell>
          <cell r="AEX13" t="str">
            <v>6</v>
          </cell>
          <cell r="AEY13" t="str">
            <v>1</v>
          </cell>
          <cell r="AEZ13" t="str">
            <v>1: Yes</v>
          </cell>
          <cell r="AFA13" t="str">
            <v>2</v>
          </cell>
          <cell r="AFB13" t="str">
            <v>99</v>
          </cell>
          <cell r="AFC13" t="str">
            <v>1: Always</v>
          </cell>
          <cell r="AFD13" t="str">
            <v>1: Always</v>
          </cell>
          <cell r="AFE13">
            <v>0.69403423315628743</v>
          </cell>
          <cell r="AFF13">
            <v>0.50860173870285652</v>
          </cell>
          <cell r="AFG13">
            <v>0</v>
          </cell>
          <cell r="AFH13">
            <v>0</v>
          </cell>
          <cell r="AFI13">
            <v>0</v>
          </cell>
          <cell r="AFJ13">
            <v>0</v>
          </cell>
          <cell r="AFK13">
            <v>0</v>
          </cell>
          <cell r="AFL13">
            <v>0</v>
          </cell>
          <cell r="AFM13">
            <v>0</v>
          </cell>
          <cell r="AFN13">
            <v>0</v>
          </cell>
          <cell r="AFO13">
            <v>0</v>
          </cell>
          <cell r="AFP13">
            <v>0</v>
          </cell>
          <cell r="AFQ13">
            <v>0</v>
          </cell>
          <cell r="AFR13">
            <v>0</v>
          </cell>
          <cell r="AFS13">
            <v>0</v>
          </cell>
          <cell r="AFT13">
            <v>0</v>
          </cell>
          <cell r="AFU13">
            <v>0</v>
          </cell>
          <cell r="AFV13">
            <v>0</v>
          </cell>
          <cell r="AFW13">
            <v>0</v>
          </cell>
          <cell r="AFX13">
            <v>0</v>
          </cell>
          <cell r="AFY13">
            <v>0</v>
          </cell>
          <cell r="AFZ13">
            <v>0</v>
          </cell>
          <cell r="AGA13">
            <v>0</v>
          </cell>
          <cell r="AGB13">
            <v>0</v>
          </cell>
        </row>
        <row r="14">
          <cell r="A14" t="str">
            <v>RWANDA_12</v>
          </cell>
          <cell r="B14" t="str">
            <v>Rwanda</v>
          </cell>
          <cell r="C14" t="str">
            <v>Muhororo HD</v>
          </cell>
          <cell r="D14" t="str">
            <v>Hospital</v>
          </cell>
          <cell r="E14" t="str">
            <v>Secondary</v>
          </cell>
          <cell r="F14" t="str">
            <v>Rural</v>
          </cell>
          <cell r="G14" t="str">
            <v>No</v>
          </cell>
          <cell r="H14">
            <v>38422</v>
          </cell>
          <cell r="I14" t="str">
            <v>Unknown</v>
          </cell>
          <cell r="J14" t="str">
            <v>Unknown</v>
          </cell>
          <cell r="K14" t="str">
            <v>Unknown</v>
          </cell>
          <cell r="L14" t="str">
            <v>Unknown</v>
          </cell>
          <cell r="M14" t="str">
            <v>USD</v>
          </cell>
          <cell r="N14">
            <v>570.44444444444446</v>
          </cell>
          <cell r="O14">
            <v>0.45</v>
          </cell>
          <cell r="P14">
            <v>0.15</v>
          </cell>
          <cell r="Q14">
            <v>0.18</v>
          </cell>
          <cell r="R14">
            <v>0.02</v>
          </cell>
          <cell r="S14">
            <v>0</v>
          </cell>
          <cell r="T14" t="str">
            <v>Unknown</v>
          </cell>
          <cell r="U14">
            <v>0</v>
          </cell>
          <cell r="V14">
            <v>190.81184067913071</v>
          </cell>
          <cell r="W14" t="str">
            <v>1: Yes</v>
          </cell>
          <cell r="X14" t="str">
            <v>1: Yes</v>
          </cell>
          <cell r="Y14">
            <v>0</v>
          </cell>
          <cell r="Z14" t="str">
            <v>Jul-09</v>
          </cell>
          <cell r="AA14" t="str">
            <v>Jun-10</v>
          </cell>
          <cell r="AB14">
            <v>680.16666666666663</v>
          </cell>
          <cell r="AC14">
            <v>587.33333333333337</v>
          </cell>
          <cell r="AD14">
            <v>1</v>
          </cell>
          <cell r="AE14">
            <v>57.083333333333336</v>
          </cell>
          <cell r="AF14">
            <v>2.25</v>
          </cell>
          <cell r="AG14">
            <v>1327.8333333333333</v>
          </cell>
          <cell r="AH14">
            <v>647.66666666666674</v>
          </cell>
          <cell r="AI14">
            <v>7.9020961466047446</v>
          </cell>
          <cell r="AJ14">
            <v>10.223421614158404</v>
          </cell>
          <cell r="AK14">
            <v>4</v>
          </cell>
          <cell r="AL14">
            <v>12</v>
          </cell>
          <cell r="AM14">
            <v>12</v>
          </cell>
          <cell r="AN14">
            <v>12</v>
          </cell>
          <cell r="AO14">
            <v>12</v>
          </cell>
          <cell r="AP14">
            <v>10</v>
          </cell>
          <cell r="AQ14">
            <v>10</v>
          </cell>
          <cell r="AR14">
            <v>10</v>
          </cell>
          <cell r="AS14">
            <v>15</v>
          </cell>
          <cell r="AT14">
            <v>15</v>
          </cell>
          <cell r="AU14">
            <v>12</v>
          </cell>
          <cell r="AV14">
            <v>12</v>
          </cell>
          <cell r="AW14">
            <v>12</v>
          </cell>
          <cell r="AX14">
            <v>12</v>
          </cell>
          <cell r="AY14">
            <v>12</v>
          </cell>
          <cell r="AZ14">
            <v>10</v>
          </cell>
          <cell r="BA14">
            <v>10</v>
          </cell>
          <cell r="BB14">
            <v>10</v>
          </cell>
          <cell r="BC14">
            <v>20</v>
          </cell>
          <cell r="BD14">
            <v>20</v>
          </cell>
          <cell r="BE14">
            <v>274946.66666666663</v>
          </cell>
          <cell r="BF14" t="str">
            <v>1: Yes</v>
          </cell>
          <cell r="BG14" t="str">
            <v>215</v>
          </cell>
          <cell r="BH14" t="str">
            <v>27</v>
          </cell>
          <cell r="BI14" t="str">
            <v>10</v>
          </cell>
          <cell r="BJ14" t="str">
            <v>75</v>
          </cell>
          <cell r="BK14" t="str">
            <v>N/A</v>
          </cell>
          <cell r="BL14" t="str">
            <v>N/A</v>
          </cell>
          <cell r="BM14" t="str">
            <v>1: Yes</v>
          </cell>
          <cell r="BN14" t="str">
            <v>N_INITIATION,N_STAGE,N_MONITORING,N_BLOOD: Initiation, WHO Staging, Routine clinical monitoring, Blood draws for CD4</v>
          </cell>
          <cell r="BO14" t="str">
            <v>Doctor oversees pediatric initiation and consultation, 2L patient initiation, and complicated OIs.</v>
          </cell>
          <cell r="BP14" t="str">
            <v>1: Yes</v>
          </cell>
          <cell r="BQ14">
            <v>7.9594589511071026E-2</v>
          </cell>
          <cell r="BR14" t="str">
            <v>0: Cumulative</v>
          </cell>
          <cell r="BS14" t="str">
            <v/>
          </cell>
          <cell r="BT14" t="str">
            <v>1: Yes</v>
          </cell>
          <cell r="BU14" t="str">
            <v>215</v>
          </cell>
          <cell r="BV14" t="str">
            <v>27</v>
          </cell>
          <cell r="BW14" t="str">
            <v>10</v>
          </cell>
          <cell r="BX14" t="str">
            <v>75</v>
          </cell>
          <cell r="BY14" t="str">
            <v>N/A</v>
          </cell>
          <cell r="BZ14" t="str">
            <v>N/A</v>
          </cell>
          <cell r="CA14" t="str">
            <v>1: Yes</v>
          </cell>
          <cell r="CB14" t="str">
            <v>0: No</v>
          </cell>
          <cell r="CC14" t="str">
            <v>0: No</v>
          </cell>
          <cell r="CD14" t="str">
            <v>0: No</v>
          </cell>
          <cell r="CE14" t="str">
            <v>0: No</v>
          </cell>
          <cell r="CF14" t="str">
            <v>0: No</v>
          </cell>
          <cell r="CG14" t="str">
            <v>0: No</v>
          </cell>
          <cell r="CH14" t="str">
            <v/>
          </cell>
          <cell r="CI14" t="str">
            <v>patient charts stored according to TRACnet ID.</v>
          </cell>
          <cell r="CJ14">
            <v>659.50000000000011</v>
          </cell>
          <cell r="CK14" t="str">
            <v>pediatric patients take longer because of lengthy explanations of dosage intake, and frequent weight change between consultations.</v>
          </cell>
          <cell r="CL14" t="str">
            <v>1: Yes</v>
          </cell>
          <cell r="CM14" t="str">
            <v>1: Yes</v>
          </cell>
          <cell r="CN14" t="str">
            <v>1: Yes</v>
          </cell>
          <cell r="CO14" t="str">
            <v>1: Yes</v>
          </cell>
          <cell r="CP14" t="str">
            <v/>
          </cell>
          <cell r="CQ14" t="str">
            <v>1: Yes</v>
          </cell>
          <cell r="CR14" t="str">
            <v>1: Yes</v>
          </cell>
          <cell r="CS14" t="str">
            <v>100</v>
          </cell>
          <cell r="CT14" t="str">
            <v>98</v>
          </cell>
          <cell r="CU14">
            <v>1206.1893120603877</v>
          </cell>
          <cell r="CV14">
            <v>0.4</v>
          </cell>
          <cell r="CW14">
            <v>7.9020961466047446</v>
          </cell>
          <cell r="CX14">
            <v>28.772986829998793</v>
          </cell>
          <cell r="CY14">
            <v>22.23310082678827</v>
          </cell>
          <cell r="CZ14">
            <v>35.641045187976701</v>
          </cell>
          <cell r="DA14">
            <v>28.580911428380972</v>
          </cell>
          <cell r="DB14">
            <v>22.084682736037173</v>
          </cell>
          <cell r="DC14">
            <v>35.403121745790919</v>
          </cell>
          <cell r="DD14">
            <v>33.127024104055749</v>
          </cell>
          <cell r="DE14">
            <v>33.127024104055756</v>
          </cell>
          <cell r="DF14">
            <v>57.972292182097569</v>
          </cell>
          <cell r="DG14">
            <v>57.972292182097576</v>
          </cell>
          <cell r="DH14">
            <v>0.19207540161781919</v>
          </cell>
          <cell r="DI14">
            <v>0.14841809075109508</v>
          </cell>
          <cell r="DJ14">
            <v>0.2379234421857814</v>
          </cell>
          <cell r="DK14">
            <v>0.22262713612664253</v>
          </cell>
          <cell r="DL14">
            <v>0.22262713612664259</v>
          </cell>
          <cell r="DM14">
            <v>0.38959748822162454</v>
          </cell>
          <cell r="DN14">
            <v>0.38959748822162449</v>
          </cell>
          <cell r="DO14">
            <v>35.403121745790919</v>
          </cell>
          <cell r="DP14">
            <v>33.127024104055749</v>
          </cell>
          <cell r="DQ14">
            <v>57.972292182097561</v>
          </cell>
          <cell r="DR14">
            <v>0.2379234421857814</v>
          </cell>
          <cell r="DS14">
            <v>0.22262713612664256</v>
          </cell>
          <cell r="DT14">
            <v>0.38959748822162454</v>
          </cell>
          <cell r="DU14">
            <v>25.5787701176768</v>
          </cell>
          <cell r="DV14">
            <v>19.764905826830041</v>
          </cell>
          <cell r="DW14">
            <v>29.64735874024505</v>
          </cell>
          <cell r="DX14">
            <v>29.64735874024506</v>
          </cell>
          <cell r="DY14">
            <v>51.882877795428854</v>
          </cell>
          <cell r="DZ14">
            <v>51.882877795428868</v>
          </cell>
          <cell r="EA14">
            <v>3.0021413107041686</v>
          </cell>
          <cell r="EB14">
            <v>2.3197769092071296</v>
          </cell>
          <cell r="EC14">
            <v>3.4796653638106938</v>
          </cell>
          <cell r="ED14">
            <v>3.4796653638106951</v>
          </cell>
          <cell r="EE14">
            <v>6.0894143866687154</v>
          </cell>
          <cell r="EF14">
            <v>6.0894143866687163</v>
          </cell>
          <cell r="EG14">
            <v>0</v>
          </cell>
          <cell r="EH14">
            <v>0</v>
          </cell>
          <cell r="EI14">
            <v>0</v>
          </cell>
          <cell r="EJ14">
            <v>0</v>
          </cell>
          <cell r="EK14">
            <v>0</v>
          </cell>
          <cell r="EL14">
            <v>0</v>
          </cell>
          <cell r="EM14">
            <v>0</v>
          </cell>
          <cell r="EN14">
            <v>0</v>
          </cell>
          <cell r="EO14">
            <v>0</v>
          </cell>
          <cell r="EP14">
            <v>0</v>
          </cell>
          <cell r="EQ14">
            <v>0</v>
          </cell>
          <cell r="ER14">
            <v>0</v>
          </cell>
          <cell r="ES14">
            <v>0</v>
          </cell>
          <cell r="ET14">
            <v>0</v>
          </cell>
          <cell r="EU14">
            <v>0</v>
          </cell>
          <cell r="EV14">
            <v>0</v>
          </cell>
          <cell r="EW14">
            <v>0</v>
          </cell>
          <cell r="EX14">
            <v>0</v>
          </cell>
          <cell r="EY14">
            <v>0.19207540161781922</v>
          </cell>
          <cell r="EZ14">
            <v>0.14841809075109508</v>
          </cell>
          <cell r="FA14">
            <v>0.22262713612664253</v>
          </cell>
          <cell r="FB14">
            <v>0.22262713612664259</v>
          </cell>
          <cell r="FC14">
            <v>0.38959748822162454</v>
          </cell>
          <cell r="FD14">
            <v>0.38959748822162449</v>
          </cell>
          <cell r="FE14">
            <v>0</v>
          </cell>
          <cell r="FF14">
            <v>0</v>
          </cell>
          <cell r="FG14">
            <v>0</v>
          </cell>
          <cell r="FH14">
            <v>0</v>
          </cell>
          <cell r="FI14">
            <v>0</v>
          </cell>
          <cell r="FJ14">
            <v>0</v>
          </cell>
          <cell r="FK14">
            <v>0</v>
          </cell>
          <cell r="FL14">
            <v>0</v>
          </cell>
          <cell r="FM14">
            <v>0</v>
          </cell>
          <cell r="FN14">
            <v>0</v>
          </cell>
          <cell r="FO14">
            <v>0</v>
          </cell>
          <cell r="FP14">
            <v>0</v>
          </cell>
          <cell r="FQ14">
            <v>0.3012426258315552</v>
          </cell>
          <cell r="FR14">
            <v>0</v>
          </cell>
          <cell r="FS14">
            <v>3.0124262583155521</v>
          </cell>
          <cell r="FT14">
            <v>0</v>
          </cell>
          <cell r="FU14">
            <v>1.506213129157776E-2</v>
          </cell>
          <cell r="FV14">
            <v>0.61001631730889927</v>
          </cell>
          <cell r="FW14">
            <v>0</v>
          </cell>
          <cell r="FX14">
            <v>0</v>
          </cell>
          <cell r="FY14">
            <v>1.5062131291577761</v>
          </cell>
          <cell r="FZ14">
            <v>5.4449604619053602</v>
          </cell>
          <cell r="GA14">
            <v>0.75310656457888803</v>
          </cell>
          <cell r="GB14">
            <v>3.0124262583155519E-2</v>
          </cell>
          <cell r="GC14">
            <v>0</v>
          </cell>
          <cell r="GD14">
            <v>3.0124262583155519E-2</v>
          </cell>
          <cell r="GE14">
            <v>0.23277241646864852</v>
          </cell>
          <cell r="GF14">
            <v>0</v>
          </cell>
          <cell r="GG14">
            <v>2.3277241646864852</v>
          </cell>
          <cell r="GH14">
            <v>0</v>
          </cell>
          <cell r="GI14">
            <v>1.1638620823432425E-2</v>
          </cell>
          <cell r="GJ14">
            <v>0.47136414334901328</v>
          </cell>
          <cell r="GK14">
            <v>0</v>
          </cell>
          <cell r="GL14">
            <v>0</v>
          </cell>
          <cell r="GM14">
            <v>1.1638620823432426</v>
          </cell>
          <cell r="GN14">
            <v>4.207361427670822</v>
          </cell>
          <cell r="GO14">
            <v>2.327724164686485E-2</v>
          </cell>
          <cell r="GP14">
            <v>0</v>
          </cell>
          <cell r="GQ14">
            <v>2.327724164686485E-2</v>
          </cell>
          <cell r="GR14">
            <v>0.37314867946254388</v>
          </cell>
          <cell r="GS14">
            <v>0</v>
          </cell>
          <cell r="GT14">
            <v>3.7314867946254382</v>
          </cell>
          <cell r="GU14">
            <v>0</v>
          </cell>
          <cell r="GV14">
            <v>1.8657433973127194E-2</v>
          </cell>
          <cell r="GW14">
            <v>0.75562607591165143</v>
          </cell>
          <cell r="GX14">
            <v>0</v>
          </cell>
          <cell r="GY14">
            <v>0</v>
          </cell>
          <cell r="GZ14">
            <v>1.8657433973127191</v>
          </cell>
          <cell r="HA14">
            <v>6.7446623812854796</v>
          </cell>
          <cell r="HB14">
            <v>3.7314867946254389E-2</v>
          </cell>
          <cell r="HC14">
            <v>0</v>
          </cell>
          <cell r="HD14">
            <v>3.7314867946254389E-2</v>
          </cell>
          <cell r="HE14">
            <v>14547.808170515098</v>
          </cell>
          <cell r="HF14">
            <v>0</v>
          </cell>
          <cell r="HG14">
            <v>4017.9751332149203</v>
          </cell>
          <cell r="HH14">
            <v>0</v>
          </cell>
          <cell r="HI14">
            <v>3700.0923623445829</v>
          </cell>
          <cell r="HJ14">
            <v>4921.411486086442</v>
          </cell>
          <cell r="HK14">
            <v>0</v>
          </cell>
          <cell r="HL14">
            <v>0</v>
          </cell>
          <cell r="HM14">
            <v>5999.6589698046191</v>
          </cell>
          <cell r="HN14">
            <v>6376.1030195381882</v>
          </cell>
          <cell r="HO14" t="e">
            <v>#DIV/0!</v>
          </cell>
          <cell r="HP14">
            <v>0</v>
          </cell>
          <cell r="HQ14">
            <v>1</v>
          </cell>
          <cell r="HR14">
            <v>0</v>
          </cell>
          <cell r="HS14">
            <v>0</v>
          </cell>
          <cell r="HT14">
            <v>3.0021413107041686</v>
          </cell>
          <cell r="HU14">
            <v>0</v>
          </cell>
          <cell r="HV14">
            <v>0.75310656457888803</v>
          </cell>
          <cell r="HW14">
            <v>6.42</v>
          </cell>
          <cell r="HX14">
            <v>0</v>
          </cell>
          <cell r="HY14">
            <v>0</v>
          </cell>
          <cell r="HZ14">
            <v>3.7187468491780269</v>
          </cell>
          <cell r="IA14">
            <v>0</v>
          </cell>
          <cell r="IB14">
            <v>0</v>
          </cell>
          <cell r="IC14">
            <v>2.3197769092071296</v>
          </cell>
          <cell r="ID14">
            <v>0</v>
          </cell>
          <cell r="IE14" t="str">
            <v>3</v>
          </cell>
          <cell r="IF14">
            <v>112.86007099714959</v>
          </cell>
          <cell r="IG14">
            <v>112.84596993027657</v>
          </cell>
          <cell r="IH14">
            <v>622.00532859680288</v>
          </cell>
          <cell r="II14">
            <v>96.679611650485441</v>
          </cell>
          <cell r="IJ14">
            <v>300.75843694493784</v>
          </cell>
          <cell r="IK14">
            <v>102.70266460740612</v>
          </cell>
          <cell r="IL14">
            <v>10.157406389743464</v>
          </cell>
          <cell r="IM14">
            <v>102.68983263655167</v>
          </cell>
          <cell r="IN14">
            <v>10.156137293724891</v>
          </cell>
          <cell r="IO14">
            <v>566.02484902309061</v>
          </cell>
          <cell r="IP14">
            <v>55.980479573712259</v>
          </cell>
          <cell r="IQ14">
            <v>87.978446601941755</v>
          </cell>
          <cell r="IR14">
            <v>8.7011650485436896</v>
          </cell>
          <cell r="IS14">
            <v>273.69017761989346</v>
          </cell>
          <cell r="IT14">
            <v>27.068259325044405</v>
          </cell>
          <cell r="IU14">
            <v>355</v>
          </cell>
          <cell r="IV14">
            <v>171</v>
          </cell>
          <cell r="IW14">
            <v>49</v>
          </cell>
          <cell r="IX14">
            <v>3.5</v>
          </cell>
          <cell r="IY14" t="str">
            <v>1: Yes</v>
          </cell>
          <cell r="IZ14" t="str">
            <v>4</v>
          </cell>
          <cell r="JA14" t="str">
            <v>20</v>
          </cell>
          <cell r="JB14" t="str">
            <v>OTHER: Other (please specify)</v>
          </cell>
          <cell r="JC14" t="str">
            <v>1: Yes</v>
          </cell>
          <cell r="JD14" t="str">
            <v>1: Yes</v>
          </cell>
          <cell r="JE14" t="str">
            <v>0: No</v>
          </cell>
          <cell r="JF14" t="str">
            <v>1: Yes</v>
          </cell>
          <cell r="JG14" t="str">
            <v>0: No</v>
          </cell>
          <cell r="JH14">
            <v>0</v>
          </cell>
          <cell r="JI14">
            <v>151</v>
          </cell>
          <cell r="JJ14">
            <v>0</v>
          </cell>
          <cell r="JK14">
            <v>323.5</v>
          </cell>
          <cell r="JL14">
            <v>0</v>
          </cell>
          <cell r="JM14">
            <v>48.5</v>
          </cell>
          <cell r="JN14">
            <v>0</v>
          </cell>
          <cell r="JO14">
            <v>0.5</v>
          </cell>
          <cell r="JP14">
            <v>0</v>
          </cell>
          <cell r="JQ14">
            <v>0</v>
          </cell>
          <cell r="JR14">
            <v>55.289520426287744</v>
          </cell>
          <cell r="JS14">
            <v>102.12078152753109</v>
          </cell>
          <cell r="JT14">
            <v>125.86145648312612</v>
          </cell>
          <cell r="JU14">
            <v>164.17051509769095</v>
          </cell>
          <cell r="JV14">
            <v>181.40852575488455</v>
          </cell>
          <cell r="JW14" t="str">
            <v>N/A</v>
          </cell>
          <cell r="JX14">
            <v>151.31971580817051</v>
          </cell>
          <cell r="JY14" t="str">
            <v>N/A</v>
          </cell>
          <cell r="JZ14">
            <v>2442</v>
          </cell>
          <cell r="KA14">
            <v>0</v>
          </cell>
          <cell r="KB14">
            <v>3008</v>
          </cell>
          <cell r="KC14">
            <v>74</v>
          </cell>
          <cell r="KD14">
            <v>360</v>
          </cell>
          <cell r="KE14">
            <v>32</v>
          </cell>
          <cell r="KF14">
            <v>1</v>
          </cell>
          <cell r="KG14">
            <v>1723</v>
          </cell>
          <cell r="KH14">
            <v>2448</v>
          </cell>
          <cell r="KI14">
            <v>0</v>
          </cell>
          <cell r="KJ14">
            <v>3008</v>
          </cell>
          <cell r="KK14">
            <v>74</v>
          </cell>
          <cell r="KL14">
            <v>360</v>
          </cell>
          <cell r="KM14">
            <v>32</v>
          </cell>
          <cell r="KN14">
            <v>1</v>
          </cell>
          <cell r="KO14">
            <v>1723</v>
          </cell>
          <cell r="KP14">
            <v>119.5</v>
          </cell>
          <cell r="KQ14">
            <v>31.5</v>
          </cell>
          <cell r="KR14">
            <v>299.5</v>
          </cell>
          <cell r="KS14">
            <v>24</v>
          </cell>
          <cell r="KT14">
            <v>42.5</v>
          </cell>
          <cell r="KU14">
            <v>5.5</v>
          </cell>
          <cell r="KV14">
            <v>0.5</v>
          </cell>
          <cell r="KW14">
            <v>0</v>
          </cell>
          <cell r="KX14">
            <v>0</v>
          </cell>
          <cell r="KY14">
            <v>0</v>
          </cell>
          <cell r="KZ14">
            <v>5.6891651865008885</v>
          </cell>
          <cell r="LA14">
            <v>12.104795737122558</v>
          </cell>
          <cell r="LB14" t="str">
            <v/>
          </cell>
          <cell r="LC14">
            <v>3.1101243339253997</v>
          </cell>
          <cell r="LD14">
            <v>16.078152753108348</v>
          </cell>
          <cell r="LE14">
            <v>4.483126110124334</v>
          </cell>
          <cell r="LF14" t="str">
            <v/>
          </cell>
          <cell r="LG14" t="str">
            <v/>
          </cell>
          <cell r="LH14">
            <v>13.179396092362346</v>
          </cell>
          <cell r="LI14">
            <v>13.232682060390765</v>
          </cell>
          <cell r="LJ14" t="str">
            <v>Tenofovir/Emtricitabine</v>
          </cell>
          <cell r="LK14" t="str">
            <v/>
          </cell>
          <cell r="LL14" t="str">
            <v>1: Yes</v>
          </cell>
          <cell r="LM14" t="str">
            <v>4</v>
          </cell>
          <cell r="LN14" t="str">
            <v>20</v>
          </cell>
          <cell r="LO14" t="str">
            <v>OTHER: Other (please specify)</v>
          </cell>
          <cell r="LP14" t="str">
            <v>1: Yes</v>
          </cell>
          <cell r="LQ14" t="str">
            <v>0: No</v>
          </cell>
          <cell r="LR14" t="str">
            <v>1: Yes</v>
          </cell>
          <cell r="LS14" t="str">
            <v>0: No</v>
          </cell>
          <cell r="LT14" t="str">
            <v>0: No</v>
          </cell>
          <cell r="LU14">
            <v>151</v>
          </cell>
          <cell r="LV14">
            <v>323.5</v>
          </cell>
          <cell r="LW14">
            <v>49</v>
          </cell>
          <cell r="LX14">
            <v>0.5</v>
          </cell>
          <cell r="LY14" t="str">
            <v>0: No</v>
          </cell>
          <cell r="LZ14" t="str">
            <v>0: No</v>
          </cell>
          <cell r="MA14" t="str">
            <v>0: No</v>
          </cell>
          <cell r="MB14" t="str">
            <v>0: No</v>
          </cell>
          <cell r="MC14" t="str">
            <v>0: No</v>
          </cell>
          <cell r="MD14" t="str">
            <v>0: No</v>
          </cell>
          <cell r="ME14" t="str">
            <v>0: No</v>
          </cell>
          <cell r="MF14" t="str">
            <v>0: No</v>
          </cell>
          <cell r="MG14" t="str">
            <v>0: No</v>
          </cell>
          <cell r="MH14" t="str">
            <v>0: No</v>
          </cell>
          <cell r="MI14" t="str">
            <v>0: No</v>
          </cell>
          <cell r="MJ14" t="str">
            <v>0: No</v>
          </cell>
          <cell r="MK14" t="str">
            <v>0: No</v>
          </cell>
          <cell r="ML14" t="str">
            <v>0: No</v>
          </cell>
          <cell r="MM14" t="str">
            <v>0: No</v>
          </cell>
          <cell r="MN14" t="str">
            <v>0: No</v>
          </cell>
          <cell r="MO14" t="str">
            <v>0: No</v>
          </cell>
          <cell r="MP14" t="str">
            <v>unknown (pharmacist new to facility)</v>
          </cell>
          <cell r="MQ14" t="str">
            <v>1: Yes</v>
          </cell>
          <cell r="MR14" t="str">
            <v>1: Yes</v>
          </cell>
          <cell r="MS14" t="str">
            <v>5</v>
          </cell>
          <cell r="MT14" t="str">
            <v>1: Yes</v>
          </cell>
          <cell r="MU14">
            <v>11.383576257390333</v>
          </cell>
          <cell r="MV14">
            <v>11.383576257390333</v>
          </cell>
          <cell r="MW14">
            <v>11.383576257390333</v>
          </cell>
          <cell r="MX14">
            <v>11.383576257390335</v>
          </cell>
          <cell r="MY14">
            <v>11.383576257390335</v>
          </cell>
          <cell r="MZ14">
            <v>11.383576257390335</v>
          </cell>
          <cell r="NA14">
            <v>0</v>
          </cell>
          <cell r="NB14">
            <v>0</v>
          </cell>
          <cell r="NC14">
            <v>0</v>
          </cell>
          <cell r="ND14">
            <v>0</v>
          </cell>
          <cell r="NE14">
            <v>0</v>
          </cell>
          <cell r="NF14">
            <v>0</v>
          </cell>
          <cell r="NG14">
            <v>0</v>
          </cell>
          <cell r="NH14">
            <v>0</v>
          </cell>
          <cell r="NI14">
            <v>0</v>
          </cell>
          <cell r="NJ14">
            <v>0</v>
          </cell>
          <cell r="NK14">
            <v>0</v>
          </cell>
          <cell r="NL14">
            <v>0</v>
          </cell>
          <cell r="NM14">
            <v>11.383576257390333</v>
          </cell>
          <cell r="NN14">
            <v>11.383576257390333</v>
          </cell>
          <cell r="NO14">
            <v>11.383576257390333</v>
          </cell>
          <cell r="NP14">
            <v>11.383576257390335</v>
          </cell>
          <cell r="NQ14">
            <v>11.383576257390335</v>
          </cell>
          <cell r="NR14">
            <v>11.383576257390335</v>
          </cell>
          <cell r="NS14">
            <v>0</v>
          </cell>
          <cell r="NT14">
            <v>0</v>
          </cell>
          <cell r="NU14">
            <v>0</v>
          </cell>
          <cell r="NV14">
            <v>0</v>
          </cell>
          <cell r="NW14">
            <v>0</v>
          </cell>
          <cell r="NX14">
            <v>0</v>
          </cell>
          <cell r="NY14">
            <v>0</v>
          </cell>
          <cell r="NZ14">
            <v>0</v>
          </cell>
          <cell r="OA14">
            <v>0</v>
          </cell>
          <cell r="OB14">
            <v>0</v>
          </cell>
          <cell r="OC14">
            <v>0</v>
          </cell>
          <cell r="OD14">
            <v>0</v>
          </cell>
          <cell r="OE14">
            <v>0</v>
          </cell>
          <cell r="OF14">
            <v>0</v>
          </cell>
          <cell r="OG14">
            <v>0</v>
          </cell>
          <cell r="OH14">
            <v>0</v>
          </cell>
          <cell r="OI14">
            <v>0</v>
          </cell>
          <cell r="OJ14">
            <v>0</v>
          </cell>
          <cell r="OK14">
            <v>11.383576257390333</v>
          </cell>
          <cell r="OL14">
            <v>11.383576257390333</v>
          </cell>
          <cell r="OM14">
            <v>11.383576257390333</v>
          </cell>
          <cell r="ON14">
            <v>11.383576257390335</v>
          </cell>
          <cell r="OO14">
            <v>11.383576257390335</v>
          </cell>
          <cell r="OP14">
            <v>11.383576257390335</v>
          </cell>
          <cell r="OQ14">
            <v>0</v>
          </cell>
          <cell r="OR14">
            <v>0</v>
          </cell>
          <cell r="OS14">
            <v>0</v>
          </cell>
          <cell r="OT14">
            <v>0</v>
          </cell>
          <cell r="OU14">
            <v>0</v>
          </cell>
          <cell r="OV14">
            <v>0</v>
          </cell>
          <cell r="OW14">
            <v>1.8119743943768045</v>
          </cell>
          <cell r="OX14">
            <v>0</v>
          </cell>
          <cell r="OY14">
            <v>0</v>
          </cell>
          <cell r="OZ14">
            <v>0</v>
          </cell>
          <cell r="PA14">
            <v>0</v>
          </cell>
          <cell r="PB14">
            <v>0</v>
          </cell>
          <cell r="PC14">
            <v>0</v>
          </cell>
          <cell r="PD14">
            <v>0</v>
          </cell>
          <cell r="PE14">
            <v>0</v>
          </cell>
          <cell r="PF14">
            <v>0</v>
          </cell>
          <cell r="PG14">
            <v>6.2824156305506218</v>
          </cell>
          <cell r="PH14" t="str">
            <v/>
          </cell>
          <cell r="PI14">
            <v>0</v>
          </cell>
          <cell r="PJ14">
            <v>0</v>
          </cell>
          <cell r="PK14" t="str">
            <v>N/A</v>
          </cell>
          <cell r="PL14" t="str">
            <v>N/A</v>
          </cell>
          <cell r="PM14" t="str">
            <v>N/A</v>
          </cell>
          <cell r="PN14" t="str">
            <v>N/A</v>
          </cell>
          <cell r="PO14" t="str">
            <v>N/A</v>
          </cell>
          <cell r="PP14" t="str">
            <v>N/A</v>
          </cell>
          <cell r="PQ14">
            <v>1232.4445839086231</v>
          </cell>
          <cell r="PR14">
            <v>1064.2329609639767</v>
          </cell>
          <cell r="PS14">
            <v>2406</v>
          </cell>
          <cell r="PT14">
            <v>0</v>
          </cell>
          <cell r="PU14">
            <v>0</v>
          </cell>
          <cell r="PV14">
            <v>0</v>
          </cell>
          <cell r="PW14">
            <v>0</v>
          </cell>
          <cell r="PX14">
            <v>0</v>
          </cell>
          <cell r="PY14">
            <v>0</v>
          </cell>
          <cell r="PZ14">
            <v>13.889909408408137</v>
          </cell>
          <cell r="QA14">
            <v>11.383576257390333</v>
          </cell>
          <cell r="QB14">
            <v>0</v>
          </cell>
          <cell r="QC14">
            <v>0</v>
          </cell>
          <cell r="QD14">
            <v>11.383576257390333</v>
          </cell>
          <cell r="QE14">
            <v>0</v>
          </cell>
          <cell r="QF14">
            <v>0</v>
          </cell>
          <cell r="QG14">
            <v>0</v>
          </cell>
          <cell r="QH14">
            <v>11.383576257390333</v>
          </cell>
          <cell r="QI14">
            <v>0</v>
          </cell>
          <cell r="QJ14">
            <v>1.8119743943768047</v>
          </cell>
          <cell r="QK14">
            <v>0</v>
          </cell>
          <cell r="QL14">
            <v>0</v>
          </cell>
          <cell r="QM14">
            <v>0</v>
          </cell>
          <cell r="QN14">
            <v>0</v>
          </cell>
          <cell r="QO14">
            <v>0</v>
          </cell>
          <cell r="QP14">
            <v>0</v>
          </cell>
          <cell r="QQ14">
            <v>0</v>
          </cell>
          <cell r="QR14">
            <v>0</v>
          </cell>
          <cell r="QS14">
            <v>0</v>
          </cell>
          <cell r="QT14">
            <v>1.8119743943768045</v>
          </cell>
          <cell r="QU14">
            <v>0</v>
          </cell>
          <cell r="QV14" t="str">
            <v>0: No</v>
          </cell>
          <cell r="QW14" t="str">
            <v/>
          </cell>
          <cell r="QX14" t="str">
            <v/>
          </cell>
          <cell r="QY14" t="str">
            <v/>
          </cell>
          <cell r="QZ14" t="str">
            <v/>
          </cell>
          <cell r="RA14" t="str">
            <v/>
          </cell>
          <cell r="RB14" t="str">
            <v/>
          </cell>
          <cell r="RC14" t="str">
            <v>N/A</v>
          </cell>
          <cell r="RD14" t="str">
            <v>N/A</v>
          </cell>
          <cell r="RE14">
            <v>0</v>
          </cell>
          <cell r="RF14">
            <v>0</v>
          </cell>
          <cell r="RG14">
            <v>0</v>
          </cell>
          <cell r="RH14">
            <v>0</v>
          </cell>
          <cell r="RI14">
            <v>0</v>
          </cell>
          <cell r="RJ14">
            <v>0</v>
          </cell>
          <cell r="RK14">
            <v>0</v>
          </cell>
          <cell r="RL14">
            <v>0</v>
          </cell>
          <cell r="RM14">
            <v>0</v>
          </cell>
          <cell r="RN14">
            <v>0</v>
          </cell>
          <cell r="RO14">
            <v>3.0745191730172676</v>
          </cell>
          <cell r="RP14">
            <v>3.0745191730172676</v>
          </cell>
          <cell r="RQ14">
            <v>3.0745191730172676</v>
          </cell>
          <cell r="RR14">
            <v>3.0745191730172676</v>
          </cell>
          <cell r="RS14">
            <v>3.0745191730172681</v>
          </cell>
          <cell r="RT14">
            <v>3.0745191730172681</v>
          </cell>
          <cell r="RU14">
            <v>3.0745191730172681</v>
          </cell>
          <cell r="RV14">
            <v>1.9769603782268523</v>
          </cell>
          <cell r="RW14">
            <v>1.9769603782268523</v>
          </cell>
          <cell r="RX14">
            <v>1.9769603782268526</v>
          </cell>
          <cell r="RY14">
            <v>1.9769603782268526</v>
          </cell>
          <cell r="RZ14">
            <v>1.9769603782268526</v>
          </cell>
          <cell r="SA14">
            <v>1.9769603782268526</v>
          </cell>
          <cell r="SB14">
            <v>2.6580298092058317</v>
          </cell>
          <cell r="SC14">
            <v>0</v>
          </cell>
          <cell r="SD14">
            <v>2.6580298092058317</v>
          </cell>
          <cell r="SE14">
            <v>2.6580298092058317</v>
          </cell>
          <cell r="SF14">
            <v>2.6580298092058317</v>
          </cell>
          <cell r="SG14">
            <v>2.6580298092058317</v>
          </cell>
          <cell r="SH14">
            <v>0.41648936381143653</v>
          </cell>
          <cell r="SI14">
            <v>0</v>
          </cell>
          <cell r="SJ14">
            <v>0.41648936381143647</v>
          </cell>
          <cell r="SK14">
            <v>0.41648936381143647</v>
          </cell>
          <cell r="SL14">
            <v>0.41648936381143647</v>
          </cell>
          <cell r="SM14">
            <v>0.41648936381143653</v>
          </cell>
          <cell r="SN14">
            <v>4.3499222400861674E-2</v>
          </cell>
          <cell r="SO14">
            <v>1</v>
          </cell>
          <cell r="SP14">
            <v>1</v>
          </cell>
          <cell r="SQ14">
            <v>1</v>
          </cell>
          <cell r="SR14">
            <v>1</v>
          </cell>
          <cell r="SS14" t="str">
            <v>1: Yes</v>
          </cell>
          <cell r="ST14" t="str">
            <v>1: Yes</v>
          </cell>
          <cell r="SU14" t="str">
            <v>Blank</v>
          </cell>
          <cell r="SV14" t="str">
            <v>1: Yes</v>
          </cell>
          <cell r="SW14" t="str">
            <v>0: All patients when initiated</v>
          </cell>
          <cell r="SX14">
            <v>1</v>
          </cell>
          <cell r="SY14" t="str">
            <v>0: No</v>
          </cell>
          <cell r="SZ14" t="str">
            <v>N/A</v>
          </cell>
          <cell r="TA14" t="str">
            <v>N/A</v>
          </cell>
          <cell r="TB14">
            <v>2.3603208951209455E-2</v>
          </cell>
          <cell r="TC14">
            <v>7.8753429324535161E-5</v>
          </cell>
          <cell r="TD14">
            <v>0.66783969588839687</v>
          </cell>
          <cell r="TE14">
            <v>2.42543348455235E-4</v>
          </cell>
          <cell r="TF14">
            <v>0</v>
          </cell>
          <cell r="TG14">
            <v>0</v>
          </cell>
          <cell r="TH14">
            <v>0.39864560359100337</v>
          </cell>
          <cell r="TI14">
            <v>1.9769603782268523</v>
          </cell>
          <cell r="TJ14">
            <v>7.148989582025856E-3</v>
          </cell>
          <cell r="TK14">
            <v>2.3603208951209455E-2</v>
          </cell>
          <cell r="TL14">
            <v>7.8753429324535161E-5</v>
          </cell>
          <cell r="TM14">
            <v>0.66783969588839687</v>
          </cell>
          <cell r="TN14">
            <v>2.4254334845523503E-4</v>
          </cell>
          <cell r="TO14">
            <v>0</v>
          </cell>
          <cell r="TP14">
            <v>0</v>
          </cell>
          <cell r="TQ14">
            <v>0.39864560359100337</v>
          </cell>
          <cell r="TR14">
            <v>1.9769603782268523</v>
          </cell>
          <cell r="TS14">
            <v>7.1489895820258552E-3</v>
          </cell>
          <cell r="TT14">
            <v>2.3603208951209459E-2</v>
          </cell>
          <cell r="TU14">
            <v>7.8753429324535161E-5</v>
          </cell>
          <cell r="TV14">
            <v>0.66783969588839687</v>
          </cell>
          <cell r="TW14">
            <v>2.4254334845523503E-4</v>
          </cell>
          <cell r="TX14">
            <v>0</v>
          </cell>
          <cell r="TY14">
            <v>0</v>
          </cell>
          <cell r="TZ14">
            <v>0.39864560359100348</v>
          </cell>
          <cell r="UA14">
            <v>1.9769603782268523</v>
          </cell>
          <cell r="UB14">
            <v>7.148989582025856E-3</v>
          </cell>
          <cell r="UC14" t="str">
            <v>0: No</v>
          </cell>
          <cell r="UD14" t="str">
            <v>N/A</v>
          </cell>
          <cell r="UE14" t="str">
            <v>N/A</v>
          </cell>
          <cell r="UF14">
            <v>4675</v>
          </cell>
          <cell r="UG14">
            <v>8.0603174603174604E-3</v>
          </cell>
          <cell r="UH14">
            <v>8.0603174603174604E-3</v>
          </cell>
          <cell r="UI14">
            <v>8.0603174603174604E-3</v>
          </cell>
          <cell r="UJ14">
            <v>246500</v>
          </cell>
          <cell r="UK14">
            <v>1.0022222222222222E-2</v>
          </cell>
          <cell r="UL14">
            <v>1.0022222222222222E-2</v>
          </cell>
          <cell r="UM14">
            <v>1.0022222222222222E-2</v>
          </cell>
          <cell r="UN14" t="str">
            <v>N/A</v>
          </cell>
          <cell r="UO14" t="str">
            <v>N/A</v>
          </cell>
          <cell r="UP14" t="str">
            <v>N/A</v>
          </cell>
          <cell r="UQ14" t="str">
            <v>N/A</v>
          </cell>
          <cell r="UR14" t="str">
            <v>N/A</v>
          </cell>
          <cell r="US14" t="str">
            <v>N/A</v>
          </cell>
          <cell r="UT14" t="str">
            <v>N/A</v>
          </cell>
          <cell r="UU14" t="str">
            <v>N/A</v>
          </cell>
          <cell r="UV14" t="str">
            <v>N/A</v>
          </cell>
          <cell r="UW14" t="str">
            <v>N/A</v>
          </cell>
          <cell r="UX14">
            <v>0</v>
          </cell>
          <cell r="UY14">
            <v>0</v>
          </cell>
          <cell r="UZ14">
            <v>0</v>
          </cell>
          <cell r="VA14">
            <v>0</v>
          </cell>
          <cell r="VB14">
            <v>1</v>
          </cell>
          <cell r="VC14">
            <v>0</v>
          </cell>
          <cell r="VD14">
            <v>1</v>
          </cell>
          <cell r="VE14">
            <v>0</v>
          </cell>
          <cell r="VF14">
            <v>0</v>
          </cell>
          <cell r="VG14">
            <v>1</v>
          </cell>
          <cell r="VH14">
            <v>1</v>
          </cell>
          <cell r="VI14">
            <v>1</v>
          </cell>
          <cell r="VJ14">
            <v>0</v>
          </cell>
          <cell r="VK14">
            <v>0</v>
          </cell>
          <cell r="VL14">
            <v>0</v>
          </cell>
          <cell r="VM14">
            <v>0</v>
          </cell>
          <cell r="VN14">
            <v>1</v>
          </cell>
          <cell r="VO14">
            <v>0</v>
          </cell>
          <cell r="VP14">
            <v>1</v>
          </cell>
          <cell r="VQ14">
            <v>1</v>
          </cell>
          <cell r="VR14">
            <v>0</v>
          </cell>
          <cell r="VS14">
            <v>0</v>
          </cell>
          <cell r="VT14">
            <v>0</v>
          </cell>
          <cell r="VU14">
            <v>0</v>
          </cell>
          <cell r="VV14">
            <v>1</v>
          </cell>
          <cell r="VW14">
            <v>0</v>
          </cell>
          <cell r="VX14">
            <v>0</v>
          </cell>
          <cell r="VY14">
            <v>16.179399365187795</v>
          </cell>
          <cell r="VZ14">
            <v>16.179399365187795</v>
          </cell>
          <cell r="WA14">
            <v>86.172446677728345</v>
          </cell>
          <cell r="WB14">
            <v>9.1206104577474463</v>
          </cell>
          <cell r="WC14">
            <v>9.1206104577474463</v>
          </cell>
          <cell r="WD14">
            <v>86.172446677728345</v>
          </cell>
          <cell r="WE14">
            <v>86.172446677728331</v>
          </cell>
          <cell r="WF14">
            <v>70.661406275737249</v>
          </cell>
          <cell r="WG14">
            <v>70.661406275737235</v>
          </cell>
          <cell r="WH14">
            <v>7.4789005753529052</v>
          </cell>
          <cell r="WI14">
            <v>7.4789005753529052</v>
          </cell>
          <cell r="WJ14">
            <v>70.661406275737235</v>
          </cell>
          <cell r="WK14">
            <v>70.661406275737235</v>
          </cell>
          <cell r="WL14">
            <v>15.511040401991103</v>
          </cell>
          <cell r="WM14">
            <v>15.511040401991105</v>
          </cell>
          <cell r="WN14">
            <v>1.6417098823945404</v>
          </cell>
          <cell r="WO14">
            <v>1.6417098823945404</v>
          </cell>
          <cell r="WP14">
            <v>15.511040401991103</v>
          </cell>
          <cell r="WQ14">
            <v>15.511040401991101</v>
          </cell>
          <cell r="WR14">
            <v>9.1206104577474463</v>
          </cell>
          <cell r="WS14">
            <v>77.051836219980899</v>
          </cell>
          <cell r="WT14">
            <v>9.1206104577474463</v>
          </cell>
          <cell r="WU14">
            <v>0</v>
          </cell>
          <cell r="WV14">
            <v>9.1206104577474481</v>
          </cell>
          <cell r="WW14">
            <v>0</v>
          </cell>
          <cell r="WX14">
            <v>9.1206104577474463</v>
          </cell>
          <cell r="WY14">
            <v>0</v>
          </cell>
          <cell r="WZ14">
            <v>1.7639470594897482</v>
          </cell>
          <cell r="XA14">
            <v>1.9017679156079079</v>
          </cell>
          <cell r="XB14">
            <v>1.6234475908074497</v>
          </cell>
          <cell r="XC14">
            <v>1.8542034649646035</v>
          </cell>
          <cell r="XD14">
            <v>1.8542034649646035</v>
          </cell>
          <cell r="XE14">
            <v>2.3734041818182003</v>
          </cell>
          <cell r="XF14">
            <v>2.3734041818182003</v>
          </cell>
          <cell r="XG14">
            <v>0.48975798197761161</v>
          </cell>
          <cell r="XH14">
            <v>0.37843963361773253</v>
          </cell>
          <cell r="XI14">
            <v>0.56765945042659882</v>
          </cell>
          <cell r="XJ14">
            <v>0.56765945042659882</v>
          </cell>
          <cell r="XK14">
            <v>0.99340403824654788</v>
          </cell>
          <cell r="XL14">
            <v>0.99340403824654788</v>
          </cell>
          <cell r="XM14">
            <v>1.1619358424931416</v>
          </cell>
          <cell r="XN14">
            <v>1.1619358424931416</v>
          </cell>
          <cell r="XO14">
            <v>1.1619358424931416</v>
          </cell>
          <cell r="XP14">
            <v>1.1619358424931416</v>
          </cell>
          <cell r="XQ14">
            <v>1.1619358424931416</v>
          </cell>
          <cell r="XR14">
            <v>1.1619358424931419</v>
          </cell>
          <cell r="XS14">
            <v>1.1619358424931416</v>
          </cell>
          <cell r="XT14">
            <v>0.10750784970240254</v>
          </cell>
          <cell r="XU14">
            <v>8.3072114696575425E-2</v>
          </cell>
          <cell r="XV14">
            <v>0.12460817204486313</v>
          </cell>
          <cell r="XW14">
            <v>0.12460817204486314</v>
          </cell>
          <cell r="XX14">
            <v>0.21806430107851049</v>
          </cell>
          <cell r="XY14">
            <v>0.21806430107851052</v>
          </cell>
          <cell r="XZ14">
            <v>0</v>
          </cell>
          <cell r="YA14">
            <v>0</v>
          </cell>
          <cell r="YB14">
            <v>0</v>
          </cell>
          <cell r="YC14">
            <v>0</v>
          </cell>
          <cell r="YD14">
            <v>0</v>
          </cell>
          <cell r="YE14">
            <v>0</v>
          </cell>
          <cell r="YF14">
            <v>0</v>
          </cell>
          <cell r="YG14">
            <v>0</v>
          </cell>
          <cell r="YH14">
            <v>0</v>
          </cell>
          <cell r="YI14">
            <v>0</v>
          </cell>
          <cell r="YJ14">
            <v>0</v>
          </cell>
          <cell r="YK14">
            <v>0</v>
          </cell>
          <cell r="YL14">
            <v>0</v>
          </cell>
          <cell r="YM14">
            <v>0</v>
          </cell>
          <cell r="YN14">
            <v>0</v>
          </cell>
          <cell r="YO14">
            <v>0</v>
          </cell>
          <cell r="YP14">
            <v>0</v>
          </cell>
          <cell r="YQ14">
            <v>0</v>
          </cell>
          <cell r="YR14">
            <v>0</v>
          </cell>
          <cell r="YS14">
            <v>0</v>
          </cell>
          <cell r="YT14">
            <v>0</v>
          </cell>
          <cell r="YU14">
            <v>0</v>
          </cell>
          <cell r="YV14">
            <v>0</v>
          </cell>
          <cell r="YW14">
            <v>0</v>
          </cell>
          <cell r="YX14">
            <v>0</v>
          </cell>
          <cell r="YY14">
            <v>0</v>
          </cell>
          <cell r="YZ14">
            <v>0</v>
          </cell>
          <cell r="ZA14">
            <v>0</v>
          </cell>
          <cell r="ZB14">
            <v>0</v>
          </cell>
          <cell r="ZC14">
            <v>0</v>
          </cell>
          <cell r="ZD14">
            <v>1.1619358424931416</v>
          </cell>
          <cell r="ZE14">
            <v>1.1619358424931416</v>
          </cell>
          <cell r="ZF14">
            <v>0</v>
          </cell>
          <cell r="ZG14">
            <v>0</v>
          </cell>
          <cell r="ZH14">
            <v>0</v>
          </cell>
          <cell r="ZI14">
            <v>0</v>
          </cell>
          <cell r="ZJ14" t="str">
            <v xml:space="preserve"> </v>
          </cell>
          <cell r="ZK14">
            <v>0</v>
          </cell>
          <cell r="ZL14">
            <v>2</v>
          </cell>
          <cell r="ZM14">
            <v>0</v>
          </cell>
          <cell r="ZN14">
            <v>1</v>
          </cell>
          <cell r="ZO14">
            <v>0</v>
          </cell>
          <cell r="ZP14">
            <v>0</v>
          </cell>
          <cell r="ZQ14">
            <v>0</v>
          </cell>
          <cell r="ZR14" t="str">
            <v>1: Yes</v>
          </cell>
          <cell r="ZS14" t="str">
            <v>0: No</v>
          </cell>
          <cell r="ZT14">
            <v>0.91766720448314698</v>
          </cell>
          <cell r="ZU14">
            <v>0.91766720448314676</v>
          </cell>
          <cell r="ZV14">
            <v>0.91766720448314676</v>
          </cell>
          <cell r="ZW14">
            <v>0.91766720448314687</v>
          </cell>
          <cell r="ZX14">
            <v>0.91766720448314687</v>
          </cell>
          <cell r="ZY14">
            <v>0.91766720448314676</v>
          </cell>
          <cell r="ZZ14">
            <v>0.91766720448314687</v>
          </cell>
          <cell r="AAA14">
            <v>0.91766720448314698</v>
          </cell>
          <cell r="AAB14">
            <v>0.91766720448314676</v>
          </cell>
          <cell r="AAC14">
            <v>0.91766720448314687</v>
          </cell>
          <cell r="AAD14">
            <v>0.91766720448314687</v>
          </cell>
          <cell r="AAE14">
            <v>0.91766720448314676</v>
          </cell>
          <cell r="AAF14">
            <v>0.91766720448314687</v>
          </cell>
          <cell r="AAG14">
            <v>0</v>
          </cell>
          <cell r="AAH14">
            <v>0</v>
          </cell>
          <cell r="AAI14">
            <v>0</v>
          </cell>
          <cell r="AAJ14">
            <v>0</v>
          </cell>
          <cell r="AAK14">
            <v>0</v>
          </cell>
          <cell r="AAL14">
            <v>0</v>
          </cell>
          <cell r="AAM14">
            <v>0</v>
          </cell>
          <cell r="AAN14">
            <v>0</v>
          </cell>
          <cell r="AAO14">
            <v>0</v>
          </cell>
          <cell r="AAP14">
            <v>0</v>
          </cell>
          <cell r="AAQ14">
            <v>0</v>
          </cell>
          <cell r="AAR14">
            <v>0</v>
          </cell>
          <cell r="AAS14">
            <v>0</v>
          </cell>
          <cell r="AAT14">
            <v>0</v>
          </cell>
          <cell r="AAU14">
            <v>0</v>
          </cell>
          <cell r="AAV14">
            <v>0</v>
          </cell>
          <cell r="AAW14">
            <v>0</v>
          </cell>
          <cell r="AAX14">
            <v>0</v>
          </cell>
          <cell r="AAY14">
            <v>0</v>
          </cell>
          <cell r="AAZ14">
            <v>0</v>
          </cell>
          <cell r="ABA14">
            <v>0</v>
          </cell>
          <cell r="ABB14">
            <v>0</v>
          </cell>
          <cell r="ABC14">
            <v>0</v>
          </cell>
          <cell r="ABD14">
            <v>0</v>
          </cell>
          <cell r="ABE14">
            <v>0</v>
          </cell>
          <cell r="ABF14">
            <v>0</v>
          </cell>
          <cell r="ABG14">
            <v>0</v>
          </cell>
          <cell r="ABH14">
            <v>0</v>
          </cell>
          <cell r="ABI14">
            <v>0</v>
          </cell>
          <cell r="ABJ14">
            <v>0</v>
          </cell>
          <cell r="ABK14">
            <v>0</v>
          </cell>
          <cell r="ABL14">
            <v>0</v>
          </cell>
          <cell r="ABM14">
            <v>0</v>
          </cell>
          <cell r="ABN14">
            <v>0</v>
          </cell>
          <cell r="ABO14">
            <v>0</v>
          </cell>
          <cell r="ABP14">
            <v>0</v>
          </cell>
          <cell r="ABQ14">
            <v>0</v>
          </cell>
          <cell r="ABR14">
            <v>0</v>
          </cell>
          <cell r="ABS14">
            <v>0</v>
          </cell>
          <cell r="ABT14">
            <v>0</v>
          </cell>
          <cell r="ABU14">
            <v>0</v>
          </cell>
          <cell r="ABV14">
            <v>0</v>
          </cell>
          <cell r="ABW14">
            <v>0</v>
          </cell>
          <cell r="ABX14">
            <v>0</v>
          </cell>
          <cell r="ABY14" t="str">
            <v>1: Yes</v>
          </cell>
          <cell r="ABZ14">
            <v>0</v>
          </cell>
          <cell r="ACA14">
            <v>0</v>
          </cell>
          <cell r="ACB14">
            <v>3.0012433615484482</v>
          </cell>
          <cell r="ACC14">
            <v>3.7176345612315367</v>
          </cell>
          <cell r="ACD14">
            <v>2.3190830572189993</v>
          </cell>
          <cell r="ACE14">
            <v>3.4786245858284981</v>
          </cell>
          <cell r="ACF14">
            <v>3.4786245858284985</v>
          </cell>
          <cell r="ACG14">
            <v>6.0875930251998707</v>
          </cell>
          <cell r="ACH14">
            <v>6.0875930251998724</v>
          </cell>
          <cell r="ACI14">
            <v>0.19733799792706194</v>
          </cell>
          <cell r="ACJ14">
            <v>0.15248453804227752</v>
          </cell>
          <cell r="ACK14">
            <v>0.2287268070634163</v>
          </cell>
          <cell r="ACL14">
            <v>0.2287268070634163</v>
          </cell>
          <cell r="ACM14">
            <v>0.40027191236097853</v>
          </cell>
          <cell r="ACN14">
            <v>0.40027191236097859</v>
          </cell>
          <cell r="ACO14">
            <v>0.39129972415075431</v>
          </cell>
          <cell r="ACP14">
            <v>0.30236020583958678</v>
          </cell>
          <cell r="ACQ14">
            <v>0.45354030875938012</v>
          </cell>
          <cell r="ACR14">
            <v>0.45354030875938012</v>
          </cell>
          <cell r="ACS14">
            <v>0.79369554032891521</v>
          </cell>
          <cell r="ACT14">
            <v>0.79369554032891532</v>
          </cell>
          <cell r="ACU14">
            <v>0</v>
          </cell>
          <cell r="ACV14">
            <v>0</v>
          </cell>
          <cell r="ACW14">
            <v>0</v>
          </cell>
          <cell r="ACX14">
            <v>0</v>
          </cell>
          <cell r="ACY14">
            <v>0</v>
          </cell>
          <cell r="ACZ14">
            <v>0</v>
          </cell>
          <cell r="ADA14">
            <v>0</v>
          </cell>
          <cell r="ADB14">
            <v>0</v>
          </cell>
          <cell r="ADC14">
            <v>0</v>
          </cell>
          <cell r="ADD14">
            <v>0</v>
          </cell>
          <cell r="ADE14">
            <v>0</v>
          </cell>
          <cell r="ADF14">
            <v>0</v>
          </cell>
          <cell r="ADG14">
            <v>0</v>
          </cell>
          <cell r="ADH14">
            <v>0</v>
          </cell>
          <cell r="ADI14">
            <v>0</v>
          </cell>
          <cell r="ADJ14">
            <v>0</v>
          </cell>
          <cell r="ADK14">
            <v>0</v>
          </cell>
          <cell r="ADL14">
            <v>0</v>
          </cell>
          <cell r="ADM14">
            <v>1.0106529576599388</v>
          </cell>
          <cell r="ADN14">
            <v>0.78093905374877393</v>
          </cell>
          <cell r="ADO14">
            <v>1.1714085806231609</v>
          </cell>
          <cell r="ADP14">
            <v>1.1714085806231609</v>
          </cell>
          <cell r="ADQ14">
            <v>2.0499650160905309</v>
          </cell>
          <cell r="ADR14">
            <v>2.0499650160905314</v>
          </cell>
          <cell r="ADS14">
            <v>1.0106529576599388</v>
          </cell>
          <cell r="ADT14">
            <v>0.78093905374877393</v>
          </cell>
          <cell r="ADU14">
            <v>1.1714085806231609</v>
          </cell>
          <cell r="ADV14">
            <v>1.1714085806231609</v>
          </cell>
          <cell r="ADW14">
            <v>2.0499650160905309</v>
          </cell>
          <cell r="ADX14">
            <v>2.0499650160905314</v>
          </cell>
          <cell r="ADY14">
            <v>0.39129972415075431</v>
          </cell>
          <cell r="ADZ14">
            <v>0.30236020583958678</v>
          </cell>
          <cell r="AEA14">
            <v>0.45354030875938012</v>
          </cell>
          <cell r="AEB14">
            <v>0.45354030875938012</v>
          </cell>
          <cell r="AEC14">
            <v>0.79369554032891521</v>
          </cell>
          <cell r="AED14">
            <v>0.79369554032891532</v>
          </cell>
          <cell r="AEE14">
            <v>0.77584690489476926</v>
          </cell>
          <cell r="AEF14">
            <v>0</v>
          </cell>
          <cell r="AEG14">
            <v>0.4290165850652593</v>
          </cell>
          <cell r="AEH14">
            <v>0</v>
          </cell>
          <cell r="AEI14">
            <v>0.52556939471233588</v>
          </cell>
          <cell r="AEJ14">
            <v>1.2387064670183694</v>
          </cell>
          <cell r="AEK14">
            <v>3.210400985771459E-2</v>
          </cell>
          <cell r="AEL14">
            <v>0</v>
          </cell>
          <cell r="AEM14">
            <v>0.39129972415075431</v>
          </cell>
          <cell r="AEN14">
            <v>0.96104011584491789</v>
          </cell>
          <cell r="AEO14">
            <v>0</v>
          </cell>
          <cell r="AEP14">
            <v>0.5314220447479</v>
          </cell>
          <cell r="AEQ14">
            <v>0</v>
          </cell>
          <cell r="AER14">
            <v>0.65102183019908311</v>
          </cell>
          <cell r="AES14">
            <v>1.5343833932322599</v>
          </cell>
          <cell r="AET14">
            <v>3.9767177207375916E-2</v>
          </cell>
          <cell r="AEU14">
            <v>0</v>
          </cell>
          <cell r="AEV14">
            <v>0.48470223939210128</v>
          </cell>
          <cell r="AEW14">
            <v>0.02</v>
          </cell>
          <cell r="AEX14" t="str">
            <v>3</v>
          </cell>
          <cell r="AEY14" t="str">
            <v>10</v>
          </cell>
          <cell r="AEZ14" t="str">
            <v>1: Yes</v>
          </cell>
          <cell r="AFA14" t="str">
            <v>10</v>
          </cell>
          <cell r="AFB14" t="str">
            <v>1</v>
          </cell>
          <cell r="AFC14" t="str">
            <v>1: Always</v>
          </cell>
          <cell r="AFD14" t="str">
            <v>1: Always</v>
          </cell>
          <cell r="AFE14">
            <v>0.48470223939210128</v>
          </cell>
          <cell r="AFF14">
            <v>0.30236020583958678</v>
          </cell>
          <cell r="AFG14">
            <v>5.1361600170864685</v>
          </cell>
          <cell r="AFH14">
            <v>5.1361600170864685</v>
          </cell>
          <cell r="AFI14">
            <v>5.1361600170864676</v>
          </cell>
          <cell r="AFJ14">
            <v>5.1361600170864685</v>
          </cell>
          <cell r="AFK14">
            <v>5.1361600170864685</v>
          </cell>
          <cell r="AFL14">
            <v>5.1361600170864685</v>
          </cell>
          <cell r="AFM14">
            <v>5.1361600170864685</v>
          </cell>
          <cell r="AFN14">
            <v>15</v>
          </cell>
          <cell r="AFO14">
            <v>89</v>
          </cell>
          <cell r="AFP14">
            <v>102</v>
          </cell>
          <cell r="AFQ14">
            <v>2</v>
          </cell>
          <cell r="AFR14">
            <v>0</v>
          </cell>
          <cell r="AFS14">
            <v>0</v>
          </cell>
          <cell r="AFT14">
            <v>0</v>
          </cell>
          <cell r="AFU14">
            <v>0</v>
          </cell>
          <cell r="AFV14">
            <v>0</v>
          </cell>
          <cell r="AFW14">
            <v>0</v>
          </cell>
          <cell r="AFX14">
            <v>0</v>
          </cell>
          <cell r="AFY14">
            <v>0</v>
          </cell>
          <cell r="AFZ14">
            <v>0</v>
          </cell>
          <cell r="AGA14">
            <v>0</v>
          </cell>
          <cell r="AGB14">
            <v>0</v>
          </cell>
        </row>
        <row r="15">
          <cell r="A15" t="str">
            <v>RWANDA_14</v>
          </cell>
          <cell r="B15" t="str">
            <v>Rwanda</v>
          </cell>
          <cell r="C15" t="str">
            <v>Shyira HD</v>
          </cell>
          <cell r="D15" t="str">
            <v>Hospital</v>
          </cell>
          <cell r="E15" t="str">
            <v>Secondary</v>
          </cell>
          <cell r="F15" t="str">
            <v>Rural</v>
          </cell>
          <cell r="G15" t="str">
            <v>No</v>
          </cell>
          <cell r="H15">
            <v>38687</v>
          </cell>
          <cell r="I15">
            <v>298168</v>
          </cell>
          <cell r="J15">
            <v>18000</v>
          </cell>
          <cell r="K15">
            <v>103</v>
          </cell>
          <cell r="L15">
            <v>900</v>
          </cell>
          <cell r="M15" t="str">
            <v>USD</v>
          </cell>
          <cell r="N15">
            <v>563</v>
          </cell>
          <cell r="O15">
            <v>0.37</v>
          </cell>
          <cell r="P15">
            <v>0</v>
          </cell>
          <cell r="Q15">
            <v>0.12</v>
          </cell>
          <cell r="R15">
            <v>0.33</v>
          </cell>
          <cell r="S15">
            <v>0</v>
          </cell>
          <cell r="T15">
            <v>18000</v>
          </cell>
          <cell r="U15">
            <v>0</v>
          </cell>
          <cell r="V15">
            <v>167.16913314441166</v>
          </cell>
          <cell r="W15" t="str">
            <v>1: Yes</v>
          </cell>
          <cell r="X15" t="str">
            <v>1: Yes</v>
          </cell>
          <cell r="Y15">
            <v>0</v>
          </cell>
          <cell r="Z15" t="str">
            <v>Jul-09</v>
          </cell>
          <cell r="AA15" t="str">
            <v>Jun-10</v>
          </cell>
          <cell r="AB15">
            <v>735.75</v>
          </cell>
          <cell r="AC15">
            <v>247.33333333333334</v>
          </cell>
          <cell r="AD15">
            <v>2</v>
          </cell>
          <cell r="AE15">
            <v>27.416666666666668</v>
          </cell>
          <cell r="AF15">
            <v>0</v>
          </cell>
          <cell r="AG15">
            <v>1012.5</v>
          </cell>
          <cell r="AH15">
            <v>276.75</v>
          </cell>
          <cell r="AI15">
            <v>12</v>
          </cell>
          <cell r="AJ15">
            <v>7.5</v>
          </cell>
          <cell r="AK15">
            <v>12</v>
          </cell>
          <cell r="AL15">
            <v>12</v>
          </cell>
          <cell r="AM15">
            <v>12</v>
          </cell>
          <cell r="AN15">
            <v>12</v>
          </cell>
          <cell r="AO15">
            <v>0</v>
          </cell>
          <cell r="AP15">
            <v>7.5</v>
          </cell>
          <cell r="AQ15">
            <v>7.5</v>
          </cell>
          <cell r="AR15">
            <v>7.5</v>
          </cell>
          <cell r="AS15">
            <v>7.5</v>
          </cell>
          <cell r="AT15">
            <v>7.5</v>
          </cell>
          <cell r="AU15">
            <v>12</v>
          </cell>
          <cell r="AV15">
            <v>12</v>
          </cell>
          <cell r="AW15">
            <v>12</v>
          </cell>
          <cell r="AX15">
            <v>12</v>
          </cell>
          <cell r="AY15">
            <v>12</v>
          </cell>
          <cell r="AZ15">
            <v>5</v>
          </cell>
          <cell r="BA15">
            <v>5</v>
          </cell>
          <cell r="BB15">
            <v>5</v>
          </cell>
          <cell r="BC15">
            <v>5</v>
          </cell>
          <cell r="BD15">
            <v>5</v>
          </cell>
          <cell r="BE15">
            <v>151875</v>
          </cell>
          <cell r="BF15" t="str">
            <v>1: Yes</v>
          </cell>
          <cell r="BG15" t="str">
            <v>2275</v>
          </cell>
          <cell r="BH15" t="str">
            <v>173</v>
          </cell>
          <cell r="BI15" t="str">
            <v>3</v>
          </cell>
          <cell r="BJ15" t="str">
            <v>413</v>
          </cell>
          <cell r="BK15" t="str">
            <v>N/A</v>
          </cell>
          <cell r="BL15" t="str">
            <v>N/A</v>
          </cell>
          <cell r="BM15" t="str">
            <v>1: Yes</v>
          </cell>
          <cell r="BN15" t="str">
            <v>N_INITIATION,N_STAGE,N_MONITORING: Initiation, WHO Staging, Routine clinical monitoring</v>
          </cell>
          <cell r="BO15" t="str">
            <v>Doctor is called for pediatric initiations, management of treatment failures, switching to 2L treatment, and sever side affects.</v>
          </cell>
          <cell r="BP15" t="str">
            <v>1: Yes</v>
          </cell>
          <cell r="BQ15">
            <v>2.5401069518716578E-2</v>
          </cell>
          <cell r="BR15" t="str">
            <v>0: Cumulative</v>
          </cell>
          <cell r="BS15" t="str">
            <v/>
          </cell>
          <cell r="BT15" t="str">
            <v>1: Yes</v>
          </cell>
          <cell r="BU15" t="str">
            <v>2275</v>
          </cell>
          <cell r="BV15" t="str">
            <v>173</v>
          </cell>
          <cell r="BW15" t="str">
            <v>3</v>
          </cell>
          <cell r="BX15" t="str">
            <v>413</v>
          </cell>
          <cell r="BY15" t="str">
            <v>N/A</v>
          </cell>
          <cell r="BZ15" t="str">
            <v>N/A</v>
          </cell>
          <cell r="CA15" t="str">
            <v>0: No</v>
          </cell>
          <cell r="CB15" t="str">
            <v>0: No</v>
          </cell>
          <cell r="CC15" t="str">
            <v>0: No</v>
          </cell>
          <cell r="CD15" t="str">
            <v>0: No</v>
          </cell>
          <cell r="CE15" t="str">
            <v>0: No</v>
          </cell>
          <cell r="CF15" t="str">
            <v>0: No</v>
          </cell>
          <cell r="CG15" t="str">
            <v>1: Yes</v>
          </cell>
          <cell r="CH15" t="str">
            <v>TRACNET</v>
          </cell>
          <cell r="CI15" t="str">
            <v/>
          </cell>
          <cell r="CJ15">
            <v>283.58333333333331</v>
          </cell>
          <cell r="CK15" t="str">
            <v>No data for Ped 2L consultations. Consultations are generally between 5-10 minutes, but occasionally go up to 15.</v>
          </cell>
          <cell r="CL15" t="str">
            <v>1: Yes</v>
          </cell>
          <cell r="CM15" t="str">
            <v>1: Yes</v>
          </cell>
          <cell r="CN15" t="str">
            <v>1: Yes</v>
          </cell>
          <cell r="CO15" t="str">
            <v>1: Yes</v>
          </cell>
          <cell r="CP15" t="str">
            <v/>
          </cell>
          <cell r="CQ15" t="str">
            <v>1: Yes</v>
          </cell>
          <cell r="CR15" t="str">
            <v>1: Yes</v>
          </cell>
          <cell r="CS15" t="str">
            <v>100</v>
          </cell>
          <cell r="CT15" t="str">
            <v>90</v>
          </cell>
          <cell r="CU15">
            <v>912.19512195121956</v>
          </cell>
          <cell r="CV15" t="str">
            <v>2: Unknown</v>
          </cell>
          <cell r="CW15">
            <v>12</v>
          </cell>
          <cell r="CX15">
            <v>21.081598315900273</v>
          </cell>
          <cell r="CY15">
            <v>21.081598315900273</v>
          </cell>
          <cell r="CZ15">
            <v>21.08159831590028</v>
          </cell>
          <cell r="DA15">
            <v>20.898877705414119</v>
          </cell>
          <cell r="DB15">
            <v>20.898877705414119</v>
          </cell>
          <cell r="DC15">
            <v>20.898877705414126</v>
          </cell>
          <cell r="DD15">
            <v>20.898877705414122</v>
          </cell>
          <cell r="DE15">
            <v>20.898877705414122</v>
          </cell>
          <cell r="DF15">
            <v>20.898877705414119</v>
          </cell>
          <cell r="DG15">
            <v>0</v>
          </cell>
          <cell r="DH15">
            <v>0.18272061048615224</v>
          </cell>
          <cell r="DI15">
            <v>0.18272061048615226</v>
          </cell>
          <cell r="DJ15">
            <v>0.18272061048615226</v>
          </cell>
          <cell r="DK15">
            <v>0.18272061048615226</v>
          </cell>
          <cell r="DL15">
            <v>0.18272061048615224</v>
          </cell>
          <cell r="DM15">
            <v>0.18272061048615224</v>
          </cell>
          <cell r="DN15">
            <v>0</v>
          </cell>
          <cell r="DO15">
            <v>20.898877705414126</v>
          </cell>
          <cell r="DP15">
            <v>20.898877705414122</v>
          </cell>
          <cell r="DQ15">
            <v>20.898877705414119</v>
          </cell>
          <cell r="DR15">
            <v>0.18272061048615226</v>
          </cell>
          <cell r="DS15">
            <v>0.18272061048615229</v>
          </cell>
          <cell r="DT15">
            <v>0.18272061048615224</v>
          </cell>
          <cell r="DU15">
            <v>17.510746924544442</v>
          </cell>
          <cell r="DV15">
            <v>17.510746924544438</v>
          </cell>
          <cell r="DW15">
            <v>17.510746924544442</v>
          </cell>
          <cell r="DX15">
            <v>17.510746924544442</v>
          </cell>
          <cell r="DY15">
            <v>17.510746924544435</v>
          </cell>
          <cell r="DZ15">
            <v>0</v>
          </cell>
          <cell r="EA15">
            <v>3.3881307808696803</v>
          </cell>
          <cell r="EB15">
            <v>3.3881307808696799</v>
          </cell>
          <cell r="EC15">
            <v>3.3881307808696803</v>
          </cell>
          <cell r="ED15">
            <v>3.3881307808696803</v>
          </cell>
          <cell r="EE15">
            <v>3.3881307808696799</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0.18272061048615226</v>
          </cell>
          <cell r="EZ15">
            <v>0.18272061048615226</v>
          </cell>
          <cell r="FA15">
            <v>0.18272061048615226</v>
          </cell>
          <cell r="FB15">
            <v>0.18272061048615224</v>
          </cell>
          <cell r="FC15">
            <v>0.18272061048615224</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0.14814814814814814</v>
          </cell>
          <cell r="FR15">
            <v>0</v>
          </cell>
          <cell r="FS15">
            <v>1.9753086419753088</v>
          </cell>
          <cell r="FT15">
            <v>0</v>
          </cell>
          <cell r="FU15">
            <v>4.938271604938272E-2</v>
          </cell>
          <cell r="FV15">
            <v>0.79012345679012352</v>
          </cell>
          <cell r="FW15">
            <v>0</v>
          </cell>
          <cell r="FX15">
            <v>0</v>
          </cell>
          <cell r="FY15">
            <v>1.0370370370370372</v>
          </cell>
          <cell r="FZ15">
            <v>4</v>
          </cell>
          <cell r="GA15">
            <v>4.938271604938272E-2</v>
          </cell>
          <cell r="GB15">
            <v>4.938271604938272E-2</v>
          </cell>
          <cell r="GC15">
            <v>0</v>
          </cell>
          <cell r="GD15">
            <v>4.938271604938272E-2</v>
          </cell>
          <cell r="GE15">
            <v>0.14814814814814814</v>
          </cell>
          <cell r="GF15">
            <v>0</v>
          </cell>
          <cell r="GG15">
            <v>1.9753086419753088</v>
          </cell>
          <cell r="GH15">
            <v>0</v>
          </cell>
          <cell r="GI15">
            <v>4.938271604938272E-2</v>
          </cell>
          <cell r="GJ15">
            <v>0.79012345679012352</v>
          </cell>
          <cell r="GK15">
            <v>0</v>
          </cell>
          <cell r="GL15">
            <v>0</v>
          </cell>
          <cell r="GM15">
            <v>1.0370370370370372</v>
          </cell>
          <cell r="GN15">
            <v>4</v>
          </cell>
          <cell r="GO15">
            <v>4.938271604938272E-2</v>
          </cell>
          <cell r="GP15">
            <v>0</v>
          </cell>
          <cell r="GQ15">
            <v>4.938271604938272E-2</v>
          </cell>
          <cell r="GR15">
            <v>0.14814814814814814</v>
          </cell>
          <cell r="GS15">
            <v>0</v>
          </cell>
          <cell r="GT15">
            <v>1.9753086419753092</v>
          </cell>
          <cell r="GU15">
            <v>0</v>
          </cell>
          <cell r="GV15">
            <v>4.9382716049382727E-2</v>
          </cell>
          <cell r="GW15">
            <v>0.79012345679012352</v>
          </cell>
          <cell r="GX15">
            <v>0</v>
          </cell>
          <cell r="GY15">
            <v>0</v>
          </cell>
          <cell r="GZ15">
            <v>1.0370370370370374</v>
          </cell>
          <cell r="HA15">
            <v>4.0000000000000009</v>
          </cell>
          <cell r="HB15">
            <v>4.9382716049382727E-2</v>
          </cell>
          <cell r="HC15">
            <v>0</v>
          </cell>
          <cell r="HD15">
            <v>4.9382716049382727E-2</v>
          </cell>
          <cell r="HE15">
            <v>9970.529307282417</v>
          </cell>
          <cell r="HF15">
            <v>0</v>
          </cell>
          <cell r="HG15">
            <v>3700.0923623445829</v>
          </cell>
          <cell r="HH15">
            <v>0</v>
          </cell>
          <cell r="HI15">
            <v>3700.0923623445829</v>
          </cell>
          <cell r="HJ15">
            <v>4170.5008880994674</v>
          </cell>
          <cell r="HK15">
            <v>0</v>
          </cell>
          <cell r="HL15">
            <v>0</v>
          </cell>
          <cell r="HM15">
            <v>8237.0119259071307</v>
          </cell>
          <cell r="HN15">
            <v>3700.0923623445829</v>
          </cell>
          <cell r="HO15" t="e">
            <v>#DIV/0!</v>
          </cell>
          <cell r="HP15">
            <v>0</v>
          </cell>
          <cell r="HQ15">
            <v>1</v>
          </cell>
          <cell r="HR15">
            <v>0</v>
          </cell>
          <cell r="HS15">
            <v>0</v>
          </cell>
          <cell r="HT15">
            <v>3.3881307808696803</v>
          </cell>
          <cell r="HU15">
            <v>0</v>
          </cell>
          <cell r="HV15">
            <v>0.98765432098765438</v>
          </cell>
          <cell r="HW15">
            <v>3.2499999999999996</v>
          </cell>
          <cell r="HX15">
            <v>0</v>
          </cell>
          <cell r="HY15">
            <v>0</v>
          </cell>
          <cell r="HZ15">
            <v>3.3881307808696803</v>
          </cell>
          <cell r="IA15">
            <v>0</v>
          </cell>
          <cell r="IB15">
            <v>0</v>
          </cell>
          <cell r="IC15">
            <v>3.3881307808696799</v>
          </cell>
          <cell r="ID15">
            <v>0</v>
          </cell>
          <cell r="IE15" t="str">
            <v>6</v>
          </cell>
          <cell r="IF15">
            <v>108.27001866394323</v>
          </cell>
          <cell r="IG15">
            <v>104.70093159821654</v>
          </cell>
          <cell r="IH15">
            <v>530.6589698046181</v>
          </cell>
          <cell r="II15">
            <v>109.65517241379311</v>
          </cell>
          <cell r="IJ15">
            <v>0</v>
          </cell>
          <cell r="IK15">
            <v>98.52571698418835</v>
          </cell>
          <cell r="IL15">
            <v>9.7443016797548889</v>
          </cell>
          <cell r="IM15">
            <v>95.277847754377049</v>
          </cell>
          <cell r="IN15">
            <v>9.423083843839489</v>
          </cell>
          <cell r="IO15">
            <v>482.89966252220245</v>
          </cell>
          <cell r="IP15">
            <v>47.759307282415627</v>
          </cell>
          <cell r="IQ15">
            <v>99.786206896551732</v>
          </cell>
          <cell r="IR15">
            <v>9.8689655172413797</v>
          </cell>
          <cell r="IS15">
            <v>0</v>
          </cell>
          <cell r="IT15">
            <v>0</v>
          </cell>
          <cell r="IU15">
            <v>153</v>
          </cell>
          <cell r="IV15">
            <v>95</v>
          </cell>
          <cell r="IW15">
            <v>25.999999999999996</v>
          </cell>
          <cell r="IX15">
            <v>1</v>
          </cell>
          <cell r="IY15" t="str">
            <v>1: Yes</v>
          </cell>
          <cell r="IZ15" t="str">
            <v>1</v>
          </cell>
          <cell r="JA15" t="str">
            <v>30</v>
          </cell>
          <cell r="JB15" t="str">
            <v>EFV: EFV</v>
          </cell>
          <cell r="JC15" t="str">
            <v>0: No</v>
          </cell>
          <cell r="JD15" t="str">
            <v>1: Yes</v>
          </cell>
          <cell r="JE15" t="str">
            <v>0: No</v>
          </cell>
          <cell r="JF15" t="str">
            <v>0: No</v>
          </cell>
          <cell r="JG15" t="str">
            <v>0: No</v>
          </cell>
          <cell r="JH15">
            <v>0</v>
          </cell>
          <cell r="JI15">
            <v>93.5</v>
          </cell>
          <cell r="JJ15">
            <v>0</v>
          </cell>
          <cell r="JK15">
            <v>126.5</v>
          </cell>
          <cell r="JL15">
            <v>2.5</v>
          </cell>
          <cell r="JM15">
            <v>23.5</v>
          </cell>
          <cell r="JN15">
            <v>0</v>
          </cell>
          <cell r="JO15">
            <v>0</v>
          </cell>
          <cell r="JP15">
            <v>0</v>
          </cell>
          <cell r="JQ15">
            <v>0</v>
          </cell>
          <cell r="JR15">
            <v>55.289520426287744</v>
          </cell>
          <cell r="JS15">
            <v>102.12078152753109</v>
          </cell>
          <cell r="JT15">
            <v>125.86145648312612</v>
          </cell>
          <cell r="JU15" t="str">
            <v>N/A</v>
          </cell>
          <cell r="JV15" t="str">
            <v>N/A</v>
          </cell>
          <cell r="JW15">
            <v>181.40852575488455</v>
          </cell>
          <cell r="JX15">
            <v>151.31971580817051</v>
          </cell>
          <cell r="JY15" t="str">
            <v>N/A</v>
          </cell>
          <cell r="JZ15">
            <v>902</v>
          </cell>
          <cell r="KA15">
            <v>0</v>
          </cell>
          <cell r="KB15">
            <v>1387</v>
          </cell>
          <cell r="KC15">
            <v>101</v>
          </cell>
          <cell r="KD15">
            <v>841</v>
          </cell>
          <cell r="KE15">
            <v>0</v>
          </cell>
          <cell r="KF15">
            <v>60</v>
          </cell>
          <cell r="KG15">
            <v>1303</v>
          </cell>
          <cell r="KH15">
            <v>902</v>
          </cell>
          <cell r="KI15">
            <v>0</v>
          </cell>
          <cell r="KJ15">
            <v>1387</v>
          </cell>
          <cell r="KK15">
            <v>101</v>
          </cell>
          <cell r="KL15">
            <v>841</v>
          </cell>
          <cell r="KM15">
            <v>0</v>
          </cell>
          <cell r="KN15">
            <v>60</v>
          </cell>
          <cell r="KO15">
            <v>1303</v>
          </cell>
          <cell r="KP15">
            <v>78.5</v>
          </cell>
          <cell r="KQ15">
            <v>15</v>
          </cell>
          <cell r="KR15">
            <v>126.5</v>
          </cell>
          <cell r="KS15">
            <v>0</v>
          </cell>
          <cell r="KT15">
            <v>22.5</v>
          </cell>
          <cell r="KU15">
            <v>2.5</v>
          </cell>
          <cell r="KV15">
            <v>0</v>
          </cell>
          <cell r="KW15">
            <v>0</v>
          </cell>
          <cell r="KX15">
            <v>0</v>
          </cell>
          <cell r="KY15">
            <v>0</v>
          </cell>
          <cell r="KZ15">
            <v>5.6891651865008885</v>
          </cell>
          <cell r="LA15">
            <v>12.104795737122558</v>
          </cell>
          <cell r="LB15" t="str">
            <v/>
          </cell>
          <cell r="LC15">
            <v>3.1101243339253997</v>
          </cell>
          <cell r="LD15">
            <v>16.078152753108348</v>
          </cell>
          <cell r="LE15" t="str">
            <v/>
          </cell>
          <cell r="LF15" t="str">
            <v/>
          </cell>
          <cell r="LG15" t="str">
            <v/>
          </cell>
          <cell r="LH15">
            <v>13.179396092362346</v>
          </cell>
          <cell r="LI15" t="str">
            <v/>
          </cell>
          <cell r="LJ15" t="str">
            <v>Tenofovir/Emtricitabine (TDF/FTC)</v>
          </cell>
          <cell r="LK15" t="str">
            <v/>
          </cell>
          <cell r="LL15" t="str">
            <v>1: Yes</v>
          </cell>
          <cell r="LM15" t="str">
            <v>1</v>
          </cell>
          <cell r="LN15" t="str">
            <v>30</v>
          </cell>
          <cell r="LO15" t="str">
            <v>EFV: EFV</v>
          </cell>
          <cell r="LP15" t="str">
            <v>1: Yes</v>
          </cell>
          <cell r="LQ15" t="str">
            <v>0: No</v>
          </cell>
          <cell r="LR15" t="str">
            <v>0: No</v>
          </cell>
          <cell r="LS15" t="str">
            <v>0: No</v>
          </cell>
          <cell r="LT15" t="str">
            <v>1: Yes</v>
          </cell>
          <cell r="LU15">
            <v>93.5</v>
          </cell>
          <cell r="LV15">
            <v>126.5</v>
          </cell>
          <cell r="LW15">
            <v>26</v>
          </cell>
          <cell r="LX15">
            <v>0</v>
          </cell>
          <cell r="LY15" t="str">
            <v>0: No</v>
          </cell>
          <cell r="LZ15" t="str">
            <v>0: No</v>
          </cell>
          <cell r="MA15" t="str">
            <v>0: No</v>
          </cell>
          <cell r="MB15" t="str">
            <v>0: No</v>
          </cell>
          <cell r="MC15" t="str">
            <v>1: Yes</v>
          </cell>
          <cell r="MD15" t="str">
            <v>0: No</v>
          </cell>
          <cell r="ME15" t="str">
            <v>0: No</v>
          </cell>
          <cell r="MF15" t="str">
            <v>0: No</v>
          </cell>
          <cell r="MG15" t="str">
            <v>0: No</v>
          </cell>
          <cell r="MH15" t="str">
            <v>0: No</v>
          </cell>
          <cell r="MI15" t="str">
            <v>0: No</v>
          </cell>
          <cell r="MJ15" t="str">
            <v>0: No</v>
          </cell>
          <cell r="MK15" t="str">
            <v>0: No</v>
          </cell>
          <cell r="ML15" t="str">
            <v>0: No</v>
          </cell>
          <cell r="MM15" t="str">
            <v>0: No</v>
          </cell>
          <cell r="MN15" t="str">
            <v>0: No</v>
          </cell>
          <cell r="MO15" t="str">
            <v>0: No</v>
          </cell>
          <cell r="MP15" t="str">
            <v>0: No</v>
          </cell>
          <cell r="MQ15" t="str">
            <v>1: Yes</v>
          </cell>
          <cell r="MR15" t="str">
            <v>1: Yes</v>
          </cell>
          <cell r="MS15" t="str">
            <v>5</v>
          </cell>
          <cell r="MT15" t="str">
            <v>0: No</v>
          </cell>
          <cell r="MU15">
            <v>11.379703966844286</v>
          </cell>
          <cell r="MV15">
            <v>11.379703966844286</v>
          </cell>
          <cell r="MW15">
            <v>11.379703966844284</v>
          </cell>
          <cell r="MX15">
            <v>11.379703966844286</v>
          </cell>
          <cell r="MY15">
            <v>11.379703966844287</v>
          </cell>
          <cell r="MZ15">
            <v>0</v>
          </cell>
          <cell r="NA15">
            <v>0</v>
          </cell>
          <cell r="NB15">
            <v>0</v>
          </cell>
          <cell r="NC15">
            <v>0</v>
          </cell>
          <cell r="ND15">
            <v>0</v>
          </cell>
          <cell r="NE15">
            <v>0</v>
          </cell>
          <cell r="NF15">
            <v>0</v>
          </cell>
          <cell r="NG15">
            <v>0</v>
          </cell>
          <cell r="NH15">
            <v>0</v>
          </cell>
          <cell r="NI15">
            <v>0</v>
          </cell>
          <cell r="NJ15">
            <v>0</v>
          </cell>
          <cell r="NK15">
            <v>0</v>
          </cell>
          <cell r="NL15">
            <v>0</v>
          </cell>
          <cell r="NM15">
            <v>11.379703966844286</v>
          </cell>
          <cell r="NN15">
            <v>11.379703966844286</v>
          </cell>
          <cell r="NO15">
            <v>11.379703966844284</v>
          </cell>
          <cell r="NP15">
            <v>11.379703966844286</v>
          </cell>
          <cell r="NQ15">
            <v>11.379703966844287</v>
          </cell>
          <cell r="NR15">
            <v>0</v>
          </cell>
          <cell r="NS15">
            <v>0</v>
          </cell>
          <cell r="NT15">
            <v>0</v>
          </cell>
          <cell r="NU15">
            <v>0</v>
          </cell>
          <cell r="NV15">
            <v>0</v>
          </cell>
          <cell r="NW15">
            <v>0</v>
          </cell>
          <cell r="NX15">
            <v>0</v>
          </cell>
          <cell r="NY15">
            <v>0</v>
          </cell>
          <cell r="NZ15">
            <v>0</v>
          </cell>
          <cell r="OA15">
            <v>0</v>
          </cell>
          <cell r="OB15">
            <v>0</v>
          </cell>
          <cell r="OC15">
            <v>0</v>
          </cell>
          <cell r="OD15">
            <v>0</v>
          </cell>
          <cell r="OE15">
            <v>0</v>
          </cell>
          <cell r="OF15">
            <v>0</v>
          </cell>
          <cell r="OG15">
            <v>0</v>
          </cell>
          <cell r="OH15">
            <v>0</v>
          </cell>
          <cell r="OI15">
            <v>0</v>
          </cell>
          <cell r="OJ15">
            <v>0</v>
          </cell>
          <cell r="OK15">
            <v>0</v>
          </cell>
          <cell r="OL15">
            <v>0</v>
          </cell>
          <cell r="OM15">
            <v>0</v>
          </cell>
          <cell r="ON15">
            <v>0</v>
          </cell>
          <cell r="OO15">
            <v>0</v>
          </cell>
          <cell r="OP15">
            <v>0</v>
          </cell>
          <cell r="OQ15">
            <v>11.379703966844286</v>
          </cell>
          <cell r="OR15">
            <v>11.379703966844286</v>
          </cell>
          <cell r="OS15">
            <v>11.379703966844284</v>
          </cell>
          <cell r="OT15">
            <v>11.379703966844286</v>
          </cell>
          <cell r="OU15">
            <v>11.379703966844287</v>
          </cell>
          <cell r="OV15">
            <v>0</v>
          </cell>
          <cell r="OW15">
            <v>0</v>
          </cell>
          <cell r="OX15">
            <v>1.8113580246913581</v>
          </cell>
          <cell r="OY15">
            <v>0</v>
          </cell>
          <cell r="OZ15">
            <v>0</v>
          </cell>
          <cell r="PA15">
            <v>0</v>
          </cell>
          <cell r="PB15">
            <v>0</v>
          </cell>
          <cell r="PC15">
            <v>0</v>
          </cell>
          <cell r="PD15">
            <v>0</v>
          </cell>
          <cell r="PE15">
            <v>0</v>
          </cell>
          <cell r="PF15">
            <v>0</v>
          </cell>
          <cell r="PG15" t="str">
            <v/>
          </cell>
          <cell r="PH15">
            <v>6.2824156305506218</v>
          </cell>
          <cell r="PI15">
            <v>0</v>
          </cell>
          <cell r="PJ15">
            <v>0</v>
          </cell>
          <cell r="PK15" t="str">
            <v>N/A</v>
          </cell>
          <cell r="PL15" t="str">
            <v>N/A</v>
          </cell>
          <cell r="PM15" t="str">
            <v>N/A</v>
          </cell>
          <cell r="PN15" t="str">
            <v>N/A</v>
          </cell>
          <cell r="PO15" t="str">
            <v>N/A</v>
          </cell>
          <cell r="PP15" t="str">
            <v>N/A</v>
          </cell>
          <cell r="PQ15">
            <v>1332.7066666666667</v>
          </cell>
          <cell r="PR15">
            <v>448.00921810699589</v>
          </cell>
          <cell r="PS15">
            <v>1834</v>
          </cell>
          <cell r="PT15">
            <v>0</v>
          </cell>
          <cell r="PU15">
            <v>0</v>
          </cell>
          <cell r="PV15">
            <v>0</v>
          </cell>
          <cell r="PW15">
            <v>0</v>
          </cell>
          <cell r="PX15">
            <v>0</v>
          </cell>
          <cell r="PY15">
            <v>0</v>
          </cell>
          <cell r="PZ15">
            <v>6.3179335070061189</v>
          </cell>
          <cell r="QA15">
            <v>11.379703966844284</v>
          </cell>
          <cell r="QB15">
            <v>0</v>
          </cell>
          <cell r="QC15">
            <v>0</v>
          </cell>
          <cell r="QD15">
            <v>11.379703966844284</v>
          </cell>
          <cell r="QE15">
            <v>0</v>
          </cell>
          <cell r="QF15">
            <v>0</v>
          </cell>
          <cell r="QG15">
            <v>0</v>
          </cell>
          <cell r="QH15">
            <v>0</v>
          </cell>
          <cell r="QI15">
            <v>11.379703966844284</v>
          </cell>
          <cell r="QJ15">
            <v>0</v>
          </cell>
          <cell r="QK15">
            <v>1.8113580246913579</v>
          </cell>
          <cell r="QL15">
            <v>0</v>
          </cell>
          <cell r="QM15">
            <v>0</v>
          </cell>
          <cell r="QN15">
            <v>0</v>
          </cell>
          <cell r="QO15">
            <v>0</v>
          </cell>
          <cell r="QP15">
            <v>0</v>
          </cell>
          <cell r="QQ15">
            <v>0</v>
          </cell>
          <cell r="QR15">
            <v>0</v>
          </cell>
          <cell r="QS15">
            <v>0</v>
          </cell>
          <cell r="QT15">
            <v>0</v>
          </cell>
          <cell r="QU15">
            <v>1.8113580246913581</v>
          </cell>
          <cell r="QV15" t="str">
            <v>0: No</v>
          </cell>
          <cell r="QW15" t="str">
            <v/>
          </cell>
          <cell r="QX15" t="str">
            <v/>
          </cell>
          <cell r="QY15" t="str">
            <v/>
          </cell>
          <cell r="QZ15" t="str">
            <v/>
          </cell>
          <cell r="RA15" t="str">
            <v/>
          </cell>
          <cell r="RB15" t="str">
            <v/>
          </cell>
          <cell r="RC15" t="str">
            <v>N/A</v>
          </cell>
          <cell r="RD15" t="str">
            <v>N/A</v>
          </cell>
          <cell r="RE15">
            <v>0</v>
          </cell>
          <cell r="RF15">
            <v>0</v>
          </cell>
          <cell r="RG15">
            <v>0</v>
          </cell>
          <cell r="RH15">
            <v>0</v>
          </cell>
          <cell r="RI15">
            <v>0</v>
          </cell>
          <cell r="RJ15">
            <v>0</v>
          </cell>
          <cell r="RK15">
            <v>0</v>
          </cell>
          <cell r="RL15">
            <v>0</v>
          </cell>
          <cell r="RM15">
            <v>0</v>
          </cell>
          <cell r="RN15">
            <v>0</v>
          </cell>
          <cell r="RO15">
            <v>2.794697443869921</v>
          </cell>
          <cell r="RP15">
            <v>2.7946974438699206</v>
          </cell>
          <cell r="RQ15">
            <v>2.7946974438699215</v>
          </cell>
          <cell r="RR15">
            <v>2.7946974438699215</v>
          </cell>
          <cell r="RS15">
            <v>2.7946974438699206</v>
          </cell>
          <cell r="RT15">
            <v>2.794697443869921</v>
          </cell>
          <cell r="RU15">
            <v>2.794697443869921</v>
          </cell>
          <cell r="RV15">
            <v>1.7154552603995354</v>
          </cell>
          <cell r="RW15">
            <v>1.7154552603995354</v>
          </cell>
          <cell r="RX15">
            <v>1.7154552603995352</v>
          </cell>
          <cell r="RY15">
            <v>1.7154552603995354</v>
          </cell>
          <cell r="RZ15">
            <v>1.7154552603995352</v>
          </cell>
          <cell r="SA15">
            <v>0</v>
          </cell>
          <cell r="SB15">
            <v>2.3409835377384827</v>
          </cell>
          <cell r="SC15">
            <v>0</v>
          </cell>
          <cell r="SD15">
            <v>2.3409835377384827</v>
          </cell>
          <cell r="SE15">
            <v>2.3409835377384822</v>
          </cell>
          <cell r="SF15">
            <v>2.3409835377384827</v>
          </cell>
          <cell r="SG15">
            <v>2.3409835377384822</v>
          </cell>
          <cell r="SH15">
            <v>0.45371390613143875</v>
          </cell>
          <cell r="SI15">
            <v>0</v>
          </cell>
          <cell r="SJ15">
            <v>0.4537139061314388</v>
          </cell>
          <cell r="SK15">
            <v>0.45371390613143869</v>
          </cell>
          <cell r="SL15">
            <v>0.4537139061314388</v>
          </cell>
          <cell r="SM15">
            <v>0.4537139061314388</v>
          </cell>
          <cell r="SN15">
            <v>0</v>
          </cell>
          <cell r="SO15">
            <v>1</v>
          </cell>
          <cell r="SP15">
            <v>1</v>
          </cell>
          <cell r="SQ15">
            <v>1</v>
          </cell>
          <cell r="SR15">
            <v>1</v>
          </cell>
          <cell r="SS15" t="str">
            <v>1: Yes</v>
          </cell>
          <cell r="ST15" t="str">
            <v>1: Yes</v>
          </cell>
          <cell r="SU15">
            <v>0.9</v>
          </cell>
          <cell r="SV15" t="str">
            <v>1: Yes</v>
          </cell>
          <cell r="SW15" t="str">
            <v>0: All patients when initiated</v>
          </cell>
          <cell r="SX15">
            <v>1</v>
          </cell>
          <cell r="SY15" t="str">
            <v>0: No</v>
          </cell>
          <cell r="SZ15" t="str">
            <v>N/A</v>
          </cell>
          <cell r="TA15" t="str">
            <v>N/A</v>
          </cell>
          <cell r="TB15">
            <v>3.2582698506677193E-3</v>
          </cell>
          <cell r="TC15">
            <v>1.1249575685809891E-3</v>
          </cell>
          <cell r="TD15">
            <v>1.0022497467271891</v>
          </cell>
          <cell r="TE15">
            <v>1.1306851917636997E-3</v>
          </cell>
          <cell r="TF15">
            <v>1.5001118347477145E-3</v>
          </cell>
          <cell r="TG15">
            <v>0</v>
          </cell>
          <cell r="TH15">
            <v>6.82865025546565E-2</v>
          </cell>
          <cell r="TI15">
            <v>1.7154552603995354</v>
          </cell>
          <cell r="TJ15">
            <v>1.6919097427800802E-3</v>
          </cell>
          <cell r="TK15">
            <v>3.2582698506677193E-3</v>
          </cell>
          <cell r="TL15">
            <v>1.1249575685809891E-3</v>
          </cell>
          <cell r="TM15">
            <v>1.0022497467271891</v>
          </cell>
          <cell r="TN15">
            <v>1.1306851917636997E-3</v>
          </cell>
          <cell r="TO15">
            <v>1.5001118347477145E-3</v>
          </cell>
          <cell r="TP15">
            <v>0</v>
          </cell>
          <cell r="TQ15">
            <v>6.8286502554656514E-2</v>
          </cell>
          <cell r="TR15">
            <v>1.7154552603995354</v>
          </cell>
          <cell r="TS15">
            <v>1.6919097427800802E-3</v>
          </cell>
          <cell r="TT15">
            <v>3.2582698506677193E-3</v>
          </cell>
          <cell r="TU15">
            <v>1.1249575685809891E-3</v>
          </cell>
          <cell r="TV15">
            <v>1.0022497467271889</v>
          </cell>
          <cell r="TW15">
            <v>1.1306851917636995E-3</v>
          </cell>
          <cell r="TX15">
            <v>1.5001118347477142E-3</v>
          </cell>
          <cell r="TY15">
            <v>0</v>
          </cell>
          <cell r="TZ15">
            <v>6.82865025546565E-2</v>
          </cell>
          <cell r="UA15">
            <v>1.7154552603995352</v>
          </cell>
          <cell r="UB15">
            <v>1.6919097427800802E-3</v>
          </cell>
          <cell r="UC15" t="str">
            <v>0: No</v>
          </cell>
          <cell r="UD15" t="str">
            <v>N/A</v>
          </cell>
          <cell r="UE15" t="str">
            <v>N/A</v>
          </cell>
          <cell r="UF15">
            <v>11000</v>
          </cell>
          <cell r="UG15">
            <v>9.0195381882770872E-3</v>
          </cell>
          <cell r="UH15">
            <v>9.0195381882770872E-3</v>
          </cell>
          <cell r="UI15">
            <v>0</v>
          </cell>
          <cell r="UJ15">
            <v>146000</v>
          </cell>
          <cell r="UK15">
            <v>1.1214920071047959E-2</v>
          </cell>
          <cell r="UL15">
            <v>1.1214920071047957E-2</v>
          </cell>
          <cell r="UM15">
            <v>1.1214920071047957E-2</v>
          </cell>
          <cell r="UN15" t="str">
            <v>N/A</v>
          </cell>
          <cell r="UO15" t="str">
            <v>N/A</v>
          </cell>
          <cell r="UP15" t="str">
            <v>N/A</v>
          </cell>
          <cell r="UQ15" t="str">
            <v>N/A</v>
          </cell>
          <cell r="UR15" t="str">
            <v>N/A</v>
          </cell>
          <cell r="US15" t="str">
            <v>N/A</v>
          </cell>
          <cell r="UT15" t="str">
            <v>N/A</v>
          </cell>
          <cell r="UU15" t="str">
            <v>N/A</v>
          </cell>
          <cell r="UV15" t="str">
            <v>N/A</v>
          </cell>
          <cell r="UW15" t="str">
            <v>N/A</v>
          </cell>
          <cell r="UX15">
            <v>1</v>
          </cell>
          <cell r="UY15">
            <v>0</v>
          </cell>
          <cell r="UZ15">
            <v>0</v>
          </cell>
          <cell r="VA15">
            <v>0</v>
          </cell>
          <cell r="VB15">
            <v>1</v>
          </cell>
          <cell r="VC15">
            <v>0</v>
          </cell>
          <cell r="VD15">
            <v>0</v>
          </cell>
          <cell r="VE15">
            <v>0</v>
          </cell>
          <cell r="VF15">
            <v>0</v>
          </cell>
          <cell r="VG15">
            <v>0</v>
          </cell>
          <cell r="VH15">
            <v>1</v>
          </cell>
          <cell r="VI15">
            <v>1</v>
          </cell>
          <cell r="VJ15">
            <v>1</v>
          </cell>
          <cell r="VK15">
            <v>0</v>
          </cell>
          <cell r="VL15">
            <v>0</v>
          </cell>
          <cell r="VM15">
            <v>0</v>
          </cell>
          <cell r="VN15">
            <v>0</v>
          </cell>
          <cell r="VO15">
            <v>0</v>
          </cell>
          <cell r="VP15">
            <v>1</v>
          </cell>
          <cell r="VQ15">
            <v>1</v>
          </cell>
          <cell r="VR15">
            <v>0</v>
          </cell>
          <cell r="VS15">
            <v>0</v>
          </cell>
          <cell r="VT15">
            <v>0</v>
          </cell>
          <cell r="VU15">
            <v>0</v>
          </cell>
          <cell r="VV15">
            <v>1</v>
          </cell>
          <cell r="VW15">
            <v>0</v>
          </cell>
          <cell r="VX15">
            <v>0</v>
          </cell>
          <cell r="VY15">
            <v>1.4329215183211632</v>
          </cell>
          <cell r="VZ15">
            <v>1.432921518321163</v>
          </cell>
          <cell r="WA15">
            <v>1.4329215183211632</v>
          </cell>
          <cell r="WB15">
            <v>1.432921518321163</v>
          </cell>
          <cell r="WC15">
            <v>1.4329215183211632</v>
          </cell>
          <cell r="WD15">
            <v>1.4329215183211632</v>
          </cell>
          <cell r="WE15">
            <v>0</v>
          </cell>
          <cell r="WF15">
            <v>1.1749956450233539</v>
          </cell>
          <cell r="WG15">
            <v>1.1749956450233539</v>
          </cell>
          <cell r="WH15">
            <v>1.1749956450233536</v>
          </cell>
          <cell r="WI15">
            <v>1.1749956450233539</v>
          </cell>
          <cell r="WJ15">
            <v>1.1749956450233536</v>
          </cell>
          <cell r="WK15">
            <v>0</v>
          </cell>
          <cell r="WL15">
            <v>0.25792587329780936</v>
          </cell>
          <cell r="WM15">
            <v>0.25792587329780936</v>
          </cell>
          <cell r="WN15">
            <v>0.2579258732978093</v>
          </cell>
          <cell r="WO15">
            <v>0.25792587329780936</v>
          </cell>
          <cell r="WP15">
            <v>0.25792587329780936</v>
          </cell>
          <cell r="WQ15">
            <v>0</v>
          </cell>
          <cell r="WR15">
            <v>1.4329215183211632</v>
          </cell>
          <cell r="WS15">
            <v>0</v>
          </cell>
          <cell r="WT15">
            <v>1.432921518321163</v>
          </cell>
          <cell r="WU15">
            <v>0</v>
          </cell>
          <cell r="WV15">
            <v>1.432921518321163</v>
          </cell>
          <cell r="WW15">
            <v>0</v>
          </cell>
          <cell r="WX15">
            <v>1.4329215183211632</v>
          </cell>
          <cell r="WY15">
            <v>0</v>
          </cell>
          <cell r="WZ15">
            <v>1.6557171329228981</v>
          </cell>
          <cell r="XA15">
            <v>1.3957713334649036</v>
          </cell>
          <cell r="XB15">
            <v>1.3957713334649036</v>
          </cell>
          <cell r="XC15">
            <v>1.3957713334649036</v>
          </cell>
          <cell r="XD15">
            <v>1.3957713334649036</v>
          </cell>
          <cell r="XE15">
            <v>1.3957713334649036</v>
          </cell>
          <cell r="XF15">
            <v>0</v>
          </cell>
          <cell r="XG15">
            <v>0.11924838278183453</v>
          </cell>
          <cell r="XH15">
            <v>0.11924838278183453</v>
          </cell>
          <cell r="XI15">
            <v>0.11924838278183453</v>
          </cell>
          <cell r="XJ15">
            <v>0.11924838278183453</v>
          </cell>
          <cell r="XK15">
            <v>0.1192483827818345</v>
          </cell>
          <cell r="XL15">
            <v>0</v>
          </cell>
          <cell r="XM15">
            <v>1.2765229506830691</v>
          </cell>
          <cell r="XN15">
            <v>1.2765229506830691</v>
          </cell>
          <cell r="XO15">
            <v>1.2765229506830691</v>
          </cell>
          <cell r="XP15">
            <v>1.2765229506830691</v>
          </cell>
          <cell r="XQ15">
            <v>1.2765229506830691</v>
          </cell>
          <cell r="XR15">
            <v>1.2765229506830691</v>
          </cell>
          <cell r="XS15">
            <v>0</v>
          </cell>
          <cell r="XT15">
            <v>0</v>
          </cell>
          <cell r="XU15">
            <v>0</v>
          </cell>
          <cell r="XV15">
            <v>0</v>
          </cell>
          <cell r="XW15">
            <v>0</v>
          </cell>
          <cell r="XX15">
            <v>0</v>
          </cell>
          <cell r="XY15">
            <v>0</v>
          </cell>
          <cell r="XZ15">
            <v>0</v>
          </cell>
          <cell r="YA15">
            <v>0</v>
          </cell>
          <cell r="YB15">
            <v>0</v>
          </cell>
          <cell r="YC15">
            <v>0</v>
          </cell>
          <cell r="YD15">
            <v>0</v>
          </cell>
          <cell r="YE15">
            <v>0</v>
          </cell>
          <cell r="YF15">
            <v>0</v>
          </cell>
          <cell r="YG15">
            <v>0</v>
          </cell>
          <cell r="YH15">
            <v>0</v>
          </cell>
          <cell r="YI15">
            <v>0</v>
          </cell>
          <cell r="YJ15">
            <v>0</v>
          </cell>
          <cell r="YK15">
            <v>0</v>
          </cell>
          <cell r="YL15">
            <v>0</v>
          </cell>
          <cell r="YM15">
            <v>0</v>
          </cell>
          <cell r="YN15">
            <v>0</v>
          </cell>
          <cell r="YO15">
            <v>0</v>
          </cell>
          <cell r="YP15">
            <v>0</v>
          </cell>
          <cell r="YQ15">
            <v>0</v>
          </cell>
          <cell r="YR15">
            <v>0</v>
          </cell>
          <cell r="YS15">
            <v>0</v>
          </cell>
          <cell r="YT15">
            <v>0</v>
          </cell>
          <cell r="YU15">
            <v>0</v>
          </cell>
          <cell r="YV15">
            <v>0</v>
          </cell>
          <cell r="YW15">
            <v>0</v>
          </cell>
          <cell r="YX15">
            <v>0</v>
          </cell>
          <cell r="YY15">
            <v>0</v>
          </cell>
          <cell r="YZ15">
            <v>0</v>
          </cell>
          <cell r="ZA15">
            <v>0</v>
          </cell>
          <cell r="ZB15">
            <v>0</v>
          </cell>
          <cell r="ZC15">
            <v>0</v>
          </cell>
          <cell r="ZD15">
            <v>0.84656084656084662</v>
          </cell>
          <cell r="ZE15">
            <v>0.84656084656084662</v>
          </cell>
          <cell r="ZF15">
            <v>0.12345679012345678</v>
          </cell>
          <cell r="ZG15">
            <v>0.12345679012345678</v>
          </cell>
          <cell r="ZH15">
            <v>0.14124578483245151</v>
          </cell>
          <cell r="ZI15">
            <v>0.14124578483245151</v>
          </cell>
          <cell r="ZJ15" t="str">
            <v xml:space="preserve"> </v>
          </cell>
          <cell r="ZK15">
            <v>0</v>
          </cell>
          <cell r="ZL15">
            <v>1</v>
          </cell>
          <cell r="ZM15">
            <v>0</v>
          </cell>
          <cell r="ZN15">
            <v>1</v>
          </cell>
          <cell r="ZO15">
            <v>0</v>
          </cell>
          <cell r="ZP15">
            <v>0</v>
          </cell>
          <cell r="ZQ15">
            <v>0</v>
          </cell>
          <cell r="ZR15" t="str">
            <v>1: Yes</v>
          </cell>
          <cell r="ZS15" t="str">
            <v>1: Yes</v>
          </cell>
          <cell r="ZT15">
            <v>1.2034657807600377</v>
          </cell>
          <cell r="ZU15">
            <v>1.203465780760038</v>
          </cell>
          <cell r="ZV15">
            <v>1.203465780760038</v>
          </cell>
          <cell r="ZW15">
            <v>1.2034657807600377</v>
          </cell>
          <cell r="ZX15">
            <v>1.203465780760038</v>
          </cell>
          <cell r="ZY15">
            <v>1.203465780760038</v>
          </cell>
          <cell r="ZZ15">
            <v>0</v>
          </cell>
          <cell r="AAA15">
            <v>0</v>
          </cell>
          <cell r="AAB15">
            <v>0</v>
          </cell>
          <cell r="AAC15">
            <v>0</v>
          </cell>
          <cell r="AAD15">
            <v>0</v>
          </cell>
          <cell r="AAE15">
            <v>0</v>
          </cell>
          <cell r="AAF15">
            <v>0</v>
          </cell>
          <cell r="AAG15">
            <v>0</v>
          </cell>
          <cell r="AAH15">
            <v>0</v>
          </cell>
          <cell r="AAI15">
            <v>0</v>
          </cell>
          <cell r="AAJ15">
            <v>0</v>
          </cell>
          <cell r="AAK15">
            <v>0</v>
          </cell>
          <cell r="AAL15">
            <v>0</v>
          </cell>
          <cell r="AAM15">
            <v>0</v>
          </cell>
          <cell r="AAN15">
            <v>0</v>
          </cell>
          <cell r="AAO15">
            <v>0</v>
          </cell>
          <cell r="AAP15">
            <v>0</v>
          </cell>
          <cell r="AAQ15">
            <v>0</v>
          </cell>
          <cell r="AAR15">
            <v>0</v>
          </cell>
          <cell r="AAS15">
            <v>0</v>
          </cell>
          <cell r="AAT15">
            <v>0</v>
          </cell>
          <cell r="AAU15">
            <v>0</v>
          </cell>
          <cell r="AAV15">
            <v>0</v>
          </cell>
          <cell r="AAW15">
            <v>0</v>
          </cell>
          <cell r="AAX15">
            <v>0</v>
          </cell>
          <cell r="AAY15">
            <v>0</v>
          </cell>
          <cell r="AAZ15">
            <v>0</v>
          </cell>
          <cell r="ABA15">
            <v>0</v>
          </cell>
          <cell r="ABB15">
            <v>0</v>
          </cell>
          <cell r="ABC15">
            <v>0</v>
          </cell>
          <cell r="ABD15">
            <v>0</v>
          </cell>
          <cell r="ABE15">
            <v>0</v>
          </cell>
          <cell r="ABF15">
            <v>0</v>
          </cell>
          <cell r="ABG15">
            <v>0</v>
          </cell>
          <cell r="ABH15">
            <v>0</v>
          </cell>
          <cell r="ABI15">
            <v>0</v>
          </cell>
          <cell r="ABJ15">
            <v>0</v>
          </cell>
          <cell r="ABK15">
            <v>0</v>
          </cell>
          <cell r="ABL15">
            <v>0</v>
          </cell>
          <cell r="ABM15">
            <v>0</v>
          </cell>
          <cell r="ABN15">
            <v>0</v>
          </cell>
          <cell r="ABO15">
            <v>0</v>
          </cell>
          <cell r="ABP15">
            <v>0</v>
          </cell>
          <cell r="ABQ15">
            <v>0</v>
          </cell>
          <cell r="ABR15">
            <v>0</v>
          </cell>
          <cell r="ABS15">
            <v>0</v>
          </cell>
          <cell r="ABT15">
            <v>0</v>
          </cell>
          <cell r="ABU15">
            <v>0</v>
          </cell>
          <cell r="ABV15">
            <v>0</v>
          </cell>
          <cell r="ABW15">
            <v>0</v>
          </cell>
          <cell r="ABX15">
            <v>0</v>
          </cell>
          <cell r="ABY15" t="str">
            <v>0: No</v>
          </cell>
          <cell r="ABZ15">
            <v>0</v>
          </cell>
          <cell r="ACA15">
            <v>0</v>
          </cell>
          <cell r="ACB15">
            <v>8.6412778106703527</v>
          </cell>
          <cell r="ACC15">
            <v>8.6412778106703527</v>
          </cell>
          <cell r="ACD15">
            <v>8.6412778106703527</v>
          </cell>
          <cell r="ACE15">
            <v>8.6412778106703527</v>
          </cell>
          <cell r="ACF15">
            <v>8.6412778106703527</v>
          </cell>
          <cell r="ACG15">
            <v>8.6412778106703509</v>
          </cell>
          <cell r="ACH15">
            <v>0</v>
          </cell>
          <cell r="ACI15">
            <v>0.7475461175799839</v>
          </cell>
          <cell r="ACJ15">
            <v>0.7475461175799839</v>
          </cell>
          <cell r="ACK15">
            <v>0.74754611757998379</v>
          </cell>
          <cell r="ACL15">
            <v>0.74754611757998402</v>
          </cell>
          <cell r="ACM15">
            <v>0.7475461175799839</v>
          </cell>
          <cell r="ACN15">
            <v>0</v>
          </cell>
          <cell r="ACO15">
            <v>1.6532797754533695</v>
          </cell>
          <cell r="ACP15">
            <v>1.6532797754533695</v>
          </cell>
          <cell r="ACQ15">
            <v>1.6532797754533695</v>
          </cell>
          <cell r="ACR15">
            <v>1.6532797754533695</v>
          </cell>
          <cell r="ACS15">
            <v>1.6532797754533695</v>
          </cell>
          <cell r="ACT15">
            <v>0</v>
          </cell>
          <cell r="ACU15">
            <v>0</v>
          </cell>
          <cell r="ACV15">
            <v>0</v>
          </cell>
          <cell r="ACW15">
            <v>0</v>
          </cell>
          <cell r="ACX15">
            <v>0</v>
          </cell>
          <cell r="ACY15">
            <v>0</v>
          </cell>
          <cell r="ACZ15">
            <v>0</v>
          </cell>
          <cell r="ADA15">
            <v>0</v>
          </cell>
          <cell r="ADB15">
            <v>0</v>
          </cell>
          <cell r="ADC15">
            <v>0</v>
          </cell>
          <cell r="ADD15">
            <v>0</v>
          </cell>
          <cell r="ADE15">
            <v>0</v>
          </cell>
          <cell r="ADF15">
            <v>0</v>
          </cell>
          <cell r="ADG15">
            <v>0</v>
          </cell>
          <cell r="ADH15">
            <v>0</v>
          </cell>
          <cell r="ADI15">
            <v>0</v>
          </cell>
          <cell r="ADJ15">
            <v>0</v>
          </cell>
          <cell r="ADK15">
            <v>0</v>
          </cell>
          <cell r="ADL15">
            <v>0</v>
          </cell>
          <cell r="ADM15">
            <v>2.2935860710918141</v>
          </cell>
          <cell r="ADN15">
            <v>2.2935860710918141</v>
          </cell>
          <cell r="ADO15">
            <v>2.2935860710918141</v>
          </cell>
          <cell r="ADP15">
            <v>2.2935860710918141</v>
          </cell>
          <cell r="ADQ15">
            <v>2.2935860710918141</v>
          </cell>
          <cell r="ADR15">
            <v>0</v>
          </cell>
          <cell r="ADS15">
            <v>2.2935860710918141</v>
          </cell>
          <cell r="ADT15">
            <v>2.2935860710918141</v>
          </cell>
          <cell r="ADU15">
            <v>2.2935860710918141</v>
          </cell>
          <cell r="ADV15">
            <v>2.2935860710918141</v>
          </cell>
          <cell r="ADW15">
            <v>2.2935860710918141</v>
          </cell>
          <cell r="ADX15">
            <v>0</v>
          </cell>
          <cell r="ADY15">
            <v>1.6532797754533695</v>
          </cell>
          <cell r="ADZ15">
            <v>1.6532797754533695</v>
          </cell>
          <cell r="AEA15">
            <v>1.6532797754533695</v>
          </cell>
          <cell r="AEB15">
            <v>1.6532797754533695</v>
          </cell>
          <cell r="AEC15">
            <v>1.6532797754533695</v>
          </cell>
          <cell r="AED15">
            <v>0</v>
          </cell>
          <cell r="AEE15">
            <v>3.6804747056114735</v>
          </cell>
          <cell r="AEF15">
            <v>1.4385018529482712E-2</v>
          </cell>
          <cell r="AEG15">
            <v>2.9118522904194903</v>
          </cell>
          <cell r="AEH15">
            <v>0</v>
          </cell>
          <cell r="AEI15">
            <v>4.1929873034668767E-2</v>
          </cell>
          <cell r="AEJ15">
            <v>1.28061259127689</v>
          </cell>
          <cell r="AEK15">
            <v>0.42541060895116545</v>
          </cell>
          <cell r="AEL15">
            <v>0.28661272284718115</v>
          </cell>
          <cell r="AEM15">
            <v>1.6532797754533695</v>
          </cell>
          <cell r="AEN15">
            <v>3.6804747056114731</v>
          </cell>
          <cell r="AEO15">
            <v>1.4385018529482712E-2</v>
          </cell>
          <cell r="AEP15">
            <v>2.9118522904194903</v>
          </cell>
          <cell r="AEQ15">
            <v>0</v>
          </cell>
          <cell r="AER15">
            <v>4.1929873034668774E-2</v>
          </cell>
          <cell r="AES15">
            <v>1.2806125912768898</v>
          </cell>
          <cell r="AET15">
            <v>0.4254106089511655</v>
          </cell>
          <cell r="AEU15">
            <v>0.28661272284718115</v>
          </cell>
          <cell r="AEV15">
            <v>1.6532797754533695</v>
          </cell>
          <cell r="AEW15">
            <v>0.05</v>
          </cell>
          <cell r="AEX15" t="str">
            <v>8</v>
          </cell>
          <cell r="AEY15" t="str">
            <v>5</v>
          </cell>
          <cell r="AEZ15" t="str">
            <v>1: Yes</v>
          </cell>
          <cell r="AFA15" t="str">
            <v>1</v>
          </cell>
          <cell r="AFB15" t="str">
            <v>0</v>
          </cell>
          <cell r="AFC15" t="str">
            <v>0: Never</v>
          </cell>
          <cell r="AFD15" t="str">
            <v>2: Sometimes</v>
          </cell>
          <cell r="AFE15">
            <v>1.6532797754533695</v>
          </cell>
          <cell r="AFF15">
            <v>1.6532797754533695</v>
          </cell>
          <cell r="AFG15">
            <v>10.969678310637459</v>
          </cell>
          <cell r="AFH15">
            <v>10.969678310637461</v>
          </cell>
          <cell r="AFI15">
            <v>10.969678310637462</v>
          </cell>
          <cell r="AFJ15">
            <v>10.969678310637461</v>
          </cell>
          <cell r="AFK15">
            <v>10.969678310637462</v>
          </cell>
          <cell r="AFL15">
            <v>10.969678310637462</v>
          </cell>
          <cell r="AFM15">
            <v>0</v>
          </cell>
          <cell r="AFN15">
            <v>0</v>
          </cell>
          <cell r="AFO15">
            <v>149</v>
          </cell>
          <cell r="AFP15">
            <v>149</v>
          </cell>
          <cell r="AFQ15">
            <v>0</v>
          </cell>
          <cell r="AFR15">
            <v>0</v>
          </cell>
          <cell r="AFS15">
            <v>0</v>
          </cell>
          <cell r="AFT15">
            <v>0</v>
          </cell>
          <cell r="AFU15">
            <v>0</v>
          </cell>
          <cell r="AFV15">
            <v>0</v>
          </cell>
          <cell r="AFW15">
            <v>0</v>
          </cell>
          <cell r="AFX15">
            <v>0</v>
          </cell>
          <cell r="AFY15">
            <v>0</v>
          </cell>
          <cell r="AFZ15">
            <v>0</v>
          </cell>
          <cell r="AGA15">
            <v>0</v>
          </cell>
          <cell r="AGB15">
            <v>0</v>
          </cell>
        </row>
        <row r="16">
          <cell r="A16" t="str">
            <v>RWANDA_15</v>
          </cell>
          <cell r="B16" t="str">
            <v>Rwanda</v>
          </cell>
          <cell r="C16" t="str">
            <v>Gatagara CS</v>
          </cell>
          <cell r="D16" t="str">
            <v>Health Center</v>
          </cell>
          <cell r="E16" t="str">
            <v>Primary</v>
          </cell>
          <cell r="F16" t="str">
            <v>Rural</v>
          </cell>
          <cell r="G16" t="str">
            <v>No</v>
          </cell>
          <cell r="H16">
            <v>39965</v>
          </cell>
          <cell r="I16">
            <v>26277</v>
          </cell>
          <cell r="J16">
            <v>24000</v>
          </cell>
          <cell r="K16">
            <v>16</v>
          </cell>
          <cell r="L16" t="str">
            <v>Unknown</v>
          </cell>
          <cell r="M16" t="str">
            <v>USD</v>
          </cell>
          <cell r="N16">
            <v>563</v>
          </cell>
          <cell r="O16">
            <v>0</v>
          </cell>
          <cell r="P16">
            <v>0</v>
          </cell>
          <cell r="Q16">
            <v>1</v>
          </cell>
          <cell r="R16">
            <v>0</v>
          </cell>
          <cell r="S16">
            <v>0</v>
          </cell>
          <cell r="T16">
            <v>24000</v>
          </cell>
          <cell r="U16">
            <v>0</v>
          </cell>
          <cell r="V16">
            <v>294.59720564847294</v>
          </cell>
          <cell r="W16" t="str">
            <v>1: Yes</v>
          </cell>
          <cell r="X16" t="str">
            <v>1: Yes</v>
          </cell>
          <cell r="Y16">
            <v>0</v>
          </cell>
          <cell r="Z16" t="str">
            <v>Jul-09</v>
          </cell>
          <cell r="AA16" t="str">
            <v>Jun-10</v>
          </cell>
          <cell r="AB16">
            <v>104.91666666666667</v>
          </cell>
          <cell r="AC16">
            <v>43.833333333333336</v>
          </cell>
          <cell r="AD16">
            <v>0.75</v>
          </cell>
          <cell r="AE16">
            <v>3.3333333333333335</v>
          </cell>
          <cell r="AF16">
            <v>0</v>
          </cell>
          <cell r="AG16">
            <v>152.83333333333334</v>
          </cell>
          <cell r="AH16">
            <v>47.916666666666671</v>
          </cell>
          <cell r="AI16">
            <v>4</v>
          </cell>
          <cell r="AJ16">
            <v>29.999999999999996</v>
          </cell>
          <cell r="AK16">
            <v>4</v>
          </cell>
          <cell r="AL16">
            <v>4</v>
          </cell>
          <cell r="AM16">
            <v>4</v>
          </cell>
          <cell r="AN16">
            <v>4</v>
          </cell>
          <cell r="AO16">
            <v>0</v>
          </cell>
          <cell r="AP16">
            <v>30</v>
          </cell>
          <cell r="AQ16">
            <v>30</v>
          </cell>
          <cell r="AR16">
            <v>30</v>
          </cell>
          <cell r="AS16">
            <v>30</v>
          </cell>
          <cell r="AT16">
            <v>0</v>
          </cell>
          <cell r="AU16">
            <v>12</v>
          </cell>
          <cell r="AV16">
            <v>12</v>
          </cell>
          <cell r="AW16">
            <v>12</v>
          </cell>
          <cell r="AX16">
            <v>12</v>
          </cell>
          <cell r="AY16">
            <v>0</v>
          </cell>
          <cell r="AZ16">
            <v>10</v>
          </cell>
          <cell r="BA16">
            <v>15</v>
          </cell>
          <cell r="BB16">
            <v>15</v>
          </cell>
          <cell r="BC16">
            <v>15</v>
          </cell>
          <cell r="BD16">
            <v>0</v>
          </cell>
          <cell r="BE16">
            <v>39555</v>
          </cell>
          <cell r="BF16" t="str">
            <v>1: Yes</v>
          </cell>
          <cell r="BG16" t="str">
            <v>1</v>
          </cell>
          <cell r="BH16" t="str">
            <v>12</v>
          </cell>
          <cell r="BI16" t="str">
            <v>2</v>
          </cell>
          <cell r="BJ16" t="str">
            <v>4</v>
          </cell>
          <cell r="BK16" t="str">
            <v>N/A</v>
          </cell>
          <cell r="BL16" t="str">
            <v>N/A</v>
          </cell>
          <cell r="BM16" t="str">
            <v>1: Yes</v>
          </cell>
          <cell r="BN16" t="str">
            <v>N_INITIATION,N_STAGE,N_MONITORING,N_BLOOD: Initiation, WHO Staging, Routine clinical monitoring, Blood draws for CD4</v>
          </cell>
          <cell r="BO16" t="str">
            <v>There is a doctor at the facility who is assigned to orthopedics (because facility is also center for care for patients with physical disabilities), this doctor helps out when they need it, on average approximately 6 hours/week. Also helps out with counseling and diagnosing OIs.  Facility receives no doctor visits from the DH.</v>
          </cell>
          <cell r="BP16" t="str">
            <v>1: Yes</v>
          </cell>
          <cell r="BQ16">
            <v>0.9</v>
          </cell>
          <cell r="BR16" t="str">
            <v>0: Cumulative</v>
          </cell>
          <cell r="BS16" t="str">
            <v/>
          </cell>
          <cell r="BT16" t="str">
            <v>1: Yes</v>
          </cell>
          <cell r="BU16" t="str">
            <v>1</v>
          </cell>
          <cell r="BV16" t="str">
            <v>12</v>
          </cell>
          <cell r="BW16" t="str">
            <v>2</v>
          </cell>
          <cell r="BX16" t="str">
            <v>4</v>
          </cell>
          <cell r="BY16" t="str">
            <v>N/A</v>
          </cell>
          <cell r="BZ16" t="str">
            <v>N/A</v>
          </cell>
          <cell r="CA16" t="str">
            <v>1: Yes</v>
          </cell>
          <cell r="CB16" t="str">
            <v>0: No</v>
          </cell>
          <cell r="CC16" t="str">
            <v>0: No</v>
          </cell>
          <cell r="CD16" t="str">
            <v>0: No</v>
          </cell>
          <cell r="CE16" t="str">
            <v>0: No</v>
          </cell>
          <cell r="CF16" t="str">
            <v>0: No</v>
          </cell>
          <cell r="CG16" t="str">
            <v>0: No</v>
          </cell>
          <cell r="CH16" t="str">
            <v/>
          </cell>
          <cell r="CI16" t="str">
            <v>Patient charts ordered by TRACnet ID.</v>
          </cell>
          <cell r="CJ16">
            <v>63.583333333333336</v>
          </cell>
          <cell r="CK16" t="str">
            <v/>
          </cell>
          <cell r="CL16" t="str">
            <v>1: Yes</v>
          </cell>
          <cell r="CM16" t="str">
            <v>1: Yes</v>
          </cell>
          <cell r="CN16" t="str">
            <v>0: No</v>
          </cell>
          <cell r="CO16" t="str">
            <v>0: No</v>
          </cell>
          <cell r="CP16" t="str">
            <v/>
          </cell>
          <cell r="CQ16" t="str">
            <v>0: No</v>
          </cell>
          <cell r="CR16" t="str">
            <v/>
          </cell>
          <cell r="CS16" t="str">
            <v/>
          </cell>
          <cell r="CT16" t="str">
            <v/>
          </cell>
          <cell r="CU16">
            <v>142.20144927536231</v>
          </cell>
          <cell r="CV16">
            <v>0.8</v>
          </cell>
          <cell r="CW16">
            <v>4</v>
          </cell>
          <cell r="CX16">
            <v>86.325586058484788</v>
          </cell>
          <cell r="CY16">
            <v>80.051131250795649</v>
          </cell>
          <cell r="CZ16">
            <v>100.06391406349451</v>
          </cell>
          <cell r="DA16">
            <v>68.846362317465051</v>
          </cell>
          <cell r="DB16">
            <v>63.84236050574183</v>
          </cell>
          <cell r="DC16">
            <v>79.802950632177243</v>
          </cell>
          <cell r="DD16">
            <v>79.802950632177257</v>
          </cell>
          <cell r="DE16">
            <v>79.802950632177286</v>
          </cell>
          <cell r="DF16">
            <v>79.802950632177286</v>
          </cell>
          <cell r="DG16">
            <v>0</v>
          </cell>
          <cell r="DH16">
            <v>17.479223741019737</v>
          </cell>
          <cell r="DI16">
            <v>16.208770745053823</v>
          </cell>
          <cell r="DJ16">
            <v>20.260963431317265</v>
          </cell>
          <cell r="DK16">
            <v>20.260963431317268</v>
          </cell>
          <cell r="DL16">
            <v>20.260963431317279</v>
          </cell>
          <cell r="DM16">
            <v>20.260963431317276</v>
          </cell>
          <cell r="DN16">
            <v>0</v>
          </cell>
          <cell r="DO16">
            <v>79.802950632177243</v>
          </cell>
          <cell r="DP16">
            <v>79.802950632177271</v>
          </cell>
          <cell r="DQ16">
            <v>79.802950632177286</v>
          </cell>
          <cell r="DR16">
            <v>20.260963431317265</v>
          </cell>
          <cell r="DS16">
            <v>20.260963431317268</v>
          </cell>
          <cell r="DT16">
            <v>20.260963431317276</v>
          </cell>
          <cell r="DU16">
            <v>68.031295501781031</v>
          </cell>
          <cell r="DV16">
            <v>63.086535684624671</v>
          </cell>
          <cell r="DW16">
            <v>78.858169605780802</v>
          </cell>
          <cell r="DX16">
            <v>78.85816960578083</v>
          </cell>
          <cell r="DY16">
            <v>78.858169605780816</v>
          </cell>
          <cell r="DZ16">
            <v>0</v>
          </cell>
          <cell r="EA16">
            <v>2.85497639805451</v>
          </cell>
          <cell r="EB16">
            <v>2.6474664209490442</v>
          </cell>
          <cell r="EC16">
            <v>3.3093330261863034</v>
          </cell>
          <cell r="ED16">
            <v>3.3093330261863048</v>
          </cell>
          <cell r="EE16">
            <v>3.3093330261863048</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2.6170604198182734</v>
          </cell>
          <cell r="EZ16">
            <v>2.4268430337235314</v>
          </cell>
          <cell r="FA16">
            <v>3.0335537921544127</v>
          </cell>
          <cell r="FB16">
            <v>3.033553792154414</v>
          </cell>
          <cell r="FC16">
            <v>3.0335537921544136</v>
          </cell>
          <cell r="FD16">
            <v>0</v>
          </cell>
          <cell r="FE16">
            <v>12.822253738830961</v>
          </cell>
          <cell r="FF16">
            <v>11.890286111498414</v>
          </cell>
          <cell r="FG16">
            <v>14.862857639373008</v>
          </cell>
          <cell r="FH16">
            <v>14.862857639373017</v>
          </cell>
          <cell r="FI16">
            <v>14.862857639373017</v>
          </cell>
          <cell r="FJ16">
            <v>0</v>
          </cell>
          <cell r="FK16">
            <v>0</v>
          </cell>
          <cell r="FL16">
            <v>0</v>
          </cell>
          <cell r="FM16">
            <v>0</v>
          </cell>
          <cell r="FN16">
            <v>0</v>
          </cell>
          <cell r="FO16">
            <v>0</v>
          </cell>
          <cell r="FP16">
            <v>0</v>
          </cell>
          <cell r="FQ16">
            <v>1.3086150490730644</v>
          </cell>
          <cell r="FR16">
            <v>0</v>
          </cell>
          <cell r="FS16">
            <v>13.086150490730644</v>
          </cell>
          <cell r="FT16">
            <v>0</v>
          </cell>
          <cell r="FU16">
            <v>0.71973827699018533</v>
          </cell>
          <cell r="FV16">
            <v>0.7851690294438386</v>
          </cell>
          <cell r="FW16">
            <v>0</v>
          </cell>
          <cell r="FX16">
            <v>0</v>
          </cell>
          <cell r="FY16">
            <v>0</v>
          </cell>
          <cell r="FZ16">
            <v>15.899672846237731</v>
          </cell>
          <cell r="GA16">
            <v>0</v>
          </cell>
          <cell r="GB16">
            <v>1.4394765539803707</v>
          </cell>
          <cell r="GC16">
            <v>5.7579062159214836</v>
          </cell>
          <cell r="GD16">
            <v>7.1973827699018544</v>
          </cell>
          <cell r="GE16">
            <v>1.2135001896094046</v>
          </cell>
          <cell r="GF16">
            <v>0</v>
          </cell>
          <cell r="GG16">
            <v>12.135001896094048</v>
          </cell>
          <cell r="GH16">
            <v>0</v>
          </cell>
          <cell r="GI16">
            <v>0.66742510428517254</v>
          </cell>
          <cell r="GJ16">
            <v>0.72810011376564276</v>
          </cell>
          <cell r="GK16">
            <v>0</v>
          </cell>
          <cell r="GL16">
            <v>0</v>
          </cell>
          <cell r="GM16">
            <v>0</v>
          </cell>
          <cell r="GN16">
            <v>14.744027303754269</v>
          </cell>
          <cell r="GO16">
            <v>1.3348502085703451</v>
          </cell>
          <cell r="GP16">
            <v>5.3394008342813812</v>
          </cell>
          <cell r="GQ16">
            <v>6.6742510428517265</v>
          </cell>
          <cell r="GR16">
            <v>1.5168752370117551</v>
          </cell>
          <cell r="GS16">
            <v>0</v>
          </cell>
          <cell r="GT16">
            <v>15.16875237011755</v>
          </cell>
          <cell r="GU16">
            <v>0</v>
          </cell>
          <cell r="GV16">
            <v>0.83428138035646526</v>
          </cell>
          <cell r="GW16">
            <v>0.91012514220705298</v>
          </cell>
          <cell r="GX16">
            <v>0</v>
          </cell>
          <cell r="GY16">
            <v>0</v>
          </cell>
          <cell r="GZ16">
            <v>0</v>
          </cell>
          <cell r="HA16">
            <v>18.430034129692825</v>
          </cell>
          <cell r="HB16">
            <v>1.6685627607129305</v>
          </cell>
          <cell r="HC16">
            <v>6.6742510428517221</v>
          </cell>
          <cell r="HD16">
            <v>8.3428138035646526</v>
          </cell>
          <cell r="HE16">
            <v>12067.268206039078</v>
          </cell>
          <cell r="HF16">
            <v>0</v>
          </cell>
          <cell r="HG16">
            <v>3636.1278863232683</v>
          </cell>
          <cell r="HH16">
            <v>0</v>
          </cell>
          <cell r="HI16">
            <v>3636.1278863232683</v>
          </cell>
          <cell r="HJ16">
            <v>3636.1296625222026</v>
          </cell>
          <cell r="HK16">
            <v>0</v>
          </cell>
          <cell r="HL16">
            <v>0</v>
          </cell>
          <cell r="HM16" t="str">
            <v/>
          </cell>
          <cell r="HN16">
            <v>3949.3108348134992</v>
          </cell>
          <cell r="HO16">
            <v>2048.3632326820607</v>
          </cell>
          <cell r="HP16">
            <v>0</v>
          </cell>
          <cell r="HQ16">
            <v>1</v>
          </cell>
          <cell r="HR16">
            <v>0</v>
          </cell>
          <cell r="HS16">
            <v>0.23791597823623642</v>
          </cell>
          <cell r="HT16">
            <v>2.6170604198182734</v>
          </cell>
          <cell r="HU16">
            <v>0</v>
          </cell>
          <cell r="HV16">
            <v>0</v>
          </cell>
          <cell r="HW16">
            <v>2.31</v>
          </cell>
          <cell r="HX16">
            <v>0</v>
          </cell>
          <cell r="HY16">
            <v>0.27577923403189064</v>
          </cell>
          <cell r="HZ16">
            <v>3.0335537921544122</v>
          </cell>
          <cell r="IA16">
            <v>0</v>
          </cell>
          <cell r="IB16">
            <v>0.22062338722551264</v>
          </cell>
          <cell r="IC16">
            <v>2.4268430337235314</v>
          </cell>
          <cell r="ID16">
            <v>0</v>
          </cell>
          <cell r="IE16" t="str">
            <v>2</v>
          </cell>
          <cell r="IF16">
            <v>153.48290617036065</v>
          </cell>
          <cell r="IG16">
            <v>150.48809946714033</v>
          </cell>
          <cell r="IH16">
            <v>530.6589698046181</v>
          </cell>
          <cell r="II16">
            <v>108</v>
          </cell>
          <cell r="IJ16">
            <v>233</v>
          </cell>
          <cell r="IK16">
            <v>139.6694446150282</v>
          </cell>
          <cell r="IL16">
            <v>13.813461555332456</v>
          </cell>
          <cell r="IM16">
            <v>136.94417051509771</v>
          </cell>
          <cell r="IN16">
            <v>13.543928952042629</v>
          </cell>
          <cell r="IO16">
            <v>482.89966252220245</v>
          </cell>
          <cell r="IP16">
            <v>47.759307282415627</v>
          </cell>
          <cell r="IQ16">
            <v>98.28</v>
          </cell>
          <cell r="IR16">
            <v>9.7199999999999989</v>
          </cell>
          <cell r="IS16">
            <v>212.03</v>
          </cell>
          <cell r="IT16">
            <v>20.97</v>
          </cell>
          <cell r="IU16">
            <v>11</v>
          </cell>
          <cell r="IV16">
            <v>0.5</v>
          </cell>
          <cell r="IW16">
            <v>41</v>
          </cell>
          <cell r="IX16">
            <v>4.5</v>
          </cell>
          <cell r="IY16" t="str">
            <v>0: No</v>
          </cell>
          <cell r="IZ16" t="str">
            <v>N/A</v>
          </cell>
          <cell r="JA16" t="str">
            <v>N/A</v>
          </cell>
          <cell r="JB16" t="str">
            <v>N/A</v>
          </cell>
          <cell r="JC16" t="str">
            <v>N/A</v>
          </cell>
          <cell r="JD16" t="str">
            <v>N/A</v>
          </cell>
          <cell r="JE16" t="str">
            <v>N/A</v>
          </cell>
          <cell r="JF16" t="str">
            <v>N/A</v>
          </cell>
          <cell r="JG16" t="str">
            <v>N/A</v>
          </cell>
          <cell r="JH16">
            <v>0</v>
          </cell>
          <cell r="JI16">
            <v>0.5</v>
          </cell>
          <cell r="JJ16">
            <v>0</v>
          </cell>
          <cell r="JK16">
            <v>10.5</v>
          </cell>
          <cell r="JL16">
            <v>0</v>
          </cell>
          <cell r="JM16">
            <v>41</v>
          </cell>
          <cell r="JN16">
            <v>0</v>
          </cell>
          <cell r="JO16">
            <v>1</v>
          </cell>
          <cell r="JP16">
            <v>0</v>
          </cell>
          <cell r="JQ16">
            <v>0</v>
          </cell>
          <cell r="JR16">
            <v>55.289520426287744</v>
          </cell>
          <cell r="JS16" t="str">
            <v>N/A</v>
          </cell>
          <cell r="JT16">
            <v>125.86145648312612</v>
          </cell>
          <cell r="JU16">
            <v>164.17051509769095</v>
          </cell>
          <cell r="JV16">
            <v>181.40852575488455</v>
          </cell>
          <cell r="JW16" t="str">
            <v>N/A</v>
          </cell>
          <cell r="JX16">
            <v>151.31971580817051</v>
          </cell>
          <cell r="JY16" t="str">
            <v>N/A</v>
          </cell>
          <cell r="JZ16">
            <v>25</v>
          </cell>
          <cell r="KA16">
            <v>0</v>
          </cell>
          <cell r="KB16">
            <v>57</v>
          </cell>
          <cell r="KC16">
            <v>0</v>
          </cell>
          <cell r="KD16">
            <v>95</v>
          </cell>
          <cell r="KE16">
            <v>0</v>
          </cell>
          <cell r="KF16">
            <v>10</v>
          </cell>
          <cell r="KG16">
            <v>172.5</v>
          </cell>
          <cell r="KH16">
            <v>25</v>
          </cell>
          <cell r="KI16">
            <v>0</v>
          </cell>
          <cell r="KJ16">
            <v>57</v>
          </cell>
          <cell r="KK16">
            <v>0</v>
          </cell>
          <cell r="KL16">
            <v>95</v>
          </cell>
          <cell r="KM16">
            <v>0</v>
          </cell>
          <cell r="KN16">
            <v>10</v>
          </cell>
          <cell r="KO16">
            <v>172.5</v>
          </cell>
          <cell r="KP16">
            <v>0.5</v>
          </cell>
          <cell r="KQ16">
            <v>0</v>
          </cell>
          <cell r="KR16">
            <v>9</v>
          </cell>
          <cell r="KS16">
            <v>1.5</v>
          </cell>
          <cell r="KT16">
            <v>37.5</v>
          </cell>
          <cell r="KU16">
            <v>3</v>
          </cell>
          <cell r="KV16">
            <v>0.5</v>
          </cell>
          <cell r="KW16">
            <v>0.5</v>
          </cell>
          <cell r="KX16">
            <v>0</v>
          </cell>
          <cell r="KY16">
            <v>0</v>
          </cell>
          <cell r="KZ16">
            <v>5.6891651865008885</v>
          </cell>
          <cell r="LA16" t="str">
            <v/>
          </cell>
          <cell r="LB16" t="str">
            <v/>
          </cell>
          <cell r="LC16">
            <v>3.1101243339253997</v>
          </cell>
          <cell r="LD16">
            <v>16.078152753108348</v>
          </cell>
          <cell r="LE16" t="str">
            <v/>
          </cell>
          <cell r="LF16" t="str">
            <v/>
          </cell>
          <cell r="LG16" t="str">
            <v/>
          </cell>
          <cell r="LH16" t="str">
            <v/>
          </cell>
          <cell r="LI16" t="str">
            <v/>
          </cell>
          <cell r="LJ16" t="str">
            <v>Tenofovir/Emtricitabine (TDF/FTC)</v>
          </cell>
          <cell r="LK16" t="str">
            <v/>
          </cell>
          <cell r="LL16" t="str">
            <v>0: No</v>
          </cell>
          <cell r="LM16" t="str">
            <v>N/A</v>
          </cell>
          <cell r="LN16" t="str">
            <v>N/A</v>
          </cell>
          <cell r="LO16" t="str">
            <v>N/A</v>
          </cell>
          <cell r="LP16" t="str">
            <v>N/A</v>
          </cell>
          <cell r="LQ16" t="str">
            <v>N/A</v>
          </cell>
          <cell r="LR16" t="str">
            <v>N/A</v>
          </cell>
          <cell r="LS16" t="str">
            <v>N/A</v>
          </cell>
          <cell r="LT16" t="str">
            <v>N/A</v>
          </cell>
          <cell r="LU16">
            <v>0.5</v>
          </cell>
          <cell r="LV16">
            <v>10.5</v>
          </cell>
          <cell r="LW16">
            <v>41</v>
          </cell>
          <cell r="LX16">
            <v>1</v>
          </cell>
          <cell r="LY16" t="str">
            <v/>
          </cell>
          <cell r="LZ16" t="str">
            <v/>
          </cell>
          <cell r="MA16" t="str">
            <v/>
          </cell>
          <cell r="MB16" t="str">
            <v/>
          </cell>
          <cell r="MC16" t="str">
            <v/>
          </cell>
          <cell r="MD16" t="str">
            <v/>
          </cell>
          <cell r="ME16" t="str">
            <v/>
          </cell>
          <cell r="MF16" t="str">
            <v/>
          </cell>
          <cell r="MG16" t="str">
            <v/>
          </cell>
          <cell r="MH16" t="str">
            <v/>
          </cell>
          <cell r="MI16" t="str">
            <v/>
          </cell>
          <cell r="MJ16" t="str">
            <v/>
          </cell>
          <cell r="MK16" t="str">
            <v/>
          </cell>
          <cell r="ML16" t="str">
            <v/>
          </cell>
          <cell r="MM16" t="str">
            <v/>
          </cell>
          <cell r="MN16" t="str">
            <v/>
          </cell>
          <cell r="MO16" t="str">
            <v/>
          </cell>
          <cell r="MP16" t="str">
            <v/>
          </cell>
          <cell r="MQ16" t="str">
            <v>1: Yes</v>
          </cell>
          <cell r="MR16" t="str">
            <v>1: Yes</v>
          </cell>
          <cell r="MS16" t="str">
            <v>5</v>
          </cell>
          <cell r="MT16" t="str">
            <v>2: N/A</v>
          </cell>
          <cell r="MU16">
            <v>12.126363867038823</v>
          </cell>
          <cell r="MV16">
            <v>13.955046507067411</v>
          </cell>
          <cell r="MW16">
            <v>8.4561792137449441</v>
          </cell>
          <cell r="MX16">
            <v>0</v>
          </cell>
          <cell r="MY16">
            <v>5.5599378330373002</v>
          </cell>
          <cell r="MZ16">
            <v>0</v>
          </cell>
          <cell r="NA16">
            <v>0</v>
          </cell>
          <cell r="NB16">
            <v>0</v>
          </cell>
          <cell r="NC16">
            <v>0</v>
          </cell>
          <cell r="ND16">
            <v>0</v>
          </cell>
          <cell r="NE16">
            <v>0</v>
          </cell>
          <cell r="NF16">
            <v>0</v>
          </cell>
          <cell r="NG16">
            <v>0</v>
          </cell>
          <cell r="NH16">
            <v>0</v>
          </cell>
          <cell r="NI16">
            <v>0</v>
          </cell>
          <cell r="NJ16">
            <v>0</v>
          </cell>
          <cell r="NK16">
            <v>0</v>
          </cell>
          <cell r="NL16">
            <v>0</v>
          </cell>
          <cell r="NM16">
            <v>12.126363867038823</v>
          </cell>
          <cell r="NN16">
            <v>13.955046507067411</v>
          </cell>
          <cell r="NO16">
            <v>8.4561792137449441</v>
          </cell>
          <cell r="NP16">
            <v>0</v>
          </cell>
          <cell r="NQ16">
            <v>5.5599378330373002</v>
          </cell>
          <cell r="NR16">
            <v>0</v>
          </cell>
          <cell r="NS16">
            <v>0</v>
          </cell>
          <cell r="NT16">
            <v>0</v>
          </cell>
          <cell r="NU16">
            <v>0</v>
          </cell>
          <cell r="NV16">
            <v>0</v>
          </cell>
          <cell r="NW16">
            <v>0</v>
          </cell>
          <cell r="NX16">
            <v>0</v>
          </cell>
          <cell r="NY16">
            <v>0</v>
          </cell>
          <cell r="NZ16">
            <v>0</v>
          </cell>
          <cell r="OA16">
            <v>0</v>
          </cell>
          <cell r="OB16">
            <v>0</v>
          </cell>
          <cell r="OC16">
            <v>0</v>
          </cell>
          <cell r="OD16">
            <v>0</v>
          </cell>
          <cell r="OE16">
            <v>0</v>
          </cell>
          <cell r="OF16">
            <v>0</v>
          </cell>
          <cell r="OG16">
            <v>0</v>
          </cell>
          <cell r="OH16">
            <v>0</v>
          </cell>
          <cell r="OI16">
            <v>0</v>
          </cell>
          <cell r="OJ16">
            <v>0</v>
          </cell>
          <cell r="OK16">
            <v>0</v>
          </cell>
          <cell r="OL16">
            <v>0</v>
          </cell>
          <cell r="OM16">
            <v>0</v>
          </cell>
          <cell r="ON16">
            <v>0</v>
          </cell>
          <cell r="OO16">
            <v>0</v>
          </cell>
          <cell r="OP16">
            <v>0</v>
          </cell>
          <cell r="OQ16">
            <v>12.126363867038823</v>
          </cell>
          <cell r="OR16">
            <v>13.955046507067411</v>
          </cell>
          <cell r="OS16">
            <v>8.4561792137449441</v>
          </cell>
          <cell r="OT16">
            <v>0</v>
          </cell>
          <cell r="OU16">
            <v>5.5599378330373002</v>
          </cell>
          <cell r="OV16">
            <v>0</v>
          </cell>
          <cell r="OW16">
            <v>0</v>
          </cell>
          <cell r="OX16">
            <v>1.9302071973827697</v>
          </cell>
          <cell r="OY16">
            <v>0</v>
          </cell>
          <cell r="OZ16">
            <v>0</v>
          </cell>
          <cell r="PA16">
            <v>0</v>
          </cell>
          <cell r="PB16">
            <v>0</v>
          </cell>
          <cell r="PC16">
            <v>0</v>
          </cell>
          <cell r="PD16">
            <v>0</v>
          </cell>
          <cell r="PE16">
            <v>0</v>
          </cell>
          <cell r="PF16">
            <v>0</v>
          </cell>
          <cell r="PG16" t="str">
            <v/>
          </cell>
          <cell r="PH16">
            <v>6.2824156305506218</v>
          </cell>
          <cell r="PI16">
            <v>0</v>
          </cell>
          <cell r="PJ16">
            <v>0</v>
          </cell>
          <cell r="PK16" t="str">
            <v>N/A</v>
          </cell>
          <cell r="PL16" t="str">
            <v>N/A</v>
          </cell>
          <cell r="PM16" t="str">
            <v>N/A</v>
          </cell>
          <cell r="PN16" t="str">
            <v>N/A</v>
          </cell>
          <cell r="PO16" t="str">
            <v>N/A</v>
          </cell>
          <cell r="PP16" t="str">
            <v>N/A</v>
          </cell>
          <cell r="PQ16">
            <v>233.05</v>
          </cell>
          <cell r="PR16">
            <v>59</v>
          </cell>
          <cell r="PS16">
            <v>295</v>
          </cell>
          <cell r="PT16">
            <v>0</v>
          </cell>
          <cell r="PU16">
            <v>0</v>
          </cell>
          <cell r="PV16">
            <v>0</v>
          </cell>
          <cell r="PW16">
            <v>0</v>
          </cell>
          <cell r="PX16">
            <v>0</v>
          </cell>
          <cell r="PY16">
            <v>0</v>
          </cell>
          <cell r="PZ16">
            <v>14.889986490041084</v>
          </cell>
          <cell r="QA16">
            <v>8.1223439647849265</v>
          </cell>
          <cell r="QB16">
            <v>0</v>
          </cell>
          <cell r="QC16">
            <v>0</v>
          </cell>
          <cell r="QD16">
            <v>8.1223439647849265</v>
          </cell>
          <cell r="QE16">
            <v>0</v>
          </cell>
          <cell r="QF16">
            <v>0</v>
          </cell>
          <cell r="QG16">
            <v>0</v>
          </cell>
          <cell r="QH16">
            <v>0</v>
          </cell>
          <cell r="QI16">
            <v>8.1223439647849265</v>
          </cell>
          <cell r="QJ16">
            <v>0</v>
          </cell>
          <cell r="QK16">
            <v>1.2928695652173912</v>
          </cell>
          <cell r="QL16">
            <v>0</v>
          </cell>
          <cell r="QM16">
            <v>0</v>
          </cell>
          <cell r="QN16">
            <v>0</v>
          </cell>
          <cell r="QO16">
            <v>0</v>
          </cell>
          <cell r="QP16">
            <v>0</v>
          </cell>
          <cell r="QQ16">
            <v>0</v>
          </cell>
          <cell r="QR16">
            <v>0</v>
          </cell>
          <cell r="QS16">
            <v>0</v>
          </cell>
          <cell r="QT16">
            <v>0</v>
          </cell>
          <cell r="QU16">
            <v>2.2212867355043686</v>
          </cell>
          <cell r="QV16" t="str">
            <v>N/A</v>
          </cell>
          <cell r="QW16" t="str">
            <v/>
          </cell>
          <cell r="QX16" t="str">
            <v/>
          </cell>
          <cell r="QY16" t="str">
            <v/>
          </cell>
          <cell r="QZ16" t="str">
            <v/>
          </cell>
          <cell r="RA16" t="str">
            <v/>
          </cell>
          <cell r="RB16" t="str">
            <v/>
          </cell>
          <cell r="RC16" t="str">
            <v>N/A</v>
          </cell>
          <cell r="RD16" t="str">
            <v>N/A</v>
          </cell>
          <cell r="RE16">
            <v>0</v>
          </cell>
          <cell r="RF16">
            <v>0</v>
          </cell>
          <cell r="RG16">
            <v>0</v>
          </cell>
          <cell r="RH16">
            <v>0</v>
          </cell>
          <cell r="RI16">
            <v>0</v>
          </cell>
          <cell r="RJ16">
            <v>0</v>
          </cell>
          <cell r="RK16">
            <v>0</v>
          </cell>
          <cell r="RL16">
            <v>0</v>
          </cell>
          <cell r="RM16">
            <v>0</v>
          </cell>
          <cell r="RN16">
            <v>0</v>
          </cell>
          <cell r="RO16">
            <v>10.465045787967945</v>
          </cell>
          <cell r="RP16">
            <v>10.465045787967945</v>
          </cell>
          <cell r="RQ16">
            <v>10.465045787967949</v>
          </cell>
          <cell r="RR16">
            <v>10.465045787967949</v>
          </cell>
          <cell r="RS16">
            <v>10.465045787967945</v>
          </cell>
          <cell r="RT16">
            <v>10.465045787967947</v>
          </cell>
          <cell r="RU16">
            <v>10.465045787967945</v>
          </cell>
          <cell r="RV16">
            <v>2.3809832432966407</v>
          </cell>
          <cell r="RW16">
            <v>2.3809832432966411</v>
          </cell>
          <cell r="RX16">
            <v>2.3809832432966402</v>
          </cell>
          <cell r="RY16">
            <v>2.3809832432966407</v>
          </cell>
          <cell r="RZ16">
            <v>2.3809832432966407</v>
          </cell>
          <cell r="SA16">
            <v>0</v>
          </cell>
          <cell r="SB16">
            <v>8.7388392552361047</v>
          </cell>
          <cell r="SC16">
            <v>0</v>
          </cell>
          <cell r="SD16">
            <v>8.7388392552361065</v>
          </cell>
          <cell r="SE16">
            <v>8.7388392552361047</v>
          </cell>
          <cell r="SF16">
            <v>8.7388392552361065</v>
          </cell>
          <cell r="SG16">
            <v>8.7388392552361065</v>
          </cell>
          <cell r="SH16">
            <v>1.7262065327318401</v>
          </cell>
          <cell r="SI16">
            <v>0</v>
          </cell>
          <cell r="SJ16">
            <v>1.7262065327318399</v>
          </cell>
          <cell r="SK16">
            <v>1.7262065327318399</v>
          </cell>
          <cell r="SL16">
            <v>1.7262065327318401</v>
          </cell>
          <cell r="SM16">
            <v>1.7262065327318401</v>
          </cell>
          <cell r="SN16">
            <v>0.47385608742724178</v>
          </cell>
          <cell r="SO16">
            <v>1</v>
          </cell>
          <cell r="SP16">
            <v>1</v>
          </cell>
          <cell r="SQ16">
            <v>1</v>
          </cell>
          <cell r="SR16">
            <v>1</v>
          </cell>
          <cell r="SS16" t="str">
            <v>1: Yes</v>
          </cell>
          <cell r="ST16" t="str">
            <v>1: Yes</v>
          </cell>
          <cell r="SU16">
            <v>0.99</v>
          </cell>
          <cell r="SV16" t="str">
            <v>1: Yes</v>
          </cell>
          <cell r="SW16" t="str">
            <v>0: All patients when initiated</v>
          </cell>
          <cell r="SX16">
            <v>1</v>
          </cell>
          <cell r="SY16" t="str">
            <v>0: No</v>
          </cell>
          <cell r="SZ16" t="str">
            <v>N/A</v>
          </cell>
          <cell r="TA16" t="str">
            <v>N/A</v>
          </cell>
          <cell r="TB16">
            <v>0</v>
          </cell>
          <cell r="TC16">
            <v>8.4569538091428722E-3</v>
          </cell>
          <cell r="TD16">
            <v>3.9133051052644823</v>
          </cell>
          <cell r="TE16">
            <v>0</v>
          </cell>
          <cell r="TF16">
            <v>0</v>
          </cell>
          <cell r="TG16">
            <v>0</v>
          </cell>
          <cell r="TH16">
            <v>4.1623004855976804</v>
          </cell>
          <cell r="TI16">
            <v>2.3809832432966407</v>
          </cell>
          <cell r="TJ16">
            <v>0</v>
          </cell>
          <cell r="TK16">
            <v>0</v>
          </cell>
          <cell r="TL16">
            <v>8.4569538091428722E-3</v>
          </cell>
          <cell r="TM16">
            <v>3.9133051052644823</v>
          </cell>
          <cell r="TN16">
            <v>0</v>
          </cell>
          <cell r="TO16">
            <v>0</v>
          </cell>
          <cell r="TP16">
            <v>0</v>
          </cell>
          <cell r="TQ16">
            <v>4.1623004855976813</v>
          </cell>
          <cell r="TR16">
            <v>2.3809832432966411</v>
          </cell>
          <cell r="TS16">
            <v>0</v>
          </cell>
          <cell r="TT16">
            <v>0</v>
          </cell>
          <cell r="TU16">
            <v>8.4569538091428705E-3</v>
          </cell>
          <cell r="TV16">
            <v>3.9133051052644814</v>
          </cell>
          <cell r="TW16">
            <v>0</v>
          </cell>
          <cell r="TX16">
            <v>0</v>
          </cell>
          <cell r="TY16">
            <v>0</v>
          </cell>
          <cell r="TZ16">
            <v>4.1623004855976804</v>
          </cell>
          <cell r="UA16">
            <v>2.3809832432966402</v>
          </cell>
          <cell r="UB16">
            <v>0</v>
          </cell>
          <cell r="UC16" t="str">
            <v>0: No</v>
          </cell>
          <cell r="UD16" t="str">
            <v>N/A</v>
          </cell>
          <cell r="UE16" t="str">
            <v>N/A</v>
          </cell>
          <cell r="UF16">
            <v>12750</v>
          </cell>
          <cell r="UG16">
            <v>9.0195381882770872E-3</v>
          </cell>
          <cell r="UH16">
            <v>9.0195381882770872E-3</v>
          </cell>
          <cell r="UI16">
            <v>9.0195381882770872E-3</v>
          </cell>
          <cell r="UJ16">
            <v>20400</v>
          </cell>
          <cell r="UK16">
            <v>1.1214920071047957E-2</v>
          </cell>
          <cell r="UL16">
            <v>1.1214920071047957E-2</v>
          </cell>
          <cell r="UM16">
            <v>1.1214920071047957E-2</v>
          </cell>
          <cell r="UN16" t="str">
            <v>N/A</v>
          </cell>
          <cell r="UO16" t="str">
            <v>N/A</v>
          </cell>
          <cell r="UP16" t="str">
            <v>N/A</v>
          </cell>
          <cell r="UQ16" t="str">
            <v>N/A</v>
          </cell>
          <cell r="UR16" t="str">
            <v>N/A</v>
          </cell>
          <cell r="US16" t="str">
            <v>N/A</v>
          </cell>
          <cell r="UT16" t="str">
            <v>N/A</v>
          </cell>
          <cell r="UU16" t="str">
            <v>N/A</v>
          </cell>
          <cell r="UV16" t="str">
            <v>N/A</v>
          </cell>
          <cell r="UW16" t="str">
            <v>N/A</v>
          </cell>
          <cell r="UX16">
            <v>0</v>
          </cell>
          <cell r="UY16">
            <v>0</v>
          </cell>
          <cell r="UZ16">
            <v>0</v>
          </cell>
          <cell r="VA16">
            <v>0</v>
          </cell>
          <cell r="VB16">
            <v>1</v>
          </cell>
          <cell r="VC16">
            <v>0</v>
          </cell>
          <cell r="VD16">
            <v>1</v>
          </cell>
          <cell r="VE16">
            <v>0</v>
          </cell>
          <cell r="VF16">
            <v>0</v>
          </cell>
          <cell r="VG16">
            <v>1</v>
          </cell>
          <cell r="VH16">
            <v>1</v>
          </cell>
          <cell r="VI16">
            <v>0</v>
          </cell>
          <cell r="VJ16">
            <v>0</v>
          </cell>
          <cell r="VK16">
            <v>0</v>
          </cell>
          <cell r="VL16">
            <v>0</v>
          </cell>
          <cell r="VM16">
            <v>0</v>
          </cell>
          <cell r="VN16">
            <v>0</v>
          </cell>
          <cell r="VO16">
            <v>0</v>
          </cell>
          <cell r="VP16">
            <v>0</v>
          </cell>
          <cell r="VQ16">
            <v>0</v>
          </cell>
          <cell r="VR16">
            <v>0</v>
          </cell>
          <cell r="VS16">
            <v>0</v>
          </cell>
          <cell r="VT16">
            <v>0</v>
          </cell>
          <cell r="VU16">
            <v>0</v>
          </cell>
          <cell r="VV16">
            <v>1</v>
          </cell>
          <cell r="VW16">
            <v>0</v>
          </cell>
          <cell r="VX16">
            <v>0</v>
          </cell>
          <cell r="VY16">
            <v>4.0005268550819242</v>
          </cell>
          <cell r="VZ16">
            <v>4.0005268550819224</v>
          </cell>
          <cell r="WA16">
            <v>4.0005268550819242</v>
          </cell>
          <cell r="WB16">
            <v>4.0005268550819233</v>
          </cell>
          <cell r="WC16">
            <v>4.0005268550819242</v>
          </cell>
          <cell r="WD16">
            <v>4.0005268550819242</v>
          </cell>
          <cell r="WE16">
            <v>0</v>
          </cell>
          <cell r="WF16">
            <v>3.2804320211671771</v>
          </cell>
          <cell r="WG16">
            <v>3.2804320211671776</v>
          </cell>
          <cell r="WH16">
            <v>3.2804320211671771</v>
          </cell>
          <cell r="WI16">
            <v>3.2804320211671776</v>
          </cell>
          <cell r="WJ16">
            <v>3.2804320211671776</v>
          </cell>
          <cell r="WK16">
            <v>0</v>
          </cell>
          <cell r="WL16">
            <v>0.72009483391474627</v>
          </cell>
          <cell r="WM16">
            <v>0.72009483391474627</v>
          </cell>
          <cell r="WN16">
            <v>0.72009483391474616</v>
          </cell>
          <cell r="WO16">
            <v>0.72009483391474627</v>
          </cell>
          <cell r="WP16">
            <v>0.72009483391474627</v>
          </cell>
          <cell r="WQ16">
            <v>0</v>
          </cell>
          <cell r="WR16">
            <v>4.0005268550819242</v>
          </cell>
          <cell r="WS16">
            <v>0</v>
          </cell>
          <cell r="WT16">
            <v>4.0005268550819233</v>
          </cell>
          <cell r="WU16">
            <v>0</v>
          </cell>
          <cell r="WV16">
            <v>4.0005268550819233</v>
          </cell>
          <cell r="WW16">
            <v>0</v>
          </cell>
          <cell r="WX16">
            <v>4.0005268550819242</v>
          </cell>
          <cell r="WY16">
            <v>0</v>
          </cell>
          <cell r="WZ16">
            <v>1.4907294702403093</v>
          </cell>
          <cell r="XA16">
            <v>1.1702748480782463</v>
          </cell>
          <cell r="XB16">
            <v>1.0109978812667724</v>
          </cell>
          <cell r="XC16">
            <v>1.1702748480782463</v>
          </cell>
          <cell r="XD16">
            <v>1.1702748480782463</v>
          </cell>
          <cell r="XE16">
            <v>1.1702748480782463</v>
          </cell>
          <cell r="XF16">
            <v>0</v>
          </cell>
          <cell r="XG16">
            <v>0.19392954475459595</v>
          </cell>
          <cell r="XH16">
            <v>0.17983404630510882</v>
          </cell>
          <cell r="XI16">
            <v>0.22479255788138602</v>
          </cell>
          <cell r="XJ16">
            <v>0.22479255788138602</v>
          </cell>
          <cell r="XK16">
            <v>0.22479255788138602</v>
          </cell>
          <cell r="XL16">
            <v>0</v>
          </cell>
          <cell r="XM16">
            <v>0.78712051545283301</v>
          </cell>
          <cell r="XN16">
            <v>0.7303858152017062</v>
          </cell>
          <cell r="XO16">
            <v>0.7044744151664416</v>
          </cell>
          <cell r="XP16">
            <v>0.78712051545283312</v>
          </cell>
          <cell r="XQ16">
            <v>0.78712051545283312</v>
          </cell>
          <cell r="XR16">
            <v>0.78712051545283312</v>
          </cell>
          <cell r="XS16">
            <v>0</v>
          </cell>
          <cell r="XT16">
            <v>0</v>
          </cell>
          <cell r="XU16">
            <v>0</v>
          </cell>
          <cell r="XV16">
            <v>0</v>
          </cell>
          <cell r="XW16">
            <v>0</v>
          </cell>
          <cell r="XX16">
            <v>0</v>
          </cell>
          <cell r="XY16">
            <v>0</v>
          </cell>
          <cell r="XZ16">
            <v>0</v>
          </cell>
          <cell r="YA16">
            <v>0</v>
          </cell>
          <cell r="YB16">
            <v>0</v>
          </cell>
          <cell r="YC16">
            <v>0</v>
          </cell>
          <cell r="YD16">
            <v>0</v>
          </cell>
          <cell r="YE16">
            <v>0</v>
          </cell>
          <cell r="YF16">
            <v>0</v>
          </cell>
          <cell r="YG16">
            <v>0</v>
          </cell>
          <cell r="YH16">
            <v>0</v>
          </cell>
          <cell r="YI16">
            <v>0</v>
          </cell>
          <cell r="YJ16">
            <v>0</v>
          </cell>
          <cell r="YK16">
            <v>0</v>
          </cell>
          <cell r="YL16">
            <v>4.5539803707742639E-2</v>
          </cell>
          <cell r="YM16">
            <v>4.2229806598407284E-2</v>
          </cell>
          <cell r="YN16">
            <v>5.2787258248009103E-2</v>
          </cell>
          <cell r="YO16">
            <v>5.2787258248009096E-2</v>
          </cell>
          <cell r="YP16">
            <v>5.2787258248009096E-2</v>
          </cell>
          <cell r="YQ16">
            <v>0</v>
          </cell>
          <cell r="YR16">
            <v>4.5539803707742639E-2</v>
          </cell>
          <cell r="YS16">
            <v>4.2229806598407284E-2</v>
          </cell>
          <cell r="YT16">
            <v>5.2787258248009103E-2</v>
          </cell>
          <cell r="YU16">
            <v>5.2787258248009096E-2</v>
          </cell>
          <cell r="YV16">
            <v>5.2787258248009096E-2</v>
          </cell>
          <cell r="YW16">
            <v>0</v>
          </cell>
          <cell r="YX16">
            <v>4.5539803707742639E-2</v>
          </cell>
          <cell r="YY16">
            <v>4.2229806598407284E-2</v>
          </cell>
          <cell r="YZ16">
            <v>5.2787258248009103E-2</v>
          </cell>
          <cell r="ZA16">
            <v>5.2787258248009096E-2</v>
          </cell>
          <cell r="ZB16">
            <v>5.2787258248009096E-2</v>
          </cell>
          <cell r="ZC16">
            <v>0</v>
          </cell>
          <cell r="ZD16">
            <v>0.37389001402087552</v>
          </cell>
          <cell r="ZE16">
            <v>0.37389001402087546</v>
          </cell>
          <cell r="ZF16">
            <v>0</v>
          </cell>
          <cell r="ZG16">
            <v>0</v>
          </cell>
          <cell r="ZH16">
            <v>0</v>
          </cell>
          <cell r="ZI16">
            <v>0</v>
          </cell>
          <cell r="ZJ16" t="str">
            <v xml:space="preserve"> </v>
          </cell>
          <cell r="ZK16">
            <v>0</v>
          </cell>
          <cell r="ZL16">
            <v>0</v>
          </cell>
          <cell r="ZM16">
            <v>0</v>
          </cell>
          <cell r="ZN16">
            <v>1</v>
          </cell>
          <cell r="ZO16">
            <v>0</v>
          </cell>
          <cell r="ZP16">
            <v>0</v>
          </cell>
          <cell r="ZQ16">
            <v>0</v>
          </cell>
          <cell r="ZR16" t="str">
            <v>0: No</v>
          </cell>
          <cell r="ZS16" t="str">
            <v>1: Yes</v>
          </cell>
          <cell r="ZT16">
            <v>7.9727967482194435</v>
          </cell>
          <cell r="ZU16">
            <v>7.9727967482194426</v>
          </cell>
          <cell r="ZV16">
            <v>7.9727967482194435</v>
          </cell>
          <cell r="ZW16">
            <v>7.9727967482194426</v>
          </cell>
          <cell r="ZX16">
            <v>7.9727967482194444</v>
          </cell>
          <cell r="ZY16">
            <v>7.9727967482194426</v>
          </cell>
          <cell r="ZZ16">
            <v>0</v>
          </cell>
          <cell r="AAA16">
            <v>7.9727967482194435</v>
          </cell>
          <cell r="AAB16">
            <v>7.9727967482194435</v>
          </cell>
          <cell r="AAC16">
            <v>7.9727967482194426</v>
          </cell>
          <cell r="AAD16">
            <v>7.9727967482194444</v>
          </cell>
          <cell r="AAE16">
            <v>7.9727967482194426</v>
          </cell>
          <cell r="AAF16">
            <v>0</v>
          </cell>
          <cell r="AAG16">
            <v>0</v>
          </cell>
          <cell r="AAH16">
            <v>0</v>
          </cell>
          <cell r="AAI16">
            <v>0</v>
          </cell>
          <cell r="AAJ16">
            <v>0</v>
          </cell>
          <cell r="AAK16">
            <v>0</v>
          </cell>
          <cell r="AAL16">
            <v>0</v>
          </cell>
          <cell r="AAM16">
            <v>0</v>
          </cell>
          <cell r="AAN16">
            <v>0</v>
          </cell>
          <cell r="AAO16">
            <v>0</v>
          </cell>
          <cell r="AAP16">
            <v>0</v>
          </cell>
          <cell r="AAQ16">
            <v>0</v>
          </cell>
          <cell r="AAR16">
            <v>0</v>
          </cell>
          <cell r="AAS16">
            <v>0</v>
          </cell>
          <cell r="AAT16">
            <v>0</v>
          </cell>
          <cell r="AAU16">
            <v>0</v>
          </cell>
          <cell r="AAV16">
            <v>0</v>
          </cell>
          <cell r="AAW16">
            <v>0</v>
          </cell>
          <cell r="AAX16">
            <v>0</v>
          </cell>
          <cell r="AAY16">
            <v>0</v>
          </cell>
          <cell r="AAZ16">
            <v>0</v>
          </cell>
          <cell r="ABA16">
            <v>0</v>
          </cell>
          <cell r="ABB16">
            <v>0</v>
          </cell>
          <cell r="ABC16">
            <v>0</v>
          </cell>
          <cell r="ABD16">
            <v>0</v>
          </cell>
          <cell r="ABE16">
            <v>0</v>
          </cell>
          <cell r="ABF16">
            <v>0</v>
          </cell>
          <cell r="ABG16">
            <v>0</v>
          </cell>
          <cell r="ABH16">
            <v>0</v>
          </cell>
          <cell r="ABI16">
            <v>0</v>
          </cell>
          <cell r="ABJ16">
            <v>0</v>
          </cell>
          <cell r="ABK16">
            <v>0</v>
          </cell>
          <cell r="ABL16">
            <v>0</v>
          </cell>
          <cell r="ABM16">
            <v>0</v>
          </cell>
          <cell r="ABN16">
            <v>0</v>
          </cell>
          <cell r="ABO16">
            <v>0</v>
          </cell>
          <cell r="ABP16">
            <v>0</v>
          </cell>
          <cell r="ABQ16">
            <v>0</v>
          </cell>
          <cell r="ABR16">
            <v>0</v>
          </cell>
          <cell r="ABS16">
            <v>0</v>
          </cell>
          <cell r="ABT16">
            <v>0</v>
          </cell>
          <cell r="ABU16">
            <v>0</v>
          </cell>
          <cell r="ABV16">
            <v>0</v>
          </cell>
          <cell r="ABW16">
            <v>0</v>
          </cell>
          <cell r="ABX16">
            <v>0</v>
          </cell>
          <cell r="ABY16" t="str">
            <v>1: Yes</v>
          </cell>
          <cell r="ABZ16">
            <v>0</v>
          </cell>
          <cell r="ACA16">
            <v>0</v>
          </cell>
          <cell r="ACB16">
            <v>8.0398856414557471</v>
          </cell>
          <cell r="ACC16">
            <v>9.3193972104852971</v>
          </cell>
          <cell r="ACD16">
            <v>7.4555177683882405</v>
          </cell>
          <cell r="ACE16">
            <v>9.3193972104852971</v>
          </cell>
          <cell r="ACF16">
            <v>9.3193972104852989</v>
          </cell>
          <cell r="ACG16">
            <v>9.3193972104852971</v>
          </cell>
          <cell r="ACH16">
            <v>0</v>
          </cell>
          <cell r="ACI16">
            <v>2.5958620182036176</v>
          </cell>
          <cell r="ACJ16">
            <v>2.4071854083607311</v>
          </cell>
          <cell r="ACK16">
            <v>3.0089817604509137</v>
          </cell>
          <cell r="ACL16">
            <v>3.0089817604509137</v>
          </cell>
          <cell r="ACM16">
            <v>3.0089817604509133</v>
          </cell>
          <cell r="ACN16">
            <v>0</v>
          </cell>
          <cell r="ACO16">
            <v>1.3610059058130324</v>
          </cell>
          <cell r="ACP16">
            <v>1.2620830900068774</v>
          </cell>
          <cell r="ACQ16">
            <v>1.5776038625085964</v>
          </cell>
          <cell r="ACR16">
            <v>1.5776038625085964</v>
          </cell>
          <cell r="ACS16">
            <v>1.5776038625085964</v>
          </cell>
          <cell r="ACT16">
            <v>0</v>
          </cell>
          <cell r="ACU16">
            <v>0</v>
          </cell>
          <cell r="ACV16">
            <v>0</v>
          </cell>
          <cell r="ACW16">
            <v>0</v>
          </cell>
          <cell r="ACX16">
            <v>0</v>
          </cell>
          <cell r="ACY16">
            <v>0</v>
          </cell>
          <cell r="ACZ16">
            <v>0</v>
          </cell>
          <cell r="ADA16">
            <v>0</v>
          </cell>
          <cell r="ADB16">
            <v>0</v>
          </cell>
          <cell r="ADC16">
            <v>0</v>
          </cell>
          <cell r="ADD16">
            <v>0</v>
          </cell>
          <cell r="ADE16">
            <v>0</v>
          </cell>
          <cell r="ADF16">
            <v>0</v>
          </cell>
          <cell r="ADG16">
            <v>0</v>
          </cell>
          <cell r="ADH16">
            <v>0</v>
          </cell>
          <cell r="ADI16">
            <v>0</v>
          </cell>
          <cell r="ADJ16">
            <v>0</v>
          </cell>
          <cell r="ADK16">
            <v>0</v>
          </cell>
          <cell r="ADL16">
            <v>0</v>
          </cell>
          <cell r="ADM16">
            <v>1.3610059058130324</v>
          </cell>
          <cell r="ADN16">
            <v>1.2620830900068774</v>
          </cell>
          <cell r="ADO16">
            <v>1.5776038625085964</v>
          </cell>
          <cell r="ADP16">
            <v>1.5776038625085964</v>
          </cell>
          <cell r="ADQ16">
            <v>1.5776038625085964</v>
          </cell>
          <cell r="ADR16">
            <v>0</v>
          </cell>
          <cell r="ADS16">
            <v>1.3610059058130324</v>
          </cell>
          <cell r="ADT16">
            <v>1.2620830900068774</v>
          </cell>
          <cell r="ADU16">
            <v>1.5776038625085964</v>
          </cell>
          <cell r="ADV16">
            <v>1.5776038625085964</v>
          </cell>
          <cell r="ADW16">
            <v>1.5776038625085964</v>
          </cell>
          <cell r="ADX16">
            <v>0</v>
          </cell>
          <cell r="ADY16">
            <v>1.3610059058130324</v>
          </cell>
          <cell r="ADZ16">
            <v>1.2620830900068774</v>
          </cell>
          <cell r="AEA16">
            <v>1.5776038625085964</v>
          </cell>
          <cell r="AEB16">
            <v>1.5776038625085964</v>
          </cell>
          <cell r="AEC16">
            <v>1.5776038625085964</v>
          </cell>
          <cell r="AED16">
            <v>0</v>
          </cell>
          <cell r="AEE16">
            <v>0.21170276850723754</v>
          </cell>
          <cell r="AEF16">
            <v>1.2877818045173948</v>
          </cell>
          <cell r="AEG16">
            <v>1.6180560209657333</v>
          </cell>
          <cell r="AEH16">
            <v>0</v>
          </cell>
          <cell r="AEI16">
            <v>0</v>
          </cell>
          <cell r="AEJ16">
            <v>4.359849768822964</v>
          </cell>
          <cell r="AEK16">
            <v>0</v>
          </cell>
          <cell r="AEL16">
            <v>0.56249527864241833</v>
          </cell>
          <cell r="AEM16">
            <v>1.3610059058130324</v>
          </cell>
          <cell r="AEN16">
            <v>0.24539431010129789</v>
          </cell>
          <cell r="AEO16">
            <v>1.4927264754676413</v>
          </cell>
          <cell r="AEP16">
            <v>1.8755623451214474</v>
          </cell>
          <cell r="AEQ16">
            <v>0</v>
          </cell>
          <cell r="AER16">
            <v>0</v>
          </cell>
          <cell r="AES16">
            <v>5.0537002123760049</v>
          </cell>
          <cell r="AET16">
            <v>0</v>
          </cell>
          <cell r="AEU16">
            <v>0.65201386741890732</v>
          </cell>
          <cell r="AEV16">
            <v>1.5776038625085964</v>
          </cell>
          <cell r="AEW16">
            <v>0.11</v>
          </cell>
          <cell r="AEX16" t="str">
            <v>10</v>
          </cell>
          <cell r="AEY16" t="str">
            <v>9</v>
          </cell>
          <cell r="AEZ16" t="str">
            <v>1: Yes</v>
          </cell>
          <cell r="AFA16" t="str">
            <v>0</v>
          </cell>
          <cell r="AFB16" t="str">
            <v>4</v>
          </cell>
          <cell r="AFC16" t="str">
            <v>1: Always</v>
          </cell>
          <cell r="AFD16" t="str">
            <v>1: Always</v>
          </cell>
          <cell r="AFE16">
            <v>1.5776038625085964</v>
          </cell>
          <cell r="AFF16">
            <v>1.2620830900068774</v>
          </cell>
          <cell r="AFG16">
            <v>0</v>
          </cell>
          <cell r="AFH16">
            <v>0</v>
          </cell>
          <cell r="AFI16">
            <v>0</v>
          </cell>
          <cell r="AFJ16">
            <v>0</v>
          </cell>
          <cell r="AFK16">
            <v>0</v>
          </cell>
          <cell r="AFL16">
            <v>0</v>
          </cell>
          <cell r="AFM16">
            <v>0</v>
          </cell>
          <cell r="AFN16">
            <v>0</v>
          </cell>
          <cell r="AFO16">
            <v>0</v>
          </cell>
          <cell r="AFP16">
            <v>0</v>
          </cell>
          <cell r="AFQ16">
            <v>0</v>
          </cell>
          <cell r="AFR16">
            <v>0</v>
          </cell>
          <cell r="AFS16">
            <v>0</v>
          </cell>
          <cell r="AFT16">
            <v>0</v>
          </cell>
          <cell r="AFU16">
            <v>0</v>
          </cell>
          <cell r="AFV16">
            <v>0</v>
          </cell>
          <cell r="AFW16">
            <v>0</v>
          </cell>
          <cell r="AFX16">
            <v>0</v>
          </cell>
          <cell r="AFY16">
            <v>0</v>
          </cell>
          <cell r="AFZ16">
            <v>0</v>
          </cell>
          <cell r="AGA16">
            <v>0</v>
          </cell>
          <cell r="AGB16">
            <v>0</v>
          </cell>
        </row>
        <row r="17">
          <cell r="A17" t="str">
            <v>RWANDA_16</v>
          </cell>
          <cell r="B17" t="str">
            <v>Rwanda</v>
          </cell>
          <cell r="C17" t="str">
            <v>Mweya CS</v>
          </cell>
          <cell r="D17" t="str">
            <v>Health Center</v>
          </cell>
          <cell r="E17" t="str">
            <v>Primary</v>
          </cell>
          <cell r="F17" t="str">
            <v>Rural</v>
          </cell>
          <cell r="G17" t="str">
            <v>No</v>
          </cell>
          <cell r="H17">
            <v>40185</v>
          </cell>
          <cell r="I17">
            <v>15127</v>
          </cell>
          <cell r="J17">
            <v>5000</v>
          </cell>
          <cell r="K17">
            <v>19</v>
          </cell>
          <cell r="L17">
            <v>60</v>
          </cell>
          <cell r="M17" t="str">
            <v>USD</v>
          </cell>
          <cell r="N17">
            <v>563</v>
          </cell>
          <cell r="O17">
            <v>0.4</v>
          </cell>
          <cell r="P17">
            <v>0</v>
          </cell>
          <cell r="Q17">
            <v>0.5</v>
          </cell>
          <cell r="R17">
            <v>0.1</v>
          </cell>
          <cell r="S17">
            <v>0</v>
          </cell>
          <cell r="T17">
            <v>5000</v>
          </cell>
          <cell r="U17">
            <v>0</v>
          </cell>
          <cell r="V17">
            <v>354.39589310215933</v>
          </cell>
          <cell r="W17" t="str">
            <v>0: No</v>
          </cell>
          <cell r="X17" t="str">
            <v>1: Yes</v>
          </cell>
          <cell r="Y17">
            <v>0</v>
          </cell>
          <cell r="Z17" t="str">
            <v>Jul-10</v>
          </cell>
          <cell r="AA17" t="str">
            <v>Jun-11</v>
          </cell>
          <cell r="AB17">
            <v>42.5</v>
          </cell>
          <cell r="AC17">
            <v>38.5</v>
          </cell>
          <cell r="AD17">
            <v>0</v>
          </cell>
          <cell r="AE17">
            <v>5.083333333333333</v>
          </cell>
          <cell r="AF17">
            <v>0</v>
          </cell>
          <cell r="AG17">
            <v>86.083333333333329</v>
          </cell>
          <cell r="AH17">
            <v>43.583333333333336</v>
          </cell>
          <cell r="AI17">
            <v>12</v>
          </cell>
          <cell r="AJ17">
            <v>12.531461761858665</v>
          </cell>
          <cell r="AK17">
            <v>12</v>
          </cell>
          <cell r="AL17">
            <v>12</v>
          </cell>
          <cell r="AM17">
            <v>12</v>
          </cell>
          <cell r="AN17">
            <v>12</v>
          </cell>
          <cell r="AO17">
            <v>12</v>
          </cell>
          <cell r="AP17">
            <v>10</v>
          </cell>
          <cell r="AQ17">
            <v>15</v>
          </cell>
          <cell r="AR17">
            <v>15</v>
          </cell>
          <cell r="AS17">
            <v>15</v>
          </cell>
          <cell r="AT17">
            <v>15</v>
          </cell>
          <cell r="AU17">
            <v>12</v>
          </cell>
          <cell r="AV17">
            <v>12</v>
          </cell>
          <cell r="AW17">
            <v>12</v>
          </cell>
          <cell r="AX17">
            <v>12</v>
          </cell>
          <cell r="AY17">
            <v>12</v>
          </cell>
          <cell r="AZ17">
            <v>10</v>
          </cell>
          <cell r="BA17">
            <v>15</v>
          </cell>
          <cell r="BB17">
            <v>15</v>
          </cell>
          <cell r="BC17">
            <v>15</v>
          </cell>
          <cell r="BD17">
            <v>15</v>
          </cell>
          <cell r="BE17">
            <v>25890</v>
          </cell>
          <cell r="BF17" t="str">
            <v>1: Yes</v>
          </cell>
          <cell r="BG17" t="str">
            <v>4</v>
          </cell>
          <cell r="BH17" t="str">
            <v>0</v>
          </cell>
          <cell r="BI17" t="str">
            <v>5</v>
          </cell>
          <cell r="BJ17" t="str">
            <v>2</v>
          </cell>
          <cell r="BK17" t="str">
            <v>N/A</v>
          </cell>
          <cell r="BL17" t="str">
            <v>N/A</v>
          </cell>
          <cell r="BM17" t="str">
            <v>1: Yes</v>
          </cell>
          <cell r="BN17" t="str">
            <v>N_INITIATION,N_STAGE,N_MONITORING,N_BLOOD: Initiation, WHO Staging, Routine clinical monitoring, Blood draws for CD4</v>
          </cell>
          <cell r="BO17" t="str">
            <v>management and treatment of side effects of ARVs</v>
          </cell>
          <cell r="BP17" t="str">
            <v>1: Yes</v>
          </cell>
          <cell r="BQ17">
            <v>0.3153863525129626</v>
          </cell>
          <cell r="BR17" t="str">
            <v>0: Cumulative</v>
          </cell>
          <cell r="BS17" t="str">
            <v/>
          </cell>
          <cell r="BT17" t="str">
            <v>1: Yes</v>
          </cell>
          <cell r="BU17" t="str">
            <v>4</v>
          </cell>
          <cell r="BV17" t="str">
            <v>0</v>
          </cell>
          <cell r="BW17" t="str">
            <v>5</v>
          </cell>
          <cell r="BX17" t="str">
            <v>2</v>
          </cell>
          <cell r="BY17" t="str">
            <v>N/A</v>
          </cell>
          <cell r="BZ17" t="str">
            <v>N/A</v>
          </cell>
          <cell r="CA17" t="str">
            <v>1: Yes</v>
          </cell>
          <cell r="CB17" t="str">
            <v>0: No</v>
          </cell>
          <cell r="CC17" t="str">
            <v>0: No</v>
          </cell>
          <cell r="CD17" t="str">
            <v>0: No</v>
          </cell>
          <cell r="CE17" t="str">
            <v>0: No</v>
          </cell>
          <cell r="CF17" t="str">
            <v>0: No</v>
          </cell>
          <cell r="CG17" t="str">
            <v>0: No</v>
          </cell>
          <cell r="CH17" t="str">
            <v/>
          </cell>
          <cell r="CI17" t="str">
            <v>There is no TRACnet number here. So, charts are stored according to date of initiation, but not according to TRACnet number.</v>
          </cell>
          <cell r="CJ17">
            <v>45.333333333333336</v>
          </cell>
          <cell r="CK17" t="str">
            <v>based on interview with clinician, drug pickup and consultation happen simultaneously</v>
          </cell>
          <cell r="CL17" t="str">
            <v>1: Yes</v>
          </cell>
          <cell r="CM17" t="str">
            <v>1: Yes</v>
          </cell>
          <cell r="CN17" t="str">
            <v>0: No</v>
          </cell>
          <cell r="CO17" t="str">
            <v>0: No</v>
          </cell>
          <cell r="CP17" t="str">
            <v/>
          </cell>
          <cell r="CQ17" t="str">
            <v>0: No</v>
          </cell>
          <cell r="CR17" t="str">
            <v/>
          </cell>
          <cell r="CS17" t="str">
            <v/>
          </cell>
          <cell r="CT17" t="str">
            <v/>
          </cell>
          <cell r="CU17">
            <v>76.043021032504782</v>
          </cell>
          <cell r="CV17" t="str">
            <v>2: Unknown</v>
          </cell>
          <cell r="CW17">
            <v>12</v>
          </cell>
          <cell r="CX17">
            <v>148.5694356914538</v>
          </cell>
          <cell r="CY17">
            <v>118.55714721457844</v>
          </cell>
          <cell r="CZ17">
            <v>177.83572082186762</v>
          </cell>
          <cell r="DA17">
            <v>121.30472606473069</v>
          </cell>
          <cell r="DB17">
            <v>96.800140614033836</v>
          </cell>
          <cell r="DC17">
            <v>145.20021092105074</v>
          </cell>
          <cell r="DD17">
            <v>145.20021092105077</v>
          </cell>
          <cell r="DE17">
            <v>0</v>
          </cell>
          <cell r="DF17">
            <v>145.20021092105074</v>
          </cell>
          <cell r="DG17">
            <v>0</v>
          </cell>
          <cell r="DH17">
            <v>27.264709626723118</v>
          </cell>
          <cell r="DI17">
            <v>21.757006600544592</v>
          </cell>
          <cell r="DJ17">
            <v>32.635509900816885</v>
          </cell>
          <cell r="DK17">
            <v>32.635509900816892</v>
          </cell>
          <cell r="DL17">
            <v>0</v>
          </cell>
          <cell r="DM17">
            <v>32.635509900816892</v>
          </cell>
          <cell r="DN17">
            <v>0</v>
          </cell>
          <cell r="DO17">
            <v>145.20021092105074</v>
          </cell>
          <cell r="DP17">
            <v>145.20021092105077</v>
          </cell>
          <cell r="DQ17">
            <v>145.20021092105074</v>
          </cell>
          <cell r="DR17">
            <v>32.635509900816885</v>
          </cell>
          <cell r="DS17">
            <v>32.635509900816892</v>
          </cell>
          <cell r="DT17">
            <v>32.635509900816892</v>
          </cell>
          <cell r="DU17">
            <v>108.49093244425953</v>
          </cell>
          <cell r="DV17">
            <v>86.574842189973012</v>
          </cell>
          <cell r="DW17">
            <v>129.86226328495954</v>
          </cell>
          <cell r="DX17">
            <v>0</v>
          </cell>
          <cell r="DY17">
            <v>129.86226328495954</v>
          </cell>
          <cell r="DZ17">
            <v>0</v>
          </cell>
          <cell r="EA17">
            <v>12.81379362047117</v>
          </cell>
          <cell r="EB17">
            <v>10.225298424060808</v>
          </cell>
          <cell r="EC17">
            <v>15.337947636091213</v>
          </cell>
          <cell r="ED17">
            <v>0</v>
          </cell>
          <cell r="EE17">
            <v>15.337947636091213</v>
          </cell>
          <cell r="EF17">
            <v>0</v>
          </cell>
          <cell r="EG17">
            <v>0</v>
          </cell>
          <cell r="EH17">
            <v>0</v>
          </cell>
          <cell r="EI17">
            <v>0</v>
          </cell>
          <cell r="EJ17">
            <v>0</v>
          </cell>
          <cell r="EK17">
            <v>0</v>
          </cell>
          <cell r="EL17">
            <v>0</v>
          </cell>
          <cell r="EM17">
            <v>0</v>
          </cell>
          <cell r="EN17">
            <v>0</v>
          </cell>
          <cell r="EO17">
            <v>0</v>
          </cell>
          <cell r="EP17">
            <v>0</v>
          </cell>
          <cell r="EQ17">
            <v>0</v>
          </cell>
          <cell r="ER17">
            <v>0</v>
          </cell>
          <cell r="ES17">
            <v>0</v>
          </cell>
          <cell r="ET17">
            <v>0</v>
          </cell>
          <cell r="EU17">
            <v>0</v>
          </cell>
          <cell r="EV17">
            <v>0</v>
          </cell>
          <cell r="EW17">
            <v>0</v>
          </cell>
          <cell r="EX17">
            <v>0</v>
          </cell>
          <cell r="EY17">
            <v>0</v>
          </cell>
          <cell r="EZ17">
            <v>0</v>
          </cell>
          <cell r="FA17">
            <v>0</v>
          </cell>
          <cell r="FB17">
            <v>0</v>
          </cell>
          <cell r="FC17">
            <v>0</v>
          </cell>
          <cell r="FD17">
            <v>0</v>
          </cell>
          <cell r="FE17">
            <v>26.183289011467064</v>
          </cell>
          <cell r="FF17">
            <v>20.894042138930452</v>
          </cell>
          <cell r="FG17">
            <v>31.341063208395685</v>
          </cell>
          <cell r="FH17">
            <v>0</v>
          </cell>
          <cell r="FI17">
            <v>31.341063208395685</v>
          </cell>
          <cell r="FJ17">
            <v>0</v>
          </cell>
          <cell r="FK17">
            <v>1.081420615256053</v>
          </cell>
          <cell r="FL17">
            <v>0.86296446161413887</v>
          </cell>
          <cell r="FM17">
            <v>1.2944466924212084</v>
          </cell>
          <cell r="FN17">
            <v>0</v>
          </cell>
          <cell r="FO17">
            <v>1.2944466924212084</v>
          </cell>
          <cell r="FP17">
            <v>0</v>
          </cell>
          <cell r="FQ17">
            <v>2.3233301064859635</v>
          </cell>
          <cell r="FR17">
            <v>0</v>
          </cell>
          <cell r="FS17">
            <v>23.233301064859631</v>
          </cell>
          <cell r="FT17">
            <v>0</v>
          </cell>
          <cell r="FU17">
            <v>0</v>
          </cell>
          <cell r="FV17">
            <v>3.4849951597289452</v>
          </cell>
          <cell r="FW17">
            <v>0</v>
          </cell>
          <cell r="FX17">
            <v>0</v>
          </cell>
          <cell r="FY17">
            <v>0</v>
          </cell>
          <cell r="FZ17">
            <v>29.041626331074539</v>
          </cell>
          <cell r="GA17">
            <v>0</v>
          </cell>
          <cell r="GB17">
            <v>1.6263310745401744</v>
          </cell>
          <cell r="GC17">
            <v>16.263310745401746</v>
          </cell>
          <cell r="GD17">
            <v>17.889641819941922</v>
          </cell>
          <cell r="GE17">
            <v>1.8539976825028972</v>
          </cell>
          <cell r="GF17">
            <v>0</v>
          </cell>
          <cell r="GG17">
            <v>18.539976825028969</v>
          </cell>
          <cell r="GH17">
            <v>0</v>
          </cell>
          <cell r="GI17">
            <v>0</v>
          </cell>
          <cell r="GJ17">
            <v>2.7809965237543453</v>
          </cell>
          <cell r="GK17">
            <v>0</v>
          </cell>
          <cell r="GL17">
            <v>0</v>
          </cell>
          <cell r="GM17">
            <v>0</v>
          </cell>
          <cell r="GN17">
            <v>23.174971031286212</v>
          </cell>
          <cell r="GO17">
            <v>1.2977983777520279</v>
          </cell>
          <cell r="GP17">
            <v>12.977983777520279</v>
          </cell>
          <cell r="GQ17">
            <v>14.275782155272307</v>
          </cell>
          <cell r="GR17">
            <v>2.7809965237543453</v>
          </cell>
          <cell r="GS17">
            <v>0</v>
          </cell>
          <cell r="GT17">
            <v>27.809965237543452</v>
          </cell>
          <cell r="GU17">
            <v>0</v>
          </cell>
          <cell r="GV17">
            <v>0</v>
          </cell>
          <cell r="GW17">
            <v>4.1714947856315181</v>
          </cell>
          <cell r="GX17">
            <v>0</v>
          </cell>
          <cell r="GY17">
            <v>0</v>
          </cell>
          <cell r="GZ17">
            <v>0</v>
          </cell>
          <cell r="HA17">
            <v>34.762456546929315</v>
          </cell>
          <cell r="HB17">
            <v>1.9466975666280417</v>
          </cell>
          <cell r="HC17">
            <v>19.466975666280419</v>
          </cell>
          <cell r="HD17">
            <v>21.413673232908462</v>
          </cell>
          <cell r="HE17">
            <v>9970.5506216696267</v>
          </cell>
          <cell r="HF17">
            <v>0</v>
          </cell>
          <cell r="HG17">
            <v>3672.5754884547073</v>
          </cell>
          <cell r="HH17">
            <v>0</v>
          </cell>
          <cell r="HI17" t="e">
            <v>#DIV/0!</v>
          </cell>
          <cell r="HJ17">
            <v>3676.8468916518646</v>
          </cell>
          <cell r="HK17">
            <v>0</v>
          </cell>
          <cell r="HL17">
            <v>0</v>
          </cell>
          <cell r="HM17" t="str">
            <v/>
          </cell>
          <cell r="HN17">
            <v>3603.1119005328601</v>
          </cell>
          <cell r="HO17">
            <v>1316.1438721136767</v>
          </cell>
          <cell r="HP17">
            <v>0</v>
          </cell>
          <cell r="HQ17">
            <v>1</v>
          </cell>
          <cell r="HR17">
            <v>0</v>
          </cell>
          <cell r="HS17">
            <v>0.84499062036284001</v>
          </cell>
          <cell r="HT17">
            <v>11.968803000108329</v>
          </cell>
          <cell r="HU17">
            <v>0</v>
          </cell>
          <cell r="HV17">
            <v>0</v>
          </cell>
          <cell r="HW17">
            <v>2.2000000000000002</v>
          </cell>
          <cell r="HX17">
            <v>0</v>
          </cell>
          <cell r="HY17">
            <v>1.0114430021260876</v>
          </cell>
          <cell r="HZ17">
            <v>14.326504633965126</v>
          </cell>
          <cell r="IA17">
            <v>0</v>
          </cell>
          <cell r="IB17">
            <v>0.67429533475072512</v>
          </cell>
          <cell r="IC17">
            <v>9.5510030893100826</v>
          </cell>
          <cell r="ID17">
            <v>0</v>
          </cell>
          <cell r="IE17" t="str">
            <v>0.08</v>
          </cell>
          <cell r="IF17">
            <v>123.90072898872128</v>
          </cell>
          <cell r="IG17">
            <v>133.13004601969965</v>
          </cell>
          <cell r="IH17">
            <v>0</v>
          </cell>
          <cell r="II17">
            <v>54</v>
          </cell>
          <cell r="IJ17">
            <v>0</v>
          </cell>
          <cell r="IK17">
            <v>112.74966337973638</v>
          </cell>
          <cell r="IL17">
            <v>11.151065608984913</v>
          </cell>
          <cell r="IM17">
            <v>121.14834187792668</v>
          </cell>
          <cell r="IN17">
            <v>11.981704141772967</v>
          </cell>
          <cell r="IO17">
            <v>0</v>
          </cell>
          <cell r="IP17">
            <v>0</v>
          </cell>
          <cell r="IQ17">
            <v>49.14</v>
          </cell>
          <cell r="IR17">
            <v>4.8599999999999994</v>
          </cell>
          <cell r="IS17">
            <v>0</v>
          </cell>
          <cell r="IT17">
            <v>0</v>
          </cell>
          <cell r="IU17">
            <v>13</v>
          </cell>
          <cell r="IV17">
            <v>13</v>
          </cell>
          <cell r="IW17">
            <v>19.5</v>
          </cell>
          <cell r="IX17">
            <v>0</v>
          </cell>
          <cell r="IY17" t="str">
            <v>1: Yes</v>
          </cell>
          <cell r="IZ17" t="str">
            <v>3</v>
          </cell>
          <cell r="JA17" t="str">
            <v/>
          </cell>
          <cell r="JB17" t="str">
            <v>NVP,D4T3TCNVP: NVP, D4T-3TC-NVP</v>
          </cell>
          <cell r="JC17" t="str">
            <v>1: Yes</v>
          </cell>
          <cell r="JD17" t="str">
            <v>1: Yes</v>
          </cell>
          <cell r="JE17" t="str">
            <v>0: No</v>
          </cell>
          <cell r="JF17" t="str">
            <v>1: Yes</v>
          </cell>
          <cell r="JG17" t="str">
            <v>0: No</v>
          </cell>
          <cell r="JH17">
            <v>0</v>
          </cell>
          <cell r="JI17">
            <v>11.5</v>
          </cell>
          <cell r="JJ17">
            <v>0</v>
          </cell>
          <cell r="JK17">
            <v>13</v>
          </cell>
          <cell r="JL17">
            <v>0</v>
          </cell>
          <cell r="JM17">
            <v>19.5</v>
          </cell>
          <cell r="JN17">
            <v>0</v>
          </cell>
          <cell r="JO17">
            <v>0</v>
          </cell>
          <cell r="JP17">
            <v>0</v>
          </cell>
          <cell r="JQ17">
            <v>0</v>
          </cell>
          <cell r="JR17">
            <v>55.289520426287744</v>
          </cell>
          <cell r="JS17">
            <v>102.12078152753109</v>
          </cell>
          <cell r="JT17">
            <v>125.86145648312612</v>
          </cell>
          <cell r="JU17">
            <v>164.17051509769095</v>
          </cell>
          <cell r="JV17">
            <v>181.40852575488455</v>
          </cell>
          <cell r="JW17" t="str">
            <v>N/A</v>
          </cell>
          <cell r="JX17">
            <v>151.31971580817051</v>
          </cell>
          <cell r="JY17" t="str">
            <v>N/A</v>
          </cell>
          <cell r="JZ17">
            <v>150</v>
          </cell>
          <cell r="KA17">
            <v>0</v>
          </cell>
          <cell r="KB17">
            <v>196</v>
          </cell>
          <cell r="KC17">
            <v>0</v>
          </cell>
          <cell r="KD17">
            <v>156</v>
          </cell>
          <cell r="KE17">
            <v>0</v>
          </cell>
          <cell r="KF17">
            <v>0</v>
          </cell>
          <cell r="KG17">
            <v>211</v>
          </cell>
          <cell r="KH17">
            <v>150</v>
          </cell>
          <cell r="KI17">
            <v>0</v>
          </cell>
          <cell r="KJ17">
            <v>196</v>
          </cell>
          <cell r="KK17">
            <v>0</v>
          </cell>
          <cell r="KL17">
            <v>156</v>
          </cell>
          <cell r="KM17">
            <v>0</v>
          </cell>
          <cell r="KN17">
            <v>0</v>
          </cell>
          <cell r="KO17">
            <v>211</v>
          </cell>
          <cell r="KP17">
            <v>10.5</v>
          </cell>
          <cell r="KQ17">
            <v>1</v>
          </cell>
          <cell r="KR17">
            <v>11</v>
          </cell>
          <cell r="KS17">
            <v>2</v>
          </cell>
          <cell r="KT17">
            <v>2.5</v>
          </cell>
          <cell r="KU17">
            <v>17</v>
          </cell>
          <cell r="KV17">
            <v>0</v>
          </cell>
          <cell r="KW17">
            <v>0</v>
          </cell>
          <cell r="KX17">
            <v>0</v>
          </cell>
          <cell r="KY17">
            <v>0</v>
          </cell>
          <cell r="KZ17">
            <v>5.6891651865008885</v>
          </cell>
          <cell r="LA17">
            <v>12.104795737122558</v>
          </cell>
          <cell r="LB17" t="str">
            <v/>
          </cell>
          <cell r="LC17">
            <v>3.1101243339253997</v>
          </cell>
          <cell r="LD17">
            <v>16.078152753108348</v>
          </cell>
          <cell r="LE17" t="str">
            <v/>
          </cell>
          <cell r="LF17" t="str">
            <v/>
          </cell>
          <cell r="LG17" t="str">
            <v/>
          </cell>
          <cell r="LH17" t="str">
            <v/>
          </cell>
          <cell r="LI17" t="str">
            <v/>
          </cell>
          <cell r="LJ17" t="str">
            <v>Tenofovir/Emtricitabine (TDF/FTC)</v>
          </cell>
          <cell r="LK17" t="str">
            <v/>
          </cell>
          <cell r="LL17" t="str">
            <v>1: Yes</v>
          </cell>
          <cell r="LM17" t="str">
            <v>3</v>
          </cell>
          <cell r="LN17" t="str">
            <v/>
          </cell>
          <cell r="LO17" t="str">
            <v>NVP,D4T3TCNVP: NVP, D4T-3TC-NVP</v>
          </cell>
          <cell r="LP17" t="str">
            <v>1: Yes</v>
          </cell>
          <cell r="LQ17" t="str">
            <v>0: No</v>
          </cell>
          <cell r="LR17" t="str">
            <v>1: Yes</v>
          </cell>
          <cell r="LS17" t="str">
            <v>0: No</v>
          </cell>
          <cell r="LT17" t="str">
            <v>0: No</v>
          </cell>
          <cell r="LU17">
            <v>11.5</v>
          </cell>
          <cell r="LV17">
            <v>13</v>
          </cell>
          <cell r="LW17">
            <v>19.5</v>
          </cell>
          <cell r="LX17">
            <v>0</v>
          </cell>
          <cell r="LY17" t="str">
            <v>0: No</v>
          </cell>
          <cell r="LZ17" t="str">
            <v>0: No</v>
          </cell>
          <cell r="MA17" t="str">
            <v>1: Yes</v>
          </cell>
          <cell r="MB17" t="str">
            <v>0: No</v>
          </cell>
          <cell r="MC17" t="str">
            <v>0: No</v>
          </cell>
          <cell r="MD17" t="str">
            <v>0: No</v>
          </cell>
          <cell r="ME17" t="str">
            <v>0: No</v>
          </cell>
          <cell r="MF17" t="str">
            <v>0: No</v>
          </cell>
          <cell r="MG17" t="str">
            <v>0: No</v>
          </cell>
          <cell r="MH17" t="str">
            <v>0: No</v>
          </cell>
          <cell r="MI17" t="str">
            <v>0: No</v>
          </cell>
          <cell r="MJ17" t="str">
            <v>0: No</v>
          </cell>
          <cell r="MK17" t="str">
            <v>0: No</v>
          </cell>
          <cell r="ML17" t="str">
            <v>0: No</v>
          </cell>
          <cell r="MM17" t="str">
            <v>1: Yes</v>
          </cell>
          <cell r="MN17" t="str">
            <v>0: No</v>
          </cell>
          <cell r="MO17" t="str">
            <v>0: No</v>
          </cell>
          <cell r="MP17" t="str">
            <v>0: No</v>
          </cell>
          <cell r="MQ17" t="str">
            <v>1: Yes</v>
          </cell>
          <cell r="MR17" t="str">
            <v>1: Yes</v>
          </cell>
          <cell r="MS17" t="str">
            <v>4</v>
          </cell>
          <cell r="MT17" t="str">
            <v>2: N/A</v>
          </cell>
          <cell r="MU17">
            <v>9.5604621212251484</v>
          </cell>
          <cell r="MV17">
            <v>13.942528053494931</v>
          </cell>
          <cell r="MW17">
            <v>5.3441327766372169</v>
          </cell>
          <cell r="MX17">
            <v>0</v>
          </cell>
          <cell r="MY17">
            <v>4.8570282153568414</v>
          </cell>
          <cell r="MZ17">
            <v>0</v>
          </cell>
          <cell r="NA17">
            <v>65.304971465613448</v>
          </cell>
          <cell r="NB17">
            <v>65.304971465613448</v>
          </cell>
          <cell r="NC17">
            <v>65.304971465613448</v>
          </cell>
          <cell r="ND17">
            <v>0</v>
          </cell>
          <cell r="NE17">
            <v>65.304971465613448</v>
          </cell>
          <cell r="NF17">
            <v>0</v>
          </cell>
          <cell r="NG17">
            <v>0</v>
          </cell>
          <cell r="NH17">
            <v>0</v>
          </cell>
          <cell r="NI17">
            <v>0</v>
          </cell>
          <cell r="NJ17">
            <v>0</v>
          </cell>
          <cell r="NK17">
            <v>0</v>
          </cell>
          <cell r="NL17">
            <v>0</v>
          </cell>
          <cell r="NM17">
            <v>9.5604621212251484</v>
          </cell>
          <cell r="NN17">
            <v>13.942528053494931</v>
          </cell>
          <cell r="NO17">
            <v>5.3441327766372169</v>
          </cell>
          <cell r="NP17">
            <v>0</v>
          </cell>
          <cell r="NQ17">
            <v>4.8570282153568414</v>
          </cell>
          <cell r="NR17">
            <v>0</v>
          </cell>
          <cell r="NS17">
            <v>0</v>
          </cell>
          <cell r="NT17">
            <v>0</v>
          </cell>
          <cell r="NU17">
            <v>0</v>
          </cell>
          <cell r="NV17">
            <v>0</v>
          </cell>
          <cell r="NW17">
            <v>0</v>
          </cell>
          <cell r="NX17">
            <v>0</v>
          </cell>
          <cell r="NY17">
            <v>0</v>
          </cell>
          <cell r="NZ17">
            <v>0</v>
          </cell>
          <cell r="OA17">
            <v>0</v>
          </cell>
          <cell r="OB17">
            <v>0</v>
          </cell>
          <cell r="OC17">
            <v>0</v>
          </cell>
          <cell r="OD17">
            <v>0</v>
          </cell>
          <cell r="OE17">
            <v>0</v>
          </cell>
          <cell r="OF17">
            <v>0</v>
          </cell>
          <cell r="OG17">
            <v>0</v>
          </cell>
          <cell r="OH17">
            <v>0</v>
          </cell>
          <cell r="OI17">
            <v>0</v>
          </cell>
          <cell r="OJ17">
            <v>0</v>
          </cell>
          <cell r="OK17">
            <v>0</v>
          </cell>
          <cell r="OL17">
            <v>0</v>
          </cell>
          <cell r="OM17">
            <v>0</v>
          </cell>
          <cell r="ON17">
            <v>0</v>
          </cell>
          <cell r="OO17">
            <v>0</v>
          </cell>
          <cell r="OP17">
            <v>0</v>
          </cell>
          <cell r="OQ17">
            <v>9.5604621212251484</v>
          </cell>
          <cell r="OR17">
            <v>13.942528053494931</v>
          </cell>
          <cell r="OS17">
            <v>5.3441327766372169</v>
          </cell>
          <cell r="OT17">
            <v>0</v>
          </cell>
          <cell r="OU17">
            <v>4.8570282153568414</v>
          </cell>
          <cell r="OV17">
            <v>0</v>
          </cell>
          <cell r="OW17">
            <v>0</v>
          </cell>
          <cell r="OX17">
            <v>1.521781219748306</v>
          </cell>
          <cell r="OY17">
            <v>0</v>
          </cell>
          <cell r="OZ17">
            <v>0</v>
          </cell>
          <cell r="PA17">
            <v>0</v>
          </cell>
          <cell r="PB17">
            <v>0</v>
          </cell>
          <cell r="PC17">
            <v>0</v>
          </cell>
          <cell r="PD17">
            <v>0</v>
          </cell>
          <cell r="PE17">
            <v>0</v>
          </cell>
          <cell r="PF17">
            <v>0</v>
          </cell>
          <cell r="PG17" t="str">
            <v/>
          </cell>
          <cell r="PH17">
            <v>6.2824156305506218</v>
          </cell>
          <cell r="PI17">
            <v>0</v>
          </cell>
          <cell r="PJ17">
            <v>0</v>
          </cell>
          <cell r="PK17" t="str">
            <v>N/A</v>
          </cell>
          <cell r="PL17" t="str">
            <v>N/A</v>
          </cell>
          <cell r="PM17" t="str">
            <v>N/A</v>
          </cell>
          <cell r="PN17" t="str">
            <v>N/A</v>
          </cell>
          <cell r="PO17" t="str">
            <v>N/A</v>
          </cell>
          <cell r="PP17" t="str">
            <v>N/A</v>
          </cell>
          <cell r="PQ17">
            <v>94.32</v>
          </cell>
          <cell r="PR17">
            <v>32.75</v>
          </cell>
          <cell r="PS17">
            <v>131</v>
          </cell>
          <cell r="PT17">
            <v>0</v>
          </cell>
          <cell r="PU17">
            <v>0</v>
          </cell>
          <cell r="PV17">
            <v>0</v>
          </cell>
          <cell r="PW17">
            <v>0</v>
          </cell>
          <cell r="PX17">
            <v>0</v>
          </cell>
          <cell r="PY17">
            <v>0</v>
          </cell>
          <cell r="PZ17">
            <v>24.349787440251951</v>
          </cell>
          <cell r="QA17">
            <v>5.287319433925739</v>
          </cell>
          <cell r="QB17">
            <v>65.304971465613448</v>
          </cell>
          <cell r="QC17">
            <v>0</v>
          </cell>
          <cell r="QD17">
            <v>5.287319433925739</v>
          </cell>
          <cell r="QE17">
            <v>0</v>
          </cell>
          <cell r="QF17">
            <v>0</v>
          </cell>
          <cell r="QG17">
            <v>0</v>
          </cell>
          <cell r="QH17">
            <v>0</v>
          </cell>
          <cell r="QI17">
            <v>5.287319433925739</v>
          </cell>
          <cell r="QJ17">
            <v>0</v>
          </cell>
          <cell r="QK17">
            <v>0.84160611854684519</v>
          </cell>
          <cell r="QL17">
            <v>0</v>
          </cell>
          <cell r="QM17">
            <v>0</v>
          </cell>
          <cell r="QN17">
            <v>0</v>
          </cell>
          <cell r="QO17">
            <v>0</v>
          </cell>
          <cell r="QP17">
            <v>0</v>
          </cell>
          <cell r="QQ17">
            <v>0</v>
          </cell>
          <cell r="QR17">
            <v>0</v>
          </cell>
          <cell r="QS17">
            <v>0</v>
          </cell>
          <cell r="QT17">
            <v>0</v>
          </cell>
          <cell r="QU17">
            <v>2.2192941176470589</v>
          </cell>
          <cell r="QV17" t="str">
            <v>N/A</v>
          </cell>
          <cell r="QW17" t="str">
            <v/>
          </cell>
          <cell r="QX17" t="str">
            <v/>
          </cell>
          <cell r="QY17" t="str">
            <v/>
          </cell>
          <cell r="QZ17" t="str">
            <v/>
          </cell>
          <cell r="RA17" t="str">
            <v/>
          </cell>
          <cell r="RB17" t="str">
            <v/>
          </cell>
          <cell r="RC17" t="str">
            <v>N/A</v>
          </cell>
          <cell r="RD17" t="str">
            <v>N/A</v>
          </cell>
          <cell r="RE17">
            <v>0</v>
          </cell>
          <cell r="RF17">
            <v>0</v>
          </cell>
          <cell r="RG17">
            <v>0</v>
          </cell>
          <cell r="RH17">
            <v>0</v>
          </cell>
          <cell r="RI17">
            <v>0</v>
          </cell>
          <cell r="RJ17">
            <v>0</v>
          </cell>
          <cell r="RK17">
            <v>0</v>
          </cell>
          <cell r="RL17">
            <v>0</v>
          </cell>
          <cell r="RM17">
            <v>0</v>
          </cell>
          <cell r="RN17">
            <v>0</v>
          </cell>
          <cell r="RO17">
            <v>6.1636199243782883</v>
          </cell>
          <cell r="RP17">
            <v>6.1636199243782883</v>
          </cell>
          <cell r="RQ17">
            <v>6.1636199243782883</v>
          </cell>
          <cell r="RR17">
            <v>6.1636199243782883</v>
          </cell>
          <cell r="RS17">
            <v>6.1636199243782874</v>
          </cell>
          <cell r="RT17">
            <v>0</v>
          </cell>
          <cell r="RU17">
            <v>6.1636199243782874</v>
          </cell>
          <cell r="RV17">
            <v>3.5394060652121211</v>
          </cell>
          <cell r="RW17">
            <v>3.5394060652121211</v>
          </cell>
          <cell r="RX17">
            <v>3.5394060652121206</v>
          </cell>
          <cell r="RY17">
            <v>0</v>
          </cell>
          <cell r="RZ17">
            <v>3.5394060652121206</v>
          </cell>
          <cell r="SA17">
            <v>0</v>
          </cell>
          <cell r="SB17">
            <v>5.3457052911470333</v>
          </cell>
          <cell r="SC17">
            <v>0</v>
          </cell>
          <cell r="SD17">
            <v>5.3457052911470324</v>
          </cell>
          <cell r="SE17">
            <v>5.3457052911470324</v>
          </cell>
          <cell r="SF17">
            <v>0</v>
          </cell>
          <cell r="SG17">
            <v>5.3457052911470324</v>
          </cell>
          <cell r="SH17">
            <v>0.81791463323125502</v>
          </cell>
          <cell r="SI17">
            <v>0</v>
          </cell>
          <cell r="SJ17">
            <v>0.81791463323125502</v>
          </cell>
          <cell r="SK17">
            <v>0.81791463323125502</v>
          </cell>
          <cell r="SL17">
            <v>0</v>
          </cell>
          <cell r="SM17">
            <v>0.81791463323125502</v>
          </cell>
          <cell r="SN17">
            <v>0</v>
          </cell>
          <cell r="SO17">
            <v>1</v>
          </cell>
          <cell r="SP17">
            <v>1</v>
          </cell>
          <cell r="SQ17">
            <v>1</v>
          </cell>
          <cell r="SR17">
            <v>1</v>
          </cell>
          <cell r="SS17" t="str">
            <v>1: Yes</v>
          </cell>
          <cell r="ST17" t="str">
            <v>1: Yes</v>
          </cell>
          <cell r="SU17">
            <v>0.98</v>
          </cell>
          <cell r="SV17" t="str">
            <v>1: Yes</v>
          </cell>
          <cell r="SW17" t="str">
            <v>0: All patients when initiated</v>
          </cell>
          <cell r="SX17">
            <v>1</v>
          </cell>
          <cell r="SY17" t="str">
            <v>0: No</v>
          </cell>
          <cell r="SZ17" t="str">
            <v>N/A</v>
          </cell>
          <cell r="TA17" t="str">
            <v>N/A</v>
          </cell>
          <cell r="TB17">
            <v>0</v>
          </cell>
          <cell r="TC17">
            <v>2.9452232628757229E-4</v>
          </cell>
          <cell r="TD17">
            <v>1.3156496778597579</v>
          </cell>
          <cell r="TE17">
            <v>0</v>
          </cell>
          <cell r="TF17">
            <v>0</v>
          </cell>
          <cell r="TG17">
            <v>0</v>
          </cell>
          <cell r="TH17">
            <v>1.3082696589801215</v>
          </cell>
          <cell r="TI17">
            <v>3.5394060652121211</v>
          </cell>
          <cell r="TJ17">
            <v>0</v>
          </cell>
          <cell r="TK17">
            <v>0</v>
          </cell>
          <cell r="TL17">
            <v>2.9452232628757229E-4</v>
          </cell>
          <cell r="TM17">
            <v>1.3156496778597579</v>
          </cell>
          <cell r="TN17">
            <v>0</v>
          </cell>
          <cell r="TO17">
            <v>0</v>
          </cell>
          <cell r="TP17">
            <v>0</v>
          </cell>
          <cell r="TQ17">
            <v>1.3082696589801215</v>
          </cell>
          <cell r="TR17">
            <v>3.5394060652121211</v>
          </cell>
          <cell r="TS17">
            <v>0</v>
          </cell>
          <cell r="TT17">
            <v>0</v>
          </cell>
          <cell r="TU17">
            <v>2.9452232628757229E-4</v>
          </cell>
          <cell r="TV17">
            <v>1.3156496778597579</v>
          </cell>
          <cell r="TW17">
            <v>0</v>
          </cell>
          <cell r="TX17">
            <v>0</v>
          </cell>
          <cell r="TY17">
            <v>0</v>
          </cell>
          <cell r="TZ17">
            <v>1.3082696589801215</v>
          </cell>
          <cell r="UA17">
            <v>3.5394060652121211</v>
          </cell>
          <cell r="UB17">
            <v>0</v>
          </cell>
          <cell r="UC17" t="str">
            <v>0: No</v>
          </cell>
          <cell r="UD17" t="str">
            <v>N/A</v>
          </cell>
          <cell r="UE17" t="str">
            <v>N/A</v>
          </cell>
          <cell r="UF17">
            <v>2790</v>
          </cell>
          <cell r="UG17">
            <v>9.0195381882770872E-3</v>
          </cell>
          <cell r="UH17">
            <v>9.0195381882770872E-3</v>
          </cell>
          <cell r="UI17">
            <v>9.0195381882770872E-3</v>
          </cell>
          <cell r="UJ17">
            <v>24400</v>
          </cell>
          <cell r="UK17">
            <v>1.1214920071047957E-2</v>
          </cell>
          <cell r="UL17">
            <v>1.1214920071047957E-2</v>
          </cell>
          <cell r="UM17">
            <v>1.1214920071047957E-2</v>
          </cell>
          <cell r="UN17" t="str">
            <v>N/A</v>
          </cell>
          <cell r="UO17" t="str">
            <v>N/A</v>
          </cell>
          <cell r="UP17" t="str">
            <v>N/A</v>
          </cell>
          <cell r="UQ17" t="str">
            <v>N/A</v>
          </cell>
          <cell r="UR17" t="str">
            <v>N/A</v>
          </cell>
          <cell r="US17" t="str">
            <v>N/A</v>
          </cell>
          <cell r="UT17" t="str">
            <v>N/A</v>
          </cell>
          <cell r="UU17" t="str">
            <v>N/A</v>
          </cell>
          <cell r="UV17" t="str">
            <v>N/A</v>
          </cell>
          <cell r="UW17" t="str">
            <v>N/A</v>
          </cell>
          <cell r="UX17">
            <v>0</v>
          </cell>
          <cell r="UY17">
            <v>0</v>
          </cell>
          <cell r="UZ17">
            <v>0</v>
          </cell>
          <cell r="VA17">
            <v>0</v>
          </cell>
          <cell r="VB17">
            <v>0</v>
          </cell>
          <cell r="VC17">
            <v>0</v>
          </cell>
          <cell r="VD17">
            <v>0</v>
          </cell>
          <cell r="VE17">
            <v>0</v>
          </cell>
          <cell r="VF17">
            <v>0</v>
          </cell>
          <cell r="VG17">
            <v>0</v>
          </cell>
          <cell r="VH17">
            <v>0</v>
          </cell>
          <cell r="VI17">
            <v>0</v>
          </cell>
          <cell r="VJ17">
            <v>0</v>
          </cell>
          <cell r="VK17">
            <v>0</v>
          </cell>
          <cell r="VL17">
            <v>0</v>
          </cell>
          <cell r="VM17">
            <v>0</v>
          </cell>
          <cell r="VN17">
            <v>0</v>
          </cell>
          <cell r="VO17">
            <v>0</v>
          </cell>
          <cell r="VP17">
            <v>0</v>
          </cell>
          <cell r="VQ17">
            <v>0</v>
          </cell>
          <cell r="VR17">
            <v>0</v>
          </cell>
          <cell r="VS17">
            <v>0</v>
          </cell>
          <cell r="VT17">
            <v>0</v>
          </cell>
          <cell r="VU17">
            <v>0</v>
          </cell>
          <cell r="VV17">
            <v>1</v>
          </cell>
          <cell r="VW17">
            <v>0</v>
          </cell>
          <cell r="VX17">
            <v>0</v>
          </cell>
          <cell r="VY17">
            <v>2.2069985333033002</v>
          </cell>
          <cell r="VZ17">
            <v>2.2069985333033002</v>
          </cell>
          <cell r="WA17">
            <v>2.2069985333033002</v>
          </cell>
          <cell r="WB17">
            <v>2.2069985333033002</v>
          </cell>
          <cell r="WC17">
            <v>0</v>
          </cell>
          <cell r="WD17">
            <v>2.2069985333033002</v>
          </cell>
          <cell r="WE17">
            <v>0</v>
          </cell>
          <cell r="WF17">
            <v>1.8097387973087062</v>
          </cell>
          <cell r="WG17">
            <v>1.8097387973087058</v>
          </cell>
          <cell r="WH17">
            <v>1.809738797308706</v>
          </cell>
          <cell r="WI17">
            <v>0</v>
          </cell>
          <cell r="WJ17">
            <v>1.809738797308706</v>
          </cell>
          <cell r="WK17">
            <v>0</v>
          </cell>
          <cell r="WL17">
            <v>0.39725973599459402</v>
          </cell>
          <cell r="WM17">
            <v>0.39725973599459397</v>
          </cell>
          <cell r="WN17">
            <v>0.39725973599459402</v>
          </cell>
          <cell r="WO17">
            <v>0</v>
          </cell>
          <cell r="WP17">
            <v>0.39725973599459408</v>
          </cell>
          <cell r="WQ17">
            <v>0</v>
          </cell>
          <cell r="WR17">
            <v>0</v>
          </cell>
          <cell r="WS17">
            <v>2.2069985333033002</v>
          </cell>
          <cell r="WT17">
            <v>0</v>
          </cell>
          <cell r="WU17">
            <v>2.2069985333033002</v>
          </cell>
          <cell r="WV17">
            <v>0</v>
          </cell>
          <cell r="WW17">
            <v>2.2069985333033002</v>
          </cell>
          <cell r="WX17">
            <v>0</v>
          </cell>
          <cell r="WY17">
            <v>2.2069985333033002</v>
          </cell>
          <cell r="WZ17">
            <v>11.167951707172183</v>
          </cell>
          <cell r="XA17">
            <v>12.062302067321767</v>
          </cell>
          <cell r="XB17">
            <v>8.4840737794499326</v>
          </cell>
          <cell r="XC17">
            <v>12.062302067321767</v>
          </cell>
          <cell r="XD17">
            <v>0</v>
          </cell>
          <cell r="XE17">
            <v>12.062302067321767</v>
          </cell>
          <cell r="XF17">
            <v>0</v>
          </cell>
          <cell r="XG17">
            <v>0</v>
          </cell>
          <cell r="XH17">
            <v>0</v>
          </cell>
          <cell r="XI17">
            <v>0</v>
          </cell>
          <cell r="XJ17">
            <v>0</v>
          </cell>
          <cell r="XK17">
            <v>0</v>
          </cell>
          <cell r="XL17">
            <v>0</v>
          </cell>
          <cell r="XM17">
            <v>4.1630378294304826</v>
          </cell>
          <cell r="XN17">
            <v>3.6964148803761585</v>
          </cell>
          <cell r="XO17">
            <v>3.2178976208557439</v>
          </cell>
          <cell r="XP17">
            <v>4.1630378294304826</v>
          </cell>
          <cell r="XQ17">
            <v>0</v>
          </cell>
          <cell r="XR17">
            <v>4.1630378294304826</v>
          </cell>
          <cell r="XS17">
            <v>0</v>
          </cell>
          <cell r="XT17">
            <v>0</v>
          </cell>
          <cell r="XU17">
            <v>0</v>
          </cell>
          <cell r="XV17">
            <v>0</v>
          </cell>
          <cell r="XW17">
            <v>0</v>
          </cell>
          <cell r="XX17">
            <v>0</v>
          </cell>
          <cell r="XY17">
            <v>0</v>
          </cell>
          <cell r="XZ17">
            <v>0</v>
          </cell>
          <cell r="YA17">
            <v>0</v>
          </cell>
          <cell r="YB17">
            <v>0</v>
          </cell>
          <cell r="YC17">
            <v>0</v>
          </cell>
          <cell r="YD17">
            <v>0</v>
          </cell>
          <cell r="YE17">
            <v>0</v>
          </cell>
          <cell r="YF17">
            <v>0</v>
          </cell>
          <cell r="YG17">
            <v>0</v>
          </cell>
          <cell r="YH17">
            <v>0</v>
          </cell>
          <cell r="YI17">
            <v>0</v>
          </cell>
          <cell r="YJ17">
            <v>0</v>
          </cell>
          <cell r="YK17">
            <v>0</v>
          </cell>
          <cell r="YL17">
            <v>0</v>
          </cell>
          <cell r="YM17">
            <v>0</v>
          </cell>
          <cell r="YN17">
            <v>0</v>
          </cell>
          <cell r="YO17">
            <v>0</v>
          </cell>
          <cell r="YP17">
            <v>0</v>
          </cell>
          <cell r="YQ17">
            <v>0</v>
          </cell>
          <cell r="YR17">
            <v>0</v>
          </cell>
          <cell r="YS17">
            <v>0</v>
          </cell>
          <cell r="YT17">
            <v>0</v>
          </cell>
          <cell r="YU17">
            <v>0</v>
          </cell>
          <cell r="YV17">
            <v>0</v>
          </cell>
          <cell r="YW17">
            <v>0</v>
          </cell>
          <cell r="YX17">
            <v>0</v>
          </cell>
          <cell r="YY17">
            <v>0</v>
          </cell>
          <cell r="YZ17">
            <v>0</v>
          </cell>
          <cell r="ZA17">
            <v>0</v>
          </cell>
          <cell r="ZB17">
            <v>0</v>
          </cell>
          <cell r="ZC17">
            <v>0</v>
          </cell>
          <cell r="ZD17">
            <v>1.3276172037062648</v>
          </cell>
          <cell r="ZE17">
            <v>1.3276172037062648</v>
          </cell>
          <cell r="ZF17">
            <v>0</v>
          </cell>
          <cell r="ZG17">
            <v>0</v>
          </cell>
          <cell r="ZH17">
            <v>0</v>
          </cell>
          <cell r="ZI17">
            <v>0</v>
          </cell>
          <cell r="ZJ17" t="str">
            <v xml:space="preserve"> </v>
          </cell>
          <cell r="ZK17">
            <v>0</v>
          </cell>
          <cell r="ZL17">
            <v>0</v>
          </cell>
          <cell r="ZM17">
            <v>0</v>
          </cell>
          <cell r="ZN17">
            <v>1</v>
          </cell>
          <cell r="ZO17">
            <v>0</v>
          </cell>
          <cell r="ZP17">
            <v>0</v>
          </cell>
          <cell r="ZQ17">
            <v>0</v>
          </cell>
          <cell r="ZR17" t="str">
            <v>1: Yes</v>
          </cell>
          <cell r="ZS17" t="str">
            <v>1: Yes</v>
          </cell>
          <cell r="ZT17">
            <v>14.154994420362501</v>
          </cell>
          <cell r="ZU17">
            <v>14.154994420362495</v>
          </cell>
          <cell r="ZV17">
            <v>14.154994420362497</v>
          </cell>
          <cell r="ZW17">
            <v>14.154994420362497</v>
          </cell>
          <cell r="ZX17">
            <v>0</v>
          </cell>
          <cell r="ZY17">
            <v>14.154994420362499</v>
          </cell>
          <cell r="ZZ17">
            <v>0</v>
          </cell>
          <cell r="AAA17">
            <v>14.154994420362501</v>
          </cell>
          <cell r="AAB17">
            <v>14.154994420362497</v>
          </cell>
          <cell r="AAC17">
            <v>14.154994420362497</v>
          </cell>
          <cell r="AAD17">
            <v>0</v>
          </cell>
          <cell r="AAE17">
            <v>14.154994420362499</v>
          </cell>
          <cell r="AAF17">
            <v>0</v>
          </cell>
          <cell r="AAG17">
            <v>0</v>
          </cell>
          <cell r="AAH17">
            <v>0</v>
          </cell>
          <cell r="AAI17">
            <v>0</v>
          </cell>
          <cell r="AAJ17">
            <v>0</v>
          </cell>
          <cell r="AAK17">
            <v>0</v>
          </cell>
          <cell r="AAL17">
            <v>0</v>
          </cell>
          <cell r="AAM17">
            <v>0</v>
          </cell>
          <cell r="AAN17">
            <v>0</v>
          </cell>
          <cell r="AAO17">
            <v>0</v>
          </cell>
          <cell r="AAP17">
            <v>0</v>
          </cell>
          <cell r="AAQ17">
            <v>0</v>
          </cell>
          <cell r="AAR17">
            <v>0</v>
          </cell>
          <cell r="AAS17">
            <v>0</v>
          </cell>
          <cell r="AAT17">
            <v>0</v>
          </cell>
          <cell r="AAU17">
            <v>0</v>
          </cell>
          <cell r="AAV17">
            <v>0</v>
          </cell>
          <cell r="AAW17">
            <v>0</v>
          </cell>
          <cell r="AAX17">
            <v>0</v>
          </cell>
          <cell r="AAY17">
            <v>0</v>
          </cell>
          <cell r="AAZ17">
            <v>0</v>
          </cell>
          <cell r="ABA17">
            <v>0</v>
          </cell>
          <cell r="ABB17">
            <v>0</v>
          </cell>
          <cell r="ABC17">
            <v>0</v>
          </cell>
          <cell r="ABD17">
            <v>0</v>
          </cell>
          <cell r="ABE17">
            <v>0</v>
          </cell>
          <cell r="ABF17">
            <v>0</v>
          </cell>
          <cell r="ABG17">
            <v>0</v>
          </cell>
          <cell r="ABH17">
            <v>0</v>
          </cell>
          <cell r="ABI17">
            <v>0</v>
          </cell>
          <cell r="ABJ17">
            <v>0</v>
          </cell>
          <cell r="ABK17">
            <v>0</v>
          </cell>
          <cell r="ABL17">
            <v>0</v>
          </cell>
          <cell r="ABM17">
            <v>0</v>
          </cell>
          <cell r="ABN17">
            <v>0</v>
          </cell>
          <cell r="ABO17">
            <v>0</v>
          </cell>
          <cell r="ABP17">
            <v>0</v>
          </cell>
          <cell r="ABQ17">
            <v>0</v>
          </cell>
          <cell r="ABR17">
            <v>0</v>
          </cell>
          <cell r="ABS17">
            <v>0</v>
          </cell>
          <cell r="ABT17">
            <v>0</v>
          </cell>
          <cell r="ABU17">
            <v>0</v>
          </cell>
          <cell r="ABV17">
            <v>0</v>
          </cell>
          <cell r="ABW17">
            <v>0</v>
          </cell>
          <cell r="ABX17">
            <v>0</v>
          </cell>
          <cell r="ABY17" t="str">
            <v>0: No</v>
          </cell>
          <cell r="ABZ17">
            <v>0</v>
          </cell>
          <cell r="ACA17">
            <v>0</v>
          </cell>
          <cell r="ACB17">
            <v>10.680321675988989</v>
          </cell>
          <cell r="ACC17">
            <v>12.784208912278823</v>
          </cell>
          <cell r="ACD17">
            <v>8.5228059415192146</v>
          </cell>
          <cell r="ACE17">
            <v>12.784208912278824</v>
          </cell>
          <cell r="ACF17">
            <v>0</v>
          </cell>
          <cell r="ACG17">
            <v>12.784208912278826</v>
          </cell>
          <cell r="ACH17">
            <v>0</v>
          </cell>
          <cell r="ACI17">
            <v>0</v>
          </cell>
          <cell r="ACJ17">
            <v>0</v>
          </cell>
          <cell r="ACK17">
            <v>0</v>
          </cell>
          <cell r="ACL17">
            <v>0</v>
          </cell>
          <cell r="ACM17">
            <v>0</v>
          </cell>
          <cell r="ACN17">
            <v>0</v>
          </cell>
          <cell r="ACO17">
            <v>0</v>
          </cell>
          <cell r="ACP17">
            <v>0</v>
          </cell>
          <cell r="ACQ17">
            <v>0</v>
          </cell>
          <cell r="ACR17">
            <v>0</v>
          </cell>
          <cell r="ACS17">
            <v>0</v>
          </cell>
          <cell r="ACT17">
            <v>0</v>
          </cell>
          <cell r="ACU17">
            <v>0</v>
          </cell>
          <cell r="ACV17">
            <v>0</v>
          </cell>
          <cell r="ACW17">
            <v>0</v>
          </cell>
          <cell r="ACX17">
            <v>0</v>
          </cell>
          <cell r="ACY17">
            <v>0</v>
          </cell>
          <cell r="ACZ17">
            <v>0</v>
          </cell>
          <cell r="ADA17">
            <v>0</v>
          </cell>
          <cell r="ADB17">
            <v>0</v>
          </cell>
          <cell r="ADC17">
            <v>0</v>
          </cell>
          <cell r="ADD17">
            <v>0</v>
          </cell>
          <cell r="ADE17">
            <v>0</v>
          </cell>
          <cell r="ADF17">
            <v>0</v>
          </cell>
          <cell r="ADG17">
            <v>0</v>
          </cell>
          <cell r="ADH17">
            <v>0</v>
          </cell>
          <cell r="ADI17">
            <v>0</v>
          </cell>
          <cell r="ADJ17">
            <v>0</v>
          </cell>
          <cell r="ADK17">
            <v>0</v>
          </cell>
          <cell r="ADL17">
            <v>0</v>
          </cell>
          <cell r="ADM17">
            <v>0</v>
          </cell>
          <cell r="ADN17">
            <v>0</v>
          </cell>
          <cell r="ADO17">
            <v>0</v>
          </cell>
          <cell r="ADP17">
            <v>0</v>
          </cell>
          <cell r="ADQ17">
            <v>0</v>
          </cell>
          <cell r="ADR17">
            <v>0</v>
          </cell>
          <cell r="ADS17">
            <v>0</v>
          </cell>
          <cell r="ADT17">
            <v>0</v>
          </cell>
          <cell r="ADU17">
            <v>0</v>
          </cell>
          <cell r="ADV17">
            <v>0</v>
          </cell>
          <cell r="ADW17">
            <v>0</v>
          </cell>
          <cell r="ADX17">
            <v>0</v>
          </cell>
          <cell r="ADY17">
            <v>0</v>
          </cell>
          <cell r="ADZ17">
            <v>0</v>
          </cell>
          <cell r="AEA17">
            <v>0</v>
          </cell>
          <cell r="AEB17">
            <v>0</v>
          </cell>
          <cell r="AEC17">
            <v>0</v>
          </cell>
          <cell r="AED17">
            <v>0</v>
          </cell>
          <cell r="AEE17">
            <v>0</v>
          </cell>
          <cell r="AEF17">
            <v>0</v>
          </cell>
          <cell r="AEG17">
            <v>0</v>
          </cell>
          <cell r="AEH17">
            <v>0</v>
          </cell>
          <cell r="AEI17">
            <v>0</v>
          </cell>
          <cell r="AEJ17">
            <v>10.403502877511052</v>
          </cell>
          <cell r="AEK17">
            <v>0.27681879847793678</v>
          </cell>
          <cell r="AEL17">
            <v>0</v>
          </cell>
          <cell r="AEM17">
            <v>0</v>
          </cell>
          <cell r="AEN17">
            <v>0</v>
          </cell>
          <cell r="AEO17">
            <v>0</v>
          </cell>
          <cell r="AEP17">
            <v>0</v>
          </cell>
          <cell r="AEQ17">
            <v>0</v>
          </cell>
          <cell r="AER17">
            <v>0</v>
          </cell>
          <cell r="AES17">
            <v>12.452860338897931</v>
          </cell>
          <cell r="AET17">
            <v>0.33134857338089074</v>
          </cell>
          <cell r="AEU17">
            <v>0</v>
          </cell>
          <cell r="AEV17">
            <v>0</v>
          </cell>
          <cell r="AEW17">
            <v>0.14000000000000001</v>
          </cell>
          <cell r="AEX17" t="str">
            <v>5</v>
          </cell>
          <cell r="AEY17" t="str">
            <v>9</v>
          </cell>
          <cell r="AEZ17" t="str">
            <v>1: Yes</v>
          </cell>
          <cell r="AFA17" t="str">
            <v>4</v>
          </cell>
          <cell r="AFB17" t="str">
            <v>0</v>
          </cell>
          <cell r="AFC17" t="str">
            <v>1: Always</v>
          </cell>
          <cell r="AFD17" t="str">
            <v>1: Always</v>
          </cell>
          <cell r="AFE17">
            <v>0</v>
          </cell>
          <cell r="AFF17">
            <v>0</v>
          </cell>
          <cell r="AFG17">
            <v>0</v>
          </cell>
          <cell r="AFH17">
            <v>0</v>
          </cell>
          <cell r="AFI17">
            <v>0</v>
          </cell>
          <cell r="AFJ17">
            <v>0</v>
          </cell>
          <cell r="AFK17">
            <v>0</v>
          </cell>
          <cell r="AFL17">
            <v>0</v>
          </cell>
          <cell r="AFM17">
            <v>0</v>
          </cell>
          <cell r="AFN17">
            <v>0</v>
          </cell>
          <cell r="AFO17">
            <v>0</v>
          </cell>
          <cell r="AFP17">
            <v>0</v>
          </cell>
          <cell r="AFQ17">
            <v>0</v>
          </cell>
          <cell r="AFR17">
            <v>0</v>
          </cell>
          <cell r="AFS17">
            <v>0</v>
          </cell>
          <cell r="AFT17">
            <v>0</v>
          </cell>
          <cell r="AFU17">
            <v>0</v>
          </cell>
          <cell r="AFV17">
            <v>0</v>
          </cell>
          <cell r="AFW17">
            <v>0</v>
          </cell>
          <cell r="AFX17">
            <v>0</v>
          </cell>
          <cell r="AFY17">
            <v>0</v>
          </cell>
          <cell r="AFZ17">
            <v>0</v>
          </cell>
          <cell r="AGA17">
            <v>0</v>
          </cell>
          <cell r="AGB17">
            <v>0</v>
          </cell>
        </row>
        <row r="18">
          <cell r="A18" t="str">
            <v>RWANDA_17</v>
          </cell>
          <cell r="B18" t="str">
            <v>Rwanda</v>
          </cell>
          <cell r="C18" t="str">
            <v>Cyaratsi CS</v>
          </cell>
          <cell r="D18" t="str">
            <v>Health Center</v>
          </cell>
          <cell r="E18" t="str">
            <v>Primary</v>
          </cell>
          <cell r="F18" t="str">
            <v>Rural</v>
          </cell>
          <cell r="G18" t="str">
            <v>No</v>
          </cell>
          <cell r="H18">
            <v>39822</v>
          </cell>
          <cell r="I18">
            <v>7507</v>
          </cell>
          <cell r="J18">
            <v>7200</v>
          </cell>
          <cell r="K18">
            <v>12</v>
          </cell>
          <cell r="L18">
            <v>144</v>
          </cell>
          <cell r="M18" t="str">
            <v>USD</v>
          </cell>
          <cell r="N18">
            <v>563</v>
          </cell>
          <cell r="O18">
            <v>0.15</v>
          </cell>
          <cell r="P18">
            <v>0</v>
          </cell>
          <cell r="Q18">
            <v>0.3</v>
          </cell>
          <cell r="R18">
            <v>0.55000000000000004</v>
          </cell>
          <cell r="S18">
            <v>0</v>
          </cell>
          <cell r="T18">
            <v>7200</v>
          </cell>
          <cell r="U18">
            <v>0</v>
          </cell>
          <cell r="V18">
            <v>293.11140098184489</v>
          </cell>
          <cell r="W18" t="str">
            <v>1: Yes</v>
          </cell>
          <cell r="X18" t="str">
            <v>1: Yes</v>
          </cell>
          <cell r="Y18">
            <v>0</v>
          </cell>
          <cell r="Z18" t="str">
            <v>Jul-09</v>
          </cell>
          <cell r="AA18" t="str">
            <v>Jun-10</v>
          </cell>
          <cell r="AB18">
            <v>49</v>
          </cell>
          <cell r="AC18">
            <v>28.25</v>
          </cell>
          <cell r="AD18">
            <v>0</v>
          </cell>
          <cell r="AE18">
            <v>1.9166666666666667</v>
          </cell>
          <cell r="AF18">
            <v>0</v>
          </cell>
          <cell r="AG18">
            <v>79.166666666666671</v>
          </cell>
          <cell r="AH18">
            <v>30.166666666666668</v>
          </cell>
          <cell r="AI18">
            <v>4.1936842105263157</v>
          </cell>
          <cell r="AJ18">
            <v>19.999999999999996</v>
          </cell>
          <cell r="AK18">
            <v>4</v>
          </cell>
          <cell r="AL18">
            <v>4</v>
          </cell>
          <cell r="AM18">
            <v>4</v>
          </cell>
          <cell r="AN18">
            <v>12</v>
          </cell>
          <cell r="AO18">
            <v>12</v>
          </cell>
          <cell r="AP18">
            <v>20</v>
          </cell>
          <cell r="AQ18">
            <v>20</v>
          </cell>
          <cell r="AR18">
            <v>20</v>
          </cell>
          <cell r="AS18">
            <v>20</v>
          </cell>
          <cell r="AT18">
            <v>20</v>
          </cell>
          <cell r="AU18">
            <v>12</v>
          </cell>
          <cell r="AV18">
            <v>12</v>
          </cell>
          <cell r="AW18">
            <v>12</v>
          </cell>
          <cell r="AX18">
            <v>12</v>
          </cell>
          <cell r="AY18">
            <v>12</v>
          </cell>
          <cell r="AZ18">
            <v>20</v>
          </cell>
          <cell r="BA18">
            <v>20</v>
          </cell>
          <cell r="BB18">
            <v>20</v>
          </cell>
          <cell r="BC18">
            <v>20</v>
          </cell>
          <cell r="BD18">
            <v>20</v>
          </cell>
          <cell r="BE18">
            <v>25640</v>
          </cell>
          <cell r="BF18" t="str">
            <v>1: Yes</v>
          </cell>
          <cell r="BG18" t="str">
            <v>19</v>
          </cell>
          <cell r="BH18" t="str">
            <v>0</v>
          </cell>
          <cell r="BI18" t="str">
            <v>0</v>
          </cell>
          <cell r="BJ18" t="str">
            <v>4</v>
          </cell>
          <cell r="BK18" t="str">
            <v>N/A</v>
          </cell>
          <cell r="BL18" t="str">
            <v>N/A</v>
          </cell>
          <cell r="BM18" t="str">
            <v>1: Yes</v>
          </cell>
          <cell r="BN18" t="str">
            <v>N_INITIATION,N_STAGE,N_MONITORING,N_BLOOD: Initiation, WHO Staging, Routine clinical monitoring, Blood draws for CD4</v>
          </cell>
          <cell r="BO18" t="str">
            <v>There have been no doctor visits to the facility in the past four months. In 2010, the doctor came once a month to provide TA to ART nurses, did some consultations, some patient initiations. According to the DH, doctor is now too busy to come (clinicians believe GFATM sites to be low priority in catchment compared to PEPFAR sites).</v>
          </cell>
          <cell r="BP18" t="str">
            <v>1: Yes</v>
          </cell>
          <cell r="BQ18">
            <v>0.9</v>
          </cell>
          <cell r="BR18" t="str">
            <v>0: Cumulative</v>
          </cell>
          <cell r="BS18" t="str">
            <v/>
          </cell>
          <cell r="BT18" t="str">
            <v>1: Yes</v>
          </cell>
          <cell r="BU18" t="str">
            <v>19</v>
          </cell>
          <cell r="BV18" t="str">
            <v>0</v>
          </cell>
          <cell r="BW18" t="str">
            <v>0</v>
          </cell>
          <cell r="BX18" t="str">
            <v>4</v>
          </cell>
          <cell r="BY18" t="str">
            <v>N/A</v>
          </cell>
          <cell r="BZ18" t="str">
            <v>N/A</v>
          </cell>
          <cell r="CA18" t="str">
            <v>1: Yes</v>
          </cell>
          <cell r="CB18" t="str">
            <v>0: No</v>
          </cell>
          <cell r="CC18" t="str">
            <v>0: No</v>
          </cell>
          <cell r="CD18" t="str">
            <v>0: No</v>
          </cell>
          <cell r="CE18" t="str">
            <v>0: No</v>
          </cell>
          <cell r="CF18" t="str">
            <v>0: No</v>
          </cell>
          <cell r="CG18" t="str">
            <v>0: No</v>
          </cell>
          <cell r="CH18" t="str">
            <v/>
          </cell>
          <cell r="CI18" t="str">
            <v>By TRACnet ID number.</v>
          </cell>
          <cell r="CJ18">
            <v>34.75</v>
          </cell>
          <cell r="CK18" t="str">
            <v/>
          </cell>
          <cell r="CL18" t="str">
            <v>1: Yes</v>
          </cell>
          <cell r="CM18" t="str">
            <v>1: Yes</v>
          </cell>
          <cell r="CN18" t="str">
            <v>0: No</v>
          </cell>
          <cell r="CO18" t="str">
            <v>0: No</v>
          </cell>
          <cell r="CP18" t="str">
            <v/>
          </cell>
          <cell r="CQ18" t="str">
            <v>0: No</v>
          </cell>
          <cell r="CR18" t="str">
            <v/>
          </cell>
          <cell r="CS18" t="str">
            <v/>
          </cell>
          <cell r="CT18" t="str">
            <v/>
          </cell>
          <cell r="CU18">
            <v>74.136740331491723</v>
          </cell>
          <cell r="CV18">
            <v>0.4</v>
          </cell>
          <cell r="CW18">
            <v>4.1936842105263157</v>
          </cell>
          <cell r="CX18">
            <v>87.517529924277838</v>
          </cell>
          <cell r="CY18">
            <v>86.470778396322345</v>
          </cell>
          <cell r="CZ18">
            <v>89.21777826250387</v>
          </cell>
          <cell r="DA18">
            <v>85.046693465457608</v>
          </cell>
          <cell r="DB18">
            <v>84.029494323645054</v>
          </cell>
          <cell r="DC18">
            <v>86.698939585307826</v>
          </cell>
          <cell r="DD18">
            <v>84.029494323645082</v>
          </cell>
          <cell r="DE18">
            <v>0</v>
          </cell>
          <cell r="DF18">
            <v>126.04424148546758</v>
          </cell>
          <cell r="DG18">
            <v>0</v>
          </cell>
          <cell r="DH18">
            <v>2.4708364588202296</v>
          </cell>
          <cell r="DI18">
            <v>2.4412840726772944</v>
          </cell>
          <cell r="DJ18">
            <v>2.5188386771960487</v>
          </cell>
          <cell r="DK18">
            <v>2.4412840726772949</v>
          </cell>
          <cell r="DL18">
            <v>0</v>
          </cell>
          <cell r="DM18">
            <v>3.6619261090159414</v>
          </cell>
          <cell r="DN18">
            <v>0</v>
          </cell>
          <cell r="DO18">
            <v>86.698939585307826</v>
          </cell>
          <cell r="DP18">
            <v>84.029494323645082</v>
          </cell>
          <cell r="DQ18">
            <v>126.04424148546758</v>
          </cell>
          <cell r="DR18">
            <v>2.5188386771960487</v>
          </cell>
          <cell r="DS18">
            <v>2.4412840726772949</v>
          </cell>
          <cell r="DT18">
            <v>3.6619261090159414</v>
          </cell>
          <cell r="DU18">
            <v>82.109906553239213</v>
          </cell>
          <cell r="DV18">
            <v>81.127832787911871</v>
          </cell>
          <cell r="DW18">
            <v>81.127832787911885</v>
          </cell>
          <cell r="DX18">
            <v>0</v>
          </cell>
          <cell r="DY18">
            <v>121.69174918186779</v>
          </cell>
          <cell r="DZ18">
            <v>0</v>
          </cell>
          <cell r="EA18">
            <v>2.9367869122183792</v>
          </cell>
          <cell r="EB18">
            <v>2.9016615357331874</v>
          </cell>
          <cell r="EC18">
            <v>2.9016615357331879</v>
          </cell>
          <cell r="ED18">
            <v>0</v>
          </cell>
          <cell r="EE18">
            <v>4.3524923035997816</v>
          </cell>
          <cell r="EF18">
            <v>0</v>
          </cell>
          <cell r="EG18">
            <v>0</v>
          </cell>
          <cell r="EH18">
            <v>0</v>
          </cell>
          <cell r="EI18">
            <v>0</v>
          </cell>
          <cell r="EJ18">
            <v>0</v>
          </cell>
          <cell r="EK18">
            <v>0</v>
          </cell>
          <cell r="EL18">
            <v>0</v>
          </cell>
          <cell r="EM18">
            <v>0</v>
          </cell>
          <cell r="EN18">
            <v>0</v>
          </cell>
          <cell r="EO18">
            <v>0</v>
          </cell>
          <cell r="EP18">
            <v>0</v>
          </cell>
          <cell r="EQ18">
            <v>0</v>
          </cell>
          <cell r="ER18">
            <v>0</v>
          </cell>
          <cell r="ES18">
            <v>0</v>
          </cell>
          <cell r="ET18">
            <v>0</v>
          </cell>
          <cell r="EU18">
            <v>0</v>
          </cell>
          <cell r="EV18">
            <v>0</v>
          </cell>
          <cell r="EW18">
            <v>0</v>
          </cell>
          <cell r="EX18">
            <v>0</v>
          </cell>
          <cell r="EY18">
            <v>0</v>
          </cell>
          <cell r="EZ18">
            <v>0</v>
          </cell>
          <cell r="FA18">
            <v>0</v>
          </cell>
          <cell r="FB18">
            <v>0</v>
          </cell>
          <cell r="FC18">
            <v>0</v>
          </cell>
          <cell r="FD18">
            <v>0</v>
          </cell>
          <cell r="FE18">
            <v>2.4708364588202296</v>
          </cell>
          <cell r="FF18">
            <v>2.4412840726772944</v>
          </cell>
          <cell r="FG18">
            <v>2.4412840726772949</v>
          </cell>
          <cell r="FH18">
            <v>0</v>
          </cell>
          <cell r="FI18">
            <v>3.6619261090159414</v>
          </cell>
          <cell r="FJ18">
            <v>0</v>
          </cell>
          <cell r="FK18">
            <v>0</v>
          </cell>
          <cell r="FL18">
            <v>0</v>
          </cell>
          <cell r="FM18">
            <v>0</v>
          </cell>
          <cell r="FN18">
            <v>0</v>
          </cell>
          <cell r="FO18">
            <v>0</v>
          </cell>
          <cell r="FP18">
            <v>0</v>
          </cell>
          <cell r="FQ18">
            <v>2.5263157894736841</v>
          </cell>
          <cell r="FR18">
            <v>0</v>
          </cell>
          <cell r="FS18">
            <v>18.94736842105263</v>
          </cell>
          <cell r="FT18">
            <v>0</v>
          </cell>
          <cell r="FU18">
            <v>0.37894736842105259</v>
          </cell>
          <cell r="FV18">
            <v>1.0105263157894737</v>
          </cell>
          <cell r="FW18">
            <v>0</v>
          </cell>
          <cell r="FX18">
            <v>0</v>
          </cell>
          <cell r="FY18">
            <v>0</v>
          </cell>
          <cell r="FZ18">
            <v>22.86315789473684</v>
          </cell>
          <cell r="GA18">
            <v>0</v>
          </cell>
          <cell r="GB18">
            <v>0</v>
          </cell>
          <cell r="GC18">
            <v>2.2736842105263158</v>
          </cell>
          <cell r="GD18">
            <v>2.2736842105263158</v>
          </cell>
          <cell r="GE18">
            <v>2.4960998439937598</v>
          </cell>
          <cell r="GF18">
            <v>0</v>
          </cell>
          <cell r="GG18">
            <v>18.720748829953198</v>
          </cell>
          <cell r="GH18">
            <v>0</v>
          </cell>
          <cell r="GI18">
            <v>0.37441497659906392</v>
          </cell>
          <cell r="GJ18">
            <v>0.99843993759750405</v>
          </cell>
          <cell r="GK18">
            <v>0</v>
          </cell>
          <cell r="GL18">
            <v>0</v>
          </cell>
          <cell r="GM18">
            <v>0</v>
          </cell>
          <cell r="GN18">
            <v>22.589703588143525</v>
          </cell>
          <cell r="GO18">
            <v>0</v>
          </cell>
          <cell r="GP18">
            <v>2.2464898595943836</v>
          </cell>
          <cell r="GQ18">
            <v>2.2464898595943836</v>
          </cell>
          <cell r="GR18">
            <v>2.5753958335128986</v>
          </cell>
          <cell r="GS18">
            <v>0</v>
          </cell>
          <cell r="GT18">
            <v>19.315468751346742</v>
          </cell>
          <cell r="GU18">
            <v>0</v>
          </cell>
          <cell r="GV18">
            <v>0.38630937502693474</v>
          </cell>
          <cell r="GW18">
            <v>1.0301583334051594</v>
          </cell>
          <cell r="GX18">
            <v>0</v>
          </cell>
          <cell r="GY18">
            <v>0</v>
          </cell>
          <cell r="GZ18">
            <v>0</v>
          </cell>
          <cell r="HA18">
            <v>23.307332293291736</v>
          </cell>
          <cell r="HB18">
            <v>0</v>
          </cell>
          <cell r="HC18">
            <v>2.3178562501616087</v>
          </cell>
          <cell r="HD18">
            <v>2.3178562501616087</v>
          </cell>
          <cell r="HE18">
            <v>9970.5506216696267</v>
          </cell>
          <cell r="HF18">
            <v>0</v>
          </cell>
          <cell r="HG18">
            <v>2906.195381882771</v>
          </cell>
          <cell r="HH18">
            <v>0</v>
          </cell>
          <cell r="HI18">
            <v>4898.8134991119005</v>
          </cell>
          <cell r="HJ18">
            <v>2906.195381882771</v>
          </cell>
          <cell r="HK18">
            <v>0</v>
          </cell>
          <cell r="HL18">
            <v>0</v>
          </cell>
          <cell r="HM18" t="str">
            <v/>
          </cell>
          <cell r="HN18">
            <v>0</v>
          </cell>
          <cell r="HO18">
            <v>1086.7104795737123</v>
          </cell>
          <cell r="HP18">
            <v>0</v>
          </cell>
          <cell r="HQ18">
            <v>1</v>
          </cell>
          <cell r="HR18">
            <v>0</v>
          </cell>
          <cell r="HS18">
            <v>0</v>
          </cell>
          <cell r="HT18">
            <v>2.9367869122183792</v>
          </cell>
          <cell r="HU18">
            <v>0</v>
          </cell>
          <cell r="HV18">
            <v>0</v>
          </cell>
          <cell r="HW18">
            <v>1.73</v>
          </cell>
          <cell r="HX18">
            <v>0</v>
          </cell>
          <cell r="HY18">
            <v>0</v>
          </cell>
          <cell r="HZ18">
            <v>2.9938413911501263</v>
          </cell>
          <cell r="IA18">
            <v>0</v>
          </cell>
          <cell r="IB18">
            <v>0</v>
          </cell>
          <cell r="IC18">
            <v>2.9016615357331874</v>
          </cell>
          <cell r="ID18">
            <v>0</v>
          </cell>
          <cell r="IE18" t="str">
            <v>2</v>
          </cell>
          <cell r="IF18">
            <v>143.6101310482569</v>
          </cell>
          <cell r="IG18">
            <v>135.69901218410146</v>
          </cell>
          <cell r="IH18">
            <v>0</v>
          </cell>
          <cell r="II18">
            <v>260.21314387211368</v>
          </cell>
          <cell r="IJ18">
            <v>0</v>
          </cell>
          <cell r="IK18">
            <v>130.68521925391377</v>
          </cell>
          <cell r="IL18">
            <v>12.924911794343121</v>
          </cell>
          <cell r="IM18">
            <v>123.48610108753233</v>
          </cell>
          <cell r="IN18">
            <v>12.212911096569131</v>
          </cell>
          <cell r="IO18">
            <v>0</v>
          </cell>
          <cell r="IP18">
            <v>0</v>
          </cell>
          <cell r="IQ18">
            <v>236.79396092362344</v>
          </cell>
          <cell r="IR18">
            <v>23.419182948490231</v>
          </cell>
          <cell r="IS18">
            <v>0</v>
          </cell>
          <cell r="IT18">
            <v>0</v>
          </cell>
          <cell r="IU18">
            <v>14.5</v>
          </cell>
          <cell r="IV18">
            <v>4.5</v>
          </cell>
          <cell r="IW18">
            <v>9.5</v>
          </cell>
          <cell r="IX18">
            <v>2</v>
          </cell>
          <cell r="IY18" t="str">
            <v>1: Yes</v>
          </cell>
          <cell r="IZ18" t="str">
            <v>3</v>
          </cell>
          <cell r="JA18" t="str">
            <v>30</v>
          </cell>
          <cell r="JB18" t="str">
            <v>NVP,TDFFTC: NVP, TDF-FTC</v>
          </cell>
          <cell r="JC18" t="str">
            <v>1: Yes</v>
          </cell>
          <cell r="JD18" t="str">
            <v>1: Yes</v>
          </cell>
          <cell r="JE18" t="str">
            <v>0: No</v>
          </cell>
          <cell r="JF18" t="str">
            <v>1: Yes</v>
          </cell>
          <cell r="JG18" t="str">
            <v>0: No</v>
          </cell>
          <cell r="JH18">
            <v>0</v>
          </cell>
          <cell r="JI18">
            <v>4.5</v>
          </cell>
          <cell r="JJ18">
            <v>0</v>
          </cell>
          <cell r="JK18">
            <v>14.5</v>
          </cell>
          <cell r="JL18">
            <v>0</v>
          </cell>
          <cell r="JM18">
            <v>9.5</v>
          </cell>
          <cell r="JN18">
            <v>0</v>
          </cell>
          <cell r="JO18">
            <v>0</v>
          </cell>
          <cell r="JP18">
            <v>0</v>
          </cell>
          <cell r="JQ18">
            <v>0</v>
          </cell>
          <cell r="JR18">
            <v>55.289520426287744</v>
          </cell>
          <cell r="JS18">
            <v>102.12078152753109</v>
          </cell>
          <cell r="JT18">
            <v>125.86145648312612</v>
          </cell>
          <cell r="JU18" t="str">
            <v>N/A</v>
          </cell>
          <cell r="JV18">
            <v>181.40852575488455</v>
          </cell>
          <cell r="JW18" t="str">
            <v>N/A</v>
          </cell>
          <cell r="JX18" t="str">
            <v>N/A</v>
          </cell>
          <cell r="JY18" t="str">
            <v>N/A</v>
          </cell>
          <cell r="JZ18">
            <v>46</v>
          </cell>
          <cell r="KA18">
            <v>0</v>
          </cell>
          <cell r="KB18">
            <v>188.05</v>
          </cell>
          <cell r="KC18">
            <v>0</v>
          </cell>
          <cell r="KD18">
            <v>33.950000000000003</v>
          </cell>
          <cell r="KE18">
            <v>-3</v>
          </cell>
          <cell r="KF18">
            <v>0</v>
          </cell>
          <cell r="KG18">
            <v>95.17</v>
          </cell>
          <cell r="KH18">
            <v>52</v>
          </cell>
          <cell r="KI18">
            <v>0</v>
          </cell>
          <cell r="KJ18">
            <v>188.05</v>
          </cell>
          <cell r="KK18">
            <v>0</v>
          </cell>
          <cell r="KL18">
            <v>33.950000000000003</v>
          </cell>
          <cell r="KM18">
            <v>-3</v>
          </cell>
          <cell r="KN18">
            <v>0</v>
          </cell>
          <cell r="KO18">
            <v>97.17</v>
          </cell>
          <cell r="KP18">
            <v>3</v>
          </cell>
          <cell r="KQ18">
            <v>1.5</v>
          </cell>
          <cell r="KR18">
            <v>14.5</v>
          </cell>
          <cell r="KS18">
            <v>0</v>
          </cell>
          <cell r="KT18">
            <v>0</v>
          </cell>
          <cell r="KU18">
            <v>9.5</v>
          </cell>
          <cell r="KV18">
            <v>0</v>
          </cell>
          <cell r="KW18">
            <v>0</v>
          </cell>
          <cell r="KX18">
            <v>0</v>
          </cell>
          <cell r="KY18">
            <v>0</v>
          </cell>
          <cell r="KZ18">
            <v>5.6891651865008885</v>
          </cell>
          <cell r="LA18">
            <v>12.104795737122558</v>
          </cell>
          <cell r="LB18" t="str">
            <v/>
          </cell>
          <cell r="LC18">
            <v>3.1101243339253997</v>
          </cell>
          <cell r="LD18">
            <v>16.078152753108348</v>
          </cell>
          <cell r="LE18" t="str">
            <v/>
          </cell>
          <cell r="LF18" t="str">
            <v/>
          </cell>
          <cell r="LG18" t="str">
            <v/>
          </cell>
          <cell r="LH18" t="str">
            <v/>
          </cell>
          <cell r="LI18">
            <v>13.232682060390765</v>
          </cell>
          <cell r="LJ18" t="str">
            <v>Tenofovir/Emtricitabine (TDF/FTC)</v>
          </cell>
          <cell r="LK18">
            <v>13.179396092362346</v>
          </cell>
          <cell r="LL18" t="str">
            <v>1: Yes</v>
          </cell>
          <cell r="LM18" t="str">
            <v>3</v>
          </cell>
          <cell r="LN18" t="str">
            <v>30</v>
          </cell>
          <cell r="LO18" t="str">
            <v>NVP,TDFFTC: NVP, TDF-FTC</v>
          </cell>
          <cell r="LP18" t="str">
            <v>1: Yes</v>
          </cell>
          <cell r="LQ18" t="str">
            <v>0: No</v>
          </cell>
          <cell r="LR18" t="str">
            <v>1: Yes</v>
          </cell>
          <cell r="LS18" t="str">
            <v>0: No</v>
          </cell>
          <cell r="LT18" t="str">
            <v>0: No</v>
          </cell>
          <cell r="LU18">
            <v>4.5</v>
          </cell>
          <cell r="LV18">
            <v>14.5</v>
          </cell>
          <cell r="LW18">
            <v>9.5</v>
          </cell>
          <cell r="LX18">
            <v>0</v>
          </cell>
          <cell r="LY18" t="str">
            <v>0: No</v>
          </cell>
          <cell r="LZ18" t="str">
            <v>0: No</v>
          </cell>
          <cell r="MA18" t="str">
            <v>1: Yes</v>
          </cell>
          <cell r="MB18" t="str">
            <v>0: No</v>
          </cell>
          <cell r="MC18" t="str">
            <v>0: No</v>
          </cell>
          <cell r="MD18" t="str">
            <v>0: No</v>
          </cell>
          <cell r="ME18" t="str">
            <v>0: No</v>
          </cell>
          <cell r="MF18" t="str">
            <v>0: No</v>
          </cell>
          <cell r="MG18" t="str">
            <v>0: No</v>
          </cell>
          <cell r="MH18" t="str">
            <v>0: No</v>
          </cell>
          <cell r="MI18" t="str">
            <v>0: No</v>
          </cell>
          <cell r="MJ18" t="str">
            <v>0: No</v>
          </cell>
          <cell r="MK18" t="str">
            <v>0: No</v>
          </cell>
          <cell r="ML18" t="str">
            <v>0: No</v>
          </cell>
          <cell r="MM18" t="str">
            <v>0: No</v>
          </cell>
          <cell r="MN18" t="str">
            <v>1: Yes</v>
          </cell>
          <cell r="MO18" t="str">
            <v>0: No</v>
          </cell>
          <cell r="MP18" t="str">
            <v>0: No</v>
          </cell>
          <cell r="MQ18" t="str">
            <v>1: Yes</v>
          </cell>
          <cell r="MR18" t="str">
            <v>1: Yes</v>
          </cell>
          <cell r="MS18" t="str">
            <v>5</v>
          </cell>
          <cell r="MT18" t="str">
            <v>2: N/A</v>
          </cell>
          <cell r="MU18">
            <v>11.34802654949986</v>
          </cell>
          <cell r="MV18">
            <v>11.34802654949986</v>
          </cell>
          <cell r="MW18">
            <v>11.348026549499858</v>
          </cell>
          <cell r="MX18">
            <v>0</v>
          </cell>
          <cell r="MY18">
            <v>11.34802654949986</v>
          </cell>
          <cell r="MZ18">
            <v>0</v>
          </cell>
          <cell r="NA18">
            <v>25.563802935402446</v>
          </cell>
          <cell r="NB18">
            <v>25.563802935402446</v>
          </cell>
          <cell r="NC18">
            <v>25.563802935402446</v>
          </cell>
          <cell r="ND18">
            <v>0</v>
          </cell>
          <cell r="NE18">
            <v>25.563802935402446</v>
          </cell>
          <cell r="NF18">
            <v>0</v>
          </cell>
          <cell r="NG18">
            <v>0</v>
          </cell>
          <cell r="NH18">
            <v>0</v>
          </cell>
          <cell r="NI18">
            <v>0</v>
          </cell>
          <cell r="NJ18">
            <v>0</v>
          </cell>
          <cell r="NK18">
            <v>0</v>
          </cell>
          <cell r="NL18">
            <v>0</v>
          </cell>
          <cell r="NM18">
            <v>11.34802654949986</v>
          </cell>
          <cell r="NN18">
            <v>11.34802654949986</v>
          </cell>
          <cell r="NO18">
            <v>11.348026549499858</v>
          </cell>
          <cell r="NP18">
            <v>0</v>
          </cell>
          <cell r="NQ18">
            <v>11.34802654949986</v>
          </cell>
          <cell r="NR18">
            <v>0</v>
          </cell>
          <cell r="NS18">
            <v>0</v>
          </cell>
          <cell r="NT18">
            <v>0</v>
          </cell>
          <cell r="NU18">
            <v>0</v>
          </cell>
          <cell r="NV18">
            <v>0</v>
          </cell>
          <cell r="NW18">
            <v>0</v>
          </cell>
          <cell r="NX18">
            <v>0</v>
          </cell>
          <cell r="NY18">
            <v>0</v>
          </cell>
          <cell r="NZ18">
            <v>0</v>
          </cell>
          <cell r="OA18">
            <v>0</v>
          </cell>
          <cell r="OB18">
            <v>0</v>
          </cell>
          <cell r="OC18">
            <v>0</v>
          </cell>
          <cell r="OD18">
            <v>0</v>
          </cell>
          <cell r="OE18">
            <v>0</v>
          </cell>
          <cell r="OF18">
            <v>0</v>
          </cell>
          <cell r="OG18">
            <v>0</v>
          </cell>
          <cell r="OH18">
            <v>0</v>
          </cell>
          <cell r="OI18">
            <v>0</v>
          </cell>
          <cell r="OJ18">
            <v>0</v>
          </cell>
          <cell r="OK18">
            <v>0</v>
          </cell>
          <cell r="OL18">
            <v>0</v>
          </cell>
          <cell r="OM18">
            <v>0</v>
          </cell>
          <cell r="ON18">
            <v>0</v>
          </cell>
          <cell r="OO18">
            <v>0</v>
          </cell>
          <cell r="OP18">
            <v>0</v>
          </cell>
          <cell r="OQ18">
            <v>11.34802654949986</v>
          </cell>
          <cell r="OR18">
            <v>11.34802654949986</v>
          </cell>
          <cell r="OS18">
            <v>11.348026549499858</v>
          </cell>
          <cell r="OT18">
            <v>0</v>
          </cell>
          <cell r="OU18">
            <v>11.34802654949986</v>
          </cell>
          <cell r="OV18">
            <v>0</v>
          </cell>
          <cell r="OW18">
            <v>0</v>
          </cell>
          <cell r="OX18">
            <v>1.8063157894736841</v>
          </cell>
          <cell r="OY18">
            <v>0</v>
          </cell>
          <cell r="OZ18">
            <v>0</v>
          </cell>
          <cell r="PA18">
            <v>0</v>
          </cell>
          <cell r="PB18">
            <v>0</v>
          </cell>
          <cell r="PC18">
            <v>0</v>
          </cell>
          <cell r="PD18">
            <v>0</v>
          </cell>
          <cell r="PE18">
            <v>0</v>
          </cell>
          <cell r="PF18">
            <v>0</v>
          </cell>
          <cell r="PG18" t="str">
            <v/>
          </cell>
          <cell r="PH18">
            <v>6.2824156305506218</v>
          </cell>
          <cell r="PI18">
            <v>0</v>
          </cell>
          <cell r="PJ18">
            <v>0</v>
          </cell>
          <cell r="PK18" t="str">
            <v>N/A</v>
          </cell>
          <cell r="PL18" t="str">
            <v>N/A</v>
          </cell>
          <cell r="PM18" t="str">
            <v>N/A</v>
          </cell>
          <cell r="PN18" t="str">
            <v>N/A</v>
          </cell>
          <cell r="PO18" t="str">
            <v>N/A</v>
          </cell>
          <cell r="PP18" t="str">
            <v>N/A</v>
          </cell>
          <cell r="PQ18">
            <v>88.509473684210519</v>
          </cell>
          <cell r="PR18">
            <v>51.028421052631572</v>
          </cell>
          <cell r="PS18">
            <v>143</v>
          </cell>
          <cell r="PT18">
            <v>0</v>
          </cell>
          <cell r="PU18">
            <v>0</v>
          </cell>
          <cell r="PV18">
            <v>0</v>
          </cell>
          <cell r="PW18">
            <v>0</v>
          </cell>
          <cell r="PX18">
            <v>0</v>
          </cell>
          <cell r="PY18">
            <v>0</v>
          </cell>
          <cell r="PZ18">
            <v>14.838275279958332</v>
          </cell>
          <cell r="QA18">
            <v>11.348026549499858</v>
          </cell>
          <cell r="QB18">
            <v>25.563802935402443</v>
          </cell>
          <cell r="QC18">
            <v>0</v>
          </cell>
          <cell r="QD18">
            <v>11.348026549499858</v>
          </cell>
          <cell r="QE18">
            <v>0</v>
          </cell>
          <cell r="QF18">
            <v>0</v>
          </cell>
          <cell r="QG18">
            <v>0</v>
          </cell>
          <cell r="QH18">
            <v>0</v>
          </cell>
          <cell r="QI18">
            <v>11.348026549499858</v>
          </cell>
          <cell r="QJ18">
            <v>0</v>
          </cell>
          <cell r="QK18">
            <v>1.8063157894736839</v>
          </cell>
          <cell r="QL18">
            <v>0</v>
          </cell>
          <cell r="QM18">
            <v>0</v>
          </cell>
          <cell r="QN18">
            <v>0</v>
          </cell>
          <cell r="QO18">
            <v>0</v>
          </cell>
          <cell r="QP18">
            <v>0</v>
          </cell>
          <cell r="QQ18">
            <v>0</v>
          </cell>
          <cell r="QR18">
            <v>0</v>
          </cell>
          <cell r="QS18">
            <v>0</v>
          </cell>
          <cell r="QT18">
            <v>0</v>
          </cell>
          <cell r="QU18">
            <v>1.8063157894736841</v>
          </cell>
          <cell r="QV18" t="str">
            <v>N/A</v>
          </cell>
          <cell r="QW18" t="str">
            <v/>
          </cell>
          <cell r="QX18" t="str">
            <v/>
          </cell>
          <cell r="QY18" t="str">
            <v/>
          </cell>
          <cell r="QZ18" t="str">
            <v/>
          </cell>
          <cell r="RA18" t="str">
            <v/>
          </cell>
          <cell r="RB18" t="str">
            <v/>
          </cell>
          <cell r="RC18" t="str">
            <v>N/A</v>
          </cell>
          <cell r="RD18" t="str">
            <v>N/A</v>
          </cell>
          <cell r="RE18">
            <v>0</v>
          </cell>
          <cell r="RF18">
            <v>0</v>
          </cell>
          <cell r="RG18">
            <v>0</v>
          </cell>
          <cell r="RH18">
            <v>0</v>
          </cell>
          <cell r="RI18">
            <v>0</v>
          </cell>
          <cell r="RJ18">
            <v>0</v>
          </cell>
          <cell r="RK18">
            <v>0</v>
          </cell>
          <cell r="RL18">
            <v>0</v>
          </cell>
          <cell r="RM18">
            <v>0</v>
          </cell>
          <cell r="RN18">
            <v>0</v>
          </cell>
          <cell r="RO18">
            <v>10.132332555295879</v>
          </cell>
          <cell r="RP18">
            <v>10.132332555295879</v>
          </cell>
          <cell r="RQ18">
            <v>10.132332555295879</v>
          </cell>
          <cell r="RR18">
            <v>10.132332555295879</v>
          </cell>
          <cell r="RS18">
            <v>10.132332555295879</v>
          </cell>
          <cell r="RT18">
            <v>0</v>
          </cell>
          <cell r="RU18">
            <v>10.132332555295879</v>
          </cell>
          <cell r="RV18">
            <v>2.9152768275217351</v>
          </cell>
          <cell r="RW18">
            <v>2.9152768275217356</v>
          </cell>
          <cell r="RX18">
            <v>2.9152768275217351</v>
          </cell>
          <cell r="RY18">
            <v>0</v>
          </cell>
          <cell r="RZ18">
            <v>2.9152768275217351</v>
          </cell>
          <cell r="SA18">
            <v>0</v>
          </cell>
          <cell r="SB18">
            <v>8.6305541478021883</v>
          </cell>
          <cell r="SC18">
            <v>0</v>
          </cell>
          <cell r="SD18">
            <v>8.6305541478021883</v>
          </cell>
          <cell r="SE18">
            <v>8.6305541478021883</v>
          </cell>
          <cell r="SF18">
            <v>0</v>
          </cell>
          <cell r="SG18">
            <v>8.6305541478021901</v>
          </cell>
          <cell r="SH18">
            <v>1.5017784074936897</v>
          </cell>
          <cell r="SI18">
            <v>0</v>
          </cell>
          <cell r="SJ18">
            <v>1.50177840749369</v>
          </cell>
          <cell r="SK18">
            <v>1.5017784074936897</v>
          </cell>
          <cell r="SL18">
            <v>0</v>
          </cell>
          <cell r="SM18">
            <v>1.5017784074936902</v>
          </cell>
          <cell r="SN18">
            <v>22.393234630170891</v>
          </cell>
          <cell r="SO18">
            <v>0.5</v>
          </cell>
          <cell r="SP18">
            <v>0.5</v>
          </cell>
          <cell r="SQ18">
            <v>0.5</v>
          </cell>
          <cell r="SR18">
            <v>0.5</v>
          </cell>
          <cell r="SS18" t="str">
            <v>1: Yes</v>
          </cell>
          <cell r="ST18" t="str">
            <v>1: Yes</v>
          </cell>
          <cell r="SU18" t="str">
            <v>Blank</v>
          </cell>
          <cell r="SV18" t="str">
            <v>1: Yes</v>
          </cell>
          <cell r="SW18" t="str">
            <v>0: All patients when initiated</v>
          </cell>
          <cell r="SX18">
            <v>1</v>
          </cell>
          <cell r="SY18" t="str">
            <v>0: No</v>
          </cell>
          <cell r="SZ18" t="str">
            <v>N/A</v>
          </cell>
          <cell r="TA18" t="str">
            <v>N/A</v>
          </cell>
          <cell r="TB18">
            <v>0</v>
          </cell>
          <cell r="TC18">
            <v>0</v>
          </cell>
          <cell r="TD18">
            <v>2.9493423875853044</v>
          </cell>
          <cell r="TE18">
            <v>0</v>
          </cell>
          <cell r="TF18">
            <v>0</v>
          </cell>
          <cell r="TG18">
            <v>0</v>
          </cell>
          <cell r="TH18">
            <v>4.2677133401888394</v>
          </cell>
          <cell r="TI18">
            <v>2.9152768275217351</v>
          </cell>
          <cell r="TJ18">
            <v>0</v>
          </cell>
          <cell r="TK18">
            <v>0</v>
          </cell>
          <cell r="TL18">
            <v>0</v>
          </cell>
          <cell r="TM18">
            <v>2.9493423875853044</v>
          </cell>
          <cell r="TN18">
            <v>0</v>
          </cell>
          <cell r="TO18">
            <v>0</v>
          </cell>
          <cell r="TP18">
            <v>0</v>
          </cell>
          <cell r="TQ18">
            <v>4.2677133401888385</v>
          </cell>
          <cell r="TR18">
            <v>2.9152768275217356</v>
          </cell>
          <cell r="TS18">
            <v>0</v>
          </cell>
          <cell r="TT18">
            <v>0</v>
          </cell>
          <cell r="TU18">
            <v>0</v>
          </cell>
          <cell r="TV18">
            <v>2.949342387585304</v>
          </cell>
          <cell r="TW18">
            <v>0</v>
          </cell>
          <cell r="TX18">
            <v>0</v>
          </cell>
          <cell r="TY18">
            <v>0</v>
          </cell>
          <cell r="TZ18">
            <v>4.2677133401888385</v>
          </cell>
          <cell r="UA18">
            <v>2.9152768275217351</v>
          </cell>
          <cell r="UB18">
            <v>0</v>
          </cell>
          <cell r="UC18" t="str">
            <v>0: No</v>
          </cell>
          <cell r="UD18" t="str">
            <v>N/A</v>
          </cell>
          <cell r="UE18" t="str">
            <v>N/A</v>
          </cell>
          <cell r="UF18">
            <v>1275</v>
          </cell>
          <cell r="UG18">
            <v>9.0195381882770872E-3</v>
          </cell>
          <cell r="UH18">
            <v>9.0195381882770872E-3</v>
          </cell>
          <cell r="UI18">
            <v>9.0195381882770872E-3</v>
          </cell>
          <cell r="UJ18">
            <v>0</v>
          </cell>
          <cell r="UK18">
            <v>0</v>
          </cell>
          <cell r="UL18">
            <v>0</v>
          </cell>
          <cell r="UM18">
            <v>0</v>
          </cell>
          <cell r="UN18" t="str">
            <v>N/A</v>
          </cell>
          <cell r="UO18" t="str">
            <v>N/A</v>
          </cell>
          <cell r="UP18" t="str">
            <v>N/A</v>
          </cell>
          <cell r="UQ18" t="str">
            <v>N/A</v>
          </cell>
          <cell r="UR18" t="str">
            <v>N/A</v>
          </cell>
          <cell r="US18" t="str">
            <v>N/A</v>
          </cell>
          <cell r="UT18" t="str">
            <v>N/A</v>
          </cell>
          <cell r="UU18" t="str">
            <v>N/A</v>
          </cell>
          <cell r="UV18" t="str">
            <v>N/A</v>
          </cell>
          <cell r="UW18" t="str">
            <v>N/A</v>
          </cell>
          <cell r="UX18">
            <v>0</v>
          </cell>
          <cell r="UY18">
            <v>0</v>
          </cell>
          <cell r="UZ18">
            <v>0</v>
          </cell>
          <cell r="VA18">
            <v>0</v>
          </cell>
          <cell r="VB18">
            <v>0</v>
          </cell>
          <cell r="VC18">
            <v>0</v>
          </cell>
          <cell r="VD18">
            <v>0</v>
          </cell>
          <cell r="VE18">
            <v>0</v>
          </cell>
          <cell r="VF18">
            <v>0</v>
          </cell>
          <cell r="VG18">
            <v>0</v>
          </cell>
          <cell r="VH18">
            <v>0</v>
          </cell>
          <cell r="VI18">
            <v>0</v>
          </cell>
          <cell r="VJ18">
            <v>0</v>
          </cell>
          <cell r="VK18">
            <v>0</v>
          </cell>
          <cell r="VL18">
            <v>0</v>
          </cell>
          <cell r="VM18">
            <v>0</v>
          </cell>
          <cell r="VN18">
            <v>0</v>
          </cell>
          <cell r="VO18">
            <v>0</v>
          </cell>
          <cell r="VP18">
            <v>0</v>
          </cell>
          <cell r="VQ18">
            <v>0</v>
          </cell>
          <cell r="VR18">
            <v>0</v>
          </cell>
          <cell r="VS18">
            <v>0</v>
          </cell>
          <cell r="VT18">
            <v>0</v>
          </cell>
          <cell r="VU18">
            <v>0</v>
          </cell>
          <cell r="VV18">
            <v>0</v>
          </cell>
          <cell r="VW18">
            <v>0</v>
          </cell>
          <cell r="VX18">
            <v>0</v>
          </cell>
          <cell r="VY18">
            <v>0</v>
          </cell>
          <cell r="VZ18">
            <v>0</v>
          </cell>
          <cell r="WA18">
            <v>0</v>
          </cell>
          <cell r="WB18">
            <v>0</v>
          </cell>
          <cell r="WC18">
            <v>0</v>
          </cell>
          <cell r="WD18">
            <v>0</v>
          </cell>
          <cell r="WE18">
            <v>0</v>
          </cell>
          <cell r="WF18">
            <v>0</v>
          </cell>
          <cell r="WG18">
            <v>0</v>
          </cell>
          <cell r="WH18">
            <v>0</v>
          </cell>
          <cell r="WI18">
            <v>0</v>
          </cell>
          <cell r="WJ18">
            <v>0</v>
          </cell>
          <cell r="WK18">
            <v>0</v>
          </cell>
          <cell r="WL18">
            <v>0</v>
          </cell>
          <cell r="WM18">
            <v>0</v>
          </cell>
          <cell r="WN18">
            <v>0</v>
          </cell>
          <cell r="WO18">
            <v>0</v>
          </cell>
          <cell r="WP18">
            <v>0</v>
          </cell>
          <cell r="WQ18">
            <v>0</v>
          </cell>
          <cell r="WR18">
            <v>0</v>
          </cell>
          <cell r="WS18">
            <v>0</v>
          </cell>
          <cell r="WT18">
            <v>0</v>
          </cell>
          <cell r="WU18">
            <v>0</v>
          </cell>
          <cell r="WV18">
            <v>0</v>
          </cell>
          <cell r="WW18">
            <v>0</v>
          </cell>
          <cell r="WX18">
            <v>0</v>
          </cell>
          <cell r="WY18">
            <v>0</v>
          </cell>
          <cell r="WZ18">
            <v>21.580812849463282</v>
          </cell>
          <cell r="XA18">
            <v>21.707011479650028</v>
          </cell>
          <cell r="XB18">
            <v>21.105329079711936</v>
          </cell>
          <cell r="XC18">
            <v>21.105329079711939</v>
          </cell>
          <cell r="XD18">
            <v>0</v>
          </cell>
          <cell r="XE18">
            <v>30.575286852650613</v>
          </cell>
          <cell r="XF18">
            <v>0</v>
          </cell>
          <cell r="XG18">
            <v>0</v>
          </cell>
          <cell r="XH18">
            <v>0</v>
          </cell>
          <cell r="XI18">
            <v>0</v>
          </cell>
          <cell r="XJ18">
            <v>0</v>
          </cell>
          <cell r="XK18">
            <v>0</v>
          </cell>
          <cell r="XL18">
            <v>0</v>
          </cell>
          <cell r="XM18">
            <v>2.2416312697863292</v>
          </cell>
          <cell r="XN18">
            <v>2.240178766917293</v>
          </cell>
          <cell r="XO18">
            <v>2.2392845389605056</v>
          </cell>
          <cell r="XP18">
            <v>2.2392845389605056</v>
          </cell>
          <cell r="XQ18">
            <v>0</v>
          </cell>
          <cell r="XR18">
            <v>2.2762200415234655</v>
          </cell>
          <cell r="XS18">
            <v>0</v>
          </cell>
          <cell r="XT18">
            <v>0</v>
          </cell>
          <cell r="XU18">
            <v>0</v>
          </cell>
          <cell r="XV18">
            <v>0</v>
          </cell>
          <cell r="XW18">
            <v>0</v>
          </cell>
          <cell r="XX18">
            <v>0</v>
          </cell>
          <cell r="XY18">
            <v>0</v>
          </cell>
          <cell r="XZ18">
            <v>0</v>
          </cell>
          <cell r="YA18">
            <v>0</v>
          </cell>
          <cell r="YB18">
            <v>0</v>
          </cell>
          <cell r="YC18">
            <v>0</v>
          </cell>
          <cell r="YD18">
            <v>0</v>
          </cell>
          <cell r="YE18">
            <v>0</v>
          </cell>
          <cell r="YF18">
            <v>0</v>
          </cell>
          <cell r="YG18">
            <v>0</v>
          </cell>
          <cell r="YH18">
            <v>0</v>
          </cell>
          <cell r="YI18">
            <v>0</v>
          </cell>
          <cell r="YJ18">
            <v>0</v>
          </cell>
          <cell r="YK18">
            <v>0</v>
          </cell>
          <cell r="YL18">
            <v>0</v>
          </cell>
          <cell r="YM18">
            <v>0</v>
          </cell>
          <cell r="YN18">
            <v>0</v>
          </cell>
          <cell r="YO18">
            <v>0</v>
          </cell>
          <cell r="YP18">
            <v>0</v>
          </cell>
          <cell r="YQ18">
            <v>0</v>
          </cell>
          <cell r="YR18">
            <v>0</v>
          </cell>
          <cell r="YS18">
            <v>0</v>
          </cell>
          <cell r="YT18">
            <v>0</v>
          </cell>
          <cell r="YU18">
            <v>0</v>
          </cell>
          <cell r="YV18">
            <v>0</v>
          </cell>
          <cell r="YW18">
            <v>0</v>
          </cell>
          <cell r="YX18">
            <v>0</v>
          </cell>
          <cell r="YY18">
            <v>0</v>
          </cell>
          <cell r="YZ18">
            <v>0</v>
          </cell>
          <cell r="ZA18">
            <v>0</v>
          </cell>
          <cell r="ZB18">
            <v>0</v>
          </cell>
          <cell r="ZC18">
            <v>0</v>
          </cell>
          <cell r="ZD18">
            <v>2.1654135338345863</v>
          </cell>
          <cell r="ZE18">
            <v>2.1654135338345863</v>
          </cell>
          <cell r="ZF18">
            <v>0</v>
          </cell>
          <cell r="ZG18">
            <v>0</v>
          </cell>
          <cell r="ZH18">
            <v>0</v>
          </cell>
          <cell r="ZI18">
            <v>0</v>
          </cell>
          <cell r="ZJ18" t="str">
            <v xml:space="preserve"> </v>
          </cell>
          <cell r="ZK18">
            <v>0</v>
          </cell>
          <cell r="ZL18">
            <v>0</v>
          </cell>
          <cell r="ZM18">
            <v>0</v>
          </cell>
          <cell r="ZN18">
            <v>1</v>
          </cell>
          <cell r="ZO18">
            <v>0</v>
          </cell>
          <cell r="ZP18">
            <v>0</v>
          </cell>
          <cell r="ZQ18">
            <v>0</v>
          </cell>
          <cell r="ZR18" t="str">
            <v>0: No</v>
          </cell>
          <cell r="ZS18" t="str">
            <v>1: Yes</v>
          </cell>
          <cell r="ZT18">
            <v>15.391693932878376</v>
          </cell>
          <cell r="ZU18">
            <v>15.391693932878376</v>
          </cell>
          <cell r="ZV18">
            <v>15.391693932878379</v>
          </cell>
          <cell r="ZW18">
            <v>15.391693932878376</v>
          </cell>
          <cell r="ZX18">
            <v>0</v>
          </cell>
          <cell r="ZY18">
            <v>15.391693932878379</v>
          </cell>
          <cell r="ZZ18">
            <v>0</v>
          </cell>
          <cell r="AAA18">
            <v>15.391693932878376</v>
          </cell>
          <cell r="AAB18">
            <v>15.391693932878379</v>
          </cell>
          <cell r="AAC18">
            <v>15.391693932878376</v>
          </cell>
          <cell r="AAD18">
            <v>0</v>
          </cell>
          <cell r="AAE18">
            <v>15.391693932878379</v>
          </cell>
          <cell r="AAF18">
            <v>0</v>
          </cell>
          <cell r="AAG18">
            <v>0</v>
          </cell>
          <cell r="AAH18">
            <v>0</v>
          </cell>
          <cell r="AAI18">
            <v>0</v>
          </cell>
          <cell r="AAJ18">
            <v>0</v>
          </cell>
          <cell r="AAK18">
            <v>0</v>
          </cell>
          <cell r="AAL18">
            <v>0</v>
          </cell>
          <cell r="AAM18">
            <v>0</v>
          </cell>
          <cell r="AAN18">
            <v>0</v>
          </cell>
          <cell r="AAO18">
            <v>0</v>
          </cell>
          <cell r="AAP18">
            <v>0</v>
          </cell>
          <cell r="AAQ18">
            <v>0</v>
          </cell>
          <cell r="AAR18">
            <v>0</v>
          </cell>
          <cell r="AAS18">
            <v>0</v>
          </cell>
          <cell r="AAT18">
            <v>0</v>
          </cell>
          <cell r="AAU18">
            <v>0</v>
          </cell>
          <cell r="AAV18">
            <v>0</v>
          </cell>
          <cell r="AAW18">
            <v>0</v>
          </cell>
          <cell r="AAX18">
            <v>0</v>
          </cell>
          <cell r="AAY18">
            <v>0</v>
          </cell>
          <cell r="AAZ18">
            <v>0</v>
          </cell>
          <cell r="ABA18">
            <v>0</v>
          </cell>
          <cell r="ABB18">
            <v>0</v>
          </cell>
          <cell r="ABC18">
            <v>0</v>
          </cell>
          <cell r="ABD18">
            <v>0</v>
          </cell>
          <cell r="ABE18">
            <v>0</v>
          </cell>
          <cell r="ABF18">
            <v>0</v>
          </cell>
          <cell r="ABG18">
            <v>0</v>
          </cell>
          <cell r="ABH18">
            <v>0</v>
          </cell>
          <cell r="ABI18">
            <v>0</v>
          </cell>
          <cell r="ABJ18">
            <v>0</v>
          </cell>
          <cell r="ABK18">
            <v>0</v>
          </cell>
          <cell r="ABL18">
            <v>0</v>
          </cell>
          <cell r="ABM18">
            <v>0</v>
          </cell>
          <cell r="ABN18">
            <v>0</v>
          </cell>
          <cell r="ABO18">
            <v>0</v>
          </cell>
          <cell r="ABP18">
            <v>0</v>
          </cell>
          <cell r="ABQ18">
            <v>0</v>
          </cell>
          <cell r="ABR18">
            <v>0</v>
          </cell>
          <cell r="ABS18">
            <v>0</v>
          </cell>
          <cell r="ABT18">
            <v>0</v>
          </cell>
          <cell r="ABU18">
            <v>0</v>
          </cell>
          <cell r="ABV18">
            <v>0</v>
          </cell>
          <cell r="ABW18">
            <v>0</v>
          </cell>
          <cell r="ABX18">
            <v>0</v>
          </cell>
          <cell r="ABY18" t="str">
            <v>0: No</v>
          </cell>
          <cell r="ABZ18">
            <v>0</v>
          </cell>
          <cell r="ACA18">
            <v>0</v>
          </cell>
          <cell r="ACB18">
            <v>1.6719454052538096</v>
          </cell>
          <cell r="ACC18">
            <v>1.7044271537600462</v>
          </cell>
          <cell r="ACD18">
            <v>1.6519481383162966</v>
          </cell>
          <cell r="ACE18">
            <v>1.6519481383162966</v>
          </cell>
          <cell r="ACF18">
            <v>0</v>
          </cell>
          <cell r="ACG18">
            <v>2.4779222074744447</v>
          </cell>
          <cell r="ACH18">
            <v>0</v>
          </cell>
          <cell r="ACI18">
            <v>0.24823408432270733</v>
          </cell>
          <cell r="ACJ18">
            <v>0.2452650859142714</v>
          </cell>
          <cell r="ACK18">
            <v>0.2452650859142714</v>
          </cell>
          <cell r="ACL18">
            <v>0</v>
          </cell>
          <cell r="ACM18">
            <v>0.36789762887140709</v>
          </cell>
          <cell r="ACN18">
            <v>0</v>
          </cell>
          <cell r="ACO18">
            <v>0.35592783023277552</v>
          </cell>
          <cell r="ACP18">
            <v>0.35167076310050627</v>
          </cell>
          <cell r="ACQ18">
            <v>0.35167076310050627</v>
          </cell>
          <cell r="ACR18">
            <v>0</v>
          </cell>
          <cell r="ACS18">
            <v>0.5275061446507594</v>
          </cell>
          <cell r="ACT18">
            <v>0</v>
          </cell>
          <cell r="ACU18">
            <v>0</v>
          </cell>
          <cell r="ACV18">
            <v>0</v>
          </cell>
          <cell r="ACW18">
            <v>0</v>
          </cell>
          <cell r="ACX18">
            <v>0</v>
          </cell>
          <cell r="ACY18">
            <v>0</v>
          </cell>
          <cell r="ACZ18">
            <v>0</v>
          </cell>
          <cell r="ADA18">
            <v>0</v>
          </cell>
          <cell r="ADB18">
            <v>0</v>
          </cell>
          <cell r="ADC18">
            <v>0</v>
          </cell>
          <cell r="ADD18">
            <v>0</v>
          </cell>
          <cell r="ADE18">
            <v>0</v>
          </cell>
          <cell r="ADF18">
            <v>0</v>
          </cell>
          <cell r="ADG18">
            <v>0</v>
          </cell>
          <cell r="ADH18">
            <v>0</v>
          </cell>
          <cell r="ADI18">
            <v>0</v>
          </cell>
          <cell r="ADJ18">
            <v>0</v>
          </cell>
          <cell r="ADK18">
            <v>0</v>
          </cell>
          <cell r="ADL18">
            <v>0</v>
          </cell>
          <cell r="ADM18">
            <v>0.35592783023277552</v>
          </cell>
          <cell r="ADN18">
            <v>0.35167076310050627</v>
          </cell>
          <cell r="ADO18">
            <v>0.35167076310050627</v>
          </cell>
          <cell r="ADP18">
            <v>0</v>
          </cell>
          <cell r="ADQ18">
            <v>0.5275061446507594</v>
          </cell>
          <cell r="ADR18">
            <v>0</v>
          </cell>
          <cell r="ADS18">
            <v>0.35592783023277552</v>
          </cell>
          <cell r="ADT18">
            <v>0.35167076310050627</v>
          </cell>
          <cell r="ADU18">
            <v>0.35167076310050627</v>
          </cell>
          <cell r="ADV18">
            <v>0</v>
          </cell>
          <cell r="ADW18">
            <v>0.5275061446507594</v>
          </cell>
          <cell r="ADX18">
            <v>0</v>
          </cell>
          <cell r="ADY18">
            <v>0.35592783023277552</v>
          </cell>
          <cell r="ADZ18">
            <v>0.35167076310050627</v>
          </cell>
          <cell r="AEA18">
            <v>0.35167076310050627</v>
          </cell>
          <cell r="AEB18">
            <v>0</v>
          </cell>
          <cell r="AEC18">
            <v>0.5275061446507594</v>
          </cell>
          <cell r="AED18">
            <v>0</v>
          </cell>
          <cell r="AEE18">
            <v>0.43077498364027295</v>
          </cell>
          <cell r="AEF18">
            <v>0</v>
          </cell>
          <cell r="AEG18">
            <v>0</v>
          </cell>
          <cell r="AEH18">
            <v>0</v>
          </cell>
          <cell r="AEI18">
            <v>0.39308217257174904</v>
          </cell>
          <cell r="AEJ18">
            <v>0.84808824904178748</v>
          </cell>
          <cell r="AEK18">
            <v>0</v>
          </cell>
          <cell r="AEL18">
            <v>0</v>
          </cell>
          <cell r="AEM18">
            <v>0.35592783023277552</v>
          </cell>
          <cell r="AEN18">
            <v>0.43914387214429529</v>
          </cell>
          <cell r="AEO18">
            <v>0</v>
          </cell>
          <cell r="AEP18">
            <v>0</v>
          </cell>
          <cell r="AEQ18">
            <v>0</v>
          </cell>
          <cell r="AER18">
            <v>0.40071878333166944</v>
          </cell>
          <cell r="AES18">
            <v>0.86456449828408144</v>
          </cell>
          <cell r="AET18">
            <v>0</v>
          </cell>
          <cell r="AEU18">
            <v>0</v>
          </cell>
          <cell r="AEV18">
            <v>0.36284262435922399</v>
          </cell>
          <cell r="AEW18">
            <v>0.03</v>
          </cell>
          <cell r="AEX18" t="str">
            <v>1</v>
          </cell>
          <cell r="AEY18" t="str">
            <v>1</v>
          </cell>
          <cell r="AEZ18" t="str">
            <v>1: Yes</v>
          </cell>
          <cell r="AFA18" t="str">
            <v>30</v>
          </cell>
          <cell r="AFB18" t="str">
            <v>30</v>
          </cell>
          <cell r="AFC18" t="str">
            <v>1: Always</v>
          </cell>
          <cell r="AFD18" t="str">
            <v>1: Always</v>
          </cell>
          <cell r="AFE18">
            <v>0.36284262435922399</v>
          </cell>
          <cell r="AFF18">
            <v>0.35167076310050627</v>
          </cell>
          <cell r="AFG18">
            <v>0</v>
          </cell>
          <cell r="AFH18">
            <v>0</v>
          </cell>
          <cell r="AFI18">
            <v>0</v>
          </cell>
          <cell r="AFJ18">
            <v>0</v>
          </cell>
          <cell r="AFK18">
            <v>0</v>
          </cell>
          <cell r="AFL18">
            <v>0</v>
          </cell>
          <cell r="AFM18">
            <v>0</v>
          </cell>
          <cell r="AFN18">
            <v>0</v>
          </cell>
          <cell r="AFO18">
            <v>0</v>
          </cell>
          <cell r="AFP18">
            <v>0</v>
          </cell>
          <cell r="AFQ18">
            <v>0</v>
          </cell>
          <cell r="AFR18">
            <v>0</v>
          </cell>
          <cell r="AFS18">
            <v>0</v>
          </cell>
          <cell r="AFT18">
            <v>0</v>
          </cell>
          <cell r="AFU18">
            <v>0</v>
          </cell>
          <cell r="AFV18">
            <v>0</v>
          </cell>
          <cell r="AFW18">
            <v>0</v>
          </cell>
          <cell r="AFX18">
            <v>0</v>
          </cell>
          <cell r="AFY18">
            <v>0</v>
          </cell>
          <cell r="AFZ18">
            <v>0</v>
          </cell>
          <cell r="AGA18">
            <v>0</v>
          </cell>
          <cell r="AGB18">
            <v>0</v>
          </cell>
        </row>
        <row r="19">
          <cell r="A19" t="str">
            <v>RWANDA_18</v>
          </cell>
          <cell r="B19" t="str">
            <v>Rwanda</v>
          </cell>
          <cell r="C19" t="str">
            <v>Kibilizi (Nyanza) CS</v>
          </cell>
          <cell r="D19" t="str">
            <v>Health Center</v>
          </cell>
          <cell r="E19" t="str">
            <v>Primary</v>
          </cell>
          <cell r="F19" t="str">
            <v>Rural</v>
          </cell>
          <cell r="G19" t="str">
            <v>No</v>
          </cell>
          <cell r="H19">
            <v>39904</v>
          </cell>
          <cell r="I19">
            <v>28926</v>
          </cell>
          <cell r="J19">
            <v>18000</v>
          </cell>
          <cell r="K19">
            <v>22</v>
          </cell>
          <cell r="L19">
            <v>720</v>
          </cell>
          <cell r="M19" t="str">
            <v>USD</v>
          </cell>
          <cell r="N19">
            <v>563</v>
          </cell>
          <cell r="O19">
            <v>0.2</v>
          </cell>
          <cell r="P19">
            <v>0</v>
          </cell>
          <cell r="Q19">
            <v>0.5</v>
          </cell>
          <cell r="R19">
            <v>0.3</v>
          </cell>
          <cell r="S19">
            <v>0</v>
          </cell>
          <cell r="T19">
            <v>18000</v>
          </cell>
          <cell r="U19">
            <v>0</v>
          </cell>
          <cell r="V19">
            <v>207.3459469959902</v>
          </cell>
          <cell r="W19" t="str">
            <v>1: Yes</v>
          </cell>
          <cell r="X19" t="str">
            <v>1: Yes</v>
          </cell>
          <cell r="Y19">
            <v>0</v>
          </cell>
          <cell r="Z19" t="str">
            <v>Jul-09</v>
          </cell>
          <cell r="AA19" t="str">
            <v>Jun-10</v>
          </cell>
          <cell r="AB19">
            <v>98.916666666666671</v>
          </cell>
          <cell r="AC19">
            <v>51.333333333333336</v>
          </cell>
          <cell r="AD19">
            <v>1</v>
          </cell>
          <cell r="AE19">
            <v>2.75</v>
          </cell>
          <cell r="AF19">
            <v>0</v>
          </cell>
          <cell r="AG19">
            <v>154</v>
          </cell>
          <cell r="AH19">
            <v>55.083333333333336</v>
          </cell>
          <cell r="AI19">
            <v>12</v>
          </cell>
          <cell r="AJ19">
            <v>29.732142857142858</v>
          </cell>
          <cell r="AK19">
            <v>12</v>
          </cell>
          <cell r="AL19">
            <v>12</v>
          </cell>
          <cell r="AM19">
            <v>12</v>
          </cell>
          <cell r="AN19">
            <v>12</v>
          </cell>
          <cell r="AO19">
            <v>12</v>
          </cell>
          <cell r="AP19">
            <v>30</v>
          </cell>
          <cell r="AQ19">
            <v>30</v>
          </cell>
          <cell r="AR19">
            <v>30</v>
          </cell>
          <cell r="AS19">
            <v>15</v>
          </cell>
          <cell r="AT19">
            <v>15</v>
          </cell>
          <cell r="AU19">
            <v>12</v>
          </cell>
          <cell r="AV19">
            <v>12</v>
          </cell>
          <cell r="AW19">
            <v>12</v>
          </cell>
          <cell r="AX19">
            <v>12</v>
          </cell>
          <cell r="AY19">
            <v>12</v>
          </cell>
          <cell r="AZ19">
            <v>5</v>
          </cell>
          <cell r="BA19">
            <v>5</v>
          </cell>
          <cell r="BB19">
            <v>5</v>
          </cell>
          <cell r="BC19">
            <v>5</v>
          </cell>
          <cell r="BD19">
            <v>5</v>
          </cell>
          <cell r="BE19">
            <v>64185</v>
          </cell>
          <cell r="BF19" t="str">
            <v>1: Yes</v>
          </cell>
          <cell r="BG19" t="str">
            <v>2</v>
          </cell>
          <cell r="BH19" t="str">
            <v>3</v>
          </cell>
          <cell r="BI19" t="str">
            <v>1</v>
          </cell>
          <cell r="BJ19" t="str">
            <v>4</v>
          </cell>
          <cell r="BK19" t="str">
            <v>N/A</v>
          </cell>
          <cell r="BL19" t="str">
            <v>N/A</v>
          </cell>
          <cell r="BM19" t="str">
            <v>1: Yes</v>
          </cell>
          <cell r="BN19" t="str">
            <v>N_INITIATION,N_STAGE,N_MONITORING,N_BLOOD: Initiation, WHO Staging, Routine clinical monitoring, Blood draws for CD4</v>
          </cell>
          <cell r="BO19" t="str">
            <v>Doctor comes once/week</v>
          </cell>
          <cell r="BP19" t="str">
            <v>1: Yes</v>
          </cell>
          <cell r="BQ19">
            <v>0.9</v>
          </cell>
          <cell r="BR19" t="str">
            <v>0: Cumulative</v>
          </cell>
          <cell r="BS19" t="str">
            <v/>
          </cell>
          <cell r="BT19" t="str">
            <v>1: Yes</v>
          </cell>
          <cell r="BU19" t="str">
            <v>2</v>
          </cell>
          <cell r="BV19" t="str">
            <v>3</v>
          </cell>
          <cell r="BW19" t="str">
            <v>1</v>
          </cell>
          <cell r="BX19" t="str">
            <v>4</v>
          </cell>
          <cell r="BY19" t="str">
            <v>N/A</v>
          </cell>
          <cell r="BZ19" t="str">
            <v>N/A</v>
          </cell>
          <cell r="CA19" t="str">
            <v>0: No</v>
          </cell>
          <cell r="CB19" t="str">
            <v>1: Yes</v>
          </cell>
          <cell r="CC19" t="str">
            <v>0: No</v>
          </cell>
          <cell r="CD19" t="str">
            <v>0: No</v>
          </cell>
          <cell r="CE19" t="str">
            <v>0: No</v>
          </cell>
          <cell r="CF19" t="str">
            <v>0: No</v>
          </cell>
          <cell r="CG19" t="str">
            <v>0: No</v>
          </cell>
          <cell r="CH19" t="str">
            <v/>
          </cell>
          <cell r="CI19" t="str">
            <v>Charts stored by age, gender, and divided up by pre-ART and ART.</v>
          </cell>
          <cell r="CJ19">
            <v>60.166666666666671</v>
          </cell>
          <cell r="CK19" t="str">
            <v>Drup pick-up is combine with consultation.</v>
          </cell>
          <cell r="CL19" t="str">
            <v>1: Yes</v>
          </cell>
          <cell r="CM19" t="str">
            <v>1: Yes</v>
          </cell>
          <cell r="CN19" t="str">
            <v>0: No</v>
          </cell>
          <cell r="CO19" t="str">
            <v>0: No</v>
          </cell>
          <cell r="CP19" t="str">
            <v/>
          </cell>
          <cell r="CQ19" t="str">
            <v>0: No</v>
          </cell>
          <cell r="CR19" t="str">
            <v/>
          </cell>
          <cell r="CS19" t="str">
            <v/>
          </cell>
          <cell r="CT19" t="str">
            <v/>
          </cell>
          <cell r="CU19">
            <v>146.31164901664147</v>
          </cell>
          <cell r="CV19">
            <v>0.9</v>
          </cell>
          <cell r="CW19">
            <v>12</v>
          </cell>
          <cell r="CX19">
            <v>68.462805471615425</v>
          </cell>
          <cell r="CY19">
            <v>68.990796259314237</v>
          </cell>
          <cell r="CZ19">
            <v>67.514658625929314</v>
          </cell>
          <cell r="DA19">
            <v>61.948879610620288</v>
          </cell>
          <cell r="DB19">
            <v>62.426634466229174</v>
          </cell>
          <cell r="DC19">
            <v>61.090944642983736</v>
          </cell>
          <cell r="DD19">
            <v>62.426634466229203</v>
          </cell>
          <cell r="DE19">
            <v>62.426634466229189</v>
          </cell>
          <cell r="DF19">
            <v>35.672362552130963</v>
          </cell>
          <cell r="DG19">
            <v>0</v>
          </cell>
          <cell r="DH19">
            <v>6.5139258609951334</v>
          </cell>
          <cell r="DI19">
            <v>6.5641617930850691</v>
          </cell>
          <cell r="DJ19">
            <v>6.4237139829455812</v>
          </cell>
          <cell r="DK19">
            <v>6.5641617930850717</v>
          </cell>
          <cell r="DL19">
            <v>6.5641617930850709</v>
          </cell>
          <cell r="DM19">
            <v>3.7509495960486108</v>
          </cell>
          <cell r="DN19">
            <v>0</v>
          </cell>
          <cell r="DO19">
            <v>61.090944642983736</v>
          </cell>
          <cell r="DP19">
            <v>62.426634466229196</v>
          </cell>
          <cell r="DQ19">
            <v>35.672362552130963</v>
          </cell>
          <cell r="DR19">
            <v>6.4237139829455812</v>
          </cell>
          <cell r="DS19">
            <v>6.5641617930850717</v>
          </cell>
          <cell r="DT19">
            <v>3.7509495960486108</v>
          </cell>
          <cell r="DU19">
            <v>56.160739083296818</v>
          </cell>
          <cell r="DV19">
            <v>56.593855323013742</v>
          </cell>
          <cell r="DW19">
            <v>56.59385532301377</v>
          </cell>
          <cell r="DX19">
            <v>56.593855323013756</v>
          </cell>
          <cell r="DY19">
            <v>32.339345898865005</v>
          </cell>
          <cell r="DZ19">
            <v>0</v>
          </cell>
          <cell r="EA19">
            <v>5.7881405273234758</v>
          </cell>
          <cell r="EB19">
            <v>5.832779143215431</v>
          </cell>
          <cell r="EC19">
            <v>5.8327791432154319</v>
          </cell>
          <cell r="ED19">
            <v>5.8327791432154319</v>
          </cell>
          <cell r="EE19">
            <v>3.3330166532659602</v>
          </cell>
          <cell r="EF19">
            <v>0</v>
          </cell>
          <cell r="EG19">
            <v>0</v>
          </cell>
          <cell r="EH19">
            <v>0</v>
          </cell>
          <cell r="EI19">
            <v>0</v>
          </cell>
          <cell r="EJ19">
            <v>0</v>
          </cell>
          <cell r="EK19">
            <v>0</v>
          </cell>
          <cell r="EL19">
            <v>0</v>
          </cell>
          <cell r="EM19">
            <v>0</v>
          </cell>
          <cell r="EN19">
            <v>0</v>
          </cell>
          <cell r="EO19">
            <v>0</v>
          </cell>
          <cell r="EP19">
            <v>0</v>
          </cell>
          <cell r="EQ19">
            <v>0</v>
          </cell>
          <cell r="ER19">
            <v>0</v>
          </cell>
          <cell r="ES19">
            <v>0</v>
          </cell>
          <cell r="ET19">
            <v>0</v>
          </cell>
          <cell r="EU19">
            <v>0</v>
          </cell>
          <cell r="EV19">
            <v>0</v>
          </cell>
          <cell r="EW19">
            <v>0</v>
          </cell>
          <cell r="EX19">
            <v>0</v>
          </cell>
          <cell r="EY19">
            <v>0</v>
          </cell>
          <cell r="EZ19">
            <v>0</v>
          </cell>
          <cell r="FA19">
            <v>0</v>
          </cell>
          <cell r="FB19">
            <v>0</v>
          </cell>
          <cell r="FC19">
            <v>0</v>
          </cell>
          <cell r="FD19">
            <v>0</v>
          </cell>
          <cell r="FE19">
            <v>6.5139258609951325</v>
          </cell>
          <cell r="FF19">
            <v>6.5641617930850691</v>
          </cell>
          <cell r="FG19">
            <v>6.5641617930850717</v>
          </cell>
          <cell r="FH19">
            <v>6.5641617930850709</v>
          </cell>
          <cell r="FI19">
            <v>3.7509495960486108</v>
          </cell>
          <cell r="FJ19">
            <v>0</v>
          </cell>
          <cell r="FK19">
            <v>0</v>
          </cell>
          <cell r="FL19">
            <v>0</v>
          </cell>
          <cell r="FM19">
            <v>0</v>
          </cell>
          <cell r="FN19">
            <v>0</v>
          </cell>
          <cell r="FO19">
            <v>0</v>
          </cell>
          <cell r="FP19">
            <v>0</v>
          </cell>
          <cell r="FQ19">
            <v>1.2987012987012987</v>
          </cell>
          <cell r="FR19">
            <v>0</v>
          </cell>
          <cell r="FS19">
            <v>6.4935064935064943</v>
          </cell>
          <cell r="FT19">
            <v>0</v>
          </cell>
          <cell r="FU19">
            <v>0.64935064935064934</v>
          </cell>
          <cell r="FV19">
            <v>1.4935064935064934</v>
          </cell>
          <cell r="FW19">
            <v>0</v>
          </cell>
          <cell r="FX19">
            <v>0</v>
          </cell>
          <cell r="FY19">
            <v>0</v>
          </cell>
          <cell r="FZ19">
            <v>9.9350649350649363</v>
          </cell>
          <cell r="GA19">
            <v>0</v>
          </cell>
          <cell r="GB19">
            <v>0.64935064935064934</v>
          </cell>
          <cell r="GC19">
            <v>3.8961038961038965</v>
          </cell>
          <cell r="GD19">
            <v>4.5454545454545459</v>
          </cell>
          <cell r="GE19">
            <v>1.3087169899509232</v>
          </cell>
          <cell r="GF19">
            <v>0</v>
          </cell>
          <cell r="GG19">
            <v>6.5435849497546155</v>
          </cell>
          <cell r="GH19">
            <v>0</v>
          </cell>
          <cell r="GI19">
            <v>0.65435849497546161</v>
          </cell>
          <cell r="GJ19">
            <v>1.5050245384435617</v>
          </cell>
          <cell r="GK19">
            <v>0</v>
          </cell>
          <cell r="GL19">
            <v>0</v>
          </cell>
          <cell r="GM19">
            <v>0</v>
          </cell>
          <cell r="GN19">
            <v>10.011684973124563</v>
          </cell>
          <cell r="GO19">
            <v>0.65435849497546161</v>
          </cell>
          <cell r="GP19">
            <v>3.9261509698527695</v>
          </cell>
          <cell r="GQ19">
            <v>4.5805094648282312</v>
          </cell>
          <cell r="GR19">
            <v>1.2807154809807177</v>
          </cell>
          <cell r="GS19">
            <v>0</v>
          </cell>
          <cell r="GT19">
            <v>6.4035774049035874</v>
          </cell>
          <cell r="GU19">
            <v>0</v>
          </cell>
          <cell r="GV19">
            <v>0.64035774049035887</v>
          </cell>
          <cell r="GW19">
            <v>1.4728228031278254</v>
          </cell>
          <cell r="GX19">
            <v>0</v>
          </cell>
          <cell r="GY19">
            <v>0</v>
          </cell>
          <cell r="GZ19">
            <v>0</v>
          </cell>
          <cell r="HA19">
            <v>9.7974734295024888</v>
          </cell>
          <cell r="HB19">
            <v>0.64035774049035887</v>
          </cell>
          <cell r="HC19">
            <v>3.8421464429421528</v>
          </cell>
          <cell r="HD19">
            <v>4.4825041834325114</v>
          </cell>
          <cell r="HE19">
            <v>12067.268206039078</v>
          </cell>
          <cell r="HF19">
            <v>0</v>
          </cell>
          <cell r="HG19">
            <v>5668.4547069271757</v>
          </cell>
          <cell r="HH19">
            <v>0</v>
          </cell>
          <cell r="HI19">
            <v>5668.4547069271757</v>
          </cell>
          <cell r="HJ19">
            <v>3875.5375704687622</v>
          </cell>
          <cell r="HK19">
            <v>0</v>
          </cell>
          <cell r="HL19">
            <v>0</v>
          </cell>
          <cell r="HM19" t="str">
            <v/>
          </cell>
          <cell r="HN19">
            <v>3481.9182948490234</v>
          </cell>
          <cell r="HO19">
            <v>1091.5879218472469</v>
          </cell>
          <cell r="HP19">
            <v>0</v>
          </cell>
          <cell r="HQ19">
            <v>1</v>
          </cell>
          <cell r="HR19">
            <v>0</v>
          </cell>
          <cell r="HS19">
            <v>5.0797997739383183</v>
          </cell>
          <cell r="HT19">
            <v>0.70834075338515834</v>
          </cell>
          <cell r="HU19">
            <v>0</v>
          </cell>
          <cell r="HV19">
            <v>0</v>
          </cell>
          <cell r="HW19">
            <v>1.3</v>
          </cell>
          <cell r="HX19">
            <v>0</v>
          </cell>
          <cell r="HY19">
            <v>5.0094492222891693</v>
          </cell>
          <cell r="HZ19">
            <v>0.69853088587583612</v>
          </cell>
          <cell r="IA19">
            <v>0</v>
          </cell>
          <cell r="IB19">
            <v>5.1189756076704898</v>
          </cell>
          <cell r="IC19">
            <v>0.71380353554494103</v>
          </cell>
          <cell r="ID19">
            <v>0</v>
          </cell>
          <cell r="IE19" t="str">
            <v>1</v>
          </cell>
          <cell r="IF19">
            <v>106.87725365370736</v>
          </cell>
          <cell r="IG19">
            <v>104.34733283676159</v>
          </cell>
          <cell r="IH19">
            <v>530.6589698046181</v>
          </cell>
          <cell r="II19">
            <v>0</v>
          </cell>
          <cell r="IJ19">
            <v>0</v>
          </cell>
          <cell r="IK19">
            <v>97.2583008248737</v>
          </cell>
          <cell r="IL19">
            <v>9.6189528288336614</v>
          </cell>
          <cell r="IM19">
            <v>94.956072881453053</v>
          </cell>
          <cell r="IN19">
            <v>9.3912599553085432</v>
          </cell>
          <cell r="IO19">
            <v>482.89966252220245</v>
          </cell>
          <cell r="IP19">
            <v>47.759307282415627</v>
          </cell>
          <cell r="IQ19">
            <v>0</v>
          </cell>
          <cell r="IR19">
            <v>0</v>
          </cell>
          <cell r="IS19">
            <v>0</v>
          </cell>
          <cell r="IT19">
            <v>0</v>
          </cell>
          <cell r="IU19">
            <v>10</v>
          </cell>
          <cell r="IV19">
            <v>13</v>
          </cell>
          <cell r="IW19">
            <v>8.5</v>
          </cell>
          <cell r="IX19">
            <v>0</v>
          </cell>
          <cell r="IY19" t="str">
            <v>1: Yes</v>
          </cell>
          <cell r="IZ19" t="str">
            <v>1</v>
          </cell>
          <cell r="JA19" t="str">
            <v>45</v>
          </cell>
          <cell r="JB19" t="str">
            <v>D4T3TCNVP: D4T-3TC-NVP</v>
          </cell>
          <cell r="JC19" t="str">
            <v>0: No</v>
          </cell>
          <cell r="JD19" t="str">
            <v>1: Yes</v>
          </cell>
          <cell r="JE19" t="str">
            <v>0: No</v>
          </cell>
          <cell r="JF19" t="str">
            <v>0: No</v>
          </cell>
          <cell r="JG19" t="str">
            <v>0: No</v>
          </cell>
          <cell r="JH19">
            <v>0</v>
          </cell>
          <cell r="JI19">
            <v>13</v>
          </cell>
          <cell r="JJ19">
            <v>0</v>
          </cell>
          <cell r="JK19">
            <v>10</v>
          </cell>
          <cell r="JL19">
            <v>0</v>
          </cell>
          <cell r="JM19">
            <v>8.5</v>
          </cell>
          <cell r="JN19">
            <v>0</v>
          </cell>
          <cell r="JO19">
            <v>0</v>
          </cell>
          <cell r="JP19">
            <v>0</v>
          </cell>
          <cell r="JQ19">
            <v>0</v>
          </cell>
          <cell r="JR19">
            <v>55.289520426287744</v>
          </cell>
          <cell r="JS19">
            <v>102.12078152753109</v>
          </cell>
          <cell r="JT19">
            <v>125.86145648312612</v>
          </cell>
          <cell r="JU19" t="str">
            <v>N/A</v>
          </cell>
          <cell r="JV19" t="str">
            <v>N/A</v>
          </cell>
          <cell r="JW19" t="str">
            <v>N/A</v>
          </cell>
          <cell r="JX19">
            <v>151.31971580817051</v>
          </cell>
          <cell r="JY19" t="str">
            <v>N/A</v>
          </cell>
          <cell r="JZ19">
            <v>346</v>
          </cell>
          <cell r="KA19">
            <v>0</v>
          </cell>
          <cell r="KB19">
            <v>222</v>
          </cell>
          <cell r="KC19">
            <v>0</v>
          </cell>
          <cell r="KD19">
            <v>236</v>
          </cell>
          <cell r="KE19">
            <v>0</v>
          </cell>
          <cell r="KF19">
            <v>8</v>
          </cell>
          <cell r="KG19">
            <v>205</v>
          </cell>
          <cell r="KH19">
            <v>346</v>
          </cell>
          <cell r="KI19">
            <v>0</v>
          </cell>
          <cell r="KJ19">
            <v>222</v>
          </cell>
          <cell r="KK19">
            <v>0</v>
          </cell>
          <cell r="KL19">
            <v>236</v>
          </cell>
          <cell r="KM19">
            <v>0</v>
          </cell>
          <cell r="KN19">
            <v>8</v>
          </cell>
          <cell r="KO19">
            <v>385</v>
          </cell>
          <cell r="KP19">
            <v>12</v>
          </cell>
          <cell r="KQ19">
            <v>1</v>
          </cell>
          <cell r="KR19">
            <v>10</v>
          </cell>
          <cell r="KS19">
            <v>0</v>
          </cell>
          <cell r="KT19">
            <v>8</v>
          </cell>
          <cell r="KU19">
            <v>0</v>
          </cell>
          <cell r="KV19">
            <v>0</v>
          </cell>
          <cell r="KW19">
            <v>0</v>
          </cell>
          <cell r="KX19">
            <v>0</v>
          </cell>
          <cell r="KY19">
            <v>0</v>
          </cell>
          <cell r="KZ19">
            <v>5.6891651865008885</v>
          </cell>
          <cell r="LA19">
            <v>12.104795737122558</v>
          </cell>
          <cell r="LB19" t="str">
            <v/>
          </cell>
          <cell r="LC19">
            <v>3.1101243339253997</v>
          </cell>
          <cell r="LD19">
            <v>16.078152753108348</v>
          </cell>
          <cell r="LE19" t="str">
            <v/>
          </cell>
          <cell r="LF19" t="str">
            <v/>
          </cell>
          <cell r="LG19" t="str">
            <v/>
          </cell>
          <cell r="LH19" t="str">
            <v/>
          </cell>
          <cell r="LI19" t="str">
            <v/>
          </cell>
          <cell r="LJ19" t="str">
            <v>Tenofovir/Emtricitabine (TDF/FTC)</v>
          </cell>
          <cell r="LK19" t="str">
            <v/>
          </cell>
          <cell r="LL19" t="str">
            <v>1: Yes</v>
          </cell>
          <cell r="LM19" t="str">
            <v>1</v>
          </cell>
          <cell r="LN19" t="str">
            <v>45</v>
          </cell>
          <cell r="LO19" t="str">
            <v>D4T3TCNVP: D4T-3TC-NVP</v>
          </cell>
          <cell r="LP19" t="str">
            <v>1: Yes</v>
          </cell>
          <cell r="LQ19" t="str">
            <v>0: No</v>
          </cell>
          <cell r="LR19" t="str">
            <v>0: No</v>
          </cell>
          <cell r="LS19" t="str">
            <v>0: No</v>
          </cell>
          <cell r="LT19" t="str">
            <v>1: Yes</v>
          </cell>
          <cell r="LU19">
            <v>13</v>
          </cell>
          <cell r="LV19">
            <v>10</v>
          </cell>
          <cell r="LW19">
            <v>8.5</v>
          </cell>
          <cell r="LX19">
            <v>0</v>
          </cell>
          <cell r="LY19" t="str">
            <v>0: No</v>
          </cell>
          <cell r="LZ19" t="str">
            <v>0: No</v>
          </cell>
          <cell r="MA19" t="str">
            <v>0: No</v>
          </cell>
          <cell r="MB19" t="str">
            <v>0: No</v>
          </cell>
          <cell r="MC19" t="str">
            <v>0: No</v>
          </cell>
          <cell r="MD19" t="str">
            <v>0: No</v>
          </cell>
          <cell r="ME19" t="str">
            <v>0: No</v>
          </cell>
          <cell r="MF19" t="str">
            <v>0: No</v>
          </cell>
          <cell r="MG19" t="str">
            <v>0: No</v>
          </cell>
          <cell r="MH19" t="str">
            <v>0: No</v>
          </cell>
          <cell r="MI19" t="str">
            <v>0: No</v>
          </cell>
          <cell r="MJ19" t="str">
            <v>0: No</v>
          </cell>
          <cell r="MK19" t="str">
            <v>0: No</v>
          </cell>
          <cell r="ML19" t="str">
            <v>0: No</v>
          </cell>
          <cell r="MM19" t="str">
            <v>1: Yes</v>
          </cell>
          <cell r="MN19" t="str">
            <v>0: No</v>
          </cell>
          <cell r="MO19" t="str">
            <v>0: No</v>
          </cell>
          <cell r="MP19" t="str">
            <v>0: No</v>
          </cell>
          <cell r="MQ19" t="str">
            <v>1: Yes</v>
          </cell>
          <cell r="MR19" t="str">
            <v>1: Yes</v>
          </cell>
          <cell r="MS19" t="str">
            <v>5</v>
          </cell>
          <cell r="MT19" t="str">
            <v>2: N/A</v>
          </cell>
          <cell r="MU19">
            <v>9.4644183525178196</v>
          </cell>
          <cell r="MV19">
            <v>9.4644183525178196</v>
          </cell>
          <cell r="MW19">
            <v>9.4644183525178196</v>
          </cell>
          <cell r="MX19">
            <v>9.4644183525178196</v>
          </cell>
          <cell r="MY19">
            <v>9.4644183525178178</v>
          </cell>
          <cell r="MZ19">
            <v>0</v>
          </cell>
          <cell r="NA19">
            <v>40.227791746441838</v>
          </cell>
          <cell r="NB19">
            <v>40.227791746441838</v>
          </cell>
          <cell r="NC19">
            <v>40.227791746441838</v>
          </cell>
          <cell r="ND19">
            <v>40.227791746441838</v>
          </cell>
          <cell r="NE19">
            <v>40.227791746441831</v>
          </cell>
          <cell r="NF19">
            <v>0</v>
          </cell>
          <cell r="NG19">
            <v>0</v>
          </cell>
          <cell r="NH19">
            <v>0</v>
          </cell>
          <cell r="NI19">
            <v>0</v>
          </cell>
          <cell r="NJ19">
            <v>0</v>
          </cell>
          <cell r="NK19">
            <v>0</v>
          </cell>
          <cell r="NL19">
            <v>0</v>
          </cell>
          <cell r="NM19">
            <v>9.4644183525178196</v>
          </cell>
          <cell r="NN19">
            <v>9.4644183525178196</v>
          </cell>
          <cell r="NO19">
            <v>9.4644183525178196</v>
          </cell>
          <cell r="NP19">
            <v>9.4644183525178196</v>
          </cell>
          <cell r="NQ19">
            <v>9.4644183525178178</v>
          </cell>
          <cell r="NR19">
            <v>0</v>
          </cell>
          <cell r="NS19">
            <v>0</v>
          </cell>
          <cell r="NT19">
            <v>0</v>
          </cell>
          <cell r="NU19">
            <v>0</v>
          </cell>
          <cell r="NV19">
            <v>0</v>
          </cell>
          <cell r="NW19">
            <v>0</v>
          </cell>
          <cell r="NX19">
            <v>0</v>
          </cell>
          <cell r="NY19">
            <v>0</v>
          </cell>
          <cell r="NZ19">
            <v>0</v>
          </cell>
          <cell r="OA19">
            <v>0</v>
          </cell>
          <cell r="OB19">
            <v>0</v>
          </cell>
          <cell r="OC19">
            <v>0</v>
          </cell>
          <cell r="OD19">
            <v>0</v>
          </cell>
          <cell r="OE19">
            <v>0</v>
          </cell>
          <cell r="OF19">
            <v>0</v>
          </cell>
          <cell r="OG19">
            <v>0</v>
          </cell>
          <cell r="OH19">
            <v>0</v>
          </cell>
          <cell r="OI19">
            <v>0</v>
          </cell>
          <cell r="OJ19">
            <v>0</v>
          </cell>
          <cell r="OK19">
            <v>0</v>
          </cell>
          <cell r="OL19">
            <v>0</v>
          </cell>
          <cell r="OM19">
            <v>0</v>
          </cell>
          <cell r="ON19">
            <v>0</v>
          </cell>
          <cell r="OO19">
            <v>0</v>
          </cell>
          <cell r="OP19">
            <v>0</v>
          </cell>
          <cell r="OQ19">
            <v>9.4644183525178196</v>
          </cell>
          <cell r="OR19">
            <v>9.4644183525178196</v>
          </cell>
          <cell r="OS19">
            <v>9.4644183525178196</v>
          </cell>
          <cell r="OT19">
            <v>9.4644183525178196</v>
          </cell>
          <cell r="OU19">
            <v>9.4644183525178178</v>
          </cell>
          <cell r="OV19">
            <v>0</v>
          </cell>
          <cell r="OW19">
            <v>0</v>
          </cell>
          <cell r="OX19">
            <v>1.5064935064935066</v>
          </cell>
          <cell r="OY19">
            <v>0</v>
          </cell>
          <cell r="OZ19">
            <v>0</v>
          </cell>
          <cell r="PA19">
            <v>0</v>
          </cell>
          <cell r="PB19">
            <v>0</v>
          </cell>
          <cell r="PC19">
            <v>0</v>
          </cell>
          <cell r="PD19">
            <v>0</v>
          </cell>
          <cell r="PE19">
            <v>0</v>
          </cell>
          <cell r="PF19">
            <v>0</v>
          </cell>
          <cell r="PG19" t="str">
            <v/>
          </cell>
          <cell r="PH19">
            <v>6.2824156305506218</v>
          </cell>
          <cell r="PI19">
            <v>0</v>
          </cell>
          <cell r="PJ19">
            <v>0</v>
          </cell>
          <cell r="PK19" t="str">
            <v>N/A</v>
          </cell>
          <cell r="PL19" t="str">
            <v>N/A</v>
          </cell>
          <cell r="PM19" t="str">
            <v>N/A</v>
          </cell>
          <cell r="PN19" t="str">
            <v>N/A</v>
          </cell>
          <cell r="PO19" t="str">
            <v>N/A</v>
          </cell>
          <cell r="PP19" t="str">
            <v>N/A</v>
          </cell>
          <cell r="PQ19">
            <v>149.01731601731603</v>
          </cell>
          <cell r="PR19">
            <v>77.333333333333343</v>
          </cell>
          <cell r="PS19">
            <v>232</v>
          </cell>
          <cell r="PT19">
            <v>0</v>
          </cell>
          <cell r="PU19">
            <v>0</v>
          </cell>
          <cell r="PV19">
            <v>0</v>
          </cell>
          <cell r="PW19">
            <v>0</v>
          </cell>
          <cell r="PX19">
            <v>0</v>
          </cell>
          <cell r="PY19">
            <v>0</v>
          </cell>
          <cell r="PZ19">
            <v>9.1978223174947367</v>
          </cell>
          <cell r="QA19">
            <v>9.4644183525178214</v>
          </cell>
          <cell r="QB19">
            <v>40.227791746441838</v>
          </cell>
          <cell r="QC19">
            <v>0</v>
          </cell>
          <cell r="QD19">
            <v>9.4644183525178214</v>
          </cell>
          <cell r="QE19">
            <v>0</v>
          </cell>
          <cell r="QF19">
            <v>0</v>
          </cell>
          <cell r="QG19">
            <v>0</v>
          </cell>
          <cell r="QH19">
            <v>0</v>
          </cell>
          <cell r="QI19">
            <v>9.4644183525178214</v>
          </cell>
          <cell r="QJ19">
            <v>0</v>
          </cell>
          <cell r="QK19">
            <v>1.5064935064935066</v>
          </cell>
          <cell r="QL19">
            <v>0</v>
          </cell>
          <cell r="QM19">
            <v>0</v>
          </cell>
          <cell r="QN19">
            <v>0</v>
          </cell>
          <cell r="QO19">
            <v>0</v>
          </cell>
          <cell r="QP19">
            <v>0</v>
          </cell>
          <cell r="QQ19">
            <v>0</v>
          </cell>
          <cell r="QR19">
            <v>0</v>
          </cell>
          <cell r="QS19">
            <v>0</v>
          </cell>
          <cell r="QT19">
            <v>0</v>
          </cell>
          <cell r="QU19">
            <v>1.5064935064935066</v>
          </cell>
          <cell r="QV19" t="str">
            <v/>
          </cell>
          <cell r="QW19" t="str">
            <v/>
          </cell>
          <cell r="QX19" t="str">
            <v/>
          </cell>
          <cell r="QY19" t="str">
            <v/>
          </cell>
          <cell r="QZ19" t="str">
            <v/>
          </cell>
          <cell r="RA19" t="str">
            <v/>
          </cell>
          <cell r="RB19" t="str">
            <v/>
          </cell>
          <cell r="RC19" t="str">
            <v>N/A</v>
          </cell>
          <cell r="RD19" t="str">
            <v>N/A</v>
          </cell>
          <cell r="RE19">
            <v>0</v>
          </cell>
          <cell r="RF19">
            <v>0</v>
          </cell>
          <cell r="RG19">
            <v>0</v>
          </cell>
          <cell r="RH19">
            <v>0</v>
          </cell>
          <cell r="RI19">
            <v>0</v>
          </cell>
          <cell r="RJ19">
            <v>0</v>
          </cell>
          <cell r="RK19">
            <v>0</v>
          </cell>
          <cell r="RL19">
            <v>0</v>
          </cell>
          <cell r="RM19">
            <v>0</v>
          </cell>
          <cell r="RN19">
            <v>0</v>
          </cell>
          <cell r="RO19">
            <v>4.1736359022859917</v>
          </cell>
          <cell r="RP19">
            <v>4.1736359022859917</v>
          </cell>
          <cell r="RQ19">
            <v>4.1736359022859926</v>
          </cell>
          <cell r="RR19">
            <v>4.1736359022859926</v>
          </cell>
          <cell r="RS19">
            <v>4.1736359022859926</v>
          </cell>
          <cell r="RT19">
            <v>4.1736359022859926</v>
          </cell>
          <cell r="RU19">
            <v>4.1736359022859917</v>
          </cell>
          <cell r="RV19">
            <v>0.3575730663652511</v>
          </cell>
          <cell r="RW19">
            <v>0.35757306636525116</v>
          </cell>
          <cell r="RX19">
            <v>0.35757306636525116</v>
          </cell>
          <cell r="RY19">
            <v>0.35757306636525116</v>
          </cell>
          <cell r="RZ19">
            <v>0.3575730663652511</v>
          </cell>
          <cell r="SA19">
            <v>0</v>
          </cell>
          <cell r="SB19">
            <v>3.4735761551059965</v>
          </cell>
          <cell r="SC19">
            <v>0</v>
          </cell>
          <cell r="SD19">
            <v>3.473576155105996</v>
          </cell>
          <cell r="SE19">
            <v>3.473576155105996</v>
          </cell>
          <cell r="SF19">
            <v>3.4735761551059965</v>
          </cell>
          <cell r="SG19">
            <v>3.4735761551059956</v>
          </cell>
          <cell r="SH19">
            <v>0.70005974717999597</v>
          </cell>
          <cell r="SI19">
            <v>0</v>
          </cell>
          <cell r="SJ19">
            <v>0.70005974717999597</v>
          </cell>
          <cell r="SK19">
            <v>0.70005974717999597</v>
          </cell>
          <cell r="SL19">
            <v>0.70005974717999597</v>
          </cell>
          <cell r="SM19">
            <v>0.70005974717999597</v>
          </cell>
          <cell r="SN19">
            <v>0</v>
          </cell>
          <cell r="SO19">
            <v>1</v>
          </cell>
          <cell r="SP19">
            <v>1</v>
          </cell>
          <cell r="SQ19">
            <v>1</v>
          </cell>
          <cell r="SR19">
            <v>1</v>
          </cell>
          <cell r="SS19" t="str">
            <v>1: Yes</v>
          </cell>
          <cell r="ST19" t="str">
            <v>1: Yes</v>
          </cell>
          <cell r="SU19">
            <v>1</v>
          </cell>
          <cell r="SV19" t="str">
            <v>1: Yes</v>
          </cell>
          <cell r="SW19" t="str">
            <v>0: All patients when initiated</v>
          </cell>
          <cell r="SX19">
            <v>1</v>
          </cell>
          <cell r="SY19" t="str">
            <v>0: No</v>
          </cell>
          <cell r="SZ19" t="str">
            <v>N/A</v>
          </cell>
          <cell r="TA19" t="str">
            <v>N/A</v>
          </cell>
          <cell r="TB19">
            <v>0</v>
          </cell>
          <cell r="TC19">
            <v>0</v>
          </cell>
          <cell r="TD19">
            <v>0.21807040206684969</v>
          </cell>
          <cell r="TE19">
            <v>1.4040921778044335</v>
          </cell>
          <cell r="TF19">
            <v>0</v>
          </cell>
          <cell r="TG19">
            <v>0</v>
          </cell>
          <cell r="TH19">
            <v>2.1939002560494574</v>
          </cell>
          <cell r="TI19">
            <v>0.3575730663652511</v>
          </cell>
          <cell r="TJ19">
            <v>0</v>
          </cell>
          <cell r="TK19">
            <v>0</v>
          </cell>
          <cell r="TL19">
            <v>0</v>
          </cell>
          <cell r="TM19">
            <v>0.21807040206684972</v>
          </cell>
          <cell r="TN19">
            <v>1.4040921778044337</v>
          </cell>
          <cell r="TO19">
            <v>0</v>
          </cell>
          <cell r="TP19">
            <v>0</v>
          </cell>
          <cell r="TQ19">
            <v>2.1939002560494574</v>
          </cell>
          <cell r="TR19">
            <v>0.35757306636525116</v>
          </cell>
          <cell r="TS19">
            <v>0</v>
          </cell>
          <cell r="TT19">
            <v>0</v>
          </cell>
          <cell r="TU19">
            <v>0</v>
          </cell>
          <cell r="TV19">
            <v>0.21807040206684972</v>
          </cell>
          <cell r="TW19">
            <v>1.4040921778044335</v>
          </cell>
          <cell r="TX19">
            <v>0</v>
          </cell>
          <cell r="TY19">
            <v>0</v>
          </cell>
          <cell r="TZ19">
            <v>2.1939002560494574</v>
          </cell>
          <cell r="UA19">
            <v>0.3575730663652511</v>
          </cell>
          <cell r="UB19">
            <v>0</v>
          </cell>
          <cell r="UC19" t="str">
            <v>0: No</v>
          </cell>
          <cell r="UD19" t="str">
            <v>N/A</v>
          </cell>
          <cell r="UE19" t="str">
            <v>N/A</v>
          </cell>
          <cell r="UF19">
            <v>15300</v>
          </cell>
          <cell r="UG19">
            <v>2.8259325044404974E-3</v>
          </cell>
          <cell r="UH19">
            <v>2.8259325044404974E-3</v>
          </cell>
          <cell r="UI19">
            <v>2.8259325044404974E-3</v>
          </cell>
          <cell r="UJ19">
            <v>0</v>
          </cell>
          <cell r="UK19">
            <v>0</v>
          </cell>
          <cell r="UL19">
            <v>0</v>
          </cell>
          <cell r="UM19">
            <v>0</v>
          </cell>
          <cell r="UN19" t="str">
            <v>N/A</v>
          </cell>
          <cell r="UO19" t="str">
            <v>N/A</v>
          </cell>
          <cell r="UP19" t="str">
            <v>N/A</v>
          </cell>
          <cell r="UQ19" t="str">
            <v>N/A</v>
          </cell>
          <cell r="UR19" t="str">
            <v>N/A</v>
          </cell>
          <cell r="US19" t="str">
            <v>N/A</v>
          </cell>
          <cell r="UT19" t="str">
            <v>N/A</v>
          </cell>
          <cell r="UU19" t="str">
            <v>N/A</v>
          </cell>
          <cell r="UV19" t="str">
            <v>N/A</v>
          </cell>
          <cell r="UW19" t="str">
            <v>N/A</v>
          </cell>
          <cell r="UX19">
            <v>1</v>
          </cell>
          <cell r="UY19">
            <v>0</v>
          </cell>
          <cell r="UZ19">
            <v>0</v>
          </cell>
          <cell r="VA19">
            <v>0</v>
          </cell>
          <cell r="VB19">
            <v>0</v>
          </cell>
          <cell r="VC19">
            <v>0</v>
          </cell>
          <cell r="VD19">
            <v>1</v>
          </cell>
          <cell r="VE19">
            <v>0</v>
          </cell>
          <cell r="VF19">
            <v>0</v>
          </cell>
          <cell r="VG19">
            <v>0</v>
          </cell>
          <cell r="VH19">
            <v>0</v>
          </cell>
          <cell r="VI19">
            <v>0</v>
          </cell>
          <cell r="VJ19">
            <v>0</v>
          </cell>
          <cell r="VK19">
            <v>0</v>
          </cell>
          <cell r="VL19">
            <v>0</v>
          </cell>
          <cell r="VM19">
            <v>0</v>
          </cell>
          <cell r="VN19">
            <v>1</v>
          </cell>
          <cell r="VO19">
            <v>0</v>
          </cell>
          <cell r="VP19">
            <v>0</v>
          </cell>
          <cell r="VQ19">
            <v>0</v>
          </cell>
          <cell r="VR19">
            <v>0</v>
          </cell>
          <cell r="VS19">
            <v>0</v>
          </cell>
          <cell r="VT19">
            <v>0</v>
          </cell>
          <cell r="VU19">
            <v>0</v>
          </cell>
          <cell r="VV19">
            <v>1</v>
          </cell>
          <cell r="VW19">
            <v>0</v>
          </cell>
          <cell r="VX19">
            <v>0</v>
          </cell>
          <cell r="VY19">
            <v>0</v>
          </cell>
          <cell r="VZ19">
            <v>0</v>
          </cell>
          <cell r="WA19">
            <v>0</v>
          </cell>
          <cell r="WB19">
            <v>0</v>
          </cell>
          <cell r="WC19">
            <v>0</v>
          </cell>
          <cell r="WD19">
            <v>0</v>
          </cell>
          <cell r="WE19">
            <v>0</v>
          </cell>
          <cell r="WF19">
            <v>0</v>
          </cell>
          <cell r="WG19">
            <v>0</v>
          </cell>
          <cell r="WH19">
            <v>0</v>
          </cell>
          <cell r="WI19">
            <v>0</v>
          </cell>
          <cell r="WJ19">
            <v>0</v>
          </cell>
          <cell r="WK19">
            <v>0</v>
          </cell>
          <cell r="WL19">
            <v>0</v>
          </cell>
          <cell r="WM19">
            <v>0</v>
          </cell>
          <cell r="WN19">
            <v>0</v>
          </cell>
          <cell r="WO19">
            <v>0</v>
          </cell>
          <cell r="WP19">
            <v>0</v>
          </cell>
          <cell r="WQ19">
            <v>0</v>
          </cell>
          <cell r="WR19">
            <v>0</v>
          </cell>
          <cell r="WS19">
            <v>0</v>
          </cell>
          <cell r="WT19">
            <v>0</v>
          </cell>
          <cell r="WU19">
            <v>0</v>
          </cell>
          <cell r="WV19">
            <v>0</v>
          </cell>
          <cell r="WW19">
            <v>0</v>
          </cell>
          <cell r="WX19">
            <v>0</v>
          </cell>
          <cell r="WY19">
            <v>0</v>
          </cell>
          <cell r="WZ19">
            <v>5.1929002148649381</v>
          </cell>
          <cell r="XA19">
            <v>4.776003914115873</v>
          </cell>
          <cell r="XB19">
            <v>4.8804262611780365</v>
          </cell>
          <cell r="XC19">
            <v>4.8804262611780365</v>
          </cell>
          <cell r="XD19">
            <v>4.8804262611780374</v>
          </cell>
          <cell r="XE19">
            <v>2.7888150063874493</v>
          </cell>
          <cell r="XF19">
            <v>0</v>
          </cell>
          <cell r="XG19">
            <v>1.8721827639500823</v>
          </cell>
          <cell r="XH19">
            <v>1.8866211914355582</v>
          </cell>
          <cell r="XI19">
            <v>1.8866211914355582</v>
          </cell>
          <cell r="XJ19">
            <v>1.8866211914355584</v>
          </cell>
          <cell r="XK19">
            <v>1.0780692522488904</v>
          </cell>
          <cell r="XL19">
            <v>0</v>
          </cell>
          <cell r="XM19">
            <v>1.9774700915028471</v>
          </cell>
          <cell r="XN19">
            <v>2.0052408314851862</v>
          </cell>
          <cell r="XO19">
            <v>2.0207054137331437</v>
          </cell>
          <cell r="XP19">
            <v>2.0207054137331437</v>
          </cell>
          <cell r="XQ19">
            <v>2.0207054137331437</v>
          </cell>
          <cell r="XR19">
            <v>1.1546888078475106</v>
          </cell>
          <cell r="XS19">
            <v>0</v>
          </cell>
          <cell r="XT19">
            <v>0</v>
          </cell>
          <cell r="XU19">
            <v>0</v>
          </cell>
          <cell r="XV19">
            <v>0</v>
          </cell>
          <cell r="XW19">
            <v>0</v>
          </cell>
          <cell r="XX19">
            <v>0</v>
          </cell>
          <cell r="XY19">
            <v>0</v>
          </cell>
          <cell r="XZ19">
            <v>0</v>
          </cell>
          <cell r="YA19">
            <v>0</v>
          </cell>
          <cell r="YB19">
            <v>0</v>
          </cell>
          <cell r="YC19">
            <v>0</v>
          </cell>
          <cell r="YD19">
            <v>0</v>
          </cell>
          <cell r="YE19">
            <v>0</v>
          </cell>
          <cell r="YF19">
            <v>0</v>
          </cell>
          <cell r="YG19">
            <v>0</v>
          </cell>
          <cell r="YH19">
            <v>0</v>
          </cell>
          <cell r="YI19">
            <v>0</v>
          </cell>
          <cell r="YJ19">
            <v>0</v>
          </cell>
          <cell r="YK19">
            <v>0</v>
          </cell>
          <cell r="YL19">
            <v>0.32188415492145522</v>
          </cell>
          <cell r="YM19">
            <v>0.3243665520031116</v>
          </cell>
          <cell r="YN19">
            <v>0.32436655200311165</v>
          </cell>
          <cell r="YO19">
            <v>0.32436655200311165</v>
          </cell>
          <cell r="YP19">
            <v>0.18535231543034947</v>
          </cell>
          <cell r="YQ19">
            <v>0</v>
          </cell>
          <cell r="YR19">
            <v>0.32188415492145522</v>
          </cell>
          <cell r="YS19">
            <v>0.3243665520031116</v>
          </cell>
          <cell r="YT19">
            <v>0.32436655200311165</v>
          </cell>
          <cell r="YU19">
            <v>0.32436655200311165</v>
          </cell>
          <cell r="YV19">
            <v>0.18535231543034947</v>
          </cell>
          <cell r="YW19">
            <v>0</v>
          </cell>
          <cell r="YX19">
            <v>0.32188415492145522</v>
          </cell>
          <cell r="YY19">
            <v>0.3243665520031116</v>
          </cell>
          <cell r="YZ19">
            <v>0.32436655200311165</v>
          </cell>
          <cell r="ZA19">
            <v>0.32436655200311165</v>
          </cell>
          <cell r="ZB19">
            <v>0.18535231543034947</v>
          </cell>
          <cell r="ZC19">
            <v>0</v>
          </cell>
          <cell r="ZD19">
            <v>0</v>
          </cell>
          <cell r="ZE19">
            <v>0</v>
          </cell>
          <cell r="ZF19">
            <v>0</v>
          </cell>
          <cell r="ZG19">
            <v>0</v>
          </cell>
          <cell r="ZH19">
            <v>0</v>
          </cell>
          <cell r="ZI19">
            <v>0</v>
          </cell>
          <cell r="ZJ19" t="str">
            <v xml:space="preserve"> </v>
          </cell>
          <cell r="ZK19">
            <v>0</v>
          </cell>
          <cell r="ZL19">
            <v>0</v>
          </cell>
          <cell r="ZM19">
            <v>0</v>
          </cell>
          <cell r="ZN19">
            <v>0</v>
          </cell>
          <cell r="ZO19">
            <v>0</v>
          </cell>
          <cell r="ZP19">
            <v>0</v>
          </cell>
          <cell r="ZQ19">
            <v>0</v>
          </cell>
          <cell r="ZR19" t="str">
            <v>1: Yes</v>
          </cell>
          <cell r="ZS19" t="str">
            <v>1: Yes</v>
          </cell>
          <cell r="ZT19">
            <v>7.9123967728541462</v>
          </cell>
          <cell r="ZU19">
            <v>7.9123967728541453</v>
          </cell>
          <cell r="ZV19">
            <v>7.9123967728541453</v>
          </cell>
          <cell r="ZW19">
            <v>7.9123967728541453</v>
          </cell>
          <cell r="ZX19">
            <v>7.9123967728541453</v>
          </cell>
          <cell r="ZY19">
            <v>7.9123967728541453</v>
          </cell>
          <cell r="ZZ19">
            <v>0</v>
          </cell>
          <cell r="AAA19">
            <v>7.9123967728541462</v>
          </cell>
          <cell r="AAB19">
            <v>7.9123967728541453</v>
          </cell>
          <cell r="AAC19">
            <v>7.9123967728541453</v>
          </cell>
          <cell r="AAD19">
            <v>7.9123967728541453</v>
          </cell>
          <cell r="AAE19">
            <v>7.9123967728541453</v>
          </cell>
          <cell r="AAF19">
            <v>0</v>
          </cell>
          <cell r="AAG19">
            <v>0</v>
          </cell>
          <cell r="AAH19">
            <v>0</v>
          </cell>
          <cell r="AAI19">
            <v>0</v>
          </cell>
          <cell r="AAJ19">
            <v>0</v>
          </cell>
          <cell r="AAK19">
            <v>0</v>
          </cell>
          <cell r="AAL19">
            <v>0</v>
          </cell>
          <cell r="AAM19">
            <v>0</v>
          </cell>
          <cell r="AAN19">
            <v>0</v>
          </cell>
          <cell r="AAO19">
            <v>0</v>
          </cell>
          <cell r="AAP19">
            <v>0</v>
          </cell>
          <cell r="AAQ19">
            <v>0</v>
          </cell>
          <cell r="AAR19">
            <v>0</v>
          </cell>
          <cell r="AAS19">
            <v>0</v>
          </cell>
          <cell r="AAT19">
            <v>0</v>
          </cell>
          <cell r="AAU19">
            <v>0</v>
          </cell>
          <cell r="AAV19">
            <v>0</v>
          </cell>
          <cell r="AAW19">
            <v>0</v>
          </cell>
          <cell r="AAX19">
            <v>0</v>
          </cell>
          <cell r="AAY19">
            <v>0</v>
          </cell>
          <cell r="AAZ19">
            <v>0</v>
          </cell>
          <cell r="ABA19">
            <v>0</v>
          </cell>
          <cell r="ABB19">
            <v>0</v>
          </cell>
          <cell r="ABC19">
            <v>0</v>
          </cell>
          <cell r="ABD19">
            <v>0</v>
          </cell>
          <cell r="ABE19">
            <v>0</v>
          </cell>
          <cell r="ABF19">
            <v>0</v>
          </cell>
          <cell r="ABG19">
            <v>0</v>
          </cell>
          <cell r="ABH19">
            <v>0</v>
          </cell>
          <cell r="ABI19">
            <v>0</v>
          </cell>
          <cell r="ABJ19">
            <v>0</v>
          </cell>
          <cell r="ABK19">
            <v>0</v>
          </cell>
          <cell r="ABL19">
            <v>0</v>
          </cell>
          <cell r="ABM19">
            <v>0</v>
          </cell>
          <cell r="ABN19">
            <v>0</v>
          </cell>
          <cell r="ABO19">
            <v>0</v>
          </cell>
          <cell r="ABP19">
            <v>0</v>
          </cell>
          <cell r="ABQ19">
            <v>0</v>
          </cell>
          <cell r="ABR19">
            <v>0</v>
          </cell>
          <cell r="ABS19">
            <v>0</v>
          </cell>
          <cell r="ABT19">
            <v>0</v>
          </cell>
          <cell r="ABU19">
            <v>0</v>
          </cell>
          <cell r="ABV19">
            <v>0</v>
          </cell>
          <cell r="ABW19">
            <v>0</v>
          </cell>
          <cell r="ABX19">
            <v>0</v>
          </cell>
          <cell r="ABY19" t="str">
            <v>1: Yes</v>
          </cell>
          <cell r="ABZ19">
            <v>0</v>
          </cell>
          <cell r="ACA19">
            <v>0</v>
          </cell>
          <cell r="ACB19">
            <v>6.7206546561786364</v>
          </cell>
          <cell r="ACC19">
            <v>6.6275797745797025</v>
          </cell>
          <cell r="ACD19">
            <v>6.772484897742995</v>
          </cell>
          <cell r="ACE19">
            <v>6.772484897742995</v>
          </cell>
          <cell r="ACF19">
            <v>6.7724848977429959</v>
          </cell>
          <cell r="ACG19">
            <v>3.8699913701388544</v>
          </cell>
          <cell r="ACH19">
            <v>0</v>
          </cell>
          <cell r="ACI19">
            <v>1.1028908214343387</v>
          </cell>
          <cell r="ACJ19">
            <v>1.1113964061754773</v>
          </cell>
          <cell r="ACK19">
            <v>1.1113964061754773</v>
          </cell>
          <cell r="ACL19">
            <v>1.1113964061754773</v>
          </cell>
          <cell r="ACM19">
            <v>0.6350836606717013</v>
          </cell>
          <cell r="ACN19">
            <v>0</v>
          </cell>
          <cell r="ACO19">
            <v>1.4044409586860747</v>
          </cell>
          <cell r="ACP19">
            <v>1.4152721228918794</v>
          </cell>
          <cell r="ACQ19">
            <v>1.4152721228918796</v>
          </cell>
          <cell r="ACR19">
            <v>1.4152721228918796</v>
          </cell>
          <cell r="ACS19">
            <v>0.8087269273667882</v>
          </cell>
          <cell r="ACT19">
            <v>0</v>
          </cell>
          <cell r="ACU19">
            <v>0</v>
          </cell>
          <cell r="ACV19">
            <v>0</v>
          </cell>
          <cell r="ACW19">
            <v>0</v>
          </cell>
          <cell r="ACX19">
            <v>0</v>
          </cell>
          <cell r="ACY19">
            <v>0</v>
          </cell>
          <cell r="ACZ19">
            <v>0</v>
          </cell>
          <cell r="ADA19">
            <v>0</v>
          </cell>
          <cell r="ADB19">
            <v>0</v>
          </cell>
          <cell r="ADC19">
            <v>0</v>
          </cell>
          <cell r="ADD19">
            <v>0</v>
          </cell>
          <cell r="ADE19">
            <v>0</v>
          </cell>
          <cell r="ADF19">
            <v>0</v>
          </cell>
          <cell r="ADG19">
            <v>0</v>
          </cell>
          <cell r="ADH19">
            <v>0</v>
          </cell>
          <cell r="ADI19">
            <v>0</v>
          </cell>
          <cell r="ADJ19">
            <v>0</v>
          </cell>
          <cell r="ADK19">
            <v>0</v>
          </cell>
          <cell r="ADL19">
            <v>0</v>
          </cell>
          <cell r="ADM19">
            <v>1.4044409586860747</v>
          </cell>
          <cell r="ADN19">
            <v>1.4152721228918794</v>
          </cell>
          <cell r="ADO19">
            <v>1.4152721228918796</v>
          </cell>
          <cell r="ADP19">
            <v>1.4152721228918796</v>
          </cell>
          <cell r="ADQ19">
            <v>0.8087269273667882</v>
          </cell>
          <cell r="ADR19">
            <v>0</v>
          </cell>
          <cell r="ADS19">
            <v>1.4044409586860747</v>
          </cell>
          <cell r="ADT19">
            <v>1.4152721228918794</v>
          </cell>
          <cell r="ADU19">
            <v>1.4152721228918796</v>
          </cell>
          <cell r="ADV19">
            <v>1.4152721228918796</v>
          </cell>
          <cell r="ADW19">
            <v>0.8087269273667882</v>
          </cell>
          <cell r="ADX19">
            <v>0</v>
          </cell>
          <cell r="ADY19">
            <v>1.4044409586860747</v>
          </cell>
          <cell r="ADZ19">
            <v>1.4152721228918794</v>
          </cell>
          <cell r="AEA19">
            <v>1.4152721228918796</v>
          </cell>
          <cell r="AEB19">
            <v>1.4152721228918796</v>
          </cell>
          <cell r="AEC19">
            <v>0.8087269273667882</v>
          </cell>
          <cell r="AED19">
            <v>0</v>
          </cell>
          <cell r="AEE19">
            <v>1.2062005490069438</v>
          </cell>
          <cell r="AEF19">
            <v>0</v>
          </cell>
          <cell r="AEG19">
            <v>2.5775645313833597</v>
          </cell>
          <cell r="AEH19">
            <v>0</v>
          </cell>
          <cell r="AEI19">
            <v>0.89963322645383015</v>
          </cell>
          <cell r="AEJ19">
            <v>2.0372563493345024</v>
          </cell>
          <cell r="AEK19">
            <v>0</v>
          </cell>
          <cell r="AEL19">
            <v>0</v>
          </cell>
          <cell r="AEM19">
            <v>1.4044409586860747</v>
          </cell>
          <cell r="AEN19">
            <v>1.1894957815360876</v>
          </cell>
          <cell r="AEO19">
            <v>0</v>
          </cell>
          <cell r="AEP19">
            <v>2.5418676348984972</v>
          </cell>
          <cell r="AEQ19">
            <v>0</v>
          </cell>
          <cell r="AER19">
            <v>0.88717413424951996</v>
          </cell>
          <cell r="AES19">
            <v>2.0090422238955976</v>
          </cell>
          <cell r="AET19">
            <v>0</v>
          </cell>
          <cell r="AEU19">
            <v>0</v>
          </cell>
          <cell r="AEV19">
            <v>1.3849907439927449</v>
          </cell>
          <cell r="AEW19">
            <v>0.1</v>
          </cell>
          <cell r="AEX19" t="str">
            <v>1</v>
          </cell>
          <cell r="AEY19" t="str">
            <v>3</v>
          </cell>
          <cell r="AEZ19" t="str">
            <v>0: No</v>
          </cell>
          <cell r="AFA19" t="str">
            <v/>
          </cell>
          <cell r="AFB19" t="str">
            <v/>
          </cell>
          <cell r="AFC19" t="str">
            <v>2: Sometimes</v>
          </cell>
          <cell r="AFD19" t="str">
            <v>2: Sometimes</v>
          </cell>
          <cell r="AFE19">
            <v>1.3849907439927449</v>
          </cell>
          <cell r="AFF19">
            <v>1.4152721228918794</v>
          </cell>
          <cell r="AFG19">
            <v>0</v>
          </cell>
          <cell r="AFH19">
            <v>0</v>
          </cell>
          <cell r="AFI19">
            <v>0</v>
          </cell>
          <cell r="AFJ19">
            <v>0</v>
          </cell>
          <cell r="AFK19">
            <v>0</v>
          </cell>
          <cell r="AFL19">
            <v>0</v>
          </cell>
          <cell r="AFM19">
            <v>0</v>
          </cell>
          <cell r="AFN19">
            <v>0</v>
          </cell>
          <cell r="AFO19">
            <v>0</v>
          </cell>
          <cell r="AFP19">
            <v>0</v>
          </cell>
          <cell r="AFQ19">
            <v>0</v>
          </cell>
          <cell r="AFR19">
            <v>0</v>
          </cell>
          <cell r="AFS19">
            <v>0</v>
          </cell>
          <cell r="AFT19">
            <v>0</v>
          </cell>
          <cell r="AFU19">
            <v>0</v>
          </cell>
          <cell r="AFV19">
            <v>0</v>
          </cell>
          <cell r="AFW19">
            <v>0</v>
          </cell>
          <cell r="AFX19">
            <v>0</v>
          </cell>
          <cell r="AFY19">
            <v>0</v>
          </cell>
          <cell r="AFZ19">
            <v>0</v>
          </cell>
          <cell r="AGA19">
            <v>0</v>
          </cell>
          <cell r="AGB19">
            <v>0</v>
          </cell>
        </row>
        <row r="20">
          <cell r="A20" t="str">
            <v>RWANDA_19</v>
          </cell>
          <cell r="B20" t="str">
            <v>Rwanda</v>
          </cell>
          <cell r="C20" t="str">
            <v>Kirambi CS</v>
          </cell>
          <cell r="D20" t="str">
            <v>Health Center</v>
          </cell>
          <cell r="E20" t="str">
            <v>Secondary</v>
          </cell>
          <cell r="F20" t="str">
            <v>Rural</v>
          </cell>
          <cell r="G20" t="str">
            <v>No</v>
          </cell>
          <cell r="H20">
            <v>39822</v>
          </cell>
          <cell r="I20" t="str">
            <v>Unknown</v>
          </cell>
          <cell r="J20" t="str">
            <v>Unknown</v>
          </cell>
          <cell r="K20">
            <v>45</v>
          </cell>
          <cell r="L20" t="str">
            <v>Unknown</v>
          </cell>
          <cell r="M20" t="str">
            <v>USD</v>
          </cell>
          <cell r="N20">
            <v>561.55555555555554</v>
          </cell>
          <cell r="O20">
            <v>0.3</v>
          </cell>
          <cell r="P20">
            <v>0</v>
          </cell>
          <cell r="Q20">
            <v>0</v>
          </cell>
          <cell r="R20">
            <v>0.70000000000000007</v>
          </cell>
          <cell r="S20">
            <v>0</v>
          </cell>
          <cell r="T20" t="str">
            <v>Unknown</v>
          </cell>
          <cell r="U20">
            <v>0</v>
          </cell>
          <cell r="V20">
            <v>188.36397728889119</v>
          </cell>
          <cell r="W20" t="str">
            <v>0: No</v>
          </cell>
          <cell r="X20" t="str">
            <v>1: Yes</v>
          </cell>
          <cell r="Y20">
            <v>0</v>
          </cell>
          <cell r="Z20" t="str">
            <v>Jul-09</v>
          </cell>
          <cell r="AA20" t="str">
            <v>Jun-10</v>
          </cell>
          <cell r="AB20">
            <v>139.16666666666666</v>
          </cell>
          <cell r="AC20">
            <v>200.33333333333334</v>
          </cell>
          <cell r="AD20">
            <v>0</v>
          </cell>
          <cell r="AE20">
            <v>11.25</v>
          </cell>
          <cell r="AF20">
            <v>0</v>
          </cell>
          <cell r="AG20">
            <v>350.75</v>
          </cell>
          <cell r="AH20">
            <v>211.58333333333334</v>
          </cell>
          <cell r="AI20">
            <v>4.2565930149679261</v>
          </cell>
          <cell r="AJ20">
            <v>15</v>
          </cell>
          <cell r="AK20">
            <v>4</v>
          </cell>
          <cell r="AL20">
            <v>4</v>
          </cell>
          <cell r="AM20">
            <v>4</v>
          </cell>
          <cell r="AN20">
            <v>12</v>
          </cell>
          <cell r="AO20">
            <v>12</v>
          </cell>
          <cell r="AP20">
            <v>15</v>
          </cell>
          <cell r="AQ20">
            <v>15</v>
          </cell>
          <cell r="AR20">
            <v>15</v>
          </cell>
          <cell r="AS20">
            <v>15</v>
          </cell>
          <cell r="AT20">
            <v>15</v>
          </cell>
          <cell r="AU20">
            <v>12</v>
          </cell>
          <cell r="AV20">
            <v>12</v>
          </cell>
          <cell r="AW20">
            <v>12</v>
          </cell>
          <cell r="AX20">
            <v>12</v>
          </cell>
          <cell r="AY20">
            <v>12</v>
          </cell>
          <cell r="AZ20">
            <v>5</v>
          </cell>
          <cell r="BA20">
            <v>5</v>
          </cell>
          <cell r="BB20">
            <v>5</v>
          </cell>
          <cell r="BC20">
            <v>10</v>
          </cell>
          <cell r="BD20">
            <v>10</v>
          </cell>
          <cell r="BE20">
            <v>44115</v>
          </cell>
          <cell r="BF20" t="str">
            <v>1: Yes</v>
          </cell>
          <cell r="BG20" t="str">
            <v>32</v>
          </cell>
          <cell r="BH20" t="str">
            <v>0: Unknown</v>
          </cell>
          <cell r="BI20" t="str">
            <v>1</v>
          </cell>
          <cell r="BJ20" t="str">
            <v>11</v>
          </cell>
          <cell r="BK20" t="str">
            <v>N/A</v>
          </cell>
          <cell r="BL20" t="str">
            <v>N/A</v>
          </cell>
          <cell r="BM20" t="str">
            <v>1: Yes</v>
          </cell>
          <cell r="BN20" t="str">
            <v>N_INITIATION,N_STAGE,N_MONITORING,N_BLOOD: Initiation, WHO Staging, Routine clinical monitoring, Blood draws for CD4</v>
          </cell>
          <cell r="BO20" t="str">
            <v>Clinical monitoring 1 day/week.</v>
          </cell>
          <cell r="BP20" t="str">
            <v>1: Yes</v>
          </cell>
          <cell r="BQ20">
            <v>0.13825006902475304</v>
          </cell>
          <cell r="BR20" t="str">
            <v>0: Cumulative</v>
          </cell>
          <cell r="BS20" t="str">
            <v/>
          </cell>
          <cell r="BT20" t="str">
            <v>1: Yes</v>
          </cell>
          <cell r="BU20" t="str">
            <v>32</v>
          </cell>
          <cell r="BV20" t="str">
            <v>0: Unknown</v>
          </cell>
          <cell r="BW20" t="str">
            <v>1</v>
          </cell>
          <cell r="BX20" t="str">
            <v>11</v>
          </cell>
          <cell r="BY20" t="str">
            <v>N/A</v>
          </cell>
          <cell r="BZ20" t="str">
            <v>N/A</v>
          </cell>
          <cell r="CA20" t="str">
            <v>1: Yes</v>
          </cell>
          <cell r="CB20" t="str">
            <v>0: No</v>
          </cell>
          <cell r="CC20" t="str">
            <v>0: No</v>
          </cell>
          <cell r="CD20" t="str">
            <v>0: No</v>
          </cell>
          <cell r="CE20" t="str">
            <v>0: No</v>
          </cell>
          <cell r="CF20" t="str">
            <v>0: No</v>
          </cell>
          <cell r="CG20" t="str">
            <v>0: No</v>
          </cell>
          <cell r="CH20" t="str">
            <v/>
          </cell>
          <cell r="CI20" t="str">
            <v>by TRACnet ID Number.</v>
          </cell>
          <cell r="CJ20">
            <v>214.25</v>
          </cell>
          <cell r="CK20" t="str">
            <v/>
          </cell>
          <cell r="CL20" t="str">
            <v>1: Yes</v>
          </cell>
          <cell r="CM20" t="str">
            <v>1: Yes</v>
          </cell>
          <cell r="CN20" t="str">
            <v>0: No</v>
          </cell>
          <cell r="CO20" t="str">
            <v>0: No</v>
          </cell>
          <cell r="CP20" t="str">
            <v/>
          </cell>
          <cell r="CQ20" t="str">
            <v>1: Yes</v>
          </cell>
          <cell r="CR20" t="str">
            <v>1: Yes</v>
          </cell>
          <cell r="CS20" t="str">
            <v>100</v>
          </cell>
          <cell r="CT20" t="str">
            <v>80</v>
          </cell>
          <cell r="CU20">
            <v>332.10043324143362</v>
          </cell>
          <cell r="CV20">
            <v>0.6</v>
          </cell>
          <cell r="CW20">
            <v>4.2565930149679261</v>
          </cell>
          <cell r="CX20">
            <v>38.805492923689286</v>
          </cell>
          <cell r="CY20">
            <v>37.02421392175183</v>
          </cell>
          <cell r="CZ20">
            <v>39.977110069508718</v>
          </cell>
          <cell r="DA20">
            <v>31.711263937084837</v>
          </cell>
          <cell r="DB20">
            <v>30.255629584311475</v>
          </cell>
          <cell r="DC20">
            <v>32.668691809921192</v>
          </cell>
          <cell r="DD20">
            <v>30.255629584311471</v>
          </cell>
          <cell r="DE20">
            <v>0</v>
          </cell>
          <cell r="DF20">
            <v>75.639073960778688</v>
          </cell>
          <cell r="DG20">
            <v>0</v>
          </cell>
          <cell r="DH20">
            <v>7.094228986604449</v>
          </cell>
          <cell r="DI20">
            <v>6.7685843374403563</v>
          </cell>
          <cell r="DJ20">
            <v>7.3084182595875271</v>
          </cell>
          <cell r="DK20">
            <v>6.7685843374403536</v>
          </cell>
          <cell r="DL20">
            <v>0</v>
          </cell>
          <cell r="DM20">
            <v>16.921460843600887</v>
          </cell>
          <cell r="DN20">
            <v>0</v>
          </cell>
          <cell r="DO20">
            <v>32.668691809921192</v>
          </cell>
          <cell r="DP20">
            <v>30.255629584311471</v>
          </cell>
          <cell r="DQ20">
            <v>75.639073960778688</v>
          </cell>
          <cell r="DR20">
            <v>7.3084182595875271</v>
          </cell>
          <cell r="DS20">
            <v>6.7685843374403536</v>
          </cell>
          <cell r="DT20">
            <v>16.921460843600887</v>
          </cell>
          <cell r="DU20">
            <v>9.2982077228572635</v>
          </cell>
          <cell r="DV20">
            <v>8.8713943795775201</v>
          </cell>
          <cell r="DW20">
            <v>8.8713943795775183</v>
          </cell>
          <cell r="DX20">
            <v>0</v>
          </cell>
          <cell r="DY20">
            <v>22.178485948943791</v>
          </cell>
          <cell r="DZ20">
            <v>0</v>
          </cell>
          <cell r="EA20">
            <v>4.6249163616660081</v>
          </cell>
          <cell r="EB20">
            <v>4.4126199628816121</v>
          </cell>
          <cell r="EC20">
            <v>4.4126199628816103</v>
          </cell>
          <cell r="ED20">
            <v>0</v>
          </cell>
          <cell r="EE20">
            <v>11.031549907204026</v>
          </cell>
          <cell r="EF20">
            <v>0</v>
          </cell>
          <cell r="EG20">
            <v>0</v>
          </cell>
          <cell r="EH20">
            <v>0</v>
          </cell>
          <cell r="EI20">
            <v>0</v>
          </cell>
          <cell r="EJ20">
            <v>0</v>
          </cell>
          <cell r="EK20">
            <v>0</v>
          </cell>
          <cell r="EL20">
            <v>0</v>
          </cell>
          <cell r="EM20">
            <v>0</v>
          </cell>
          <cell r="EN20">
            <v>0</v>
          </cell>
          <cell r="EO20">
            <v>0</v>
          </cell>
          <cell r="EP20">
            <v>0</v>
          </cell>
          <cell r="EQ20">
            <v>0</v>
          </cell>
          <cell r="ER20">
            <v>0</v>
          </cell>
          <cell r="ES20">
            <v>0</v>
          </cell>
          <cell r="ET20">
            <v>0</v>
          </cell>
          <cell r="EU20">
            <v>0</v>
          </cell>
          <cell r="EV20">
            <v>0</v>
          </cell>
          <cell r="EW20">
            <v>0</v>
          </cell>
          <cell r="EX20">
            <v>0</v>
          </cell>
          <cell r="EY20">
            <v>0</v>
          </cell>
          <cell r="EZ20">
            <v>0</v>
          </cell>
          <cell r="FA20">
            <v>0</v>
          </cell>
          <cell r="FB20">
            <v>0</v>
          </cell>
          <cell r="FC20">
            <v>0</v>
          </cell>
          <cell r="FD20">
            <v>0</v>
          </cell>
          <cell r="FE20">
            <v>7.094228986604449</v>
          </cell>
          <cell r="FF20">
            <v>6.7685843374403563</v>
          </cell>
          <cell r="FG20">
            <v>6.7685843374403536</v>
          </cell>
          <cell r="FH20">
            <v>0</v>
          </cell>
          <cell r="FI20">
            <v>16.921460843600887</v>
          </cell>
          <cell r="FJ20">
            <v>0</v>
          </cell>
          <cell r="FK20">
            <v>0</v>
          </cell>
          <cell r="FL20">
            <v>0</v>
          </cell>
          <cell r="FM20">
            <v>0</v>
          </cell>
          <cell r="FN20">
            <v>0</v>
          </cell>
          <cell r="FO20">
            <v>0</v>
          </cell>
          <cell r="FP20">
            <v>0</v>
          </cell>
          <cell r="FQ20">
            <v>0.57020669992872419</v>
          </cell>
          <cell r="FR20">
            <v>0</v>
          </cell>
          <cell r="FS20">
            <v>5.7020669992872417</v>
          </cell>
          <cell r="FT20">
            <v>0</v>
          </cell>
          <cell r="FU20">
            <v>0.39914468995010693</v>
          </cell>
          <cell r="FV20">
            <v>1.482537419814683</v>
          </cell>
          <cell r="FW20">
            <v>0</v>
          </cell>
          <cell r="FX20">
            <v>0</v>
          </cell>
          <cell r="FY20">
            <v>0.39914468995010693</v>
          </cell>
          <cell r="FZ20">
            <v>8.5531004989308634</v>
          </cell>
          <cell r="GA20">
            <v>0.39914468995010693</v>
          </cell>
          <cell r="GB20">
            <v>0.39914468995010693</v>
          </cell>
          <cell r="GC20">
            <v>3.5923022095509625</v>
          </cell>
          <cell r="GD20">
            <v>3.9914468995010695</v>
          </cell>
          <cell r="GE20">
            <v>0.54403264195851764</v>
          </cell>
          <cell r="GF20">
            <v>0</v>
          </cell>
          <cell r="GG20">
            <v>5.4403264195851762</v>
          </cell>
          <cell r="GH20">
            <v>0</v>
          </cell>
          <cell r="GI20">
            <v>0.38082284937096234</v>
          </cell>
          <cell r="GJ20">
            <v>1.4144848690921459</v>
          </cell>
          <cell r="GK20">
            <v>0</v>
          </cell>
          <cell r="GL20">
            <v>0</v>
          </cell>
          <cell r="GM20">
            <v>0.38082284937096234</v>
          </cell>
          <cell r="GN20">
            <v>8.1604896293777642</v>
          </cell>
          <cell r="GO20">
            <v>0.38082284937096234</v>
          </cell>
          <cell r="GP20">
            <v>3.4274056443386609</v>
          </cell>
          <cell r="GQ20">
            <v>3.8082284937096231</v>
          </cell>
          <cell r="GR20">
            <v>0.58742240564366899</v>
          </cell>
          <cell r="GS20">
            <v>0</v>
          </cell>
          <cell r="GT20">
            <v>5.8742240564366908</v>
          </cell>
          <cell r="GU20">
            <v>0</v>
          </cell>
          <cell r="GV20">
            <v>0.41119568395056838</v>
          </cell>
          <cell r="GW20">
            <v>1.5272982546735399</v>
          </cell>
          <cell r="GX20">
            <v>0</v>
          </cell>
          <cell r="GY20">
            <v>0</v>
          </cell>
          <cell r="GZ20">
            <v>0.41119568395056838</v>
          </cell>
          <cell r="HA20">
            <v>8.8113360846550357</v>
          </cell>
          <cell r="HB20">
            <v>0.41119568395056838</v>
          </cell>
          <cell r="HC20">
            <v>3.7007611555551154</v>
          </cell>
          <cell r="HD20">
            <v>4.1119568395056838</v>
          </cell>
          <cell r="HE20">
            <v>9970.5506216696267</v>
          </cell>
          <cell r="HF20">
            <v>0</v>
          </cell>
          <cell r="HG20">
            <v>3119.5950266429845</v>
          </cell>
          <cell r="HH20">
            <v>0</v>
          </cell>
          <cell r="HI20">
            <v>5332.3268206039083</v>
          </cell>
          <cell r="HJ20">
            <v>3119.5950266429845</v>
          </cell>
          <cell r="HK20">
            <v>0</v>
          </cell>
          <cell r="HL20">
            <v>0</v>
          </cell>
          <cell r="HM20">
            <v>3719.360568383659</v>
          </cell>
          <cell r="HN20">
            <v>3332.738898756661</v>
          </cell>
          <cell r="HO20">
            <v>1604.5375962107755</v>
          </cell>
          <cell r="HP20">
            <v>0</v>
          </cell>
          <cell r="HQ20">
            <v>1</v>
          </cell>
          <cell r="HR20">
            <v>0</v>
          </cell>
          <cell r="HS20">
            <v>0</v>
          </cell>
          <cell r="HT20">
            <v>4.6249163616660072</v>
          </cell>
          <cell r="HU20">
            <v>0</v>
          </cell>
          <cell r="HV20">
            <v>0</v>
          </cell>
          <cell r="HW20">
            <v>0.48000000000000004</v>
          </cell>
          <cell r="HX20">
            <v>0</v>
          </cell>
          <cell r="HY20">
            <v>0</v>
          </cell>
          <cell r="HZ20">
            <v>4.7645520394800851</v>
          </cell>
          <cell r="IA20">
            <v>0</v>
          </cell>
          <cell r="IB20">
            <v>0</v>
          </cell>
          <cell r="IC20">
            <v>4.4126199628816121</v>
          </cell>
          <cell r="ID20">
            <v>0</v>
          </cell>
          <cell r="IE20" t="str">
            <v>6</v>
          </cell>
          <cell r="IF20">
            <v>105.75232421716453</v>
          </cell>
          <cell r="IG20">
            <v>106.2336130336253</v>
          </cell>
          <cell r="IH20">
            <v>0</v>
          </cell>
          <cell r="II20">
            <v>97.181818181818187</v>
          </cell>
          <cell r="IJ20">
            <v>233</v>
          </cell>
          <cell r="IK20">
            <v>96.234615037619719</v>
          </cell>
          <cell r="IL20">
            <v>9.5177091795448074</v>
          </cell>
          <cell r="IM20">
            <v>96.672587860599023</v>
          </cell>
          <cell r="IN20">
            <v>9.5610251730262767</v>
          </cell>
          <cell r="IO20">
            <v>0</v>
          </cell>
          <cell r="IP20">
            <v>0</v>
          </cell>
          <cell r="IQ20">
            <v>88.435454545454547</v>
          </cell>
          <cell r="IR20">
            <v>8.7463636363636361</v>
          </cell>
          <cell r="IS20">
            <v>212.03</v>
          </cell>
          <cell r="IT20">
            <v>20.97</v>
          </cell>
          <cell r="IU20">
            <v>93.499999999999986</v>
          </cell>
          <cell r="IV20">
            <v>91.499999999999986</v>
          </cell>
          <cell r="IW20">
            <v>42.499999999999993</v>
          </cell>
          <cell r="IX20">
            <v>2</v>
          </cell>
          <cell r="IY20" t="str">
            <v>Blank</v>
          </cell>
          <cell r="IZ20" t="str">
            <v>N/A</v>
          </cell>
          <cell r="JA20" t="str">
            <v>N/A</v>
          </cell>
          <cell r="JB20" t="str">
            <v>N/A</v>
          </cell>
          <cell r="JC20" t="str">
            <v>N/A</v>
          </cell>
          <cell r="JD20" t="str">
            <v>N/A</v>
          </cell>
          <cell r="JE20" t="str">
            <v>N/A</v>
          </cell>
          <cell r="JF20" t="str">
            <v>N/A</v>
          </cell>
          <cell r="JG20" t="str">
            <v>N/A</v>
          </cell>
          <cell r="JH20">
            <v>0</v>
          </cell>
          <cell r="JI20">
            <v>89</v>
          </cell>
          <cell r="JJ20">
            <v>0</v>
          </cell>
          <cell r="JK20">
            <v>85</v>
          </cell>
          <cell r="JL20">
            <v>0</v>
          </cell>
          <cell r="JM20">
            <v>42.5</v>
          </cell>
          <cell r="JN20">
            <v>0</v>
          </cell>
          <cell r="JO20">
            <v>1</v>
          </cell>
          <cell r="JP20">
            <v>0</v>
          </cell>
          <cell r="JQ20">
            <v>0</v>
          </cell>
          <cell r="JR20">
            <v>55.289520426287744</v>
          </cell>
          <cell r="JS20">
            <v>102.12078152753109</v>
          </cell>
          <cell r="JT20">
            <v>125.86145648312612</v>
          </cell>
          <cell r="JU20">
            <v>164.17051509769095</v>
          </cell>
          <cell r="JV20">
            <v>181.40852575488455</v>
          </cell>
          <cell r="JW20" t="str">
            <v>N/A</v>
          </cell>
          <cell r="JX20">
            <v>151.31971580817051</v>
          </cell>
          <cell r="JY20" t="str">
            <v>N/A</v>
          </cell>
          <cell r="JZ20">
            <v>942</v>
          </cell>
          <cell r="KA20">
            <v>0</v>
          </cell>
          <cell r="KB20">
            <v>1140</v>
          </cell>
          <cell r="KC20">
            <v>0</v>
          </cell>
          <cell r="KD20">
            <v>180</v>
          </cell>
          <cell r="KE20">
            <v>291</v>
          </cell>
          <cell r="KF20">
            <v>0</v>
          </cell>
          <cell r="KG20">
            <v>1069</v>
          </cell>
          <cell r="KH20">
            <v>989</v>
          </cell>
          <cell r="KI20">
            <v>0</v>
          </cell>
          <cell r="KJ20">
            <v>1140</v>
          </cell>
          <cell r="KK20">
            <v>0</v>
          </cell>
          <cell r="KL20">
            <v>180</v>
          </cell>
          <cell r="KM20">
            <v>291</v>
          </cell>
          <cell r="KN20">
            <v>0</v>
          </cell>
          <cell r="KO20">
            <v>1069</v>
          </cell>
          <cell r="KP20">
            <v>82.5</v>
          </cell>
          <cell r="KQ20">
            <v>6.5</v>
          </cell>
          <cell r="KR20">
            <v>76.5</v>
          </cell>
          <cell r="KS20">
            <v>8.5</v>
          </cell>
          <cell r="KT20">
            <v>37</v>
          </cell>
          <cell r="KU20">
            <v>5.5</v>
          </cell>
          <cell r="KV20">
            <v>1</v>
          </cell>
          <cell r="KW20">
            <v>0</v>
          </cell>
          <cell r="KX20">
            <v>0</v>
          </cell>
          <cell r="KY20">
            <v>0</v>
          </cell>
          <cell r="KZ20">
            <v>5.6891651865008885</v>
          </cell>
          <cell r="LA20">
            <v>12.104795737122558</v>
          </cell>
          <cell r="LB20" t="str">
            <v/>
          </cell>
          <cell r="LC20">
            <v>3.1101243339253997</v>
          </cell>
          <cell r="LD20">
            <v>16.078152753108348</v>
          </cell>
          <cell r="LE20">
            <v>4.483126110124334</v>
          </cell>
          <cell r="LF20" t="str">
            <v/>
          </cell>
          <cell r="LG20" t="str">
            <v/>
          </cell>
          <cell r="LH20" t="str">
            <v/>
          </cell>
          <cell r="LI20">
            <v>13.232682060390765</v>
          </cell>
          <cell r="LJ20" t="str">
            <v>Tenofovir/Emtricitabine (TDF/FTC)</v>
          </cell>
          <cell r="LK20">
            <v>13.179396092362346</v>
          </cell>
          <cell r="LL20" t="str">
            <v>Blank</v>
          </cell>
          <cell r="LM20" t="str">
            <v>N/A</v>
          </cell>
          <cell r="LN20" t="str">
            <v>N/A</v>
          </cell>
          <cell r="LO20" t="str">
            <v>N/A</v>
          </cell>
          <cell r="LP20" t="str">
            <v>N/A</v>
          </cell>
          <cell r="LQ20" t="str">
            <v>N/A</v>
          </cell>
          <cell r="LR20" t="str">
            <v>N/A</v>
          </cell>
          <cell r="LS20" t="str">
            <v>N/A</v>
          </cell>
          <cell r="LT20" t="str">
            <v>N/A</v>
          </cell>
          <cell r="LU20">
            <v>89</v>
          </cell>
          <cell r="LV20">
            <v>85</v>
          </cell>
          <cell r="LW20">
            <v>42.5</v>
          </cell>
          <cell r="LX20">
            <v>1</v>
          </cell>
          <cell r="LY20" t="str">
            <v/>
          </cell>
          <cell r="LZ20" t="str">
            <v/>
          </cell>
          <cell r="MA20" t="str">
            <v/>
          </cell>
          <cell r="MB20" t="str">
            <v/>
          </cell>
          <cell r="MC20" t="str">
            <v/>
          </cell>
          <cell r="MD20" t="str">
            <v/>
          </cell>
          <cell r="ME20" t="str">
            <v/>
          </cell>
          <cell r="MF20" t="str">
            <v/>
          </cell>
          <cell r="MG20" t="str">
            <v/>
          </cell>
          <cell r="MH20" t="str">
            <v/>
          </cell>
          <cell r="MI20" t="str">
            <v/>
          </cell>
          <cell r="MJ20" t="str">
            <v/>
          </cell>
          <cell r="MK20" t="str">
            <v/>
          </cell>
          <cell r="ML20" t="str">
            <v/>
          </cell>
          <cell r="MM20" t="str">
            <v/>
          </cell>
          <cell r="MN20" t="str">
            <v/>
          </cell>
          <cell r="MO20" t="str">
            <v/>
          </cell>
          <cell r="MP20" t="str">
            <v/>
          </cell>
          <cell r="MQ20" t="str">
            <v>1: Yes</v>
          </cell>
          <cell r="MR20" t="str">
            <v>1: Yes</v>
          </cell>
          <cell r="MS20" t="str">
            <v>4</v>
          </cell>
          <cell r="MT20" t="str">
            <v>2: N/A</v>
          </cell>
          <cell r="MU20">
            <v>11.105054001258406</v>
          </cell>
          <cell r="MV20">
            <v>11.105054001258404</v>
          </cell>
          <cell r="MW20">
            <v>11.105054001258404</v>
          </cell>
          <cell r="MX20">
            <v>0</v>
          </cell>
          <cell r="MY20">
            <v>11.105054001258406</v>
          </cell>
          <cell r="MZ20">
            <v>0</v>
          </cell>
          <cell r="NA20">
            <v>7.7893982572234837</v>
          </cell>
          <cell r="NB20">
            <v>7.7893982572234837</v>
          </cell>
          <cell r="NC20">
            <v>7.7893982572234837</v>
          </cell>
          <cell r="ND20">
            <v>0</v>
          </cell>
          <cell r="NE20">
            <v>7.7893982572234828</v>
          </cell>
          <cell r="NF20">
            <v>0</v>
          </cell>
          <cell r="NG20">
            <v>0</v>
          </cell>
          <cell r="NH20">
            <v>0</v>
          </cell>
          <cell r="NI20">
            <v>0</v>
          </cell>
          <cell r="NJ20">
            <v>0</v>
          </cell>
          <cell r="NK20">
            <v>0</v>
          </cell>
          <cell r="NL20">
            <v>0</v>
          </cell>
          <cell r="NM20">
            <v>11.105054001258406</v>
          </cell>
          <cell r="NN20">
            <v>11.105054001258404</v>
          </cell>
          <cell r="NO20">
            <v>11.105054001258404</v>
          </cell>
          <cell r="NP20">
            <v>0</v>
          </cell>
          <cell r="NQ20">
            <v>11.105054001258406</v>
          </cell>
          <cell r="NR20">
            <v>0</v>
          </cell>
          <cell r="NS20">
            <v>0</v>
          </cell>
          <cell r="NT20">
            <v>0</v>
          </cell>
          <cell r="NU20">
            <v>0</v>
          </cell>
          <cell r="NV20">
            <v>0</v>
          </cell>
          <cell r="NW20">
            <v>0</v>
          </cell>
          <cell r="NX20">
            <v>0</v>
          </cell>
          <cell r="NY20">
            <v>0</v>
          </cell>
          <cell r="NZ20">
            <v>0</v>
          </cell>
          <cell r="OA20">
            <v>0</v>
          </cell>
          <cell r="OB20">
            <v>0</v>
          </cell>
          <cell r="OC20">
            <v>0</v>
          </cell>
          <cell r="OD20">
            <v>0</v>
          </cell>
          <cell r="OE20">
            <v>0</v>
          </cell>
          <cell r="OF20">
            <v>0</v>
          </cell>
          <cell r="OG20">
            <v>0</v>
          </cell>
          <cell r="OH20">
            <v>0</v>
          </cell>
          <cell r="OI20">
            <v>0</v>
          </cell>
          <cell r="OJ20">
            <v>0</v>
          </cell>
          <cell r="OK20">
            <v>0</v>
          </cell>
          <cell r="OL20">
            <v>0</v>
          </cell>
          <cell r="OM20">
            <v>0</v>
          </cell>
          <cell r="ON20">
            <v>0</v>
          </cell>
          <cell r="OO20">
            <v>0</v>
          </cell>
          <cell r="OP20">
            <v>0</v>
          </cell>
          <cell r="OQ20">
            <v>11.105054001258406</v>
          </cell>
          <cell r="OR20">
            <v>11.105054001258404</v>
          </cell>
          <cell r="OS20">
            <v>11.105054001258404</v>
          </cell>
          <cell r="OT20">
            <v>0</v>
          </cell>
          <cell r="OU20">
            <v>11.105054001258406</v>
          </cell>
          <cell r="OV20">
            <v>0</v>
          </cell>
          <cell r="OW20">
            <v>0</v>
          </cell>
          <cell r="OX20">
            <v>1.7676407697790448</v>
          </cell>
          <cell r="OY20">
            <v>0</v>
          </cell>
          <cell r="OZ20">
            <v>0</v>
          </cell>
          <cell r="PA20">
            <v>0</v>
          </cell>
          <cell r="PB20">
            <v>0</v>
          </cell>
          <cell r="PC20">
            <v>0</v>
          </cell>
          <cell r="PD20">
            <v>0</v>
          </cell>
          <cell r="PE20">
            <v>0</v>
          </cell>
          <cell r="PF20">
            <v>0</v>
          </cell>
          <cell r="PG20" t="str">
            <v/>
          </cell>
          <cell r="PH20">
            <v>6.2824156305506218</v>
          </cell>
          <cell r="PI20">
            <v>0</v>
          </cell>
          <cell r="PJ20">
            <v>0</v>
          </cell>
          <cell r="PK20" t="str">
            <v>N/A</v>
          </cell>
          <cell r="PL20" t="str">
            <v>N/A</v>
          </cell>
          <cell r="PM20" t="str">
            <v>N/A</v>
          </cell>
          <cell r="PN20" t="str">
            <v>N/A</v>
          </cell>
          <cell r="PO20" t="str">
            <v>N/A</v>
          </cell>
          <cell r="PP20" t="str">
            <v>N/A</v>
          </cell>
          <cell r="PQ20">
            <v>245.9966737942504</v>
          </cell>
          <cell r="PR20">
            <v>354.11736754573531</v>
          </cell>
          <cell r="PS20">
            <v>620</v>
          </cell>
          <cell r="PT20">
            <v>0</v>
          </cell>
          <cell r="PU20">
            <v>0</v>
          </cell>
          <cell r="PV20">
            <v>0</v>
          </cell>
          <cell r="PW20">
            <v>0</v>
          </cell>
          <cell r="PX20">
            <v>0</v>
          </cell>
          <cell r="PY20">
            <v>0</v>
          </cell>
          <cell r="PZ20">
            <v>20.309026275843824</v>
          </cell>
          <cell r="QA20">
            <v>11.105054001258406</v>
          </cell>
          <cell r="QB20">
            <v>7.7893982572234837</v>
          </cell>
          <cell r="QC20">
            <v>0</v>
          </cell>
          <cell r="QD20">
            <v>11.105054001258406</v>
          </cell>
          <cell r="QE20">
            <v>0</v>
          </cell>
          <cell r="QF20">
            <v>0</v>
          </cell>
          <cell r="QG20">
            <v>0</v>
          </cell>
          <cell r="QH20">
            <v>0</v>
          </cell>
          <cell r="QI20">
            <v>11.105054001258406</v>
          </cell>
          <cell r="QJ20">
            <v>0</v>
          </cell>
          <cell r="QK20">
            <v>1.7676407697790448</v>
          </cell>
          <cell r="QL20">
            <v>0</v>
          </cell>
          <cell r="QM20">
            <v>0</v>
          </cell>
          <cell r="QN20">
            <v>0</v>
          </cell>
          <cell r="QO20">
            <v>0</v>
          </cell>
          <cell r="QP20">
            <v>0</v>
          </cell>
          <cell r="QQ20">
            <v>0</v>
          </cell>
          <cell r="QR20">
            <v>0</v>
          </cell>
          <cell r="QS20">
            <v>0</v>
          </cell>
          <cell r="QT20">
            <v>0</v>
          </cell>
          <cell r="QU20">
            <v>1.7676407697790448</v>
          </cell>
          <cell r="QV20" t="str">
            <v>N/A</v>
          </cell>
          <cell r="QW20" t="str">
            <v/>
          </cell>
          <cell r="QX20" t="str">
            <v/>
          </cell>
          <cell r="QY20" t="str">
            <v/>
          </cell>
          <cell r="QZ20" t="str">
            <v/>
          </cell>
          <cell r="RA20" t="str">
            <v/>
          </cell>
          <cell r="RB20" t="str">
            <v/>
          </cell>
          <cell r="RC20" t="str">
            <v>N/A</v>
          </cell>
          <cell r="RD20" t="str">
            <v>N/A</v>
          </cell>
          <cell r="RE20">
            <v>0</v>
          </cell>
          <cell r="RF20">
            <v>0</v>
          </cell>
          <cell r="RG20">
            <v>0</v>
          </cell>
          <cell r="RH20">
            <v>0</v>
          </cell>
          <cell r="RI20">
            <v>0</v>
          </cell>
          <cell r="RJ20">
            <v>0</v>
          </cell>
          <cell r="RK20">
            <v>0</v>
          </cell>
          <cell r="RL20">
            <v>0</v>
          </cell>
          <cell r="RM20">
            <v>0</v>
          </cell>
          <cell r="RN20">
            <v>0</v>
          </cell>
          <cell r="RO20">
            <v>3.0213603784835588</v>
          </cell>
          <cell r="RP20">
            <v>3.0213603784835592</v>
          </cell>
          <cell r="RQ20">
            <v>3.0213603784835588</v>
          </cell>
          <cell r="RR20">
            <v>3.0213603784835588</v>
          </cell>
          <cell r="RS20">
            <v>3.0213603784835588</v>
          </cell>
          <cell r="RT20">
            <v>0</v>
          </cell>
          <cell r="RU20">
            <v>3.0213603784835588</v>
          </cell>
          <cell r="RV20">
            <v>0.45901284864075831</v>
          </cell>
          <cell r="RW20">
            <v>0.45901284864075831</v>
          </cell>
          <cell r="RX20">
            <v>0.45901284864075831</v>
          </cell>
          <cell r="RY20">
            <v>0</v>
          </cell>
          <cell r="RZ20">
            <v>0.45901284864075831</v>
          </cell>
          <cell r="SA20">
            <v>0</v>
          </cell>
          <cell r="SB20">
            <v>2.6471468002212966</v>
          </cell>
          <cell r="SC20">
            <v>0</v>
          </cell>
          <cell r="SD20">
            <v>2.6471468002212966</v>
          </cell>
          <cell r="SE20">
            <v>2.6471468002212966</v>
          </cell>
          <cell r="SF20">
            <v>0</v>
          </cell>
          <cell r="SG20">
            <v>2.6471468002212966</v>
          </cell>
          <cell r="SH20">
            <v>0.3742135782622622</v>
          </cell>
          <cell r="SI20">
            <v>0</v>
          </cell>
          <cell r="SJ20">
            <v>0.37421357826226209</v>
          </cell>
          <cell r="SK20">
            <v>0.37421357826226209</v>
          </cell>
          <cell r="SL20">
            <v>0</v>
          </cell>
          <cell r="SM20">
            <v>0.37421357826226209</v>
          </cell>
          <cell r="SN20">
            <v>0</v>
          </cell>
          <cell r="SO20">
            <v>0.5</v>
          </cell>
          <cell r="SP20">
            <v>0.5</v>
          </cell>
          <cell r="SQ20">
            <v>0.5</v>
          </cell>
          <cell r="SR20">
            <v>0.5</v>
          </cell>
          <cell r="SS20" t="str">
            <v>1: Yes</v>
          </cell>
          <cell r="ST20" t="str">
            <v>1: Yes</v>
          </cell>
          <cell r="SU20">
            <v>1</v>
          </cell>
          <cell r="SV20" t="str">
            <v>1: Yes</v>
          </cell>
          <cell r="SW20" t="str">
            <v>0: All patients when initiated</v>
          </cell>
          <cell r="SX20">
            <v>1</v>
          </cell>
          <cell r="SY20" t="str">
            <v>0: No</v>
          </cell>
          <cell r="SZ20" t="str">
            <v>N/A</v>
          </cell>
          <cell r="TA20" t="str">
            <v>N/A</v>
          </cell>
          <cell r="TB20">
            <v>0</v>
          </cell>
          <cell r="TC20">
            <v>0</v>
          </cell>
          <cell r="TD20">
            <v>0.51145572099370928</v>
          </cell>
          <cell r="TE20">
            <v>0</v>
          </cell>
          <cell r="TF20">
            <v>0</v>
          </cell>
          <cell r="TG20">
            <v>0</v>
          </cell>
          <cell r="TH20">
            <v>2.0508918088490913</v>
          </cell>
          <cell r="TI20">
            <v>0.45901284864075831</v>
          </cell>
          <cell r="TJ20">
            <v>0</v>
          </cell>
          <cell r="TK20">
            <v>0</v>
          </cell>
          <cell r="TL20">
            <v>0</v>
          </cell>
          <cell r="TM20">
            <v>0.51145572099370928</v>
          </cell>
          <cell r="TN20">
            <v>0</v>
          </cell>
          <cell r="TO20">
            <v>0</v>
          </cell>
          <cell r="TP20">
            <v>0</v>
          </cell>
          <cell r="TQ20">
            <v>2.0508918088490913</v>
          </cell>
          <cell r="TR20">
            <v>0.45901284864075831</v>
          </cell>
          <cell r="TS20">
            <v>0</v>
          </cell>
          <cell r="TT20">
            <v>0</v>
          </cell>
          <cell r="TU20">
            <v>0</v>
          </cell>
          <cell r="TV20">
            <v>0.51145572099370917</v>
          </cell>
          <cell r="TW20">
            <v>0</v>
          </cell>
          <cell r="TX20">
            <v>0</v>
          </cell>
          <cell r="TY20">
            <v>0</v>
          </cell>
          <cell r="TZ20">
            <v>2.0508918088490913</v>
          </cell>
          <cell r="UA20">
            <v>0.45901284864075836</v>
          </cell>
          <cell r="UB20">
            <v>0</v>
          </cell>
          <cell r="UC20" t="str">
            <v>0: No</v>
          </cell>
          <cell r="UD20" t="str">
            <v>N/A</v>
          </cell>
          <cell r="UE20" t="str">
            <v>N/A</v>
          </cell>
          <cell r="UF20">
            <v>17850</v>
          </cell>
          <cell r="UG20">
            <v>9.0195381882770854E-3</v>
          </cell>
          <cell r="UH20">
            <v>9.0195381882770872E-3</v>
          </cell>
          <cell r="UI20">
            <v>0</v>
          </cell>
          <cell r="UJ20">
            <v>0</v>
          </cell>
          <cell r="UK20">
            <v>0</v>
          </cell>
          <cell r="UL20">
            <v>0</v>
          </cell>
          <cell r="UM20">
            <v>0</v>
          </cell>
          <cell r="UN20" t="str">
            <v>N/A</v>
          </cell>
          <cell r="UO20" t="str">
            <v>N/A</v>
          </cell>
          <cell r="UP20" t="str">
            <v>N/A</v>
          </cell>
          <cell r="UQ20" t="str">
            <v>N/A</v>
          </cell>
          <cell r="UR20" t="str">
            <v>N/A</v>
          </cell>
          <cell r="US20" t="str">
            <v>N/A</v>
          </cell>
          <cell r="UT20" t="str">
            <v>N/A</v>
          </cell>
          <cell r="UU20" t="str">
            <v>N/A</v>
          </cell>
          <cell r="UV20" t="str">
            <v>N/A</v>
          </cell>
          <cell r="UW20" t="str">
            <v>N/A</v>
          </cell>
          <cell r="UX20">
            <v>0</v>
          </cell>
          <cell r="UY20">
            <v>0</v>
          </cell>
          <cell r="UZ20">
            <v>0</v>
          </cell>
          <cell r="VA20">
            <v>0</v>
          </cell>
          <cell r="VB20">
            <v>0</v>
          </cell>
          <cell r="VC20">
            <v>0</v>
          </cell>
          <cell r="VD20">
            <v>0</v>
          </cell>
          <cell r="VE20">
            <v>0</v>
          </cell>
          <cell r="VF20">
            <v>0</v>
          </cell>
          <cell r="VG20">
            <v>0</v>
          </cell>
          <cell r="VH20">
            <v>0</v>
          </cell>
          <cell r="VI20">
            <v>0</v>
          </cell>
          <cell r="VJ20">
            <v>0</v>
          </cell>
          <cell r="VK20">
            <v>0</v>
          </cell>
          <cell r="VL20">
            <v>0</v>
          </cell>
          <cell r="VM20">
            <v>0</v>
          </cell>
          <cell r="VN20">
            <v>0</v>
          </cell>
          <cell r="VO20">
            <v>0</v>
          </cell>
          <cell r="VP20">
            <v>0</v>
          </cell>
          <cell r="VQ20">
            <v>0</v>
          </cell>
          <cell r="VR20">
            <v>0</v>
          </cell>
          <cell r="VS20">
            <v>0</v>
          </cell>
          <cell r="VT20">
            <v>0</v>
          </cell>
          <cell r="VU20">
            <v>0</v>
          </cell>
          <cell r="VV20">
            <v>0</v>
          </cell>
          <cell r="VW20">
            <v>0</v>
          </cell>
          <cell r="VX20">
            <v>0</v>
          </cell>
          <cell r="VY20">
            <v>6.5560914922568525</v>
          </cell>
          <cell r="VZ20">
            <v>6.5560914922568516</v>
          </cell>
          <cell r="WA20">
            <v>6.5560914922568525</v>
          </cell>
          <cell r="WB20">
            <v>6.5560914922568516</v>
          </cell>
          <cell r="WC20">
            <v>0</v>
          </cell>
          <cell r="WD20">
            <v>6.5560914922568507</v>
          </cell>
          <cell r="WE20">
            <v>0</v>
          </cell>
          <cell r="WF20">
            <v>5.3759950236506189</v>
          </cell>
          <cell r="WG20">
            <v>5.375995023650618</v>
          </cell>
          <cell r="WH20">
            <v>5.3759950236506189</v>
          </cell>
          <cell r="WI20">
            <v>0</v>
          </cell>
          <cell r="WJ20">
            <v>5.375995023650618</v>
          </cell>
          <cell r="WK20">
            <v>0</v>
          </cell>
          <cell r="WL20">
            <v>1.1800964686062334</v>
          </cell>
          <cell r="WM20">
            <v>1.1800964686062334</v>
          </cell>
          <cell r="WN20">
            <v>1.1800964686062332</v>
          </cell>
          <cell r="WO20">
            <v>0</v>
          </cell>
          <cell r="WP20">
            <v>1.1800964686062332</v>
          </cell>
          <cell r="WQ20">
            <v>0</v>
          </cell>
          <cell r="WR20">
            <v>6.5560914922568525</v>
          </cell>
          <cell r="WS20">
            <v>0</v>
          </cell>
          <cell r="WT20">
            <v>6.5560914922568525</v>
          </cell>
          <cell r="WU20">
            <v>0</v>
          </cell>
          <cell r="WV20">
            <v>6.5560914922568516</v>
          </cell>
          <cell r="WW20">
            <v>0</v>
          </cell>
          <cell r="WX20">
            <v>6.5560914922568507</v>
          </cell>
          <cell r="WY20">
            <v>0</v>
          </cell>
          <cell r="WZ20">
            <v>6.1270578827266959</v>
          </cell>
          <cell r="XA20">
            <v>6.0298346439233708</v>
          </cell>
          <cell r="XB20">
            <v>5.9109493319590642</v>
          </cell>
          <cell r="XC20">
            <v>5.9109493319590634</v>
          </cell>
          <cell r="XD20">
            <v>0</v>
          </cell>
          <cell r="XE20">
            <v>8.1468738288285198</v>
          </cell>
          <cell r="XF20">
            <v>0</v>
          </cell>
          <cell r="XG20">
            <v>0.58688329119661131</v>
          </cell>
          <cell r="XH20">
            <v>0.55994373175712053</v>
          </cell>
          <cell r="XI20">
            <v>0.55994373175712031</v>
          </cell>
          <cell r="XJ20">
            <v>0</v>
          </cell>
          <cell r="XK20">
            <v>1.3998593293928008</v>
          </cell>
          <cell r="XL20">
            <v>0</v>
          </cell>
          <cell r="XM20">
            <v>5.3431104943272079</v>
          </cell>
          <cell r="XN20">
            <v>5.3160664700989644</v>
          </cell>
          <cell r="XO20">
            <v>5.2749498368561429</v>
          </cell>
          <cell r="XP20">
            <v>5.274949836856142</v>
          </cell>
          <cell r="XQ20">
            <v>0</v>
          </cell>
          <cell r="XR20">
            <v>6.5568750910712179</v>
          </cell>
          <cell r="XS20">
            <v>0</v>
          </cell>
          <cell r="XT20">
            <v>0</v>
          </cell>
          <cell r="XU20">
            <v>0</v>
          </cell>
          <cell r="XV20">
            <v>0</v>
          </cell>
          <cell r="XW20">
            <v>0</v>
          </cell>
          <cell r="XX20">
            <v>0</v>
          </cell>
          <cell r="XY20">
            <v>0</v>
          </cell>
          <cell r="XZ20">
            <v>0</v>
          </cell>
          <cell r="YA20">
            <v>0</v>
          </cell>
          <cell r="YB20">
            <v>0</v>
          </cell>
          <cell r="YC20">
            <v>0</v>
          </cell>
          <cell r="YD20">
            <v>0</v>
          </cell>
          <cell r="YE20">
            <v>0</v>
          </cell>
          <cell r="YF20">
            <v>0</v>
          </cell>
          <cell r="YG20">
            <v>0</v>
          </cell>
          <cell r="YH20">
            <v>0</v>
          </cell>
          <cell r="YI20">
            <v>0</v>
          </cell>
          <cell r="YJ20">
            <v>0</v>
          </cell>
          <cell r="YK20">
            <v>0</v>
          </cell>
          <cell r="YL20">
            <v>2.6571632216678551E-2</v>
          </cell>
          <cell r="YM20">
            <v>2.535192111526692E-2</v>
          </cell>
          <cell r="YN20">
            <v>2.5351921115266917E-2</v>
          </cell>
          <cell r="YO20">
            <v>0</v>
          </cell>
          <cell r="YP20">
            <v>6.3379802788167294E-2</v>
          </cell>
          <cell r="YQ20">
            <v>0</v>
          </cell>
          <cell r="YR20">
            <v>2.6571632216678551E-2</v>
          </cell>
          <cell r="YS20">
            <v>2.535192111526692E-2</v>
          </cell>
          <cell r="YT20">
            <v>2.5351921115266917E-2</v>
          </cell>
          <cell r="YU20">
            <v>0</v>
          </cell>
          <cell r="YV20">
            <v>6.3379802788167294E-2</v>
          </cell>
          <cell r="YW20">
            <v>0</v>
          </cell>
          <cell r="YX20">
            <v>2.6571632216678551E-2</v>
          </cell>
          <cell r="YY20">
            <v>2.535192111526692E-2</v>
          </cell>
          <cell r="YZ20">
            <v>2.5351921115266917E-2</v>
          </cell>
          <cell r="ZA20">
            <v>0</v>
          </cell>
          <cell r="ZB20">
            <v>6.3379802788167294E-2</v>
          </cell>
          <cell r="ZC20">
            <v>0</v>
          </cell>
          <cell r="ZD20">
            <v>2.2808267997148968</v>
          </cell>
          <cell r="ZE20">
            <v>2.2808267997148968</v>
          </cell>
          <cell r="ZF20">
            <v>0.99786172487526748</v>
          </cell>
          <cell r="ZG20">
            <v>0.99786172487526748</v>
          </cell>
          <cell r="ZH20">
            <v>1.1416444761225946</v>
          </cell>
          <cell r="ZI20">
            <v>1.1416444761225946</v>
          </cell>
          <cell r="ZJ20" t="str">
            <v xml:space="preserve"> </v>
          </cell>
          <cell r="ZK20">
            <v>0</v>
          </cell>
          <cell r="ZL20">
            <v>1</v>
          </cell>
          <cell r="ZM20">
            <v>0</v>
          </cell>
          <cell r="ZN20">
            <v>1</v>
          </cell>
          <cell r="ZO20">
            <v>0</v>
          </cell>
          <cell r="ZP20">
            <v>0</v>
          </cell>
          <cell r="ZQ20">
            <v>0</v>
          </cell>
          <cell r="ZR20" t="str">
            <v>0: No</v>
          </cell>
          <cell r="ZS20" t="str">
            <v>0: No</v>
          </cell>
          <cell r="ZT20">
            <v>3.4740102723294037</v>
          </cell>
          <cell r="ZU20">
            <v>3.4740102723294033</v>
          </cell>
          <cell r="ZV20">
            <v>3.4740102723294037</v>
          </cell>
          <cell r="ZW20">
            <v>3.4740102723294033</v>
          </cell>
          <cell r="ZX20">
            <v>0</v>
          </cell>
          <cell r="ZY20">
            <v>3.4740102723294033</v>
          </cell>
          <cell r="ZZ20">
            <v>0</v>
          </cell>
          <cell r="AAA20">
            <v>3.4740102723294037</v>
          </cell>
          <cell r="AAB20">
            <v>3.4740102723294037</v>
          </cell>
          <cell r="AAC20">
            <v>3.4740102723294033</v>
          </cell>
          <cell r="AAD20">
            <v>0</v>
          </cell>
          <cell r="AAE20">
            <v>3.4740102723294033</v>
          </cell>
          <cell r="AAF20">
            <v>0</v>
          </cell>
          <cell r="AAG20">
            <v>0</v>
          </cell>
          <cell r="AAH20">
            <v>0</v>
          </cell>
          <cell r="AAI20">
            <v>0</v>
          </cell>
          <cell r="AAJ20">
            <v>0</v>
          </cell>
          <cell r="AAK20">
            <v>0</v>
          </cell>
          <cell r="AAL20">
            <v>0</v>
          </cell>
          <cell r="AAM20">
            <v>0</v>
          </cell>
          <cell r="AAN20">
            <v>0</v>
          </cell>
          <cell r="AAO20">
            <v>0</v>
          </cell>
          <cell r="AAP20">
            <v>0</v>
          </cell>
          <cell r="AAQ20">
            <v>0</v>
          </cell>
          <cell r="AAR20">
            <v>0</v>
          </cell>
          <cell r="AAS20">
            <v>0</v>
          </cell>
          <cell r="AAT20">
            <v>0</v>
          </cell>
          <cell r="AAU20">
            <v>0</v>
          </cell>
          <cell r="AAV20">
            <v>0</v>
          </cell>
          <cell r="AAW20">
            <v>0</v>
          </cell>
          <cell r="AAX20">
            <v>0</v>
          </cell>
          <cell r="AAY20">
            <v>0</v>
          </cell>
          <cell r="AAZ20">
            <v>0</v>
          </cell>
          <cell r="ABA20">
            <v>0</v>
          </cell>
          <cell r="ABB20">
            <v>0</v>
          </cell>
          <cell r="ABC20">
            <v>0</v>
          </cell>
          <cell r="ABD20">
            <v>0</v>
          </cell>
          <cell r="ABE20">
            <v>0</v>
          </cell>
          <cell r="ABF20">
            <v>0</v>
          </cell>
          <cell r="ABG20">
            <v>0</v>
          </cell>
          <cell r="ABH20">
            <v>0</v>
          </cell>
          <cell r="ABI20">
            <v>0</v>
          </cell>
          <cell r="ABJ20">
            <v>0</v>
          </cell>
          <cell r="ABK20">
            <v>0</v>
          </cell>
          <cell r="ABL20">
            <v>0</v>
          </cell>
          <cell r="ABM20">
            <v>0</v>
          </cell>
          <cell r="ABN20">
            <v>0</v>
          </cell>
          <cell r="ABO20">
            <v>0</v>
          </cell>
          <cell r="ABP20">
            <v>0</v>
          </cell>
          <cell r="ABQ20">
            <v>0</v>
          </cell>
          <cell r="ABR20">
            <v>0</v>
          </cell>
          <cell r="ABS20">
            <v>0</v>
          </cell>
          <cell r="ABT20">
            <v>0</v>
          </cell>
          <cell r="ABU20">
            <v>0</v>
          </cell>
          <cell r="ABV20">
            <v>0</v>
          </cell>
          <cell r="ABW20">
            <v>0</v>
          </cell>
          <cell r="ABX20">
            <v>0</v>
          </cell>
          <cell r="ABY20" t="str">
            <v>1: Yes</v>
          </cell>
          <cell r="ABZ20">
            <v>0</v>
          </cell>
          <cell r="ACA20">
            <v>0</v>
          </cell>
          <cell r="ACB20">
            <v>2.646320786844734</v>
          </cell>
          <cell r="ACC20">
            <v>2.726218620208241</v>
          </cell>
          <cell r="ACD20">
            <v>2.52484737432381</v>
          </cell>
          <cell r="ACE20">
            <v>2.52484737432381</v>
          </cell>
          <cell r="ACF20">
            <v>0</v>
          </cell>
          <cell r="ACG20">
            <v>6.3121184358095235</v>
          </cell>
          <cell r="ACH20">
            <v>0</v>
          </cell>
          <cell r="ACI20">
            <v>2.0430549203748885</v>
          </cell>
          <cell r="ACJ20">
            <v>1.9492730726188159</v>
          </cell>
          <cell r="ACK20">
            <v>1.9492730726188157</v>
          </cell>
          <cell r="ACL20">
            <v>0</v>
          </cell>
          <cell r="ACM20">
            <v>4.8731826815470383</v>
          </cell>
          <cell r="ACN20">
            <v>0</v>
          </cell>
          <cell r="ACO20">
            <v>0.15081646661746145</v>
          </cell>
          <cell r="ACP20">
            <v>0.14389357542624853</v>
          </cell>
          <cell r="ACQ20">
            <v>0.14389357542624848</v>
          </cell>
          <cell r="ACR20">
            <v>0</v>
          </cell>
          <cell r="ACS20">
            <v>0.35973393856562119</v>
          </cell>
          <cell r="ACT20">
            <v>0</v>
          </cell>
          <cell r="ACU20">
            <v>0</v>
          </cell>
          <cell r="ACV20">
            <v>0</v>
          </cell>
          <cell r="ACW20">
            <v>0</v>
          </cell>
          <cell r="ACX20">
            <v>0</v>
          </cell>
          <cell r="ACY20">
            <v>0</v>
          </cell>
          <cell r="ACZ20">
            <v>0</v>
          </cell>
          <cell r="ADA20">
            <v>0</v>
          </cell>
          <cell r="ADB20">
            <v>0</v>
          </cell>
          <cell r="ADC20">
            <v>0</v>
          </cell>
          <cell r="ADD20">
            <v>0</v>
          </cell>
          <cell r="ADE20">
            <v>0</v>
          </cell>
          <cell r="ADF20">
            <v>0</v>
          </cell>
          <cell r="ADG20">
            <v>0</v>
          </cell>
          <cell r="ADH20">
            <v>0</v>
          </cell>
          <cell r="ADI20">
            <v>0</v>
          </cell>
          <cell r="ADJ20">
            <v>0</v>
          </cell>
          <cell r="ADK20">
            <v>0</v>
          </cell>
          <cell r="ADL20">
            <v>0</v>
          </cell>
          <cell r="ADM20">
            <v>0.15081646661746145</v>
          </cell>
          <cell r="ADN20">
            <v>0.14389357542624853</v>
          </cell>
          <cell r="ADO20">
            <v>0.14389357542624848</v>
          </cell>
          <cell r="ADP20">
            <v>0</v>
          </cell>
          <cell r="ADQ20">
            <v>0.35973393856562119</v>
          </cell>
          <cell r="ADR20">
            <v>0</v>
          </cell>
          <cell r="ADS20">
            <v>0.15081646661746145</v>
          </cell>
          <cell r="ADT20">
            <v>0.14389357542624853</v>
          </cell>
          <cell r="ADU20">
            <v>0.14389357542624848</v>
          </cell>
          <cell r="ADV20">
            <v>0</v>
          </cell>
          <cell r="ADW20">
            <v>0.35973393856562119</v>
          </cell>
          <cell r="ADX20">
            <v>0</v>
          </cell>
          <cell r="ADY20">
            <v>0.15081646661746145</v>
          </cell>
          <cell r="ADZ20">
            <v>0.14389357542624853</v>
          </cell>
          <cell r="AEA20">
            <v>0.14389357542624848</v>
          </cell>
          <cell r="AEB20">
            <v>0</v>
          </cell>
          <cell r="AEC20">
            <v>0.35973393856562119</v>
          </cell>
          <cell r="AED20">
            <v>0</v>
          </cell>
          <cell r="AEE20">
            <v>8.7285074231949047E-2</v>
          </cell>
          <cell r="AEF20">
            <v>1.9140597223154143</v>
          </cell>
          <cell r="AEG20">
            <v>0.10534016804892841</v>
          </cell>
          <cell r="AEH20">
            <v>0</v>
          </cell>
          <cell r="AEI20">
            <v>0.14073926842885523</v>
          </cell>
          <cell r="AEJ20">
            <v>0.39889655381958733</v>
          </cell>
          <cell r="AEK20">
            <v>0</v>
          </cell>
          <cell r="AEL20">
            <v>0</v>
          </cell>
          <cell r="AEM20">
            <v>0.15081646661746145</v>
          </cell>
          <cell r="AEN20">
            <v>8.9920389024763986E-2</v>
          </cell>
          <cell r="AEO20">
            <v>1.9718490974741596</v>
          </cell>
          <cell r="AEP20">
            <v>0.10852060302684059</v>
          </cell>
          <cell r="AEQ20">
            <v>0</v>
          </cell>
          <cell r="AER20">
            <v>0.14498847459937314</v>
          </cell>
          <cell r="AES20">
            <v>0.41094005608310352</v>
          </cell>
          <cell r="AET20">
            <v>0</v>
          </cell>
          <cell r="AEU20">
            <v>0</v>
          </cell>
          <cell r="AEV20">
            <v>0.15536992399805444</v>
          </cell>
          <cell r="AEW20">
            <v>0.14000000000000001</v>
          </cell>
          <cell r="AEX20" t="str">
            <v/>
          </cell>
          <cell r="AEY20" t="str">
            <v/>
          </cell>
          <cell r="AEZ20" t="str">
            <v/>
          </cell>
          <cell r="AFA20" t="str">
            <v/>
          </cell>
          <cell r="AFB20" t="str">
            <v/>
          </cell>
          <cell r="AFC20" t="str">
            <v>1: Always</v>
          </cell>
          <cell r="AFD20" t="str">
            <v>1: Always</v>
          </cell>
          <cell r="AFE20">
            <v>0.15536992399805444</v>
          </cell>
          <cell r="AFF20">
            <v>0.14389357542624853</v>
          </cell>
          <cell r="AFG20">
            <v>9.7219735937581131</v>
          </cell>
          <cell r="AFH20">
            <v>9.7219735937581131</v>
          </cell>
          <cell r="AFI20">
            <v>9.7219735937581113</v>
          </cell>
          <cell r="AFJ20">
            <v>9.7219735937581113</v>
          </cell>
          <cell r="AFK20">
            <v>0</v>
          </cell>
          <cell r="AFL20">
            <v>9.7219735937581131</v>
          </cell>
          <cell r="AFM20">
            <v>0</v>
          </cell>
          <cell r="AFN20">
            <v>0</v>
          </cell>
          <cell r="AFO20">
            <v>35</v>
          </cell>
          <cell r="AFP20">
            <v>35</v>
          </cell>
          <cell r="AFQ20">
            <v>0</v>
          </cell>
          <cell r="AFR20">
            <v>1.1110826964294984</v>
          </cell>
          <cell r="AFS20">
            <v>1.1110826964294984</v>
          </cell>
          <cell r="AFT20">
            <v>1.1110826964294984</v>
          </cell>
          <cell r="AFU20">
            <v>1.1110826964294984</v>
          </cell>
          <cell r="AFV20">
            <v>0</v>
          </cell>
          <cell r="AFW20">
            <v>0</v>
          </cell>
          <cell r="AFX20">
            <v>0</v>
          </cell>
          <cell r="AFY20">
            <v>0</v>
          </cell>
          <cell r="AFZ20">
            <v>0</v>
          </cell>
          <cell r="AGA20">
            <v>0</v>
          </cell>
          <cell r="AGB20">
            <v>0</v>
          </cell>
        </row>
        <row r="21">
          <cell r="A21" t="str">
            <v>RWANDA_20</v>
          </cell>
          <cell r="B21" t="str">
            <v>Rwanda</v>
          </cell>
          <cell r="C21" t="str">
            <v>Nyanza HD</v>
          </cell>
          <cell r="D21" t="str">
            <v>Hospital</v>
          </cell>
          <cell r="E21" t="str">
            <v>Secondary</v>
          </cell>
          <cell r="F21" t="str">
            <v>Rural</v>
          </cell>
          <cell r="G21" t="str">
            <v>No</v>
          </cell>
          <cell r="H21">
            <v>38322</v>
          </cell>
          <cell r="I21">
            <v>283558</v>
          </cell>
          <cell r="J21">
            <v>14400</v>
          </cell>
          <cell r="K21">
            <v>156</v>
          </cell>
          <cell r="L21">
            <v>4019</v>
          </cell>
          <cell r="M21" t="str">
            <v>USD</v>
          </cell>
          <cell r="N21">
            <v>563</v>
          </cell>
          <cell r="O21">
            <v>0.31</v>
          </cell>
          <cell r="P21">
            <v>0</v>
          </cell>
          <cell r="Q21">
            <v>0.19</v>
          </cell>
          <cell r="R21">
            <v>0.5</v>
          </cell>
          <cell r="S21">
            <v>0</v>
          </cell>
          <cell r="T21">
            <v>14400</v>
          </cell>
          <cell r="U21">
            <v>0</v>
          </cell>
          <cell r="V21">
            <v>194.68844529414267</v>
          </cell>
          <cell r="W21" t="str">
            <v>1: Yes</v>
          </cell>
          <cell r="X21" t="str">
            <v>1: Yes</v>
          </cell>
          <cell r="Y21">
            <v>0</v>
          </cell>
          <cell r="Z21" t="str">
            <v>Jul-09</v>
          </cell>
          <cell r="AA21" t="str">
            <v>Jun-10</v>
          </cell>
          <cell r="AB21">
            <v>723.75</v>
          </cell>
          <cell r="AC21">
            <v>747.58333333333337</v>
          </cell>
          <cell r="AD21">
            <v>8.5</v>
          </cell>
          <cell r="AE21">
            <v>79.416666666666671</v>
          </cell>
          <cell r="AF21">
            <v>0.33333333333333331</v>
          </cell>
          <cell r="AG21">
            <v>1559.5833333333333</v>
          </cell>
          <cell r="AH21">
            <v>835.83333333333337</v>
          </cell>
          <cell r="AI21">
            <v>12</v>
          </cell>
          <cell r="AJ21">
            <v>10.511354528453115</v>
          </cell>
          <cell r="AK21">
            <v>12</v>
          </cell>
          <cell r="AL21">
            <v>12</v>
          </cell>
          <cell r="AM21">
            <v>12</v>
          </cell>
          <cell r="AN21">
            <v>12</v>
          </cell>
          <cell r="AO21">
            <v>12</v>
          </cell>
          <cell r="AP21">
            <v>10</v>
          </cell>
          <cell r="AQ21">
            <v>10</v>
          </cell>
          <cell r="AR21">
            <v>10</v>
          </cell>
          <cell r="AS21">
            <v>20</v>
          </cell>
          <cell r="AT21">
            <v>20</v>
          </cell>
          <cell r="AU21">
            <v>12</v>
          </cell>
          <cell r="AV21">
            <v>12</v>
          </cell>
          <cell r="AW21">
            <v>12</v>
          </cell>
          <cell r="AX21">
            <v>12</v>
          </cell>
          <cell r="AY21">
            <v>12</v>
          </cell>
          <cell r="AZ21">
            <v>3</v>
          </cell>
          <cell r="BA21">
            <v>3</v>
          </cell>
          <cell r="BB21">
            <v>3</v>
          </cell>
          <cell r="BC21">
            <v>3</v>
          </cell>
          <cell r="BD21">
            <v>3</v>
          </cell>
          <cell r="BE21">
            <v>252865</v>
          </cell>
          <cell r="BF21" t="str">
            <v>1: Yes</v>
          </cell>
          <cell r="BG21" t="str">
            <v>75</v>
          </cell>
          <cell r="BH21" t="str">
            <v>22</v>
          </cell>
          <cell r="BI21" t="str">
            <v>7</v>
          </cell>
          <cell r="BJ21" t="str">
            <v>18</v>
          </cell>
          <cell r="BK21" t="str">
            <v>N/A</v>
          </cell>
          <cell r="BL21" t="str">
            <v>N/A</v>
          </cell>
          <cell r="BM21" t="str">
            <v>1: Yes</v>
          </cell>
          <cell r="BN21" t="str">
            <v>N_INITIATION,N_STAGE,N_MONITORING,N_BLOOD: Initiation, WHO Staging, Routine clinical monitoring, Blood draws for CD4</v>
          </cell>
          <cell r="BO21" t="str">
            <v>The doctor provides clinical oversight to care for ART patients (including follow-up), initiation and consultation for severe OIs and toxicity/adherence issues.</v>
          </cell>
          <cell r="BP21" t="str">
            <v>1: Yes</v>
          </cell>
          <cell r="BQ21">
            <v>0.30084692640678096</v>
          </cell>
          <cell r="BR21" t="str">
            <v>4: Other (please specify)</v>
          </cell>
          <cell r="BS21" t="str">
            <v/>
          </cell>
          <cell r="BT21" t="str">
            <v>1: Yes</v>
          </cell>
          <cell r="BU21" t="str">
            <v>75</v>
          </cell>
          <cell r="BV21" t="str">
            <v>22</v>
          </cell>
          <cell r="BW21" t="str">
            <v>7</v>
          </cell>
          <cell r="BX21" t="str">
            <v>18</v>
          </cell>
          <cell r="BY21" t="str">
            <v>N/A</v>
          </cell>
          <cell r="BZ21" t="str">
            <v>N/A</v>
          </cell>
          <cell r="CA21" t="str">
            <v>1: Yes</v>
          </cell>
          <cell r="CB21" t="str">
            <v>0: No</v>
          </cell>
          <cell r="CC21" t="str">
            <v>0: No</v>
          </cell>
          <cell r="CD21" t="str">
            <v>0: No</v>
          </cell>
          <cell r="CE21" t="str">
            <v>0: No</v>
          </cell>
          <cell r="CF21" t="str">
            <v>0: No</v>
          </cell>
          <cell r="CG21" t="str">
            <v>0: No</v>
          </cell>
          <cell r="CH21" t="str">
            <v/>
          </cell>
          <cell r="CI21" t="str">
            <v>Organized according to TRACnet ID number, which is issued according to date of initiation.</v>
          </cell>
          <cell r="CJ21">
            <v>854.41666666666674</v>
          </cell>
          <cell r="CK21" t="str">
            <v>Consultation visits always coincide with pharmacy visits</v>
          </cell>
          <cell r="CL21" t="str">
            <v>1: Yes</v>
          </cell>
          <cell r="CM21" t="str">
            <v>1: Yes</v>
          </cell>
          <cell r="CN21" t="str">
            <v>0: No</v>
          </cell>
          <cell r="CO21" t="str">
            <v>0: No</v>
          </cell>
          <cell r="CP21" t="str">
            <v/>
          </cell>
          <cell r="CQ21" t="str">
            <v>1: Yes</v>
          </cell>
          <cell r="CR21" t="str">
            <v>1: Yes</v>
          </cell>
          <cell r="CS21" t="str">
            <v>10</v>
          </cell>
          <cell r="CT21" t="str">
            <v>10</v>
          </cell>
          <cell r="CU21">
            <v>1410.7776254569626</v>
          </cell>
          <cell r="CV21" t="str">
            <v>2: Unknown</v>
          </cell>
          <cell r="CW21">
            <v>12</v>
          </cell>
          <cell r="CX21">
            <v>33.549008389372425</v>
          </cell>
          <cell r="CY21">
            <v>32.279303170040777</v>
          </cell>
          <cell r="CZ21">
            <v>34.648449050378922</v>
          </cell>
          <cell r="DA21">
            <v>28.628473246211168</v>
          </cell>
          <cell r="DB21">
            <v>27.544991985592883</v>
          </cell>
          <cell r="DC21">
            <v>29.56666215433377</v>
          </cell>
          <cell r="DD21">
            <v>27.544991985592887</v>
          </cell>
          <cell r="DE21">
            <v>27.544991985592887</v>
          </cell>
          <cell r="DF21">
            <v>48.733447359125876</v>
          </cell>
          <cell r="DG21">
            <v>48.733447359125883</v>
          </cell>
          <cell r="DH21">
            <v>4.9205351431612545</v>
          </cell>
          <cell r="DI21">
            <v>4.734311184447896</v>
          </cell>
          <cell r="DJ21">
            <v>5.0817868960451538</v>
          </cell>
          <cell r="DK21">
            <v>4.734311184447896</v>
          </cell>
          <cell r="DL21">
            <v>4.7343111844478969</v>
          </cell>
          <cell r="DM21">
            <v>8.3760890186385861</v>
          </cell>
          <cell r="DN21">
            <v>8.3760890186385879</v>
          </cell>
          <cell r="DO21">
            <v>29.56666215433377</v>
          </cell>
          <cell r="DP21">
            <v>27.544991985592883</v>
          </cell>
          <cell r="DQ21">
            <v>48.733447359125869</v>
          </cell>
          <cell r="DR21">
            <v>5.0817868960451538</v>
          </cell>
          <cell r="DS21">
            <v>4.734311184447896</v>
          </cell>
          <cell r="DT21">
            <v>8.3760890186385861</v>
          </cell>
          <cell r="DU21">
            <v>16.274228005479976</v>
          </cell>
          <cell r="DV21">
            <v>15.658308989354992</v>
          </cell>
          <cell r="DW21">
            <v>15.658308989354996</v>
          </cell>
          <cell r="DX21">
            <v>15.658308989354998</v>
          </cell>
          <cell r="DY21">
            <v>27.70316205808961</v>
          </cell>
          <cell r="DZ21">
            <v>27.70316205808961</v>
          </cell>
          <cell r="EA21">
            <v>11.862407458991537</v>
          </cell>
          <cell r="EB21">
            <v>11.413459445693734</v>
          </cell>
          <cell r="EC21">
            <v>11.413459445693734</v>
          </cell>
          <cell r="ED21">
            <v>11.413459445693736</v>
          </cell>
          <cell r="EE21">
            <v>20.193043634688916</v>
          </cell>
          <cell r="EF21">
            <v>20.193043634688919</v>
          </cell>
          <cell r="EG21">
            <v>0</v>
          </cell>
          <cell r="EH21">
            <v>0</v>
          </cell>
          <cell r="EI21">
            <v>0</v>
          </cell>
          <cell r="EJ21">
            <v>0</v>
          </cell>
          <cell r="EK21">
            <v>0</v>
          </cell>
          <cell r="EL21">
            <v>0</v>
          </cell>
          <cell r="EM21">
            <v>0</v>
          </cell>
          <cell r="EN21">
            <v>0</v>
          </cell>
          <cell r="EO21">
            <v>0</v>
          </cell>
          <cell r="EP21">
            <v>0</v>
          </cell>
          <cell r="EQ21">
            <v>0</v>
          </cell>
          <cell r="ER21">
            <v>0</v>
          </cell>
          <cell r="ES21">
            <v>0</v>
          </cell>
          <cell r="ET21">
            <v>0</v>
          </cell>
          <cell r="EU21">
            <v>0</v>
          </cell>
          <cell r="EV21">
            <v>0</v>
          </cell>
          <cell r="EW21">
            <v>0</v>
          </cell>
          <cell r="EX21">
            <v>0</v>
          </cell>
          <cell r="EY21">
            <v>0</v>
          </cell>
          <cell r="EZ21">
            <v>0</v>
          </cell>
          <cell r="FA21">
            <v>0</v>
          </cell>
          <cell r="FB21">
            <v>0</v>
          </cell>
          <cell r="FC21">
            <v>0</v>
          </cell>
          <cell r="FD21">
            <v>0</v>
          </cell>
          <cell r="FE21">
            <v>5.4123729249009047</v>
          </cell>
          <cell r="FF21">
            <v>5.2075347349920529</v>
          </cell>
          <cell r="FG21">
            <v>5.2075347349920529</v>
          </cell>
          <cell r="FH21">
            <v>5.2075347349920529</v>
          </cell>
          <cell r="FI21">
            <v>9.2133306849859409</v>
          </cell>
          <cell r="FJ21">
            <v>9.2133306849859427</v>
          </cell>
          <cell r="FK21">
            <v>0</v>
          </cell>
          <cell r="FL21">
            <v>0</v>
          </cell>
          <cell r="FM21">
            <v>0</v>
          </cell>
          <cell r="FN21">
            <v>0</v>
          </cell>
          <cell r="FO21">
            <v>0</v>
          </cell>
          <cell r="FP21">
            <v>0</v>
          </cell>
          <cell r="FQ21">
            <v>0.12823938017632916</v>
          </cell>
          <cell r="FR21">
            <v>0</v>
          </cell>
          <cell r="FS21">
            <v>2.5647876035265833</v>
          </cell>
          <cell r="FT21">
            <v>0</v>
          </cell>
          <cell r="FU21">
            <v>0.23083088431739246</v>
          </cell>
          <cell r="FV21">
            <v>1.6029922522041145</v>
          </cell>
          <cell r="FW21">
            <v>0</v>
          </cell>
          <cell r="FX21">
            <v>0</v>
          </cell>
          <cell r="FY21">
            <v>0.64119690088164583</v>
          </cell>
          <cell r="FZ21">
            <v>5.168047021106065</v>
          </cell>
          <cell r="GA21">
            <v>0</v>
          </cell>
          <cell r="GB21">
            <v>0</v>
          </cell>
          <cell r="GC21">
            <v>0.46166176863478492</v>
          </cell>
          <cell r="GD21">
            <v>0.46166176863478492</v>
          </cell>
          <cell r="GE21">
            <v>0.12338599648033537</v>
          </cell>
          <cell r="GF21">
            <v>0</v>
          </cell>
          <cell r="GG21">
            <v>2.4677199296067069</v>
          </cell>
          <cell r="GH21">
            <v>0</v>
          </cell>
          <cell r="GI21">
            <v>0.22209479366460361</v>
          </cell>
          <cell r="GJ21">
            <v>1.5423249560041918</v>
          </cell>
          <cell r="GK21">
            <v>0</v>
          </cell>
          <cell r="GL21">
            <v>0</v>
          </cell>
          <cell r="GM21">
            <v>0.61692998240167674</v>
          </cell>
          <cell r="GN21">
            <v>4.9724556581575143</v>
          </cell>
          <cell r="GO21">
            <v>0</v>
          </cell>
          <cell r="GP21">
            <v>0.44418958732920721</v>
          </cell>
          <cell r="GQ21">
            <v>0.44418958732920721</v>
          </cell>
          <cell r="GR21">
            <v>0.13244193624808448</v>
          </cell>
          <cell r="GS21">
            <v>0</v>
          </cell>
          <cell r="GT21">
            <v>2.6488387249616894</v>
          </cell>
          <cell r="GU21">
            <v>0</v>
          </cell>
          <cell r="GV21">
            <v>0.23839548524655202</v>
          </cell>
          <cell r="GW21">
            <v>1.655524203101056</v>
          </cell>
          <cell r="GX21">
            <v>0</v>
          </cell>
          <cell r="GY21">
            <v>0</v>
          </cell>
          <cell r="GZ21">
            <v>0.66220968124042234</v>
          </cell>
          <cell r="HA21">
            <v>5.3374100307978036</v>
          </cell>
          <cell r="HB21">
            <v>0</v>
          </cell>
          <cell r="HC21">
            <v>0.47679097049310404</v>
          </cell>
          <cell r="HD21">
            <v>0.47679097049310404</v>
          </cell>
          <cell r="HE21">
            <v>12067.268206039078</v>
          </cell>
          <cell r="HF21">
            <v>0</v>
          </cell>
          <cell r="HG21">
            <v>3700.0834813499114</v>
          </cell>
          <cell r="HH21">
            <v>0</v>
          </cell>
          <cell r="HI21">
            <v>4261.4555950266431</v>
          </cell>
          <cell r="HJ21">
            <v>7400.165186500888</v>
          </cell>
          <cell r="HK21">
            <v>0</v>
          </cell>
          <cell r="HL21">
            <v>0</v>
          </cell>
          <cell r="HM21">
            <v>7400.1651865008889</v>
          </cell>
          <cell r="HN21">
            <v>0</v>
          </cell>
          <cell r="HO21">
            <v>10658.311944937832</v>
          </cell>
          <cell r="HP21">
            <v>0</v>
          </cell>
          <cell r="HQ21">
            <v>1</v>
          </cell>
          <cell r="HR21">
            <v>0</v>
          </cell>
          <cell r="HS21">
            <v>0</v>
          </cell>
          <cell r="HT21">
            <v>11.862407458991539</v>
          </cell>
          <cell r="HU21">
            <v>0</v>
          </cell>
          <cell r="HV21">
            <v>0.64119690088164583</v>
          </cell>
          <cell r="HW21">
            <v>5.38</v>
          </cell>
          <cell r="HX21">
            <v>0</v>
          </cell>
          <cell r="HY21">
            <v>0</v>
          </cell>
          <cell r="HZ21">
            <v>12.251152573198059</v>
          </cell>
          <cell r="IA21">
            <v>0</v>
          </cell>
          <cell r="IB21">
            <v>0</v>
          </cell>
          <cell r="IC21">
            <v>11.413459445693734</v>
          </cell>
          <cell r="ID21">
            <v>0</v>
          </cell>
          <cell r="IE21" t="str">
            <v>7</v>
          </cell>
          <cell r="IF21">
            <v>128.52456528232184</v>
          </cell>
          <cell r="IG21">
            <v>120.32419053246338</v>
          </cell>
          <cell r="IH21">
            <v>619.18244100482104</v>
          </cell>
          <cell r="II21">
            <v>151.74025974025975</v>
          </cell>
          <cell r="IJ21">
            <v>477</v>
          </cell>
          <cell r="IK21">
            <v>116.95735440691288</v>
          </cell>
          <cell r="IL21">
            <v>11.567210875408966</v>
          </cell>
          <cell r="IM21">
            <v>109.49501338454168</v>
          </cell>
          <cell r="IN21">
            <v>10.829177147921703</v>
          </cell>
          <cell r="IO21">
            <v>563.45602131438716</v>
          </cell>
          <cell r="IP21">
            <v>55.726419690433893</v>
          </cell>
          <cell r="IQ21">
            <v>138.08363636363637</v>
          </cell>
          <cell r="IR21">
            <v>13.656623376623376</v>
          </cell>
          <cell r="IS21">
            <v>434.07</v>
          </cell>
          <cell r="IT21">
            <v>42.93</v>
          </cell>
          <cell r="IU21">
            <v>348.5</v>
          </cell>
          <cell r="IV21">
            <v>210.99999999999997</v>
          </cell>
          <cell r="IW21">
            <v>225.5</v>
          </cell>
          <cell r="IX21">
            <v>39</v>
          </cell>
          <cell r="IY21" t="str">
            <v>1: Yes</v>
          </cell>
          <cell r="IZ21" t="str">
            <v>2</v>
          </cell>
          <cell r="JA21" t="str">
            <v>14</v>
          </cell>
          <cell r="JB21" t="str">
            <v>AZT3TC,OTHER: AZT-3TC, Other (please specify)</v>
          </cell>
          <cell r="JC21" t="str">
            <v>1: Yes</v>
          </cell>
          <cell r="JD21" t="str">
            <v>0: No</v>
          </cell>
          <cell r="JE21" t="str">
            <v>N/A</v>
          </cell>
          <cell r="JF21" t="str">
            <v>N/A</v>
          </cell>
          <cell r="JG21" t="str">
            <v>N/A</v>
          </cell>
          <cell r="JH21">
            <v>0</v>
          </cell>
          <cell r="JI21">
            <v>199.5</v>
          </cell>
          <cell r="JJ21">
            <v>0</v>
          </cell>
          <cell r="JK21">
            <v>314.5</v>
          </cell>
          <cell r="JL21">
            <v>0</v>
          </cell>
          <cell r="JM21">
            <v>225.5</v>
          </cell>
          <cell r="JN21">
            <v>0</v>
          </cell>
          <cell r="JO21">
            <v>5</v>
          </cell>
          <cell r="JP21">
            <v>0</v>
          </cell>
          <cell r="JQ21">
            <v>0</v>
          </cell>
          <cell r="JR21">
            <v>55.289520426287744</v>
          </cell>
          <cell r="JS21">
            <v>102.12078152753109</v>
          </cell>
          <cell r="JT21">
            <v>125.86145648312612</v>
          </cell>
          <cell r="JU21">
            <v>164.17051509769095</v>
          </cell>
          <cell r="JV21">
            <v>181.40852575488455</v>
          </cell>
          <cell r="JW21" t="str">
            <v>N/A</v>
          </cell>
          <cell r="JX21">
            <v>151.31971580817051</v>
          </cell>
          <cell r="JY21" t="str">
            <v>N/A</v>
          </cell>
          <cell r="JZ21">
            <v>3220</v>
          </cell>
          <cell r="KA21">
            <v>0</v>
          </cell>
          <cell r="KB21">
            <v>4096</v>
          </cell>
          <cell r="KC21">
            <v>21</v>
          </cell>
          <cell r="KD21">
            <v>1475</v>
          </cell>
          <cell r="KE21">
            <v>184</v>
          </cell>
          <cell r="KF21">
            <v>74</v>
          </cell>
          <cell r="KG21">
            <v>3218</v>
          </cell>
          <cell r="KH21">
            <v>3325</v>
          </cell>
          <cell r="KI21">
            <v>0</v>
          </cell>
          <cell r="KJ21">
            <v>4096</v>
          </cell>
          <cell r="KK21">
            <v>21</v>
          </cell>
          <cell r="KL21">
            <v>1475</v>
          </cell>
          <cell r="KM21">
            <v>192</v>
          </cell>
          <cell r="KN21">
            <v>74</v>
          </cell>
          <cell r="KO21">
            <v>3253</v>
          </cell>
          <cell r="KP21">
            <v>174</v>
          </cell>
          <cell r="KQ21">
            <v>25</v>
          </cell>
          <cell r="KR21">
            <v>263</v>
          </cell>
          <cell r="KS21">
            <v>50</v>
          </cell>
          <cell r="KT21">
            <v>206.5</v>
          </cell>
          <cell r="KU21">
            <v>16</v>
          </cell>
          <cell r="KV21">
            <v>3.5</v>
          </cell>
          <cell r="KW21">
            <v>1.5</v>
          </cell>
          <cell r="KX21">
            <v>0</v>
          </cell>
          <cell r="KY21">
            <v>0</v>
          </cell>
          <cell r="KZ21">
            <v>5.6891651865008885</v>
          </cell>
          <cell r="LA21">
            <v>12.104795737122558</v>
          </cell>
          <cell r="LB21" t="str">
            <v/>
          </cell>
          <cell r="LC21">
            <v>3.1101243339253997</v>
          </cell>
          <cell r="LD21">
            <v>16.078152753108348</v>
          </cell>
          <cell r="LE21">
            <v>4.483126110124334</v>
          </cell>
          <cell r="LF21" t="str">
            <v/>
          </cell>
          <cell r="LG21" t="str">
            <v/>
          </cell>
          <cell r="LH21">
            <v>13.179396092362346</v>
          </cell>
          <cell r="LI21">
            <v>13.232682060390765</v>
          </cell>
          <cell r="LJ21" t="str">
            <v>Tenofovir/Emtricitabine (TDF/FTC)</v>
          </cell>
          <cell r="LK21" t="str">
            <v/>
          </cell>
          <cell r="LL21" t="str">
            <v>1: Yes</v>
          </cell>
          <cell r="LM21" t="str">
            <v>2</v>
          </cell>
          <cell r="LN21" t="str">
            <v>14</v>
          </cell>
          <cell r="LO21" t="str">
            <v>AZT3TC,OTHER: AZT-3TC, Other (please specify)</v>
          </cell>
          <cell r="LP21" t="str">
            <v>0: No</v>
          </cell>
          <cell r="LQ21" t="str">
            <v>N/A</v>
          </cell>
          <cell r="LR21" t="str">
            <v>N/A</v>
          </cell>
          <cell r="LS21" t="str">
            <v>N/A</v>
          </cell>
          <cell r="LT21" t="str">
            <v>N/A</v>
          </cell>
          <cell r="LU21">
            <v>199.5</v>
          </cell>
          <cell r="LV21">
            <v>314.5</v>
          </cell>
          <cell r="LW21">
            <v>225.5</v>
          </cell>
          <cell r="LX21">
            <v>7</v>
          </cell>
          <cell r="LY21" t="str">
            <v>0: No</v>
          </cell>
          <cell r="LZ21" t="str">
            <v>0: No</v>
          </cell>
          <cell r="MA21" t="str">
            <v>0: No</v>
          </cell>
          <cell r="MB21" t="str">
            <v>0: No</v>
          </cell>
          <cell r="MC21" t="str">
            <v>0: No</v>
          </cell>
          <cell r="MD21" t="str">
            <v>0: No</v>
          </cell>
          <cell r="ME21" t="str">
            <v>0: No</v>
          </cell>
          <cell r="MF21" t="str">
            <v>0: No</v>
          </cell>
          <cell r="MG21" t="str">
            <v>0: No</v>
          </cell>
          <cell r="MH21" t="str">
            <v>0: No</v>
          </cell>
          <cell r="MI21" t="str">
            <v>0: No</v>
          </cell>
          <cell r="MJ21" t="str">
            <v>1: Yes</v>
          </cell>
          <cell r="MK21" t="str">
            <v>0: No</v>
          </cell>
          <cell r="ML21" t="str">
            <v>0: No</v>
          </cell>
          <cell r="MM21" t="str">
            <v>0: No</v>
          </cell>
          <cell r="MN21" t="str">
            <v>0: No</v>
          </cell>
          <cell r="MO21" t="str">
            <v>0: No</v>
          </cell>
          <cell r="MP21" t="str">
            <v>3TC syrup;Efavirenz 50mg</v>
          </cell>
          <cell r="MQ21" t="str">
            <v>1: Yes</v>
          </cell>
          <cell r="MR21" t="str">
            <v>1: Yes</v>
          </cell>
          <cell r="MS21" t="str">
            <v>5</v>
          </cell>
          <cell r="MT21" t="str">
            <v>0: No</v>
          </cell>
          <cell r="MU21">
            <v>10.84006227847933</v>
          </cell>
          <cell r="MV21">
            <v>10.84006227847933</v>
          </cell>
          <cell r="MW21">
            <v>10.84006227847933</v>
          </cell>
          <cell r="MX21">
            <v>10.84006227847933</v>
          </cell>
          <cell r="MY21">
            <v>10.84006227847933</v>
          </cell>
          <cell r="MZ21">
            <v>10.84006227847933</v>
          </cell>
          <cell r="NA21">
            <v>0</v>
          </cell>
          <cell r="NB21">
            <v>0</v>
          </cell>
          <cell r="NC21">
            <v>0</v>
          </cell>
          <cell r="ND21">
            <v>0</v>
          </cell>
          <cell r="NE21">
            <v>0</v>
          </cell>
          <cell r="NF21">
            <v>0</v>
          </cell>
          <cell r="NG21">
            <v>0</v>
          </cell>
          <cell r="NH21">
            <v>0</v>
          </cell>
          <cell r="NI21">
            <v>0</v>
          </cell>
          <cell r="NJ21">
            <v>0</v>
          </cell>
          <cell r="NK21">
            <v>0</v>
          </cell>
          <cell r="NL21">
            <v>0</v>
          </cell>
          <cell r="NM21">
            <v>10.84006227847933</v>
          </cell>
          <cell r="NN21">
            <v>10.84006227847933</v>
          </cell>
          <cell r="NO21">
            <v>10.84006227847933</v>
          </cell>
          <cell r="NP21">
            <v>10.84006227847933</v>
          </cell>
          <cell r="NQ21">
            <v>10.84006227847933</v>
          </cell>
          <cell r="NR21">
            <v>10.84006227847933</v>
          </cell>
          <cell r="NS21">
            <v>0</v>
          </cell>
          <cell r="NT21">
            <v>0</v>
          </cell>
          <cell r="NU21">
            <v>0</v>
          </cell>
          <cell r="NV21">
            <v>0</v>
          </cell>
          <cell r="NW21">
            <v>0</v>
          </cell>
          <cell r="NX21">
            <v>0</v>
          </cell>
          <cell r="NY21">
            <v>0</v>
          </cell>
          <cell r="NZ21">
            <v>0</v>
          </cell>
          <cell r="OA21">
            <v>0</v>
          </cell>
          <cell r="OB21">
            <v>0</v>
          </cell>
          <cell r="OC21">
            <v>0</v>
          </cell>
          <cell r="OD21">
            <v>0</v>
          </cell>
          <cell r="OE21">
            <v>0</v>
          </cell>
          <cell r="OF21">
            <v>0</v>
          </cell>
          <cell r="OG21">
            <v>0</v>
          </cell>
          <cell r="OH21">
            <v>0</v>
          </cell>
          <cell r="OI21">
            <v>0</v>
          </cell>
          <cell r="OJ21">
            <v>0</v>
          </cell>
          <cell r="OK21">
            <v>10.84006227847933</v>
          </cell>
          <cell r="OL21">
            <v>10.84006227847933</v>
          </cell>
          <cell r="OM21">
            <v>10.84006227847933</v>
          </cell>
          <cell r="ON21">
            <v>10.84006227847933</v>
          </cell>
          <cell r="OO21">
            <v>10.84006227847933</v>
          </cell>
          <cell r="OP21">
            <v>10.84006227847933</v>
          </cell>
          <cell r="OQ21">
            <v>0</v>
          </cell>
          <cell r="OR21">
            <v>0</v>
          </cell>
          <cell r="OS21">
            <v>0</v>
          </cell>
          <cell r="OT21">
            <v>0</v>
          </cell>
          <cell r="OU21">
            <v>0</v>
          </cell>
          <cell r="OV21">
            <v>0</v>
          </cell>
          <cell r="OW21">
            <v>1.7254608602725086</v>
          </cell>
          <cell r="OX21">
            <v>0</v>
          </cell>
          <cell r="OY21">
            <v>0</v>
          </cell>
          <cell r="OZ21">
            <v>0</v>
          </cell>
          <cell r="PA21">
            <v>0</v>
          </cell>
          <cell r="PB21">
            <v>0</v>
          </cell>
          <cell r="PC21">
            <v>0</v>
          </cell>
          <cell r="PD21">
            <v>0</v>
          </cell>
          <cell r="PE21">
            <v>0</v>
          </cell>
          <cell r="PF21">
            <v>0</v>
          </cell>
          <cell r="PG21">
            <v>6.2824156305506218</v>
          </cell>
          <cell r="PH21" t="str">
            <v/>
          </cell>
          <cell r="PI21">
            <v>0</v>
          </cell>
          <cell r="PJ21">
            <v>0</v>
          </cell>
          <cell r="PK21" t="str">
            <v>N/A</v>
          </cell>
          <cell r="PL21" t="str">
            <v>N/A</v>
          </cell>
          <cell r="PM21" t="str">
            <v>N/A</v>
          </cell>
          <cell r="PN21" t="str">
            <v>N/A</v>
          </cell>
          <cell r="PO21" t="str">
            <v>N/A</v>
          </cell>
          <cell r="PP21" t="str">
            <v>N/A</v>
          </cell>
          <cell r="PQ21">
            <v>1248.802297622228</v>
          </cell>
          <cell r="PR21">
            <v>1289.9257814587229</v>
          </cell>
          <cell r="PS21">
            <v>2691</v>
          </cell>
          <cell r="PT21">
            <v>0</v>
          </cell>
          <cell r="PU21">
            <v>0</v>
          </cell>
          <cell r="PV21">
            <v>0</v>
          </cell>
          <cell r="PW21">
            <v>0</v>
          </cell>
          <cell r="PX21">
            <v>0</v>
          </cell>
          <cell r="PY21">
            <v>0</v>
          </cell>
          <cell r="PZ21">
            <v>23.939986007378536</v>
          </cell>
          <cell r="QA21">
            <v>10.84006227847933</v>
          </cell>
          <cell r="QB21">
            <v>0</v>
          </cell>
          <cell r="QC21">
            <v>0</v>
          </cell>
          <cell r="QD21">
            <v>10.84006227847933</v>
          </cell>
          <cell r="QE21">
            <v>0</v>
          </cell>
          <cell r="QF21">
            <v>0</v>
          </cell>
          <cell r="QG21">
            <v>0</v>
          </cell>
          <cell r="QH21">
            <v>10.84006227847933</v>
          </cell>
          <cell r="QI21">
            <v>0</v>
          </cell>
          <cell r="QJ21">
            <v>1.7254608602725086</v>
          </cell>
          <cell r="QK21">
            <v>0</v>
          </cell>
          <cell r="QL21">
            <v>0</v>
          </cell>
          <cell r="QM21">
            <v>0</v>
          </cell>
          <cell r="QN21">
            <v>0</v>
          </cell>
          <cell r="QO21">
            <v>0</v>
          </cell>
          <cell r="QP21">
            <v>0</v>
          </cell>
          <cell r="QQ21">
            <v>0</v>
          </cell>
          <cell r="QR21">
            <v>0</v>
          </cell>
          <cell r="QS21">
            <v>0</v>
          </cell>
          <cell r="QT21">
            <v>1.7254608602725086</v>
          </cell>
          <cell r="QU21">
            <v>0</v>
          </cell>
          <cell r="QV21" t="str">
            <v>1: Yes</v>
          </cell>
          <cell r="QW21" t="str">
            <v>0: No</v>
          </cell>
          <cell r="QX21" t="str">
            <v>0: No</v>
          </cell>
          <cell r="QY21" t="str">
            <v>0: No</v>
          </cell>
          <cell r="QZ21" t="str">
            <v>0: No</v>
          </cell>
          <cell r="RA21" t="str">
            <v>0: No</v>
          </cell>
          <cell r="RB21" t="str">
            <v>outsource tests for all patients in case of stock-out</v>
          </cell>
          <cell r="RC21" t="str">
            <v>30</v>
          </cell>
          <cell r="RD21" t="str">
            <v>1: Yes</v>
          </cell>
          <cell r="RE21">
            <v>0</v>
          </cell>
          <cell r="RF21">
            <v>0</v>
          </cell>
          <cell r="RG21">
            <v>0</v>
          </cell>
          <cell r="RH21">
            <v>0</v>
          </cell>
          <cell r="RI21">
            <v>0</v>
          </cell>
          <cell r="RJ21">
            <v>0</v>
          </cell>
          <cell r="RK21">
            <v>0</v>
          </cell>
          <cell r="RL21">
            <v>0</v>
          </cell>
          <cell r="RM21">
            <v>0</v>
          </cell>
          <cell r="RN21">
            <v>0</v>
          </cell>
          <cell r="RO21">
            <v>5.3235373472423841</v>
          </cell>
          <cell r="RP21">
            <v>5.3235373472423841</v>
          </cell>
          <cell r="RQ21">
            <v>5.3235373472423841</v>
          </cell>
          <cell r="RR21">
            <v>5.3235373472423841</v>
          </cell>
          <cell r="RS21">
            <v>5.3235373472423841</v>
          </cell>
          <cell r="RT21">
            <v>5.3235373472423833</v>
          </cell>
          <cell r="RU21">
            <v>5.3235373472423833</v>
          </cell>
          <cell r="RV21">
            <v>2.5792696562298176</v>
          </cell>
          <cell r="RW21">
            <v>2.5792696562298176</v>
          </cell>
          <cell r="RX21">
            <v>2.5792696562298176</v>
          </cell>
          <cell r="RY21">
            <v>2.5792696562298172</v>
          </cell>
          <cell r="RZ21">
            <v>2.5792696562298172</v>
          </cell>
          <cell r="SA21">
            <v>2.5792696562298172</v>
          </cell>
          <cell r="SB21">
            <v>4.5459971423976278</v>
          </cell>
          <cell r="SC21">
            <v>0</v>
          </cell>
          <cell r="SD21">
            <v>4.5459971423976269</v>
          </cell>
          <cell r="SE21">
            <v>4.5459971423976269</v>
          </cell>
          <cell r="SF21">
            <v>4.545997142397626</v>
          </cell>
          <cell r="SG21">
            <v>4.545997142397626</v>
          </cell>
          <cell r="SH21">
            <v>0.77754020484475717</v>
          </cell>
          <cell r="SI21">
            <v>0</v>
          </cell>
          <cell r="SJ21">
            <v>0.77754020484475694</v>
          </cell>
          <cell r="SK21">
            <v>0.77754020484475694</v>
          </cell>
          <cell r="SL21">
            <v>0.77754020484475705</v>
          </cell>
          <cell r="SM21">
            <v>0.77754020484475694</v>
          </cell>
          <cell r="SN21">
            <v>0.16319561675398056</v>
          </cell>
          <cell r="SO21">
            <v>1</v>
          </cell>
          <cell r="SP21">
            <v>1</v>
          </cell>
          <cell r="SQ21">
            <v>1</v>
          </cell>
          <cell r="SR21">
            <v>1</v>
          </cell>
          <cell r="SS21" t="str">
            <v>1: Yes</v>
          </cell>
          <cell r="ST21" t="str">
            <v>1: Yes</v>
          </cell>
          <cell r="SU21">
            <v>0.8</v>
          </cell>
          <cell r="SV21" t="str">
            <v>1: Yes</v>
          </cell>
          <cell r="SW21" t="str">
            <v>0: All patients when initiated</v>
          </cell>
          <cell r="SX21">
            <v>1</v>
          </cell>
          <cell r="SY21" t="str">
            <v>0: No</v>
          </cell>
          <cell r="SZ21" t="str">
            <v>N/A</v>
          </cell>
          <cell r="TA21" t="str">
            <v>N/A</v>
          </cell>
          <cell r="TB21">
            <v>3.6611090257764765E-3</v>
          </cell>
          <cell r="TC21">
            <v>4.6617178591274473E-3</v>
          </cell>
          <cell r="TD21">
            <v>1.472617674958917</v>
          </cell>
          <cell r="TE21">
            <v>1.1168716120891624E-2</v>
          </cell>
          <cell r="TF21">
            <v>0</v>
          </cell>
          <cell r="TG21">
            <v>0</v>
          </cell>
          <cell r="TH21">
            <v>1.2521584730478541</v>
          </cell>
          <cell r="TI21">
            <v>2.5792696562298176</v>
          </cell>
          <cell r="TJ21">
            <v>0</v>
          </cell>
          <cell r="TK21">
            <v>3.6611090257764761E-3</v>
          </cell>
          <cell r="TL21">
            <v>4.6617178591274464E-3</v>
          </cell>
          <cell r="TM21">
            <v>1.4726176749589168</v>
          </cell>
          <cell r="TN21">
            <v>1.116871612089162E-2</v>
          </cell>
          <cell r="TO21">
            <v>0</v>
          </cell>
          <cell r="TP21">
            <v>0</v>
          </cell>
          <cell r="TQ21">
            <v>1.2521584730478539</v>
          </cell>
          <cell r="TR21">
            <v>2.5792696562298176</v>
          </cell>
          <cell r="TS21">
            <v>0</v>
          </cell>
          <cell r="TT21">
            <v>3.6611090257764761E-3</v>
          </cell>
          <cell r="TU21">
            <v>4.6617178591274464E-3</v>
          </cell>
          <cell r="TV21">
            <v>1.4726176749589168</v>
          </cell>
          <cell r="TW21">
            <v>1.1168716120891622E-2</v>
          </cell>
          <cell r="TX21">
            <v>0</v>
          </cell>
          <cell r="TY21">
            <v>0</v>
          </cell>
          <cell r="TZ21">
            <v>1.2521584730478541</v>
          </cell>
          <cell r="UA21">
            <v>2.5792696562298176</v>
          </cell>
          <cell r="UB21">
            <v>0</v>
          </cell>
          <cell r="UC21" t="str">
            <v>0: No</v>
          </cell>
          <cell r="UD21" t="str">
            <v>N/A</v>
          </cell>
          <cell r="UE21" t="str">
            <v>N/A</v>
          </cell>
          <cell r="UF21">
            <v>1350</v>
          </cell>
          <cell r="UG21">
            <v>9.0195381882770872E-3</v>
          </cell>
          <cell r="UH21">
            <v>9.0195381882770872E-3</v>
          </cell>
          <cell r="UI21">
            <v>9.0195381882770872E-3</v>
          </cell>
          <cell r="UJ21">
            <v>351900</v>
          </cell>
          <cell r="UK21">
            <v>1.1214920071047959E-2</v>
          </cell>
          <cell r="UL21">
            <v>1.1214920071047957E-2</v>
          </cell>
          <cell r="UM21">
            <v>1.1214920071047957E-2</v>
          </cell>
          <cell r="UN21" t="str">
            <v>N/A</v>
          </cell>
          <cell r="UO21" t="str">
            <v>N/A</v>
          </cell>
          <cell r="UP21" t="str">
            <v>N/A</v>
          </cell>
          <cell r="UQ21" t="str">
            <v>N/A</v>
          </cell>
          <cell r="UR21" t="str">
            <v>N/A</v>
          </cell>
          <cell r="US21" t="str">
            <v>N/A</v>
          </cell>
          <cell r="UT21" t="str">
            <v>N/A</v>
          </cell>
          <cell r="UU21" t="str">
            <v>N/A</v>
          </cell>
          <cell r="UV21" t="str">
            <v>N/A</v>
          </cell>
          <cell r="UW21" t="str">
            <v>N/A</v>
          </cell>
          <cell r="UX21">
            <v>1</v>
          </cell>
          <cell r="UY21">
            <v>0</v>
          </cell>
          <cell r="UZ21">
            <v>0</v>
          </cell>
          <cell r="VA21">
            <v>0</v>
          </cell>
          <cell r="VB21">
            <v>1</v>
          </cell>
          <cell r="VC21">
            <v>0</v>
          </cell>
          <cell r="VD21">
            <v>1</v>
          </cell>
          <cell r="VE21">
            <v>0</v>
          </cell>
          <cell r="VF21">
            <v>0</v>
          </cell>
          <cell r="VG21">
            <v>1</v>
          </cell>
          <cell r="VH21">
            <v>1</v>
          </cell>
          <cell r="VI21">
            <v>1</v>
          </cell>
          <cell r="VJ21">
            <v>0</v>
          </cell>
          <cell r="VK21">
            <v>0</v>
          </cell>
          <cell r="VL21">
            <v>0</v>
          </cell>
          <cell r="VM21">
            <v>0</v>
          </cell>
          <cell r="VN21">
            <v>1</v>
          </cell>
          <cell r="VO21">
            <v>0</v>
          </cell>
          <cell r="VP21">
            <v>1</v>
          </cell>
          <cell r="VQ21">
            <v>1</v>
          </cell>
          <cell r="VR21">
            <v>0</v>
          </cell>
          <cell r="VS21">
            <v>0</v>
          </cell>
          <cell r="VT21">
            <v>0</v>
          </cell>
          <cell r="VU21">
            <v>0</v>
          </cell>
          <cell r="VV21">
            <v>1</v>
          </cell>
          <cell r="VW21">
            <v>0</v>
          </cell>
          <cell r="VX21">
            <v>0</v>
          </cell>
          <cell r="VY21">
            <v>0.98666775494244086</v>
          </cell>
          <cell r="VZ21">
            <v>0.98666775494244086</v>
          </cell>
          <cell r="WA21">
            <v>0.98666775494244086</v>
          </cell>
          <cell r="WB21">
            <v>0.98666775494244074</v>
          </cell>
          <cell r="WC21">
            <v>0.98666775494244074</v>
          </cell>
          <cell r="WD21">
            <v>0.98666775494244074</v>
          </cell>
          <cell r="WE21">
            <v>0.98666775494244074</v>
          </cell>
          <cell r="WF21">
            <v>0.80906755905280148</v>
          </cell>
          <cell r="WG21">
            <v>0.80906755905280137</v>
          </cell>
          <cell r="WH21">
            <v>0.80906755905280137</v>
          </cell>
          <cell r="WI21">
            <v>0.80906755905280137</v>
          </cell>
          <cell r="WJ21">
            <v>0.80906755905280137</v>
          </cell>
          <cell r="WK21">
            <v>0.80906755905280148</v>
          </cell>
          <cell r="WL21">
            <v>0.17760019588963935</v>
          </cell>
          <cell r="WM21">
            <v>0.17760019588963932</v>
          </cell>
          <cell r="WN21">
            <v>0.17760019588963932</v>
          </cell>
          <cell r="WO21">
            <v>0.17760019588963932</v>
          </cell>
          <cell r="WP21">
            <v>0.17760019588963932</v>
          </cell>
          <cell r="WQ21">
            <v>0.17760019588963932</v>
          </cell>
          <cell r="WR21">
            <v>0.98666775494244086</v>
          </cell>
          <cell r="WS21">
            <v>0</v>
          </cell>
          <cell r="WT21">
            <v>0.98666775494244086</v>
          </cell>
          <cell r="WU21">
            <v>0</v>
          </cell>
          <cell r="WV21">
            <v>0.98666775494244074</v>
          </cell>
          <cell r="WW21">
            <v>0</v>
          </cell>
          <cell r="WX21">
            <v>0.98666775494244063</v>
          </cell>
          <cell r="WY21">
            <v>0</v>
          </cell>
          <cell r="WZ21">
            <v>3.5260452810269305</v>
          </cell>
          <cell r="XA21">
            <v>3.4885309994623546</v>
          </cell>
          <cell r="XB21">
            <v>3.4078537472603507</v>
          </cell>
          <cell r="XC21">
            <v>3.4078537472603507</v>
          </cell>
          <cell r="XD21">
            <v>3.4078537472603507</v>
          </cell>
          <cell r="XE21">
            <v>4.2534053037766446</v>
          </cell>
          <cell r="XF21">
            <v>4.2534053037766455</v>
          </cell>
          <cell r="XG21">
            <v>0.61572761241944118</v>
          </cell>
          <cell r="XH21">
            <v>0.59242461180308836</v>
          </cell>
          <cell r="XI21">
            <v>0.59242461180308836</v>
          </cell>
          <cell r="XJ21">
            <v>0.59242461180308836</v>
          </cell>
          <cell r="XK21">
            <v>1.0481358516516177</v>
          </cell>
          <cell r="XL21">
            <v>1.0481358516516179</v>
          </cell>
          <cell r="XM21">
            <v>2.6708606660694483</v>
          </cell>
          <cell r="XN21">
            <v>2.6593668260434788</v>
          </cell>
          <cell r="XO21">
            <v>2.6460929958235044</v>
          </cell>
          <cell r="XP21">
            <v>2.6460929958235044</v>
          </cell>
          <cell r="XQ21">
            <v>2.6460929958235044</v>
          </cell>
          <cell r="XR21">
            <v>2.9056747435422241</v>
          </cell>
          <cell r="XS21">
            <v>2.9056747435422245</v>
          </cell>
          <cell r="XT21">
            <v>0</v>
          </cell>
          <cell r="XU21">
            <v>0</v>
          </cell>
          <cell r="XV21">
            <v>0</v>
          </cell>
          <cell r="XW21">
            <v>0</v>
          </cell>
          <cell r="XX21">
            <v>0</v>
          </cell>
          <cell r="XY21">
            <v>0</v>
          </cell>
          <cell r="XZ21">
            <v>0</v>
          </cell>
          <cell r="YA21">
            <v>0</v>
          </cell>
          <cell r="YB21">
            <v>0</v>
          </cell>
          <cell r="YC21">
            <v>0</v>
          </cell>
          <cell r="YD21">
            <v>0</v>
          </cell>
          <cell r="YE21">
            <v>0</v>
          </cell>
          <cell r="YF21">
            <v>0</v>
          </cell>
          <cell r="YG21">
            <v>0</v>
          </cell>
          <cell r="YH21">
            <v>0</v>
          </cell>
          <cell r="YI21">
            <v>0</v>
          </cell>
          <cell r="YJ21">
            <v>0</v>
          </cell>
          <cell r="YK21">
            <v>0</v>
          </cell>
          <cell r="YL21">
            <v>5.9298375321322136E-2</v>
          </cell>
          <cell r="YM21">
            <v>5.7054152309734707E-2</v>
          </cell>
          <cell r="YN21">
            <v>5.7054152309734714E-2</v>
          </cell>
          <cell r="YO21">
            <v>5.7054152309734714E-2</v>
          </cell>
          <cell r="YP21">
            <v>0.10094196177876141</v>
          </cell>
          <cell r="YQ21">
            <v>0.10094196177876141</v>
          </cell>
          <cell r="YR21">
            <v>5.9298375321322136E-2</v>
          </cell>
          <cell r="YS21">
            <v>5.7054152309734707E-2</v>
          </cell>
          <cell r="YT21">
            <v>5.7054152309734714E-2</v>
          </cell>
          <cell r="YU21">
            <v>5.7054152309734714E-2</v>
          </cell>
          <cell r="YV21">
            <v>0.10094196177876141</v>
          </cell>
          <cell r="YW21">
            <v>0.10094196177876141</v>
          </cell>
          <cell r="YX21">
            <v>5.7400219901305422E-2</v>
          </cell>
          <cell r="YY21">
            <v>5.5227835014288656E-2</v>
          </cell>
          <cell r="YZ21">
            <v>5.5227835014288663E-2</v>
          </cell>
          <cell r="ZA21">
            <v>5.5227835014288663E-2</v>
          </cell>
          <cell r="ZB21">
            <v>9.7710785025279939E-2</v>
          </cell>
          <cell r="ZC21">
            <v>9.7710785025279939E-2</v>
          </cell>
          <cell r="ZD21">
            <v>1.8319911453761306</v>
          </cell>
          <cell r="ZE21">
            <v>1.8319911453761308</v>
          </cell>
          <cell r="ZF21">
            <v>0.14426930269837027</v>
          </cell>
          <cell r="ZG21">
            <v>0.14426930269837029</v>
          </cell>
          <cell r="ZH21">
            <v>0.33237627571466727</v>
          </cell>
          <cell r="ZI21">
            <v>0.33237627571466732</v>
          </cell>
          <cell r="ZJ21" t="str">
            <v xml:space="preserve"> </v>
          </cell>
          <cell r="ZK21">
            <v>0</v>
          </cell>
          <cell r="ZL21">
            <v>1</v>
          </cell>
          <cell r="ZM21">
            <v>0</v>
          </cell>
          <cell r="ZN21">
            <v>1</v>
          </cell>
          <cell r="ZO21">
            <v>0</v>
          </cell>
          <cell r="ZP21">
            <v>0</v>
          </cell>
          <cell r="ZQ21">
            <v>0</v>
          </cell>
          <cell r="ZR21" t="str">
            <v>1: Yes</v>
          </cell>
          <cell r="ZS21" t="str">
            <v>1: Yes</v>
          </cell>
          <cell r="ZT21">
            <v>0.78130426055220203</v>
          </cell>
          <cell r="ZU21">
            <v>0.78130426055220192</v>
          </cell>
          <cell r="ZV21">
            <v>0.78130426055220181</v>
          </cell>
          <cell r="ZW21">
            <v>0.78130426055220192</v>
          </cell>
          <cell r="ZX21">
            <v>0.78130426055220181</v>
          </cell>
          <cell r="ZY21">
            <v>0.78130426055220181</v>
          </cell>
          <cell r="ZZ21">
            <v>0.78130426055220192</v>
          </cell>
          <cell r="AAA21">
            <v>0.78130426055220203</v>
          </cell>
          <cell r="AAB21">
            <v>0.78130426055220181</v>
          </cell>
          <cell r="AAC21">
            <v>0.78130426055220192</v>
          </cell>
          <cell r="AAD21">
            <v>0.78130426055220181</v>
          </cell>
          <cell r="AAE21">
            <v>0.78130426055220181</v>
          </cell>
          <cell r="AAF21">
            <v>0.78130426055220192</v>
          </cell>
          <cell r="AAG21">
            <v>0</v>
          </cell>
          <cell r="AAH21">
            <v>0</v>
          </cell>
          <cell r="AAI21">
            <v>0</v>
          </cell>
          <cell r="AAJ21">
            <v>0</v>
          </cell>
          <cell r="AAK21">
            <v>0</v>
          </cell>
          <cell r="AAL21">
            <v>0</v>
          </cell>
          <cell r="AAM21">
            <v>0</v>
          </cell>
          <cell r="AAN21">
            <v>0</v>
          </cell>
          <cell r="AAO21">
            <v>0</v>
          </cell>
          <cell r="AAP21">
            <v>0</v>
          </cell>
          <cell r="AAQ21">
            <v>0</v>
          </cell>
          <cell r="AAR21">
            <v>0</v>
          </cell>
          <cell r="AAS21">
            <v>0</v>
          </cell>
          <cell r="AAT21">
            <v>0</v>
          </cell>
          <cell r="AAU21">
            <v>0</v>
          </cell>
          <cell r="AAV21">
            <v>0</v>
          </cell>
          <cell r="AAW21">
            <v>0</v>
          </cell>
          <cell r="AAX21">
            <v>0</v>
          </cell>
          <cell r="AAY21">
            <v>0</v>
          </cell>
          <cell r="AAZ21">
            <v>0</v>
          </cell>
          <cell r="ABA21">
            <v>0</v>
          </cell>
          <cell r="ABB21">
            <v>0</v>
          </cell>
          <cell r="ABC21">
            <v>0</v>
          </cell>
          <cell r="ABD21">
            <v>0</v>
          </cell>
          <cell r="ABE21">
            <v>0</v>
          </cell>
          <cell r="ABF21">
            <v>0</v>
          </cell>
          <cell r="ABG21">
            <v>0</v>
          </cell>
          <cell r="ABH21">
            <v>0</v>
          </cell>
          <cell r="ABI21">
            <v>0</v>
          </cell>
          <cell r="ABJ21">
            <v>0</v>
          </cell>
          <cell r="ABK21">
            <v>0</v>
          </cell>
          <cell r="ABL21">
            <v>0</v>
          </cell>
          <cell r="ABM21">
            <v>0</v>
          </cell>
          <cell r="ABN21">
            <v>0</v>
          </cell>
          <cell r="ABO21">
            <v>0</v>
          </cell>
          <cell r="ABP21">
            <v>0</v>
          </cell>
          <cell r="ABQ21">
            <v>0</v>
          </cell>
          <cell r="ABR21">
            <v>0</v>
          </cell>
          <cell r="ABS21">
            <v>0</v>
          </cell>
          <cell r="ABT21">
            <v>0</v>
          </cell>
          <cell r="ABU21">
            <v>0</v>
          </cell>
          <cell r="ABV21">
            <v>0</v>
          </cell>
          <cell r="ABW21">
            <v>0</v>
          </cell>
          <cell r="ABX21">
            <v>0</v>
          </cell>
          <cell r="ABY21" t="str">
            <v>0: No</v>
          </cell>
          <cell r="ABZ21">
            <v>0</v>
          </cell>
          <cell r="ACA21">
            <v>0</v>
          </cell>
          <cell r="ACB21">
            <v>9.7749903331689865</v>
          </cell>
          <cell r="ACC21">
            <v>10.095328320763155</v>
          </cell>
          <cell r="ACD21">
            <v>9.4050432962582722</v>
          </cell>
          <cell r="ACE21">
            <v>9.405043296258274</v>
          </cell>
          <cell r="ACF21">
            <v>9.405043296258274</v>
          </cell>
          <cell r="ACG21">
            <v>16.639691985687715</v>
          </cell>
          <cell r="ACH21">
            <v>16.639691985687715</v>
          </cell>
          <cell r="ACI21">
            <v>0.52936065399046828</v>
          </cell>
          <cell r="ACJ21">
            <v>0.50932632160485236</v>
          </cell>
          <cell r="ACK21">
            <v>0.50932632160485247</v>
          </cell>
          <cell r="ACL21">
            <v>0.50932632160485247</v>
          </cell>
          <cell r="ACM21">
            <v>0.90111579976243117</v>
          </cell>
          <cell r="ACN21">
            <v>0.90111579976243128</v>
          </cell>
          <cell r="ACO21">
            <v>0.52936065399046828</v>
          </cell>
          <cell r="ACP21">
            <v>0.50932632160485236</v>
          </cell>
          <cell r="ACQ21">
            <v>0.50932632160485247</v>
          </cell>
          <cell r="ACR21">
            <v>0.50932632160485247</v>
          </cell>
          <cell r="ACS21">
            <v>0.90111579976243117</v>
          </cell>
          <cell r="ACT21">
            <v>0.90111579976243128</v>
          </cell>
          <cell r="ACU21">
            <v>0</v>
          </cell>
          <cell r="ACV21">
            <v>0</v>
          </cell>
          <cell r="ACW21">
            <v>0</v>
          </cell>
          <cell r="ACX21">
            <v>0</v>
          </cell>
          <cell r="ACY21">
            <v>0</v>
          </cell>
          <cell r="ACZ21">
            <v>0</v>
          </cell>
          <cell r="ADA21">
            <v>0</v>
          </cell>
          <cell r="ADB21">
            <v>0</v>
          </cell>
          <cell r="ADC21">
            <v>0</v>
          </cell>
          <cell r="ADD21">
            <v>0</v>
          </cell>
          <cell r="ADE21">
            <v>0</v>
          </cell>
          <cell r="ADF21">
            <v>0</v>
          </cell>
          <cell r="ADG21">
            <v>0</v>
          </cell>
          <cell r="ADH21">
            <v>0</v>
          </cell>
          <cell r="ADI21">
            <v>0</v>
          </cell>
          <cell r="ADJ21">
            <v>0</v>
          </cell>
          <cell r="ADK21">
            <v>0</v>
          </cell>
          <cell r="ADL21">
            <v>0</v>
          </cell>
          <cell r="ADM21">
            <v>3.7798906218309707</v>
          </cell>
          <cell r="ADN21">
            <v>3.6368358168918826</v>
          </cell>
          <cell r="ADO21">
            <v>3.6368358168918835</v>
          </cell>
          <cell r="ADP21">
            <v>3.6368358168918835</v>
          </cell>
          <cell r="ADQ21">
            <v>6.4344018298856396</v>
          </cell>
          <cell r="ADR21">
            <v>6.4344018298856396</v>
          </cell>
          <cell r="ADS21">
            <v>4.4070177493666103</v>
          </cell>
          <cell r="ADT21">
            <v>4.2402285145518324</v>
          </cell>
          <cell r="ADU21">
            <v>4.2402285145518341</v>
          </cell>
          <cell r="ADV21">
            <v>4.2402285145518341</v>
          </cell>
          <cell r="ADW21">
            <v>7.501942756514782</v>
          </cell>
          <cell r="ADX21">
            <v>7.501942756514782</v>
          </cell>
          <cell r="ADY21">
            <v>0.52936065399046828</v>
          </cell>
          <cell r="ADZ21">
            <v>0.50932632160485236</v>
          </cell>
          <cell r="AEA21">
            <v>0.50932632160485247</v>
          </cell>
          <cell r="AEB21">
            <v>0.50932632160485247</v>
          </cell>
          <cell r="AEC21">
            <v>0.90111579976243117</v>
          </cell>
          <cell r="AED21">
            <v>0.90111579976243128</v>
          </cell>
          <cell r="AEE21">
            <v>0</v>
          </cell>
          <cell r="AEF21">
            <v>0</v>
          </cell>
          <cell r="AEG21">
            <v>1.517832682345114</v>
          </cell>
          <cell r="AEH21">
            <v>0</v>
          </cell>
          <cell r="AEI21">
            <v>1.128970587607228</v>
          </cell>
          <cell r="AEJ21">
            <v>6.5010599356810053</v>
          </cell>
          <cell r="AEK21">
            <v>0</v>
          </cell>
          <cell r="AEL21">
            <v>0.62712712753563926</v>
          </cell>
          <cell r="AEM21">
            <v>0.52936065399046828</v>
          </cell>
          <cell r="AEN21">
            <v>0</v>
          </cell>
          <cell r="AEO21">
            <v>0</v>
          </cell>
          <cell r="AEP21">
            <v>1.5675738534762229</v>
          </cell>
          <cell r="AEQ21">
            <v>0</v>
          </cell>
          <cell r="AER21">
            <v>1.1659682882453484</v>
          </cell>
          <cell r="AES21">
            <v>6.7141073542506762</v>
          </cell>
          <cell r="AET21">
            <v>0</v>
          </cell>
          <cell r="AEU21">
            <v>0.6476788247909091</v>
          </cell>
          <cell r="AEV21">
            <v>0.54670842834431432</v>
          </cell>
          <cell r="AEW21">
            <v>0.09</v>
          </cell>
          <cell r="AEX21" t="str">
            <v>8</v>
          </cell>
          <cell r="AEY21" t="str">
            <v>9</v>
          </cell>
          <cell r="AEZ21" t="str">
            <v>1: Yes</v>
          </cell>
          <cell r="AFA21" t="str">
            <v>10</v>
          </cell>
          <cell r="AFB21" t="str">
            <v>4</v>
          </cell>
          <cell r="AFC21" t="str">
            <v>1: Always</v>
          </cell>
          <cell r="AFD21" t="str">
            <v>1: Always</v>
          </cell>
          <cell r="AFE21">
            <v>0.54670842834431432</v>
          </cell>
          <cell r="AFF21">
            <v>0.50932632160485236</v>
          </cell>
          <cell r="AFG21">
            <v>0</v>
          </cell>
          <cell r="AFH21">
            <v>0</v>
          </cell>
          <cell r="AFI21">
            <v>0</v>
          </cell>
          <cell r="AFJ21">
            <v>0</v>
          </cell>
          <cell r="AFK21">
            <v>0</v>
          </cell>
          <cell r="AFL21">
            <v>0</v>
          </cell>
          <cell r="AFM21">
            <v>0</v>
          </cell>
          <cell r="AFN21">
            <v>0</v>
          </cell>
          <cell r="AFO21">
            <v>0</v>
          </cell>
          <cell r="AFP21">
            <v>0</v>
          </cell>
          <cell r="AFQ21">
            <v>0</v>
          </cell>
          <cell r="AFR21">
            <v>0</v>
          </cell>
          <cell r="AFS21">
            <v>0</v>
          </cell>
          <cell r="AFT21">
            <v>0</v>
          </cell>
          <cell r="AFU21">
            <v>0</v>
          </cell>
          <cell r="AFV21">
            <v>0</v>
          </cell>
          <cell r="AFW21">
            <v>0</v>
          </cell>
          <cell r="AFX21">
            <v>0</v>
          </cell>
          <cell r="AFY21">
            <v>0</v>
          </cell>
          <cell r="AFZ21">
            <v>0</v>
          </cell>
          <cell r="AGA21">
            <v>0</v>
          </cell>
          <cell r="AGB21">
            <v>0</v>
          </cell>
        </row>
        <row r="22">
          <cell r="A22" t="str">
            <v>RWANDA_21</v>
          </cell>
          <cell r="B22" t="str">
            <v>Rwanda</v>
          </cell>
          <cell r="C22" t="str">
            <v>Butamwa CS</v>
          </cell>
          <cell r="D22" t="str">
            <v>Health Center</v>
          </cell>
          <cell r="E22" t="str">
            <v>Primary</v>
          </cell>
          <cell r="F22" t="str">
            <v>Rural</v>
          </cell>
          <cell r="G22" t="str">
            <v>No</v>
          </cell>
          <cell r="H22">
            <v>38729</v>
          </cell>
          <cell r="I22">
            <v>19276</v>
          </cell>
          <cell r="J22">
            <v>15600</v>
          </cell>
          <cell r="K22">
            <v>12</v>
          </cell>
          <cell r="L22">
            <v>156</v>
          </cell>
          <cell r="M22" t="str">
            <v>USD</v>
          </cell>
          <cell r="N22">
            <v>562.66666666666663</v>
          </cell>
          <cell r="O22">
            <v>0</v>
          </cell>
          <cell r="P22">
            <v>0</v>
          </cell>
          <cell r="Q22">
            <v>0</v>
          </cell>
          <cell r="R22">
            <v>0.98</v>
          </cell>
          <cell r="S22">
            <v>0</v>
          </cell>
          <cell r="T22">
            <v>15600</v>
          </cell>
          <cell r="U22">
            <v>0</v>
          </cell>
          <cell r="V22">
            <v>189.03070690614172</v>
          </cell>
          <cell r="W22" t="str">
            <v>0: No</v>
          </cell>
          <cell r="X22" t="str">
            <v>1: Yes</v>
          </cell>
          <cell r="Y22">
            <v>0</v>
          </cell>
          <cell r="Z22" t="str">
            <v>Jul-09</v>
          </cell>
          <cell r="AA22" t="str">
            <v>Jun-10</v>
          </cell>
          <cell r="AB22">
            <v>255</v>
          </cell>
          <cell r="AC22">
            <v>126.33333333333333</v>
          </cell>
          <cell r="AD22">
            <v>0.83333333333333337</v>
          </cell>
          <cell r="AE22">
            <v>11.25</v>
          </cell>
          <cell r="AF22">
            <v>0</v>
          </cell>
          <cell r="AG22">
            <v>393.41666666666669</v>
          </cell>
          <cell r="AH22">
            <v>138.41666666666666</v>
          </cell>
          <cell r="AI22">
            <v>6.8146579114594363</v>
          </cell>
          <cell r="AJ22">
            <v>10.142978182588434</v>
          </cell>
          <cell r="AK22">
            <v>4</v>
          </cell>
          <cell r="AL22">
            <v>12</v>
          </cell>
          <cell r="AM22">
            <v>12</v>
          </cell>
          <cell r="AN22">
            <v>12</v>
          </cell>
          <cell r="AO22">
            <v>12</v>
          </cell>
          <cell r="AP22">
            <v>10</v>
          </cell>
          <cell r="AQ22">
            <v>10</v>
          </cell>
          <cell r="AR22">
            <v>10</v>
          </cell>
          <cell r="AS22">
            <v>15</v>
          </cell>
          <cell r="AT22">
            <v>15</v>
          </cell>
          <cell r="AU22">
            <v>12</v>
          </cell>
          <cell r="AV22">
            <v>12</v>
          </cell>
          <cell r="AW22">
            <v>12</v>
          </cell>
          <cell r="AX22">
            <v>12</v>
          </cell>
          <cell r="AY22">
            <v>12</v>
          </cell>
          <cell r="AZ22">
            <v>5</v>
          </cell>
          <cell r="BA22">
            <v>5</v>
          </cell>
          <cell r="BB22">
            <v>5</v>
          </cell>
          <cell r="BC22">
            <v>5</v>
          </cell>
          <cell r="BD22">
            <v>5</v>
          </cell>
          <cell r="BE22">
            <v>51090</v>
          </cell>
          <cell r="BF22" t="str">
            <v>0: No</v>
          </cell>
          <cell r="BG22" t="str">
            <v>N/A</v>
          </cell>
          <cell r="BH22" t="str">
            <v>N/A</v>
          </cell>
          <cell r="BI22" t="str">
            <v>N/A</v>
          </cell>
          <cell r="BJ22" t="str">
            <v>N/A</v>
          </cell>
          <cell r="BK22" t="str">
            <v>0: Unknown</v>
          </cell>
          <cell r="BL22" t="str">
            <v>N/A</v>
          </cell>
          <cell r="BM22" t="str">
            <v>1: Yes</v>
          </cell>
          <cell r="BN22" t="str">
            <v>N_INITIATION,N_STAGE,N_MONITORING: Initiation, WHO Staging, Routine clinical monitoring</v>
          </cell>
          <cell r="BO22" t="str">
            <v>Doctor comes once/week to provide clinical consultation/oversite to ART patients.</v>
          </cell>
          <cell r="BP22" t="str">
            <v>1: Yes</v>
          </cell>
          <cell r="BQ22">
            <v>6.1858255198668055E-2</v>
          </cell>
          <cell r="BR22" t="str">
            <v>0: Cumulative</v>
          </cell>
          <cell r="BS22" t="str">
            <v/>
          </cell>
          <cell r="BT22" t="str">
            <v>0: No</v>
          </cell>
          <cell r="BU22" t="str">
            <v>N/A</v>
          </cell>
          <cell r="BV22" t="str">
            <v>N/A</v>
          </cell>
          <cell r="BW22" t="str">
            <v>N/A</v>
          </cell>
          <cell r="BX22" t="str">
            <v>N/A</v>
          </cell>
          <cell r="BY22" t="str">
            <v>0: Unknown</v>
          </cell>
          <cell r="BZ22" t="str">
            <v>N/A</v>
          </cell>
          <cell r="CA22" t="str">
            <v>1: Yes</v>
          </cell>
          <cell r="CB22" t="str">
            <v>0: No</v>
          </cell>
          <cell r="CC22" t="str">
            <v>0: No</v>
          </cell>
          <cell r="CD22" t="str">
            <v>0: No</v>
          </cell>
          <cell r="CE22" t="str">
            <v>0: No</v>
          </cell>
          <cell r="CF22" t="str">
            <v>0: No</v>
          </cell>
          <cell r="CG22" t="str">
            <v>1: Yes</v>
          </cell>
          <cell r="CH22" t="str">
            <v>chart drug cards kept separately</v>
          </cell>
          <cell r="CI22" t="str">
            <v/>
          </cell>
          <cell r="CJ22">
            <v>141.08333333333331</v>
          </cell>
          <cell r="CK22" t="str">
            <v>clinician estimates for this table were rough</v>
          </cell>
          <cell r="CL22" t="str">
            <v>1: Yes</v>
          </cell>
          <cell r="CM22" t="str">
            <v>1: Yes</v>
          </cell>
          <cell r="CN22" t="str">
            <v>0: No</v>
          </cell>
          <cell r="CO22" t="str">
            <v>0: No</v>
          </cell>
          <cell r="CP22" t="str">
            <v/>
          </cell>
          <cell r="CQ22" t="str">
            <v>1: Yes</v>
          </cell>
          <cell r="CR22" t="str">
            <v>1: Yes</v>
          </cell>
          <cell r="CS22" t="str">
            <v>99</v>
          </cell>
          <cell r="CT22" t="str">
            <v>99</v>
          </cell>
          <cell r="CU22">
            <v>361.44120008027289</v>
          </cell>
          <cell r="CV22" t="str">
            <v>2: Unknown</v>
          </cell>
          <cell r="CW22">
            <v>6.8146579114594363</v>
          </cell>
          <cell r="CX22">
            <v>31.928799803455558</v>
          </cell>
          <cell r="CY22">
            <v>24.586654901825813</v>
          </cell>
          <cell r="CZ22">
            <v>45.454966810672303</v>
          </cell>
          <cell r="DA22">
            <v>27.703504849463286</v>
          </cell>
          <cell r="DB22">
            <v>21.332982056879391</v>
          </cell>
          <cell r="DC22">
            <v>39.4396877184017</v>
          </cell>
          <cell r="DD22">
            <v>38.399367702382897</v>
          </cell>
          <cell r="DE22">
            <v>38.399367702382897</v>
          </cell>
          <cell r="DF22">
            <v>51.199156936510526</v>
          </cell>
          <cell r="DG22">
            <v>0</v>
          </cell>
          <cell r="DH22">
            <v>4.2252949539922717</v>
          </cell>
          <cell r="DI22">
            <v>3.2536728449464207</v>
          </cell>
          <cell r="DJ22">
            <v>6.0152790922706005</v>
          </cell>
          <cell r="DK22">
            <v>5.8566111209035556</v>
          </cell>
          <cell r="DL22">
            <v>5.8566111209035565</v>
          </cell>
          <cell r="DM22">
            <v>7.8088148278714096</v>
          </cell>
          <cell r="DN22">
            <v>0</v>
          </cell>
          <cell r="DO22">
            <v>39.4396877184017</v>
          </cell>
          <cell r="DP22">
            <v>38.399367702382897</v>
          </cell>
          <cell r="DQ22">
            <v>51.199156936510526</v>
          </cell>
          <cell r="DR22">
            <v>6.0152790922706005</v>
          </cell>
          <cell r="DS22">
            <v>5.8566111209035565</v>
          </cell>
          <cell r="DT22">
            <v>7.8088148278714096</v>
          </cell>
          <cell r="DU22">
            <v>25.240938161113021</v>
          </cell>
          <cell r="DV22">
            <v>19.436691632187408</v>
          </cell>
          <cell r="DW22">
            <v>34.986044937937329</v>
          </cell>
          <cell r="DX22">
            <v>34.986044937937329</v>
          </cell>
          <cell r="DY22">
            <v>46.648059917249775</v>
          </cell>
          <cell r="DZ22">
            <v>0</v>
          </cell>
          <cell r="EA22">
            <v>2.4625666883502642</v>
          </cell>
          <cell r="EB22">
            <v>1.8962904246919814</v>
          </cell>
          <cell r="EC22">
            <v>3.4133227644455659</v>
          </cell>
          <cell r="ED22">
            <v>3.4133227644455664</v>
          </cell>
          <cell r="EE22">
            <v>4.5510970192607552</v>
          </cell>
          <cell r="EF22">
            <v>0</v>
          </cell>
          <cell r="EG22">
            <v>0</v>
          </cell>
          <cell r="EH22">
            <v>0</v>
          </cell>
          <cell r="EI22">
            <v>0</v>
          </cell>
          <cell r="EJ22">
            <v>0</v>
          </cell>
          <cell r="EK22">
            <v>0</v>
          </cell>
          <cell r="EL22">
            <v>0</v>
          </cell>
          <cell r="EM22">
            <v>0</v>
          </cell>
          <cell r="EN22">
            <v>0</v>
          </cell>
          <cell r="EO22">
            <v>0</v>
          </cell>
          <cell r="EP22">
            <v>0</v>
          </cell>
          <cell r="EQ22">
            <v>0</v>
          </cell>
          <cell r="ER22">
            <v>0</v>
          </cell>
          <cell r="ES22">
            <v>0</v>
          </cell>
          <cell r="ET22">
            <v>0</v>
          </cell>
          <cell r="EU22">
            <v>0</v>
          </cell>
          <cell r="EV22">
            <v>0</v>
          </cell>
          <cell r="EW22">
            <v>0</v>
          </cell>
          <cell r="EX22">
            <v>0</v>
          </cell>
          <cell r="EY22">
            <v>0</v>
          </cell>
          <cell r="EZ22">
            <v>0</v>
          </cell>
          <cell r="FA22">
            <v>0</v>
          </cell>
          <cell r="FB22">
            <v>0</v>
          </cell>
          <cell r="FC22">
            <v>0</v>
          </cell>
          <cell r="FD22">
            <v>0</v>
          </cell>
          <cell r="FE22">
            <v>4.2252949539922717</v>
          </cell>
          <cell r="FF22">
            <v>3.2536728449464207</v>
          </cell>
          <cell r="FG22">
            <v>5.8566111209035556</v>
          </cell>
          <cell r="FH22">
            <v>5.8566111209035565</v>
          </cell>
          <cell r="FI22">
            <v>7.8088148278714096</v>
          </cell>
          <cell r="FJ22">
            <v>0</v>
          </cell>
          <cell r="FK22">
            <v>0</v>
          </cell>
          <cell r="FL22">
            <v>0</v>
          </cell>
          <cell r="FM22">
            <v>0</v>
          </cell>
          <cell r="FN22">
            <v>0</v>
          </cell>
          <cell r="FO22">
            <v>0</v>
          </cell>
          <cell r="FP22">
            <v>0</v>
          </cell>
          <cell r="FQ22">
            <v>0.50836687142554549</v>
          </cell>
          <cell r="FR22">
            <v>0</v>
          </cell>
          <cell r="FS22">
            <v>5.0836687142554542</v>
          </cell>
          <cell r="FT22">
            <v>0</v>
          </cell>
          <cell r="FU22">
            <v>0.33043846642660457</v>
          </cell>
          <cell r="FV22">
            <v>0.71171361999576366</v>
          </cell>
          <cell r="FW22">
            <v>0</v>
          </cell>
          <cell r="FX22">
            <v>0</v>
          </cell>
          <cell r="FY22">
            <v>0</v>
          </cell>
          <cell r="FZ22">
            <v>6.6341876721033683</v>
          </cell>
          <cell r="GA22">
            <v>0</v>
          </cell>
          <cell r="GB22">
            <v>0</v>
          </cell>
          <cell r="GC22">
            <v>3.3043846642660455</v>
          </cell>
          <cell r="GD22">
            <v>3.3043846642660455</v>
          </cell>
          <cell r="GE22">
            <v>0.39146604032100218</v>
          </cell>
          <cell r="GF22">
            <v>0</v>
          </cell>
          <cell r="GG22">
            <v>3.9146604032100214</v>
          </cell>
          <cell r="GH22">
            <v>0</v>
          </cell>
          <cell r="GI22">
            <v>0.2544529262086514</v>
          </cell>
          <cell r="GJ22">
            <v>0.54805245644940304</v>
          </cell>
          <cell r="GK22">
            <v>0</v>
          </cell>
          <cell r="GL22">
            <v>0</v>
          </cell>
          <cell r="GM22">
            <v>0</v>
          </cell>
          <cell r="GN22">
            <v>5.108631826189078</v>
          </cell>
          <cell r="GO22">
            <v>0</v>
          </cell>
          <cell r="GP22">
            <v>2.5445292620865141</v>
          </cell>
          <cell r="GQ22">
            <v>2.5445292620865141</v>
          </cell>
          <cell r="GR22">
            <v>0.72372902866811162</v>
          </cell>
          <cell r="GS22">
            <v>0</v>
          </cell>
          <cell r="GT22">
            <v>7.237290286681116</v>
          </cell>
          <cell r="GU22">
            <v>0</v>
          </cell>
          <cell r="GV22">
            <v>0.47042386863427255</v>
          </cell>
          <cell r="GW22">
            <v>1.0132206401353563</v>
          </cell>
          <cell r="GX22">
            <v>0</v>
          </cell>
          <cell r="GY22">
            <v>0</v>
          </cell>
          <cell r="GZ22">
            <v>0</v>
          </cell>
          <cell r="HA22">
            <v>9.444663824118857</v>
          </cell>
          <cell r="HB22">
            <v>0</v>
          </cell>
          <cell r="HC22">
            <v>4.704238686342725</v>
          </cell>
          <cell r="HD22">
            <v>4.704238686342725</v>
          </cell>
          <cell r="HE22">
            <v>12067.268206039078</v>
          </cell>
          <cell r="HF22">
            <v>0</v>
          </cell>
          <cell r="HG22">
            <v>3532.3090586145645</v>
          </cell>
          <cell r="HH22">
            <v>0</v>
          </cell>
          <cell r="HI22">
            <v>3477.9538188277088</v>
          </cell>
          <cell r="HJ22">
            <v>3460.0527784826186</v>
          </cell>
          <cell r="HK22">
            <v>0</v>
          </cell>
          <cell r="HL22">
            <v>0</v>
          </cell>
          <cell r="HM22" t="str">
            <v/>
          </cell>
          <cell r="HN22">
            <v>0</v>
          </cell>
          <cell r="HO22">
            <v>1278.6934280639432</v>
          </cell>
          <cell r="HP22">
            <v>0</v>
          </cell>
          <cell r="HQ22">
            <v>1</v>
          </cell>
          <cell r="HR22">
            <v>0</v>
          </cell>
          <cell r="HS22">
            <v>0.17887181833333773</v>
          </cell>
          <cell r="HT22">
            <v>2.2836948700169266</v>
          </cell>
          <cell r="HU22">
            <v>0</v>
          </cell>
          <cell r="HV22">
            <v>0</v>
          </cell>
          <cell r="HW22">
            <v>2.33</v>
          </cell>
          <cell r="HX22">
            <v>0</v>
          </cell>
          <cell r="HY22">
            <v>0.25464823656874569</v>
          </cell>
          <cell r="HZ22">
            <v>3.251148654547531</v>
          </cell>
          <cell r="IA22">
            <v>0</v>
          </cell>
          <cell r="IB22">
            <v>0.13773958608202641</v>
          </cell>
          <cell r="IC22">
            <v>1.7585508386099549</v>
          </cell>
          <cell r="ID22">
            <v>0</v>
          </cell>
          <cell r="IE22" t="str">
            <v/>
          </cell>
          <cell r="IF22">
            <v>112.82921263152139</v>
          </cell>
          <cell r="IG22">
            <v>109.13180472576566</v>
          </cell>
          <cell r="IH22">
            <v>738.55062166962705</v>
          </cell>
          <cell r="II22">
            <v>108</v>
          </cell>
          <cell r="IJ22">
            <v>0</v>
          </cell>
          <cell r="IK22">
            <v>102.67458349468447</v>
          </cell>
          <cell r="IL22">
            <v>10.154629136836924</v>
          </cell>
          <cell r="IM22">
            <v>99.30994230044675</v>
          </cell>
          <cell r="IN22">
            <v>9.8218624253189084</v>
          </cell>
          <cell r="IO22">
            <v>672.08106571936059</v>
          </cell>
          <cell r="IP22">
            <v>66.469555950266425</v>
          </cell>
          <cell r="IQ22">
            <v>98.28</v>
          </cell>
          <cell r="IR22">
            <v>9.7199999999999989</v>
          </cell>
          <cell r="IS22">
            <v>0</v>
          </cell>
          <cell r="IT22">
            <v>0</v>
          </cell>
          <cell r="IU22">
            <v>89.999999999999986</v>
          </cell>
          <cell r="IV22">
            <v>61</v>
          </cell>
          <cell r="IW22">
            <v>16.5</v>
          </cell>
          <cell r="IX22">
            <v>2</v>
          </cell>
          <cell r="IY22" t="str">
            <v>0: No</v>
          </cell>
          <cell r="IZ22" t="str">
            <v>N/A</v>
          </cell>
          <cell r="JA22" t="str">
            <v>N/A</v>
          </cell>
          <cell r="JB22" t="str">
            <v>N/A</v>
          </cell>
          <cell r="JC22" t="str">
            <v>N/A</v>
          </cell>
          <cell r="JD22" t="str">
            <v>N/A</v>
          </cell>
          <cell r="JE22" t="str">
            <v>N/A</v>
          </cell>
          <cell r="JF22" t="str">
            <v>N/A</v>
          </cell>
          <cell r="JG22" t="str">
            <v>N/A</v>
          </cell>
          <cell r="JH22">
            <v>0</v>
          </cell>
          <cell r="JI22">
            <v>61</v>
          </cell>
          <cell r="JJ22">
            <v>0</v>
          </cell>
          <cell r="JK22">
            <v>87.5</v>
          </cell>
          <cell r="JL22">
            <v>0</v>
          </cell>
          <cell r="JM22">
            <v>15</v>
          </cell>
          <cell r="JN22">
            <v>0</v>
          </cell>
          <cell r="JO22">
            <v>2</v>
          </cell>
          <cell r="JP22">
            <v>0</v>
          </cell>
          <cell r="JQ22">
            <v>0</v>
          </cell>
          <cell r="JR22">
            <v>55.289520426287744</v>
          </cell>
          <cell r="JS22">
            <v>102.12078152753109</v>
          </cell>
          <cell r="JT22">
            <v>125.86145648312612</v>
          </cell>
          <cell r="JU22">
            <v>164.17051509769095</v>
          </cell>
          <cell r="JV22">
            <v>181.40852575488455</v>
          </cell>
          <cell r="JW22" t="str">
            <v>N/A</v>
          </cell>
          <cell r="JX22">
            <v>151.31971580817051</v>
          </cell>
          <cell r="JY22" t="str">
            <v>N/A</v>
          </cell>
          <cell r="JZ22">
            <v>822</v>
          </cell>
          <cell r="KA22">
            <v>0</v>
          </cell>
          <cell r="KB22">
            <v>1040</v>
          </cell>
          <cell r="KC22">
            <v>21</v>
          </cell>
          <cell r="KD22">
            <v>60</v>
          </cell>
          <cell r="KE22">
            <v>0</v>
          </cell>
          <cell r="KF22">
            <v>0</v>
          </cell>
          <cell r="KG22">
            <v>354</v>
          </cell>
          <cell r="KH22">
            <v>822</v>
          </cell>
          <cell r="KI22">
            <v>0</v>
          </cell>
          <cell r="KJ22">
            <v>1040</v>
          </cell>
          <cell r="KK22">
            <v>21</v>
          </cell>
          <cell r="KL22">
            <v>60</v>
          </cell>
          <cell r="KM22">
            <v>0</v>
          </cell>
          <cell r="KN22">
            <v>0</v>
          </cell>
          <cell r="KO22">
            <v>354</v>
          </cell>
          <cell r="KP22">
            <v>52</v>
          </cell>
          <cell r="KQ22">
            <v>9</v>
          </cell>
          <cell r="KR22">
            <v>77.5</v>
          </cell>
          <cell r="KS22">
            <v>8.5</v>
          </cell>
          <cell r="KT22">
            <v>12.5</v>
          </cell>
          <cell r="KU22">
            <v>2.5</v>
          </cell>
          <cell r="KV22">
            <v>2</v>
          </cell>
          <cell r="KW22">
            <v>0</v>
          </cell>
          <cell r="KX22">
            <v>0</v>
          </cell>
          <cell r="KY22">
            <v>0</v>
          </cell>
          <cell r="KZ22">
            <v>5.6891651865008885</v>
          </cell>
          <cell r="LA22">
            <v>12.104795737122558</v>
          </cell>
          <cell r="LB22" t="str">
            <v/>
          </cell>
          <cell r="LC22">
            <v>3.1101243339253997</v>
          </cell>
          <cell r="LD22">
            <v>16.078152753108348</v>
          </cell>
          <cell r="LE22" t="str">
            <v/>
          </cell>
          <cell r="LF22" t="str">
            <v/>
          </cell>
          <cell r="LG22" t="str">
            <v/>
          </cell>
          <cell r="LH22">
            <v>13.179396092362346</v>
          </cell>
          <cell r="LI22" t="str">
            <v/>
          </cell>
          <cell r="LJ22" t="str">
            <v>Tenofovir/Emtricitabine (TDF/FTC)</v>
          </cell>
          <cell r="LK22" t="str">
            <v/>
          </cell>
          <cell r="LL22" t="str">
            <v>0: No</v>
          </cell>
          <cell r="LM22" t="str">
            <v>N/A</v>
          </cell>
          <cell r="LN22" t="str">
            <v>N/A</v>
          </cell>
          <cell r="LO22" t="str">
            <v>N/A</v>
          </cell>
          <cell r="LP22" t="str">
            <v>N/A</v>
          </cell>
          <cell r="LQ22" t="str">
            <v>N/A</v>
          </cell>
          <cell r="LR22" t="str">
            <v>N/A</v>
          </cell>
          <cell r="LS22" t="str">
            <v>N/A</v>
          </cell>
          <cell r="LT22" t="str">
            <v>N/A</v>
          </cell>
          <cell r="LU22">
            <v>61</v>
          </cell>
          <cell r="LV22">
            <v>87.5</v>
          </cell>
          <cell r="LW22">
            <v>15</v>
          </cell>
          <cell r="LX22">
            <v>2</v>
          </cell>
          <cell r="LY22" t="str">
            <v/>
          </cell>
          <cell r="LZ22" t="str">
            <v/>
          </cell>
          <cell r="MA22" t="str">
            <v/>
          </cell>
          <cell r="MB22" t="str">
            <v/>
          </cell>
          <cell r="MC22" t="str">
            <v/>
          </cell>
          <cell r="MD22" t="str">
            <v/>
          </cell>
          <cell r="ME22" t="str">
            <v/>
          </cell>
          <cell r="MF22" t="str">
            <v/>
          </cell>
          <cell r="MG22" t="str">
            <v/>
          </cell>
          <cell r="MH22" t="str">
            <v/>
          </cell>
          <cell r="MI22" t="str">
            <v/>
          </cell>
          <cell r="MJ22" t="str">
            <v/>
          </cell>
          <cell r="MK22" t="str">
            <v/>
          </cell>
          <cell r="ML22" t="str">
            <v/>
          </cell>
          <cell r="MM22" t="str">
            <v/>
          </cell>
          <cell r="MN22" t="str">
            <v/>
          </cell>
          <cell r="MO22" t="str">
            <v/>
          </cell>
          <cell r="MP22" t="str">
            <v/>
          </cell>
          <cell r="MQ22" t="str">
            <v>1: Yes</v>
          </cell>
          <cell r="MR22" t="str">
            <v>1: Yes</v>
          </cell>
          <cell r="MS22" t="str">
            <v>4</v>
          </cell>
          <cell r="MT22" t="str">
            <v>0: No</v>
          </cell>
          <cell r="MU22">
            <v>12.957792131922107</v>
          </cell>
          <cell r="MV22">
            <v>13.993992045216663</v>
          </cell>
          <cell r="MW22">
            <v>11.298579329383376</v>
          </cell>
          <cell r="MX22">
            <v>0</v>
          </cell>
          <cell r="MY22">
            <v>9.0627758007117443</v>
          </cell>
          <cell r="MZ22">
            <v>0</v>
          </cell>
          <cell r="NA22">
            <v>23.218571371497539</v>
          </cell>
          <cell r="NB22">
            <v>23.218571371497536</v>
          </cell>
          <cell r="NC22">
            <v>23.218571371497539</v>
          </cell>
          <cell r="ND22">
            <v>23.218571371497539</v>
          </cell>
          <cell r="NE22">
            <v>23.218571371497536</v>
          </cell>
          <cell r="NF22">
            <v>0</v>
          </cell>
          <cell r="NG22">
            <v>0</v>
          </cell>
          <cell r="NH22">
            <v>0</v>
          </cell>
          <cell r="NI22">
            <v>0</v>
          </cell>
          <cell r="NJ22">
            <v>0</v>
          </cell>
          <cell r="NK22">
            <v>0</v>
          </cell>
          <cell r="NL22">
            <v>0</v>
          </cell>
          <cell r="NM22">
            <v>12.957792131922107</v>
          </cell>
          <cell r="NN22">
            <v>13.993992045216663</v>
          </cell>
          <cell r="NO22">
            <v>11.298579329383376</v>
          </cell>
          <cell r="NP22">
            <v>0</v>
          </cell>
          <cell r="NQ22">
            <v>9.0627758007117443</v>
          </cell>
          <cell r="NR22">
            <v>0</v>
          </cell>
          <cell r="NS22">
            <v>0</v>
          </cell>
          <cell r="NT22">
            <v>0</v>
          </cell>
          <cell r="NU22">
            <v>0</v>
          </cell>
          <cell r="NV22">
            <v>0</v>
          </cell>
          <cell r="NW22">
            <v>0</v>
          </cell>
          <cell r="NX22">
            <v>0</v>
          </cell>
          <cell r="NY22">
            <v>0</v>
          </cell>
          <cell r="NZ22">
            <v>0</v>
          </cell>
          <cell r="OA22">
            <v>0</v>
          </cell>
          <cell r="OB22">
            <v>0</v>
          </cell>
          <cell r="OC22">
            <v>0</v>
          </cell>
          <cell r="OD22">
            <v>0</v>
          </cell>
          <cell r="OE22">
            <v>0</v>
          </cell>
          <cell r="OF22">
            <v>0</v>
          </cell>
          <cell r="OG22">
            <v>0</v>
          </cell>
          <cell r="OH22">
            <v>0</v>
          </cell>
          <cell r="OI22">
            <v>0</v>
          </cell>
          <cell r="OJ22">
            <v>0</v>
          </cell>
          <cell r="OK22">
            <v>0</v>
          </cell>
          <cell r="OL22">
            <v>0</v>
          </cell>
          <cell r="OM22">
            <v>0</v>
          </cell>
          <cell r="ON22">
            <v>0</v>
          </cell>
          <cell r="OO22">
            <v>0</v>
          </cell>
          <cell r="OP22">
            <v>0</v>
          </cell>
          <cell r="OQ22">
            <v>12.957792131922107</v>
          </cell>
          <cell r="OR22">
            <v>13.993992045216663</v>
          </cell>
          <cell r="OS22">
            <v>11.298579329383376</v>
          </cell>
          <cell r="OT22">
            <v>0</v>
          </cell>
          <cell r="OU22">
            <v>9.0627758007117443</v>
          </cell>
          <cell r="OV22">
            <v>0</v>
          </cell>
          <cell r="OW22">
            <v>0</v>
          </cell>
          <cell r="OX22">
            <v>2.0588858292734589</v>
          </cell>
          <cell r="OY22">
            <v>0</v>
          </cell>
          <cell r="OZ22">
            <v>0</v>
          </cell>
          <cell r="PA22">
            <v>0</v>
          </cell>
          <cell r="PB22">
            <v>0</v>
          </cell>
          <cell r="PC22">
            <v>0</v>
          </cell>
          <cell r="PD22">
            <v>0</v>
          </cell>
          <cell r="PE22">
            <v>0</v>
          </cell>
          <cell r="PF22">
            <v>0</v>
          </cell>
          <cell r="PG22" t="str">
            <v/>
          </cell>
          <cell r="PH22">
            <v>6.2935943060498216</v>
          </cell>
          <cell r="PI22">
            <v>0</v>
          </cell>
          <cell r="PJ22">
            <v>0</v>
          </cell>
          <cell r="PK22" t="str">
            <v>N/A</v>
          </cell>
          <cell r="PL22" t="str">
            <v>N/A</v>
          </cell>
          <cell r="PM22" t="str">
            <v>N/A</v>
          </cell>
          <cell r="PN22" t="str">
            <v>N/A</v>
          </cell>
          <cell r="PO22" t="str">
            <v>N/A</v>
          </cell>
          <cell r="PP22" t="str">
            <v>N/A</v>
          </cell>
          <cell r="PQ22">
            <v>567</v>
          </cell>
          <cell r="PR22">
            <v>226.8</v>
          </cell>
          <cell r="PS22">
            <v>810</v>
          </cell>
          <cell r="PT22">
            <v>0</v>
          </cell>
          <cell r="PU22">
            <v>0</v>
          </cell>
          <cell r="PV22">
            <v>0</v>
          </cell>
          <cell r="PW22">
            <v>0</v>
          </cell>
          <cell r="PX22">
            <v>0</v>
          </cell>
          <cell r="PY22">
            <v>0</v>
          </cell>
          <cell r="PZ22">
            <v>17.882347550492732</v>
          </cell>
          <cell r="QA22">
            <v>11.048838649272296</v>
          </cell>
          <cell r="QB22">
            <v>23.218571371497539</v>
          </cell>
          <cell r="QC22">
            <v>0</v>
          </cell>
          <cell r="QD22">
            <v>11.048838649272296</v>
          </cell>
          <cell r="QE22">
            <v>0</v>
          </cell>
          <cell r="QF22">
            <v>0</v>
          </cell>
          <cell r="QG22">
            <v>0</v>
          </cell>
          <cell r="QH22">
            <v>0</v>
          </cell>
          <cell r="QI22">
            <v>11.048838649272296</v>
          </cell>
          <cell r="QJ22">
            <v>0</v>
          </cell>
          <cell r="QK22">
            <v>1.7555689343768817</v>
          </cell>
          <cell r="QL22">
            <v>0</v>
          </cell>
          <cell r="QM22">
            <v>0</v>
          </cell>
          <cell r="QN22">
            <v>0</v>
          </cell>
          <cell r="QO22">
            <v>0</v>
          </cell>
          <cell r="QP22">
            <v>0</v>
          </cell>
          <cell r="QQ22">
            <v>0</v>
          </cell>
          <cell r="QR22">
            <v>0</v>
          </cell>
          <cell r="QS22">
            <v>0</v>
          </cell>
          <cell r="QT22">
            <v>0</v>
          </cell>
          <cell r="QU22">
            <v>2.223529411764706</v>
          </cell>
          <cell r="QV22" t="str">
            <v>N/A</v>
          </cell>
          <cell r="QW22" t="str">
            <v/>
          </cell>
          <cell r="QX22" t="str">
            <v/>
          </cell>
          <cell r="QY22" t="str">
            <v/>
          </cell>
          <cell r="QZ22" t="str">
            <v/>
          </cell>
          <cell r="RA22" t="str">
            <v/>
          </cell>
          <cell r="RB22" t="str">
            <v/>
          </cell>
          <cell r="RC22" t="str">
            <v>N/A</v>
          </cell>
          <cell r="RD22" t="str">
            <v>N/A</v>
          </cell>
          <cell r="RE22">
            <v>0</v>
          </cell>
          <cell r="RF22">
            <v>0</v>
          </cell>
          <cell r="RG22">
            <v>0</v>
          </cell>
          <cell r="RH22">
            <v>0</v>
          </cell>
          <cell r="RI22">
            <v>0</v>
          </cell>
          <cell r="RJ22">
            <v>0</v>
          </cell>
          <cell r="RK22">
            <v>0</v>
          </cell>
          <cell r="RL22">
            <v>0</v>
          </cell>
          <cell r="RM22">
            <v>0</v>
          </cell>
          <cell r="RN22">
            <v>0</v>
          </cell>
          <cell r="RO22">
            <v>1.7971929645763869</v>
          </cell>
          <cell r="RP22">
            <v>1.7971929645763871</v>
          </cell>
          <cell r="RQ22">
            <v>1.7971929645763871</v>
          </cell>
          <cell r="RR22">
            <v>1.7971929645763871</v>
          </cell>
          <cell r="RS22">
            <v>1.7971929645763871</v>
          </cell>
          <cell r="RT22">
            <v>1.7971929645763876</v>
          </cell>
          <cell r="RU22">
            <v>1.7971929645763869</v>
          </cell>
          <cell r="RV22">
            <v>0.15201616763442813</v>
          </cell>
          <cell r="RW22">
            <v>0.15201616763442813</v>
          </cell>
          <cell r="RX22">
            <v>0.15201616763442816</v>
          </cell>
          <cell r="RY22">
            <v>0.15201616763442816</v>
          </cell>
          <cell r="RZ22">
            <v>0.15201616763442813</v>
          </cell>
          <cell r="SA22">
            <v>0</v>
          </cell>
          <cell r="SB22">
            <v>1.5866588774167965</v>
          </cell>
          <cell r="SC22">
            <v>0</v>
          </cell>
          <cell r="SD22">
            <v>1.5866588774167967</v>
          </cell>
          <cell r="SE22">
            <v>1.5866588774167967</v>
          </cell>
          <cell r="SF22">
            <v>1.5866588774167969</v>
          </cell>
          <cell r="SG22">
            <v>1.5866588774167967</v>
          </cell>
          <cell r="SH22">
            <v>0.21053408715959052</v>
          </cell>
          <cell r="SI22">
            <v>0</v>
          </cell>
          <cell r="SJ22">
            <v>0.21053408715959054</v>
          </cell>
          <cell r="SK22">
            <v>0.21053408715959054</v>
          </cell>
          <cell r="SL22">
            <v>0.21053408715959054</v>
          </cell>
          <cell r="SM22">
            <v>0.21053408715959052</v>
          </cell>
          <cell r="SN22">
            <v>3.4000610194919223</v>
          </cell>
          <cell r="SO22">
            <v>1</v>
          </cell>
          <cell r="SP22">
            <v>1</v>
          </cell>
          <cell r="SQ22">
            <v>1</v>
          </cell>
          <cell r="SR22">
            <v>1</v>
          </cell>
          <cell r="SS22" t="str">
            <v>1: Yes</v>
          </cell>
          <cell r="ST22" t="str">
            <v>1: Yes</v>
          </cell>
          <cell r="SU22">
            <v>1</v>
          </cell>
          <cell r="SV22" t="str">
            <v>1: Yes</v>
          </cell>
          <cell r="SW22" t="str">
            <v>0: All patients when initiated</v>
          </cell>
          <cell r="SX22">
            <v>1</v>
          </cell>
          <cell r="SY22" t="str">
            <v>0: No</v>
          </cell>
          <cell r="SZ22" t="str">
            <v>N/A</v>
          </cell>
          <cell r="TA22" t="str">
            <v>N/A</v>
          </cell>
          <cell r="TB22">
            <v>0</v>
          </cell>
          <cell r="TC22">
            <v>0</v>
          </cell>
          <cell r="TD22">
            <v>0.2439336017385785</v>
          </cell>
          <cell r="TE22">
            <v>0</v>
          </cell>
          <cell r="TF22">
            <v>0</v>
          </cell>
          <cell r="TG22">
            <v>0</v>
          </cell>
          <cell r="TH22">
            <v>1.4012431952033804</v>
          </cell>
          <cell r="TI22">
            <v>0.15201616763442813</v>
          </cell>
          <cell r="TJ22">
            <v>0</v>
          </cell>
          <cell r="TK22">
            <v>0</v>
          </cell>
          <cell r="TL22">
            <v>0</v>
          </cell>
          <cell r="TM22">
            <v>0.2439336017385785</v>
          </cell>
          <cell r="TN22">
            <v>0</v>
          </cell>
          <cell r="TO22">
            <v>0</v>
          </cell>
          <cell r="TP22">
            <v>0</v>
          </cell>
          <cell r="TQ22">
            <v>1.4012431952033806</v>
          </cell>
          <cell r="TR22">
            <v>0.15201616763442813</v>
          </cell>
          <cell r="TS22">
            <v>0</v>
          </cell>
          <cell r="TT22">
            <v>0</v>
          </cell>
          <cell r="TU22">
            <v>0</v>
          </cell>
          <cell r="TV22">
            <v>0.24393360173857856</v>
          </cell>
          <cell r="TW22">
            <v>0</v>
          </cell>
          <cell r="TX22">
            <v>0</v>
          </cell>
          <cell r="TY22">
            <v>0</v>
          </cell>
          <cell r="TZ22">
            <v>1.4012431952033806</v>
          </cell>
          <cell r="UA22">
            <v>0.15201616763442813</v>
          </cell>
          <cell r="UB22">
            <v>0</v>
          </cell>
          <cell r="UC22" t="str">
            <v>0: No</v>
          </cell>
          <cell r="UD22" t="str">
            <v>N/A</v>
          </cell>
          <cell r="UE22" t="str">
            <v>N/A</v>
          </cell>
          <cell r="UF22">
            <v>216</v>
          </cell>
          <cell r="UG22">
            <v>7.2064056939501785E-3</v>
          </cell>
          <cell r="UH22">
            <v>7.2064056939501776E-3</v>
          </cell>
          <cell r="UI22">
            <v>7.2064056939501776E-3</v>
          </cell>
          <cell r="UJ22">
            <v>0</v>
          </cell>
          <cell r="UK22">
            <v>0</v>
          </cell>
          <cell r="UL22">
            <v>0</v>
          </cell>
          <cell r="UM22">
            <v>0</v>
          </cell>
          <cell r="UN22" t="str">
            <v>N/A</v>
          </cell>
          <cell r="UO22" t="str">
            <v>N/A</v>
          </cell>
          <cell r="UP22" t="str">
            <v>N/A</v>
          </cell>
          <cell r="UQ22" t="str">
            <v>N/A</v>
          </cell>
          <cell r="UR22" t="str">
            <v>N/A</v>
          </cell>
          <cell r="US22" t="str">
            <v>N/A</v>
          </cell>
          <cell r="UT22" t="str">
            <v>N/A</v>
          </cell>
          <cell r="UU22" t="str">
            <v>N/A</v>
          </cell>
          <cell r="UV22" t="str">
            <v>N/A</v>
          </cell>
          <cell r="UW22" t="str">
            <v>N/A</v>
          </cell>
          <cell r="UX22">
            <v>0</v>
          </cell>
          <cell r="UY22">
            <v>0</v>
          </cell>
          <cell r="UZ22">
            <v>0</v>
          </cell>
          <cell r="VA22">
            <v>0</v>
          </cell>
          <cell r="VB22">
            <v>1</v>
          </cell>
          <cell r="VC22">
            <v>0</v>
          </cell>
          <cell r="VD22">
            <v>0</v>
          </cell>
          <cell r="VE22">
            <v>0</v>
          </cell>
          <cell r="VF22">
            <v>0</v>
          </cell>
          <cell r="VG22">
            <v>1</v>
          </cell>
          <cell r="VH22">
            <v>0</v>
          </cell>
          <cell r="VI22">
            <v>0</v>
          </cell>
          <cell r="VJ22">
            <v>0</v>
          </cell>
          <cell r="VK22">
            <v>0</v>
          </cell>
          <cell r="VL22">
            <v>0</v>
          </cell>
          <cell r="VM22">
            <v>0</v>
          </cell>
          <cell r="VN22">
            <v>0</v>
          </cell>
          <cell r="VO22">
            <v>0</v>
          </cell>
          <cell r="VP22">
            <v>0</v>
          </cell>
          <cell r="VQ22">
            <v>0</v>
          </cell>
          <cell r="VR22">
            <v>0</v>
          </cell>
          <cell r="VS22">
            <v>0</v>
          </cell>
          <cell r="VT22">
            <v>0</v>
          </cell>
          <cell r="VU22">
            <v>0</v>
          </cell>
          <cell r="VV22">
            <v>0</v>
          </cell>
          <cell r="VW22">
            <v>0</v>
          </cell>
          <cell r="VX22">
            <v>0</v>
          </cell>
          <cell r="VY22">
            <v>5.4436385102201985</v>
          </cell>
          <cell r="VZ22">
            <v>5.4436385102201994</v>
          </cell>
          <cell r="WA22">
            <v>42.348569967351708</v>
          </cell>
          <cell r="WB22">
            <v>2.178785465192183</v>
          </cell>
          <cell r="WC22">
            <v>2.1787854651921821</v>
          </cell>
          <cell r="WD22">
            <v>42.3485699673517</v>
          </cell>
          <cell r="WE22">
            <v>0</v>
          </cell>
          <cell r="WF22">
            <v>34.725827373228398</v>
          </cell>
          <cell r="WG22">
            <v>34.725827373228391</v>
          </cell>
          <cell r="WH22">
            <v>1.7866040814575896</v>
          </cell>
          <cell r="WI22">
            <v>1.7866040814575896</v>
          </cell>
          <cell r="WJ22">
            <v>34.725827373228391</v>
          </cell>
          <cell r="WK22">
            <v>0</v>
          </cell>
          <cell r="WL22">
            <v>7.6227425941233067</v>
          </cell>
          <cell r="WM22">
            <v>7.6227425941233067</v>
          </cell>
          <cell r="WN22">
            <v>0.39218138373459266</v>
          </cell>
          <cell r="WO22">
            <v>0.39218138373459288</v>
          </cell>
          <cell r="WP22">
            <v>7.6227425941233058</v>
          </cell>
          <cell r="WQ22">
            <v>0</v>
          </cell>
          <cell r="WR22">
            <v>47.467585078022708</v>
          </cell>
          <cell r="WS22">
            <v>-5.1190151106710022</v>
          </cell>
          <cell r="WT22">
            <v>7.2978005758631852</v>
          </cell>
          <cell r="WU22">
            <v>-5.1190151106710031</v>
          </cell>
          <cell r="WV22">
            <v>7.2978005758631843</v>
          </cell>
          <cell r="WW22">
            <v>-5.1190151106710031</v>
          </cell>
          <cell r="WX22">
            <v>7.2978005758631843</v>
          </cell>
          <cell r="WY22">
            <v>-5.1190151106710022</v>
          </cell>
          <cell r="WZ22">
            <v>2.4746657781273527</v>
          </cell>
          <cell r="XA22">
            <v>2.8288905712356431</v>
          </cell>
          <cell r="XB22">
            <v>2.2390414750208851</v>
          </cell>
          <cell r="XC22">
            <v>2.7950008160977546</v>
          </cell>
          <cell r="XD22">
            <v>2.7950008160977546</v>
          </cell>
          <cell r="XE22">
            <v>3.2119703219054063</v>
          </cell>
          <cell r="XF22">
            <v>0</v>
          </cell>
          <cell r="XG22">
            <v>0.22439813041988052</v>
          </cell>
          <cell r="XH22">
            <v>0.17279695532593722</v>
          </cell>
          <cell r="XI22">
            <v>0.31103451958668704</v>
          </cell>
          <cell r="XJ22">
            <v>0.31103451958668693</v>
          </cell>
          <cell r="XK22">
            <v>0.41471269278224931</v>
          </cell>
          <cell r="XL22">
            <v>0</v>
          </cell>
          <cell r="XM22">
            <v>1.8770179984356965</v>
          </cell>
          <cell r="XN22">
            <v>1.7779483272440524</v>
          </cell>
          <cell r="XO22">
            <v>1.7241722736985223</v>
          </cell>
          <cell r="XP22">
            <v>1.8682362537175019</v>
          </cell>
          <cell r="XQ22">
            <v>1.8682362537175017</v>
          </cell>
          <cell r="XR22">
            <v>1.9762842387317361</v>
          </cell>
          <cell r="XS22">
            <v>0</v>
          </cell>
          <cell r="XT22">
            <v>0</v>
          </cell>
          <cell r="XU22">
            <v>0</v>
          </cell>
          <cell r="XV22">
            <v>0</v>
          </cell>
          <cell r="XW22">
            <v>0</v>
          </cell>
          <cell r="XX22">
            <v>0</v>
          </cell>
          <cell r="XY22">
            <v>0</v>
          </cell>
          <cell r="XZ22">
            <v>0</v>
          </cell>
          <cell r="YA22">
            <v>0</v>
          </cell>
          <cell r="YB22">
            <v>0</v>
          </cell>
          <cell r="YC22">
            <v>0</v>
          </cell>
          <cell r="YD22">
            <v>0</v>
          </cell>
          <cell r="YE22">
            <v>0</v>
          </cell>
          <cell r="YF22">
            <v>0</v>
          </cell>
          <cell r="YG22">
            <v>0</v>
          </cell>
          <cell r="YH22">
            <v>0</v>
          </cell>
          <cell r="YI22">
            <v>0</v>
          </cell>
          <cell r="YJ22">
            <v>0</v>
          </cell>
          <cell r="YK22">
            <v>0</v>
          </cell>
          <cell r="YL22">
            <v>3.0979877144672738E-2</v>
          </cell>
          <cell r="YM22">
            <v>2.3855940497161873E-2</v>
          </cell>
          <cell r="YN22">
            <v>4.2940692894891372E-2</v>
          </cell>
          <cell r="YO22">
            <v>4.2940692894891372E-2</v>
          </cell>
          <cell r="YP22">
            <v>5.7254257193188482E-2</v>
          </cell>
          <cell r="YQ22">
            <v>0</v>
          </cell>
          <cell r="YR22">
            <v>0.41022336914952012</v>
          </cell>
          <cell r="YS22">
            <v>0.31589099721975672</v>
          </cell>
          <cell r="YT22">
            <v>0.56860379499556213</v>
          </cell>
          <cell r="YU22">
            <v>0.56860379499556202</v>
          </cell>
          <cell r="YV22">
            <v>0.75813839332741606</v>
          </cell>
          <cell r="YW22">
            <v>0</v>
          </cell>
          <cell r="YX22">
            <v>3.0196992162677401E-3</v>
          </cell>
          <cell r="YY22">
            <v>2.3253082795067527E-3</v>
          </cell>
          <cell r="YZ22">
            <v>4.1855549031121556E-3</v>
          </cell>
          <cell r="ZA22">
            <v>4.1855549031121538E-3</v>
          </cell>
          <cell r="ZB22">
            <v>5.580739870816206E-3</v>
          </cell>
          <cell r="ZC22">
            <v>0</v>
          </cell>
          <cell r="ZD22">
            <v>0.2910122507499564</v>
          </cell>
          <cell r="ZE22">
            <v>0.2910122507499564</v>
          </cell>
          <cell r="ZF22">
            <v>0.3062692528822587</v>
          </cell>
          <cell r="ZG22">
            <v>0.3062692528822587</v>
          </cell>
          <cell r="ZH22">
            <v>0.94681079504258314</v>
          </cell>
          <cell r="ZI22">
            <v>0.94681079504258303</v>
          </cell>
          <cell r="ZJ22" t="str">
            <v xml:space="preserve"> </v>
          </cell>
          <cell r="ZK22">
            <v>4</v>
          </cell>
          <cell r="ZL22">
            <v>1</v>
          </cell>
          <cell r="ZM22">
            <v>4</v>
          </cell>
          <cell r="ZN22">
            <v>1</v>
          </cell>
          <cell r="ZO22">
            <v>0</v>
          </cell>
          <cell r="ZP22">
            <v>0</v>
          </cell>
          <cell r="ZQ22">
            <v>0</v>
          </cell>
          <cell r="ZR22" t="str">
            <v>0: No</v>
          </cell>
          <cell r="ZS22" t="str">
            <v>1: Yes</v>
          </cell>
          <cell r="ZT22">
            <v>3.1024967615690899</v>
          </cell>
          <cell r="ZU22">
            <v>3.1024967615690908</v>
          </cell>
          <cell r="ZV22">
            <v>3.1024967615690904</v>
          </cell>
          <cell r="ZW22">
            <v>3.1024967615690908</v>
          </cell>
          <cell r="ZX22">
            <v>3.1024967615690908</v>
          </cell>
          <cell r="ZY22">
            <v>3.1024967615690904</v>
          </cell>
          <cell r="ZZ22">
            <v>0</v>
          </cell>
          <cell r="AAA22">
            <v>0.62049935231381814</v>
          </cell>
          <cell r="AAB22">
            <v>0.62049935231381814</v>
          </cell>
          <cell r="AAC22">
            <v>0.62049935231381825</v>
          </cell>
          <cell r="AAD22">
            <v>0.62049935231381825</v>
          </cell>
          <cell r="AAE22">
            <v>0.62049935231381814</v>
          </cell>
          <cell r="AAF22">
            <v>0</v>
          </cell>
          <cell r="AAG22">
            <v>0</v>
          </cell>
          <cell r="AAH22">
            <v>0</v>
          </cell>
          <cell r="AAI22">
            <v>0</v>
          </cell>
          <cell r="AAJ22">
            <v>0</v>
          </cell>
          <cell r="AAK22">
            <v>0</v>
          </cell>
          <cell r="AAL22">
            <v>0</v>
          </cell>
          <cell r="AAM22">
            <v>0</v>
          </cell>
          <cell r="AAN22">
            <v>0.62049935231381814</v>
          </cell>
          <cell r="AAO22">
            <v>0.62049935231381814</v>
          </cell>
          <cell r="AAP22">
            <v>0.62049935231381825</v>
          </cell>
          <cell r="AAQ22">
            <v>0.62049935231381825</v>
          </cell>
          <cell r="AAR22">
            <v>0.62049935231381814</v>
          </cell>
          <cell r="AAS22">
            <v>0</v>
          </cell>
          <cell r="AAT22">
            <v>0</v>
          </cell>
          <cell r="AAU22">
            <v>0</v>
          </cell>
          <cell r="AAV22">
            <v>0</v>
          </cell>
          <cell r="AAW22">
            <v>0</v>
          </cell>
          <cell r="AAX22">
            <v>0</v>
          </cell>
          <cell r="AAY22">
            <v>0</v>
          </cell>
          <cell r="AAZ22">
            <v>0</v>
          </cell>
          <cell r="ABA22">
            <v>0</v>
          </cell>
          <cell r="ABB22">
            <v>0</v>
          </cell>
          <cell r="ABC22">
            <v>0</v>
          </cell>
          <cell r="ABD22">
            <v>0</v>
          </cell>
          <cell r="ABE22">
            <v>0</v>
          </cell>
          <cell r="ABF22">
            <v>0.62049935231381814</v>
          </cell>
          <cell r="ABG22">
            <v>0.62049935231381814</v>
          </cell>
          <cell r="ABH22">
            <v>0.62049935231381825</v>
          </cell>
          <cell r="ABI22">
            <v>0.62049935231381825</v>
          </cell>
          <cell r="ABJ22">
            <v>0.62049935231381814</v>
          </cell>
          <cell r="ABK22">
            <v>0</v>
          </cell>
          <cell r="ABL22">
            <v>0.62049935231381814</v>
          </cell>
          <cell r="ABM22">
            <v>0.62049935231381814</v>
          </cell>
          <cell r="ABN22">
            <v>0.62049935231381825</v>
          </cell>
          <cell r="ABO22">
            <v>0.62049935231381825</v>
          </cell>
          <cell r="ABP22">
            <v>0.62049935231381814</v>
          </cell>
          <cell r="ABQ22">
            <v>0</v>
          </cell>
          <cell r="ABR22">
            <v>0.62049935231381814</v>
          </cell>
          <cell r="ABS22">
            <v>0.62049935231381814</v>
          </cell>
          <cell r="ABT22">
            <v>0.62049935231381825</v>
          </cell>
          <cell r="ABU22">
            <v>0.62049935231381825</v>
          </cell>
          <cell r="ABV22">
            <v>0.62049935231381814</v>
          </cell>
          <cell r="ABW22">
            <v>0</v>
          </cell>
          <cell r="ABX22">
            <v>0</v>
          </cell>
          <cell r="ABY22" t="str">
            <v>1: Yes</v>
          </cell>
          <cell r="ABZ22">
            <v>0</v>
          </cell>
          <cell r="ACA22">
            <v>0</v>
          </cell>
          <cell r="ACB22">
            <v>4.5836668707107018</v>
          </cell>
          <cell r="ACC22">
            <v>6.5254700070744294</v>
          </cell>
          <cell r="ACD22">
            <v>3.529635821854443</v>
          </cell>
          <cell r="ACE22">
            <v>6.3533444793379985</v>
          </cell>
          <cell r="ACF22">
            <v>6.3533444793379985</v>
          </cell>
          <cell r="ACG22">
            <v>8.4711259724506647</v>
          </cell>
          <cell r="ACH22">
            <v>0</v>
          </cell>
          <cell r="ACI22">
            <v>0.51040106127980378</v>
          </cell>
          <cell r="ACJ22">
            <v>0.39303246073953713</v>
          </cell>
          <cell r="ACK22">
            <v>0.70745842933116687</v>
          </cell>
          <cell r="ACL22">
            <v>0.70745842933116676</v>
          </cell>
          <cell r="ACM22">
            <v>0.9432779057748889</v>
          </cell>
          <cell r="ACN22">
            <v>0</v>
          </cell>
          <cell r="ACO22">
            <v>0.68404040297630886</v>
          </cell>
          <cell r="ACP22">
            <v>0.52674279742466801</v>
          </cell>
          <cell r="ACQ22">
            <v>0.94813703536440264</v>
          </cell>
          <cell r="ACR22">
            <v>0.94813703536440241</v>
          </cell>
          <cell r="ACS22">
            <v>1.2641827138192032</v>
          </cell>
          <cell r="ACT22">
            <v>0</v>
          </cell>
          <cell r="ACU22">
            <v>0</v>
          </cell>
          <cell r="ACV22">
            <v>0</v>
          </cell>
          <cell r="ACW22">
            <v>0</v>
          </cell>
          <cell r="ACX22">
            <v>0</v>
          </cell>
          <cell r="ACY22">
            <v>0</v>
          </cell>
          <cell r="ACZ22">
            <v>0</v>
          </cell>
          <cell r="ADA22">
            <v>0</v>
          </cell>
          <cell r="ADB22">
            <v>0</v>
          </cell>
          <cell r="ADC22">
            <v>0</v>
          </cell>
          <cell r="ADD22">
            <v>0</v>
          </cell>
          <cell r="ADE22">
            <v>0</v>
          </cell>
          <cell r="ADF22">
            <v>0</v>
          </cell>
          <cell r="ADG22">
            <v>0</v>
          </cell>
          <cell r="ADH22">
            <v>0</v>
          </cell>
          <cell r="ADI22">
            <v>0</v>
          </cell>
          <cell r="ADJ22">
            <v>0</v>
          </cell>
          <cell r="ADK22">
            <v>0</v>
          </cell>
          <cell r="ADL22">
            <v>0</v>
          </cell>
          <cell r="ADM22">
            <v>0.68404040297630886</v>
          </cell>
          <cell r="ADN22">
            <v>0.52674279742466801</v>
          </cell>
          <cell r="ADO22">
            <v>0.94813703536440264</v>
          </cell>
          <cell r="ADP22">
            <v>0.94813703536440241</v>
          </cell>
          <cell r="ADQ22">
            <v>1.2641827138192032</v>
          </cell>
          <cell r="ADR22">
            <v>0</v>
          </cell>
          <cell r="ADS22">
            <v>2.0211446005019709</v>
          </cell>
          <cell r="ADT22">
            <v>1.5563749688409021</v>
          </cell>
          <cell r="ADU22">
            <v>2.8014749439136248</v>
          </cell>
          <cell r="ADV22">
            <v>2.8014749439136239</v>
          </cell>
          <cell r="ADW22">
            <v>3.7352999252181656</v>
          </cell>
          <cell r="ADX22">
            <v>0</v>
          </cell>
          <cell r="ADY22">
            <v>0.68404040297630886</v>
          </cell>
          <cell r="ADZ22">
            <v>0.52674279742466801</v>
          </cell>
          <cell r="AEA22">
            <v>0.94813703536440264</v>
          </cell>
          <cell r="AEB22">
            <v>0.94813703536440241</v>
          </cell>
          <cell r="AEC22">
            <v>1.2641827138192032</v>
          </cell>
          <cell r="AED22">
            <v>0</v>
          </cell>
          <cell r="AEE22">
            <v>0.69455736678602054</v>
          </cell>
          <cell r="AEF22">
            <v>0</v>
          </cell>
          <cell r="AEG22">
            <v>0.29797702943238008</v>
          </cell>
          <cell r="AEH22">
            <v>0</v>
          </cell>
          <cell r="AEI22">
            <v>0.16253292514493459</v>
          </cell>
          <cell r="AEJ22">
            <v>1.3371041975256619</v>
          </cell>
          <cell r="AEK22">
            <v>1.9452157191912636</v>
          </cell>
          <cell r="AEL22">
            <v>0.14627963263044114</v>
          </cell>
          <cell r="AEM22">
            <v>0.68404040297630886</v>
          </cell>
          <cell r="AEN22">
            <v>0.9887963922762194</v>
          </cell>
          <cell r="AEO22">
            <v>0</v>
          </cell>
          <cell r="AEP22">
            <v>0.42421062071132654</v>
          </cell>
          <cell r="AEQ22">
            <v>0</v>
          </cell>
          <cell r="AER22">
            <v>0.23138761129708721</v>
          </cell>
          <cell r="AES22">
            <v>1.9035487489373708</v>
          </cell>
          <cell r="AET22">
            <v>2.7692777836850464</v>
          </cell>
          <cell r="AEU22">
            <v>0.20824885016737851</v>
          </cell>
          <cell r="AEV22">
            <v>0.97382407124122272</v>
          </cell>
          <cell r="AEW22">
            <v>0.03</v>
          </cell>
          <cell r="AEX22" t="str">
            <v>5</v>
          </cell>
          <cell r="AEY22" t="str">
            <v>10</v>
          </cell>
          <cell r="AEZ22" t="str">
            <v>1: Yes</v>
          </cell>
          <cell r="AFA22" t="str">
            <v>2</v>
          </cell>
          <cell r="AFB22" t="str">
            <v>2</v>
          </cell>
          <cell r="AFC22" t="str">
            <v>1: Always</v>
          </cell>
          <cell r="AFD22" t="str">
            <v>1: Always</v>
          </cell>
          <cell r="AFE22">
            <v>0.97382407124122272</v>
          </cell>
          <cell r="AFF22">
            <v>0.52674279742466801</v>
          </cell>
          <cell r="AFG22">
            <v>0</v>
          </cell>
          <cell r="AFH22">
            <v>0</v>
          </cell>
          <cell r="AFI22">
            <v>0</v>
          </cell>
          <cell r="AFJ22">
            <v>0</v>
          </cell>
          <cell r="AFK22">
            <v>0</v>
          </cell>
          <cell r="AFL22">
            <v>0</v>
          </cell>
          <cell r="AFM22">
            <v>0</v>
          </cell>
          <cell r="AFN22">
            <v>0</v>
          </cell>
          <cell r="AFO22">
            <v>0</v>
          </cell>
          <cell r="AFP22">
            <v>0</v>
          </cell>
          <cell r="AFQ22">
            <v>0</v>
          </cell>
          <cell r="AFR22">
            <v>0</v>
          </cell>
          <cell r="AFS22">
            <v>0</v>
          </cell>
          <cell r="AFT22">
            <v>0</v>
          </cell>
          <cell r="AFU22">
            <v>0</v>
          </cell>
          <cell r="AFV22">
            <v>0</v>
          </cell>
          <cell r="AFW22">
            <v>0</v>
          </cell>
          <cell r="AFX22">
            <v>0</v>
          </cell>
          <cell r="AFY22">
            <v>0</v>
          </cell>
          <cell r="AFZ22">
            <v>0</v>
          </cell>
          <cell r="AGA22">
            <v>0</v>
          </cell>
          <cell r="AGB22">
            <v>0</v>
          </cell>
        </row>
        <row r="23">
          <cell r="A23" t="str">
            <v>RWANDA_22</v>
          </cell>
          <cell r="B23" t="str">
            <v>Rwanda</v>
          </cell>
          <cell r="C23" t="str">
            <v>Rugarama (Nyarugenge) CS</v>
          </cell>
          <cell r="D23" t="str">
            <v>Health Center</v>
          </cell>
          <cell r="E23" t="str">
            <v>Primary</v>
          </cell>
          <cell r="F23" t="str">
            <v>Urban</v>
          </cell>
          <cell r="G23" t="str">
            <v>No</v>
          </cell>
          <cell r="H23">
            <v>39559</v>
          </cell>
          <cell r="I23">
            <v>33401</v>
          </cell>
          <cell r="J23">
            <v>67891</v>
          </cell>
          <cell r="K23">
            <v>15</v>
          </cell>
          <cell r="L23">
            <v>1806</v>
          </cell>
          <cell r="M23" t="str">
            <v>USD</v>
          </cell>
          <cell r="N23">
            <v>562.77777777777783</v>
          </cell>
          <cell r="O23">
            <v>0</v>
          </cell>
          <cell r="P23">
            <v>0</v>
          </cell>
          <cell r="Q23">
            <v>0</v>
          </cell>
          <cell r="R23">
            <v>0.8</v>
          </cell>
          <cell r="S23">
            <v>0</v>
          </cell>
          <cell r="T23">
            <v>67891</v>
          </cell>
          <cell r="U23">
            <v>0</v>
          </cell>
          <cell r="V23">
            <v>194.36406534237139</v>
          </cell>
          <cell r="W23" t="str">
            <v>0: No</v>
          </cell>
          <cell r="X23" t="str">
            <v>1: Yes</v>
          </cell>
          <cell r="Y23">
            <v>0</v>
          </cell>
          <cell r="Z23" t="str">
            <v>Jul-09</v>
          </cell>
          <cell r="AA23" t="str">
            <v>Jun-10</v>
          </cell>
          <cell r="AB23">
            <v>271</v>
          </cell>
          <cell r="AC23">
            <v>259.66666666666669</v>
          </cell>
          <cell r="AD23">
            <v>3</v>
          </cell>
          <cell r="AE23">
            <v>9</v>
          </cell>
          <cell r="AF23">
            <v>0</v>
          </cell>
          <cell r="AG23">
            <v>542.66666666666663</v>
          </cell>
          <cell r="AH23">
            <v>271.66666666666669</v>
          </cell>
          <cell r="AI23">
            <v>4.1326781326781337</v>
          </cell>
          <cell r="AJ23">
            <v>20.165847665847668</v>
          </cell>
          <cell r="AK23">
            <v>4</v>
          </cell>
          <cell r="AL23">
            <v>4</v>
          </cell>
          <cell r="AM23">
            <v>4</v>
          </cell>
          <cell r="AN23">
            <v>12</v>
          </cell>
          <cell r="AO23">
            <v>12</v>
          </cell>
          <cell r="AP23">
            <v>20</v>
          </cell>
          <cell r="AQ23">
            <v>20</v>
          </cell>
          <cell r="AR23">
            <v>20</v>
          </cell>
          <cell r="AS23">
            <v>30</v>
          </cell>
          <cell r="AT23">
            <v>30</v>
          </cell>
          <cell r="AU23">
            <v>12</v>
          </cell>
          <cell r="AV23">
            <v>12</v>
          </cell>
          <cell r="AW23">
            <v>12</v>
          </cell>
          <cell r="AX23">
            <v>12</v>
          </cell>
          <cell r="AY23">
            <v>12</v>
          </cell>
          <cell r="AZ23">
            <v>15</v>
          </cell>
          <cell r="BA23">
            <v>15</v>
          </cell>
          <cell r="BB23">
            <v>15</v>
          </cell>
          <cell r="BC23">
            <v>20</v>
          </cell>
          <cell r="BD23">
            <v>20</v>
          </cell>
          <cell r="BE23">
            <v>144153.33333333334</v>
          </cell>
          <cell r="BF23" t="str">
            <v>0: No</v>
          </cell>
          <cell r="BG23" t="str">
            <v>N/A</v>
          </cell>
          <cell r="BH23" t="str">
            <v>N/A</v>
          </cell>
          <cell r="BI23" t="str">
            <v>N/A</v>
          </cell>
          <cell r="BJ23" t="str">
            <v>N/A</v>
          </cell>
          <cell r="BK23" t="str">
            <v>0: Unknown</v>
          </cell>
          <cell r="BL23" t="str">
            <v>N/A</v>
          </cell>
          <cell r="BM23" t="str">
            <v>1: Yes</v>
          </cell>
          <cell r="BN23" t="str">
            <v>N_INITIATION,N_STAGE,N_MONITORING: Initiation, WHO Staging, Routine clinical monitoring</v>
          </cell>
          <cell r="BO23" t="str">
            <v>The doctor comes once a week to provide consultations and clinical oversight to ART clinic activities.</v>
          </cell>
          <cell r="BP23" t="str">
            <v>1: Yes</v>
          </cell>
          <cell r="BQ23">
            <v>0.9</v>
          </cell>
          <cell r="BR23" t="str">
            <v/>
          </cell>
          <cell r="BS23" t="str">
            <v/>
          </cell>
          <cell r="BT23" t="str">
            <v>0: No</v>
          </cell>
          <cell r="BU23" t="str">
            <v>N/A</v>
          </cell>
          <cell r="BV23" t="str">
            <v>N/A</v>
          </cell>
          <cell r="BW23" t="str">
            <v>N/A</v>
          </cell>
          <cell r="BX23" t="str">
            <v>N/A</v>
          </cell>
          <cell r="BY23" t="str">
            <v>0: Unknown</v>
          </cell>
          <cell r="BZ23" t="str">
            <v>N/A</v>
          </cell>
          <cell r="CA23" t="str">
            <v>1: Yes</v>
          </cell>
          <cell r="CB23" t="str">
            <v>0: No</v>
          </cell>
          <cell r="CC23" t="str">
            <v>0: No</v>
          </cell>
          <cell r="CD23" t="str">
            <v>0: No</v>
          </cell>
          <cell r="CE23" t="str">
            <v>0: No</v>
          </cell>
          <cell r="CF23" t="str">
            <v>0: No</v>
          </cell>
          <cell r="CG23" t="str">
            <v>0: No</v>
          </cell>
          <cell r="CH23" t="str">
            <v/>
          </cell>
          <cell r="CI23" t="str">
            <v>According to TRACnet number.</v>
          </cell>
          <cell r="CJ23">
            <v>282.41666666666669</v>
          </cell>
          <cell r="CK23" t="str">
            <v/>
          </cell>
          <cell r="CL23" t="str">
            <v>1: Yes</v>
          </cell>
          <cell r="CM23" t="str">
            <v>1: Yes</v>
          </cell>
          <cell r="CN23" t="str">
            <v>1: Yes</v>
          </cell>
          <cell r="CO23" t="str">
            <v>0: No</v>
          </cell>
          <cell r="CP23" t="str">
            <v/>
          </cell>
          <cell r="CQ23" t="str">
            <v>1: Yes</v>
          </cell>
          <cell r="CR23" t="str">
            <v>1: Yes</v>
          </cell>
          <cell r="CS23" t="str">
            <v>100</v>
          </cell>
          <cell r="CT23" t="str">
            <v>50</v>
          </cell>
          <cell r="CU23">
            <v>524.6887525562372</v>
          </cell>
          <cell r="CV23">
            <v>0.65</v>
          </cell>
          <cell r="CW23">
            <v>4.1326781326781337</v>
          </cell>
          <cell r="CX23">
            <v>23.41504628154717</v>
          </cell>
          <cell r="CY23">
            <v>22.91800580412821</v>
          </cell>
          <cell r="CZ23">
            <v>23.9108670277332</v>
          </cell>
          <cell r="DA23">
            <v>22.069765428273421</v>
          </cell>
          <cell r="DB23">
            <v>21.601281761271732</v>
          </cell>
          <cell r="DC23">
            <v>22.537099442104555</v>
          </cell>
          <cell r="DD23">
            <v>21.601281761271739</v>
          </cell>
          <cell r="DE23">
            <v>21.601281761271736</v>
          </cell>
          <cell r="DF23">
            <v>49.849111756780921</v>
          </cell>
          <cell r="DG23">
            <v>0</v>
          </cell>
          <cell r="DH23">
            <v>1.3452808532737486</v>
          </cell>
          <cell r="DI23">
            <v>1.3167240428564773</v>
          </cell>
          <cell r="DJ23">
            <v>1.3737675856286458</v>
          </cell>
          <cell r="DK23">
            <v>1.3167240428564775</v>
          </cell>
          <cell r="DL23">
            <v>1.3167240428564773</v>
          </cell>
          <cell r="DM23">
            <v>3.038593945053409</v>
          </cell>
          <cell r="DN23">
            <v>0</v>
          </cell>
          <cell r="DO23">
            <v>22.537099442104555</v>
          </cell>
          <cell r="DP23">
            <v>21.601281761271736</v>
          </cell>
          <cell r="DQ23">
            <v>49.849111756780921</v>
          </cell>
          <cell r="DR23">
            <v>1.3737675856286458</v>
          </cell>
          <cell r="DS23">
            <v>1.3167240428564775</v>
          </cell>
          <cell r="DT23">
            <v>3.038593945053409</v>
          </cell>
          <cell r="DU23">
            <v>21.26570295145784</v>
          </cell>
          <cell r="DV23">
            <v>20.814287437666078</v>
          </cell>
          <cell r="DW23">
            <v>20.814287437666085</v>
          </cell>
          <cell r="DX23">
            <v>20.814287437666078</v>
          </cell>
          <cell r="DY23">
            <v>48.032971009998647</v>
          </cell>
          <cell r="DZ23">
            <v>0</v>
          </cell>
          <cell r="EA23">
            <v>0.80406247681558529</v>
          </cell>
          <cell r="EB23">
            <v>0.78699432360565336</v>
          </cell>
          <cell r="EC23">
            <v>0.78699432360565358</v>
          </cell>
          <cell r="ED23">
            <v>0.78699432360565336</v>
          </cell>
          <cell r="EE23">
            <v>1.8161407467822768</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0.45057305327287561</v>
          </cell>
          <cell r="EZ23">
            <v>0.4410085603046357</v>
          </cell>
          <cell r="FA23">
            <v>0.44100856030463581</v>
          </cell>
          <cell r="FB23">
            <v>0.4410085603046357</v>
          </cell>
          <cell r="FC23">
            <v>1.017712062241467</v>
          </cell>
          <cell r="FD23">
            <v>0</v>
          </cell>
          <cell r="FE23">
            <v>0.8947078000008728</v>
          </cell>
          <cell r="FF23">
            <v>0.87571548255184162</v>
          </cell>
          <cell r="FG23">
            <v>0.87571548255184173</v>
          </cell>
          <cell r="FH23">
            <v>0.87571548255184162</v>
          </cell>
          <cell r="FI23">
            <v>2.0208818828119419</v>
          </cell>
          <cell r="FJ23">
            <v>0</v>
          </cell>
          <cell r="FK23">
            <v>0</v>
          </cell>
          <cell r="FL23">
            <v>0</v>
          </cell>
          <cell r="FM23">
            <v>0</v>
          </cell>
          <cell r="FN23">
            <v>0</v>
          </cell>
          <cell r="FO23">
            <v>0</v>
          </cell>
          <cell r="FP23">
            <v>0</v>
          </cell>
          <cell r="FQ23">
            <v>0.3685503685503686</v>
          </cell>
          <cell r="FR23">
            <v>0</v>
          </cell>
          <cell r="FS23">
            <v>2.6351351351351351</v>
          </cell>
          <cell r="FT23">
            <v>0</v>
          </cell>
          <cell r="FU23">
            <v>0.11056511056511056</v>
          </cell>
          <cell r="FV23">
            <v>0.25798525798525795</v>
          </cell>
          <cell r="FW23">
            <v>0</v>
          </cell>
          <cell r="FX23">
            <v>0</v>
          </cell>
          <cell r="FY23">
            <v>1.8427518427518428</v>
          </cell>
          <cell r="FZ23">
            <v>5.214987714987716</v>
          </cell>
          <cell r="GA23">
            <v>0</v>
          </cell>
          <cell r="GB23">
            <v>0.11056511056511056</v>
          </cell>
          <cell r="GC23">
            <v>0.77395577395577397</v>
          </cell>
          <cell r="GD23">
            <v>0.88452088452088451</v>
          </cell>
          <cell r="GE23">
            <v>0.36072700365351706</v>
          </cell>
          <cell r="GF23">
            <v>0</v>
          </cell>
          <cell r="GG23">
            <v>2.5791980761226467</v>
          </cell>
          <cell r="GH23">
            <v>0</v>
          </cell>
          <cell r="GI23">
            <v>0.10821810109605511</v>
          </cell>
          <cell r="GJ23">
            <v>0.25250890255746195</v>
          </cell>
          <cell r="GK23">
            <v>0</v>
          </cell>
          <cell r="GL23">
            <v>0</v>
          </cell>
          <cell r="GM23">
            <v>1.8036350182675853</v>
          </cell>
          <cell r="GN23">
            <v>5.104287101697266</v>
          </cell>
          <cell r="GO23">
            <v>0.10821810109605511</v>
          </cell>
          <cell r="GP23">
            <v>0.75752670767238584</v>
          </cell>
          <cell r="GQ23">
            <v>0.86574480876844095</v>
          </cell>
          <cell r="GR23">
            <v>0.37635453500575539</v>
          </cell>
          <cell r="GS23">
            <v>0</v>
          </cell>
          <cell r="GT23">
            <v>2.6909349252911503</v>
          </cell>
          <cell r="GU23">
            <v>0</v>
          </cell>
          <cell r="GV23">
            <v>0.1129063605017266</v>
          </cell>
          <cell r="GW23">
            <v>0.26344817450402874</v>
          </cell>
          <cell r="GX23">
            <v>0</v>
          </cell>
          <cell r="GY23">
            <v>0</v>
          </cell>
          <cell r="GZ23">
            <v>1.8817726750287767</v>
          </cell>
          <cell r="HA23">
            <v>5.3254166703314372</v>
          </cell>
          <cell r="HB23">
            <v>0.1129063605017266</v>
          </cell>
          <cell r="HC23">
            <v>0.79034452351208628</v>
          </cell>
          <cell r="HD23">
            <v>0.90325088401381293</v>
          </cell>
          <cell r="HE23">
            <v>12067.268206039078</v>
          </cell>
          <cell r="HF23">
            <v>0</v>
          </cell>
          <cell r="HG23">
            <v>3636.1492007104803</v>
          </cell>
          <cell r="HH23">
            <v>0</v>
          </cell>
          <cell r="HI23">
            <v>3636.1492007104798</v>
          </cell>
          <cell r="HJ23">
            <v>3636.1492007104798</v>
          </cell>
          <cell r="HK23">
            <v>0</v>
          </cell>
          <cell r="HL23">
            <v>0</v>
          </cell>
          <cell r="HM23">
            <v>3636.1492007104798</v>
          </cell>
          <cell r="HN23">
            <v>4075.1829484902305</v>
          </cell>
          <cell r="HO23">
            <v>1156.0192844455721</v>
          </cell>
          <cell r="HP23">
            <v>0</v>
          </cell>
          <cell r="HQ23">
            <v>1</v>
          </cell>
          <cell r="HR23">
            <v>0</v>
          </cell>
          <cell r="HS23">
            <v>0.13401041280259757</v>
          </cell>
          <cell r="HT23">
            <v>0.80406247681558518</v>
          </cell>
          <cell r="HU23">
            <v>0</v>
          </cell>
          <cell r="HV23">
            <v>1.8427518427518428</v>
          </cell>
          <cell r="HW23">
            <v>2.71</v>
          </cell>
          <cell r="HX23">
            <v>0</v>
          </cell>
          <cell r="HY23">
            <v>0.13684812416449418</v>
          </cell>
          <cell r="HZ23">
            <v>0.82108874498696505</v>
          </cell>
          <cell r="IA23">
            <v>0</v>
          </cell>
          <cell r="IB23">
            <v>0.13116572060094223</v>
          </cell>
          <cell r="IC23">
            <v>0.78699432360565336</v>
          </cell>
          <cell r="ID23">
            <v>0</v>
          </cell>
          <cell r="IE23" t="str">
            <v>8</v>
          </cell>
          <cell r="IF23">
            <v>133.51239848673814</v>
          </cell>
          <cell r="IG23">
            <v>131.93225897730491</v>
          </cell>
          <cell r="IH23">
            <v>279.01753996447599</v>
          </cell>
          <cell r="II23">
            <v>130.60063569225019</v>
          </cell>
          <cell r="IJ23">
            <v>0</v>
          </cell>
          <cell r="IK23">
            <v>121.4962826229317</v>
          </cell>
          <cell r="IL23">
            <v>12.016115863806432</v>
          </cell>
          <cell r="IM23">
            <v>120.05835566934746</v>
          </cell>
          <cell r="IN23">
            <v>11.873903307957441</v>
          </cell>
          <cell r="IO23">
            <v>253.90596136767314</v>
          </cell>
          <cell r="IP23">
            <v>25.111578596802836</v>
          </cell>
          <cell r="IQ23">
            <v>118.84657847994768</v>
          </cell>
          <cell r="IR23">
            <v>11.754057212302516</v>
          </cell>
          <cell r="IS23">
            <v>0</v>
          </cell>
          <cell r="IT23">
            <v>0</v>
          </cell>
          <cell r="IU23">
            <v>160.00000000000003</v>
          </cell>
          <cell r="IV23">
            <v>36.5</v>
          </cell>
          <cell r="IW23">
            <v>66</v>
          </cell>
          <cell r="IX23">
            <v>15.5</v>
          </cell>
          <cell r="IY23" t="str">
            <v>0: No</v>
          </cell>
          <cell r="IZ23" t="str">
            <v>N/A</v>
          </cell>
          <cell r="JA23" t="str">
            <v>N/A</v>
          </cell>
          <cell r="JB23" t="str">
            <v>N/A</v>
          </cell>
          <cell r="JC23" t="str">
            <v>N/A</v>
          </cell>
          <cell r="JD23" t="str">
            <v>N/A</v>
          </cell>
          <cell r="JE23" t="str">
            <v>N/A</v>
          </cell>
          <cell r="JF23" t="str">
            <v>N/A</v>
          </cell>
          <cell r="JG23" t="str">
            <v>N/A</v>
          </cell>
          <cell r="JH23">
            <v>0</v>
          </cell>
          <cell r="JI23">
            <v>34.5</v>
          </cell>
          <cell r="JJ23">
            <v>0</v>
          </cell>
          <cell r="JK23">
            <v>155</v>
          </cell>
          <cell r="JL23">
            <v>0</v>
          </cell>
          <cell r="JM23">
            <v>65</v>
          </cell>
          <cell r="JN23">
            <v>0</v>
          </cell>
          <cell r="JO23">
            <v>14</v>
          </cell>
          <cell r="JP23">
            <v>0</v>
          </cell>
          <cell r="JQ23">
            <v>0</v>
          </cell>
          <cell r="JR23">
            <v>55.289520426287744</v>
          </cell>
          <cell r="JS23">
            <v>102.12078152753109</v>
          </cell>
          <cell r="JT23">
            <v>125.86145648312612</v>
          </cell>
          <cell r="JU23">
            <v>164.17051509769095</v>
          </cell>
          <cell r="JV23">
            <v>181.40852575488455</v>
          </cell>
          <cell r="JW23" t="str">
            <v>N/A</v>
          </cell>
          <cell r="JX23">
            <v>151.31971580817051</v>
          </cell>
          <cell r="JY23" t="str">
            <v>N/A</v>
          </cell>
          <cell r="JZ23">
            <v>415</v>
          </cell>
          <cell r="KA23">
            <v>0</v>
          </cell>
          <cell r="KB23">
            <v>1538</v>
          </cell>
          <cell r="KC23">
            <v>151</v>
          </cell>
          <cell r="KD23">
            <v>554</v>
          </cell>
          <cell r="KE23">
            <v>0</v>
          </cell>
          <cell r="KF23">
            <v>13</v>
          </cell>
          <cell r="KG23">
            <v>1225</v>
          </cell>
          <cell r="KH23">
            <v>415</v>
          </cell>
          <cell r="KI23">
            <v>0</v>
          </cell>
          <cell r="KJ23">
            <v>1538</v>
          </cell>
          <cell r="KK23">
            <v>151</v>
          </cell>
          <cell r="KL23">
            <v>554</v>
          </cell>
          <cell r="KM23">
            <v>0</v>
          </cell>
          <cell r="KN23">
            <v>13</v>
          </cell>
          <cell r="KO23">
            <v>1277</v>
          </cell>
          <cell r="KP23">
            <v>30.5</v>
          </cell>
          <cell r="KQ23">
            <v>4</v>
          </cell>
          <cell r="KR23">
            <v>135</v>
          </cell>
          <cell r="KS23">
            <v>20</v>
          </cell>
          <cell r="KT23">
            <v>47</v>
          </cell>
          <cell r="KU23">
            <v>18</v>
          </cell>
          <cell r="KV23">
            <v>7</v>
          </cell>
          <cell r="KW23">
            <v>7</v>
          </cell>
          <cell r="KX23">
            <v>0</v>
          </cell>
          <cell r="KY23">
            <v>0</v>
          </cell>
          <cell r="KZ23">
            <v>5.6891651865008885</v>
          </cell>
          <cell r="LA23">
            <v>12.104795737122558</v>
          </cell>
          <cell r="LB23" t="str">
            <v/>
          </cell>
          <cell r="LC23">
            <v>3.1101243339253997</v>
          </cell>
          <cell r="LD23">
            <v>16.078152753108348</v>
          </cell>
          <cell r="LE23" t="str">
            <v/>
          </cell>
          <cell r="LF23" t="str">
            <v/>
          </cell>
          <cell r="LG23" t="str">
            <v/>
          </cell>
          <cell r="LH23">
            <v>13.179396092362346</v>
          </cell>
          <cell r="LI23" t="str">
            <v/>
          </cell>
          <cell r="LJ23" t="str">
            <v>Tenofovir/Emtricitabine (TDF/FTC)</v>
          </cell>
          <cell r="LK23" t="str">
            <v/>
          </cell>
          <cell r="LL23" t="str">
            <v>0: No</v>
          </cell>
          <cell r="LM23" t="str">
            <v>N/A</v>
          </cell>
          <cell r="LN23" t="str">
            <v>N/A</v>
          </cell>
          <cell r="LO23" t="str">
            <v>N/A</v>
          </cell>
          <cell r="LP23" t="str">
            <v>N/A</v>
          </cell>
          <cell r="LQ23" t="str">
            <v>N/A</v>
          </cell>
          <cell r="LR23" t="str">
            <v>N/A</v>
          </cell>
          <cell r="LS23" t="str">
            <v>N/A</v>
          </cell>
          <cell r="LT23" t="str">
            <v>N/A</v>
          </cell>
          <cell r="LU23">
            <v>34.5</v>
          </cell>
          <cell r="LV23">
            <v>155</v>
          </cell>
          <cell r="LW23">
            <v>65</v>
          </cell>
          <cell r="LX23">
            <v>14</v>
          </cell>
          <cell r="LY23" t="str">
            <v/>
          </cell>
          <cell r="LZ23" t="str">
            <v/>
          </cell>
          <cell r="MA23" t="str">
            <v/>
          </cell>
          <cell r="MB23" t="str">
            <v/>
          </cell>
          <cell r="MC23" t="str">
            <v/>
          </cell>
          <cell r="MD23" t="str">
            <v/>
          </cell>
          <cell r="ME23" t="str">
            <v/>
          </cell>
          <cell r="MF23" t="str">
            <v/>
          </cell>
          <cell r="MG23" t="str">
            <v/>
          </cell>
          <cell r="MH23" t="str">
            <v/>
          </cell>
          <cell r="MI23" t="str">
            <v/>
          </cell>
          <cell r="MJ23" t="str">
            <v/>
          </cell>
          <cell r="MK23" t="str">
            <v/>
          </cell>
          <cell r="ML23" t="str">
            <v/>
          </cell>
          <cell r="MM23" t="str">
            <v/>
          </cell>
          <cell r="MN23" t="str">
            <v/>
          </cell>
          <cell r="MO23" t="str">
            <v/>
          </cell>
          <cell r="MP23" t="str">
            <v/>
          </cell>
          <cell r="MQ23" t="str">
            <v>1: Yes</v>
          </cell>
          <cell r="MR23" t="str">
            <v>1: Yes</v>
          </cell>
          <cell r="MS23" t="str">
            <v>4</v>
          </cell>
          <cell r="MT23" t="str">
            <v>2: N/A</v>
          </cell>
          <cell r="MU23">
            <v>11.887470817630957</v>
          </cell>
          <cell r="MV23">
            <v>11.887470817630959</v>
          </cell>
          <cell r="MW23">
            <v>11.887470817630959</v>
          </cell>
          <cell r="MX23">
            <v>11.887470817630957</v>
          </cell>
          <cell r="MY23">
            <v>11.887470817630959</v>
          </cell>
          <cell r="MZ23">
            <v>0</v>
          </cell>
          <cell r="NA23">
            <v>21.129150017050371</v>
          </cell>
          <cell r="NB23">
            <v>21.129150017050371</v>
          </cell>
          <cell r="NC23">
            <v>21.129150017050371</v>
          </cell>
          <cell r="ND23">
            <v>21.129150017050371</v>
          </cell>
          <cell r="NE23">
            <v>21.129150017050375</v>
          </cell>
          <cell r="NF23">
            <v>0</v>
          </cell>
          <cell r="NG23">
            <v>0</v>
          </cell>
          <cell r="NH23">
            <v>0</v>
          </cell>
          <cell r="NI23">
            <v>0</v>
          </cell>
          <cell r="NJ23">
            <v>0</v>
          </cell>
          <cell r="NK23">
            <v>0</v>
          </cell>
          <cell r="NL23">
            <v>0</v>
          </cell>
          <cell r="NM23">
            <v>11.887470817630957</v>
          </cell>
          <cell r="NN23">
            <v>11.887470817630959</v>
          </cell>
          <cell r="NO23">
            <v>11.887470817630959</v>
          </cell>
          <cell r="NP23">
            <v>11.887470817630957</v>
          </cell>
          <cell r="NQ23">
            <v>11.887470817630959</v>
          </cell>
          <cell r="NR23">
            <v>0</v>
          </cell>
          <cell r="NS23">
            <v>0</v>
          </cell>
          <cell r="NT23">
            <v>0</v>
          </cell>
          <cell r="NU23">
            <v>0</v>
          </cell>
          <cell r="NV23">
            <v>0</v>
          </cell>
          <cell r="NW23">
            <v>0</v>
          </cell>
          <cell r="NX23">
            <v>0</v>
          </cell>
          <cell r="NY23">
            <v>0</v>
          </cell>
          <cell r="NZ23">
            <v>0</v>
          </cell>
          <cell r="OA23">
            <v>0</v>
          </cell>
          <cell r="OB23">
            <v>0</v>
          </cell>
          <cell r="OC23">
            <v>0</v>
          </cell>
          <cell r="OD23">
            <v>0</v>
          </cell>
          <cell r="OE23">
            <v>0</v>
          </cell>
          <cell r="OF23">
            <v>0</v>
          </cell>
          <cell r="OG23">
            <v>0</v>
          </cell>
          <cell r="OH23">
            <v>0</v>
          </cell>
          <cell r="OI23">
            <v>0</v>
          </cell>
          <cell r="OJ23">
            <v>0</v>
          </cell>
          <cell r="OK23">
            <v>0</v>
          </cell>
          <cell r="OL23">
            <v>0</v>
          </cell>
          <cell r="OM23">
            <v>0</v>
          </cell>
          <cell r="ON23">
            <v>0</v>
          </cell>
          <cell r="OO23">
            <v>0</v>
          </cell>
          <cell r="OP23">
            <v>0</v>
          </cell>
          <cell r="OQ23">
            <v>11.887470817630957</v>
          </cell>
          <cell r="OR23">
            <v>11.887470817630959</v>
          </cell>
          <cell r="OS23">
            <v>11.887470817630959</v>
          </cell>
          <cell r="OT23">
            <v>11.887470817630957</v>
          </cell>
          <cell r="OU23">
            <v>11.887470817630959</v>
          </cell>
          <cell r="OV23">
            <v>0</v>
          </cell>
          <cell r="OW23">
            <v>0</v>
          </cell>
          <cell r="OX23">
            <v>1.8888206388206386</v>
          </cell>
          <cell r="OY23">
            <v>0</v>
          </cell>
          <cell r="OZ23">
            <v>0</v>
          </cell>
          <cell r="PA23">
            <v>0</v>
          </cell>
          <cell r="PB23">
            <v>0</v>
          </cell>
          <cell r="PC23">
            <v>0</v>
          </cell>
          <cell r="PD23">
            <v>0</v>
          </cell>
          <cell r="PE23">
            <v>0</v>
          </cell>
          <cell r="PF23">
            <v>0</v>
          </cell>
          <cell r="PG23" t="str">
            <v/>
          </cell>
          <cell r="PH23">
            <v>6.2935943060498216</v>
          </cell>
          <cell r="PI23">
            <v>0</v>
          </cell>
          <cell r="PJ23">
            <v>0</v>
          </cell>
          <cell r="PK23" t="str">
            <v>N/A</v>
          </cell>
          <cell r="PL23" t="str">
            <v>N/A</v>
          </cell>
          <cell r="PM23" t="str">
            <v>N/A</v>
          </cell>
          <cell r="PN23" t="str">
            <v>N/A</v>
          </cell>
          <cell r="PO23" t="str">
            <v>N/A</v>
          </cell>
          <cell r="PP23" t="str">
            <v>N/A</v>
          </cell>
          <cell r="PQ23">
            <v>511.87039312039303</v>
          </cell>
          <cell r="PR23">
            <v>490.46375921375915</v>
          </cell>
          <cell r="PS23">
            <v>1025</v>
          </cell>
          <cell r="PT23">
            <v>0</v>
          </cell>
          <cell r="PU23">
            <v>0</v>
          </cell>
          <cell r="PV23">
            <v>0</v>
          </cell>
          <cell r="PW23">
            <v>0</v>
          </cell>
          <cell r="PX23">
            <v>0</v>
          </cell>
          <cell r="PY23">
            <v>0</v>
          </cell>
          <cell r="PZ23">
            <v>15.288179374348056</v>
          </cell>
          <cell r="QA23">
            <v>11.887470817630959</v>
          </cell>
          <cell r="QB23">
            <v>21.129150017050371</v>
          </cell>
          <cell r="QC23">
            <v>0</v>
          </cell>
          <cell r="QD23">
            <v>11.887470817630959</v>
          </cell>
          <cell r="QE23">
            <v>0</v>
          </cell>
          <cell r="QF23">
            <v>0</v>
          </cell>
          <cell r="QG23">
            <v>0</v>
          </cell>
          <cell r="QH23">
            <v>0</v>
          </cell>
          <cell r="QI23">
            <v>11.887470817630959</v>
          </cell>
          <cell r="QJ23">
            <v>0</v>
          </cell>
          <cell r="QK23">
            <v>1.8888206388206386</v>
          </cell>
          <cell r="QL23">
            <v>0</v>
          </cell>
          <cell r="QM23">
            <v>0</v>
          </cell>
          <cell r="QN23">
            <v>0</v>
          </cell>
          <cell r="QO23">
            <v>0</v>
          </cell>
          <cell r="QP23">
            <v>0</v>
          </cell>
          <cell r="QQ23">
            <v>0</v>
          </cell>
          <cell r="QR23">
            <v>0</v>
          </cell>
          <cell r="QS23">
            <v>0</v>
          </cell>
          <cell r="QT23">
            <v>0</v>
          </cell>
          <cell r="QU23">
            <v>1.8888206388206386</v>
          </cell>
          <cell r="QV23" t="str">
            <v>N/A</v>
          </cell>
          <cell r="QW23" t="str">
            <v/>
          </cell>
          <cell r="QX23" t="str">
            <v/>
          </cell>
          <cell r="QY23" t="str">
            <v/>
          </cell>
          <cell r="QZ23" t="str">
            <v/>
          </cell>
          <cell r="RA23" t="str">
            <v/>
          </cell>
          <cell r="RB23" t="str">
            <v/>
          </cell>
          <cell r="RC23" t="str">
            <v>N/A</v>
          </cell>
          <cell r="RD23" t="str">
            <v>N/A</v>
          </cell>
          <cell r="RE23">
            <v>0</v>
          </cell>
          <cell r="RF23">
            <v>0</v>
          </cell>
          <cell r="RG23">
            <v>0</v>
          </cell>
          <cell r="RH23">
            <v>0</v>
          </cell>
          <cell r="RI23">
            <v>0</v>
          </cell>
          <cell r="RJ23">
            <v>0</v>
          </cell>
          <cell r="RK23">
            <v>0</v>
          </cell>
          <cell r="RL23">
            <v>0</v>
          </cell>
          <cell r="RM23">
            <v>0</v>
          </cell>
          <cell r="RN23">
            <v>0</v>
          </cell>
          <cell r="RO23">
            <v>11.955950964689865</v>
          </cell>
          <cell r="RP23">
            <v>11.955950964689862</v>
          </cell>
          <cell r="RQ23">
            <v>11.955950964689862</v>
          </cell>
          <cell r="RR23">
            <v>11.955950964689862</v>
          </cell>
          <cell r="RS23">
            <v>11.955950964689862</v>
          </cell>
          <cell r="RT23">
            <v>11.955950964689862</v>
          </cell>
          <cell r="RU23">
            <v>11.955950964689864</v>
          </cell>
          <cell r="RV23">
            <v>3.6034151461327308</v>
          </cell>
          <cell r="RW23">
            <v>3.60341514613273</v>
          </cell>
          <cell r="RX23">
            <v>3.60341514613273</v>
          </cell>
          <cell r="RY23">
            <v>3.6034151461327295</v>
          </cell>
          <cell r="RZ23">
            <v>3.6034151461327304</v>
          </cell>
          <cell r="SA23">
            <v>0</v>
          </cell>
          <cell r="SB23">
            <v>9.7992151452599074</v>
          </cell>
          <cell r="SC23">
            <v>0</v>
          </cell>
          <cell r="SD23">
            <v>9.7992151452599039</v>
          </cell>
          <cell r="SE23">
            <v>9.7992151452599039</v>
          </cell>
          <cell r="SF23">
            <v>9.7992151452599039</v>
          </cell>
          <cell r="SG23">
            <v>9.7992151452599057</v>
          </cell>
          <cell r="SH23">
            <v>2.156735819429958</v>
          </cell>
          <cell r="SI23">
            <v>0</v>
          </cell>
          <cell r="SJ23">
            <v>2.1567358194299575</v>
          </cell>
          <cell r="SK23">
            <v>2.1567358194299575</v>
          </cell>
          <cell r="SL23">
            <v>2.1567358194299571</v>
          </cell>
          <cell r="SM23">
            <v>2.156735819429958</v>
          </cell>
          <cell r="SN23">
            <v>0</v>
          </cell>
          <cell r="SO23">
            <v>0.41</v>
          </cell>
          <cell r="SP23">
            <v>0.53</v>
          </cell>
          <cell r="SQ23">
            <v>0.03</v>
          </cell>
          <cell r="SR23">
            <v>0.03</v>
          </cell>
          <cell r="SS23" t="str">
            <v>1: Yes</v>
          </cell>
          <cell r="ST23" t="str">
            <v>1: Yes</v>
          </cell>
          <cell r="SU23">
            <v>0.9</v>
          </cell>
          <cell r="SV23" t="str">
            <v>1: Yes</v>
          </cell>
          <cell r="SW23" t="str">
            <v>0: All patients when initiated</v>
          </cell>
          <cell r="SX23">
            <v>1</v>
          </cell>
          <cell r="SY23" t="str">
            <v>0: No</v>
          </cell>
          <cell r="SZ23" t="str">
            <v>N/A</v>
          </cell>
          <cell r="TA23" t="str">
            <v>N/A</v>
          </cell>
          <cell r="TB23">
            <v>9.3526693171453405E-3</v>
          </cell>
          <cell r="TC23">
            <v>0</v>
          </cell>
          <cell r="TD23">
            <v>5.3941484937222066</v>
          </cell>
          <cell r="TE23">
            <v>0</v>
          </cell>
          <cell r="TF23">
            <v>0</v>
          </cell>
          <cell r="TG23">
            <v>0</v>
          </cell>
          <cell r="TH23">
            <v>2.9490346555177824</v>
          </cell>
          <cell r="TI23">
            <v>3.6034151461327308</v>
          </cell>
          <cell r="TJ23">
            <v>0</v>
          </cell>
          <cell r="TK23">
            <v>9.3526693171453387E-3</v>
          </cell>
          <cell r="TL23">
            <v>0</v>
          </cell>
          <cell r="TM23">
            <v>5.3941484937222048</v>
          </cell>
          <cell r="TN23">
            <v>0</v>
          </cell>
          <cell r="TO23">
            <v>0</v>
          </cell>
          <cell r="TP23">
            <v>0</v>
          </cell>
          <cell r="TQ23">
            <v>2.949034655517782</v>
          </cell>
          <cell r="TR23">
            <v>3.60341514613273</v>
          </cell>
          <cell r="TS23">
            <v>0</v>
          </cell>
          <cell r="TT23">
            <v>9.352669317145337E-3</v>
          </cell>
          <cell r="TU23">
            <v>0</v>
          </cell>
          <cell r="TV23">
            <v>5.3941484937222048</v>
          </cell>
          <cell r="TW23">
            <v>0</v>
          </cell>
          <cell r="TX23">
            <v>0</v>
          </cell>
          <cell r="TY23">
            <v>0</v>
          </cell>
          <cell r="TZ23">
            <v>2.949034655517782</v>
          </cell>
          <cell r="UA23">
            <v>3.60341514613273</v>
          </cell>
          <cell r="UB23">
            <v>0</v>
          </cell>
          <cell r="UC23" t="str">
            <v>0: No</v>
          </cell>
          <cell r="UD23" t="str">
            <v>N/A</v>
          </cell>
          <cell r="UE23" t="str">
            <v>N/A</v>
          </cell>
          <cell r="UF23">
            <v>18400</v>
          </cell>
          <cell r="UG23">
            <v>9.0195381882770854E-3</v>
          </cell>
          <cell r="UH23">
            <v>9.0195381882770872E-3</v>
          </cell>
          <cell r="UI23">
            <v>9.0195381882770872E-3</v>
          </cell>
          <cell r="UJ23">
            <v>130000</v>
          </cell>
          <cell r="UK23">
            <v>1.1214920071047957E-2</v>
          </cell>
          <cell r="UL23">
            <v>1.1214920071047957E-2</v>
          </cell>
          <cell r="UM23">
            <v>1.1214920071047957E-2</v>
          </cell>
          <cell r="UN23" t="str">
            <v>N/A</v>
          </cell>
          <cell r="UO23" t="str">
            <v>N/A</v>
          </cell>
          <cell r="UP23" t="str">
            <v>N/A</v>
          </cell>
          <cell r="UQ23" t="str">
            <v>N/A</v>
          </cell>
          <cell r="UR23" t="str">
            <v>N/A</v>
          </cell>
          <cell r="US23" t="str">
            <v>N/A</v>
          </cell>
          <cell r="UT23" t="str">
            <v>N/A</v>
          </cell>
          <cell r="UU23" t="str">
            <v>N/A</v>
          </cell>
          <cell r="UV23" t="str">
            <v>N/A</v>
          </cell>
          <cell r="UW23" t="str">
            <v>N/A</v>
          </cell>
          <cell r="UX23">
            <v>1</v>
          </cell>
          <cell r="UY23">
            <v>0</v>
          </cell>
          <cell r="UZ23">
            <v>1</v>
          </cell>
          <cell r="VA23">
            <v>0</v>
          </cell>
          <cell r="VB23">
            <v>1</v>
          </cell>
          <cell r="VC23">
            <v>0</v>
          </cell>
          <cell r="VD23">
            <v>1</v>
          </cell>
          <cell r="VE23">
            <v>1</v>
          </cell>
          <cell r="VF23">
            <v>0</v>
          </cell>
          <cell r="VG23">
            <v>1</v>
          </cell>
          <cell r="VH23">
            <v>1</v>
          </cell>
          <cell r="VI23">
            <v>0</v>
          </cell>
          <cell r="VJ23">
            <v>0</v>
          </cell>
          <cell r="VK23">
            <v>0</v>
          </cell>
          <cell r="VL23">
            <v>0</v>
          </cell>
          <cell r="VM23">
            <v>0</v>
          </cell>
          <cell r="VN23">
            <v>1</v>
          </cell>
          <cell r="VO23">
            <v>0</v>
          </cell>
          <cell r="VP23">
            <v>1</v>
          </cell>
          <cell r="VQ23">
            <v>0</v>
          </cell>
          <cell r="VR23">
            <v>0</v>
          </cell>
          <cell r="VS23">
            <v>0</v>
          </cell>
          <cell r="VT23">
            <v>0</v>
          </cell>
          <cell r="VU23">
            <v>0</v>
          </cell>
          <cell r="VV23">
            <v>1</v>
          </cell>
          <cell r="VW23">
            <v>0</v>
          </cell>
          <cell r="VX23">
            <v>0</v>
          </cell>
          <cell r="VY23">
            <v>1.0062054477374194</v>
          </cell>
          <cell r="VZ23">
            <v>1.0062054477374192</v>
          </cell>
          <cell r="WA23">
            <v>1.0062054477374192</v>
          </cell>
          <cell r="WB23">
            <v>1.0062054477374192</v>
          </cell>
          <cell r="WC23">
            <v>1.0062054477374192</v>
          </cell>
          <cell r="WD23">
            <v>1.0062054477374192</v>
          </cell>
          <cell r="WE23">
            <v>0</v>
          </cell>
          <cell r="WF23">
            <v>0.82508846714468376</v>
          </cell>
          <cell r="WG23">
            <v>0.82508846714468387</v>
          </cell>
          <cell r="WH23">
            <v>0.82508846714468365</v>
          </cell>
          <cell r="WI23">
            <v>0.82508846714468365</v>
          </cell>
          <cell r="WJ23">
            <v>0.82508846714468376</v>
          </cell>
          <cell r="WK23">
            <v>0</v>
          </cell>
          <cell r="WL23">
            <v>0.18111698059273548</v>
          </cell>
          <cell r="WM23">
            <v>0.18111698059273548</v>
          </cell>
          <cell r="WN23">
            <v>0.18111698059273545</v>
          </cell>
          <cell r="WO23">
            <v>0.18111698059273545</v>
          </cell>
          <cell r="WP23">
            <v>0.18111698059273548</v>
          </cell>
          <cell r="WQ23">
            <v>0</v>
          </cell>
          <cell r="WR23">
            <v>0.34497100038840711</v>
          </cell>
          <cell r="WS23">
            <v>0.66123444734901216</v>
          </cell>
          <cell r="WT23">
            <v>0.34497100038840711</v>
          </cell>
          <cell r="WU23">
            <v>0.66123444734901216</v>
          </cell>
          <cell r="WV23">
            <v>0.34497100038840711</v>
          </cell>
          <cell r="WW23">
            <v>0.66123444734901216</v>
          </cell>
          <cell r="WX23">
            <v>0.34497100038840711</v>
          </cell>
          <cell r="WY23">
            <v>0.66123444734901216</v>
          </cell>
          <cell r="WZ23">
            <v>2.4331772051767242</v>
          </cell>
          <cell r="XA23">
            <v>2.3666754254275268</v>
          </cell>
          <cell r="XB23">
            <v>2.323155464375648</v>
          </cell>
          <cell r="XC23">
            <v>2.323155464375648</v>
          </cell>
          <cell r="XD23">
            <v>2.323155464375648</v>
          </cell>
          <cell r="XE23">
            <v>3.636813547978659</v>
          </cell>
          <cell r="XF23">
            <v>0</v>
          </cell>
          <cell r="XG23">
            <v>0</v>
          </cell>
          <cell r="XH23">
            <v>0</v>
          </cell>
          <cell r="XI23">
            <v>0</v>
          </cell>
          <cell r="XJ23">
            <v>0</v>
          </cell>
          <cell r="XK23">
            <v>0</v>
          </cell>
          <cell r="XL23">
            <v>0</v>
          </cell>
          <cell r="XM23">
            <v>1.591094000156305</v>
          </cell>
          <cell r="XN23">
            <v>1.585443370652623</v>
          </cell>
          <cell r="XO23">
            <v>1.5797788404613553</v>
          </cell>
          <cell r="XP23">
            <v>1.5797788404613549</v>
          </cell>
          <cell r="XQ23">
            <v>1.5797788404613549</v>
          </cell>
          <cell r="XR23">
            <v>1.9213290312533675</v>
          </cell>
          <cell r="XS23">
            <v>0</v>
          </cell>
          <cell r="XT23">
            <v>0</v>
          </cell>
          <cell r="XU23">
            <v>0</v>
          </cell>
          <cell r="XV23">
            <v>0</v>
          </cell>
          <cell r="XW23">
            <v>0</v>
          </cell>
          <cell r="XX23">
            <v>0</v>
          </cell>
          <cell r="XY23">
            <v>0</v>
          </cell>
          <cell r="XZ23">
            <v>0</v>
          </cell>
          <cell r="YA23">
            <v>0</v>
          </cell>
          <cell r="YB23">
            <v>0</v>
          </cell>
          <cell r="YC23">
            <v>0</v>
          </cell>
          <cell r="YD23">
            <v>0</v>
          </cell>
          <cell r="YE23">
            <v>0</v>
          </cell>
          <cell r="YF23">
            <v>0</v>
          </cell>
          <cell r="YG23">
            <v>0</v>
          </cell>
          <cell r="YH23">
            <v>0</v>
          </cell>
          <cell r="YI23">
            <v>0</v>
          </cell>
          <cell r="YJ23">
            <v>0</v>
          </cell>
          <cell r="YK23">
            <v>0</v>
          </cell>
          <cell r="YL23">
            <v>0</v>
          </cell>
          <cell r="YM23">
            <v>0</v>
          </cell>
          <cell r="YN23">
            <v>0</v>
          </cell>
          <cell r="YO23">
            <v>0</v>
          </cell>
          <cell r="YP23">
            <v>0</v>
          </cell>
          <cell r="YQ23">
            <v>0</v>
          </cell>
          <cell r="YR23">
            <v>0</v>
          </cell>
          <cell r="YS23">
            <v>0</v>
          </cell>
          <cell r="YT23">
            <v>0</v>
          </cell>
          <cell r="YU23">
            <v>0</v>
          </cell>
          <cell r="YV23">
            <v>0</v>
          </cell>
          <cell r="YW23">
            <v>0</v>
          </cell>
          <cell r="YX23">
            <v>0</v>
          </cell>
          <cell r="YY23">
            <v>0</v>
          </cell>
          <cell r="YZ23">
            <v>0</v>
          </cell>
          <cell r="ZA23">
            <v>0</v>
          </cell>
          <cell r="ZB23">
            <v>0</v>
          </cell>
          <cell r="ZC23">
            <v>0</v>
          </cell>
          <cell r="ZD23">
            <v>0.21097494407102943</v>
          </cell>
          <cell r="ZE23">
            <v>0.21097494407102946</v>
          </cell>
          <cell r="ZF23">
            <v>1.1076184563729046</v>
          </cell>
          <cell r="ZG23">
            <v>1.1076184563729043</v>
          </cell>
          <cell r="ZH23">
            <v>0</v>
          </cell>
          <cell r="ZI23">
            <v>0</v>
          </cell>
          <cell r="ZJ23" t="str">
            <v xml:space="preserve"> </v>
          </cell>
          <cell r="ZK23">
            <v>0</v>
          </cell>
          <cell r="ZL23">
            <v>0</v>
          </cell>
          <cell r="ZM23">
            <v>0</v>
          </cell>
          <cell r="ZN23">
            <v>1</v>
          </cell>
          <cell r="ZO23">
            <v>0</v>
          </cell>
          <cell r="ZP23">
            <v>0</v>
          </cell>
          <cell r="ZQ23">
            <v>0</v>
          </cell>
          <cell r="ZR23" t="str">
            <v>1: Yes</v>
          </cell>
          <cell r="ZS23" t="str">
            <v>1: Yes</v>
          </cell>
          <cell r="ZT23">
            <v>2.2454098949991494</v>
          </cell>
          <cell r="ZU23">
            <v>2.2454098949991486</v>
          </cell>
          <cell r="ZV23">
            <v>2.245409894999149</v>
          </cell>
          <cell r="ZW23">
            <v>2.245409894999149</v>
          </cell>
          <cell r="ZX23">
            <v>2.2454098949991486</v>
          </cell>
          <cell r="ZY23">
            <v>2.245409894999149</v>
          </cell>
          <cell r="ZZ23">
            <v>0</v>
          </cell>
          <cell r="AAA23">
            <v>0.44908197899982977</v>
          </cell>
          <cell r="AAB23">
            <v>0.44908197899982982</v>
          </cell>
          <cell r="AAC23">
            <v>0.44908197899982977</v>
          </cell>
          <cell r="AAD23">
            <v>0.44908197899982977</v>
          </cell>
          <cell r="AAE23">
            <v>0.44908197899982988</v>
          </cell>
          <cell r="AAF23">
            <v>0</v>
          </cell>
          <cell r="AAG23">
            <v>0</v>
          </cell>
          <cell r="AAH23">
            <v>0</v>
          </cell>
          <cell r="AAI23">
            <v>0</v>
          </cell>
          <cell r="AAJ23">
            <v>0</v>
          </cell>
          <cell r="AAK23">
            <v>0</v>
          </cell>
          <cell r="AAL23">
            <v>0</v>
          </cell>
          <cell r="AAM23">
            <v>0</v>
          </cell>
          <cell r="AAN23">
            <v>0.44908197899982977</v>
          </cell>
          <cell r="AAO23">
            <v>0.44908197899982982</v>
          </cell>
          <cell r="AAP23">
            <v>0.44908197899982977</v>
          </cell>
          <cell r="AAQ23">
            <v>0.44908197899982977</v>
          </cell>
          <cell r="AAR23">
            <v>0.44908197899982988</v>
          </cell>
          <cell r="AAS23">
            <v>0</v>
          </cell>
          <cell r="AAT23">
            <v>0</v>
          </cell>
          <cell r="AAU23">
            <v>0</v>
          </cell>
          <cell r="AAV23">
            <v>0</v>
          </cell>
          <cell r="AAW23">
            <v>0</v>
          </cell>
          <cell r="AAX23">
            <v>0</v>
          </cell>
          <cell r="AAY23">
            <v>0</v>
          </cell>
          <cell r="AAZ23">
            <v>0</v>
          </cell>
          <cell r="ABA23">
            <v>0</v>
          </cell>
          <cell r="ABB23">
            <v>0</v>
          </cell>
          <cell r="ABC23">
            <v>0</v>
          </cell>
          <cell r="ABD23">
            <v>0</v>
          </cell>
          <cell r="ABE23">
            <v>0</v>
          </cell>
          <cell r="ABF23">
            <v>0.44908197899982977</v>
          </cell>
          <cell r="ABG23">
            <v>0.44908197899982982</v>
          </cell>
          <cell r="ABH23">
            <v>0.44908197899982977</v>
          </cell>
          <cell r="ABI23">
            <v>0.44908197899982977</v>
          </cell>
          <cell r="ABJ23">
            <v>0.44908197899982988</v>
          </cell>
          <cell r="ABK23">
            <v>0</v>
          </cell>
          <cell r="ABL23">
            <v>0.44908197899982977</v>
          </cell>
          <cell r="ABM23">
            <v>0.44908197899982982</v>
          </cell>
          <cell r="ABN23">
            <v>0.44908197899982977</v>
          </cell>
          <cell r="ABO23">
            <v>0.44908197899982977</v>
          </cell>
          <cell r="ABP23">
            <v>0.44908197899982988</v>
          </cell>
          <cell r="ABQ23">
            <v>0</v>
          </cell>
          <cell r="ABR23">
            <v>0.44908197899982977</v>
          </cell>
          <cell r="ABS23">
            <v>0.44908197899982982</v>
          </cell>
          <cell r="ABT23">
            <v>0.44908197899982977</v>
          </cell>
          <cell r="ABU23">
            <v>0.44908197899982977</v>
          </cell>
          <cell r="ABV23">
            <v>0.44908197899982988</v>
          </cell>
          <cell r="ABW23">
            <v>0</v>
          </cell>
          <cell r="ABX23">
            <v>0</v>
          </cell>
          <cell r="ABY23" t="str">
            <v>1: Yes</v>
          </cell>
          <cell r="ABZ23">
            <v>0</v>
          </cell>
          <cell r="ACA23">
            <v>0</v>
          </cell>
          <cell r="ACB23">
            <v>5.0560135462444507</v>
          </cell>
          <cell r="ACC23">
            <v>5.1630761750807306</v>
          </cell>
          <cell r="ACD23">
            <v>4.948687540707466</v>
          </cell>
          <cell r="ACE23">
            <v>4.9486875407074677</v>
          </cell>
          <cell r="ACF23">
            <v>4.9486875407074669</v>
          </cell>
          <cell r="ACG23">
            <v>11.420048170863385</v>
          </cell>
          <cell r="ACH23">
            <v>0</v>
          </cell>
          <cell r="ACI23">
            <v>1.0112027092488902</v>
          </cell>
          <cell r="ACJ23">
            <v>0.98973750814149342</v>
          </cell>
          <cell r="ACK23">
            <v>0.98973750814149364</v>
          </cell>
          <cell r="ACL23">
            <v>0.98973750814149342</v>
          </cell>
          <cell r="ACM23">
            <v>2.2840096341726772</v>
          </cell>
          <cell r="ACN23">
            <v>0</v>
          </cell>
          <cell r="ACO23">
            <v>1.0112027092488902</v>
          </cell>
          <cell r="ACP23">
            <v>0.98973750814149342</v>
          </cell>
          <cell r="ACQ23">
            <v>0.98973750814149364</v>
          </cell>
          <cell r="ACR23">
            <v>0.98973750814149342</v>
          </cell>
          <cell r="ACS23">
            <v>2.2840096341726772</v>
          </cell>
          <cell r="ACT23">
            <v>0</v>
          </cell>
          <cell r="ACU23">
            <v>0</v>
          </cell>
          <cell r="ACV23">
            <v>0</v>
          </cell>
          <cell r="ACW23">
            <v>0</v>
          </cell>
          <cell r="ACX23">
            <v>0</v>
          </cell>
          <cell r="ACY23">
            <v>0</v>
          </cell>
          <cell r="ACZ23">
            <v>0</v>
          </cell>
          <cell r="ADA23">
            <v>0</v>
          </cell>
          <cell r="ADB23">
            <v>0</v>
          </cell>
          <cell r="ADC23">
            <v>0</v>
          </cell>
          <cell r="ADD23">
            <v>0</v>
          </cell>
          <cell r="ADE23">
            <v>0</v>
          </cell>
          <cell r="ADF23">
            <v>0</v>
          </cell>
          <cell r="ADG23">
            <v>0</v>
          </cell>
          <cell r="ADH23">
            <v>0</v>
          </cell>
          <cell r="ADI23">
            <v>0</v>
          </cell>
          <cell r="ADJ23">
            <v>0</v>
          </cell>
          <cell r="ADK23">
            <v>0</v>
          </cell>
          <cell r="ADL23">
            <v>0</v>
          </cell>
          <cell r="ADM23">
            <v>1.0112027092488902</v>
          </cell>
          <cell r="ADN23">
            <v>0.98973750814149342</v>
          </cell>
          <cell r="ADO23">
            <v>0.98973750814149364</v>
          </cell>
          <cell r="ADP23">
            <v>0.98973750814149342</v>
          </cell>
          <cell r="ADQ23">
            <v>2.2840096341726772</v>
          </cell>
          <cell r="ADR23">
            <v>0</v>
          </cell>
          <cell r="ADS23">
            <v>1.0112027092488902</v>
          </cell>
          <cell r="ADT23">
            <v>0.98973750814149342</v>
          </cell>
          <cell r="ADU23">
            <v>0.98973750814149364</v>
          </cell>
          <cell r="ADV23">
            <v>0.98973750814149342</v>
          </cell>
          <cell r="ADW23">
            <v>2.2840096341726772</v>
          </cell>
          <cell r="ADX23">
            <v>0</v>
          </cell>
          <cell r="ADY23">
            <v>1.0112027092488902</v>
          </cell>
          <cell r="ADZ23">
            <v>0.98973750814149342</v>
          </cell>
          <cell r="AEA23">
            <v>0.98973750814149364</v>
          </cell>
          <cell r="AEB23">
            <v>0.98973750814149342</v>
          </cell>
          <cell r="AEC23">
            <v>2.2840096341726772</v>
          </cell>
          <cell r="AED23">
            <v>0</v>
          </cell>
          <cell r="AEE23">
            <v>0</v>
          </cell>
          <cell r="AEF23">
            <v>0</v>
          </cell>
          <cell r="AEG23">
            <v>0</v>
          </cell>
          <cell r="AEH23">
            <v>0</v>
          </cell>
          <cell r="AEI23">
            <v>0</v>
          </cell>
          <cell r="AEJ23">
            <v>4.2791119878153614</v>
          </cell>
          <cell r="AEK23">
            <v>0.77690155842908937</v>
          </cell>
          <cell r="AEL23">
            <v>0</v>
          </cell>
          <cell r="AEM23">
            <v>1.0112027092488902</v>
          </cell>
          <cell r="AEN23">
            <v>0</v>
          </cell>
          <cell r="AEO23">
            <v>0</v>
          </cell>
          <cell r="AEP23">
            <v>0</v>
          </cell>
          <cell r="AEQ23">
            <v>0</v>
          </cell>
          <cell r="AER23">
            <v>0</v>
          </cell>
          <cell r="AES23">
            <v>4.3697234892106946</v>
          </cell>
          <cell r="AET23">
            <v>0.79335268587003627</v>
          </cell>
          <cell r="AEU23">
            <v>0</v>
          </cell>
          <cell r="AEV23">
            <v>1.0326152350161464</v>
          </cell>
          <cell r="AEW23">
            <v>0.24</v>
          </cell>
          <cell r="AEX23" t="str">
            <v>5</v>
          </cell>
          <cell r="AEY23" t="str">
            <v>8</v>
          </cell>
          <cell r="AEZ23" t="str">
            <v>1: Yes</v>
          </cell>
          <cell r="AFA23" t="str">
            <v>0</v>
          </cell>
          <cell r="AFB23" t="str">
            <v>7</v>
          </cell>
          <cell r="AFC23" t="str">
            <v>1: Always</v>
          </cell>
          <cell r="AFD23" t="str">
            <v>1: Always</v>
          </cell>
          <cell r="AFE23">
            <v>1.0326152350161464</v>
          </cell>
          <cell r="AFF23">
            <v>0.98973750814149342</v>
          </cell>
          <cell r="AFG23">
            <v>2.3160111023343708</v>
          </cell>
          <cell r="AFH23">
            <v>2.3160111023343708</v>
          </cell>
          <cell r="AFI23">
            <v>2.3160111023343708</v>
          </cell>
          <cell r="AFJ23">
            <v>2.3160111023343704</v>
          </cell>
          <cell r="AFK23">
            <v>2.3160111023343704</v>
          </cell>
          <cell r="AFL23">
            <v>2.3160111023343708</v>
          </cell>
          <cell r="AFM23">
            <v>0</v>
          </cell>
          <cell r="AFN23">
            <v>0</v>
          </cell>
          <cell r="AFO23">
            <v>50</v>
          </cell>
          <cell r="AFP23">
            <v>50</v>
          </cell>
          <cell r="AFQ23">
            <v>0</v>
          </cell>
          <cell r="AFR23">
            <v>0</v>
          </cell>
          <cell r="AFS23">
            <v>0</v>
          </cell>
          <cell r="AFT23">
            <v>0</v>
          </cell>
          <cell r="AFU23">
            <v>0</v>
          </cell>
          <cell r="AFV23">
            <v>0</v>
          </cell>
          <cell r="AFW23">
            <v>0</v>
          </cell>
          <cell r="AFX23">
            <v>0</v>
          </cell>
          <cell r="AFY23">
            <v>0</v>
          </cell>
          <cell r="AFZ23">
            <v>0</v>
          </cell>
          <cell r="AGA23">
            <v>0</v>
          </cell>
          <cell r="AGB23">
            <v>0</v>
          </cell>
        </row>
        <row r="24">
          <cell r="A24" t="str">
            <v>RWANDA_23</v>
          </cell>
          <cell r="B24" t="str">
            <v>Rwanda</v>
          </cell>
          <cell r="C24" t="str">
            <v>Biryogo CS</v>
          </cell>
          <cell r="D24" t="str">
            <v>Health Center</v>
          </cell>
          <cell r="E24" t="str">
            <v>Primary</v>
          </cell>
          <cell r="F24" t="str">
            <v>Urban</v>
          </cell>
          <cell r="G24" t="str">
            <v>No</v>
          </cell>
          <cell r="H24">
            <v>37653</v>
          </cell>
          <cell r="I24">
            <v>31000</v>
          </cell>
          <cell r="J24">
            <v>35017</v>
          </cell>
          <cell r="K24">
            <v>0</v>
          </cell>
          <cell r="L24">
            <v>0</v>
          </cell>
          <cell r="M24" t="str">
            <v>USD</v>
          </cell>
          <cell r="N24">
            <v>563</v>
          </cell>
          <cell r="O24">
            <v>0.17</v>
          </cell>
          <cell r="P24">
            <v>0</v>
          </cell>
          <cell r="Q24">
            <v>0</v>
          </cell>
          <cell r="R24">
            <v>0</v>
          </cell>
          <cell r="S24">
            <v>0</v>
          </cell>
          <cell r="T24">
            <v>35017</v>
          </cell>
          <cell r="U24">
            <v>0</v>
          </cell>
          <cell r="V24">
            <v>204.0046238332088</v>
          </cell>
          <cell r="W24" t="str">
            <v>0: No</v>
          </cell>
          <cell r="X24" t="str">
            <v>0: No</v>
          </cell>
          <cell r="Y24">
            <v>0</v>
          </cell>
          <cell r="Z24" t="str">
            <v>Jul-09</v>
          </cell>
          <cell r="AA24" t="str">
            <v>Jun-10</v>
          </cell>
          <cell r="AB24">
            <v>250.41666666666666</v>
          </cell>
          <cell r="AC24">
            <v>1065.75</v>
          </cell>
          <cell r="AD24">
            <v>32.083333333333336</v>
          </cell>
          <cell r="AE24">
            <v>72.666666666666671</v>
          </cell>
          <cell r="AF24">
            <v>0</v>
          </cell>
          <cell r="AG24">
            <v>1420.9166666666667</v>
          </cell>
          <cell r="AH24">
            <v>1170.5</v>
          </cell>
          <cell r="AI24">
            <v>12</v>
          </cell>
          <cell r="AJ24">
            <v>15.511406955603777</v>
          </cell>
          <cell r="AK24">
            <v>12</v>
          </cell>
          <cell r="AL24">
            <v>12</v>
          </cell>
          <cell r="AM24">
            <v>12</v>
          </cell>
          <cell r="AN24">
            <v>12</v>
          </cell>
          <cell r="AO24">
            <v>12</v>
          </cell>
          <cell r="AP24">
            <v>15</v>
          </cell>
          <cell r="AQ24">
            <v>15</v>
          </cell>
          <cell r="AR24">
            <v>15</v>
          </cell>
          <cell r="AS24">
            <v>25</v>
          </cell>
          <cell r="AT24">
            <v>25</v>
          </cell>
          <cell r="AU24">
            <v>12</v>
          </cell>
          <cell r="AV24">
            <v>12</v>
          </cell>
          <cell r="AW24">
            <v>12</v>
          </cell>
          <cell r="AX24">
            <v>12</v>
          </cell>
          <cell r="AY24">
            <v>12</v>
          </cell>
          <cell r="AZ24">
            <v>10</v>
          </cell>
          <cell r="BA24">
            <v>10</v>
          </cell>
          <cell r="BB24">
            <v>10</v>
          </cell>
          <cell r="BC24">
            <v>10</v>
          </cell>
          <cell r="BD24">
            <v>10</v>
          </cell>
          <cell r="BE24">
            <v>434995</v>
          </cell>
          <cell r="BF24" t="str">
            <v>0: No</v>
          </cell>
          <cell r="BG24" t="str">
            <v>N/A</v>
          </cell>
          <cell r="BH24" t="str">
            <v>N/A</v>
          </cell>
          <cell r="BI24" t="str">
            <v>N/A</v>
          </cell>
          <cell r="BJ24" t="str">
            <v>N/A</v>
          </cell>
          <cell r="BK24" t="str">
            <v>2228</v>
          </cell>
          <cell r="BL24" t="str">
            <v>TRANSFER,LTFU,STOP,DEATH: Transfer, Lost to Follow-Up, Stop, Death</v>
          </cell>
          <cell r="BM24" t="str">
            <v>1: Yes</v>
          </cell>
          <cell r="BN24" t="str">
            <v>N_INITIATION,N_STAGE,N_MONITORING: Initiation, WHO Staging, Routine clinical monitoring</v>
          </cell>
          <cell r="BO24" t="str">
            <v>There are 2 doctors: one from FHI who comes 2 full days per week to provide consultation to ART patients, and a doctor from Muhima hospital who comes to provide supervision and do some consultation for ART patients once a week.</v>
          </cell>
          <cell r="BP24" t="str">
            <v>1: Yes</v>
          </cell>
          <cell r="BQ24">
            <v>0.17765581462500832</v>
          </cell>
          <cell r="BR24" t="str">
            <v>0: Cumulative</v>
          </cell>
          <cell r="BS24" t="str">
            <v/>
          </cell>
          <cell r="BT24" t="str">
            <v>0: No</v>
          </cell>
          <cell r="BU24" t="str">
            <v>N/A</v>
          </cell>
          <cell r="BV24" t="str">
            <v>N/A</v>
          </cell>
          <cell r="BW24" t="str">
            <v>N/A</v>
          </cell>
          <cell r="BX24" t="str">
            <v>N/A</v>
          </cell>
          <cell r="BY24" t="str">
            <v>2228</v>
          </cell>
          <cell r="BZ24" t="str">
            <v>TRANSFER,LTFU,STOP,DEATH: Transfer, Lost to Follow-Up, Stop, Death</v>
          </cell>
          <cell r="CA24" t="str">
            <v>1: Yes</v>
          </cell>
          <cell r="CB24" t="str">
            <v>0: No</v>
          </cell>
          <cell r="CC24" t="str">
            <v>0: No</v>
          </cell>
          <cell r="CD24" t="str">
            <v>0: No</v>
          </cell>
          <cell r="CE24" t="str">
            <v>0: No</v>
          </cell>
          <cell r="CF24" t="str">
            <v>0: No</v>
          </cell>
          <cell r="CG24" t="str">
            <v>0: No</v>
          </cell>
          <cell r="CH24" t="str">
            <v/>
          </cell>
          <cell r="CI24" t="str">
            <v>Charts stored according to TRACnet ID number (which are filed in order of initiation dates)</v>
          </cell>
          <cell r="CJ24">
            <v>1193.4166666666667</v>
          </cell>
          <cell r="CK24" t="str">
            <v>Consultation visits always coincide with pharmacy visits</v>
          </cell>
          <cell r="CL24" t="str">
            <v>1: Yes</v>
          </cell>
          <cell r="CM24" t="str">
            <v>1: Yes</v>
          </cell>
          <cell r="CN24" t="str">
            <v>1: Yes</v>
          </cell>
          <cell r="CO24" t="str">
            <v>0: No</v>
          </cell>
          <cell r="CP24" t="str">
            <v/>
          </cell>
          <cell r="CQ24" t="str">
            <v>1: Yes</v>
          </cell>
          <cell r="CR24" t="str">
            <v>1: Yes</v>
          </cell>
          <cell r="CS24" t="str">
            <v>100</v>
          </cell>
          <cell r="CT24" t="str">
            <v>98</v>
          </cell>
          <cell r="CU24">
            <v>1332.7036997484454</v>
          </cell>
          <cell r="CV24">
            <v>0.7</v>
          </cell>
          <cell r="CW24">
            <v>12</v>
          </cell>
          <cell r="CX24">
            <v>25.290848040977888</v>
          </cell>
          <cell r="CY24">
            <v>24.783862455126727</v>
          </cell>
          <cell r="CZ24">
            <v>25.399312492457515</v>
          </cell>
          <cell r="DA24">
            <v>23.468035546479356</v>
          </cell>
          <cell r="DB24">
            <v>22.997590437994663</v>
          </cell>
          <cell r="DC24">
            <v>23.568682531457043</v>
          </cell>
          <cell r="DD24">
            <v>22.99759043799466</v>
          </cell>
          <cell r="DE24">
            <v>22.997590437994663</v>
          </cell>
          <cell r="DF24">
            <v>32.196626613192528</v>
          </cell>
          <cell r="DG24">
            <v>0</v>
          </cell>
          <cell r="DH24">
            <v>1.8228124944985333</v>
          </cell>
          <cell r="DI24">
            <v>1.7862720171320647</v>
          </cell>
          <cell r="DJ24">
            <v>1.8306299610004724</v>
          </cell>
          <cell r="DK24">
            <v>1.7862720171320645</v>
          </cell>
          <cell r="DL24">
            <v>1.7862720171320645</v>
          </cell>
          <cell r="DM24">
            <v>2.5007808239848899</v>
          </cell>
          <cell r="DN24">
            <v>0</v>
          </cell>
          <cell r="DO24">
            <v>23.568682531457043</v>
          </cell>
          <cell r="DP24">
            <v>22.997590437994663</v>
          </cell>
          <cell r="DQ24">
            <v>32.196626613192528</v>
          </cell>
          <cell r="DR24">
            <v>1.8306299610004724</v>
          </cell>
          <cell r="DS24">
            <v>1.7862720171320643</v>
          </cell>
          <cell r="DT24">
            <v>2.5007808239848899</v>
          </cell>
          <cell r="DU24">
            <v>22.608709656215762</v>
          </cell>
          <cell r="DV24">
            <v>22.155490772775263</v>
          </cell>
          <cell r="DW24">
            <v>22.155490772775263</v>
          </cell>
          <cell r="DX24">
            <v>22.155490772775256</v>
          </cell>
          <cell r="DY24">
            <v>31.017687081885363</v>
          </cell>
          <cell r="DZ24">
            <v>0</v>
          </cell>
          <cell r="EA24">
            <v>0.85932589026359429</v>
          </cell>
          <cell r="EB24">
            <v>0.84209966521940194</v>
          </cell>
          <cell r="EC24">
            <v>0.84209966521940172</v>
          </cell>
          <cell r="ED24">
            <v>0.84209966521940172</v>
          </cell>
          <cell r="EE24">
            <v>1.1789395313071624</v>
          </cell>
          <cell r="EF24">
            <v>0</v>
          </cell>
          <cell r="EG24">
            <v>0</v>
          </cell>
          <cell r="EH24">
            <v>0</v>
          </cell>
          <cell r="EI24">
            <v>0</v>
          </cell>
          <cell r="EJ24">
            <v>0</v>
          </cell>
          <cell r="EK24">
            <v>0</v>
          </cell>
          <cell r="EL24">
            <v>0</v>
          </cell>
          <cell r="EM24">
            <v>0</v>
          </cell>
          <cell r="EN24">
            <v>0</v>
          </cell>
          <cell r="EO24">
            <v>0</v>
          </cell>
          <cell r="EP24">
            <v>0</v>
          </cell>
          <cell r="EQ24">
            <v>0</v>
          </cell>
          <cell r="ER24">
            <v>0</v>
          </cell>
          <cell r="ES24">
            <v>0</v>
          </cell>
          <cell r="ET24">
            <v>0</v>
          </cell>
          <cell r="EU24">
            <v>0</v>
          </cell>
          <cell r="EV24">
            <v>0</v>
          </cell>
          <cell r="EW24">
            <v>0</v>
          </cell>
          <cell r="EX24">
            <v>0</v>
          </cell>
          <cell r="EY24">
            <v>0.72912499779941342</v>
          </cell>
          <cell r="EZ24">
            <v>0.71450880685282592</v>
          </cell>
          <cell r="FA24">
            <v>0.7145088068528257</v>
          </cell>
          <cell r="FB24">
            <v>0.7145088068528257</v>
          </cell>
          <cell r="FC24">
            <v>1.000312329593956</v>
          </cell>
          <cell r="FD24">
            <v>0</v>
          </cell>
          <cell r="FE24">
            <v>1.0936874966991201</v>
          </cell>
          <cell r="FF24">
            <v>1.0717632102792387</v>
          </cell>
          <cell r="FG24">
            <v>1.0717632102792385</v>
          </cell>
          <cell r="FH24">
            <v>1.0717632102792385</v>
          </cell>
          <cell r="FI24">
            <v>1.5004684943909341</v>
          </cell>
          <cell r="FJ24">
            <v>0</v>
          </cell>
          <cell r="FK24">
            <v>0</v>
          </cell>
          <cell r="FL24">
            <v>0</v>
          </cell>
          <cell r="FM24">
            <v>0</v>
          </cell>
          <cell r="FN24">
            <v>0</v>
          </cell>
          <cell r="FO24">
            <v>0</v>
          </cell>
          <cell r="FP24">
            <v>0</v>
          </cell>
          <cell r="FQ24">
            <v>0.42226262389302677</v>
          </cell>
          <cell r="FR24">
            <v>0</v>
          </cell>
          <cell r="FS24">
            <v>4.2226262389302684</v>
          </cell>
          <cell r="FT24">
            <v>0</v>
          </cell>
          <cell r="FU24">
            <v>0</v>
          </cell>
          <cell r="FV24">
            <v>0.30262154712333589</v>
          </cell>
          <cell r="FW24">
            <v>0</v>
          </cell>
          <cell r="FX24">
            <v>0</v>
          </cell>
          <cell r="FY24">
            <v>0.7037710398217113</v>
          </cell>
          <cell r="FZ24">
            <v>5.6512814497683426</v>
          </cell>
          <cell r="GA24">
            <v>0</v>
          </cell>
          <cell r="GB24">
            <v>0.19705589115007918</v>
          </cell>
          <cell r="GC24">
            <v>0.29558383672511879</v>
          </cell>
          <cell r="GD24">
            <v>0.49263972787519794</v>
          </cell>
          <cell r="GE24">
            <v>0.41379785974551436</v>
          </cell>
          <cell r="GF24">
            <v>0</v>
          </cell>
          <cell r="GG24">
            <v>4.1379785974551435</v>
          </cell>
          <cell r="GH24">
            <v>0</v>
          </cell>
          <cell r="GI24">
            <v>0</v>
          </cell>
          <cell r="GJ24">
            <v>0.29655513281761864</v>
          </cell>
          <cell r="GK24">
            <v>0</v>
          </cell>
          <cell r="GL24">
            <v>0</v>
          </cell>
          <cell r="GM24">
            <v>0.68966309957585714</v>
          </cell>
          <cell r="GN24">
            <v>5.5379946895941341</v>
          </cell>
          <cell r="GO24">
            <v>0.19310566788124006</v>
          </cell>
          <cell r="GP24">
            <v>0.28965850182186009</v>
          </cell>
          <cell r="GQ24">
            <v>0.48276416970310015</v>
          </cell>
          <cell r="GR24">
            <v>0.42407357478746471</v>
          </cell>
          <cell r="GS24">
            <v>0</v>
          </cell>
          <cell r="GT24">
            <v>4.2407357478746466</v>
          </cell>
          <cell r="GU24">
            <v>0</v>
          </cell>
          <cell r="GV24">
            <v>0</v>
          </cell>
          <cell r="GW24">
            <v>0.30391939526434969</v>
          </cell>
          <cell r="GX24">
            <v>0</v>
          </cell>
          <cell r="GY24">
            <v>0</v>
          </cell>
          <cell r="GZ24">
            <v>0.70678929131244117</v>
          </cell>
          <cell r="HA24">
            <v>5.6755180092389024</v>
          </cell>
          <cell r="HB24">
            <v>0.19790100156748355</v>
          </cell>
          <cell r="HC24">
            <v>0.29685150235122532</v>
          </cell>
          <cell r="HD24">
            <v>0.49475250391870884</v>
          </cell>
          <cell r="HE24">
            <v>9757.3943161634106</v>
          </cell>
          <cell r="HF24">
            <v>0</v>
          </cell>
          <cell r="HG24">
            <v>3700.0923623445829</v>
          </cell>
          <cell r="HH24">
            <v>0</v>
          </cell>
          <cell r="HI24" t="e">
            <v>#DIV/0!</v>
          </cell>
          <cell r="HJ24">
            <v>3700.0923623445829</v>
          </cell>
          <cell r="HK24">
            <v>0</v>
          </cell>
          <cell r="HL24">
            <v>0</v>
          </cell>
          <cell r="HM24">
            <v>3700.0923623445829</v>
          </cell>
          <cell r="HN24">
            <v>3700.0923623445829</v>
          </cell>
          <cell r="HO24">
            <v>3700.0923623445824</v>
          </cell>
          <cell r="HP24">
            <v>0</v>
          </cell>
          <cell r="HQ24">
            <v>1</v>
          </cell>
          <cell r="HR24">
            <v>0</v>
          </cell>
          <cell r="HS24">
            <v>0.26040178492836191</v>
          </cell>
          <cell r="HT24">
            <v>0.85932589026359441</v>
          </cell>
          <cell r="HU24">
            <v>0</v>
          </cell>
          <cell r="HV24">
            <v>0.7037710398217113</v>
          </cell>
          <cell r="HW24">
            <v>7.7</v>
          </cell>
          <cell r="HX24">
            <v>0</v>
          </cell>
          <cell r="HY24">
            <v>0.26151856585721045</v>
          </cell>
          <cell r="HZ24">
            <v>0.86301126732879418</v>
          </cell>
          <cell r="IA24">
            <v>0</v>
          </cell>
          <cell r="IB24">
            <v>0.2551817167331521</v>
          </cell>
          <cell r="IC24">
            <v>0.84209966521940194</v>
          </cell>
          <cell r="ID24">
            <v>0</v>
          </cell>
          <cell r="IE24" t="str">
            <v>1</v>
          </cell>
          <cell r="IF24">
            <v>145.07403256470494</v>
          </cell>
          <cell r="IG24">
            <v>136.7985719714041</v>
          </cell>
          <cell r="IH24">
            <v>560.50819784123519</v>
          </cell>
          <cell r="II24">
            <v>83.024390243902445</v>
          </cell>
          <cell r="IJ24">
            <v>233</v>
          </cell>
          <cell r="IK24">
            <v>132.01736963388149</v>
          </cell>
          <cell r="IL24">
            <v>13.056662930823446</v>
          </cell>
          <cell r="IM24">
            <v>124.48670049397774</v>
          </cell>
          <cell r="IN24">
            <v>12.311871477426369</v>
          </cell>
          <cell r="IO24">
            <v>510.062460035524</v>
          </cell>
          <cell r="IP24">
            <v>50.445737805711168</v>
          </cell>
          <cell r="IQ24">
            <v>75.552195121951229</v>
          </cell>
          <cell r="IR24">
            <v>7.4721951219512199</v>
          </cell>
          <cell r="IS24">
            <v>212.03</v>
          </cell>
          <cell r="IT24">
            <v>20.97</v>
          </cell>
          <cell r="IU24">
            <v>488</v>
          </cell>
          <cell r="IV24">
            <v>216</v>
          </cell>
          <cell r="IW24">
            <v>367</v>
          </cell>
          <cell r="IX24">
            <v>86</v>
          </cell>
          <cell r="IY24" t="str">
            <v>0: No</v>
          </cell>
          <cell r="IZ24" t="str">
            <v>N/A</v>
          </cell>
          <cell r="JA24" t="str">
            <v>N/A</v>
          </cell>
          <cell r="JB24" t="str">
            <v>N/A</v>
          </cell>
          <cell r="JC24" t="str">
            <v>N/A</v>
          </cell>
          <cell r="JD24" t="str">
            <v>N/A</v>
          </cell>
          <cell r="JE24" t="str">
            <v>N/A</v>
          </cell>
          <cell r="JF24" t="str">
            <v>N/A</v>
          </cell>
          <cell r="JG24" t="str">
            <v>N/A</v>
          </cell>
          <cell r="JH24">
            <v>0</v>
          </cell>
          <cell r="JI24">
            <v>191</v>
          </cell>
          <cell r="JJ24">
            <v>0</v>
          </cell>
          <cell r="JK24">
            <v>470</v>
          </cell>
          <cell r="JL24">
            <v>0</v>
          </cell>
          <cell r="JM24">
            <v>355</v>
          </cell>
          <cell r="JN24">
            <v>0</v>
          </cell>
          <cell r="JO24">
            <v>77</v>
          </cell>
          <cell r="JP24">
            <v>0</v>
          </cell>
          <cell r="JQ24">
            <v>0</v>
          </cell>
          <cell r="JR24">
            <v>55.289520426287744</v>
          </cell>
          <cell r="JS24">
            <v>102.12078152753109</v>
          </cell>
          <cell r="JT24">
            <v>125.86145648312612</v>
          </cell>
          <cell r="JU24">
            <v>164.17051509769095</v>
          </cell>
          <cell r="JV24">
            <v>181.40852575488455</v>
          </cell>
          <cell r="JW24" t="str">
            <v>N/A</v>
          </cell>
          <cell r="JX24">
            <v>151.31971580817051</v>
          </cell>
          <cell r="JY24" t="str">
            <v>N/A</v>
          </cell>
          <cell r="JZ24">
            <v>2378</v>
          </cell>
          <cell r="KA24">
            <v>0</v>
          </cell>
          <cell r="KB24">
            <v>6540</v>
          </cell>
          <cell r="KC24">
            <v>0</v>
          </cell>
          <cell r="KD24">
            <v>3307</v>
          </cell>
          <cell r="KE24">
            <v>371</v>
          </cell>
          <cell r="KF24">
            <v>0</v>
          </cell>
          <cell r="KG24">
            <v>9177</v>
          </cell>
          <cell r="KH24">
            <v>2378</v>
          </cell>
          <cell r="KI24">
            <v>0</v>
          </cell>
          <cell r="KJ24">
            <v>6540</v>
          </cell>
          <cell r="KK24">
            <v>0</v>
          </cell>
          <cell r="KL24">
            <v>3307</v>
          </cell>
          <cell r="KM24">
            <v>371</v>
          </cell>
          <cell r="KN24">
            <v>0</v>
          </cell>
          <cell r="KO24">
            <v>9322</v>
          </cell>
          <cell r="KP24">
            <v>139</v>
          </cell>
          <cell r="KQ24">
            <v>52</v>
          </cell>
          <cell r="KR24">
            <v>323</v>
          </cell>
          <cell r="KS24">
            <v>137</v>
          </cell>
          <cell r="KT24">
            <v>276</v>
          </cell>
          <cell r="KU24">
            <v>67</v>
          </cell>
          <cell r="KV24">
            <v>75</v>
          </cell>
          <cell r="KW24">
            <v>1</v>
          </cell>
          <cell r="KX24">
            <v>0</v>
          </cell>
          <cell r="KY24">
            <v>0</v>
          </cell>
          <cell r="KZ24">
            <v>5.6891651865008885</v>
          </cell>
          <cell r="LA24">
            <v>12.104795737122558</v>
          </cell>
          <cell r="LB24" t="str">
            <v/>
          </cell>
          <cell r="LC24">
            <v>3.1101243339253997</v>
          </cell>
          <cell r="LD24">
            <v>16.078152753108348</v>
          </cell>
          <cell r="LE24" t="str">
            <v/>
          </cell>
          <cell r="LF24" t="str">
            <v/>
          </cell>
          <cell r="LG24" t="str">
            <v/>
          </cell>
          <cell r="LH24" t="str">
            <v/>
          </cell>
          <cell r="LI24">
            <v>13.232682060390765</v>
          </cell>
          <cell r="LJ24" t="str">
            <v>Tenofovir/Emtricitabine (TDF/FTC)</v>
          </cell>
          <cell r="LK24">
            <v>13.179396092362346</v>
          </cell>
          <cell r="LL24" t="str">
            <v>0: No</v>
          </cell>
          <cell r="LM24" t="str">
            <v>N/A</v>
          </cell>
          <cell r="LN24" t="str">
            <v>N/A</v>
          </cell>
          <cell r="LO24" t="str">
            <v>N/A</v>
          </cell>
          <cell r="LP24" t="str">
            <v>N/A</v>
          </cell>
          <cell r="LQ24" t="str">
            <v>N/A</v>
          </cell>
          <cell r="LR24" t="str">
            <v>N/A</v>
          </cell>
          <cell r="LS24" t="str">
            <v>N/A</v>
          </cell>
          <cell r="LT24" t="str">
            <v>N/A</v>
          </cell>
          <cell r="LU24">
            <v>191</v>
          </cell>
          <cell r="LV24">
            <v>472</v>
          </cell>
          <cell r="LW24">
            <v>365</v>
          </cell>
          <cell r="LX24">
            <v>80</v>
          </cell>
          <cell r="LY24" t="str">
            <v/>
          </cell>
          <cell r="LZ24" t="str">
            <v/>
          </cell>
          <cell r="MA24" t="str">
            <v/>
          </cell>
          <cell r="MB24" t="str">
            <v/>
          </cell>
          <cell r="MC24" t="str">
            <v/>
          </cell>
          <cell r="MD24" t="str">
            <v/>
          </cell>
          <cell r="ME24" t="str">
            <v/>
          </cell>
          <cell r="MF24" t="str">
            <v/>
          </cell>
          <cell r="MG24" t="str">
            <v/>
          </cell>
          <cell r="MH24" t="str">
            <v/>
          </cell>
          <cell r="MI24" t="str">
            <v/>
          </cell>
          <cell r="MJ24" t="str">
            <v/>
          </cell>
          <cell r="MK24" t="str">
            <v/>
          </cell>
          <cell r="ML24" t="str">
            <v/>
          </cell>
          <cell r="MM24" t="str">
            <v/>
          </cell>
          <cell r="MN24" t="str">
            <v/>
          </cell>
          <cell r="MO24" t="str">
            <v/>
          </cell>
          <cell r="MP24" t="str">
            <v/>
          </cell>
          <cell r="MQ24" t="str">
            <v>1: Yes</v>
          </cell>
          <cell r="MR24" t="str">
            <v>1: Yes</v>
          </cell>
          <cell r="MS24" t="str">
            <v>4</v>
          </cell>
          <cell r="MT24" t="str">
            <v>2: N/A</v>
          </cell>
          <cell r="MU24">
            <v>10.39024812512624</v>
          </cell>
          <cell r="MV24">
            <v>10.390248125126238</v>
          </cell>
          <cell r="MW24">
            <v>10.390248125126242</v>
          </cell>
          <cell r="MX24">
            <v>10.39024812512624</v>
          </cell>
          <cell r="MY24">
            <v>10.39024812512624</v>
          </cell>
          <cell r="MZ24">
            <v>0</v>
          </cell>
          <cell r="NA24">
            <v>5.1195405529311131</v>
          </cell>
          <cell r="NB24">
            <v>5.1195405529311131</v>
          </cell>
          <cell r="NC24">
            <v>5.1195405529311131</v>
          </cell>
          <cell r="ND24">
            <v>5.1195405529311131</v>
          </cell>
          <cell r="NE24">
            <v>5.1195405529311131</v>
          </cell>
          <cell r="NF24">
            <v>0</v>
          </cell>
          <cell r="NG24">
            <v>0</v>
          </cell>
          <cell r="NH24">
            <v>0</v>
          </cell>
          <cell r="NI24">
            <v>0</v>
          </cell>
          <cell r="NJ24">
            <v>0</v>
          </cell>
          <cell r="NK24">
            <v>0</v>
          </cell>
          <cell r="NL24">
            <v>0</v>
          </cell>
          <cell r="NM24">
            <v>10.39024812512624</v>
          </cell>
          <cell r="NN24">
            <v>10.390248125126238</v>
          </cell>
          <cell r="NO24">
            <v>10.390248125126242</v>
          </cell>
          <cell r="NP24">
            <v>10.39024812512624</v>
          </cell>
          <cell r="NQ24">
            <v>10.39024812512624</v>
          </cell>
          <cell r="NR24">
            <v>0</v>
          </cell>
          <cell r="NS24">
            <v>0</v>
          </cell>
          <cell r="NT24">
            <v>0</v>
          </cell>
          <cell r="NU24">
            <v>0</v>
          </cell>
          <cell r="NV24">
            <v>0</v>
          </cell>
          <cell r="NW24">
            <v>0</v>
          </cell>
          <cell r="NX24">
            <v>0</v>
          </cell>
          <cell r="NY24">
            <v>0</v>
          </cell>
          <cell r="NZ24">
            <v>0</v>
          </cell>
          <cell r="OA24">
            <v>0</v>
          </cell>
          <cell r="OB24">
            <v>0</v>
          </cell>
          <cell r="OC24">
            <v>0</v>
          </cell>
          <cell r="OD24">
            <v>0</v>
          </cell>
          <cell r="OE24">
            <v>0</v>
          </cell>
          <cell r="OF24">
            <v>0</v>
          </cell>
          <cell r="OG24">
            <v>0</v>
          </cell>
          <cell r="OH24">
            <v>0</v>
          </cell>
          <cell r="OI24">
            <v>0</v>
          </cell>
          <cell r="OJ24">
            <v>0</v>
          </cell>
          <cell r="OK24">
            <v>0</v>
          </cell>
          <cell r="OL24">
            <v>0</v>
          </cell>
          <cell r="OM24">
            <v>0</v>
          </cell>
          <cell r="ON24">
            <v>0</v>
          </cell>
          <cell r="OO24">
            <v>0</v>
          </cell>
          <cell r="OP24">
            <v>0</v>
          </cell>
          <cell r="OQ24">
            <v>10.39024812512624</v>
          </cell>
          <cell r="OR24">
            <v>10.390248125126238</v>
          </cell>
          <cell r="OS24">
            <v>10.390248125126242</v>
          </cell>
          <cell r="OT24">
            <v>10.39024812512624</v>
          </cell>
          <cell r="OU24">
            <v>10.39024812512624</v>
          </cell>
          <cell r="OV24">
            <v>0</v>
          </cell>
          <cell r="OW24">
            <v>0</v>
          </cell>
          <cell r="OX24">
            <v>1.6538619435810216</v>
          </cell>
          <cell r="OY24">
            <v>0</v>
          </cell>
          <cell r="OZ24">
            <v>0</v>
          </cell>
          <cell r="PA24">
            <v>0</v>
          </cell>
          <cell r="PB24">
            <v>0</v>
          </cell>
          <cell r="PC24">
            <v>0</v>
          </cell>
          <cell r="PD24">
            <v>0</v>
          </cell>
          <cell r="PE24">
            <v>0</v>
          </cell>
          <cell r="PF24">
            <v>0</v>
          </cell>
          <cell r="PG24" t="str">
            <v/>
          </cell>
          <cell r="PH24">
            <v>6.2824156305506218</v>
          </cell>
          <cell r="PI24">
            <v>0</v>
          </cell>
          <cell r="PJ24">
            <v>0</v>
          </cell>
          <cell r="PK24" t="str">
            <v>N/A</v>
          </cell>
          <cell r="PL24" t="str">
            <v>N/A</v>
          </cell>
          <cell r="PM24" t="str">
            <v>N/A</v>
          </cell>
          <cell r="PN24" t="str">
            <v>N/A</v>
          </cell>
          <cell r="PO24" t="str">
            <v>N/A</v>
          </cell>
          <cell r="PP24" t="str">
            <v>N/A</v>
          </cell>
          <cell r="PQ24">
            <v>414.15459503841413</v>
          </cell>
          <cell r="PR24">
            <v>1762.6033663714738</v>
          </cell>
          <cell r="PS24">
            <v>2350</v>
          </cell>
          <cell r="PT24">
            <v>0</v>
          </cell>
          <cell r="PU24">
            <v>0</v>
          </cell>
          <cell r="PV24">
            <v>0</v>
          </cell>
          <cell r="PW24">
            <v>0</v>
          </cell>
          <cell r="PX24">
            <v>0</v>
          </cell>
          <cell r="PY24">
            <v>0</v>
          </cell>
          <cell r="PZ24">
            <v>16.360496542499313</v>
          </cell>
          <cell r="QA24">
            <v>10.390248125126242</v>
          </cell>
          <cell r="QB24">
            <v>5.119540552931114</v>
          </cell>
          <cell r="QC24">
            <v>0</v>
          </cell>
          <cell r="QD24">
            <v>10.390248125126242</v>
          </cell>
          <cell r="QE24">
            <v>0</v>
          </cell>
          <cell r="QF24">
            <v>0</v>
          </cell>
          <cell r="QG24">
            <v>0</v>
          </cell>
          <cell r="QH24">
            <v>0</v>
          </cell>
          <cell r="QI24">
            <v>10.390248125126242</v>
          </cell>
          <cell r="QJ24">
            <v>0</v>
          </cell>
          <cell r="QK24">
            <v>1.6538619435810218</v>
          </cell>
          <cell r="QL24">
            <v>0</v>
          </cell>
          <cell r="QM24">
            <v>0</v>
          </cell>
          <cell r="QN24">
            <v>0</v>
          </cell>
          <cell r="QO24">
            <v>0</v>
          </cell>
          <cell r="QP24">
            <v>0</v>
          </cell>
          <cell r="QQ24">
            <v>0</v>
          </cell>
          <cell r="QR24">
            <v>0</v>
          </cell>
          <cell r="QS24">
            <v>0</v>
          </cell>
          <cell r="QT24">
            <v>0</v>
          </cell>
          <cell r="QU24">
            <v>1.6538619435810216</v>
          </cell>
          <cell r="QV24" t="str">
            <v>N/A</v>
          </cell>
          <cell r="QW24" t="str">
            <v/>
          </cell>
          <cell r="QX24" t="str">
            <v/>
          </cell>
          <cell r="QY24" t="str">
            <v/>
          </cell>
          <cell r="QZ24" t="str">
            <v/>
          </cell>
          <cell r="RA24" t="str">
            <v/>
          </cell>
          <cell r="RB24" t="str">
            <v/>
          </cell>
          <cell r="RC24" t="str">
            <v>N/A</v>
          </cell>
          <cell r="RD24" t="str">
            <v>N/A</v>
          </cell>
          <cell r="RE24">
            <v>0</v>
          </cell>
          <cell r="RF24">
            <v>0</v>
          </cell>
          <cell r="RG24">
            <v>0</v>
          </cell>
          <cell r="RH24">
            <v>0</v>
          </cell>
          <cell r="RI24">
            <v>0</v>
          </cell>
          <cell r="RJ24">
            <v>0</v>
          </cell>
          <cell r="RK24">
            <v>0</v>
          </cell>
          <cell r="RL24">
            <v>0</v>
          </cell>
          <cell r="RM24">
            <v>0</v>
          </cell>
          <cell r="RN24">
            <v>0</v>
          </cell>
          <cell r="RO24">
            <v>1.5208235864634703</v>
          </cell>
          <cell r="RP24">
            <v>1.6535244708512933</v>
          </cell>
          <cell r="RQ24">
            <v>0.9005518320170941</v>
          </cell>
          <cell r="RR24">
            <v>0.9005518320170941</v>
          </cell>
          <cell r="RS24">
            <v>1.1713612355278118</v>
          </cell>
          <cell r="RT24">
            <v>9.4814061745657536</v>
          </cell>
          <cell r="RU24">
            <v>5.2689501137663566</v>
          </cell>
          <cell r="RV24">
            <v>0.41334235721422086</v>
          </cell>
          <cell r="RW24">
            <v>0.5863477980748486</v>
          </cell>
          <cell r="RX24">
            <v>0.13777270570137776</v>
          </cell>
          <cell r="RY24">
            <v>4.576558787571221</v>
          </cell>
          <cell r="RZ24">
            <v>2.0206136848794953</v>
          </cell>
          <cell r="SA24">
            <v>0</v>
          </cell>
          <cell r="SB24">
            <v>1.1875980164316162</v>
          </cell>
          <cell r="SC24">
            <v>0</v>
          </cell>
          <cell r="SD24">
            <v>0.76379520329092732</v>
          </cell>
          <cell r="SE24">
            <v>0.88268812076916114</v>
          </cell>
          <cell r="SF24">
            <v>7.7584722092282989</v>
          </cell>
          <cell r="SG24">
            <v>4.2188291458905436</v>
          </cell>
          <cell r="SH24">
            <v>0.33322557003185405</v>
          </cell>
          <cell r="SI24">
            <v>0</v>
          </cell>
          <cell r="SJ24">
            <v>0.13675662872616687</v>
          </cell>
          <cell r="SK24">
            <v>0.28867311475865065</v>
          </cell>
          <cell r="SL24">
            <v>1.7229339653374547</v>
          </cell>
          <cell r="SM24">
            <v>1.0501209678758128</v>
          </cell>
          <cell r="SN24">
            <v>0</v>
          </cell>
          <cell r="SO24" t="str">
            <v>blank</v>
          </cell>
          <cell r="SP24" t="str">
            <v>blank</v>
          </cell>
          <cell r="SQ24" t="str">
            <v>blank</v>
          </cell>
          <cell r="SR24" t="str">
            <v>blank</v>
          </cell>
          <cell r="SS24" t="str">
            <v>1: Yes</v>
          </cell>
          <cell r="ST24" t="str">
            <v>1: Yes</v>
          </cell>
          <cell r="SU24" t="str">
            <v>Blank</v>
          </cell>
          <cell r="SV24" t="str">
            <v>1: Yes</v>
          </cell>
          <cell r="SW24" t="str">
            <v>0: All patients when initiated</v>
          </cell>
          <cell r="SX24">
            <v>1</v>
          </cell>
          <cell r="SY24" t="str">
            <v>0: No</v>
          </cell>
          <cell r="SZ24" t="str">
            <v>N/A</v>
          </cell>
          <cell r="TA24" t="str">
            <v>N/A</v>
          </cell>
          <cell r="TB24">
            <v>4.1969904725276692E-3</v>
          </cell>
          <cell r="TC24">
            <v>0</v>
          </cell>
          <cell r="TD24">
            <v>0.97756024577818112</v>
          </cell>
          <cell r="TE24">
            <v>0</v>
          </cell>
          <cell r="TF24">
            <v>0</v>
          </cell>
          <cell r="TG24">
            <v>0</v>
          </cell>
          <cell r="TH24">
            <v>0.12572399299854067</v>
          </cell>
          <cell r="TI24">
            <v>0.41334235721422086</v>
          </cell>
          <cell r="TJ24">
            <v>0</v>
          </cell>
          <cell r="TK24">
            <v>1.1907301921309367E-3</v>
          </cell>
          <cell r="TL24">
            <v>0</v>
          </cell>
          <cell r="TM24">
            <v>0.2773440890310111</v>
          </cell>
          <cell r="TN24">
            <v>0</v>
          </cell>
          <cell r="TO24">
            <v>0</v>
          </cell>
          <cell r="TP24">
            <v>0</v>
          </cell>
          <cell r="TQ24">
            <v>3.5669214719103448E-2</v>
          </cell>
          <cell r="TR24">
            <v>0.5863477980748486</v>
          </cell>
          <cell r="TS24">
            <v>0</v>
          </cell>
          <cell r="TT24">
            <v>4.8401495315189957E-3</v>
          </cell>
          <cell r="TU24">
            <v>0</v>
          </cell>
          <cell r="TV24">
            <v>1.1273644285366353</v>
          </cell>
          <cell r="TW24">
            <v>0</v>
          </cell>
          <cell r="TX24">
            <v>0</v>
          </cell>
          <cell r="TY24">
            <v>0</v>
          </cell>
          <cell r="TZ24">
            <v>0.14499030431348506</v>
          </cell>
          <cell r="UA24">
            <v>0.37632958846965403</v>
          </cell>
          <cell r="UB24">
            <v>0</v>
          </cell>
          <cell r="UC24" t="str">
            <v>0: No</v>
          </cell>
          <cell r="UD24" t="str">
            <v>N/A</v>
          </cell>
          <cell r="UE24" t="str">
            <v>N/A</v>
          </cell>
          <cell r="UF24">
            <v>0</v>
          </cell>
          <cell r="UG24">
            <v>0</v>
          </cell>
          <cell r="UH24">
            <v>0</v>
          </cell>
          <cell r="UI24">
            <v>0</v>
          </cell>
          <cell r="UJ24">
            <v>26000</v>
          </cell>
          <cell r="UK24">
            <v>1.1214920071047957E-2</v>
          </cell>
          <cell r="UL24">
            <v>1.1214920071047957E-2</v>
          </cell>
          <cell r="UM24">
            <v>1.1214920071047957E-2</v>
          </cell>
          <cell r="UN24" t="str">
            <v>N/A</v>
          </cell>
          <cell r="UO24" t="str">
            <v>N/A</v>
          </cell>
          <cell r="UP24" t="str">
            <v>N/A</v>
          </cell>
          <cell r="UQ24" t="str">
            <v>N/A</v>
          </cell>
          <cell r="UR24" t="str">
            <v>N/A</v>
          </cell>
          <cell r="US24" t="str">
            <v>N/A</v>
          </cell>
          <cell r="UT24" t="str">
            <v>N/A</v>
          </cell>
          <cell r="UU24" t="str">
            <v>N/A</v>
          </cell>
          <cell r="UV24" t="str">
            <v>N/A</v>
          </cell>
          <cell r="UW24" t="str">
            <v>N/A</v>
          </cell>
          <cell r="UX24">
            <v>0</v>
          </cell>
          <cell r="UY24">
            <v>0</v>
          </cell>
          <cell r="UZ24">
            <v>0</v>
          </cell>
          <cell r="VA24">
            <v>0</v>
          </cell>
          <cell r="VB24">
            <v>0</v>
          </cell>
          <cell r="VC24">
            <v>0</v>
          </cell>
          <cell r="VD24">
            <v>0</v>
          </cell>
          <cell r="VE24">
            <v>0</v>
          </cell>
          <cell r="VF24">
            <v>0</v>
          </cell>
          <cell r="VG24">
            <v>0</v>
          </cell>
          <cell r="VH24">
            <v>0</v>
          </cell>
          <cell r="VI24">
            <v>0</v>
          </cell>
          <cell r="VJ24">
            <v>0</v>
          </cell>
          <cell r="VK24">
            <v>0</v>
          </cell>
          <cell r="VL24">
            <v>0</v>
          </cell>
          <cell r="VM24">
            <v>0</v>
          </cell>
          <cell r="VN24">
            <v>0</v>
          </cell>
          <cell r="VO24">
            <v>0</v>
          </cell>
          <cell r="VP24">
            <v>0</v>
          </cell>
          <cell r="VQ24">
            <v>0</v>
          </cell>
          <cell r="VR24">
            <v>0</v>
          </cell>
          <cell r="VS24">
            <v>0</v>
          </cell>
          <cell r="VT24">
            <v>0</v>
          </cell>
          <cell r="VU24">
            <v>0</v>
          </cell>
          <cell r="VV24">
            <v>0</v>
          </cell>
          <cell r="VW24">
            <v>0</v>
          </cell>
          <cell r="VX24">
            <v>0</v>
          </cell>
          <cell r="VY24">
            <v>1.1429531445367167</v>
          </cell>
          <cell r="VZ24">
            <v>1.1429531445367169</v>
          </cell>
          <cell r="WA24">
            <v>1.1429531445367167</v>
          </cell>
          <cell r="WB24">
            <v>1.1429531445367169</v>
          </cell>
          <cell r="WC24">
            <v>1.1429531445367165</v>
          </cell>
          <cell r="WD24">
            <v>1.1429531445367167</v>
          </cell>
          <cell r="WE24">
            <v>0</v>
          </cell>
          <cell r="WF24">
            <v>1.1429531445367167</v>
          </cell>
          <cell r="WG24">
            <v>1.1429531445367167</v>
          </cell>
          <cell r="WH24">
            <v>1.1429531445367169</v>
          </cell>
          <cell r="WI24">
            <v>1.1429531445367165</v>
          </cell>
          <cell r="WJ24">
            <v>1.1429531445367167</v>
          </cell>
          <cell r="WK24">
            <v>0</v>
          </cell>
          <cell r="WL24">
            <v>0</v>
          </cell>
          <cell r="WM24">
            <v>0</v>
          </cell>
          <cell r="WN24">
            <v>0</v>
          </cell>
          <cell r="WO24">
            <v>0</v>
          </cell>
          <cell r="WP24">
            <v>0</v>
          </cell>
          <cell r="WQ24">
            <v>0</v>
          </cell>
          <cell r="WR24">
            <v>1.1429531445367167</v>
          </cell>
          <cell r="WS24">
            <v>0</v>
          </cell>
          <cell r="WT24">
            <v>1.1429531445367169</v>
          </cell>
          <cell r="WU24">
            <v>0</v>
          </cell>
          <cell r="WV24">
            <v>1.1429531445367169</v>
          </cell>
          <cell r="WW24">
            <v>0</v>
          </cell>
          <cell r="WX24">
            <v>1.1429531445367167</v>
          </cell>
          <cell r="WY24">
            <v>0</v>
          </cell>
          <cell r="WZ24">
            <v>2.3073288138390922</v>
          </cell>
          <cell r="XA24">
            <v>2.311664401358946</v>
          </cell>
          <cell r="XB24">
            <v>2.2870633688128503</v>
          </cell>
          <cell r="XC24">
            <v>2.2870633688128503</v>
          </cell>
          <cell r="XD24">
            <v>2.2870633688128494</v>
          </cell>
          <cell r="XE24">
            <v>2.6833318357193416</v>
          </cell>
          <cell r="XF24">
            <v>0</v>
          </cell>
          <cell r="XG24">
            <v>0.24780820093267375</v>
          </cell>
          <cell r="XH24">
            <v>0.24284058633449926</v>
          </cell>
          <cell r="XI24">
            <v>0.24284058633449926</v>
          </cell>
          <cell r="XJ24">
            <v>0.2428405863344992</v>
          </cell>
          <cell r="XK24">
            <v>0.33997682086829895</v>
          </cell>
          <cell r="XL24">
            <v>0</v>
          </cell>
          <cell r="XM24">
            <v>1.7202763588126513</v>
          </cell>
          <cell r="XN24">
            <v>1.7184662168010352</v>
          </cell>
          <cell r="XO24">
            <v>1.7100052335414151</v>
          </cell>
          <cell r="XP24">
            <v>1.7100052335414151</v>
          </cell>
          <cell r="XQ24">
            <v>1.7100052335414146</v>
          </cell>
          <cell r="XR24">
            <v>1.8754504463393324</v>
          </cell>
          <cell r="XS24">
            <v>0</v>
          </cell>
          <cell r="XT24">
            <v>0</v>
          </cell>
          <cell r="XU24">
            <v>0</v>
          </cell>
          <cell r="XV24">
            <v>0</v>
          </cell>
          <cell r="XW24">
            <v>0</v>
          </cell>
          <cell r="XX24">
            <v>0</v>
          </cell>
          <cell r="XY24">
            <v>0</v>
          </cell>
          <cell r="XZ24">
            <v>0</v>
          </cell>
          <cell r="YA24">
            <v>0</v>
          </cell>
          <cell r="YB24">
            <v>0</v>
          </cell>
          <cell r="YC24">
            <v>0</v>
          </cell>
          <cell r="YD24">
            <v>0</v>
          </cell>
          <cell r="YE24">
            <v>0</v>
          </cell>
          <cell r="YF24">
            <v>0</v>
          </cell>
          <cell r="YG24">
            <v>0</v>
          </cell>
          <cell r="YH24">
            <v>0</v>
          </cell>
          <cell r="YI24">
            <v>0</v>
          </cell>
          <cell r="YJ24">
            <v>0</v>
          </cell>
          <cell r="YK24">
            <v>0</v>
          </cell>
          <cell r="YL24">
            <v>0.11368479870179454</v>
          </cell>
          <cell r="YM24">
            <v>0.11140584964564529</v>
          </cell>
          <cell r="YN24">
            <v>0.11140584964564529</v>
          </cell>
          <cell r="YO24">
            <v>0.11140584964564526</v>
          </cell>
          <cell r="YP24">
            <v>0.1559681895039034</v>
          </cell>
          <cell r="YQ24">
            <v>0</v>
          </cell>
          <cell r="YR24">
            <v>0.11368479870179454</v>
          </cell>
          <cell r="YS24">
            <v>0.11140584964564529</v>
          </cell>
          <cell r="YT24">
            <v>0.11140584964564529</v>
          </cell>
          <cell r="YU24">
            <v>0.11140584964564526</v>
          </cell>
          <cell r="YV24">
            <v>0.1559681895039034</v>
          </cell>
          <cell r="YW24">
            <v>0</v>
          </cell>
          <cell r="YX24">
            <v>0.11368479870179454</v>
          </cell>
          <cell r="YY24">
            <v>0.11140584964564529</v>
          </cell>
          <cell r="YZ24">
            <v>0.11140584964564529</v>
          </cell>
          <cell r="ZA24">
            <v>0.11140584964564526</v>
          </cell>
          <cell r="ZB24">
            <v>0.1559681895039034</v>
          </cell>
          <cell r="ZC24">
            <v>0</v>
          </cell>
          <cell r="ZD24">
            <v>0.48258585587774494</v>
          </cell>
          <cell r="ZE24">
            <v>0.482585855877745</v>
          </cell>
          <cell r="ZF24">
            <v>0.246319863937599</v>
          </cell>
          <cell r="ZG24">
            <v>0.246319863937599</v>
          </cell>
          <cell r="ZH24">
            <v>0.56748648173127669</v>
          </cell>
          <cell r="ZI24">
            <v>0.5674864817312768</v>
          </cell>
          <cell r="ZJ24" t="str">
            <v xml:space="preserve"> </v>
          </cell>
          <cell r="ZK24">
            <v>0</v>
          </cell>
          <cell r="ZL24">
            <v>1</v>
          </cell>
          <cell r="ZM24">
            <v>0</v>
          </cell>
          <cell r="ZN24">
            <v>1</v>
          </cell>
          <cell r="ZO24">
            <v>0</v>
          </cell>
          <cell r="ZP24">
            <v>0</v>
          </cell>
          <cell r="ZQ24">
            <v>0</v>
          </cell>
          <cell r="ZR24" t="str">
            <v>1: Yes</v>
          </cell>
          <cell r="ZS24" t="str">
            <v>1: Yes</v>
          </cell>
          <cell r="ZT24">
            <v>0.8667097135091435</v>
          </cell>
          <cell r="ZU24">
            <v>0.8667097135091435</v>
          </cell>
          <cell r="ZV24">
            <v>0.8667097135091435</v>
          </cell>
          <cell r="ZW24">
            <v>0.8667097135091435</v>
          </cell>
          <cell r="ZX24">
            <v>0.86670971350914339</v>
          </cell>
          <cell r="ZY24">
            <v>0.8667097135091435</v>
          </cell>
          <cell r="ZZ24">
            <v>0</v>
          </cell>
          <cell r="AAA24">
            <v>0.17334194270182871</v>
          </cell>
          <cell r="AAB24">
            <v>0.17334194270182871</v>
          </cell>
          <cell r="AAC24">
            <v>0.17334194270182873</v>
          </cell>
          <cell r="AAD24">
            <v>0.17334194270182871</v>
          </cell>
          <cell r="AAE24">
            <v>0.17334194270182871</v>
          </cell>
          <cell r="AAF24">
            <v>0</v>
          </cell>
          <cell r="AAG24">
            <v>0</v>
          </cell>
          <cell r="AAH24">
            <v>0</v>
          </cell>
          <cell r="AAI24">
            <v>0</v>
          </cell>
          <cell r="AAJ24">
            <v>0</v>
          </cell>
          <cell r="AAK24">
            <v>0</v>
          </cell>
          <cell r="AAL24">
            <v>0</v>
          </cell>
          <cell r="AAM24">
            <v>0</v>
          </cell>
          <cell r="AAN24">
            <v>0.17334194270182871</v>
          </cell>
          <cell r="AAO24">
            <v>0.17334194270182871</v>
          </cell>
          <cell r="AAP24">
            <v>0.17334194270182873</v>
          </cell>
          <cell r="AAQ24">
            <v>0.17334194270182871</v>
          </cell>
          <cell r="AAR24">
            <v>0.17334194270182871</v>
          </cell>
          <cell r="AAS24">
            <v>0</v>
          </cell>
          <cell r="AAT24">
            <v>0</v>
          </cell>
          <cell r="AAU24">
            <v>0</v>
          </cell>
          <cell r="AAV24">
            <v>0</v>
          </cell>
          <cell r="AAW24">
            <v>0</v>
          </cell>
          <cell r="AAX24">
            <v>0</v>
          </cell>
          <cell r="AAY24">
            <v>0</v>
          </cell>
          <cell r="AAZ24">
            <v>0</v>
          </cell>
          <cell r="ABA24">
            <v>0</v>
          </cell>
          <cell r="ABB24">
            <v>0</v>
          </cell>
          <cell r="ABC24">
            <v>0</v>
          </cell>
          <cell r="ABD24">
            <v>0</v>
          </cell>
          <cell r="ABE24">
            <v>0</v>
          </cell>
          <cell r="ABF24">
            <v>0.17334194270182871</v>
          </cell>
          <cell r="ABG24">
            <v>0.17334194270182871</v>
          </cell>
          <cell r="ABH24">
            <v>0.17334194270182873</v>
          </cell>
          <cell r="ABI24">
            <v>0.17334194270182871</v>
          </cell>
          <cell r="ABJ24">
            <v>0.17334194270182871</v>
          </cell>
          <cell r="ABK24">
            <v>0</v>
          </cell>
          <cell r="ABL24">
            <v>0.17334194270182871</v>
          </cell>
          <cell r="ABM24">
            <v>0.17334194270182871</v>
          </cell>
          <cell r="ABN24">
            <v>0.17334194270182873</v>
          </cell>
          <cell r="ABO24">
            <v>0.17334194270182871</v>
          </cell>
          <cell r="ABP24">
            <v>0.17334194270182871</v>
          </cell>
          <cell r="ABQ24">
            <v>0</v>
          </cell>
          <cell r="ABR24">
            <v>0.17334194270182871</v>
          </cell>
          <cell r="ABS24">
            <v>0.17334194270182871</v>
          </cell>
          <cell r="ABT24">
            <v>0.17334194270182873</v>
          </cell>
          <cell r="ABU24">
            <v>0.17334194270182871</v>
          </cell>
          <cell r="ABV24">
            <v>0.17334194270182871</v>
          </cell>
          <cell r="ABW24">
            <v>0</v>
          </cell>
          <cell r="ABX24">
            <v>0</v>
          </cell>
          <cell r="ABY24" t="str">
            <v>1: Yes</v>
          </cell>
          <cell r="ABZ24">
            <v>0</v>
          </cell>
          <cell r="ACA24">
            <v>0</v>
          </cell>
          <cell r="ACB24">
            <v>10.14925587046196</v>
          </cell>
          <cell r="ACC24">
            <v>10.192782820176433</v>
          </cell>
          <cell r="ACD24">
            <v>9.9458017820461677</v>
          </cell>
          <cell r="ACE24">
            <v>9.9458017820461677</v>
          </cell>
          <cell r="ACF24">
            <v>9.9458017820461642</v>
          </cell>
          <cell r="ACG24">
            <v>13.924122494864635</v>
          </cell>
          <cell r="ACH24">
            <v>0</v>
          </cell>
          <cell r="ACI24">
            <v>1.2115190093703845</v>
          </cell>
          <cell r="ACJ24">
            <v>1.1872326480059787</v>
          </cell>
          <cell r="ACK24">
            <v>1.1872326480059787</v>
          </cell>
          <cell r="ACL24">
            <v>1.1872326480059783</v>
          </cell>
          <cell r="ACM24">
            <v>1.6621257072083699</v>
          </cell>
          <cell r="ACN24">
            <v>0</v>
          </cell>
          <cell r="ACO24">
            <v>3.3513153303645642</v>
          </cell>
          <cell r="ACP24">
            <v>3.2841341680965406</v>
          </cell>
          <cell r="ACQ24">
            <v>3.2841341680965406</v>
          </cell>
          <cell r="ACR24">
            <v>3.2841341680965401</v>
          </cell>
          <cell r="ACS24">
            <v>4.5977878353351569</v>
          </cell>
          <cell r="ACT24">
            <v>0</v>
          </cell>
          <cell r="ACU24">
            <v>0</v>
          </cell>
          <cell r="ACV24">
            <v>0</v>
          </cell>
          <cell r="ACW24">
            <v>0</v>
          </cell>
          <cell r="ACX24">
            <v>0</v>
          </cell>
          <cell r="ACY24">
            <v>0</v>
          </cell>
          <cell r="ACZ24">
            <v>0</v>
          </cell>
          <cell r="ADA24">
            <v>0</v>
          </cell>
          <cell r="ADB24">
            <v>0</v>
          </cell>
          <cell r="ADC24">
            <v>0</v>
          </cell>
          <cell r="ADD24">
            <v>0</v>
          </cell>
          <cell r="ADE24">
            <v>0</v>
          </cell>
          <cell r="ADF24">
            <v>0</v>
          </cell>
          <cell r="ADG24">
            <v>0</v>
          </cell>
          <cell r="ADH24">
            <v>0</v>
          </cell>
          <cell r="ADI24">
            <v>0</v>
          </cell>
          <cell r="ADJ24">
            <v>0</v>
          </cell>
          <cell r="ADK24">
            <v>0</v>
          </cell>
          <cell r="ADL24">
            <v>0</v>
          </cell>
          <cell r="ADM24">
            <v>1.7876817692362266</v>
          </cell>
          <cell r="ADN24">
            <v>1.7518455296754503</v>
          </cell>
          <cell r="ADO24">
            <v>1.7518455296754503</v>
          </cell>
          <cell r="ADP24">
            <v>1.7518455296754494</v>
          </cell>
          <cell r="ADQ24">
            <v>2.4525837415456304</v>
          </cell>
          <cell r="ADR24">
            <v>0</v>
          </cell>
          <cell r="ADS24">
            <v>2.0110579922545599</v>
          </cell>
          <cell r="ADT24">
            <v>1.9707439065927488</v>
          </cell>
          <cell r="ADU24">
            <v>1.970743906592749</v>
          </cell>
          <cell r="ADV24">
            <v>1.9707439065927481</v>
          </cell>
          <cell r="ADW24">
            <v>2.7590414692298482</v>
          </cell>
          <cell r="ADX24">
            <v>0</v>
          </cell>
          <cell r="ADY24">
            <v>1.7876817692362266</v>
          </cell>
          <cell r="ADZ24">
            <v>1.7518455296754503</v>
          </cell>
          <cell r="AEA24">
            <v>1.7518455296754503</v>
          </cell>
          <cell r="AEB24">
            <v>1.7518455296754494</v>
          </cell>
          <cell r="AEC24">
            <v>2.4525837415456304</v>
          </cell>
          <cell r="AED24">
            <v>0</v>
          </cell>
          <cell r="AEE24">
            <v>4.4675244603666799</v>
          </cell>
          <cell r="AEF24">
            <v>9.3965909189160132E-2</v>
          </cell>
          <cell r="AEG24">
            <v>0.48465633920514084</v>
          </cell>
          <cell r="AEH24">
            <v>0</v>
          </cell>
          <cell r="AEI24">
            <v>0.61346298998730486</v>
          </cell>
          <cell r="AEJ24">
            <v>3.3673421695002763</v>
          </cell>
          <cell r="AEK24">
            <v>1.0991466099038587</v>
          </cell>
          <cell r="AEL24">
            <v>2.315739230954093E-2</v>
          </cell>
          <cell r="AEM24">
            <v>3.3513153303645642</v>
          </cell>
          <cell r="AEN24">
            <v>4.4866842603575829</v>
          </cell>
          <cell r="AEO24">
            <v>9.436889926610309E-2</v>
          </cell>
          <cell r="AEP24">
            <v>0.48673487701861529</v>
          </cell>
          <cell r="AEQ24">
            <v>0</v>
          </cell>
          <cell r="AER24">
            <v>0.61609393880342245</v>
          </cell>
          <cell r="AES24">
            <v>3.3817836354711783</v>
          </cell>
          <cell r="AET24">
            <v>1.1038605022156445</v>
          </cell>
          <cell r="AEU24">
            <v>2.3256707043886059E-2</v>
          </cell>
          <cell r="AEV24">
            <v>3.3656880622893413</v>
          </cell>
          <cell r="AEW24">
            <v>0.14000000000000001</v>
          </cell>
          <cell r="AEX24" t="str">
            <v>8</v>
          </cell>
          <cell r="AEY24" t="str">
            <v>7</v>
          </cell>
          <cell r="AEZ24" t="str">
            <v>1: Yes</v>
          </cell>
          <cell r="AFA24" t="str">
            <v>0</v>
          </cell>
          <cell r="AFB24" t="str">
            <v>3</v>
          </cell>
          <cell r="AFC24" t="str">
            <v>1: Always</v>
          </cell>
          <cell r="AFD24" t="str">
            <v>1: Always</v>
          </cell>
          <cell r="AFE24">
            <v>3.3656880622893413</v>
          </cell>
          <cell r="AFF24">
            <v>3.2841341680965406</v>
          </cell>
          <cell r="AFG24">
            <v>6.9733961004875873</v>
          </cell>
          <cell r="AFH24">
            <v>6.9733961004875882</v>
          </cell>
          <cell r="AFI24">
            <v>6.9733961004875873</v>
          </cell>
          <cell r="AFJ24">
            <v>6.9733961004875873</v>
          </cell>
          <cell r="AFK24">
            <v>6.9733961004875864</v>
          </cell>
          <cell r="AFL24">
            <v>6.9733961004875864</v>
          </cell>
          <cell r="AFM24">
            <v>0</v>
          </cell>
          <cell r="AFN24">
            <v>0</v>
          </cell>
          <cell r="AFO24">
            <v>228</v>
          </cell>
          <cell r="AFP24">
            <v>228</v>
          </cell>
          <cell r="AFQ24">
            <v>0</v>
          </cell>
          <cell r="AFR24">
            <v>4.1140979943879566E-2</v>
          </cell>
          <cell r="AFS24">
            <v>4.114097994387958E-2</v>
          </cell>
          <cell r="AFT24">
            <v>4.114097994387958E-2</v>
          </cell>
          <cell r="AFU24">
            <v>4.1140979943879566E-2</v>
          </cell>
          <cell r="AFV24">
            <v>0</v>
          </cell>
          <cell r="AFW24">
            <v>0</v>
          </cell>
          <cell r="AFX24">
            <v>0</v>
          </cell>
          <cell r="AFY24">
            <v>0</v>
          </cell>
          <cell r="AFZ24">
            <v>0</v>
          </cell>
          <cell r="AGA24">
            <v>0</v>
          </cell>
          <cell r="AGB24">
            <v>0</v>
          </cell>
        </row>
        <row r="25">
          <cell r="A25" t="str">
            <v>RWANDA_24</v>
          </cell>
          <cell r="B25" t="str">
            <v>Rwanda</v>
          </cell>
          <cell r="C25" t="str">
            <v>Gitega (Nyarugenge) CS</v>
          </cell>
          <cell r="D25" t="str">
            <v>Health Center</v>
          </cell>
          <cell r="E25" t="str">
            <v>Secondary</v>
          </cell>
          <cell r="F25" t="str">
            <v>Urban</v>
          </cell>
          <cell r="G25" t="str">
            <v>No</v>
          </cell>
          <cell r="H25">
            <v>37987</v>
          </cell>
          <cell r="I25">
            <v>41461</v>
          </cell>
          <cell r="J25">
            <v>18242</v>
          </cell>
          <cell r="K25">
            <v>16</v>
          </cell>
          <cell r="L25">
            <v>6</v>
          </cell>
          <cell r="M25" t="str">
            <v>USD</v>
          </cell>
          <cell r="N25">
            <v>562.44444444444446</v>
          </cell>
          <cell r="O25">
            <v>0</v>
          </cell>
          <cell r="P25">
            <v>0</v>
          </cell>
          <cell r="Q25">
            <v>0.2</v>
          </cell>
          <cell r="R25">
            <v>0</v>
          </cell>
          <cell r="S25">
            <v>0</v>
          </cell>
          <cell r="T25">
            <v>18242</v>
          </cell>
          <cell r="U25">
            <v>0</v>
          </cell>
          <cell r="V25">
            <v>153.04427142610649</v>
          </cell>
          <cell r="W25" t="str">
            <v>0: No</v>
          </cell>
          <cell r="X25" t="str">
            <v>1: Yes</v>
          </cell>
          <cell r="Y25">
            <v>0</v>
          </cell>
          <cell r="Z25" t="str">
            <v>Jul-09</v>
          </cell>
          <cell r="AA25" t="str">
            <v>Jun-10</v>
          </cell>
          <cell r="AB25">
            <v>1278.8333333333333</v>
          </cell>
          <cell r="AC25">
            <v>1232</v>
          </cell>
          <cell r="AD25">
            <v>15.25</v>
          </cell>
          <cell r="AE25">
            <v>31.583333333333332</v>
          </cell>
          <cell r="AF25">
            <v>0</v>
          </cell>
          <cell r="AG25">
            <v>2557.6666666666665</v>
          </cell>
          <cell r="AH25">
            <v>1278.8333333333333</v>
          </cell>
          <cell r="AI25">
            <v>4</v>
          </cell>
          <cell r="AJ25">
            <v>19.938257526391244</v>
          </cell>
          <cell r="AK25">
            <v>4</v>
          </cell>
          <cell r="AL25">
            <v>4</v>
          </cell>
          <cell r="AM25">
            <v>4</v>
          </cell>
          <cell r="AN25">
            <v>4</v>
          </cell>
          <cell r="AO25">
            <v>4</v>
          </cell>
          <cell r="AP25">
            <v>20</v>
          </cell>
          <cell r="AQ25">
            <v>20</v>
          </cell>
          <cell r="AR25">
            <v>20</v>
          </cell>
          <cell r="AS25">
            <v>15</v>
          </cell>
          <cell r="AT25">
            <v>15</v>
          </cell>
          <cell r="AU25">
            <v>12</v>
          </cell>
          <cell r="AV25">
            <v>12</v>
          </cell>
          <cell r="AW25">
            <v>12</v>
          </cell>
          <cell r="AX25">
            <v>12</v>
          </cell>
          <cell r="AY25">
            <v>12</v>
          </cell>
          <cell r="AZ25">
            <v>15</v>
          </cell>
          <cell r="BA25">
            <v>15</v>
          </cell>
          <cell r="BB25">
            <v>15</v>
          </cell>
          <cell r="BC25">
            <v>15</v>
          </cell>
          <cell r="BD25">
            <v>15</v>
          </cell>
          <cell r="BE25">
            <v>664361.66666666663</v>
          </cell>
          <cell r="BF25" t="str">
            <v>0: No</v>
          </cell>
          <cell r="BG25" t="str">
            <v>N/A</v>
          </cell>
          <cell r="BH25" t="str">
            <v>N/A</v>
          </cell>
          <cell r="BI25" t="str">
            <v>N/A</v>
          </cell>
          <cell r="BJ25" t="str">
            <v>N/A</v>
          </cell>
          <cell r="BK25">
            <v>0.1</v>
          </cell>
          <cell r="BL25" t="str">
            <v>N/A</v>
          </cell>
          <cell r="BM25" t="str">
            <v>1: Yes</v>
          </cell>
          <cell r="BN25" t="str">
            <v>N_INITIATION,N_STAGE,N_MONITORING,N_BLOOD: Initiation, WHO Staging, Routine clinical monitoring, Blood draws for CD4</v>
          </cell>
          <cell r="BO25" t="str">
            <v>visits once a week to provide clinical consultation</v>
          </cell>
          <cell r="BP25" t="str">
            <v>1: Yes</v>
          </cell>
          <cell r="BQ25">
            <v>3.0336084827239391E-2</v>
          </cell>
          <cell r="BR25" t="str">
            <v>0: Cumulative</v>
          </cell>
          <cell r="BS25" t="str">
            <v/>
          </cell>
          <cell r="BT25" t="str">
            <v>0: No</v>
          </cell>
          <cell r="BU25" t="str">
            <v>N/A</v>
          </cell>
          <cell r="BV25" t="str">
            <v>N/A</v>
          </cell>
          <cell r="BW25" t="str">
            <v>N/A</v>
          </cell>
          <cell r="BX25" t="str">
            <v>N/A</v>
          </cell>
          <cell r="BY25">
            <v>0.1</v>
          </cell>
          <cell r="BZ25" t="str">
            <v>N/A</v>
          </cell>
          <cell r="CA25" t="str">
            <v>1: Yes</v>
          </cell>
          <cell r="CB25" t="str">
            <v>0: No</v>
          </cell>
          <cell r="CC25" t="str">
            <v>0: No</v>
          </cell>
          <cell r="CD25" t="str">
            <v>0: No</v>
          </cell>
          <cell r="CE25" t="str">
            <v>0: No</v>
          </cell>
          <cell r="CF25" t="str">
            <v>0: No</v>
          </cell>
          <cell r="CG25" t="str">
            <v>0: No</v>
          </cell>
          <cell r="CH25" t="str">
            <v/>
          </cell>
          <cell r="CI25" t="str">
            <v/>
          </cell>
          <cell r="CJ25" t="str">
            <v>No new patients entered</v>
          </cell>
          <cell r="CK25" t="str">
            <v>This table added after site visit was concluded, so data here is a proxy.</v>
          </cell>
          <cell r="CL25" t="str">
            <v>1: Yes</v>
          </cell>
          <cell r="CM25" t="str">
            <v>1: Yes</v>
          </cell>
          <cell r="CN25" t="str">
            <v>1: Yes</v>
          </cell>
          <cell r="CO25" t="str">
            <v>0: No</v>
          </cell>
          <cell r="CP25" t="str">
            <v>combine drug pick-up with CD4 to make it less likely that patients will miss an appointment (e.g. cut down # of appts)</v>
          </cell>
          <cell r="CQ25" t="str">
            <v>0: No</v>
          </cell>
          <cell r="CR25" t="str">
            <v/>
          </cell>
          <cell r="CS25" t="str">
            <v/>
          </cell>
          <cell r="CT25" t="str">
            <v/>
          </cell>
          <cell r="CU25">
            <v>2494.5</v>
          </cell>
          <cell r="CV25">
            <v>1</v>
          </cell>
          <cell r="CW25">
            <v>4</v>
          </cell>
          <cell r="CX25">
            <v>11.090820327049316</v>
          </cell>
          <cell r="CY25">
            <v>11.10136533868693</v>
          </cell>
          <cell r="CZ25">
            <v>11.080275315411699</v>
          </cell>
          <cell r="DA25">
            <v>9.4756519538998507</v>
          </cell>
          <cell r="DB25">
            <v>9.4846612838845914</v>
          </cell>
          <cell r="DC25">
            <v>9.4666426239151082</v>
          </cell>
          <cell r="DD25">
            <v>9.4846612838845932</v>
          </cell>
          <cell r="DE25">
            <v>9.4846612838845914</v>
          </cell>
          <cell r="DF25">
            <v>8.7550719543550084</v>
          </cell>
          <cell r="DG25">
            <v>0</v>
          </cell>
          <cell r="DH25">
            <v>1.615168373149465</v>
          </cell>
          <cell r="DI25">
            <v>1.616704054802339</v>
          </cell>
          <cell r="DJ25">
            <v>1.6136326914965913</v>
          </cell>
          <cell r="DK25">
            <v>1.616704054802339</v>
          </cell>
          <cell r="DL25">
            <v>1.616704054802339</v>
          </cell>
          <cell r="DM25">
            <v>1.4923422044329282</v>
          </cell>
          <cell r="DN25">
            <v>0</v>
          </cell>
          <cell r="DO25">
            <v>9.4666426239151082</v>
          </cell>
          <cell r="DP25">
            <v>9.4846612838845914</v>
          </cell>
          <cell r="DQ25">
            <v>8.7550719543550084</v>
          </cell>
          <cell r="DR25">
            <v>1.6136326914965913</v>
          </cell>
          <cell r="DS25">
            <v>1.616704054802339</v>
          </cell>
          <cell r="DT25">
            <v>1.4923422044329282</v>
          </cell>
          <cell r="DU25">
            <v>1.3066417988013148</v>
          </cell>
          <cell r="DV25">
            <v>1.3078841372910073</v>
          </cell>
          <cell r="DW25">
            <v>1.3078841372910071</v>
          </cell>
          <cell r="DX25">
            <v>1.3078841372910071</v>
          </cell>
          <cell r="DY25">
            <v>1.2072776651916988</v>
          </cell>
          <cell r="DZ25">
            <v>0</v>
          </cell>
          <cell r="EA25">
            <v>2.3246043483887009</v>
          </cell>
          <cell r="EB25">
            <v>2.3268145527905184</v>
          </cell>
          <cell r="EC25">
            <v>2.3268145527905184</v>
          </cell>
          <cell r="ED25">
            <v>2.3268145527905189</v>
          </cell>
          <cell r="EE25">
            <v>2.147828817960479</v>
          </cell>
          <cell r="EF25">
            <v>0</v>
          </cell>
          <cell r="EG25">
            <v>0</v>
          </cell>
          <cell r="EH25">
            <v>0</v>
          </cell>
          <cell r="EI25">
            <v>0</v>
          </cell>
          <cell r="EJ25">
            <v>0</v>
          </cell>
          <cell r="EK25">
            <v>0</v>
          </cell>
          <cell r="EL25">
            <v>0</v>
          </cell>
          <cell r="EM25">
            <v>0</v>
          </cell>
          <cell r="EN25">
            <v>0</v>
          </cell>
          <cell r="EO25">
            <v>0</v>
          </cell>
          <cell r="EP25">
            <v>0</v>
          </cell>
          <cell r="EQ25">
            <v>0</v>
          </cell>
          <cell r="ER25">
            <v>0</v>
          </cell>
          <cell r="ES25">
            <v>0</v>
          </cell>
          <cell r="ET25">
            <v>0</v>
          </cell>
          <cell r="EU25">
            <v>0</v>
          </cell>
          <cell r="EV25">
            <v>0</v>
          </cell>
          <cell r="EW25">
            <v>0</v>
          </cell>
          <cell r="EX25">
            <v>0</v>
          </cell>
          <cell r="EY25">
            <v>0.1545490299657469</v>
          </cell>
          <cell r="EZ25">
            <v>0.1546959732279686</v>
          </cell>
          <cell r="FA25">
            <v>0.15469597322796858</v>
          </cell>
          <cell r="FB25">
            <v>0.15469597322796855</v>
          </cell>
          <cell r="FC25">
            <v>0.14279628297966329</v>
          </cell>
          <cell r="FD25">
            <v>0</v>
          </cell>
          <cell r="FE25">
            <v>1.4606193431837182</v>
          </cell>
          <cell r="FF25">
            <v>1.4620080815743706</v>
          </cell>
          <cell r="FG25">
            <v>1.4620080815743706</v>
          </cell>
          <cell r="FH25">
            <v>1.4620080815743706</v>
          </cell>
          <cell r="FI25">
            <v>1.349545921453265</v>
          </cell>
          <cell r="FJ25">
            <v>0</v>
          </cell>
          <cell r="FK25">
            <v>5.8444058067098341</v>
          </cell>
          <cell r="FL25">
            <v>5.8499625938030659</v>
          </cell>
          <cell r="FM25">
            <v>5.8499625938030668</v>
          </cell>
          <cell r="FN25">
            <v>5.8499625938030659</v>
          </cell>
          <cell r="FO25">
            <v>5.3999654712028295</v>
          </cell>
          <cell r="FP25">
            <v>0</v>
          </cell>
          <cell r="FQ25">
            <v>7.8196272644337289E-2</v>
          </cell>
          <cell r="FR25">
            <v>0</v>
          </cell>
          <cell r="FS25">
            <v>1.1729440896650594</v>
          </cell>
          <cell r="FT25">
            <v>0</v>
          </cell>
          <cell r="FU25">
            <v>8.6015899908771024E-2</v>
          </cell>
          <cell r="FV25">
            <v>0.36361266779616841</v>
          </cell>
          <cell r="FW25">
            <v>0</v>
          </cell>
          <cell r="FX25">
            <v>0</v>
          </cell>
          <cell r="FY25">
            <v>0.39098136322168642</v>
          </cell>
          <cell r="FZ25">
            <v>2.0917502932360224</v>
          </cell>
          <cell r="GA25">
            <v>0</v>
          </cell>
          <cell r="GB25">
            <v>0</v>
          </cell>
          <cell r="GC25">
            <v>0.8601589990877101</v>
          </cell>
          <cell r="GD25">
            <v>0.8601589990877101</v>
          </cell>
          <cell r="GE25">
            <v>7.827062067096989E-2</v>
          </cell>
          <cell r="GF25">
            <v>0</v>
          </cell>
          <cell r="GG25">
            <v>1.1740593100645484</v>
          </cell>
          <cell r="GH25">
            <v>0</v>
          </cell>
          <cell r="GI25">
            <v>8.6097682738066866E-2</v>
          </cell>
          <cell r="GJ25">
            <v>0.36395838612000997</v>
          </cell>
          <cell r="GK25">
            <v>0</v>
          </cell>
          <cell r="GL25">
            <v>0</v>
          </cell>
          <cell r="GM25">
            <v>0.39135310335484941</v>
          </cell>
          <cell r="GN25">
            <v>2.0937391029484447</v>
          </cell>
          <cell r="GO25">
            <v>0</v>
          </cell>
          <cell r="GP25">
            <v>0.86097682738066872</v>
          </cell>
          <cell r="GQ25">
            <v>0.86097682738066872</v>
          </cell>
          <cell r="GR25">
            <v>7.8121924617704716E-2</v>
          </cell>
          <cell r="GS25">
            <v>0</v>
          </cell>
          <cell r="GT25">
            <v>1.1718288692655705</v>
          </cell>
          <cell r="GU25">
            <v>0</v>
          </cell>
          <cell r="GV25">
            <v>8.5934117079475167E-2</v>
          </cell>
          <cell r="GW25">
            <v>0.36326694947232696</v>
          </cell>
          <cell r="GX25">
            <v>0</v>
          </cell>
          <cell r="GY25">
            <v>0</v>
          </cell>
          <cell r="GZ25">
            <v>0.39060962308852354</v>
          </cell>
          <cell r="HA25">
            <v>2.0897614835236009</v>
          </cell>
          <cell r="HB25">
            <v>0</v>
          </cell>
          <cell r="HC25">
            <v>0.85934117079475181</v>
          </cell>
          <cell r="HD25">
            <v>0.85934117079475181</v>
          </cell>
          <cell r="HE25">
            <v>16884.873889875667</v>
          </cell>
          <cell r="HF25">
            <v>0</v>
          </cell>
          <cell r="HG25">
            <v>3593.4991119005331</v>
          </cell>
          <cell r="HH25">
            <v>0</v>
          </cell>
          <cell r="HI25">
            <v>3593.4991119005331</v>
          </cell>
          <cell r="HJ25">
            <v>3593.4991119005331</v>
          </cell>
          <cell r="HK25">
            <v>0</v>
          </cell>
          <cell r="HL25">
            <v>0</v>
          </cell>
          <cell r="HM25">
            <v>5945.5630550621672</v>
          </cell>
          <cell r="HN25">
            <v>0</v>
          </cell>
          <cell r="HO25">
            <v>1877.7555950266431</v>
          </cell>
          <cell r="HP25">
            <v>0</v>
          </cell>
          <cell r="HQ25">
            <v>1</v>
          </cell>
          <cell r="HR25">
            <v>0</v>
          </cell>
          <cell r="HS25">
            <v>0.18264885359588273</v>
          </cell>
          <cell r="HT25">
            <v>1.123992945205432</v>
          </cell>
          <cell r="HU25">
            <v>0</v>
          </cell>
          <cell r="HV25">
            <v>0.39098136322168642</v>
          </cell>
          <cell r="HW25">
            <v>0.93</v>
          </cell>
          <cell r="HX25">
            <v>0</v>
          </cell>
          <cell r="HY25">
            <v>0.1824751933768935</v>
          </cell>
          <cell r="HZ25">
            <v>1.122924266934729</v>
          </cell>
          <cell r="IA25">
            <v>0</v>
          </cell>
          <cell r="IB25">
            <v>0.182822513814872</v>
          </cell>
          <cell r="IC25">
            <v>1.1250616234761353</v>
          </cell>
          <cell r="ID25">
            <v>0</v>
          </cell>
          <cell r="IE25" t="str">
            <v/>
          </cell>
          <cell r="IF25">
            <v>122.13806774763042</v>
          </cell>
          <cell r="IG25">
            <v>119.71537104041738</v>
          </cell>
          <cell r="IH25">
            <v>394.45037300177614</v>
          </cell>
          <cell r="II25">
            <v>85.156527531083483</v>
          </cell>
          <cell r="IJ25">
            <v>0</v>
          </cell>
          <cell r="IK25">
            <v>111.14564165034368</v>
          </cell>
          <cell r="IL25">
            <v>10.992426097286737</v>
          </cell>
          <cell r="IM25">
            <v>108.94098764677982</v>
          </cell>
          <cell r="IN25">
            <v>10.774383393637564</v>
          </cell>
          <cell r="IO25">
            <v>358.94983943161628</v>
          </cell>
          <cell r="IP25">
            <v>35.500533570159853</v>
          </cell>
          <cell r="IQ25">
            <v>77.492440053285975</v>
          </cell>
          <cell r="IR25">
            <v>7.664087477797513</v>
          </cell>
          <cell r="IS25">
            <v>0</v>
          </cell>
          <cell r="IT25">
            <v>0</v>
          </cell>
          <cell r="IU25">
            <v>550.5</v>
          </cell>
          <cell r="IV25">
            <v>253.99999999999997</v>
          </cell>
          <cell r="IW25">
            <v>164</v>
          </cell>
          <cell r="IX25">
            <v>44</v>
          </cell>
          <cell r="IY25" t="str">
            <v>1: Yes</v>
          </cell>
          <cell r="IZ25" t="str">
            <v>2</v>
          </cell>
          <cell r="JA25" t="str">
            <v>21</v>
          </cell>
          <cell r="JB25" t="str">
            <v>TDFFTC: TDF-FTC</v>
          </cell>
          <cell r="JC25" t="str">
            <v>1: Yes</v>
          </cell>
          <cell r="JD25" t="str">
            <v>0: No</v>
          </cell>
          <cell r="JE25" t="str">
            <v>N/A</v>
          </cell>
          <cell r="JF25" t="str">
            <v>N/A</v>
          </cell>
          <cell r="JG25" t="str">
            <v>N/A</v>
          </cell>
          <cell r="JH25">
            <v>0</v>
          </cell>
          <cell r="JI25">
            <v>235</v>
          </cell>
          <cell r="JJ25">
            <v>0</v>
          </cell>
          <cell r="JK25">
            <v>537.5</v>
          </cell>
          <cell r="JL25">
            <v>0</v>
          </cell>
          <cell r="JM25">
            <v>160</v>
          </cell>
          <cell r="JN25">
            <v>0</v>
          </cell>
          <cell r="JO25">
            <v>37</v>
          </cell>
          <cell r="JP25">
            <v>0</v>
          </cell>
          <cell r="JQ25">
            <v>0</v>
          </cell>
          <cell r="JR25">
            <v>55.289520426287744</v>
          </cell>
          <cell r="JS25">
            <v>102.12078152753109</v>
          </cell>
          <cell r="JT25">
            <v>125.86145648312612</v>
          </cell>
          <cell r="JU25">
            <v>164.17051509769095</v>
          </cell>
          <cell r="JV25">
            <v>181.40852575488455</v>
          </cell>
          <cell r="JW25" t="str">
            <v>N/A</v>
          </cell>
          <cell r="JX25">
            <v>151.31971580817051</v>
          </cell>
          <cell r="JY25" t="str">
            <v>N/A</v>
          </cell>
          <cell r="JZ25">
            <v>2096</v>
          </cell>
          <cell r="KA25">
            <v>0</v>
          </cell>
          <cell r="KB25">
            <v>4854</v>
          </cell>
          <cell r="KC25">
            <v>26</v>
          </cell>
          <cell r="KD25">
            <v>984</v>
          </cell>
          <cell r="KE25">
            <v>278</v>
          </cell>
          <cell r="KF25">
            <v>114</v>
          </cell>
          <cell r="KG25">
            <v>3925</v>
          </cell>
          <cell r="KH25">
            <v>2124</v>
          </cell>
          <cell r="KI25">
            <v>0</v>
          </cell>
          <cell r="KJ25">
            <v>4854</v>
          </cell>
          <cell r="KK25">
            <v>26</v>
          </cell>
          <cell r="KL25">
            <v>984</v>
          </cell>
          <cell r="KM25">
            <v>278</v>
          </cell>
          <cell r="KN25">
            <v>114</v>
          </cell>
          <cell r="KO25">
            <v>3949</v>
          </cell>
          <cell r="KP25">
            <v>200.5</v>
          </cell>
          <cell r="KQ25">
            <v>32.5</v>
          </cell>
          <cell r="KR25">
            <v>426</v>
          </cell>
          <cell r="KS25">
            <v>111.5</v>
          </cell>
          <cell r="KT25">
            <v>131.5</v>
          </cell>
          <cell r="KU25">
            <v>28.5</v>
          </cell>
          <cell r="KV25">
            <v>30.5</v>
          </cell>
          <cell r="KW25">
            <v>6.5</v>
          </cell>
          <cell r="KX25">
            <v>0</v>
          </cell>
          <cell r="KY25">
            <v>0</v>
          </cell>
          <cell r="KZ25">
            <v>5.6891651865008885</v>
          </cell>
          <cell r="LA25">
            <v>12.104795737122558</v>
          </cell>
          <cell r="LB25" t="str">
            <v/>
          </cell>
          <cell r="LC25">
            <v>3.1101243339253997</v>
          </cell>
          <cell r="LD25">
            <v>16.078152753108348</v>
          </cell>
          <cell r="LE25">
            <v>4.483126110124334</v>
          </cell>
          <cell r="LF25" t="str">
            <v/>
          </cell>
          <cell r="LG25" t="str">
            <v/>
          </cell>
          <cell r="LH25">
            <v>13.179396092362346</v>
          </cell>
          <cell r="LI25">
            <v>13.232682060390765</v>
          </cell>
          <cell r="LJ25" t="str">
            <v>Tenofovir/Emtricitabine (TDF/FTC)</v>
          </cell>
          <cell r="LK25" t="str">
            <v/>
          </cell>
          <cell r="LL25" t="str">
            <v>1: Yes</v>
          </cell>
          <cell r="LM25" t="str">
            <v>2</v>
          </cell>
          <cell r="LN25" t="str">
            <v>21</v>
          </cell>
          <cell r="LO25" t="str">
            <v>TDFFTC: TDF-FTC</v>
          </cell>
          <cell r="LP25" t="str">
            <v>0: No</v>
          </cell>
          <cell r="LQ25" t="str">
            <v>N/A</v>
          </cell>
          <cell r="LR25" t="str">
            <v>N/A</v>
          </cell>
          <cell r="LS25" t="str">
            <v>N/A</v>
          </cell>
          <cell r="LT25" t="str">
            <v>N/A</v>
          </cell>
          <cell r="LU25">
            <v>235</v>
          </cell>
          <cell r="LV25">
            <v>537.5</v>
          </cell>
          <cell r="LW25">
            <v>164</v>
          </cell>
          <cell r="LX25">
            <v>44</v>
          </cell>
          <cell r="LY25" t="str">
            <v>0: No</v>
          </cell>
          <cell r="LZ25" t="str">
            <v>0: No</v>
          </cell>
          <cell r="MA25" t="str">
            <v>0: No</v>
          </cell>
          <cell r="MB25" t="str">
            <v>0: No</v>
          </cell>
          <cell r="MC25" t="str">
            <v>0: No</v>
          </cell>
          <cell r="MD25" t="str">
            <v>0: No</v>
          </cell>
          <cell r="ME25" t="str">
            <v>0: No</v>
          </cell>
          <cell r="MF25" t="str">
            <v>0: No</v>
          </cell>
          <cell r="MG25" t="str">
            <v>0: No</v>
          </cell>
          <cell r="MH25" t="str">
            <v>0: No</v>
          </cell>
          <cell r="MI25" t="str">
            <v>0: No</v>
          </cell>
          <cell r="MJ25" t="str">
            <v>0: No</v>
          </cell>
          <cell r="MK25" t="str">
            <v>0: No</v>
          </cell>
          <cell r="ML25" t="str">
            <v>0: No</v>
          </cell>
          <cell r="MM25" t="str">
            <v>0: No</v>
          </cell>
          <cell r="MN25" t="str">
            <v>1: Yes</v>
          </cell>
          <cell r="MO25" t="str">
            <v>0: No</v>
          </cell>
          <cell r="MP25" t="str">
            <v>0: No</v>
          </cell>
          <cell r="MQ25" t="str">
            <v>1: Yes</v>
          </cell>
          <cell r="MR25" t="str">
            <v>1: Yes</v>
          </cell>
          <cell r="MS25" t="str">
            <v>4</v>
          </cell>
          <cell r="MT25" t="str">
            <v>2: N/A</v>
          </cell>
          <cell r="MU25">
            <v>11.85554699591348</v>
          </cell>
          <cell r="MV25">
            <v>13.989545455177904</v>
          </cell>
          <cell r="MW25">
            <v>9.8449796644636489</v>
          </cell>
          <cell r="MX25">
            <v>0</v>
          </cell>
          <cell r="MY25">
            <v>9.6008033878252377</v>
          </cell>
          <cell r="MZ25">
            <v>0</v>
          </cell>
          <cell r="NA25">
            <v>3.7696168985577287</v>
          </cell>
          <cell r="NB25">
            <v>3.7696168985577287</v>
          </cell>
          <cell r="NC25">
            <v>3.7696168985577287</v>
          </cell>
          <cell r="ND25">
            <v>3.7696168985577287</v>
          </cell>
          <cell r="NE25">
            <v>3.7696168985577292</v>
          </cell>
          <cell r="NF25">
            <v>0</v>
          </cell>
          <cell r="NG25">
            <v>0</v>
          </cell>
          <cell r="NH25">
            <v>0</v>
          </cell>
          <cell r="NI25">
            <v>0</v>
          </cell>
          <cell r="NJ25">
            <v>0</v>
          </cell>
          <cell r="NK25">
            <v>0</v>
          </cell>
          <cell r="NL25">
            <v>0</v>
          </cell>
          <cell r="NM25">
            <v>11.85554699591348</v>
          </cell>
          <cell r="NN25">
            <v>13.989545455177904</v>
          </cell>
          <cell r="NO25">
            <v>9.8449796644636489</v>
          </cell>
          <cell r="NP25">
            <v>0</v>
          </cell>
          <cell r="NQ25">
            <v>9.6008033878252377</v>
          </cell>
          <cell r="NR25">
            <v>0</v>
          </cell>
          <cell r="NS25">
            <v>0</v>
          </cell>
          <cell r="NT25">
            <v>0</v>
          </cell>
          <cell r="NU25">
            <v>0</v>
          </cell>
          <cell r="NV25">
            <v>0</v>
          </cell>
          <cell r="NW25">
            <v>0</v>
          </cell>
          <cell r="NX25">
            <v>0</v>
          </cell>
          <cell r="NY25">
            <v>0</v>
          </cell>
          <cell r="NZ25">
            <v>0</v>
          </cell>
          <cell r="OA25">
            <v>0</v>
          </cell>
          <cell r="OB25">
            <v>0</v>
          </cell>
          <cell r="OC25">
            <v>0</v>
          </cell>
          <cell r="OD25">
            <v>0</v>
          </cell>
          <cell r="OE25">
            <v>0</v>
          </cell>
          <cell r="OF25">
            <v>0</v>
          </cell>
          <cell r="OG25">
            <v>0</v>
          </cell>
          <cell r="OH25">
            <v>0</v>
          </cell>
          <cell r="OI25">
            <v>0</v>
          </cell>
          <cell r="OJ25">
            <v>0</v>
          </cell>
          <cell r="OK25">
            <v>0</v>
          </cell>
          <cell r="OL25">
            <v>0</v>
          </cell>
          <cell r="OM25">
            <v>0</v>
          </cell>
          <cell r="ON25">
            <v>0</v>
          </cell>
          <cell r="OO25">
            <v>0</v>
          </cell>
          <cell r="OP25">
            <v>0</v>
          </cell>
          <cell r="OQ25">
            <v>11.85554699591348</v>
          </cell>
          <cell r="OR25">
            <v>13.989545455177904</v>
          </cell>
          <cell r="OS25">
            <v>9.8449796644636489</v>
          </cell>
          <cell r="OT25">
            <v>0</v>
          </cell>
          <cell r="OU25">
            <v>9.6008033878252377</v>
          </cell>
          <cell r="OV25">
            <v>0</v>
          </cell>
          <cell r="OW25">
            <v>0</v>
          </cell>
          <cell r="OX25">
            <v>1.8837482080020853</v>
          </cell>
          <cell r="OY25">
            <v>0</v>
          </cell>
          <cell r="OZ25">
            <v>0</v>
          </cell>
          <cell r="PA25">
            <v>0</v>
          </cell>
          <cell r="PB25">
            <v>0</v>
          </cell>
          <cell r="PC25">
            <v>0</v>
          </cell>
          <cell r="PD25">
            <v>0</v>
          </cell>
          <cell r="PE25">
            <v>0</v>
          </cell>
          <cell r="PF25">
            <v>0</v>
          </cell>
          <cell r="PG25" t="str">
            <v/>
          </cell>
          <cell r="PH25">
            <v>6.2935943060498216</v>
          </cell>
          <cell r="PI25">
            <v>0</v>
          </cell>
          <cell r="PJ25">
            <v>0</v>
          </cell>
          <cell r="PK25" t="str">
            <v>N/A</v>
          </cell>
          <cell r="PL25" t="str">
            <v>N/A</v>
          </cell>
          <cell r="PM25" t="str">
            <v>N/A</v>
          </cell>
          <cell r="PN25" t="str">
            <v>N/A</v>
          </cell>
          <cell r="PO25" t="str">
            <v>N/A</v>
          </cell>
          <cell r="PP25" t="str">
            <v>N/A</v>
          </cell>
          <cell r="PQ25">
            <v>2842.62</v>
          </cell>
          <cell r="PR25">
            <v>1927.2</v>
          </cell>
          <cell r="PS25">
            <v>4818</v>
          </cell>
          <cell r="PT25">
            <v>0</v>
          </cell>
          <cell r="PU25">
            <v>0</v>
          </cell>
          <cell r="PV25">
            <v>0</v>
          </cell>
          <cell r="PW25">
            <v>0</v>
          </cell>
          <cell r="PX25">
            <v>0</v>
          </cell>
          <cell r="PY25">
            <v>0</v>
          </cell>
          <cell r="PZ25">
            <v>15.625755808910483</v>
          </cell>
          <cell r="QA25">
            <v>9.7215485366490544</v>
          </cell>
          <cell r="QB25">
            <v>3.7696168985577296</v>
          </cell>
          <cell r="QC25">
            <v>0</v>
          </cell>
          <cell r="QD25">
            <v>9.7215485366490544</v>
          </cell>
          <cell r="QE25">
            <v>0</v>
          </cell>
          <cell r="QF25">
            <v>0</v>
          </cell>
          <cell r="QG25">
            <v>0</v>
          </cell>
          <cell r="QH25">
            <v>0</v>
          </cell>
          <cell r="QI25">
            <v>9.7215485366490544</v>
          </cell>
          <cell r="QJ25">
            <v>0</v>
          </cell>
          <cell r="QK25">
            <v>1.5446735305617101</v>
          </cell>
          <cell r="QL25">
            <v>0</v>
          </cell>
          <cell r="QM25">
            <v>0</v>
          </cell>
          <cell r="QN25">
            <v>0</v>
          </cell>
          <cell r="QO25">
            <v>0</v>
          </cell>
          <cell r="QP25">
            <v>0</v>
          </cell>
          <cell r="QQ25">
            <v>0</v>
          </cell>
          <cell r="QR25">
            <v>0</v>
          </cell>
          <cell r="QS25">
            <v>0</v>
          </cell>
          <cell r="QT25">
            <v>0</v>
          </cell>
          <cell r="QU25">
            <v>2.2228228854424605</v>
          </cell>
          <cell r="QV25" t="str">
            <v>N/A</v>
          </cell>
          <cell r="QW25" t="str">
            <v/>
          </cell>
          <cell r="QX25" t="str">
            <v/>
          </cell>
          <cell r="QY25" t="str">
            <v/>
          </cell>
          <cell r="QZ25" t="str">
            <v/>
          </cell>
          <cell r="RA25" t="str">
            <v/>
          </cell>
          <cell r="RB25" t="str">
            <v/>
          </cell>
          <cell r="RC25" t="str">
            <v>N/A</v>
          </cell>
          <cell r="RD25" t="str">
            <v>N/A</v>
          </cell>
          <cell r="RE25">
            <v>0</v>
          </cell>
          <cell r="RF25">
            <v>0</v>
          </cell>
          <cell r="RG25">
            <v>0</v>
          </cell>
          <cell r="RH25">
            <v>0</v>
          </cell>
          <cell r="RI25">
            <v>0</v>
          </cell>
          <cell r="RJ25">
            <v>0</v>
          </cell>
          <cell r="RK25">
            <v>0</v>
          </cell>
          <cell r="RL25">
            <v>0</v>
          </cell>
          <cell r="RM25">
            <v>0</v>
          </cell>
          <cell r="RN25">
            <v>0</v>
          </cell>
          <cell r="RO25">
            <v>4.7819747093496492</v>
          </cell>
          <cell r="RP25">
            <v>4.781974709349651</v>
          </cell>
          <cell r="RQ25">
            <v>4.7819747093496492</v>
          </cell>
          <cell r="RR25">
            <v>4.7819747093496492</v>
          </cell>
          <cell r="RS25">
            <v>4.7819747093496492</v>
          </cell>
          <cell r="RT25">
            <v>4.7819747093496492</v>
          </cell>
          <cell r="RU25">
            <v>4.7819747093496501</v>
          </cell>
          <cell r="RV25">
            <v>3.5970032530762537</v>
          </cell>
          <cell r="RW25">
            <v>3.5970032530762537</v>
          </cell>
          <cell r="RX25">
            <v>3.5970032530762537</v>
          </cell>
          <cell r="RY25">
            <v>3.5970032530762537</v>
          </cell>
          <cell r="RZ25">
            <v>3.5970032530762541</v>
          </cell>
          <cell r="SA25">
            <v>0</v>
          </cell>
          <cell r="SB25">
            <v>4.2669836957594525</v>
          </cell>
          <cell r="SC25">
            <v>0</v>
          </cell>
          <cell r="SD25">
            <v>4.2669836957594534</v>
          </cell>
          <cell r="SE25">
            <v>4.2669836957594534</v>
          </cell>
          <cell r="SF25">
            <v>4.2669836957594534</v>
          </cell>
          <cell r="SG25">
            <v>4.2669836957594534</v>
          </cell>
          <cell r="SH25">
            <v>0.51499101359019683</v>
          </cell>
          <cell r="SI25">
            <v>0</v>
          </cell>
          <cell r="SJ25">
            <v>0.51499101359019683</v>
          </cell>
          <cell r="SK25">
            <v>0.51499101359019683</v>
          </cell>
          <cell r="SL25">
            <v>0.51499101359019683</v>
          </cell>
          <cell r="SM25">
            <v>0.51499101359019694</v>
          </cell>
          <cell r="SN25">
            <v>0</v>
          </cell>
          <cell r="SO25">
            <v>1</v>
          </cell>
          <cell r="SP25">
            <v>1</v>
          </cell>
          <cell r="SQ25">
            <v>1</v>
          </cell>
          <cell r="SR25">
            <v>1</v>
          </cell>
          <cell r="SS25" t="str">
            <v>1: Yes</v>
          </cell>
          <cell r="ST25" t="str">
            <v>1: Yes</v>
          </cell>
          <cell r="SU25" t="str">
            <v>Blank</v>
          </cell>
          <cell r="SV25" t="str">
            <v>Blank</v>
          </cell>
          <cell r="SW25" t="str">
            <v>0: All patients when initiated</v>
          </cell>
          <cell r="SX25">
            <v>1</v>
          </cell>
          <cell r="SY25" t="str">
            <v>0: No</v>
          </cell>
          <cell r="SZ25" t="str">
            <v>N/A</v>
          </cell>
          <cell r="TA25" t="str">
            <v>N/A</v>
          </cell>
          <cell r="TB25">
            <v>0</v>
          </cell>
          <cell r="TC25">
            <v>0</v>
          </cell>
          <cell r="TD25">
            <v>0.42158878964135932</v>
          </cell>
          <cell r="TE25">
            <v>0</v>
          </cell>
          <cell r="TF25">
            <v>1.4776591022826727E-3</v>
          </cell>
          <cell r="TG25">
            <v>0</v>
          </cell>
          <cell r="TH25">
            <v>0.76190500752975387</v>
          </cell>
          <cell r="TI25">
            <v>3.5970032530762537</v>
          </cell>
          <cell r="TJ25">
            <v>0</v>
          </cell>
          <cell r="TK25">
            <v>0</v>
          </cell>
          <cell r="TL25">
            <v>0</v>
          </cell>
          <cell r="TM25">
            <v>0.42158878964135932</v>
          </cell>
          <cell r="TN25">
            <v>0</v>
          </cell>
          <cell r="TO25">
            <v>1.4776591022826727E-3</v>
          </cell>
          <cell r="TP25">
            <v>0</v>
          </cell>
          <cell r="TQ25">
            <v>0.76190500752975387</v>
          </cell>
          <cell r="TR25">
            <v>3.5970032530762537</v>
          </cell>
          <cell r="TS25">
            <v>0</v>
          </cell>
          <cell r="TT25">
            <v>0</v>
          </cell>
          <cell r="TU25">
            <v>0</v>
          </cell>
          <cell r="TV25">
            <v>0.42158878964135943</v>
          </cell>
          <cell r="TW25">
            <v>0</v>
          </cell>
          <cell r="TX25">
            <v>1.4776591022826731E-3</v>
          </cell>
          <cell r="TY25">
            <v>0</v>
          </cell>
          <cell r="TZ25">
            <v>0.7619050075297541</v>
          </cell>
          <cell r="UA25">
            <v>3.5970032530762546</v>
          </cell>
          <cell r="UB25">
            <v>0</v>
          </cell>
          <cell r="UC25" t="str">
            <v>0: No</v>
          </cell>
          <cell r="UD25" t="str">
            <v>N/A</v>
          </cell>
          <cell r="UE25" t="str">
            <v>N/A</v>
          </cell>
          <cell r="UF25">
            <v>65250</v>
          </cell>
          <cell r="UG25">
            <v>9.0338078291814939E-3</v>
          </cell>
          <cell r="UH25">
            <v>9.0338078291814939E-3</v>
          </cell>
          <cell r="UI25">
            <v>9.0338078291814939E-3</v>
          </cell>
          <cell r="UJ25">
            <v>401400</v>
          </cell>
          <cell r="UK25">
            <v>1.9903914590747331E-2</v>
          </cell>
          <cell r="UL25">
            <v>1.9903914590747331E-2</v>
          </cell>
          <cell r="UM25">
            <v>1.9903914590747331E-2</v>
          </cell>
          <cell r="UN25" t="str">
            <v>N/A</v>
          </cell>
          <cell r="UO25" t="str">
            <v>N/A</v>
          </cell>
          <cell r="UP25" t="str">
            <v>N/A</v>
          </cell>
          <cell r="UQ25" t="str">
            <v>N/A</v>
          </cell>
          <cell r="UR25" t="str">
            <v>N/A</v>
          </cell>
          <cell r="US25" t="str">
            <v>N/A</v>
          </cell>
          <cell r="UT25" t="str">
            <v>N/A</v>
          </cell>
          <cell r="UU25" t="str">
            <v>N/A</v>
          </cell>
          <cell r="UV25" t="str">
            <v>N/A</v>
          </cell>
          <cell r="UW25" t="str">
            <v>N/A</v>
          </cell>
          <cell r="UX25">
            <v>0</v>
          </cell>
          <cell r="UY25">
            <v>0</v>
          </cell>
          <cell r="UZ25">
            <v>0</v>
          </cell>
          <cell r="VA25">
            <v>0</v>
          </cell>
          <cell r="VB25">
            <v>1</v>
          </cell>
          <cell r="VC25">
            <v>0</v>
          </cell>
          <cell r="VD25">
            <v>1</v>
          </cell>
          <cell r="VE25">
            <v>0</v>
          </cell>
          <cell r="VF25">
            <v>0</v>
          </cell>
          <cell r="VG25">
            <v>1</v>
          </cell>
          <cell r="VH25">
            <v>0</v>
          </cell>
          <cell r="VI25">
            <v>0</v>
          </cell>
          <cell r="VJ25">
            <v>0</v>
          </cell>
          <cell r="VK25">
            <v>0</v>
          </cell>
          <cell r="VL25">
            <v>0</v>
          </cell>
          <cell r="VM25">
            <v>0</v>
          </cell>
          <cell r="VN25">
            <v>0</v>
          </cell>
          <cell r="VO25">
            <v>0</v>
          </cell>
          <cell r="VP25">
            <v>0</v>
          </cell>
          <cell r="VQ25">
            <v>0</v>
          </cell>
          <cell r="VR25">
            <v>0</v>
          </cell>
          <cell r="VS25">
            <v>0</v>
          </cell>
          <cell r="VT25">
            <v>0</v>
          </cell>
          <cell r="VU25">
            <v>0</v>
          </cell>
          <cell r="VV25">
            <v>0</v>
          </cell>
          <cell r="VW25">
            <v>0</v>
          </cell>
          <cell r="VX25">
            <v>0</v>
          </cell>
          <cell r="VY25">
            <v>0</v>
          </cell>
          <cell r="VZ25">
            <v>0</v>
          </cell>
          <cell r="WA25">
            <v>0</v>
          </cell>
          <cell r="WB25">
            <v>0</v>
          </cell>
          <cell r="WC25">
            <v>0</v>
          </cell>
          <cell r="WD25">
            <v>0</v>
          </cell>
          <cell r="WE25">
            <v>0</v>
          </cell>
          <cell r="WF25">
            <v>0</v>
          </cell>
          <cell r="WG25">
            <v>0</v>
          </cell>
          <cell r="WH25">
            <v>0</v>
          </cell>
          <cell r="WI25">
            <v>0</v>
          </cell>
          <cell r="WJ25">
            <v>0</v>
          </cell>
          <cell r="WK25">
            <v>0</v>
          </cell>
          <cell r="WL25">
            <v>0</v>
          </cell>
          <cell r="WM25">
            <v>0</v>
          </cell>
          <cell r="WN25">
            <v>0</v>
          </cell>
          <cell r="WO25">
            <v>0</v>
          </cell>
          <cell r="WP25">
            <v>0</v>
          </cell>
          <cell r="WQ25">
            <v>0</v>
          </cell>
          <cell r="WR25" t="e">
            <v>#VALUE!</v>
          </cell>
          <cell r="WS25" t="e">
            <v>#VALUE!</v>
          </cell>
          <cell r="WT25">
            <v>0</v>
          </cell>
          <cell r="WU25">
            <v>0</v>
          </cell>
          <cell r="WV25">
            <v>0</v>
          </cell>
          <cell r="WW25">
            <v>0</v>
          </cell>
          <cell r="WX25">
            <v>0</v>
          </cell>
          <cell r="WY25">
            <v>0</v>
          </cell>
          <cell r="WZ25">
            <v>1.9319699848755612</v>
          </cell>
          <cell r="XA25">
            <v>1.9316748124010181</v>
          </cell>
          <cell r="XB25">
            <v>1.9322651573501046</v>
          </cell>
          <cell r="XC25">
            <v>1.9322651573501044</v>
          </cell>
          <cell r="XD25">
            <v>1.9322651573501044</v>
          </cell>
          <cell r="XE25">
            <v>1.9083616386464386</v>
          </cell>
          <cell r="XF25">
            <v>0</v>
          </cell>
          <cell r="XG25">
            <v>0.13388913985491488</v>
          </cell>
          <cell r="XH25">
            <v>0.13401643995502352</v>
          </cell>
          <cell r="XI25">
            <v>0.13401643995502352</v>
          </cell>
          <cell r="XJ25">
            <v>0.13401643995502349</v>
          </cell>
          <cell r="XK25">
            <v>0.12370748303540631</v>
          </cell>
          <cell r="XL25">
            <v>0</v>
          </cell>
          <cell r="XM25">
            <v>1.7685387675717983</v>
          </cell>
          <cell r="XN25">
            <v>1.7686786847442602</v>
          </cell>
          <cell r="XO25">
            <v>1.768818601916722</v>
          </cell>
          <cell r="XP25">
            <v>1.7688186019167218</v>
          </cell>
          <cell r="XQ25">
            <v>1.7688186019167218</v>
          </cell>
          <cell r="XR25">
            <v>1.7574878951694703</v>
          </cell>
          <cell r="XS25">
            <v>0</v>
          </cell>
          <cell r="XT25">
            <v>0</v>
          </cell>
          <cell r="XU25">
            <v>0</v>
          </cell>
          <cell r="XV25">
            <v>0</v>
          </cell>
          <cell r="XW25">
            <v>0</v>
          </cell>
          <cell r="XX25">
            <v>0</v>
          </cell>
          <cell r="XY25">
            <v>0</v>
          </cell>
          <cell r="XZ25">
            <v>0</v>
          </cell>
          <cell r="YA25">
            <v>0</v>
          </cell>
          <cell r="YB25">
            <v>0</v>
          </cell>
          <cell r="YC25">
            <v>0</v>
          </cell>
          <cell r="YD25">
            <v>0</v>
          </cell>
          <cell r="YE25">
            <v>0</v>
          </cell>
          <cell r="YF25">
            <v>0</v>
          </cell>
          <cell r="YG25">
            <v>0</v>
          </cell>
          <cell r="YH25">
            <v>0</v>
          </cell>
          <cell r="YI25">
            <v>0</v>
          </cell>
          <cell r="YJ25">
            <v>0</v>
          </cell>
          <cell r="YK25">
            <v>0</v>
          </cell>
          <cell r="YL25">
            <v>9.8007200921287549E-3</v>
          </cell>
          <cell r="YM25">
            <v>9.8100384927863188E-3</v>
          </cell>
          <cell r="YN25">
            <v>9.8100384927863188E-3</v>
          </cell>
          <cell r="YO25">
            <v>9.8100384927863171E-3</v>
          </cell>
          <cell r="YP25">
            <v>9.0554201471873697E-3</v>
          </cell>
          <cell r="YQ25">
            <v>0</v>
          </cell>
          <cell r="YR25">
            <v>9.8007200921287549E-3</v>
          </cell>
          <cell r="YS25">
            <v>9.8100384927863188E-3</v>
          </cell>
          <cell r="YT25">
            <v>9.8100384927863188E-3</v>
          </cell>
          <cell r="YU25">
            <v>9.8100384927863171E-3</v>
          </cell>
          <cell r="YV25">
            <v>9.0554201471873697E-3</v>
          </cell>
          <cell r="YW25">
            <v>0</v>
          </cell>
          <cell r="YX25">
            <v>9.8007200921287549E-3</v>
          </cell>
          <cell r="YY25">
            <v>9.8100384927863188E-3</v>
          </cell>
          <cell r="YZ25">
            <v>9.8100384927863188E-3</v>
          </cell>
          <cell r="ZA25">
            <v>9.8100384927863171E-3</v>
          </cell>
          <cell r="ZB25">
            <v>9.0554201471873697E-3</v>
          </cell>
          <cell r="ZC25">
            <v>0</v>
          </cell>
          <cell r="ZD25">
            <v>0.29096010141530487</v>
          </cell>
          <cell r="ZE25">
            <v>0.29096010141530487</v>
          </cell>
          <cell r="ZF25">
            <v>0.65838809852995384</v>
          </cell>
          <cell r="ZG25">
            <v>0.65838809852995406</v>
          </cell>
          <cell r="ZH25">
            <v>0.67217121425719073</v>
          </cell>
          <cell r="ZI25">
            <v>0.67217121425719095</v>
          </cell>
          <cell r="ZJ25" t="str">
            <v xml:space="preserve"> </v>
          </cell>
          <cell r="ZK25">
            <v>0</v>
          </cell>
          <cell r="ZL25">
            <v>1</v>
          </cell>
          <cell r="ZM25">
            <v>0</v>
          </cell>
          <cell r="ZN25">
            <v>1</v>
          </cell>
          <cell r="ZO25">
            <v>0</v>
          </cell>
          <cell r="ZP25">
            <v>0</v>
          </cell>
          <cell r="ZQ25">
            <v>0</v>
          </cell>
          <cell r="ZR25" t="str">
            <v>0: No</v>
          </cell>
          <cell r="ZS25" t="str">
            <v>0: No</v>
          </cell>
          <cell r="ZT25">
            <v>0.47774035382190067</v>
          </cell>
          <cell r="ZU25">
            <v>0.47774035382190067</v>
          </cell>
          <cell r="ZV25">
            <v>0.47774035382190067</v>
          </cell>
          <cell r="ZW25">
            <v>0.47774035382190067</v>
          </cell>
          <cell r="ZX25">
            <v>0.47774035382190067</v>
          </cell>
          <cell r="ZY25">
            <v>0.47774035382190072</v>
          </cell>
          <cell r="ZZ25">
            <v>0</v>
          </cell>
          <cell r="AAA25">
            <v>9.5548070764380141E-2</v>
          </cell>
          <cell r="AAB25">
            <v>9.5548070764380141E-2</v>
          </cell>
          <cell r="AAC25">
            <v>9.5548070764380141E-2</v>
          </cell>
          <cell r="AAD25">
            <v>9.5548070764380141E-2</v>
          </cell>
          <cell r="AAE25">
            <v>9.5548070764380155E-2</v>
          </cell>
          <cell r="AAF25">
            <v>0</v>
          </cell>
          <cell r="AAG25">
            <v>0</v>
          </cell>
          <cell r="AAH25">
            <v>0</v>
          </cell>
          <cell r="AAI25">
            <v>0</v>
          </cell>
          <cell r="AAJ25">
            <v>0</v>
          </cell>
          <cell r="AAK25">
            <v>0</v>
          </cell>
          <cell r="AAL25">
            <v>0</v>
          </cell>
          <cell r="AAM25">
            <v>0</v>
          </cell>
          <cell r="AAN25">
            <v>9.5548070764380141E-2</v>
          </cell>
          <cell r="AAO25">
            <v>9.5548070764380141E-2</v>
          </cell>
          <cell r="AAP25">
            <v>9.5548070764380141E-2</v>
          </cell>
          <cell r="AAQ25">
            <v>9.5548070764380141E-2</v>
          </cell>
          <cell r="AAR25">
            <v>9.5548070764380155E-2</v>
          </cell>
          <cell r="AAS25">
            <v>0</v>
          </cell>
          <cell r="AAT25">
            <v>0</v>
          </cell>
          <cell r="AAU25">
            <v>0</v>
          </cell>
          <cell r="AAV25">
            <v>0</v>
          </cell>
          <cell r="AAW25">
            <v>0</v>
          </cell>
          <cell r="AAX25">
            <v>0</v>
          </cell>
          <cell r="AAY25">
            <v>0</v>
          </cell>
          <cell r="AAZ25">
            <v>0</v>
          </cell>
          <cell r="ABA25">
            <v>0</v>
          </cell>
          <cell r="ABB25">
            <v>0</v>
          </cell>
          <cell r="ABC25">
            <v>0</v>
          </cell>
          <cell r="ABD25">
            <v>0</v>
          </cell>
          <cell r="ABE25">
            <v>0</v>
          </cell>
          <cell r="ABF25">
            <v>9.5548070764380141E-2</v>
          </cell>
          <cell r="ABG25">
            <v>9.5548070764380141E-2</v>
          </cell>
          <cell r="ABH25">
            <v>9.5548070764380141E-2</v>
          </cell>
          <cell r="ABI25">
            <v>9.5548070764380141E-2</v>
          </cell>
          <cell r="ABJ25">
            <v>9.5548070764380155E-2</v>
          </cell>
          <cell r="ABK25">
            <v>0</v>
          </cell>
          <cell r="ABL25">
            <v>9.5548070764380141E-2</v>
          </cell>
          <cell r="ABM25">
            <v>9.5548070764380141E-2</v>
          </cell>
          <cell r="ABN25">
            <v>9.5548070764380141E-2</v>
          </cell>
          <cell r="ABO25">
            <v>9.5548070764380141E-2</v>
          </cell>
          <cell r="ABP25">
            <v>9.5548070764380155E-2</v>
          </cell>
          <cell r="ABQ25">
            <v>0</v>
          </cell>
          <cell r="ABR25">
            <v>9.5548070764380141E-2</v>
          </cell>
          <cell r="ABS25">
            <v>9.5548070764380141E-2</v>
          </cell>
          <cell r="ABT25">
            <v>9.5548070764380141E-2</v>
          </cell>
          <cell r="ABU25">
            <v>9.5548070764380141E-2</v>
          </cell>
          <cell r="ABV25">
            <v>9.5548070764380155E-2</v>
          </cell>
          <cell r="ABW25">
            <v>0</v>
          </cell>
          <cell r="ABX25">
            <v>0</v>
          </cell>
          <cell r="ABY25" t="str">
            <v>0: No</v>
          </cell>
          <cell r="ABZ25">
            <v>0</v>
          </cell>
          <cell r="ACA25">
            <v>0</v>
          </cell>
          <cell r="ACB25">
            <v>1.6956403119873587</v>
          </cell>
          <cell r="ACC25">
            <v>1.6940281186332289</v>
          </cell>
          <cell r="ACD25">
            <v>1.6972525053414886</v>
          </cell>
          <cell r="ACE25">
            <v>1.6972525053414886</v>
          </cell>
          <cell r="ACF25">
            <v>1.6972525053414886</v>
          </cell>
          <cell r="ACG25">
            <v>1.5666946203152203</v>
          </cell>
          <cell r="ACH25">
            <v>0</v>
          </cell>
          <cell r="ACI25">
            <v>0.2311337225831856</v>
          </cell>
          <cell r="ACJ25">
            <v>0.2313534816021412</v>
          </cell>
          <cell r="ACK25">
            <v>0.2313534816021412</v>
          </cell>
          <cell r="ACL25">
            <v>0.2313534816021412</v>
          </cell>
          <cell r="ACM25">
            <v>0.21355705994043803</v>
          </cell>
          <cell r="ACN25">
            <v>0</v>
          </cell>
          <cell r="ACO25">
            <v>0.26970312965971638</v>
          </cell>
          <cell r="ACP25">
            <v>0.26995955998291143</v>
          </cell>
          <cell r="ACQ25">
            <v>0.26995955998291143</v>
          </cell>
          <cell r="ACR25">
            <v>0.26995955998291138</v>
          </cell>
          <cell r="ACS25">
            <v>0.24919343998422588</v>
          </cell>
          <cell r="ACT25">
            <v>0</v>
          </cell>
          <cell r="ACU25">
            <v>0</v>
          </cell>
          <cell r="ACV25">
            <v>0</v>
          </cell>
          <cell r="ACW25">
            <v>0</v>
          </cell>
          <cell r="ACX25">
            <v>0</v>
          </cell>
          <cell r="ACY25">
            <v>0</v>
          </cell>
          <cell r="ACZ25">
            <v>0</v>
          </cell>
          <cell r="ADA25">
            <v>0</v>
          </cell>
          <cell r="ADB25">
            <v>0</v>
          </cell>
          <cell r="ADC25">
            <v>0</v>
          </cell>
          <cell r="ADD25">
            <v>0</v>
          </cell>
          <cell r="ADE25">
            <v>0</v>
          </cell>
          <cell r="ADF25">
            <v>0</v>
          </cell>
          <cell r="ADG25">
            <v>0</v>
          </cell>
          <cell r="ADH25">
            <v>0</v>
          </cell>
          <cell r="ADI25">
            <v>0</v>
          </cell>
          <cell r="ADJ25">
            <v>0</v>
          </cell>
          <cell r="ADK25">
            <v>0</v>
          </cell>
          <cell r="ADL25">
            <v>0</v>
          </cell>
          <cell r="ADM25">
            <v>0.32480228262618893</v>
          </cell>
          <cell r="ADN25">
            <v>0.32511110052686887</v>
          </cell>
          <cell r="ADO25">
            <v>0.32511110052686887</v>
          </cell>
          <cell r="ADP25">
            <v>0.32511110052686881</v>
          </cell>
          <cell r="ADQ25">
            <v>0.30010255433249428</v>
          </cell>
          <cell r="ADR25">
            <v>0</v>
          </cell>
          <cell r="ADS25">
            <v>0.60029804745855164</v>
          </cell>
          <cell r="ADT25">
            <v>0.60086880324665604</v>
          </cell>
          <cell r="ADU25">
            <v>0.60086880324665604</v>
          </cell>
          <cell r="ADV25">
            <v>0.60086880324665592</v>
          </cell>
          <cell r="ADW25">
            <v>0.55464812607383618</v>
          </cell>
          <cell r="ADX25">
            <v>0</v>
          </cell>
          <cell r="ADY25">
            <v>0.26970312965971638</v>
          </cell>
          <cell r="ADZ25">
            <v>0.26995955998291143</v>
          </cell>
          <cell r="AEA25">
            <v>0.26995955998291143</v>
          </cell>
          <cell r="AEB25">
            <v>0.26995955998291138</v>
          </cell>
          <cell r="AEC25">
            <v>0.24919343998422588</v>
          </cell>
          <cell r="AED25">
            <v>0</v>
          </cell>
          <cell r="AEE25">
            <v>0.15427762830612315</v>
          </cell>
          <cell r="AEF25">
            <v>0</v>
          </cell>
          <cell r="AEG25">
            <v>0.36732768644315023</v>
          </cell>
          <cell r="AEH25">
            <v>0</v>
          </cell>
          <cell r="AEI25">
            <v>0.60467708325120262</v>
          </cell>
          <cell r="AEJ25">
            <v>0.27549576483236271</v>
          </cell>
          <cell r="AEK25">
            <v>0.18366384322157511</v>
          </cell>
          <cell r="AEL25">
            <v>0.11019830593294505</v>
          </cell>
          <cell r="AEM25">
            <v>0.26970312965971638</v>
          </cell>
          <cell r="AEN25">
            <v>0.15413094308916547</v>
          </cell>
          <cell r="AEO25">
            <v>0</v>
          </cell>
          <cell r="AEP25">
            <v>0.36697843592658436</v>
          </cell>
          <cell r="AEQ25">
            <v>0</v>
          </cell>
          <cell r="AER25">
            <v>0.60410216393127347</v>
          </cell>
          <cell r="AES25">
            <v>0.27523382694493825</v>
          </cell>
          <cell r="AET25">
            <v>0.18348921796329218</v>
          </cell>
          <cell r="AEU25">
            <v>0.11009353077797529</v>
          </cell>
          <cell r="AEV25">
            <v>0.26944669933652138</v>
          </cell>
          <cell r="AEW25">
            <v>0.22</v>
          </cell>
          <cell r="AEX25" t="str">
            <v>10</v>
          </cell>
          <cell r="AEY25" t="str">
            <v>10</v>
          </cell>
          <cell r="AEZ25" t="str">
            <v>0: No</v>
          </cell>
          <cell r="AFA25" t="str">
            <v/>
          </cell>
          <cell r="AFB25" t="str">
            <v/>
          </cell>
          <cell r="AFC25" t="str">
            <v>1: Always</v>
          </cell>
          <cell r="AFD25" t="str">
            <v>1: Always</v>
          </cell>
          <cell r="AFE25">
            <v>0.26944669933652138</v>
          </cell>
          <cell r="AFF25">
            <v>0.26995955998291143</v>
          </cell>
          <cell r="AFG25">
            <v>1.2189618322095037</v>
          </cell>
          <cell r="AFH25">
            <v>1.2189618322095037</v>
          </cell>
          <cell r="AFI25">
            <v>1.2189618322095033</v>
          </cell>
          <cell r="AFJ25">
            <v>1.2189618322095033</v>
          </cell>
          <cell r="AFK25">
            <v>1.2189618322095033</v>
          </cell>
          <cell r="AFL25">
            <v>1.2189618322095035</v>
          </cell>
          <cell r="AFM25">
            <v>0</v>
          </cell>
          <cell r="AFN25">
            <v>0</v>
          </cell>
          <cell r="AFO25">
            <v>34</v>
          </cell>
          <cell r="AFP25">
            <v>34</v>
          </cell>
          <cell r="AFQ25">
            <v>0</v>
          </cell>
          <cell r="AFR25">
            <v>0</v>
          </cell>
          <cell r="AFS25">
            <v>0</v>
          </cell>
          <cell r="AFT25">
            <v>0</v>
          </cell>
          <cell r="AFU25">
            <v>0</v>
          </cell>
          <cell r="AFV25">
            <v>0</v>
          </cell>
          <cell r="AFW25">
            <v>0</v>
          </cell>
          <cell r="AFX25">
            <v>0</v>
          </cell>
          <cell r="AFY25">
            <v>0</v>
          </cell>
          <cell r="AFZ25">
            <v>0</v>
          </cell>
          <cell r="AGA25">
            <v>0</v>
          </cell>
          <cell r="AGB25">
            <v>0</v>
          </cell>
        </row>
        <row r="26">
          <cell r="A26" t="str">
            <v>RWANDA_25</v>
          </cell>
          <cell r="B26" t="str">
            <v>Rwanda</v>
          </cell>
          <cell r="C26" t="str">
            <v>TRAC Clinic CS</v>
          </cell>
          <cell r="D26" t="str">
            <v>Health Center</v>
          </cell>
          <cell r="E26" t="str">
            <v>Secondary</v>
          </cell>
          <cell r="F26" t="str">
            <v>Urban</v>
          </cell>
          <cell r="G26" t="str">
            <v>Yes</v>
          </cell>
          <cell r="H26">
            <v>37625</v>
          </cell>
          <cell r="I26" t="e">
            <v>#VALUE!</v>
          </cell>
          <cell r="J26">
            <v>21600</v>
          </cell>
          <cell r="K26">
            <v>0</v>
          </cell>
          <cell r="L26">
            <v>0</v>
          </cell>
          <cell r="M26" t="str">
            <v>USD</v>
          </cell>
          <cell r="N26">
            <v>563</v>
          </cell>
          <cell r="O26">
            <v>0</v>
          </cell>
          <cell r="P26">
            <v>0.5</v>
          </cell>
          <cell r="Q26">
            <v>0.5</v>
          </cell>
          <cell r="R26">
            <v>0</v>
          </cell>
          <cell r="S26">
            <v>0</v>
          </cell>
          <cell r="T26">
            <v>21600</v>
          </cell>
          <cell r="U26">
            <v>0</v>
          </cell>
          <cell r="V26">
            <v>353.16057293644786</v>
          </cell>
          <cell r="W26" t="str">
            <v>0: No</v>
          </cell>
          <cell r="X26" t="str">
            <v>0: No</v>
          </cell>
          <cell r="Y26">
            <v>0</v>
          </cell>
          <cell r="Z26" t="str">
            <v>Jul-09</v>
          </cell>
          <cell r="AA26" t="str">
            <v>Jun-10</v>
          </cell>
          <cell r="AB26">
            <v>1546.4166666666667</v>
          </cell>
          <cell r="AC26">
            <v>987.16666666666663</v>
          </cell>
          <cell r="AD26">
            <v>97.166666666666671</v>
          </cell>
          <cell r="AE26">
            <v>262.08333333333331</v>
          </cell>
          <cell r="AF26">
            <v>11.5</v>
          </cell>
          <cell r="AG26">
            <v>2904.3333333333335</v>
          </cell>
          <cell r="AH26">
            <v>1357.9166666666665</v>
          </cell>
          <cell r="AI26">
            <v>7.7403879260874557</v>
          </cell>
          <cell r="AJ26">
            <v>12.80873407551934</v>
          </cell>
          <cell r="AK26">
            <v>4</v>
          </cell>
          <cell r="AL26">
            <v>12</v>
          </cell>
          <cell r="AM26">
            <v>12</v>
          </cell>
          <cell r="AN26">
            <v>12</v>
          </cell>
          <cell r="AO26">
            <v>12</v>
          </cell>
          <cell r="AP26">
            <v>10</v>
          </cell>
          <cell r="AQ26">
            <v>15</v>
          </cell>
          <cell r="AR26">
            <v>15</v>
          </cell>
          <cell r="AS26">
            <v>20</v>
          </cell>
          <cell r="AT26">
            <v>20</v>
          </cell>
          <cell r="AU26">
            <v>12</v>
          </cell>
          <cell r="AV26">
            <v>12</v>
          </cell>
          <cell r="AW26">
            <v>12</v>
          </cell>
          <cell r="AX26">
            <v>12</v>
          </cell>
          <cell r="AY26">
            <v>12</v>
          </cell>
          <cell r="AZ26">
            <v>5</v>
          </cell>
          <cell r="BA26">
            <v>10</v>
          </cell>
          <cell r="BB26">
            <v>10</v>
          </cell>
          <cell r="BC26">
            <v>10</v>
          </cell>
          <cell r="BD26">
            <v>10</v>
          </cell>
          <cell r="BE26">
            <v>578431.66666666674</v>
          </cell>
          <cell r="BF26" t="str">
            <v>0: No</v>
          </cell>
          <cell r="BG26" t="str">
            <v>N/A</v>
          </cell>
          <cell r="BH26" t="str">
            <v>N/A</v>
          </cell>
          <cell r="BI26" t="str">
            <v>N/A</v>
          </cell>
          <cell r="BJ26" t="str">
            <v>N/A</v>
          </cell>
          <cell r="BK26" t="str">
            <v>0: Unknown</v>
          </cell>
          <cell r="BL26" t="str">
            <v>N/A</v>
          </cell>
          <cell r="BM26" t="str">
            <v>0: No</v>
          </cell>
          <cell r="BN26" t="str">
            <v>N/A</v>
          </cell>
          <cell r="BO26" t="str">
            <v>N/A</v>
          </cell>
          <cell r="BP26" t="str">
            <v>0: No</v>
          </cell>
          <cell r="BQ26">
            <v>0.2249334541155989</v>
          </cell>
          <cell r="BR26" t="str">
            <v/>
          </cell>
          <cell r="BS26" t="str">
            <v/>
          </cell>
          <cell r="BT26" t="str">
            <v>0: No</v>
          </cell>
          <cell r="BU26" t="str">
            <v>N/A</v>
          </cell>
          <cell r="BV26" t="str">
            <v>N/A</v>
          </cell>
          <cell r="BW26" t="str">
            <v>N/A</v>
          </cell>
          <cell r="BX26" t="str">
            <v>N/A</v>
          </cell>
          <cell r="BY26" t="str">
            <v>0: Unknown</v>
          </cell>
          <cell r="BZ26" t="str">
            <v>N/A</v>
          </cell>
          <cell r="CA26" t="str">
            <v>1: Yes</v>
          </cell>
          <cell r="CB26" t="str">
            <v>0: No</v>
          </cell>
          <cell r="CC26" t="str">
            <v>0: No</v>
          </cell>
          <cell r="CD26" t="str">
            <v>0: No</v>
          </cell>
          <cell r="CE26" t="str">
            <v>0: No</v>
          </cell>
          <cell r="CF26" t="str">
            <v>0: No</v>
          </cell>
          <cell r="CG26" t="str">
            <v>0: No</v>
          </cell>
          <cell r="CH26" t="str">
            <v/>
          </cell>
          <cell r="CI26" t="str">
            <v>Patient charts stored by TRACnet ID. Those who are LTFU/died/transferred/stpped are kept in a separate pile. Charts date back to 2003 so kept in both the ART clinic and an off-site room. Facility uses Open MRS for patients now, some lag time between filled in Open MRS profile and updated physical chart.</v>
          </cell>
          <cell r="CJ26">
            <v>1375.2499999999998</v>
          </cell>
          <cell r="CK26" t="str">
            <v/>
          </cell>
          <cell r="CL26" t="str">
            <v>1: Yes</v>
          </cell>
          <cell r="CM26" t="str">
            <v>1: Yes</v>
          </cell>
          <cell r="CN26" t="str">
            <v>0: No</v>
          </cell>
          <cell r="CO26" t="str">
            <v>0: No</v>
          </cell>
          <cell r="CP26" t="str">
            <v/>
          </cell>
          <cell r="CQ26" t="str">
            <v>1: Yes</v>
          </cell>
          <cell r="CR26" t="str">
            <v>1: Yes</v>
          </cell>
          <cell r="CS26" t="str">
            <v>100</v>
          </cell>
          <cell r="CT26" t="str">
            <v>100</v>
          </cell>
          <cell r="CU26">
            <v>2319.1890354914594</v>
          </cell>
          <cell r="CV26" t="str">
            <v>2: Unknown</v>
          </cell>
          <cell r="CW26">
            <v>7.7403879260874557</v>
          </cell>
          <cell r="CX26">
            <v>90.637270944643049</v>
          </cell>
          <cell r="CY26">
            <v>45.509411468405943</v>
          </cell>
          <cell r="CZ26">
            <v>142.0295807513649</v>
          </cell>
          <cell r="DA26">
            <v>84.21085599415666</v>
          </cell>
          <cell r="DB26">
            <v>42.282677485792732</v>
          </cell>
          <cell r="DC26">
            <v>131.9593192393061</v>
          </cell>
          <cell r="DD26">
            <v>126.84803245737822</v>
          </cell>
          <cell r="DE26">
            <v>126.8480324573782</v>
          </cell>
          <cell r="DF26">
            <v>152.21763894885387</v>
          </cell>
          <cell r="DG26">
            <v>152.21763894885385</v>
          </cell>
          <cell r="DH26">
            <v>6.4264149504863912</v>
          </cell>
          <cell r="DI26">
            <v>3.2267339826132111</v>
          </cell>
          <cell r="DJ26">
            <v>10.070261512058812</v>
          </cell>
          <cell r="DK26">
            <v>9.6802019478396346</v>
          </cell>
          <cell r="DL26">
            <v>9.6802019478396328</v>
          </cell>
          <cell r="DM26">
            <v>11.616242337407561</v>
          </cell>
          <cell r="DN26">
            <v>11.616242337407559</v>
          </cell>
          <cell r="DO26">
            <v>131.9593192393061</v>
          </cell>
          <cell r="DP26">
            <v>126.84803245737821</v>
          </cell>
          <cell r="DQ26">
            <v>152.21763894885387</v>
          </cell>
          <cell r="DR26">
            <v>10.070261512058812</v>
          </cell>
          <cell r="DS26">
            <v>9.6802019478396346</v>
          </cell>
          <cell r="DT26">
            <v>11.616242337407561</v>
          </cell>
          <cell r="DU26">
            <v>84.21085599415666</v>
          </cell>
          <cell r="DV26">
            <v>42.282677485792732</v>
          </cell>
          <cell r="DW26">
            <v>126.84803245737822</v>
          </cell>
          <cell r="DX26">
            <v>126.8480324573782</v>
          </cell>
          <cell r="DY26">
            <v>152.21763894885387</v>
          </cell>
          <cell r="DZ26">
            <v>152.21763894885385</v>
          </cell>
          <cell r="EA26">
            <v>0</v>
          </cell>
          <cell r="EB26">
            <v>0</v>
          </cell>
          <cell r="EC26">
            <v>0</v>
          </cell>
          <cell r="ED26">
            <v>0</v>
          </cell>
          <cell r="EE26">
            <v>0</v>
          </cell>
          <cell r="EF26">
            <v>0</v>
          </cell>
          <cell r="EG26">
            <v>0</v>
          </cell>
          <cell r="EH26">
            <v>0</v>
          </cell>
          <cell r="EI26">
            <v>0</v>
          </cell>
          <cell r="EJ26">
            <v>0</v>
          </cell>
          <cell r="EK26">
            <v>0</v>
          </cell>
          <cell r="EL26">
            <v>0</v>
          </cell>
          <cell r="EM26">
            <v>0</v>
          </cell>
          <cell r="EN26">
            <v>0</v>
          </cell>
          <cell r="EO26">
            <v>0</v>
          </cell>
          <cell r="EP26">
            <v>0</v>
          </cell>
          <cell r="EQ26">
            <v>0</v>
          </cell>
          <cell r="ER26">
            <v>0</v>
          </cell>
          <cell r="ES26">
            <v>0</v>
          </cell>
          <cell r="ET26">
            <v>0</v>
          </cell>
          <cell r="EU26">
            <v>0</v>
          </cell>
          <cell r="EV26">
            <v>0</v>
          </cell>
          <cell r="EW26">
            <v>0</v>
          </cell>
          <cell r="EX26">
            <v>0</v>
          </cell>
          <cell r="EY26">
            <v>0</v>
          </cell>
          <cell r="EZ26">
            <v>0</v>
          </cell>
          <cell r="FA26">
            <v>0</v>
          </cell>
          <cell r="FB26">
            <v>0</v>
          </cell>
          <cell r="FC26">
            <v>0</v>
          </cell>
          <cell r="FD26">
            <v>0</v>
          </cell>
          <cell r="FE26">
            <v>6.4264149504863912</v>
          </cell>
          <cell r="FF26">
            <v>3.2267339826132111</v>
          </cell>
          <cell r="FG26">
            <v>9.6802019478396346</v>
          </cell>
          <cell r="FH26">
            <v>9.6802019478396328</v>
          </cell>
          <cell r="FI26">
            <v>11.616242337407561</v>
          </cell>
          <cell r="FJ26">
            <v>11.616242337407559</v>
          </cell>
          <cell r="FK26">
            <v>0</v>
          </cell>
          <cell r="FL26">
            <v>0</v>
          </cell>
          <cell r="FM26">
            <v>0</v>
          </cell>
          <cell r="FN26">
            <v>0</v>
          </cell>
          <cell r="FO26">
            <v>0</v>
          </cell>
          <cell r="FP26">
            <v>0</v>
          </cell>
          <cell r="FQ26">
            <v>1.3772523814989095</v>
          </cell>
          <cell r="FR26">
            <v>0</v>
          </cell>
          <cell r="FS26">
            <v>4.8203833352461833</v>
          </cell>
          <cell r="FT26">
            <v>0</v>
          </cell>
          <cell r="FU26">
            <v>0</v>
          </cell>
          <cell r="FV26">
            <v>0</v>
          </cell>
          <cell r="FW26">
            <v>0</v>
          </cell>
          <cell r="FX26">
            <v>0</v>
          </cell>
          <cell r="FY26">
            <v>1.0329392861241822</v>
          </cell>
          <cell r="FZ26">
            <v>7.2305750028692746</v>
          </cell>
          <cell r="GA26">
            <v>0.34431309537472737</v>
          </cell>
          <cell r="GB26">
            <v>0</v>
          </cell>
          <cell r="GC26">
            <v>0.34431309537472737</v>
          </cell>
          <cell r="GD26">
            <v>0.34431309537472737</v>
          </cell>
          <cell r="GE26">
            <v>0.69152507210589553</v>
          </cell>
          <cell r="GF26">
            <v>0</v>
          </cell>
          <cell r="GG26">
            <v>2.4203377523706342</v>
          </cell>
          <cell r="GH26">
            <v>0</v>
          </cell>
          <cell r="GI26">
            <v>0</v>
          </cell>
          <cell r="GJ26">
            <v>0</v>
          </cell>
          <cell r="GK26">
            <v>0</v>
          </cell>
          <cell r="GL26">
            <v>0</v>
          </cell>
          <cell r="GM26">
            <v>0.51864380407942168</v>
          </cell>
          <cell r="GN26">
            <v>3.6305066285559513</v>
          </cell>
          <cell r="GO26">
            <v>0</v>
          </cell>
          <cell r="GP26">
            <v>0.17288126802647388</v>
          </cell>
          <cell r="GQ26">
            <v>0.17288126802647388</v>
          </cell>
          <cell r="GR26">
            <v>2.1581693302811233</v>
          </cell>
          <cell r="GS26">
            <v>0</v>
          </cell>
          <cell r="GT26">
            <v>7.5535926559839321</v>
          </cell>
          <cell r="GU26">
            <v>0</v>
          </cell>
          <cell r="GV26">
            <v>0</v>
          </cell>
          <cell r="GW26">
            <v>0</v>
          </cell>
          <cell r="GX26">
            <v>0</v>
          </cell>
          <cell r="GY26">
            <v>0</v>
          </cell>
          <cell r="GZ26">
            <v>1.6186269977108425</v>
          </cell>
          <cell r="HA26">
            <v>11.330388983975899</v>
          </cell>
          <cell r="HB26">
            <v>0</v>
          </cell>
          <cell r="HC26">
            <v>0.53954233257028084</v>
          </cell>
          <cell r="HD26">
            <v>0.53954233257028084</v>
          </cell>
          <cell r="HE26">
            <v>20188.766429840143</v>
          </cell>
          <cell r="HF26">
            <v>0</v>
          </cell>
          <cell r="HG26">
            <v>9926.8431870083732</v>
          </cell>
          <cell r="HH26">
            <v>0</v>
          </cell>
          <cell r="HI26" t="e">
            <v>#DIV/0!</v>
          </cell>
          <cell r="HJ26" t="str">
            <v/>
          </cell>
          <cell r="HK26">
            <v>0</v>
          </cell>
          <cell r="HL26">
            <v>0</v>
          </cell>
          <cell r="HM26">
            <v>8281.8419182948492</v>
          </cell>
          <cell r="HN26">
            <v>0</v>
          </cell>
          <cell r="HO26">
            <v>18664.45115452931</v>
          </cell>
          <cell r="HP26">
            <v>0</v>
          </cell>
          <cell r="HQ26">
            <v>1</v>
          </cell>
          <cell r="HR26">
            <v>0</v>
          </cell>
          <cell r="HS26">
            <v>0</v>
          </cell>
          <cell r="HT26">
            <v>0</v>
          </cell>
          <cell r="HU26">
            <v>0</v>
          </cell>
          <cell r="HV26">
            <v>0.68862619074945475</v>
          </cell>
          <cell r="HW26">
            <v>21</v>
          </cell>
          <cell r="HX26">
            <v>0</v>
          </cell>
          <cell r="HY26">
            <v>0</v>
          </cell>
          <cell r="HZ26">
            <v>0</v>
          </cell>
          <cell r="IA26">
            <v>0</v>
          </cell>
          <cell r="IB26">
            <v>0</v>
          </cell>
          <cell r="IC26">
            <v>0</v>
          </cell>
          <cell r="ID26">
            <v>0</v>
          </cell>
          <cell r="IE26" t="str">
            <v>6</v>
          </cell>
          <cell r="IF26">
            <v>170.36342293554239</v>
          </cell>
          <cell r="IG26">
            <v>141.92896942942929</v>
          </cell>
          <cell r="IH26">
            <v>649.46891651865008</v>
          </cell>
          <cell r="II26">
            <v>92.023504273504273</v>
          </cell>
          <cell r="IJ26">
            <v>348.45454545454544</v>
          </cell>
          <cell r="IK26">
            <v>155.03071487134358</v>
          </cell>
          <cell r="IL26">
            <v>15.332708064198812</v>
          </cell>
          <cell r="IM26">
            <v>129.15536218078066</v>
          </cell>
          <cell r="IN26">
            <v>12.773607248648636</v>
          </cell>
          <cell r="IO26">
            <v>591.01671403197156</v>
          </cell>
          <cell r="IP26">
            <v>58.452202486678502</v>
          </cell>
          <cell r="IQ26">
            <v>83.741388888888892</v>
          </cell>
          <cell r="IR26">
            <v>8.2821153846153841</v>
          </cell>
          <cell r="IS26">
            <v>317.09363636363634</v>
          </cell>
          <cell r="IT26">
            <v>31.36090909090909</v>
          </cell>
          <cell r="IU26">
            <v>635</v>
          </cell>
          <cell r="IV26">
            <v>226.50000000000003</v>
          </cell>
          <cell r="IW26">
            <v>298.50000000000006</v>
          </cell>
          <cell r="IX26">
            <v>159.49999999999997</v>
          </cell>
          <cell r="IY26" t="str">
            <v>0: No</v>
          </cell>
          <cell r="IZ26" t="str">
            <v>N/A</v>
          </cell>
          <cell r="JA26" t="str">
            <v>N/A</v>
          </cell>
          <cell r="JB26" t="str">
            <v>N/A</v>
          </cell>
          <cell r="JC26" t="str">
            <v>N/A</v>
          </cell>
          <cell r="JD26" t="str">
            <v>N/A</v>
          </cell>
          <cell r="JE26" t="str">
            <v>N/A</v>
          </cell>
          <cell r="JF26" t="str">
            <v>N/A</v>
          </cell>
          <cell r="JG26" t="str">
            <v>N/A</v>
          </cell>
          <cell r="JH26">
            <v>0</v>
          </cell>
          <cell r="JI26">
            <v>136</v>
          </cell>
          <cell r="JJ26">
            <v>0</v>
          </cell>
          <cell r="JK26">
            <v>494</v>
          </cell>
          <cell r="JL26">
            <v>0</v>
          </cell>
          <cell r="JM26">
            <v>290.5</v>
          </cell>
          <cell r="JN26">
            <v>0</v>
          </cell>
          <cell r="JO26">
            <v>50</v>
          </cell>
          <cell r="JP26">
            <v>0</v>
          </cell>
          <cell r="JQ26">
            <v>0</v>
          </cell>
          <cell r="JR26">
            <v>55.289520426287744</v>
          </cell>
          <cell r="JS26">
            <v>102.12078152753109</v>
          </cell>
          <cell r="JT26">
            <v>125.86145648312612</v>
          </cell>
          <cell r="JU26">
            <v>164.17051509769095</v>
          </cell>
          <cell r="JV26">
            <v>181.40852575488455</v>
          </cell>
          <cell r="JW26" t="str">
            <v>N/A</v>
          </cell>
          <cell r="JX26">
            <v>151.31971580817051</v>
          </cell>
          <cell r="JY26" t="str">
            <v>N/A</v>
          </cell>
          <cell r="JZ26">
            <v>2121</v>
          </cell>
          <cell r="KA26">
            <v>34</v>
          </cell>
          <cell r="KB26">
            <v>7250</v>
          </cell>
          <cell r="KC26">
            <v>158</v>
          </cell>
          <cell r="KD26">
            <v>3190</v>
          </cell>
          <cell r="KE26">
            <v>936</v>
          </cell>
          <cell r="KF26">
            <v>0</v>
          </cell>
          <cell r="KG26">
            <v>9839</v>
          </cell>
          <cell r="KH26">
            <v>2121</v>
          </cell>
          <cell r="KI26">
            <v>59</v>
          </cell>
          <cell r="KJ26">
            <v>7250</v>
          </cell>
          <cell r="KK26">
            <v>158</v>
          </cell>
          <cell r="KL26">
            <v>3190</v>
          </cell>
          <cell r="KM26">
            <v>936</v>
          </cell>
          <cell r="KN26">
            <v>0</v>
          </cell>
          <cell r="KO26">
            <v>10549</v>
          </cell>
          <cell r="KP26">
            <v>100</v>
          </cell>
          <cell r="KQ26">
            <v>36</v>
          </cell>
          <cell r="KR26">
            <v>337.5</v>
          </cell>
          <cell r="KS26">
            <v>154</v>
          </cell>
          <cell r="KT26">
            <v>214.5</v>
          </cell>
          <cell r="KU26">
            <v>76</v>
          </cell>
          <cell r="KV26">
            <v>33</v>
          </cell>
          <cell r="KW26">
            <v>17</v>
          </cell>
          <cell r="KX26">
            <v>0</v>
          </cell>
          <cell r="KY26">
            <v>0</v>
          </cell>
          <cell r="KZ26">
            <v>5.6891651865008885</v>
          </cell>
          <cell r="LA26">
            <v>12.104795737122558</v>
          </cell>
          <cell r="LB26" t="str">
            <v/>
          </cell>
          <cell r="LC26">
            <v>3.1101243339253997</v>
          </cell>
          <cell r="LD26">
            <v>16.078152753108348</v>
          </cell>
          <cell r="LE26">
            <v>4.483126110124334</v>
          </cell>
          <cell r="LF26" t="str">
            <v/>
          </cell>
          <cell r="LG26">
            <v>3.3019538188277089</v>
          </cell>
          <cell r="LH26">
            <v>13.179396092362346</v>
          </cell>
          <cell r="LI26">
            <v>13.232682060390765</v>
          </cell>
          <cell r="LJ26" t="str">
            <v>Tenofovir/Emtricitabine (TDF/FTC)</v>
          </cell>
          <cell r="LK26" t="str">
            <v/>
          </cell>
          <cell r="LL26" t="str">
            <v>0: No</v>
          </cell>
          <cell r="LM26" t="str">
            <v>N/A</v>
          </cell>
          <cell r="LN26" t="str">
            <v>N/A</v>
          </cell>
          <cell r="LO26" t="str">
            <v>N/A</v>
          </cell>
          <cell r="LP26" t="str">
            <v>N/A</v>
          </cell>
          <cell r="LQ26" t="str">
            <v>N/A</v>
          </cell>
          <cell r="LR26" t="str">
            <v>N/A</v>
          </cell>
          <cell r="LS26" t="str">
            <v>N/A</v>
          </cell>
          <cell r="LT26" t="str">
            <v>N/A</v>
          </cell>
          <cell r="LU26">
            <v>136</v>
          </cell>
          <cell r="LV26">
            <v>494</v>
          </cell>
          <cell r="LW26">
            <v>290.5</v>
          </cell>
          <cell r="LX26">
            <v>152</v>
          </cell>
          <cell r="LY26" t="str">
            <v/>
          </cell>
          <cell r="LZ26" t="str">
            <v/>
          </cell>
          <cell r="MA26" t="str">
            <v/>
          </cell>
          <cell r="MB26" t="str">
            <v/>
          </cell>
          <cell r="MC26" t="str">
            <v/>
          </cell>
          <cell r="MD26" t="str">
            <v/>
          </cell>
          <cell r="ME26" t="str">
            <v/>
          </cell>
          <cell r="MF26" t="str">
            <v/>
          </cell>
          <cell r="MG26" t="str">
            <v/>
          </cell>
          <cell r="MH26" t="str">
            <v/>
          </cell>
          <cell r="MI26" t="str">
            <v/>
          </cell>
          <cell r="MJ26" t="str">
            <v/>
          </cell>
          <cell r="MK26" t="str">
            <v/>
          </cell>
          <cell r="ML26" t="str">
            <v/>
          </cell>
          <cell r="MM26" t="str">
            <v/>
          </cell>
          <cell r="MN26" t="str">
            <v/>
          </cell>
          <cell r="MO26" t="str">
            <v/>
          </cell>
          <cell r="MP26" t="str">
            <v/>
          </cell>
          <cell r="MQ26" t="str">
            <v>1: Yes</v>
          </cell>
          <cell r="MR26" t="str">
            <v>1: Yes</v>
          </cell>
          <cell r="MS26" t="str">
            <v>5</v>
          </cell>
          <cell r="MT26" t="str">
            <v>1: Yes</v>
          </cell>
          <cell r="MU26">
            <v>10.826405450788199</v>
          </cell>
          <cell r="MV26">
            <v>10.826405450788199</v>
          </cell>
          <cell r="MW26">
            <v>10.826405450788199</v>
          </cell>
          <cell r="MX26">
            <v>10.826405450788199</v>
          </cell>
          <cell r="MY26">
            <v>10.826405450788201</v>
          </cell>
          <cell r="MZ26">
            <v>10.826405450788199</v>
          </cell>
          <cell r="NA26">
            <v>0</v>
          </cell>
          <cell r="NB26">
            <v>0</v>
          </cell>
          <cell r="NC26">
            <v>0</v>
          </cell>
          <cell r="ND26">
            <v>0</v>
          </cell>
          <cell r="NE26">
            <v>0</v>
          </cell>
          <cell r="NF26">
            <v>0</v>
          </cell>
          <cell r="NG26">
            <v>0</v>
          </cell>
          <cell r="NH26">
            <v>0</v>
          </cell>
          <cell r="NI26">
            <v>0</v>
          </cell>
          <cell r="NJ26">
            <v>0</v>
          </cell>
          <cell r="NK26">
            <v>0</v>
          </cell>
          <cell r="NL26">
            <v>0</v>
          </cell>
          <cell r="NM26">
            <v>10.826405450788199</v>
          </cell>
          <cell r="NN26">
            <v>10.826405450788199</v>
          </cell>
          <cell r="NO26">
            <v>10.826405450788199</v>
          </cell>
          <cell r="NP26">
            <v>10.826405450788199</v>
          </cell>
          <cell r="NQ26">
            <v>10.826405450788201</v>
          </cell>
          <cell r="NR26">
            <v>10.826405450788199</v>
          </cell>
          <cell r="NS26">
            <v>0</v>
          </cell>
          <cell r="NT26">
            <v>0</v>
          </cell>
          <cell r="NU26">
            <v>0</v>
          </cell>
          <cell r="NV26">
            <v>0</v>
          </cell>
          <cell r="NW26">
            <v>0</v>
          </cell>
          <cell r="NX26">
            <v>0</v>
          </cell>
          <cell r="NY26">
            <v>0</v>
          </cell>
          <cell r="NZ26">
            <v>0</v>
          </cell>
          <cell r="OA26">
            <v>0</v>
          </cell>
          <cell r="OB26">
            <v>0</v>
          </cell>
          <cell r="OC26">
            <v>0</v>
          </cell>
          <cell r="OD26">
            <v>0</v>
          </cell>
          <cell r="OE26">
            <v>0</v>
          </cell>
          <cell r="OF26">
            <v>0</v>
          </cell>
          <cell r="OG26">
            <v>0</v>
          </cell>
          <cell r="OH26">
            <v>0</v>
          </cell>
          <cell r="OI26">
            <v>0</v>
          </cell>
          <cell r="OJ26">
            <v>0</v>
          </cell>
          <cell r="OK26">
            <v>0</v>
          </cell>
          <cell r="OL26">
            <v>0</v>
          </cell>
          <cell r="OM26">
            <v>0</v>
          </cell>
          <cell r="ON26">
            <v>0</v>
          </cell>
          <cell r="OO26">
            <v>0</v>
          </cell>
          <cell r="OP26">
            <v>0</v>
          </cell>
          <cell r="OQ26">
            <v>10.826405450788199</v>
          </cell>
          <cell r="OR26">
            <v>10.826405450788199</v>
          </cell>
          <cell r="OS26">
            <v>10.826405450788199</v>
          </cell>
          <cell r="OT26">
            <v>10.826405450788199</v>
          </cell>
          <cell r="OU26">
            <v>10.826405450788201</v>
          </cell>
          <cell r="OV26">
            <v>10.826405450788199</v>
          </cell>
          <cell r="OW26">
            <v>0</v>
          </cell>
          <cell r="OX26">
            <v>1.7232870423505107</v>
          </cell>
          <cell r="OY26">
            <v>0</v>
          </cell>
          <cell r="OZ26">
            <v>0</v>
          </cell>
          <cell r="PA26">
            <v>0</v>
          </cell>
          <cell r="PB26">
            <v>0</v>
          </cell>
          <cell r="PC26">
            <v>0</v>
          </cell>
          <cell r="PD26">
            <v>0</v>
          </cell>
          <cell r="PE26">
            <v>0</v>
          </cell>
          <cell r="PF26">
            <v>0</v>
          </cell>
          <cell r="PG26" t="str">
            <v/>
          </cell>
          <cell r="PH26">
            <v>6.2824156305506218</v>
          </cell>
          <cell r="PI26">
            <v>0</v>
          </cell>
          <cell r="PJ26">
            <v>0</v>
          </cell>
          <cell r="PK26" t="str">
            <v>N/A</v>
          </cell>
          <cell r="PL26" t="str">
            <v>N/A</v>
          </cell>
          <cell r="PM26" t="str">
            <v>N/A</v>
          </cell>
          <cell r="PN26" t="str">
            <v>N/A</v>
          </cell>
          <cell r="PO26" t="str">
            <v>N/A</v>
          </cell>
          <cell r="PP26" t="str">
            <v>N/A</v>
          </cell>
          <cell r="PQ26">
            <v>2664.9198037415354</v>
          </cell>
          <cell r="PR26">
            <v>1701.1715253070124</v>
          </cell>
          <cell r="PS26">
            <v>5005</v>
          </cell>
          <cell r="PT26">
            <v>0</v>
          </cell>
          <cell r="PU26">
            <v>0</v>
          </cell>
          <cell r="PV26">
            <v>0</v>
          </cell>
          <cell r="PW26">
            <v>0</v>
          </cell>
          <cell r="PX26">
            <v>0</v>
          </cell>
          <cell r="PY26">
            <v>0</v>
          </cell>
          <cell r="PZ26">
            <v>1.0864523907132093</v>
          </cell>
          <cell r="QA26">
            <v>10.826405450788201</v>
          </cell>
          <cell r="QB26">
            <v>0</v>
          </cell>
          <cell r="QC26">
            <v>0</v>
          </cell>
          <cell r="QD26">
            <v>10.826405450788201</v>
          </cell>
          <cell r="QE26">
            <v>0</v>
          </cell>
          <cell r="QF26">
            <v>0</v>
          </cell>
          <cell r="QG26">
            <v>0</v>
          </cell>
          <cell r="QH26">
            <v>0</v>
          </cell>
          <cell r="QI26">
            <v>10.826405450788201</v>
          </cell>
          <cell r="QJ26">
            <v>0</v>
          </cell>
          <cell r="QK26">
            <v>1.7232870423505109</v>
          </cell>
          <cell r="QL26">
            <v>0</v>
          </cell>
          <cell r="QM26">
            <v>0</v>
          </cell>
          <cell r="QN26">
            <v>0</v>
          </cell>
          <cell r="QO26">
            <v>0</v>
          </cell>
          <cell r="QP26">
            <v>0</v>
          </cell>
          <cell r="QQ26">
            <v>0</v>
          </cell>
          <cell r="QR26">
            <v>0</v>
          </cell>
          <cell r="QS26">
            <v>0</v>
          </cell>
          <cell r="QT26">
            <v>0</v>
          </cell>
          <cell r="QU26">
            <v>1.7232870423505104</v>
          </cell>
          <cell r="QV26" t="str">
            <v/>
          </cell>
          <cell r="QW26" t="str">
            <v/>
          </cell>
          <cell r="QX26" t="str">
            <v/>
          </cell>
          <cell r="QY26" t="str">
            <v/>
          </cell>
          <cell r="QZ26" t="str">
            <v/>
          </cell>
          <cell r="RA26" t="str">
            <v/>
          </cell>
          <cell r="RB26" t="str">
            <v/>
          </cell>
          <cell r="RC26" t="str">
            <v>N/A</v>
          </cell>
          <cell r="RD26" t="str">
            <v>N/A</v>
          </cell>
          <cell r="RE26">
            <v>0</v>
          </cell>
          <cell r="RF26">
            <v>0</v>
          </cell>
          <cell r="RG26">
            <v>0</v>
          </cell>
          <cell r="RH26">
            <v>0</v>
          </cell>
          <cell r="RI26">
            <v>0</v>
          </cell>
          <cell r="RJ26">
            <v>0</v>
          </cell>
          <cell r="RK26">
            <v>0</v>
          </cell>
          <cell r="RL26">
            <v>0</v>
          </cell>
          <cell r="RM26">
            <v>0</v>
          </cell>
          <cell r="RN26">
            <v>0</v>
          </cell>
          <cell r="RO26">
            <v>3.6569053828837044</v>
          </cell>
          <cell r="RP26">
            <v>3.6569053828837053</v>
          </cell>
          <cell r="RQ26">
            <v>3.6569053828837044</v>
          </cell>
          <cell r="RR26">
            <v>3.6569053828837044</v>
          </cell>
          <cell r="RS26">
            <v>3.6569053828837044</v>
          </cell>
          <cell r="RT26">
            <v>3.6569053828837044</v>
          </cell>
          <cell r="RU26">
            <v>3.6569053828837048</v>
          </cell>
          <cell r="RV26">
            <v>3.4374152340503428</v>
          </cell>
          <cell r="RW26">
            <v>3.4374152340503428</v>
          </cell>
          <cell r="RX26">
            <v>3.4374152340503428</v>
          </cell>
          <cell r="RY26">
            <v>3.4374152340503428</v>
          </cell>
          <cell r="RZ26">
            <v>3.4374152340503432</v>
          </cell>
          <cell r="SA26">
            <v>3.4374152340503423</v>
          </cell>
          <cell r="SB26">
            <v>3.2838858686574985</v>
          </cell>
          <cell r="SC26">
            <v>0</v>
          </cell>
          <cell r="SD26">
            <v>3.283885868657499</v>
          </cell>
          <cell r="SE26">
            <v>3.283885868657499</v>
          </cell>
          <cell r="SF26">
            <v>3.283885868657499</v>
          </cell>
          <cell r="SG26">
            <v>3.283885868657499</v>
          </cell>
          <cell r="SH26">
            <v>0.37301951422620566</v>
          </cell>
          <cell r="SI26">
            <v>0</v>
          </cell>
          <cell r="SJ26">
            <v>0.37301951422620572</v>
          </cell>
          <cell r="SK26">
            <v>0.37301951422620572</v>
          </cell>
          <cell r="SL26">
            <v>0.37301951422620572</v>
          </cell>
          <cell r="SM26">
            <v>0.37301951422620577</v>
          </cell>
          <cell r="SN26">
            <v>0</v>
          </cell>
          <cell r="SO26">
            <v>1</v>
          </cell>
          <cell r="SP26">
            <v>1</v>
          </cell>
          <cell r="SQ26">
            <v>1</v>
          </cell>
          <cell r="SR26">
            <v>1</v>
          </cell>
          <cell r="SS26" t="str">
            <v>1: Yes</v>
          </cell>
          <cell r="ST26" t="str">
            <v>1: Yes</v>
          </cell>
          <cell r="SU26">
            <v>0.98</v>
          </cell>
          <cell r="SV26" t="str">
            <v>1: Yes</v>
          </cell>
          <cell r="SW26" t="str">
            <v>0: All patients when initiated</v>
          </cell>
          <cell r="SX26">
            <v>1</v>
          </cell>
          <cell r="SY26" t="str">
            <v>0: No</v>
          </cell>
          <cell r="SZ26" t="str">
            <v>N/A</v>
          </cell>
          <cell r="TA26" t="str">
            <v>N/A</v>
          </cell>
          <cell r="TB26">
            <v>0</v>
          </cell>
          <cell r="TC26">
            <v>0</v>
          </cell>
          <cell r="TD26">
            <v>0.19321641229831746</v>
          </cell>
          <cell r="TE26">
            <v>0</v>
          </cell>
          <cell r="TF26">
            <v>2.6273736535044206E-2</v>
          </cell>
          <cell r="TG26">
            <v>0</v>
          </cell>
          <cell r="TH26">
            <v>0</v>
          </cell>
          <cell r="TI26">
            <v>3.4374152340503428</v>
          </cell>
          <cell r="TJ26">
            <v>0</v>
          </cell>
          <cell r="TK26">
            <v>0</v>
          </cell>
          <cell r="TL26">
            <v>0</v>
          </cell>
          <cell r="TM26">
            <v>0.19321641229831746</v>
          </cell>
          <cell r="TN26">
            <v>0</v>
          </cell>
          <cell r="TO26">
            <v>2.6273736535044202E-2</v>
          </cell>
          <cell r="TP26">
            <v>0</v>
          </cell>
          <cell r="TQ26">
            <v>0</v>
          </cell>
          <cell r="TR26">
            <v>3.4374152340503428</v>
          </cell>
          <cell r="TS26">
            <v>0</v>
          </cell>
          <cell r="TT26">
            <v>0</v>
          </cell>
          <cell r="TU26">
            <v>0</v>
          </cell>
          <cell r="TV26">
            <v>0.19321641229831749</v>
          </cell>
          <cell r="TW26">
            <v>0</v>
          </cell>
          <cell r="TX26">
            <v>2.6273736535044206E-2</v>
          </cell>
          <cell r="TY26">
            <v>0</v>
          </cell>
          <cell r="TZ26">
            <v>0</v>
          </cell>
          <cell r="UA26">
            <v>3.4374152340503437</v>
          </cell>
          <cell r="UB26">
            <v>0</v>
          </cell>
          <cell r="UC26" t="str">
            <v>0: No</v>
          </cell>
          <cell r="UD26" t="str">
            <v>N/A</v>
          </cell>
          <cell r="UE26" t="str">
            <v>N/A</v>
          </cell>
          <cell r="UF26">
            <v>394000</v>
          </cell>
          <cell r="UG26">
            <v>9.0195381882770872E-3</v>
          </cell>
          <cell r="UH26">
            <v>9.0195381882770872E-3</v>
          </cell>
          <cell r="UI26">
            <v>9.0195381882770872E-3</v>
          </cell>
          <cell r="UJ26">
            <v>533000</v>
          </cell>
          <cell r="UK26">
            <v>1.1214920071047957E-2</v>
          </cell>
          <cell r="UL26">
            <v>1.1214920071047957E-2</v>
          </cell>
          <cell r="UM26">
            <v>1.1214920071047957E-2</v>
          </cell>
          <cell r="UN26" t="e">
            <v>#VALUE!</v>
          </cell>
          <cell r="UO26" t="e">
            <v>#VALUE!</v>
          </cell>
          <cell r="UP26" t="e">
            <v>#VALUE!</v>
          </cell>
          <cell r="UQ26" t="e">
            <v>#VALUE!</v>
          </cell>
          <cell r="UR26" t="e">
            <v>#VALUE!</v>
          </cell>
          <cell r="US26" t="e">
            <v>#VALUE!</v>
          </cell>
          <cell r="UT26" t="e">
            <v>#VALUE!</v>
          </cell>
          <cell r="UU26" t="e">
            <v>#VALUE!</v>
          </cell>
          <cell r="UV26" t="e">
            <v>#VALUE!</v>
          </cell>
          <cell r="UW26" t="e">
            <v>#VALUE!</v>
          </cell>
          <cell r="UX26">
            <v>1</v>
          </cell>
          <cell r="UY26">
            <v>0</v>
          </cell>
          <cell r="UZ26">
            <v>0</v>
          </cell>
          <cell r="VA26">
            <v>0</v>
          </cell>
          <cell r="VB26">
            <v>1</v>
          </cell>
          <cell r="VC26">
            <v>0</v>
          </cell>
          <cell r="VD26">
            <v>1</v>
          </cell>
          <cell r="VE26">
            <v>1</v>
          </cell>
          <cell r="VF26">
            <v>0</v>
          </cell>
          <cell r="VG26">
            <v>1</v>
          </cell>
          <cell r="VH26">
            <v>1</v>
          </cell>
          <cell r="VI26">
            <v>1</v>
          </cell>
          <cell r="VJ26">
            <v>0</v>
          </cell>
          <cell r="VK26">
            <v>0</v>
          </cell>
          <cell r="VL26">
            <v>0</v>
          </cell>
          <cell r="VM26">
            <v>1</v>
          </cell>
          <cell r="VN26">
            <v>1</v>
          </cell>
          <cell r="VO26">
            <v>0</v>
          </cell>
          <cell r="VP26">
            <v>1</v>
          </cell>
          <cell r="VQ26">
            <v>0</v>
          </cell>
          <cell r="VR26">
            <v>0</v>
          </cell>
          <cell r="VS26">
            <v>1</v>
          </cell>
          <cell r="VT26">
            <v>0</v>
          </cell>
          <cell r="VU26">
            <v>0</v>
          </cell>
          <cell r="VV26">
            <v>1</v>
          </cell>
          <cell r="VW26">
            <v>0</v>
          </cell>
          <cell r="VX26">
            <v>0</v>
          </cell>
          <cell r="VY26">
            <v>0</v>
          </cell>
          <cell r="VZ26">
            <v>0</v>
          </cell>
          <cell r="WA26">
            <v>0</v>
          </cell>
          <cell r="WB26">
            <v>0</v>
          </cell>
          <cell r="WC26">
            <v>0</v>
          </cell>
          <cell r="WD26">
            <v>0</v>
          </cell>
          <cell r="WE26">
            <v>0</v>
          </cell>
          <cell r="WF26">
            <v>0</v>
          </cell>
          <cell r="WG26">
            <v>0</v>
          </cell>
          <cell r="WH26">
            <v>0</v>
          </cell>
          <cell r="WI26">
            <v>0</v>
          </cell>
          <cell r="WJ26">
            <v>0</v>
          </cell>
          <cell r="WK26">
            <v>0</v>
          </cell>
          <cell r="WL26">
            <v>0</v>
          </cell>
          <cell r="WM26">
            <v>0</v>
          </cell>
          <cell r="WN26">
            <v>0</v>
          </cell>
          <cell r="WO26">
            <v>0</v>
          </cell>
          <cell r="WP26">
            <v>0</v>
          </cell>
          <cell r="WQ26">
            <v>0</v>
          </cell>
          <cell r="WR26">
            <v>0</v>
          </cell>
          <cell r="WS26">
            <v>0</v>
          </cell>
          <cell r="WT26">
            <v>0</v>
          </cell>
          <cell r="WU26">
            <v>0</v>
          </cell>
          <cell r="WV26">
            <v>0</v>
          </cell>
          <cell r="WW26">
            <v>0</v>
          </cell>
          <cell r="WX26">
            <v>0</v>
          </cell>
          <cell r="WY26">
            <v>0</v>
          </cell>
          <cell r="WZ26">
            <v>5.6771088463595056</v>
          </cell>
          <cell r="XA26">
            <v>8.8960907684518222</v>
          </cell>
          <cell r="XB26">
            <v>2.8505037690035628</v>
          </cell>
          <cell r="XC26">
            <v>8.5515113070106903</v>
          </cell>
          <cell r="XD26">
            <v>8.5515113070106885</v>
          </cell>
          <cell r="XE26">
            <v>10.261813568412828</v>
          </cell>
          <cell r="XF26">
            <v>10.261813568412826</v>
          </cell>
          <cell r="XG26">
            <v>0.45433721359989843</v>
          </cell>
          <cell r="XH26">
            <v>0.22812490914201419</v>
          </cell>
          <cell r="XI26">
            <v>0.68437472742604255</v>
          </cell>
          <cell r="XJ26">
            <v>0.68437472742604244</v>
          </cell>
          <cell r="XK26">
            <v>0.82124967291125106</v>
          </cell>
          <cell r="XL26">
            <v>0.82124967291125106</v>
          </cell>
          <cell r="XM26">
            <v>0.7119513120242591</v>
          </cell>
          <cell r="XN26">
            <v>0.45433721359989843</v>
          </cell>
          <cell r="XO26">
            <v>0.22812490914201419</v>
          </cell>
          <cell r="XP26">
            <v>0.68437472742604255</v>
          </cell>
          <cell r="XQ26">
            <v>0.68437472742604244</v>
          </cell>
          <cell r="XR26">
            <v>0.82124967291125106</v>
          </cell>
          <cell r="XS26">
            <v>0.82124967291125106</v>
          </cell>
          <cell r="XT26">
            <v>0</v>
          </cell>
          <cell r="XU26">
            <v>0</v>
          </cell>
          <cell r="XV26">
            <v>0</v>
          </cell>
          <cell r="XW26">
            <v>0</v>
          </cell>
          <cell r="XX26">
            <v>0</v>
          </cell>
          <cell r="XY26">
            <v>0</v>
          </cell>
          <cell r="XZ26">
            <v>0</v>
          </cell>
          <cell r="YA26">
            <v>0</v>
          </cell>
          <cell r="YB26">
            <v>0</v>
          </cell>
          <cell r="YC26">
            <v>0</v>
          </cell>
          <cell r="YD26">
            <v>0</v>
          </cell>
          <cell r="YE26">
            <v>0</v>
          </cell>
          <cell r="YF26">
            <v>0</v>
          </cell>
          <cell r="YG26">
            <v>0</v>
          </cell>
          <cell r="YH26">
            <v>0</v>
          </cell>
          <cell r="YI26">
            <v>0</v>
          </cell>
          <cell r="YJ26">
            <v>0</v>
          </cell>
          <cell r="YK26">
            <v>0</v>
          </cell>
          <cell r="YL26">
            <v>2.1658067537146164</v>
          </cell>
          <cell r="YM26">
            <v>1.0874620306700276</v>
          </cell>
          <cell r="YN26">
            <v>3.2623860920100829</v>
          </cell>
          <cell r="YO26">
            <v>3.2623860920100825</v>
          </cell>
          <cell r="YP26">
            <v>3.9148633104120991</v>
          </cell>
          <cell r="YQ26">
            <v>3.9148633104120987</v>
          </cell>
          <cell r="YR26">
            <v>2.1658067537146164</v>
          </cell>
          <cell r="YS26">
            <v>1.0874620306700276</v>
          </cell>
          <cell r="YT26">
            <v>3.2623860920100829</v>
          </cell>
          <cell r="YU26">
            <v>3.2623860920100825</v>
          </cell>
          <cell r="YV26">
            <v>3.9148633104120991</v>
          </cell>
          <cell r="YW26">
            <v>3.9148633104120987</v>
          </cell>
          <cell r="YX26">
            <v>0.43682091173047605</v>
          </cell>
          <cell r="YY26">
            <v>0.21932988937947945</v>
          </cell>
          <cell r="YZ26">
            <v>0.6579896681384384</v>
          </cell>
          <cell r="ZA26">
            <v>0.65798966813843829</v>
          </cell>
          <cell r="ZB26">
            <v>0.78958760176612608</v>
          </cell>
          <cell r="ZC26">
            <v>0.78958760176612597</v>
          </cell>
          <cell r="ZD26">
            <v>0</v>
          </cell>
          <cell r="ZE26">
            <v>0</v>
          </cell>
          <cell r="ZF26">
            <v>0</v>
          </cell>
          <cell r="ZG26">
            <v>0</v>
          </cell>
          <cell r="ZH26">
            <v>0</v>
          </cell>
          <cell r="ZI26">
            <v>0</v>
          </cell>
          <cell r="ZJ26" t="str">
            <v xml:space="preserve"> </v>
          </cell>
          <cell r="ZK26">
            <v>0</v>
          </cell>
          <cell r="ZL26">
            <v>0</v>
          </cell>
          <cell r="ZM26">
            <v>0</v>
          </cell>
          <cell r="ZN26">
            <v>0</v>
          </cell>
          <cell r="ZO26">
            <v>0</v>
          </cell>
          <cell r="ZP26">
            <v>0</v>
          </cell>
          <cell r="ZQ26">
            <v>0</v>
          </cell>
          <cell r="ZR26" t="str">
            <v>1: Yes</v>
          </cell>
          <cell r="ZS26" t="str">
            <v>0: No</v>
          </cell>
          <cell r="ZT26">
            <v>0.41954864100293981</v>
          </cell>
          <cell r="ZU26">
            <v>0.41954864100293987</v>
          </cell>
          <cell r="ZV26">
            <v>0.41954864100293976</v>
          </cell>
          <cell r="ZW26">
            <v>0.41954864100293981</v>
          </cell>
          <cell r="ZX26">
            <v>0.41954864100293987</v>
          </cell>
          <cell r="ZY26">
            <v>0.41954864100293987</v>
          </cell>
          <cell r="ZZ26">
            <v>0.41954864100293976</v>
          </cell>
          <cell r="AAA26">
            <v>0.41954864100293981</v>
          </cell>
          <cell r="AAB26">
            <v>0.41954864100293976</v>
          </cell>
          <cell r="AAC26">
            <v>0.41954864100293981</v>
          </cell>
          <cell r="AAD26">
            <v>0.41954864100293987</v>
          </cell>
          <cell r="AAE26">
            <v>0.41954864100293987</v>
          </cell>
          <cell r="AAF26">
            <v>0.41954864100293976</v>
          </cell>
          <cell r="AAG26">
            <v>0</v>
          </cell>
          <cell r="AAH26">
            <v>0</v>
          </cell>
          <cell r="AAI26">
            <v>0</v>
          </cell>
          <cell r="AAJ26">
            <v>0</v>
          </cell>
          <cell r="AAK26">
            <v>0</v>
          </cell>
          <cell r="AAL26">
            <v>0</v>
          </cell>
          <cell r="AAM26">
            <v>0</v>
          </cell>
          <cell r="AAN26">
            <v>0</v>
          </cell>
          <cell r="AAO26">
            <v>0</v>
          </cell>
          <cell r="AAP26">
            <v>0</v>
          </cell>
          <cell r="AAQ26">
            <v>0</v>
          </cell>
          <cell r="AAR26">
            <v>0</v>
          </cell>
          <cell r="AAS26">
            <v>0</v>
          </cell>
          <cell r="AAT26">
            <v>0</v>
          </cell>
          <cell r="AAU26">
            <v>0</v>
          </cell>
          <cell r="AAV26">
            <v>0</v>
          </cell>
          <cell r="AAW26">
            <v>0</v>
          </cell>
          <cell r="AAX26">
            <v>0</v>
          </cell>
          <cell r="AAY26">
            <v>0</v>
          </cell>
          <cell r="AAZ26">
            <v>0</v>
          </cell>
          <cell r="ABA26">
            <v>0</v>
          </cell>
          <cell r="ABB26">
            <v>0</v>
          </cell>
          <cell r="ABC26">
            <v>0</v>
          </cell>
          <cell r="ABD26">
            <v>0</v>
          </cell>
          <cell r="ABE26">
            <v>0</v>
          </cell>
          <cell r="ABF26">
            <v>0</v>
          </cell>
          <cell r="ABG26">
            <v>0</v>
          </cell>
          <cell r="ABH26">
            <v>0</v>
          </cell>
          <cell r="ABI26">
            <v>0</v>
          </cell>
          <cell r="ABJ26">
            <v>0</v>
          </cell>
          <cell r="ABK26">
            <v>0</v>
          </cell>
          <cell r="ABL26">
            <v>0</v>
          </cell>
          <cell r="ABM26">
            <v>0</v>
          </cell>
          <cell r="ABN26">
            <v>0</v>
          </cell>
          <cell r="ABO26">
            <v>0</v>
          </cell>
          <cell r="ABP26">
            <v>0</v>
          </cell>
          <cell r="ABQ26">
            <v>0</v>
          </cell>
          <cell r="ABR26">
            <v>0</v>
          </cell>
          <cell r="ABS26">
            <v>0</v>
          </cell>
          <cell r="ABT26">
            <v>0</v>
          </cell>
          <cell r="ABU26">
            <v>0</v>
          </cell>
          <cell r="ABV26">
            <v>0</v>
          </cell>
          <cell r="ABW26">
            <v>0</v>
          </cell>
          <cell r="ABX26">
            <v>0</v>
          </cell>
          <cell r="ABY26" t="str">
            <v>0: No</v>
          </cell>
          <cell r="ABZ26">
            <v>0</v>
          </cell>
          <cell r="ACA26">
            <v>0</v>
          </cell>
          <cell r="ACB26">
            <v>9.5613318658406161</v>
          </cell>
          <cell r="ACC26">
            <v>14.982710116673802</v>
          </cell>
          <cell r="ACD26">
            <v>4.8007909057001417</v>
          </cell>
          <cell r="ACE26">
            <v>14.402372717100427</v>
          </cell>
          <cell r="ACF26">
            <v>14.402372717100423</v>
          </cell>
          <cell r="ACG26">
            <v>17.282847260520512</v>
          </cell>
          <cell r="ACH26">
            <v>17.282847260520509</v>
          </cell>
          <cell r="ACI26">
            <v>0.63211517711331078</v>
          </cell>
          <cell r="ACJ26">
            <v>0.31738808318979067</v>
          </cell>
          <cell r="ACK26">
            <v>0.95216424956937185</v>
          </cell>
          <cell r="ACL26">
            <v>0.95216424956937185</v>
          </cell>
          <cell r="ACM26">
            <v>1.1425970994832464</v>
          </cell>
          <cell r="ACN26">
            <v>1.1425970994832462</v>
          </cell>
          <cell r="ACO26">
            <v>0.63211517711331078</v>
          </cell>
          <cell r="ACP26">
            <v>0.31738808318979067</v>
          </cell>
          <cell r="ACQ26">
            <v>0.95216424956937185</v>
          </cell>
          <cell r="ACR26">
            <v>0.95216424956937185</v>
          </cell>
          <cell r="ACS26">
            <v>1.1425970994832464</v>
          </cell>
          <cell r="ACT26">
            <v>1.1425970994832462</v>
          </cell>
          <cell r="ACU26">
            <v>0</v>
          </cell>
          <cell r="ACV26">
            <v>0</v>
          </cell>
          <cell r="ACW26">
            <v>0</v>
          </cell>
          <cell r="ACX26">
            <v>0</v>
          </cell>
          <cell r="ACY26">
            <v>0</v>
          </cell>
          <cell r="ACZ26">
            <v>0</v>
          </cell>
          <cell r="ADA26">
            <v>0</v>
          </cell>
          <cell r="ADB26">
            <v>0</v>
          </cell>
          <cell r="ADC26">
            <v>0</v>
          </cell>
          <cell r="ADD26">
            <v>0</v>
          </cell>
          <cell r="ADE26">
            <v>0</v>
          </cell>
          <cell r="ADF26">
            <v>0</v>
          </cell>
          <cell r="ADG26">
            <v>0</v>
          </cell>
          <cell r="ADH26">
            <v>0</v>
          </cell>
          <cell r="ADI26">
            <v>0</v>
          </cell>
          <cell r="ADJ26">
            <v>0</v>
          </cell>
          <cell r="ADK26">
            <v>0</v>
          </cell>
          <cell r="ADL26">
            <v>0</v>
          </cell>
          <cell r="ADM26">
            <v>3.8324931672503419</v>
          </cell>
          <cell r="ADN26">
            <v>1.924313328065385</v>
          </cell>
          <cell r="ADO26">
            <v>5.7729399841961557</v>
          </cell>
          <cell r="ADP26">
            <v>5.7729399841961548</v>
          </cell>
          <cell r="ADQ26">
            <v>6.9275279810353876</v>
          </cell>
          <cell r="ADR26">
            <v>6.9275279810353867</v>
          </cell>
          <cell r="ADS26">
            <v>3.8324931672503419</v>
          </cell>
          <cell r="ADT26">
            <v>1.924313328065385</v>
          </cell>
          <cell r="ADU26">
            <v>5.7729399841961557</v>
          </cell>
          <cell r="ADV26">
            <v>5.7729399841961548</v>
          </cell>
          <cell r="ADW26">
            <v>6.9275279810353876</v>
          </cell>
          <cell r="ADX26">
            <v>6.9275279810353867</v>
          </cell>
          <cell r="ADY26">
            <v>0.63211517711331078</v>
          </cell>
          <cell r="ADZ26">
            <v>0.31738808318979067</v>
          </cell>
          <cell r="AEA26">
            <v>0.95216424956937185</v>
          </cell>
          <cell r="AEB26">
            <v>0.95216424956937185</v>
          </cell>
          <cell r="AEC26">
            <v>1.1425970994832464</v>
          </cell>
          <cell r="AED26">
            <v>1.1425970994832462</v>
          </cell>
          <cell r="AEE26">
            <v>0</v>
          </cell>
          <cell r="AEF26">
            <v>0</v>
          </cell>
          <cell r="AEG26">
            <v>1.5964012452351164</v>
          </cell>
          <cell r="AEH26">
            <v>0</v>
          </cell>
          <cell r="AEI26">
            <v>1.4485881838024435</v>
          </cell>
          <cell r="AEJ26">
            <v>5.7402619429655264</v>
          </cell>
          <cell r="AEK26">
            <v>0.11558645652899376</v>
          </cell>
          <cell r="AEL26">
            <v>0.66049403730853562</v>
          </cell>
          <cell r="AEM26">
            <v>0.63211517711331078</v>
          </cell>
          <cell r="AEN26">
            <v>0</v>
          </cell>
          <cell r="AEO26">
            <v>0</v>
          </cell>
          <cell r="AEP26">
            <v>2.5015779624496872</v>
          </cell>
          <cell r="AEQ26">
            <v>0</v>
          </cell>
          <cell r="AER26">
            <v>2.2699533015783304</v>
          </cell>
          <cell r="AES26">
            <v>8.9950523517014034</v>
          </cell>
          <cell r="AET26">
            <v>0.18112522354490776</v>
          </cell>
          <cell r="AEU26">
            <v>1.0350012773994728</v>
          </cell>
          <cell r="AEV26">
            <v>0.99053129751458513</v>
          </cell>
          <cell r="AEW26">
            <v>1</v>
          </cell>
          <cell r="AEX26" t="str">
            <v>10</v>
          </cell>
          <cell r="AEY26" t="str">
            <v>10</v>
          </cell>
          <cell r="AEZ26" t="str">
            <v>1: Yes</v>
          </cell>
          <cell r="AFA26" t="str">
            <v>0</v>
          </cell>
          <cell r="AFB26" t="str">
            <v>1</v>
          </cell>
          <cell r="AFC26" t="str">
            <v>1: Always</v>
          </cell>
          <cell r="AFD26" t="str">
            <v>1: Always</v>
          </cell>
          <cell r="AFE26">
            <v>0.99053129751458513</v>
          </cell>
          <cell r="AFF26">
            <v>0.31738808318979067</v>
          </cell>
          <cell r="AFG26">
            <v>1.985908889740102</v>
          </cell>
          <cell r="AFH26">
            <v>1.9859088897401023</v>
          </cell>
          <cell r="AFI26">
            <v>1.9859088897401018</v>
          </cell>
          <cell r="AFJ26">
            <v>1.9859088897401018</v>
          </cell>
          <cell r="AFK26">
            <v>1.985908889740102</v>
          </cell>
          <cell r="AFL26">
            <v>1.9859088897401018</v>
          </cell>
          <cell r="AFM26">
            <v>1.9859088897401016</v>
          </cell>
          <cell r="AFN26">
            <v>0</v>
          </cell>
          <cell r="AFO26">
            <v>64</v>
          </cell>
          <cell r="AFP26">
            <v>64</v>
          </cell>
          <cell r="AFQ26">
            <v>0</v>
          </cell>
          <cell r="AFR26">
            <v>0</v>
          </cell>
          <cell r="AFS26">
            <v>0</v>
          </cell>
          <cell r="AFT26">
            <v>0</v>
          </cell>
          <cell r="AFU26">
            <v>0</v>
          </cell>
          <cell r="AFV26">
            <v>0</v>
          </cell>
          <cell r="AFW26">
            <v>0</v>
          </cell>
          <cell r="AFX26">
            <v>0</v>
          </cell>
          <cell r="AFY26">
            <v>0</v>
          </cell>
          <cell r="AFZ26">
            <v>0</v>
          </cell>
          <cell r="AGA26">
            <v>0</v>
          </cell>
          <cell r="AGB26">
            <v>0</v>
          </cell>
        </row>
        <row r="27">
          <cell r="A27" t="str">
            <v>RWANDA_26</v>
          </cell>
          <cell r="B27" t="str">
            <v>Rwanda</v>
          </cell>
          <cell r="C27" t="str">
            <v>Muhima HD</v>
          </cell>
          <cell r="D27" t="str">
            <v>Hospital</v>
          </cell>
          <cell r="E27" t="str">
            <v>Secondary</v>
          </cell>
          <cell r="F27" t="str">
            <v>Urban</v>
          </cell>
          <cell r="G27" t="str">
            <v>No</v>
          </cell>
          <cell r="H27">
            <v>38261</v>
          </cell>
          <cell r="I27">
            <v>252072</v>
          </cell>
          <cell r="J27">
            <v>54827</v>
          </cell>
          <cell r="K27">
            <v>114</v>
          </cell>
          <cell r="L27" t="str">
            <v>Unknown</v>
          </cell>
          <cell r="M27" t="str">
            <v>USD</v>
          </cell>
          <cell r="N27">
            <v>563</v>
          </cell>
          <cell r="O27">
            <v>0</v>
          </cell>
          <cell r="P27">
            <v>0</v>
          </cell>
          <cell r="Q27">
            <v>0</v>
          </cell>
          <cell r="R27">
            <v>0</v>
          </cell>
          <cell r="S27" t="str">
            <v>Unknown</v>
          </cell>
          <cell r="T27">
            <v>54827</v>
          </cell>
          <cell r="U27">
            <v>0</v>
          </cell>
          <cell r="V27">
            <v>171.42253011499864</v>
          </cell>
          <cell r="W27" t="str">
            <v>0: No</v>
          </cell>
          <cell r="X27" t="str">
            <v>1: Yes</v>
          </cell>
          <cell r="Y27">
            <v>0</v>
          </cell>
          <cell r="Z27" t="str">
            <v>Jul-09</v>
          </cell>
          <cell r="AA27" t="str">
            <v>Jun-10</v>
          </cell>
          <cell r="AB27">
            <v>519.08333333333337</v>
          </cell>
          <cell r="AC27">
            <v>1510.5</v>
          </cell>
          <cell r="AD27">
            <v>37.333333333333336</v>
          </cell>
          <cell r="AE27">
            <v>67.416666666666671</v>
          </cell>
          <cell r="AF27">
            <v>0</v>
          </cell>
          <cell r="AG27">
            <v>2134.3333333333335</v>
          </cell>
          <cell r="AH27">
            <v>1615.25</v>
          </cell>
          <cell r="AI27">
            <v>4.2526940496642203</v>
          </cell>
          <cell r="AJ27">
            <v>5.0631735124160544</v>
          </cell>
          <cell r="AK27">
            <v>4</v>
          </cell>
          <cell r="AL27">
            <v>4</v>
          </cell>
          <cell r="AM27">
            <v>4</v>
          </cell>
          <cell r="AN27">
            <v>12</v>
          </cell>
          <cell r="AO27">
            <v>12</v>
          </cell>
          <cell r="AP27">
            <v>5</v>
          </cell>
          <cell r="AQ27">
            <v>5</v>
          </cell>
          <cell r="AR27">
            <v>5</v>
          </cell>
          <cell r="AS27">
            <v>7</v>
          </cell>
          <cell r="AT27">
            <v>7</v>
          </cell>
          <cell r="AU27">
            <v>12</v>
          </cell>
          <cell r="AV27">
            <v>12</v>
          </cell>
          <cell r="AW27">
            <v>12</v>
          </cell>
          <cell r="AX27">
            <v>12</v>
          </cell>
          <cell r="AY27">
            <v>12</v>
          </cell>
          <cell r="AZ27">
            <v>3</v>
          </cell>
          <cell r="BA27">
            <v>3</v>
          </cell>
          <cell r="BB27">
            <v>3</v>
          </cell>
          <cell r="BC27">
            <v>3</v>
          </cell>
          <cell r="BD27">
            <v>3</v>
          </cell>
          <cell r="BE27">
            <v>123837.33333333334</v>
          </cell>
          <cell r="BF27" t="str">
            <v>1: Yes</v>
          </cell>
          <cell r="BG27" t="str">
            <v>340</v>
          </cell>
          <cell r="BH27" t="str">
            <v>302</v>
          </cell>
          <cell r="BI27" t="str">
            <v>14</v>
          </cell>
          <cell r="BJ27" t="str">
            <v>101</v>
          </cell>
          <cell r="BK27" t="str">
            <v>N/A</v>
          </cell>
          <cell r="BL27" t="str">
            <v>N/A</v>
          </cell>
          <cell r="BM27" t="str">
            <v>1: Yes</v>
          </cell>
          <cell r="BN27" t="str">
            <v>N_INITIATION,N_STAGE,N_MONITORING: Initiation, WHO Staging, Routine clinical monitoring</v>
          </cell>
          <cell r="BO27" t="str">
            <v>At Muhima DH the doctor spends 2 days a week at the ART clinic, the doctors does the consultation of severe OIs; ARVs side effects and second line patient initiation.</v>
          </cell>
          <cell r="BP27" t="str">
            <v>1: Yes</v>
          </cell>
          <cell r="BQ27">
            <v>0.22339092812052541</v>
          </cell>
          <cell r="BR27" t="str">
            <v>0: Cumulative</v>
          </cell>
          <cell r="BS27" t="str">
            <v/>
          </cell>
          <cell r="BT27" t="str">
            <v>1: Yes</v>
          </cell>
          <cell r="BU27" t="str">
            <v>340</v>
          </cell>
          <cell r="BV27" t="str">
            <v>302</v>
          </cell>
          <cell r="BW27" t="str">
            <v>14</v>
          </cell>
          <cell r="BX27" t="str">
            <v>101</v>
          </cell>
          <cell r="BY27" t="str">
            <v>N/A</v>
          </cell>
          <cell r="BZ27" t="str">
            <v>N/A</v>
          </cell>
          <cell r="CA27" t="str">
            <v>1: Yes</v>
          </cell>
          <cell r="CB27" t="str">
            <v>0: No</v>
          </cell>
          <cell r="CC27" t="str">
            <v>0: No</v>
          </cell>
          <cell r="CD27" t="str">
            <v>0: No</v>
          </cell>
          <cell r="CE27" t="str">
            <v>0: No</v>
          </cell>
          <cell r="CF27" t="str">
            <v>0: No</v>
          </cell>
          <cell r="CG27" t="str">
            <v>0: No</v>
          </cell>
          <cell r="CH27" t="str">
            <v/>
          </cell>
          <cell r="CI27" t="str">
            <v>Stored according to TRACnet number, which are assigned based on initiation.</v>
          </cell>
          <cell r="CJ27">
            <v>1639.9166666666667</v>
          </cell>
          <cell r="CK27" t="str">
            <v>sourced from clinical interviews</v>
          </cell>
          <cell r="CL27" t="str">
            <v>1: Yes</v>
          </cell>
          <cell r="CM27" t="str">
            <v>1: Yes</v>
          </cell>
          <cell r="CN27" t="str">
            <v>0: No</v>
          </cell>
          <cell r="CO27" t="str">
            <v>0: No</v>
          </cell>
          <cell r="CP27" t="str">
            <v/>
          </cell>
          <cell r="CQ27" t="str">
            <v>1: Yes</v>
          </cell>
          <cell r="CR27" t="str">
            <v>1: Yes</v>
          </cell>
          <cell r="CS27" t="str">
            <v>100</v>
          </cell>
          <cell r="CT27" t="str">
            <v>80</v>
          </cell>
          <cell r="CU27">
            <v>2045.2513714767235</v>
          </cell>
          <cell r="CV27">
            <v>0.5</v>
          </cell>
          <cell r="CW27">
            <v>4.2526940496642203</v>
          </cell>
          <cell r="CX27">
            <v>22.843105219550448</v>
          </cell>
          <cell r="CY27">
            <v>22.047219342480908</v>
          </cell>
          <cell r="CZ27">
            <v>23.098874353753942</v>
          </cell>
          <cell r="DA27">
            <v>21.583793072740935</v>
          </cell>
          <cell r="DB27">
            <v>20.831783400015539</v>
          </cell>
          <cell r="DC27">
            <v>21.82546197081691</v>
          </cell>
          <cell r="DD27">
            <v>20.831783400015539</v>
          </cell>
          <cell r="DE27">
            <v>20.831783400015539</v>
          </cell>
          <cell r="DF27">
            <v>44.639535857176156</v>
          </cell>
          <cell r="DG27">
            <v>0</v>
          </cell>
          <cell r="DH27">
            <v>1.2593121468095134</v>
          </cell>
          <cell r="DI27">
            <v>1.2154359424653676</v>
          </cell>
          <cell r="DJ27">
            <v>1.2734123829370319</v>
          </cell>
          <cell r="DK27">
            <v>1.2154359424653678</v>
          </cell>
          <cell r="DL27">
            <v>1.2154359424653676</v>
          </cell>
          <cell r="DM27">
            <v>2.6045055909972161</v>
          </cell>
          <cell r="DN27">
            <v>0</v>
          </cell>
          <cell r="DO27">
            <v>21.82546197081691</v>
          </cell>
          <cell r="DP27">
            <v>20.831783400015542</v>
          </cell>
          <cell r="DQ27">
            <v>44.639535857176156</v>
          </cell>
          <cell r="DR27">
            <v>1.2734123829370319</v>
          </cell>
          <cell r="DS27">
            <v>1.2154359424653678</v>
          </cell>
          <cell r="DT27">
            <v>2.6045055909972161</v>
          </cell>
          <cell r="DU27">
            <v>18.34617101386478</v>
          </cell>
          <cell r="DV27">
            <v>17.70696464205589</v>
          </cell>
          <cell r="DW27">
            <v>17.706964642055887</v>
          </cell>
          <cell r="DX27">
            <v>17.70696464205589</v>
          </cell>
          <cell r="DY27">
            <v>37.943495661548333</v>
          </cell>
          <cell r="DZ27">
            <v>0</v>
          </cell>
          <cell r="EA27">
            <v>3.2376220588761542</v>
          </cell>
          <cell r="EB27">
            <v>3.1248187579596483</v>
          </cell>
          <cell r="EC27">
            <v>3.1248187579596491</v>
          </cell>
          <cell r="ED27">
            <v>3.1248187579596487</v>
          </cell>
          <cell r="EE27">
            <v>6.6960401956278188</v>
          </cell>
          <cell r="EF27">
            <v>0</v>
          </cell>
          <cell r="EG27">
            <v>5.4238397576180569E-2</v>
          </cell>
          <cell r="EH27">
            <v>5.234865560761405E-2</v>
          </cell>
          <cell r="EI27">
            <v>5.2348655607614064E-2</v>
          </cell>
          <cell r="EJ27">
            <v>5.2348655607614064E-2</v>
          </cell>
          <cell r="EK27">
            <v>0.1121756905877444</v>
          </cell>
          <cell r="EL27">
            <v>0</v>
          </cell>
          <cell r="EM27">
            <v>6.6138160703422492E-3</v>
          </cell>
          <cell r="EN27">
            <v>6.3833814270076858E-3</v>
          </cell>
          <cell r="EO27">
            <v>6.3833814270076866E-3</v>
          </cell>
          <cell r="EP27">
            <v>6.3833814270076866E-3</v>
          </cell>
          <cell r="EQ27">
            <v>1.3678674486445044E-2</v>
          </cell>
          <cell r="ER27">
            <v>0</v>
          </cell>
          <cell r="ES27">
            <v>0</v>
          </cell>
          <cell r="ET27">
            <v>0</v>
          </cell>
          <cell r="EU27">
            <v>0</v>
          </cell>
          <cell r="EV27">
            <v>0</v>
          </cell>
          <cell r="EW27">
            <v>0</v>
          </cell>
          <cell r="EX27">
            <v>0</v>
          </cell>
          <cell r="EY27">
            <v>0</v>
          </cell>
          <cell r="EZ27">
            <v>0</v>
          </cell>
          <cell r="FA27">
            <v>0</v>
          </cell>
          <cell r="FB27">
            <v>0</v>
          </cell>
          <cell r="FC27">
            <v>0</v>
          </cell>
          <cell r="FD27">
            <v>0</v>
          </cell>
          <cell r="FE27">
            <v>1.1984599331629906</v>
          </cell>
          <cell r="FF27">
            <v>1.1567039054307457</v>
          </cell>
          <cell r="FG27">
            <v>1.156703905430746</v>
          </cell>
          <cell r="FH27">
            <v>1.1567039054307457</v>
          </cell>
          <cell r="FI27">
            <v>2.4786512259230267</v>
          </cell>
          <cell r="FJ27">
            <v>0</v>
          </cell>
          <cell r="FK27">
            <v>0</v>
          </cell>
          <cell r="FL27">
            <v>0</v>
          </cell>
          <cell r="FM27">
            <v>0</v>
          </cell>
          <cell r="FN27">
            <v>0</v>
          </cell>
          <cell r="FO27">
            <v>0</v>
          </cell>
          <cell r="FP27">
            <v>0</v>
          </cell>
          <cell r="FQ27">
            <v>9.3706075277213807E-2</v>
          </cell>
          <cell r="FR27">
            <v>0</v>
          </cell>
          <cell r="FS27">
            <v>3.279712634702483</v>
          </cell>
          <cell r="FT27">
            <v>0</v>
          </cell>
          <cell r="FU27">
            <v>9.37060752772138E-3</v>
          </cell>
          <cell r="FV27">
            <v>0.76407933781040138</v>
          </cell>
          <cell r="FW27">
            <v>0</v>
          </cell>
          <cell r="FX27">
            <v>0</v>
          </cell>
          <cell r="FY27">
            <v>9.37060752772138E-3</v>
          </cell>
          <cell r="FZ27">
            <v>4.1562392628455411</v>
          </cell>
          <cell r="GA27">
            <v>9.37060752772138E-3</v>
          </cell>
          <cell r="GB27">
            <v>9.37060752772138E-3</v>
          </cell>
          <cell r="GC27">
            <v>0.2395127284085585</v>
          </cell>
          <cell r="GD27">
            <v>0.24888333593627987</v>
          </cell>
          <cell r="GE27">
            <v>9.0441223971231069E-2</v>
          </cell>
          <cell r="GF27">
            <v>0</v>
          </cell>
          <cell r="GG27">
            <v>3.1654428389930875</v>
          </cell>
          <cell r="GH27">
            <v>0</v>
          </cell>
          <cell r="GI27">
            <v>9.0441223971231069E-3</v>
          </cell>
          <cell r="GJ27">
            <v>0.73745774026141808</v>
          </cell>
          <cell r="GK27">
            <v>0</v>
          </cell>
          <cell r="GL27">
            <v>0</v>
          </cell>
          <cell r="GM27">
            <v>9.0441223971231069E-3</v>
          </cell>
          <cell r="GN27">
            <v>4.0114300480199825</v>
          </cell>
          <cell r="GO27">
            <v>9.0441223971231069E-3</v>
          </cell>
          <cell r="GP27">
            <v>0.23116776847046661</v>
          </cell>
          <cell r="GQ27">
            <v>0.24021189086758971</v>
          </cell>
          <cell r="GR27">
            <v>9.4755281219790627E-2</v>
          </cell>
          <cell r="GS27">
            <v>0</v>
          </cell>
          <cell r="GT27">
            <v>3.3164348426926722</v>
          </cell>
          <cell r="GU27">
            <v>0</v>
          </cell>
          <cell r="GV27">
            <v>9.4755281219790627E-3</v>
          </cell>
          <cell r="GW27">
            <v>0.77263456306617284</v>
          </cell>
          <cell r="GX27">
            <v>0</v>
          </cell>
          <cell r="GY27">
            <v>0</v>
          </cell>
          <cell r="GZ27">
            <v>9.4755281219790627E-3</v>
          </cell>
          <cell r="HA27">
            <v>4.2027757432225945</v>
          </cell>
          <cell r="HB27">
            <v>9.4755281219790627E-3</v>
          </cell>
          <cell r="HC27">
            <v>0.24219449879778485</v>
          </cell>
          <cell r="HD27">
            <v>0.25167002691976392</v>
          </cell>
          <cell r="HE27">
            <v>12998.918294849023</v>
          </cell>
          <cell r="HF27">
            <v>0</v>
          </cell>
          <cell r="HG27">
            <v>5173.2400405988328</v>
          </cell>
          <cell r="HH27">
            <v>0</v>
          </cell>
          <cell r="HI27">
            <v>10164.673179396092</v>
          </cell>
          <cell r="HJ27">
            <v>5300.7870781527536</v>
          </cell>
          <cell r="HK27">
            <v>0</v>
          </cell>
          <cell r="HL27">
            <v>0</v>
          </cell>
          <cell r="HM27">
            <v>7054.3463587921851</v>
          </cell>
          <cell r="HN27">
            <v>10164.673179396092</v>
          </cell>
          <cell r="HO27">
            <v>4619.3876046887208</v>
          </cell>
          <cell r="HP27">
            <v>0</v>
          </cell>
          <cell r="HQ27">
            <v>1</v>
          </cell>
          <cell r="HR27">
            <v>0</v>
          </cell>
          <cell r="HS27">
            <v>0</v>
          </cell>
          <cell r="HT27">
            <v>3.2376220588761542</v>
          </cell>
          <cell r="HU27">
            <v>0</v>
          </cell>
          <cell r="HV27">
            <v>0</v>
          </cell>
          <cell r="HW27">
            <v>7.24</v>
          </cell>
          <cell r="HX27">
            <v>0</v>
          </cell>
          <cell r="HY27">
            <v>0</v>
          </cell>
          <cell r="HZ27">
            <v>3.2738729881135757</v>
          </cell>
          <cell r="IA27">
            <v>0</v>
          </cell>
          <cell r="IB27">
            <v>0</v>
          </cell>
          <cell r="IC27">
            <v>3.1248187579596483</v>
          </cell>
          <cell r="ID27">
            <v>0</v>
          </cell>
          <cell r="IE27" t="str">
            <v>10</v>
          </cell>
          <cell r="IF27">
            <v>133.13080273348467</v>
          </cell>
          <cell r="IG27">
            <v>125.11989430859089</v>
          </cell>
          <cell r="IH27">
            <v>554.96625222024875</v>
          </cell>
          <cell r="II27">
            <v>79.018867924528308</v>
          </cell>
          <cell r="IJ27">
            <v>0</v>
          </cell>
          <cell r="IK27">
            <v>121.14903048747105</v>
          </cell>
          <cell r="IL27">
            <v>11.981772246013618</v>
          </cell>
          <cell r="IM27">
            <v>113.85910382081771</v>
          </cell>
          <cell r="IN27">
            <v>11.26079048777318</v>
          </cell>
          <cell r="IO27">
            <v>505.01928952042636</v>
          </cell>
          <cell r="IP27">
            <v>49.946962699822386</v>
          </cell>
          <cell r="IQ27">
            <v>71.907169811320756</v>
          </cell>
          <cell r="IR27">
            <v>7.1116981132075479</v>
          </cell>
          <cell r="IS27">
            <v>0</v>
          </cell>
          <cell r="IT27">
            <v>0</v>
          </cell>
          <cell r="IU27">
            <v>1591.5</v>
          </cell>
          <cell r="IV27">
            <v>628</v>
          </cell>
          <cell r="IW27">
            <v>409.5</v>
          </cell>
          <cell r="IX27">
            <v>65.5</v>
          </cell>
          <cell r="IY27" t="str">
            <v>1: Yes</v>
          </cell>
          <cell r="IZ27" t="str">
            <v>1</v>
          </cell>
          <cell r="JA27" t="str">
            <v>14</v>
          </cell>
          <cell r="JB27" t="str">
            <v>EFV: EFV</v>
          </cell>
          <cell r="JC27" t="str">
            <v>1: Yes</v>
          </cell>
          <cell r="JD27" t="str">
            <v>0: No</v>
          </cell>
          <cell r="JE27" t="str">
            <v>N/A</v>
          </cell>
          <cell r="JF27" t="str">
            <v>N/A</v>
          </cell>
          <cell r="JG27" t="str">
            <v>N/A</v>
          </cell>
          <cell r="JH27">
            <v>0</v>
          </cell>
          <cell r="JI27">
            <v>535.5</v>
          </cell>
          <cell r="JJ27">
            <v>0</v>
          </cell>
          <cell r="JK27">
            <v>1558</v>
          </cell>
          <cell r="JL27">
            <v>0</v>
          </cell>
          <cell r="JM27">
            <v>402.5</v>
          </cell>
          <cell r="JN27">
            <v>0</v>
          </cell>
          <cell r="JO27">
            <v>58</v>
          </cell>
          <cell r="JP27">
            <v>0</v>
          </cell>
          <cell r="JQ27">
            <v>0</v>
          </cell>
          <cell r="JR27">
            <v>55.289520426287744</v>
          </cell>
          <cell r="JS27">
            <v>102.12078152753109</v>
          </cell>
          <cell r="JT27">
            <v>125.86145648312612</v>
          </cell>
          <cell r="JU27">
            <v>164.17051509769095</v>
          </cell>
          <cell r="JV27">
            <v>181.40852575488455</v>
          </cell>
          <cell r="JW27" t="str">
            <v>N/A</v>
          </cell>
          <cell r="JX27">
            <v>151.31971580817051</v>
          </cell>
          <cell r="JY27" t="str">
            <v>N/A</v>
          </cell>
          <cell r="JZ27">
            <v>7299</v>
          </cell>
          <cell r="KA27">
            <v>0</v>
          </cell>
          <cell r="KB27">
            <v>14787</v>
          </cell>
          <cell r="KC27">
            <v>0</v>
          </cell>
          <cell r="KD27">
            <v>3618</v>
          </cell>
          <cell r="KE27">
            <v>106</v>
          </cell>
          <cell r="KF27">
            <v>437</v>
          </cell>
          <cell r="KG27">
            <v>8101</v>
          </cell>
          <cell r="KH27">
            <v>7860</v>
          </cell>
          <cell r="KI27">
            <v>0</v>
          </cell>
          <cell r="KJ27">
            <v>14787</v>
          </cell>
          <cell r="KK27">
            <v>0</v>
          </cell>
          <cell r="KL27">
            <v>3618</v>
          </cell>
          <cell r="KM27">
            <v>106</v>
          </cell>
          <cell r="KN27">
            <v>437</v>
          </cell>
          <cell r="KO27">
            <v>8177</v>
          </cell>
          <cell r="KP27">
            <v>405</v>
          </cell>
          <cell r="KQ27">
            <v>130.5</v>
          </cell>
          <cell r="KR27">
            <v>1287.5</v>
          </cell>
          <cell r="KS27">
            <v>248.5</v>
          </cell>
          <cell r="KT27">
            <v>329.5</v>
          </cell>
          <cell r="KU27">
            <v>63</v>
          </cell>
          <cell r="KV27">
            <v>35.5</v>
          </cell>
          <cell r="KW27">
            <v>22.5</v>
          </cell>
          <cell r="KX27">
            <v>0</v>
          </cell>
          <cell r="KY27">
            <v>0</v>
          </cell>
          <cell r="KZ27">
            <v>5.6891651865008885</v>
          </cell>
          <cell r="LA27">
            <v>12.104795737122558</v>
          </cell>
          <cell r="LB27" t="str">
            <v/>
          </cell>
          <cell r="LC27">
            <v>3.1101243339253997</v>
          </cell>
          <cell r="LD27">
            <v>16.078152753108348</v>
          </cell>
          <cell r="LE27">
            <v>4.483126110124334</v>
          </cell>
          <cell r="LF27" t="str">
            <v/>
          </cell>
          <cell r="LG27" t="str">
            <v/>
          </cell>
          <cell r="LH27" t="str">
            <v/>
          </cell>
          <cell r="LI27">
            <v>13.232682060390765</v>
          </cell>
          <cell r="LJ27" t="str">
            <v>Tenofovir/Emtricitabine (TDF/FTC)</v>
          </cell>
          <cell r="LK27">
            <v>13.179396092362346</v>
          </cell>
          <cell r="LL27" t="str">
            <v>1: Yes</v>
          </cell>
          <cell r="LM27" t="str">
            <v>1</v>
          </cell>
          <cell r="LN27" t="str">
            <v>14</v>
          </cell>
          <cell r="LO27" t="str">
            <v>EFV: EFV</v>
          </cell>
          <cell r="LP27" t="str">
            <v>0: No</v>
          </cell>
          <cell r="LQ27" t="str">
            <v>N/A</v>
          </cell>
          <cell r="LR27" t="str">
            <v>N/A</v>
          </cell>
          <cell r="LS27" t="str">
            <v>N/A</v>
          </cell>
          <cell r="LT27" t="str">
            <v>N/A</v>
          </cell>
          <cell r="LU27">
            <v>535.5</v>
          </cell>
          <cell r="LV27">
            <v>1558</v>
          </cell>
          <cell r="LW27">
            <v>409.5</v>
          </cell>
          <cell r="LX27">
            <v>59</v>
          </cell>
          <cell r="LY27" t="str">
            <v>0: No</v>
          </cell>
          <cell r="LZ27" t="str">
            <v>0: No</v>
          </cell>
          <cell r="MA27" t="str">
            <v>0: No</v>
          </cell>
          <cell r="MB27" t="str">
            <v>0: No</v>
          </cell>
          <cell r="MC27" t="str">
            <v>1: Yes</v>
          </cell>
          <cell r="MD27" t="str">
            <v>0: No</v>
          </cell>
          <cell r="ME27" t="str">
            <v>0: No</v>
          </cell>
          <cell r="MF27" t="str">
            <v>0: No</v>
          </cell>
          <cell r="MG27" t="str">
            <v>0: No</v>
          </cell>
          <cell r="MH27" t="str">
            <v>0: No</v>
          </cell>
          <cell r="MI27" t="str">
            <v>0: No</v>
          </cell>
          <cell r="MJ27" t="str">
            <v>0: No</v>
          </cell>
          <cell r="MK27" t="str">
            <v>0: No</v>
          </cell>
          <cell r="ML27" t="str">
            <v>0: No</v>
          </cell>
          <cell r="MM27" t="str">
            <v>0: No</v>
          </cell>
          <cell r="MN27" t="str">
            <v>0: No</v>
          </cell>
          <cell r="MO27" t="str">
            <v>0: No</v>
          </cell>
          <cell r="MP27" t="str">
            <v>0: No</v>
          </cell>
          <cell r="MQ27" t="str">
            <v>1: Yes</v>
          </cell>
          <cell r="MR27" t="str">
            <v>1: Yes</v>
          </cell>
          <cell r="MS27" t="str">
            <v>5</v>
          </cell>
          <cell r="MT27" t="str">
            <v>1: Yes</v>
          </cell>
          <cell r="MU27">
            <v>7.9415699068681445</v>
          </cell>
          <cell r="MV27">
            <v>14.041062776613256</v>
          </cell>
          <cell r="MW27">
            <v>5.8351392472938111</v>
          </cell>
          <cell r="MX27">
            <v>0</v>
          </cell>
          <cell r="MY27">
            <v>12.571043785828611</v>
          </cell>
          <cell r="MZ27">
            <v>0</v>
          </cell>
          <cell r="NA27">
            <v>5.7261485721196959</v>
          </cell>
          <cell r="NB27">
            <v>5.7261485721196959</v>
          </cell>
          <cell r="NC27">
            <v>5.7261485721196959</v>
          </cell>
          <cell r="ND27">
            <v>5.7261485721196959</v>
          </cell>
          <cell r="NE27">
            <v>5.7261485721196959</v>
          </cell>
          <cell r="NF27">
            <v>0</v>
          </cell>
          <cell r="NG27">
            <v>0</v>
          </cell>
          <cell r="NH27">
            <v>0</v>
          </cell>
          <cell r="NI27">
            <v>0</v>
          </cell>
          <cell r="NJ27">
            <v>0</v>
          </cell>
          <cell r="NK27">
            <v>0</v>
          </cell>
          <cell r="NL27">
            <v>0</v>
          </cell>
          <cell r="NM27">
            <v>7.9415699068681445</v>
          </cell>
          <cell r="NN27">
            <v>14.041062776613256</v>
          </cell>
          <cell r="NO27">
            <v>5.8351392472938111</v>
          </cell>
          <cell r="NP27">
            <v>0</v>
          </cell>
          <cell r="NQ27">
            <v>12.571043785828611</v>
          </cell>
          <cell r="NR27">
            <v>0</v>
          </cell>
          <cell r="NS27">
            <v>0</v>
          </cell>
          <cell r="NT27">
            <v>0</v>
          </cell>
          <cell r="NU27">
            <v>0</v>
          </cell>
          <cell r="NV27">
            <v>0</v>
          </cell>
          <cell r="NW27">
            <v>0</v>
          </cell>
          <cell r="NX27">
            <v>0</v>
          </cell>
          <cell r="NY27">
            <v>0</v>
          </cell>
          <cell r="NZ27">
            <v>0</v>
          </cell>
          <cell r="OA27">
            <v>0</v>
          </cell>
          <cell r="OB27">
            <v>0</v>
          </cell>
          <cell r="OC27">
            <v>0</v>
          </cell>
          <cell r="OD27">
            <v>0</v>
          </cell>
          <cell r="OE27">
            <v>0</v>
          </cell>
          <cell r="OF27">
            <v>0</v>
          </cell>
          <cell r="OG27">
            <v>0</v>
          </cell>
          <cell r="OH27">
            <v>0</v>
          </cell>
          <cell r="OI27">
            <v>0</v>
          </cell>
          <cell r="OJ27">
            <v>0</v>
          </cell>
          <cell r="OK27">
            <v>7.9415699068681445</v>
          </cell>
          <cell r="OL27">
            <v>14.041062776613256</v>
          </cell>
          <cell r="OM27">
            <v>5.8351392472938111</v>
          </cell>
          <cell r="ON27">
            <v>0</v>
          </cell>
          <cell r="OO27">
            <v>12.571043785828611</v>
          </cell>
          <cell r="OP27">
            <v>0</v>
          </cell>
          <cell r="OQ27">
            <v>0</v>
          </cell>
          <cell r="OR27">
            <v>0</v>
          </cell>
          <cell r="OS27">
            <v>0</v>
          </cell>
          <cell r="OT27">
            <v>0</v>
          </cell>
          <cell r="OU27">
            <v>0</v>
          </cell>
          <cell r="OV27">
            <v>0</v>
          </cell>
          <cell r="OW27">
            <v>1.2640949554896141</v>
          </cell>
          <cell r="OX27">
            <v>0</v>
          </cell>
          <cell r="OY27">
            <v>0</v>
          </cell>
          <cell r="OZ27">
            <v>0</v>
          </cell>
          <cell r="PA27">
            <v>0</v>
          </cell>
          <cell r="PB27">
            <v>0</v>
          </cell>
          <cell r="PC27">
            <v>0</v>
          </cell>
          <cell r="PD27">
            <v>0</v>
          </cell>
          <cell r="PE27">
            <v>0</v>
          </cell>
          <cell r="PF27">
            <v>0</v>
          </cell>
          <cell r="PG27">
            <v>6.2824156305506218</v>
          </cell>
          <cell r="PH27" t="str">
            <v/>
          </cell>
          <cell r="PI27">
            <v>0</v>
          </cell>
          <cell r="PJ27">
            <v>0</v>
          </cell>
          <cell r="PK27" t="str">
            <v>N/A</v>
          </cell>
          <cell r="PL27" t="str">
            <v>N/A</v>
          </cell>
          <cell r="PM27" t="str">
            <v>N/A</v>
          </cell>
          <cell r="PN27" t="str">
            <v>N/A</v>
          </cell>
          <cell r="PO27" t="str">
            <v>N/A</v>
          </cell>
          <cell r="PP27" t="str">
            <v>N/A</v>
          </cell>
          <cell r="PQ27">
            <v>1160.1399999999999</v>
          </cell>
          <cell r="PR27">
            <v>1402.96</v>
          </cell>
          <cell r="PS27">
            <v>2698</v>
          </cell>
          <cell r="PT27">
            <v>0</v>
          </cell>
          <cell r="PU27">
            <v>0</v>
          </cell>
          <cell r="PV27">
            <v>0</v>
          </cell>
          <cell r="PW27">
            <v>0</v>
          </cell>
          <cell r="PX27">
            <v>0</v>
          </cell>
          <cell r="PY27">
            <v>0</v>
          </cell>
          <cell r="PZ27">
            <v>12.815119847652927</v>
          </cell>
          <cell r="QA27">
            <v>5.9814119805594057</v>
          </cell>
          <cell r="QB27">
            <v>5.7261485721196967</v>
          </cell>
          <cell r="QC27">
            <v>0</v>
          </cell>
          <cell r="QD27">
            <v>5.9814119805594057</v>
          </cell>
          <cell r="QE27">
            <v>0</v>
          </cell>
          <cell r="QF27">
            <v>0</v>
          </cell>
          <cell r="QG27">
            <v>0</v>
          </cell>
          <cell r="QH27">
            <v>5.9814119805594057</v>
          </cell>
          <cell r="QI27">
            <v>0</v>
          </cell>
          <cell r="QJ27">
            <v>0.95208791208791221</v>
          </cell>
          <cell r="QK27">
            <v>0</v>
          </cell>
          <cell r="QL27">
            <v>0</v>
          </cell>
          <cell r="QM27">
            <v>0</v>
          </cell>
          <cell r="QN27">
            <v>0</v>
          </cell>
          <cell r="QO27">
            <v>0</v>
          </cell>
          <cell r="QP27">
            <v>0</v>
          </cell>
          <cell r="QQ27">
            <v>0</v>
          </cell>
          <cell r="QR27">
            <v>0</v>
          </cell>
          <cell r="QS27">
            <v>0</v>
          </cell>
          <cell r="QT27">
            <v>2.2349783271793222</v>
          </cell>
          <cell r="QU27">
            <v>0</v>
          </cell>
          <cell r="QV27" t="str">
            <v>0: No</v>
          </cell>
          <cell r="QW27" t="str">
            <v/>
          </cell>
          <cell r="QX27" t="str">
            <v/>
          </cell>
          <cell r="QY27" t="str">
            <v/>
          </cell>
          <cell r="QZ27" t="str">
            <v/>
          </cell>
          <cell r="RA27" t="str">
            <v/>
          </cell>
          <cell r="RB27" t="str">
            <v/>
          </cell>
          <cell r="RC27" t="str">
            <v>N/A</v>
          </cell>
          <cell r="RD27" t="str">
            <v>N/A</v>
          </cell>
          <cell r="RE27">
            <v>0</v>
          </cell>
          <cell r="RF27">
            <v>0</v>
          </cell>
          <cell r="RG27">
            <v>0</v>
          </cell>
          <cell r="RH27">
            <v>0</v>
          </cell>
          <cell r="RI27">
            <v>0</v>
          </cell>
          <cell r="RJ27">
            <v>0</v>
          </cell>
          <cell r="RK27">
            <v>0</v>
          </cell>
          <cell r="RL27">
            <v>0</v>
          </cell>
          <cell r="RM27">
            <v>0</v>
          </cell>
          <cell r="RN27">
            <v>0</v>
          </cell>
          <cell r="RO27">
            <v>0.48625864194986307</v>
          </cell>
          <cell r="RP27">
            <v>0.48625864194986307</v>
          </cell>
          <cell r="RQ27">
            <v>0.48625864194986301</v>
          </cell>
          <cell r="RR27">
            <v>0.48625864194986301</v>
          </cell>
          <cell r="RS27">
            <v>0.48625864194986301</v>
          </cell>
          <cell r="RT27">
            <v>0.48625864194986307</v>
          </cell>
          <cell r="RU27">
            <v>0.48625864194986301</v>
          </cell>
          <cell r="RV27">
            <v>3.3566389977610966E-2</v>
          </cell>
          <cell r="RW27">
            <v>3.3566389977610966E-2</v>
          </cell>
          <cell r="RX27">
            <v>3.3566389977610966E-2</v>
          </cell>
          <cell r="RY27">
            <v>3.3566389977610966E-2</v>
          </cell>
          <cell r="RZ27">
            <v>3.3566389977610959E-2</v>
          </cell>
          <cell r="SA27">
            <v>0</v>
          </cell>
          <cell r="SB27">
            <v>0.35265410359742</v>
          </cell>
          <cell r="SC27">
            <v>0</v>
          </cell>
          <cell r="SD27">
            <v>0.35265410359741994</v>
          </cell>
          <cell r="SE27">
            <v>0.35265410359741994</v>
          </cell>
          <cell r="SF27">
            <v>0.35265410359742</v>
          </cell>
          <cell r="SG27">
            <v>0.35265410359741994</v>
          </cell>
          <cell r="SH27">
            <v>0.13360453835244301</v>
          </cell>
          <cell r="SI27">
            <v>0</v>
          </cell>
          <cell r="SJ27">
            <v>0.13360453835244299</v>
          </cell>
          <cell r="SK27">
            <v>0.13360453835244299</v>
          </cell>
          <cell r="SL27">
            <v>0.13360453835244301</v>
          </cell>
          <cell r="SM27">
            <v>0.13360453835244299</v>
          </cell>
          <cell r="SN27">
            <v>0</v>
          </cell>
          <cell r="SO27">
            <v>0.5</v>
          </cell>
          <cell r="SP27">
            <v>0.5</v>
          </cell>
          <cell r="SQ27">
            <v>0.5</v>
          </cell>
          <cell r="SR27">
            <v>0.5</v>
          </cell>
          <cell r="SS27" t="str">
            <v>1: Yes</v>
          </cell>
          <cell r="ST27" t="str">
            <v>1: Yes</v>
          </cell>
          <cell r="SU27" t="str">
            <v>Blank</v>
          </cell>
          <cell r="SV27" t="str">
            <v>1: Yes</v>
          </cell>
          <cell r="SW27" t="str">
            <v>0: All patients when initiated</v>
          </cell>
          <cell r="SX27">
            <v>1</v>
          </cell>
          <cell r="SY27" t="str">
            <v>0: No</v>
          </cell>
          <cell r="SZ27" t="str">
            <v>N/A</v>
          </cell>
          <cell r="TA27" t="str">
            <v>N/A</v>
          </cell>
          <cell r="TB27">
            <v>0</v>
          </cell>
          <cell r="TC27">
            <v>1.4620145030817868E-4</v>
          </cell>
          <cell r="TD27">
            <v>0.44840708826263442</v>
          </cell>
          <cell r="TE27">
            <v>0</v>
          </cell>
          <cell r="TF27">
            <v>0</v>
          </cell>
          <cell r="TG27">
            <v>0</v>
          </cell>
          <cell r="TH27">
            <v>3.4859490874753706E-3</v>
          </cell>
          <cell r="TI27">
            <v>3.3566389977610966E-2</v>
          </cell>
          <cell r="TJ27">
            <v>6.5301317183413972E-4</v>
          </cell>
          <cell r="TK27">
            <v>0</v>
          </cell>
          <cell r="TL27">
            <v>1.4620145030817868E-4</v>
          </cell>
          <cell r="TM27">
            <v>0.44840708826263437</v>
          </cell>
          <cell r="TN27">
            <v>0</v>
          </cell>
          <cell r="TO27">
            <v>0</v>
          </cell>
          <cell r="TP27">
            <v>0</v>
          </cell>
          <cell r="TQ27">
            <v>3.4859490874753706E-3</v>
          </cell>
          <cell r="TR27">
            <v>3.3566389977610966E-2</v>
          </cell>
          <cell r="TS27">
            <v>6.5301317183413972E-4</v>
          </cell>
          <cell r="TT27">
            <v>0</v>
          </cell>
          <cell r="TU27">
            <v>1.462014503081787E-4</v>
          </cell>
          <cell r="TV27">
            <v>0.44840708826263442</v>
          </cell>
          <cell r="TW27">
            <v>0</v>
          </cell>
          <cell r="TX27">
            <v>0</v>
          </cell>
          <cell r="TY27">
            <v>0</v>
          </cell>
          <cell r="TZ27">
            <v>3.485949087475371E-3</v>
          </cell>
          <cell r="UA27">
            <v>3.3566389977610966E-2</v>
          </cell>
          <cell r="UB27">
            <v>6.5301317183413972E-4</v>
          </cell>
          <cell r="UC27" t="str">
            <v>0: No</v>
          </cell>
          <cell r="UD27" t="str">
            <v>N/A</v>
          </cell>
          <cell r="UE27" t="str">
            <v>N/A</v>
          </cell>
          <cell r="UF27">
            <v>4165</v>
          </cell>
          <cell r="UG27">
            <v>9.0195381882770872E-3</v>
          </cell>
          <cell r="UH27">
            <v>9.0195381882770872E-3</v>
          </cell>
          <cell r="UI27">
            <v>9.0195381882770872E-3</v>
          </cell>
          <cell r="UJ27">
            <v>0</v>
          </cell>
          <cell r="UK27">
            <v>0</v>
          </cell>
          <cell r="UL27">
            <v>0</v>
          </cell>
          <cell r="UM27">
            <v>0</v>
          </cell>
          <cell r="UN27" t="str">
            <v>N/A</v>
          </cell>
          <cell r="UO27" t="str">
            <v>N/A</v>
          </cell>
          <cell r="UP27" t="str">
            <v>N/A</v>
          </cell>
          <cell r="UQ27" t="str">
            <v>N/A</v>
          </cell>
          <cell r="UR27" t="str">
            <v>N/A</v>
          </cell>
          <cell r="US27" t="str">
            <v>N/A</v>
          </cell>
          <cell r="UT27" t="str">
            <v>N/A</v>
          </cell>
          <cell r="UU27" t="str">
            <v>N/A</v>
          </cell>
          <cell r="UV27" t="str">
            <v>N/A</v>
          </cell>
          <cell r="UW27" t="str">
            <v>N/A</v>
          </cell>
          <cell r="UX27">
            <v>0</v>
          </cell>
          <cell r="UY27">
            <v>0</v>
          </cell>
          <cell r="UZ27">
            <v>0</v>
          </cell>
          <cell r="VA27">
            <v>0</v>
          </cell>
          <cell r="VB27">
            <v>0</v>
          </cell>
          <cell r="VC27">
            <v>0</v>
          </cell>
          <cell r="VD27">
            <v>0</v>
          </cell>
          <cell r="VE27">
            <v>0</v>
          </cell>
          <cell r="VF27">
            <v>0</v>
          </cell>
          <cell r="VG27">
            <v>0</v>
          </cell>
          <cell r="VH27">
            <v>0</v>
          </cell>
          <cell r="VI27">
            <v>0</v>
          </cell>
          <cell r="VJ27">
            <v>0</v>
          </cell>
          <cell r="VK27">
            <v>0</v>
          </cell>
          <cell r="VL27">
            <v>0</v>
          </cell>
          <cell r="VM27">
            <v>0</v>
          </cell>
          <cell r="VN27">
            <v>0</v>
          </cell>
          <cell r="VO27">
            <v>0</v>
          </cell>
          <cell r="VP27">
            <v>0</v>
          </cell>
          <cell r="VQ27">
            <v>0</v>
          </cell>
          <cell r="VR27">
            <v>0</v>
          </cell>
          <cell r="VS27">
            <v>0</v>
          </cell>
          <cell r="VT27">
            <v>0</v>
          </cell>
          <cell r="VU27">
            <v>0</v>
          </cell>
          <cell r="VV27">
            <v>0</v>
          </cell>
          <cell r="VW27">
            <v>0</v>
          </cell>
          <cell r="VX27">
            <v>0</v>
          </cell>
          <cell r="VY27">
            <v>2.67987394896209</v>
          </cell>
          <cell r="VZ27">
            <v>2.67987394896209</v>
          </cell>
          <cell r="WA27">
            <v>2.67987394896209</v>
          </cell>
          <cell r="WB27">
            <v>2.6798739489620904</v>
          </cell>
          <cell r="WC27">
            <v>2.67987394896209</v>
          </cell>
          <cell r="WD27">
            <v>2.67987394896209</v>
          </cell>
          <cell r="WE27">
            <v>0</v>
          </cell>
          <cell r="WF27">
            <v>2.1974966381489138</v>
          </cell>
          <cell r="WG27">
            <v>2.1974966381489138</v>
          </cell>
          <cell r="WH27">
            <v>2.1974966381489138</v>
          </cell>
          <cell r="WI27">
            <v>2.1974966381489138</v>
          </cell>
          <cell r="WJ27">
            <v>2.1974966381489138</v>
          </cell>
          <cell r="WK27">
            <v>0</v>
          </cell>
          <cell r="WL27">
            <v>0.4823773108131762</v>
          </cell>
          <cell r="WM27">
            <v>0.4823773108131762</v>
          </cell>
          <cell r="WN27">
            <v>0.4823773108131762</v>
          </cell>
          <cell r="WO27">
            <v>0.4823773108131762</v>
          </cell>
          <cell r="WP27">
            <v>0.4823773108131762</v>
          </cell>
          <cell r="WQ27">
            <v>0</v>
          </cell>
          <cell r="WR27">
            <v>2.67987394896209</v>
          </cell>
          <cell r="WS27">
            <v>0</v>
          </cell>
          <cell r="WT27">
            <v>2.6798739489620904</v>
          </cell>
          <cell r="WU27">
            <v>0</v>
          </cell>
          <cell r="WV27">
            <v>2.6798739489620904</v>
          </cell>
          <cell r="WW27">
            <v>0</v>
          </cell>
          <cell r="WX27">
            <v>2.67987394896209</v>
          </cell>
          <cell r="WY27">
            <v>0</v>
          </cell>
          <cell r="WZ27">
            <v>0.82414327836813228</v>
          </cell>
          <cell r="XA27">
            <v>0.64575901426080806</v>
          </cell>
          <cell r="XB27">
            <v>1.3747703990157056</v>
          </cell>
          <cell r="XC27">
            <v>0.62783237116893853</v>
          </cell>
          <cell r="XD27">
            <v>9.6693202492530467E-2</v>
          </cell>
          <cell r="XE27">
            <v>1.3514695412761537</v>
          </cell>
          <cell r="XF27">
            <v>0</v>
          </cell>
          <cell r="XG27">
            <v>3.4424150091722651E-2</v>
          </cell>
          <cell r="XH27">
            <v>3.3224764341633128E-2</v>
          </cell>
          <cell r="XI27">
            <v>3.3224764341633135E-2</v>
          </cell>
          <cell r="XJ27">
            <v>3.3224764341633135E-2</v>
          </cell>
          <cell r="XK27">
            <v>7.1195923589213866E-2</v>
          </cell>
          <cell r="XL27">
            <v>0</v>
          </cell>
          <cell r="XM27">
            <v>0.58096871904730563</v>
          </cell>
          <cell r="XN27">
            <v>0.75898629729950484</v>
          </cell>
          <cell r="XO27">
            <v>1.3129299028962904</v>
          </cell>
          <cell r="XP27">
            <v>0.56599187504952342</v>
          </cell>
          <cell r="XQ27">
            <v>3.48527063731153E-2</v>
          </cell>
          <cell r="XR27">
            <v>1.2189541924488356</v>
          </cell>
          <cell r="XS27">
            <v>0</v>
          </cell>
          <cell r="XT27">
            <v>1.6867093549898483E-3</v>
          </cell>
          <cell r="XU27">
            <v>1.6279420314821592E-3</v>
          </cell>
          <cell r="XV27">
            <v>1.6279420314821594E-3</v>
          </cell>
          <cell r="XW27">
            <v>1.6279420314821596E-3</v>
          </cell>
          <cell r="XX27">
            <v>3.4884472103189133E-3</v>
          </cell>
          <cell r="XY27">
            <v>0</v>
          </cell>
          <cell r="XZ27">
            <v>0</v>
          </cell>
          <cell r="YA27">
            <v>0</v>
          </cell>
          <cell r="YB27">
            <v>0</v>
          </cell>
          <cell r="YC27">
            <v>0</v>
          </cell>
          <cell r="YD27">
            <v>0</v>
          </cell>
          <cell r="YE27">
            <v>0</v>
          </cell>
          <cell r="YF27">
            <v>0</v>
          </cell>
          <cell r="YG27">
            <v>0</v>
          </cell>
          <cell r="YH27">
            <v>0</v>
          </cell>
          <cell r="YI27">
            <v>0</v>
          </cell>
          <cell r="YJ27">
            <v>0</v>
          </cell>
          <cell r="YK27">
            <v>0</v>
          </cell>
          <cell r="YL27">
            <v>9.3206753384084771E-3</v>
          </cell>
          <cell r="YM27">
            <v>8.9959299154332879E-3</v>
          </cell>
          <cell r="YN27">
            <v>8.9959299154332879E-3</v>
          </cell>
          <cell r="YO27">
            <v>8.9959299154332897E-3</v>
          </cell>
          <cell r="YP27">
            <v>1.9276992675928473E-2</v>
          </cell>
          <cell r="YQ27">
            <v>0</v>
          </cell>
          <cell r="YR27">
            <v>9.3206753384084771E-3</v>
          </cell>
          <cell r="YS27">
            <v>8.9959299154332879E-3</v>
          </cell>
          <cell r="YT27">
            <v>8.9959299154332879E-3</v>
          </cell>
          <cell r="YU27">
            <v>8.9959299154332897E-3</v>
          </cell>
          <cell r="YV27">
            <v>1.9276992675928473E-2</v>
          </cell>
          <cell r="YW27">
            <v>0</v>
          </cell>
          <cell r="YX27">
            <v>9.3206753384084771E-3</v>
          </cell>
          <cell r="YY27">
            <v>8.9959299154332879E-3</v>
          </cell>
          <cell r="YZ27">
            <v>8.9959299154332879E-3</v>
          </cell>
          <cell r="ZA27">
            <v>8.9959299154332897E-3</v>
          </cell>
          <cell r="ZB27">
            <v>1.9276992675928473E-2</v>
          </cell>
          <cell r="ZC27">
            <v>0</v>
          </cell>
          <cell r="ZD27">
            <v>0.72287543785279229</v>
          </cell>
          <cell r="ZE27">
            <v>0.54445353439317234</v>
          </cell>
          <cell r="ZF27">
            <v>0</v>
          </cell>
          <cell r="ZG27">
            <v>0</v>
          </cell>
          <cell r="ZH27">
            <v>0</v>
          </cell>
          <cell r="ZI27">
            <v>0</v>
          </cell>
          <cell r="ZJ27" t="str">
            <v xml:space="preserve"> </v>
          </cell>
          <cell r="ZK27">
            <v>0</v>
          </cell>
          <cell r="ZL27">
            <v>0</v>
          </cell>
          <cell r="ZM27">
            <v>0</v>
          </cell>
          <cell r="ZN27">
            <v>1</v>
          </cell>
          <cell r="ZO27">
            <v>0</v>
          </cell>
          <cell r="ZP27">
            <v>0</v>
          </cell>
          <cell r="ZQ27">
            <v>0</v>
          </cell>
          <cell r="ZR27" t="str">
            <v>1: Yes</v>
          </cell>
          <cell r="ZS27" t="str">
            <v>1: Yes</v>
          </cell>
          <cell r="ZT27">
            <v>0.57090852866759545</v>
          </cell>
          <cell r="ZU27">
            <v>0.57090852866759556</v>
          </cell>
          <cell r="ZV27">
            <v>0.57090852866759567</v>
          </cell>
          <cell r="ZW27">
            <v>0.57090852866759556</v>
          </cell>
          <cell r="ZX27">
            <v>0.57090852866759556</v>
          </cell>
          <cell r="ZY27">
            <v>0.57090852866759556</v>
          </cell>
          <cell r="ZZ27">
            <v>0</v>
          </cell>
          <cell r="AAA27">
            <v>0.57090852866759545</v>
          </cell>
          <cell r="AAB27">
            <v>0.57090852866759567</v>
          </cell>
          <cell r="AAC27">
            <v>0.57090852866759556</v>
          </cell>
          <cell r="AAD27">
            <v>0.57090852866759556</v>
          </cell>
          <cell r="AAE27">
            <v>0.57090852866759556</v>
          </cell>
          <cell r="AAF27">
            <v>0</v>
          </cell>
          <cell r="AAG27">
            <v>0</v>
          </cell>
          <cell r="AAH27">
            <v>0</v>
          </cell>
          <cell r="AAI27">
            <v>0</v>
          </cell>
          <cell r="AAJ27">
            <v>0</v>
          </cell>
          <cell r="AAK27">
            <v>0</v>
          </cell>
          <cell r="AAL27">
            <v>0</v>
          </cell>
          <cell r="AAM27">
            <v>0</v>
          </cell>
          <cell r="AAN27">
            <v>0</v>
          </cell>
          <cell r="AAO27">
            <v>0</v>
          </cell>
          <cell r="AAP27">
            <v>0</v>
          </cell>
          <cell r="AAQ27">
            <v>0</v>
          </cell>
          <cell r="AAR27">
            <v>0</v>
          </cell>
          <cell r="AAS27">
            <v>0</v>
          </cell>
          <cell r="AAT27">
            <v>0</v>
          </cell>
          <cell r="AAU27">
            <v>0</v>
          </cell>
          <cell r="AAV27">
            <v>0</v>
          </cell>
          <cell r="AAW27">
            <v>0</v>
          </cell>
          <cell r="AAX27">
            <v>0</v>
          </cell>
          <cell r="AAY27">
            <v>0</v>
          </cell>
          <cell r="AAZ27">
            <v>0</v>
          </cell>
          <cell r="ABA27">
            <v>0</v>
          </cell>
          <cell r="ABB27">
            <v>0</v>
          </cell>
          <cell r="ABC27">
            <v>0</v>
          </cell>
          <cell r="ABD27">
            <v>0</v>
          </cell>
          <cell r="ABE27">
            <v>0</v>
          </cell>
          <cell r="ABF27">
            <v>0</v>
          </cell>
          <cell r="ABG27">
            <v>0</v>
          </cell>
          <cell r="ABH27">
            <v>0</v>
          </cell>
          <cell r="ABI27">
            <v>0</v>
          </cell>
          <cell r="ABJ27">
            <v>0</v>
          </cell>
          <cell r="ABK27">
            <v>0</v>
          </cell>
          <cell r="ABL27">
            <v>0</v>
          </cell>
          <cell r="ABM27">
            <v>0</v>
          </cell>
          <cell r="ABN27">
            <v>0</v>
          </cell>
          <cell r="ABO27">
            <v>0</v>
          </cell>
          <cell r="ABP27">
            <v>0</v>
          </cell>
          <cell r="ABQ27">
            <v>0</v>
          </cell>
          <cell r="ABR27">
            <v>0</v>
          </cell>
          <cell r="ABS27">
            <v>0</v>
          </cell>
          <cell r="ABT27">
            <v>0</v>
          </cell>
          <cell r="ABU27">
            <v>0</v>
          </cell>
          <cell r="ABV27">
            <v>0</v>
          </cell>
          <cell r="ABW27">
            <v>0</v>
          </cell>
          <cell r="ABX27">
            <v>0</v>
          </cell>
          <cell r="ABY27" t="str">
            <v>1: Yes</v>
          </cell>
          <cell r="ABZ27">
            <v>0</v>
          </cell>
          <cell r="ACA27">
            <v>0</v>
          </cell>
          <cell r="ACB27">
            <v>4.1801954623290758</v>
          </cell>
          <cell r="ACC27">
            <v>4.2270001749075652</v>
          </cell>
          <cell r="ACD27">
            <v>4.0345515798585563</v>
          </cell>
          <cell r="ACE27">
            <v>4.0345515798585572</v>
          </cell>
          <cell r="ACF27">
            <v>4.0345515798585572</v>
          </cell>
          <cell r="ACG27">
            <v>8.6454676711254788</v>
          </cell>
          <cell r="ACH27">
            <v>0</v>
          </cell>
          <cell r="ACI27">
            <v>0.67242912389258036</v>
          </cell>
          <cell r="ACJ27">
            <v>0.64900074855163437</v>
          </cell>
          <cell r="ACK27">
            <v>0.64900074855163425</v>
          </cell>
          <cell r="ACL27">
            <v>0.64900074855163437</v>
          </cell>
          <cell r="ACM27">
            <v>1.3907158897535024</v>
          </cell>
          <cell r="ACN27">
            <v>0</v>
          </cell>
          <cell r="ACO27">
            <v>0.87694158460912397</v>
          </cell>
          <cell r="ACP27">
            <v>0.84638770782673067</v>
          </cell>
          <cell r="ACQ27">
            <v>0.84638770782673067</v>
          </cell>
          <cell r="ACR27">
            <v>0.84638770782673067</v>
          </cell>
          <cell r="ACS27">
            <v>1.8136879453429946</v>
          </cell>
          <cell r="ACT27">
            <v>0</v>
          </cell>
          <cell r="ACU27">
            <v>0</v>
          </cell>
          <cell r="ACV27">
            <v>0</v>
          </cell>
          <cell r="ACW27">
            <v>0</v>
          </cell>
          <cell r="ACX27">
            <v>0</v>
          </cell>
          <cell r="ACY27">
            <v>0</v>
          </cell>
          <cell r="ACZ27">
            <v>0</v>
          </cell>
          <cell r="ADA27">
            <v>0</v>
          </cell>
          <cell r="ADB27">
            <v>0</v>
          </cell>
          <cell r="ADC27">
            <v>0</v>
          </cell>
          <cell r="ADD27">
            <v>0</v>
          </cell>
          <cell r="ADE27">
            <v>0</v>
          </cell>
          <cell r="ADF27">
            <v>0</v>
          </cell>
          <cell r="ADG27">
            <v>0</v>
          </cell>
          <cell r="ADH27">
            <v>0</v>
          </cell>
          <cell r="ADI27">
            <v>0</v>
          </cell>
          <cell r="ADJ27">
            <v>0</v>
          </cell>
          <cell r="ADK27">
            <v>0</v>
          </cell>
          <cell r="ADL27">
            <v>0</v>
          </cell>
          <cell r="ADM27">
            <v>0.87694158460912397</v>
          </cell>
          <cell r="ADN27">
            <v>0.84638770782673067</v>
          </cell>
          <cell r="ADO27">
            <v>0.84638770782673067</v>
          </cell>
          <cell r="ADP27">
            <v>0.84638770782673067</v>
          </cell>
          <cell r="ADQ27">
            <v>1.8136879453429946</v>
          </cell>
          <cell r="ADR27">
            <v>0</v>
          </cell>
          <cell r="ADS27">
            <v>0.87694158460912397</v>
          </cell>
          <cell r="ADT27">
            <v>0.84638770782673067</v>
          </cell>
          <cell r="ADU27">
            <v>0.84638770782673067</v>
          </cell>
          <cell r="ADV27">
            <v>0.84638770782673067</v>
          </cell>
          <cell r="ADW27">
            <v>1.8136879453429946</v>
          </cell>
          <cell r="ADX27">
            <v>0</v>
          </cell>
          <cell r="ADY27">
            <v>0.87694158460912397</v>
          </cell>
          <cell r="ADZ27">
            <v>0.84638770782673067</v>
          </cell>
          <cell r="AEA27">
            <v>0.84638770782673067</v>
          </cell>
          <cell r="AEB27">
            <v>0.84638770782673067</v>
          </cell>
          <cell r="AEC27">
            <v>1.8136879453429946</v>
          </cell>
          <cell r="AED27">
            <v>0</v>
          </cell>
          <cell r="AEE27">
            <v>0.81804984286617421</v>
          </cell>
          <cell r="AEF27">
            <v>0</v>
          </cell>
          <cell r="AEG27">
            <v>0.83889699793807804</v>
          </cell>
          <cell r="AEH27">
            <v>0</v>
          </cell>
          <cell r="AEI27">
            <v>1.6148353638627986</v>
          </cell>
          <cell r="AEJ27">
            <v>0.17905623168979684</v>
          </cell>
          <cell r="AEK27">
            <v>0.57161065430863467</v>
          </cell>
          <cell r="AEL27">
            <v>0.15774637166359351</v>
          </cell>
          <cell r="AEM27">
            <v>0.87694158460912397</v>
          </cell>
          <cell r="AEN27">
            <v>0.82720936378218823</v>
          </cell>
          <cell r="AEO27">
            <v>0</v>
          </cell>
          <cell r="AEP27">
            <v>0.84828993978141776</v>
          </cell>
          <cell r="AEQ27">
            <v>0</v>
          </cell>
          <cell r="AER27">
            <v>1.6329163138442782</v>
          </cell>
          <cell r="AES27">
            <v>0.18106108422244824</v>
          </cell>
          <cell r="AET27">
            <v>0.57801085081208037</v>
          </cell>
          <cell r="AEU27">
            <v>0.15951262246515299</v>
          </cell>
          <cell r="AEV27">
            <v>0.88676050317062249</v>
          </cell>
          <cell r="AEW27">
            <v>0.02</v>
          </cell>
          <cell r="AEX27" t="str">
            <v>5</v>
          </cell>
          <cell r="AEY27" t="str">
            <v>10</v>
          </cell>
          <cell r="AEZ27" t="str">
            <v>1: Yes</v>
          </cell>
          <cell r="AFA27" t="str">
            <v>2</v>
          </cell>
          <cell r="AFB27" t="str">
            <v>0</v>
          </cell>
          <cell r="AFC27" t="str">
            <v>1: Always</v>
          </cell>
          <cell r="AFD27" t="str">
            <v>1: Always</v>
          </cell>
          <cell r="AFE27">
            <v>0.88676050317062249</v>
          </cell>
          <cell r="AFF27">
            <v>0.84638770782673067</v>
          </cell>
          <cell r="AFG27">
            <v>0.60164073845269583</v>
          </cell>
          <cell r="AFH27">
            <v>0.60164073845269583</v>
          </cell>
          <cell r="AFI27">
            <v>0.60164073845269583</v>
          </cell>
          <cell r="AFJ27">
            <v>0.60164073845269583</v>
          </cell>
          <cell r="AFK27">
            <v>0.60164073845269583</v>
          </cell>
          <cell r="AFL27">
            <v>0.60164073845269583</v>
          </cell>
          <cell r="AFM27">
            <v>0</v>
          </cell>
          <cell r="AFN27">
            <v>0</v>
          </cell>
          <cell r="AFO27">
            <v>22</v>
          </cell>
          <cell r="AFP27">
            <v>17</v>
          </cell>
          <cell r="AFQ27">
            <v>5</v>
          </cell>
          <cell r="AFR27">
            <v>0</v>
          </cell>
          <cell r="AFS27">
            <v>0</v>
          </cell>
          <cell r="AFT27">
            <v>0</v>
          </cell>
          <cell r="AFU27">
            <v>0</v>
          </cell>
          <cell r="AFV27">
            <v>0</v>
          </cell>
          <cell r="AFW27">
            <v>0</v>
          </cell>
          <cell r="AFX27">
            <v>0</v>
          </cell>
          <cell r="AFY27">
            <v>0</v>
          </cell>
          <cell r="AFZ27">
            <v>0</v>
          </cell>
          <cell r="AGA27">
            <v>0</v>
          </cell>
          <cell r="AGB27">
            <v>0</v>
          </cell>
        </row>
        <row r="28">
          <cell r="A28" t="str">
            <v>RWANDA_27</v>
          </cell>
          <cell r="B28" t="str">
            <v>Rwanda</v>
          </cell>
          <cell r="C28" t="str">
            <v>Nyabirasi CS</v>
          </cell>
          <cell r="D28" t="str">
            <v>Health Center</v>
          </cell>
          <cell r="E28" t="str">
            <v>Primary</v>
          </cell>
          <cell r="F28" t="str">
            <v>Rural</v>
          </cell>
          <cell r="G28" t="str">
            <v>No</v>
          </cell>
          <cell r="H28">
            <v>39637</v>
          </cell>
          <cell r="I28">
            <v>29172</v>
          </cell>
          <cell r="J28">
            <v>12000</v>
          </cell>
          <cell r="K28">
            <v>26</v>
          </cell>
          <cell r="L28">
            <v>840</v>
          </cell>
          <cell r="M28" t="str">
            <v>USD</v>
          </cell>
          <cell r="N28">
            <v>563</v>
          </cell>
          <cell r="O28">
            <v>0.39</v>
          </cell>
          <cell r="P28">
            <v>0.38</v>
          </cell>
          <cell r="Q28">
            <v>0</v>
          </cell>
          <cell r="R28">
            <v>0.23</v>
          </cell>
          <cell r="S28">
            <v>0</v>
          </cell>
          <cell r="T28">
            <v>12000</v>
          </cell>
          <cell r="U28">
            <v>0</v>
          </cell>
          <cell r="V28">
            <v>211.14319217069604</v>
          </cell>
          <cell r="W28" t="str">
            <v>0: No</v>
          </cell>
          <cell r="X28" t="str">
            <v>1: Yes</v>
          </cell>
          <cell r="Y28">
            <v>0</v>
          </cell>
          <cell r="Z28" t="str">
            <v>Jul-09</v>
          </cell>
          <cell r="AA28" t="str">
            <v>Jun-10</v>
          </cell>
          <cell r="AB28">
            <v>105.41666666666667</v>
          </cell>
          <cell r="AC28">
            <v>97.166666666666671</v>
          </cell>
          <cell r="AD28">
            <v>0</v>
          </cell>
          <cell r="AE28">
            <v>4.666666666666667</v>
          </cell>
          <cell r="AF28">
            <v>0</v>
          </cell>
          <cell r="AG28">
            <v>207.25</v>
          </cell>
          <cell r="AH28">
            <v>101.83333333333334</v>
          </cell>
          <cell r="AI28">
            <v>12</v>
          </cell>
          <cell r="AJ28">
            <v>5.1125854443104153</v>
          </cell>
          <cell r="AK28">
            <v>12</v>
          </cell>
          <cell r="AL28">
            <v>12</v>
          </cell>
          <cell r="AM28">
            <v>12</v>
          </cell>
          <cell r="AN28">
            <v>12</v>
          </cell>
          <cell r="AO28">
            <v>12</v>
          </cell>
          <cell r="AP28">
            <v>5</v>
          </cell>
          <cell r="AQ28">
            <v>5</v>
          </cell>
          <cell r="AR28">
            <v>5</v>
          </cell>
          <cell r="AS28">
            <v>10</v>
          </cell>
          <cell r="AT28">
            <v>10</v>
          </cell>
          <cell r="AU28">
            <v>12</v>
          </cell>
          <cell r="AV28">
            <v>12</v>
          </cell>
          <cell r="AW28">
            <v>12</v>
          </cell>
          <cell r="AX28">
            <v>12</v>
          </cell>
          <cell r="AY28">
            <v>12</v>
          </cell>
          <cell r="AZ28">
            <v>5</v>
          </cell>
          <cell r="BA28">
            <v>5</v>
          </cell>
          <cell r="BB28">
            <v>5</v>
          </cell>
          <cell r="BC28">
            <v>5</v>
          </cell>
          <cell r="BD28">
            <v>5</v>
          </cell>
          <cell r="BE28">
            <v>25150</v>
          </cell>
          <cell r="BF28" t="str">
            <v>1: Yes</v>
          </cell>
          <cell r="BG28" t="str">
            <v>3</v>
          </cell>
          <cell r="BH28" t="str">
            <v>0</v>
          </cell>
          <cell r="BI28" t="str">
            <v>0</v>
          </cell>
          <cell r="BJ28" t="str">
            <v>5</v>
          </cell>
          <cell r="BK28" t="str">
            <v>N/A</v>
          </cell>
          <cell r="BL28" t="str">
            <v>N/A</v>
          </cell>
          <cell r="BM28" t="str">
            <v>0: No</v>
          </cell>
          <cell r="BN28" t="str">
            <v>N/A</v>
          </cell>
          <cell r="BO28" t="str">
            <v>N/A</v>
          </cell>
          <cell r="BP28" t="str">
            <v>0: No</v>
          </cell>
          <cell r="BQ28">
            <v>0.3391208481880606</v>
          </cell>
          <cell r="BR28" t="str">
            <v>0: Cumulative</v>
          </cell>
          <cell r="BS28" t="str">
            <v/>
          </cell>
          <cell r="BT28" t="str">
            <v>1: Yes</v>
          </cell>
          <cell r="BU28" t="str">
            <v>3</v>
          </cell>
          <cell r="BV28" t="str">
            <v>0</v>
          </cell>
          <cell r="BW28" t="str">
            <v>0</v>
          </cell>
          <cell r="BX28" t="str">
            <v>5</v>
          </cell>
          <cell r="BY28" t="str">
            <v>N/A</v>
          </cell>
          <cell r="BZ28" t="str">
            <v>N/A</v>
          </cell>
          <cell r="CA28" t="str">
            <v>1: Yes</v>
          </cell>
          <cell r="CB28" t="str">
            <v>0: No</v>
          </cell>
          <cell r="CC28" t="str">
            <v>0: No</v>
          </cell>
          <cell r="CD28" t="str">
            <v>0: No</v>
          </cell>
          <cell r="CE28" t="str">
            <v>0: No</v>
          </cell>
          <cell r="CF28" t="str">
            <v>0: No</v>
          </cell>
          <cell r="CG28" t="str">
            <v>0: No</v>
          </cell>
          <cell r="CH28" t="str">
            <v/>
          </cell>
          <cell r="CI28" t="str">
            <v>Organized by TRACnet ID number, therefore by date of initiation.</v>
          </cell>
          <cell r="CJ28">
            <v>105.08333333333334</v>
          </cell>
          <cell r="CK28" t="str">
            <v>Table based on clinical estimates.</v>
          </cell>
          <cell r="CL28" t="str">
            <v>1: Yes</v>
          </cell>
          <cell r="CM28" t="str">
            <v>1: Yes</v>
          </cell>
          <cell r="CN28" t="str">
            <v>0: No</v>
          </cell>
          <cell r="CO28" t="str">
            <v>0: No</v>
          </cell>
          <cell r="CP28" t="str">
            <v/>
          </cell>
          <cell r="CQ28" t="str">
            <v>1: Yes</v>
          </cell>
          <cell r="CR28" t="str">
            <v>1: Yes</v>
          </cell>
          <cell r="CS28" t="str">
            <v>100</v>
          </cell>
          <cell r="CT28" t="str">
            <v>80</v>
          </cell>
          <cell r="CU28">
            <v>197.75245499181671</v>
          </cell>
          <cell r="CV28">
            <v>0.3</v>
          </cell>
          <cell r="CW28">
            <v>12</v>
          </cell>
          <cell r="CX28">
            <v>74.203440726591779</v>
          </cell>
          <cell r="CY28">
            <v>73.377318921285791</v>
          </cell>
          <cell r="CZ28">
            <v>75.05863228445763</v>
          </cell>
          <cell r="DA28">
            <v>59.789082697165583</v>
          </cell>
          <cell r="DB28">
            <v>59.123438834135506</v>
          </cell>
          <cell r="DC28">
            <v>60.478149380253171</v>
          </cell>
          <cell r="DD28">
            <v>59.123438834135506</v>
          </cell>
          <cell r="DE28">
            <v>0</v>
          </cell>
          <cell r="DF28">
            <v>88.685158251203262</v>
          </cell>
          <cell r="DG28">
            <v>0</v>
          </cell>
          <cell r="DH28">
            <v>14.414358029426195</v>
          </cell>
          <cell r="DI28">
            <v>14.253880087150279</v>
          </cell>
          <cell r="DJ28">
            <v>14.580482904204459</v>
          </cell>
          <cell r="DK28">
            <v>14.25388008715028</v>
          </cell>
          <cell r="DL28">
            <v>0</v>
          </cell>
          <cell r="DM28">
            <v>21.380820130725414</v>
          </cell>
          <cell r="DN28">
            <v>0</v>
          </cell>
          <cell r="DO28">
            <v>60.478149380253171</v>
          </cell>
          <cell r="DP28">
            <v>59.123438834135506</v>
          </cell>
          <cell r="DQ28">
            <v>88.685158251203262</v>
          </cell>
          <cell r="DR28">
            <v>14.580482904204459</v>
          </cell>
          <cell r="DS28">
            <v>14.25388008715028</v>
          </cell>
          <cell r="DT28">
            <v>21.380820130725414</v>
          </cell>
          <cell r="DU28">
            <v>55.760838348756344</v>
          </cell>
          <cell r="DV28">
            <v>55.140041738909346</v>
          </cell>
          <cell r="DW28">
            <v>55.140041738909353</v>
          </cell>
          <cell r="DX28">
            <v>0</v>
          </cell>
          <cell r="DY28">
            <v>82.710062608364026</v>
          </cell>
          <cell r="DZ28">
            <v>0</v>
          </cell>
          <cell r="EA28">
            <v>4.5936304520629836</v>
          </cell>
          <cell r="EB28">
            <v>4.5424886418610884</v>
          </cell>
          <cell r="EC28">
            <v>4.5424886418610892</v>
          </cell>
          <cell r="ED28">
            <v>0</v>
          </cell>
          <cell r="EE28">
            <v>6.8137329627916339</v>
          </cell>
          <cell r="EF28">
            <v>0</v>
          </cell>
          <cell r="EG28">
            <v>0.56538610365374198</v>
          </cell>
          <cell r="EH28">
            <v>0.55909154663493288</v>
          </cell>
          <cell r="EI28">
            <v>0.55909154663493288</v>
          </cell>
          <cell r="EJ28">
            <v>0</v>
          </cell>
          <cell r="EK28">
            <v>0.83863731995239932</v>
          </cell>
          <cell r="EL28">
            <v>0</v>
          </cell>
          <cell r="EM28">
            <v>1.9100210615627555</v>
          </cell>
          <cell r="EN28">
            <v>1.8887564135612616</v>
          </cell>
          <cell r="EO28">
            <v>1.8887564135612618</v>
          </cell>
          <cell r="EP28">
            <v>0</v>
          </cell>
          <cell r="EQ28">
            <v>2.8331346203418923</v>
          </cell>
          <cell r="ER28">
            <v>0</v>
          </cell>
          <cell r="ES28">
            <v>0</v>
          </cell>
          <cell r="ET28">
            <v>0</v>
          </cell>
          <cell r="EU28">
            <v>0</v>
          </cell>
          <cell r="EV28">
            <v>0</v>
          </cell>
          <cell r="EW28">
            <v>0</v>
          </cell>
          <cell r="EX28">
            <v>0</v>
          </cell>
          <cell r="EY28">
            <v>4.5984054918614099</v>
          </cell>
          <cell r="EZ28">
            <v>4.5472105201826336</v>
          </cell>
          <cell r="FA28">
            <v>4.5472105201826345</v>
          </cell>
          <cell r="FB28">
            <v>0</v>
          </cell>
          <cell r="FC28">
            <v>6.8208157802739509</v>
          </cell>
          <cell r="FD28">
            <v>0</v>
          </cell>
          <cell r="FE28">
            <v>6.775159268694547</v>
          </cell>
          <cell r="FF28">
            <v>6.6997300601365151</v>
          </cell>
          <cell r="FG28">
            <v>6.6997300601365168</v>
          </cell>
          <cell r="FH28">
            <v>0</v>
          </cell>
          <cell r="FI28">
            <v>10.049595090204775</v>
          </cell>
          <cell r="FJ28">
            <v>0</v>
          </cell>
          <cell r="FK28">
            <v>0</v>
          </cell>
          <cell r="FL28">
            <v>0</v>
          </cell>
          <cell r="FM28">
            <v>0</v>
          </cell>
          <cell r="FN28">
            <v>0</v>
          </cell>
          <cell r="FO28">
            <v>0</v>
          </cell>
          <cell r="FP28">
            <v>0</v>
          </cell>
          <cell r="FQ28">
            <v>0.96501809408926431</v>
          </cell>
          <cell r="FR28">
            <v>0</v>
          </cell>
          <cell r="FS28">
            <v>11.097708082026537</v>
          </cell>
          <cell r="FT28">
            <v>0</v>
          </cell>
          <cell r="FU28">
            <v>0.33775633293124252</v>
          </cell>
          <cell r="FV28">
            <v>1.8817852834740652</v>
          </cell>
          <cell r="FW28">
            <v>0</v>
          </cell>
          <cell r="FX28">
            <v>0</v>
          </cell>
          <cell r="FY28">
            <v>0</v>
          </cell>
          <cell r="FZ28">
            <v>14.282267792521109</v>
          </cell>
          <cell r="GA28">
            <v>0</v>
          </cell>
          <cell r="GB28">
            <v>2.4125452352231602</v>
          </cell>
          <cell r="GC28">
            <v>2.3642943305186979</v>
          </cell>
          <cell r="GD28">
            <v>4.7768395657418576</v>
          </cell>
          <cell r="GE28">
            <v>0.95427435387673964</v>
          </cell>
          <cell r="GF28">
            <v>0</v>
          </cell>
          <cell r="GG28">
            <v>10.974155069582505</v>
          </cell>
          <cell r="GH28">
            <v>0</v>
          </cell>
          <cell r="GI28">
            <v>0.33399602385685884</v>
          </cell>
          <cell r="GJ28">
            <v>1.8608349900596419</v>
          </cell>
          <cell r="GK28">
            <v>0</v>
          </cell>
          <cell r="GL28">
            <v>0</v>
          </cell>
          <cell r="GM28">
            <v>0</v>
          </cell>
          <cell r="GN28">
            <v>14.123260437375745</v>
          </cell>
          <cell r="GO28">
            <v>2.3856858846918487</v>
          </cell>
          <cell r="GP28">
            <v>2.3379721669980116</v>
          </cell>
          <cell r="GQ28">
            <v>4.7236580516898599</v>
          </cell>
          <cell r="GR28">
            <v>0.97613988735345714</v>
          </cell>
          <cell r="GS28">
            <v>0</v>
          </cell>
          <cell r="GT28">
            <v>11.225608704564756</v>
          </cell>
          <cell r="GU28">
            <v>0</v>
          </cell>
          <cell r="GV28">
            <v>0.34164896057370997</v>
          </cell>
          <cell r="GW28">
            <v>1.9034727803392413</v>
          </cell>
          <cell r="GX28">
            <v>0</v>
          </cell>
          <cell r="GY28">
            <v>0</v>
          </cell>
          <cell r="GZ28">
            <v>0</v>
          </cell>
          <cell r="HA28">
            <v>14.446870332831164</v>
          </cell>
          <cell r="HB28">
            <v>2.4403497183836427</v>
          </cell>
          <cell r="HC28">
            <v>2.3915427240159701</v>
          </cell>
          <cell r="HD28">
            <v>4.8318924423996128</v>
          </cell>
          <cell r="HE28">
            <v>12067.268206039078</v>
          </cell>
          <cell r="HF28">
            <v>0</v>
          </cell>
          <cell r="HG28">
            <v>3857.7975133214918</v>
          </cell>
          <cell r="HH28">
            <v>0</v>
          </cell>
          <cell r="HI28">
            <v>3857.7975133214918</v>
          </cell>
          <cell r="HJ28">
            <v>1944.4049733570157</v>
          </cell>
          <cell r="HK28">
            <v>0</v>
          </cell>
          <cell r="HL28">
            <v>0</v>
          </cell>
          <cell r="HM28" t="str">
            <v/>
          </cell>
          <cell r="HN28">
            <v>3812.078152753108</v>
          </cell>
          <cell r="HO28">
            <v>2206.8094392286225</v>
          </cell>
          <cell r="HP28">
            <v>0</v>
          </cell>
          <cell r="HQ28">
            <v>1</v>
          </cell>
          <cell r="HR28">
            <v>0</v>
          </cell>
          <cell r="HS28">
            <v>0</v>
          </cell>
          <cell r="HT28">
            <v>4.0282443484092409</v>
          </cell>
          <cell r="HU28">
            <v>0</v>
          </cell>
          <cell r="HV28">
            <v>0</v>
          </cell>
          <cell r="HW28">
            <v>2.5700000000000003</v>
          </cell>
          <cell r="HX28">
            <v>0</v>
          </cell>
          <cell r="HY28">
            <v>0</v>
          </cell>
          <cell r="HZ28">
            <v>4.0746696964261009</v>
          </cell>
          <cell r="IA28">
            <v>0</v>
          </cell>
          <cell r="IB28">
            <v>0</v>
          </cell>
          <cell r="IC28">
            <v>3.9833970952261559</v>
          </cell>
          <cell r="ID28">
            <v>0</v>
          </cell>
          <cell r="IE28" t="str">
            <v>3</v>
          </cell>
          <cell r="IF28">
            <v>87.16859722920718</v>
          </cell>
          <cell r="IG28">
            <v>83.16640292803703</v>
          </cell>
          <cell r="IH28">
            <v>0</v>
          </cell>
          <cell r="II28">
            <v>170.5</v>
          </cell>
          <cell r="IJ28">
            <v>0</v>
          </cell>
          <cell r="IK28">
            <v>79.323423478578533</v>
          </cell>
          <cell r="IL28">
            <v>7.8451737506286463</v>
          </cell>
          <cell r="IM28">
            <v>75.681426664513694</v>
          </cell>
          <cell r="IN28">
            <v>7.4849762635233326</v>
          </cell>
          <cell r="IO28">
            <v>0</v>
          </cell>
          <cell r="IP28">
            <v>0</v>
          </cell>
          <cell r="IQ28">
            <v>155.155</v>
          </cell>
          <cell r="IR28">
            <v>15.344999999999999</v>
          </cell>
          <cell r="IS28">
            <v>0</v>
          </cell>
          <cell r="IT28">
            <v>0</v>
          </cell>
          <cell r="IU28">
            <v>29</v>
          </cell>
          <cell r="IV28">
            <v>53.500000000000007</v>
          </cell>
          <cell r="IW28">
            <v>0.5</v>
          </cell>
          <cell r="IX28">
            <v>0.5</v>
          </cell>
          <cell r="IY28" t="str">
            <v>0: No</v>
          </cell>
          <cell r="IZ28" t="str">
            <v>N/A</v>
          </cell>
          <cell r="JA28" t="str">
            <v>N/A</v>
          </cell>
          <cell r="JB28" t="str">
            <v>N/A</v>
          </cell>
          <cell r="JC28" t="str">
            <v>N/A</v>
          </cell>
          <cell r="JD28" t="str">
            <v>N/A</v>
          </cell>
          <cell r="JE28" t="str">
            <v>N/A</v>
          </cell>
          <cell r="JF28" t="str">
            <v>N/A</v>
          </cell>
          <cell r="JG28" t="str">
            <v>N/A</v>
          </cell>
          <cell r="JH28">
            <v>0</v>
          </cell>
          <cell r="JI28">
            <v>53.5</v>
          </cell>
          <cell r="JJ28">
            <v>0</v>
          </cell>
          <cell r="JK28">
            <v>28.5</v>
          </cell>
          <cell r="JL28">
            <v>0</v>
          </cell>
          <cell r="JM28">
            <v>0.5</v>
          </cell>
          <cell r="JN28">
            <v>0</v>
          </cell>
          <cell r="JO28">
            <v>0</v>
          </cell>
          <cell r="JP28">
            <v>0</v>
          </cell>
          <cell r="JQ28">
            <v>0</v>
          </cell>
          <cell r="JR28">
            <v>55.289520426287744</v>
          </cell>
          <cell r="JS28">
            <v>102.12078152753109</v>
          </cell>
          <cell r="JT28">
            <v>125.86145648312612</v>
          </cell>
          <cell r="JU28">
            <v>164.17051509769095</v>
          </cell>
          <cell r="JV28" t="str">
            <v>N/A</v>
          </cell>
          <cell r="JW28" t="str">
            <v>N/A</v>
          </cell>
          <cell r="JX28">
            <v>151.31971580817051</v>
          </cell>
          <cell r="JY28" t="str">
            <v>N/A</v>
          </cell>
          <cell r="JZ28">
            <v>1148</v>
          </cell>
          <cell r="KA28">
            <v>0</v>
          </cell>
          <cell r="KB28">
            <v>641</v>
          </cell>
          <cell r="KC28">
            <v>15</v>
          </cell>
          <cell r="KD28">
            <v>193</v>
          </cell>
          <cell r="KE28">
            <v>0</v>
          </cell>
          <cell r="KF28">
            <v>0</v>
          </cell>
          <cell r="KG28">
            <v>413</v>
          </cell>
          <cell r="KH28">
            <v>1148</v>
          </cell>
          <cell r="KI28">
            <v>0</v>
          </cell>
          <cell r="KJ28">
            <v>641</v>
          </cell>
          <cell r="KK28">
            <v>15</v>
          </cell>
          <cell r="KL28">
            <v>193</v>
          </cell>
          <cell r="KM28">
            <v>0</v>
          </cell>
          <cell r="KN28">
            <v>0</v>
          </cell>
          <cell r="KO28">
            <v>453</v>
          </cell>
          <cell r="KP28">
            <v>50</v>
          </cell>
          <cell r="KQ28">
            <v>3.5</v>
          </cell>
          <cell r="KR28">
            <v>26.5</v>
          </cell>
          <cell r="KS28">
            <v>2</v>
          </cell>
          <cell r="KT28">
            <v>0.5</v>
          </cell>
          <cell r="KU28">
            <v>0</v>
          </cell>
          <cell r="KV28">
            <v>0</v>
          </cell>
          <cell r="KW28">
            <v>0</v>
          </cell>
          <cell r="KX28">
            <v>0</v>
          </cell>
          <cell r="KY28">
            <v>0</v>
          </cell>
          <cell r="KZ28">
            <v>5.6891651865008885</v>
          </cell>
          <cell r="LA28">
            <v>12.104795737122558</v>
          </cell>
          <cell r="LB28" t="str">
            <v/>
          </cell>
          <cell r="LC28">
            <v>3.1101243339253997</v>
          </cell>
          <cell r="LD28">
            <v>16.078152753108348</v>
          </cell>
          <cell r="LE28" t="str">
            <v/>
          </cell>
          <cell r="LF28" t="str">
            <v/>
          </cell>
          <cell r="LG28" t="str">
            <v/>
          </cell>
          <cell r="LH28">
            <v>13.179396092362346</v>
          </cell>
          <cell r="LI28" t="str">
            <v/>
          </cell>
          <cell r="LJ28" t="str">
            <v>Tenofovir/Emtricitabine (TDF/FTC)</v>
          </cell>
          <cell r="LK28" t="str">
            <v/>
          </cell>
          <cell r="LL28" t="str">
            <v>0: No</v>
          </cell>
          <cell r="LM28" t="str">
            <v>N/A</v>
          </cell>
          <cell r="LN28" t="str">
            <v>N/A</v>
          </cell>
          <cell r="LO28" t="str">
            <v>N/A</v>
          </cell>
          <cell r="LP28" t="str">
            <v>N/A</v>
          </cell>
          <cell r="LQ28" t="str">
            <v>N/A</v>
          </cell>
          <cell r="LR28" t="str">
            <v>N/A</v>
          </cell>
          <cell r="LS28" t="str">
            <v>N/A</v>
          </cell>
          <cell r="LT28" t="str">
            <v>N/A</v>
          </cell>
          <cell r="LU28">
            <v>53.5</v>
          </cell>
          <cell r="LV28">
            <v>28.5</v>
          </cell>
          <cell r="LW28">
            <v>0.5</v>
          </cell>
          <cell r="LX28">
            <v>0</v>
          </cell>
          <cell r="LY28" t="str">
            <v/>
          </cell>
          <cell r="LZ28" t="str">
            <v/>
          </cell>
          <cell r="MA28" t="str">
            <v/>
          </cell>
          <cell r="MB28" t="str">
            <v/>
          </cell>
          <cell r="MC28" t="str">
            <v/>
          </cell>
          <cell r="MD28" t="str">
            <v/>
          </cell>
          <cell r="ME28" t="str">
            <v/>
          </cell>
          <cell r="MF28" t="str">
            <v/>
          </cell>
          <cell r="MG28" t="str">
            <v/>
          </cell>
          <cell r="MH28" t="str">
            <v/>
          </cell>
          <cell r="MI28" t="str">
            <v/>
          </cell>
          <cell r="MJ28" t="str">
            <v/>
          </cell>
          <cell r="MK28" t="str">
            <v/>
          </cell>
          <cell r="ML28" t="str">
            <v/>
          </cell>
          <cell r="MM28" t="str">
            <v/>
          </cell>
          <cell r="MN28" t="str">
            <v/>
          </cell>
          <cell r="MO28" t="str">
            <v/>
          </cell>
          <cell r="MP28" t="str">
            <v/>
          </cell>
          <cell r="MQ28" t="str">
            <v>1: Yes</v>
          </cell>
          <cell r="MR28" t="str">
            <v>1: Yes</v>
          </cell>
          <cell r="MS28" t="str">
            <v>4.5</v>
          </cell>
          <cell r="MT28" t="str">
            <v>1: Yes</v>
          </cell>
          <cell r="MU28">
            <v>9.2758464798479636</v>
          </cell>
          <cell r="MV28">
            <v>13.859654504735362</v>
          </cell>
          <cell r="MW28">
            <v>4.5504948069792741</v>
          </cell>
          <cell r="MX28">
            <v>0</v>
          </cell>
          <cell r="MY28">
            <v>4.119469677746765</v>
          </cell>
          <cell r="MZ28">
            <v>0</v>
          </cell>
          <cell r="NA28">
            <v>27.830316223402544</v>
          </cell>
          <cell r="NB28">
            <v>27.830316223402544</v>
          </cell>
          <cell r="NC28">
            <v>27.830316223402541</v>
          </cell>
          <cell r="ND28">
            <v>0</v>
          </cell>
          <cell r="NE28">
            <v>27.830316223402548</v>
          </cell>
          <cell r="NF28">
            <v>0</v>
          </cell>
          <cell r="NG28">
            <v>0</v>
          </cell>
          <cell r="NH28">
            <v>0</v>
          </cell>
          <cell r="NI28">
            <v>0</v>
          </cell>
          <cell r="NJ28">
            <v>0</v>
          </cell>
          <cell r="NK28">
            <v>0</v>
          </cell>
          <cell r="NL28">
            <v>0</v>
          </cell>
          <cell r="NM28">
            <v>9.2758464798479636</v>
          </cell>
          <cell r="NN28">
            <v>13.859654504735362</v>
          </cell>
          <cell r="NO28">
            <v>4.5504948069792741</v>
          </cell>
          <cell r="NP28">
            <v>0</v>
          </cell>
          <cell r="NQ28">
            <v>4.119469677746765</v>
          </cell>
          <cell r="NR28">
            <v>0</v>
          </cell>
          <cell r="NS28">
            <v>0</v>
          </cell>
          <cell r="NT28">
            <v>0</v>
          </cell>
          <cell r="NU28">
            <v>0</v>
          </cell>
          <cell r="NV28">
            <v>0</v>
          </cell>
          <cell r="NW28">
            <v>0</v>
          </cell>
          <cell r="NX28">
            <v>0</v>
          </cell>
          <cell r="NY28">
            <v>0</v>
          </cell>
          <cell r="NZ28">
            <v>0</v>
          </cell>
          <cell r="OA28">
            <v>0</v>
          </cell>
          <cell r="OB28">
            <v>0</v>
          </cell>
          <cell r="OC28">
            <v>0</v>
          </cell>
          <cell r="OD28">
            <v>0</v>
          </cell>
          <cell r="OE28">
            <v>0</v>
          </cell>
          <cell r="OF28">
            <v>0</v>
          </cell>
          <cell r="OG28">
            <v>0</v>
          </cell>
          <cell r="OH28">
            <v>0</v>
          </cell>
          <cell r="OI28">
            <v>0</v>
          </cell>
          <cell r="OJ28">
            <v>0</v>
          </cell>
          <cell r="OK28">
            <v>0</v>
          </cell>
          <cell r="OL28">
            <v>0</v>
          </cell>
          <cell r="OM28">
            <v>0</v>
          </cell>
          <cell r="ON28">
            <v>0</v>
          </cell>
          <cell r="OO28">
            <v>0</v>
          </cell>
          <cell r="OP28">
            <v>0</v>
          </cell>
          <cell r="OQ28">
            <v>9.2758464798479636</v>
          </cell>
          <cell r="OR28">
            <v>13.859654504735362</v>
          </cell>
          <cell r="OS28">
            <v>4.5504948069792741</v>
          </cell>
          <cell r="OT28">
            <v>0</v>
          </cell>
          <cell r="OU28">
            <v>4.119469677746765</v>
          </cell>
          <cell r="OV28">
            <v>0</v>
          </cell>
          <cell r="OW28">
            <v>0</v>
          </cell>
          <cell r="OX28">
            <v>1.4764776839565741</v>
          </cell>
          <cell r="OY28">
            <v>0</v>
          </cell>
          <cell r="OZ28">
            <v>0</v>
          </cell>
          <cell r="PA28">
            <v>0</v>
          </cell>
          <cell r="PB28">
            <v>0</v>
          </cell>
          <cell r="PC28">
            <v>0</v>
          </cell>
          <cell r="PD28">
            <v>0</v>
          </cell>
          <cell r="PE28">
            <v>0</v>
          </cell>
          <cell r="PF28">
            <v>0</v>
          </cell>
          <cell r="PG28" t="str">
            <v/>
          </cell>
          <cell r="PH28">
            <v>6.2824156305506218</v>
          </cell>
          <cell r="PI28">
            <v>0</v>
          </cell>
          <cell r="PJ28">
            <v>0</v>
          </cell>
          <cell r="PK28" t="str">
            <v>N/A</v>
          </cell>
          <cell r="PL28" t="str">
            <v>N/A</v>
          </cell>
          <cell r="PM28" t="str">
            <v>N/A</v>
          </cell>
          <cell r="PN28" t="str">
            <v>N/A</v>
          </cell>
          <cell r="PO28" t="str">
            <v>N/A</v>
          </cell>
          <cell r="PP28" t="str">
            <v>N/A</v>
          </cell>
          <cell r="PQ28">
            <v>232.56</v>
          </cell>
          <cell r="PR28">
            <v>70.38000000000001</v>
          </cell>
          <cell r="PS28">
            <v>306</v>
          </cell>
          <cell r="PT28">
            <v>0</v>
          </cell>
          <cell r="PU28">
            <v>0</v>
          </cell>
          <cell r="PV28">
            <v>0</v>
          </cell>
          <cell r="PW28">
            <v>0</v>
          </cell>
          <cell r="PX28">
            <v>0</v>
          </cell>
          <cell r="PY28">
            <v>0</v>
          </cell>
          <cell r="PZ28">
            <v>20.792789984356101</v>
          </cell>
          <cell r="QA28">
            <v>4.5307424278982422</v>
          </cell>
          <cell r="QB28">
            <v>27.830316223402541</v>
          </cell>
          <cell r="QC28">
            <v>0</v>
          </cell>
          <cell r="QD28">
            <v>4.5307424278982422</v>
          </cell>
          <cell r="QE28">
            <v>0</v>
          </cell>
          <cell r="QF28">
            <v>0</v>
          </cell>
          <cell r="QG28">
            <v>0</v>
          </cell>
          <cell r="QH28">
            <v>0</v>
          </cell>
          <cell r="QI28">
            <v>4.5307424278982422</v>
          </cell>
          <cell r="QJ28">
            <v>0</v>
          </cell>
          <cell r="QK28">
            <v>0.72117839607201317</v>
          </cell>
          <cell r="QL28">
            <v>0</v>
          </cell>
          <cell r="QM28">
            <v>0</v>
          </cell>
          <cell r="QN28">
            <v>0</v>
          </cell>
          <cell r="QO28">
            <v>0</v>
          </cell>
          <cell r="QP28">
            <v>0</v>
          </cell>
          <cell r="QQ28">
            <v>0</v>
          </cell>
          <cell r="QR28">
            <v>0</v>
          </cell>
          <cell r="QS28">
            <v>0</v>
          </cell>
          <cell r="QT28">
            <v>0</v>
          </cell>
          <cell r="QU28">
            <v>2.206102766798419</v>
          </cell>
          <cell r="QV28" t="str">
            <v/>
          </cell>
          <cell r="QW28" t="str">
            <v/>
          </cell>
          <cell r="QX28" t="str">
            <v/>
          </cell>
          <cell r="QY28" t="str">
            <v/>
          </cell>
          <cell r="QZ28" t="str">
            <v/>
          </cell>
          <cell r="RA28" t="str">
            <v/>
          </cell>
          <cell r="RB28" t="str">
            <v/>
          </cell>
          <cell r="RC28" t="str">
            <v>N/A</v>
          </cell>
          <cell r="RD28" t="str">
            <v>N/A</v>
          </cell>
          <cell r="RE28">
            <v>0</v>
          </cell>
          <cell r="RF28">
            <v>0</v>
          </cell>
          <cell r="RG28">
            <v>0</v>
          </cell>
          <cell r="RH28">
            <v>0</v>
          </cell>
          <cell r="RI28">
            <v>0</v>
          </cell>
          <cell r="RJ28">
            <v>0</v>
          </cell>
          <cell r="RK28">
            <v>0</v>
          </cell>
          <cell r="RL28">
            <v>0</v>
          </cell>
          <cell r="RM28">
            <v>0</v>
          </cell>
          <cell r="RN28">
            <v>0</v>
          </cell>
          <cell r="RO28">
            <v>9.4053208749440245</v>
          </cell>
          <cell r="RP28">
            <v>9.4053208749440245</v>
          </cell>
          <cell r="RQ28">
            <v>9.4053208749440245</v>
          </cell>
          <cell r="RR28">
            <v>9.4053208749440245</v>
          </cell>
          <cell r="RS28">
            <v>9.4053208749440245</v>
          </cell>
          <cell r="RT28">
            <v>0</v>
          </cell>
          <cell r="RU28">
            <v>9.4053208749440245</v>
          </cell>
          <cell r="RV28">
            <v>4.5601549428252488</v>
          </cell>
          <cell r="RW28">
            <v>4.5601549428252488</v>
          </cell>
          <cell r="RX28">
            <v>4.5601549428252488</v>
          </cell>
          <cell r="RY28">
            <v>0</v>
          </cell>
          <cell r="RZ28">
            <v>4.5601549428252488</v>
          </cell>
          <cell r="SA28">
            <v>0</v>
          </cell>
          <cell r="SB28">
            <v>7.5898088097753069</v>
          </cell>
          <cell r="SC28">
            <v>0</v>
          </cell>
          <cell r="SD28">
            <v>7.5898088097753078</v>
          </cell>
          <cell r="SE28">
            <v>7.5898088097753078</v>
          </cell>
          <cell r="SF28">
            <v>0</v>
          </cell>
          <cell r="SG28">
            <v>7.5898088097753078</v>
          </cell>
          <cell r="SH28">
            <v>1.8155120651687175</v>
          </cell>
          <cell r="SI28">
            <v>0</v>
          </cell>
          <cell r="SJ28">
            <v>1.8155120651687171</v>
          </cell>
          <cell r="SK28">
            <v>1.8155120651687173</v>
          </cell>
          <cell r="SL28">
            <v>0</v>
          </cell>
          <cell r="SM28">
            <v>1.8155120651687175</v>
          </cell>
          <cell r="SN28">
            <v>0</v>
          </cell>
          <cell r="SO28">
            <v>1</v>
          </cell>
          <cell r="SP28">
            <v>1</v>
          </cell>
          <cell r="SQ28">
            <v>1</v>
          </cell>
          <cell r="SR28">
            <v>1</v>
          </cell>
          <cell r="SS28" t="str">
            <v>1: Yes</v>
          </cell>
          <cell r="ST28" t="str">
            <v>1: Yes</v>
          </cell>
          <cell r="SU28">
            <v>0.9</v>
          </cell>
          <cell r="SV28" t="str">
            <v>1: Yes</v>
          </cell>
          <cell r="SW28" t="str">
            <v>0: All patients when initiated</v>
          </cell>
          <cell r="SX28">
            <v>1</v>
          </cell>
          <cell r="SY28" t="str">
            <v>0: No</v>
          </cell>
          <cell r="SZ28" t="str">
            <v>N/A</v>
          </cell>
          <cell r="TA28" t="str">
            <v>N/A</v>
          </cell>
          <cell r="TB28">
            <v>0</v>
          </cell>
          <cell r="TC28">
            <v>0</v>
          </cell>
          <cell r="TD28">
            <v>4.8451659321187757</v>
          </cell>
          <cell r="TE28">
            <v>0</v>
          </cell>
          <cell r="TF28">
            <v>0</v>
          </cell>
          <cell r="TG28">
            <v>0</v>
          </cell>
          <cell r="TH28">
            <v>0</v>
          </cell>
          <cell r="TI28">
            <v>4.5601549428252488</v>
          </cell>
          <cell r="TJ28">
            <v>0</v>
          </cell>
          <cell r="TK28">
            <v>0</v>
          </cell>
          <cell r="TL28">
            <v>0</v>
          </cell>
          <cell r="TM28">
            <v>4.8451659321187757</v>
          </cell>
          <cell r="TN28">
            <v>0</v>
          </cell>
          <cell r="TO28">
            <v>0</v>
          </cell>
          <cell r="TP28">
            <v>0</v>
          </cell>
          <cell r="TQ28">
            <v>0</v>
          </cell>
          <cell r="TR28">
            <v>4.5601549428252488</v>
          </cell>
          <cell r="TS28">
            <v>0</v>
          </cell>
          <cell r="TT28">
            <v>0</v>
          </cell>
          <cell r="TU28">
            <v>0</v>
          </cell>
          <cell r="TV28">
            <v>4.8451659321187757</v>
          </cell>
          <cell r="TW28">
            <v>0</v>
          </cell>
          <cell r="TX28">
            <v>0</v>
          </cell>
          <cell r="TY28">
            <v>0</v>
          </cell>
          <cell r="TZ28">
            <v>0</v>
          </cell>
          <cell r="UA28">
            <v>4.5601549428252479</v>
          </cell>
          <cell r="UB28">
            <v>0</v>
          </cell>
          <cell r="UC28" t="str">
            <v>0: No</v>
          </cell>
          <cell r="UD28" t="str">
            <v>N/A</v>
          </cell>
          <cell r="UE28" t="str">
            <v>N/A</v>
          </cell>
          <cell r="UF28">
            <v>50515.5</v>
          </cell>
          <cell r="UG28">
            <v>9.0195381882770872E-3</v>
          </cell>
          <cell r="UH28">
            <v>9.0195381882770872E-3</v>
          </cell>
          <cell r="UI28">
            <v>9.0195381882770872E-3</v>
          </cell>
          <cell r="UJ28">
            <v>0</v>
          </cell>
          <cell r="UK28">
            <v>0</v>
          </cell>
          <cell r="UL28">
            <v>0</v>
          </cell>
          <cell r="UM28">
            <v>0</v>
          </cell>
          <cell r="UN28" t="str">
            <v>N/A</v>
          </cell>
          <cell r="UO28" t="str">
            <v>N/A</v>
          </cell>
          <cell r="UP28" t="str">
            <v>N/A</v>
          </cell>
          <cell r="UQ28" t="str">
            <v>N/A</v>
          </cell>
          <cell r="UR28" t="str">
            <v>N/A</v>
          </cell>
          <cell r="US28" t="str">
            <v>N/A</v>
          </cell>
          <cell r="UT28" t="str">
            <v>N/A</v>
          </cell>
          <cell r="UU28" t="str">
            <v>N/A</v>
          </cell>
          <cell r="UV28" t="str">
            <v>N/A</v>
          </cell>
          <cell r="UW28" t="str">
            <v>N/A</v>
          </cell>
          <cell r="UX28">
            <v>0</v>
          </cell>
          <cell r="UY28">
            <v>0</v>
          </cell>
          <cell r="UZ28">
            <v>0</v>
          </cell>
          <cell r="VA28">
            <v>0</v>
          </cell>
          <cell r="VB28">
            <v>1</v>
          </cell>
          <cell r="VC28">
            <v>0</v>
          </cell>
          <cell r="VD28">
            <v>0</v>
          </cell>
          <cell r="VE28">
            <v>0</v>
          </cell>
          <cell r="VF28">
            <v>0</v>
          </cell>
          <cell r="VG28">
            <v>1</v>
          </cell>
          <cell r="VH28">
            <v>1</v>
          </cell>
          <cell r="VI28">
            <v>0</v>
          </cell>
          <cell r="VJ28">
            <v>0</v>
          </cell>
          <cell r="VK28">
            <v>0</v>
          </cell>
          <cell r="VL28">
            <v>0</v>
          </cell>
          <cell r="VM28">
            <v>0</v>
          </cell>
          <cell r="VN28">
            <v>1</v>
          </cell>
          <cell r="VO28">
            <v>0</v>
          </cell>
          <cell r="VP28">
            <v>1</v>
          </cell>
          <cell r="VQ28">
            <v>0</v>
          </cell>
          <cell r="VR28">
            <v>0</v>
          </cell>
          <cell r="VS28">
            <v>0</v>
          </cell>
          <cell r="VT28">
            <v>0</v>
          </cell>
          <cell r="VU28">
            <v>0</v>
          </cell>
          <cell r="VV28">
            <v>0</v>
          </cell>
          <cell r="VW28">
            <v>0</v>
          </cell>
          <cell r="VX28">
            <v>0</v>
          </cell>
          <cell r="VY28">
            <v>7.0410162686109867</v>
          </cell>
          <cell r="VZ28">
            <v>7.0410162686109867</v>
          </cell>
          <cell r="WA28">
            <v>7.0410162686109867</v>
          </cell>
          <cell r="WB28">
            <v>7.0410162686109867</v>
          </cell>
          <cell r="WC28">
            <v>0</v>
          </cell>
          <cell r="WD28">
            <v>7.0410162686109876</v>
          </cell>
          <cell r="WE28">
            <v>0</v>
          </cell>
          <cell r="WF28">
            <v>5.7736333402610089</v>
          </cell>
          <cell r="WG28">
            <v>5.7736333402610081</v>
          </cell>
          <cell r="WH28">
            <v>5.7736333402610081</v>
          </cell>
          <cell r="WI28">
            <v>0</v>
          </cell>
          <cell r="WJ28">
            <v>5.7736333402610089</v>
          </cell>
          <cell r="WK28">
            <v>0</v>
          </cell>
          <cell r="WL28">
            <v>1.2673829283499776</v>
          </cell>
          <cell r="WM28">
            <v>1.2673829283499776</v>
          </cell>
          <cell r="WN28">
            <v>1.2673829283499776</v>
          </cell>
          <cell r="WO28">
            <v>0</v>
          </cell>
          <cell r="WP28">
            <v>1.2673829283499776</v>
          </cell>
          <cell r="WQ28">
            <v>0</v>
          </cell>
          <cell r="WR28">
            <v>7.0410162686109867</v>
          </cell>
          <cell r="WS28">
            <v>0</v>
          </cell>
          <cell r="WT28">
            <v>7.0410162686109858</v>
          </cell>
          <cell r="WU28">
            <v>0</v>
          </cell>
          <cell r="WV28">
            <v>7.0410162686109867</v>
          </cell>
          <cell r="WW28">
            <v>0</v>
          </cell>
          <cell r="WX28">
            <v>7.0410162686109876</v>
          </cell>
          <cell r="WY28">
            <v>0</v>
          </cell>
          <cell r="WZ28">
            <v>5.7932696105680028</v>
          </cell>
          <cell r="XA28">
            <v>5.6384820955985901</v>
          </cell>
          <cell r="XB28">
            <v>5.6025337078513919</v>
          </cell>
          <cell r="XC28">
            <v>5.6025337078513919</v>
          </cell>
          <cell r="XD28">
            <v>0</v>
          </cell>
          <cell r="XE28">
            <v>6.386978883334903</v>
          </cell>
          <cell r="XF28">
            <v>0</v>
          </cell>
          <cell r="XG28">
            <v>0.54624349566234653</v>
          </cell>
          <cell r="XH28">
            <v>0.5401620571420499</v>
          </cell>
          <cell r="XI28">
            <v>0.54016205714205001</v>
          </cell>
          <cell r="XJ28">
            <v>0</v>
          </cell>
          <cell r="XK28">
            <v>0.81024308571307491</v>
          </cell>
          <cell r="XL28">
            <v>0</v>
          </cell>
          <cell r="XM28">
            <v>4.6077061705556375</v>
          </cell>
          <cell r="XN28">
            <v>4.6011655015213853</v>
          </cell>
          <cell r="XO28">
            <v>4.5948471635294021</v>
          </cell>
          <cell r="XP28">
            <v>4.5948471635294021</v>
          </cell>
          <cell r="XQ28">
            <v>0</v>
          </cell>
          <cell r="XR28">
            <v>4.8754490668519184</v>
          </cell>
          <cell r="XS28">
            <v>0</v>
          </cell>
          <cell r="XT28">
            <v>0</v>
          </cell>
          <cell r="XU28">
            <v>0</v>
          </cell>
          <cell r="XV28">
            <v>0</v>
          </cell>
          <cell r="XW28">
            <v>0</v>
          </cell>
          <cell r="XX28">
            <v>0</v>
          </cell>
          <cell r="XY28">
            <v>0</v>
          </cell>
          <cell r="XZ28">
            <v>0</v>
          </cell>
          <cell r="YA28">
            <v>0</v>
          </cell>
          <cell r="YB28">
            <v>0</v>
          </cell>
          <cell r="YC28">
            <v>0</v>
          </cell>
          <cell r="YD28">
            <v>0</v>
          </cell>
          <cell r="YE28">
            <v>0</v>
          </cell>
          <cell r="YF28">
            <v>0</v>
          </cell>
          <cell r="YG28">
            <v>0</v>
          </cell>
          <cell r="YH28">
            <v>0</v>
          </cell>
          <cell r="YI28">
            <v>0</v>
          </cell>
          <cell r="YJ28">
            <v>0</v>
          </cell>
          <cell r="YK28">
            <v>0</v>
          </cell>
          <cell r="YL28">
            <v>0.14018496180136711</v>
          </cell>
          <cell r="YM28">
            <v>0.13862425447316101</v>
          </cell>
          <cell r="YN28">
            <v>0.13862425447316101</v>
          </cell>
          <cell r="YO28">
            <v>0</v>
          </cell>
          <cell r="YP28">
            <v>0.20793638170974155</v>
          </cell>
          <cell r="YQ28">
            <v>0</v>
          </cell>
          <cell r="YR28">
            <v>0.18881867415712683</v>
          </cell>
          <cell r="YS28">
            <v>0.18671651794384667</v>
          </cell>
          <cell r="YT28">
            <v>0.18671651794384669</v>
          </cell>
          <cell r="YU28">
            <v>0</v>
          </cell>
          <cell r="YV28">
            <v>0.28007477691577004</v>
          </cell>
          <cell r="YW28">
            <v>0</v>
          </cell>
          <cell r="YX28">
            <v>0.14378449643296115</v>
          </cell>
          <cell r="YY28">
            <v>0.14218371476293218</v>
          </cell>
          <cell r="YZ28">
            <v>0.14218371476293218</v>
          </cell>
          <cell r="ZA28">
            <v>0</v>
          </cell>
          <cell r="ZB28">
            <v>0.21327557214439827</v>
          </cell>
          <cell r="ZC28">
            <v>0</v>
          </cell>
          <cell r="ZD28">
            <v>1.3785972772703774</v>
          </cell>
          <cell r="ZE28">
            <v>1.3785972772703774</v>
          </cell>
          <cell r="ZF28">
            <v>0.70968781664656222</v>
          </cell>
          <cell r="ZG28">
            <v>0.70968781664656211</v>
          </cell>
          <cell r="ZH28">
            <v>1.9453582629674306</v>
          </cell>
          <cell r="ZI28">
            <v>1.9453582629674304</v>
          </cell>
          <cell r="ZJ28" t="str">
            <v xml:space="preserve"> </v>
          </cell>
          <cell r="ZK28">
            <v>0</v>
          </cell>
          <cell r="ZL28">
            <v>1</v>
          </cell>
          <cell r="ZM28">
            <v>0</v>
          </cell>
          <cell r="ZN28">
            <v>1</v>
          </cell>
          <cell r="ZO28">
            <v>0</v>
          </cell>
          <cell r="ZP28">
            <v>0</v>
          </cell>
          <cell r="ZQ28">
            <v>0</v>
          </cell>
          <cell r="ZR28" t="str">
            <v>0: No</v>
          </cell>
          <cell r="ZS28" t="str">
            <v>1: Yes</v>
          </cell>
          <cell r="ZT28">
            <v>5.8794166611316685</v>
          </cell>
          <cell r="ZU28">
            <v>5.8794166611316685</v>
          </cell>
          <cell r="ZV28">
            <v>5.8794166611316685</v>
          </cell>
          <cell r="ZW28">
            <v>5.8794166611316685</v>
          </cell>
          <cell r="ZX28">
            <v>0</v>
          </cell>
          <cell r="ZY28">
            <v>5.8794166611316685</v>
          </cell>
          <cell r="ZZ28">
            <v>0</v>
          </cell>
          <cell r="AAA28">
            <v>5.8794166611316685</v>
          </cell>
          <cell r="AAB28">
            <v>5.8794166611316685</v>
          </cell>
          <cell r="AAC28">
            <v>5.8794166611316685</v>
          </cell>
          <cell r="AAD28">
            <v>0</v>
          </cell>
          <cell r="AAE28">
            <v>5.8794166611316685</v>
          </cell>
          <cell r="AAF28">
            <v>0</v>
          </cell>
          <cell r="AAG28">
            <v>0</v>
          </cell>
          <cell r="AAH28">
            <v>0</v>
          </cell>
          <cell r="AAI28">
            <v>0</v>
          </cell>
          <cell r="AAJ28">
            <v>0</v>
          </cell>
          <cell r="AAK28">
            <v>0</v>
          </cell>
          <cell r="AAL28">
            <v>0</v>
          </cell>
          <cell r="AAM28">
            <v>0</v>
          </cell>
          <cell r="AAN28">
            <v>0</v>
          </cell>
          <cell r="AAO28">
            <v>0</v>
          </cell>
          <cell r="AAP28">
            <v>0</v>
          </cell>
          <cell r="AAQ28">
            <v>0</v>
          </cell>
          <cell r="AAR28">
            <v>0</v>
          </cell>
          <cell r="AAS28">
            <v>0</v>
          </cell>
          <cell r="AAT28">
            <v>0</v>
          </cell>
          <cell r="AAU28">
            <v>0</v>
          </cell>
          <cell r="AAV28">
            <v>0</v>
          </cell>
          <cell r="AAW28">
            <v>0</v>
          </cell>
          <cell r="AAX28">
            <v>0</v>
          </cell>
          <cell r="AAY28">
            <v>0</v>
          </cell>
          <cell r="AAZ28">
            <v>0</v>
          </cell>
          <cell r="ABA28">
            <v>0</v>
          </cell>
          <cell r="ABB28">
            <v>0</v>
          </cell>
          <cell r="ABC28">
            <v>0</v>
          </cell>
          <cell r="ABD28">
            <v>0</v>
          </cell>
          <cell r="ABE28">
            <v>0</v>
          </cell>
          <cell r="ABF28">
            <v>0</v>
          </cell>
          <cell r="ABG28">
            <v>0</v>
          </cell>
          <cell r="ABH28">
            <v>0</v>
          </cell>
          <cell r="ABI28">
            <v>0</v>
          </cell>
          <cell r="ABJ28">
            <v>0</v>
          </cell>
          <cell r="ABK28">
            <v>0</v>
          </cell>
          <cell r="ABL28">
            <v>0</v>
          </cell>
          <cell r="ABM28">
            <v>0</v>
          </cell>
          <cell r="ABN28">
            <v>0</v>
          </cell>
          <cell r="ABO28">
            <v>0</v>
          </cell>
          <cell r="ABP28">
            <v>0</v>
          </cell>
          <cell r="ABQ28">
            <v>0</v>
          </cell>
          <cell r="ABR28">
            <v>0</v>
          </cell>
          <cell r="ABS28">
            <v>0</v>
          </cell>
          <cell r="ABT28">
            <v>0</v>
          </cell>
          <cell r="ABU28">
            <v>0</v>
          </cell>
          <cell r="ABV28">
            <v>0</v>
          </cell>
          <cell r="ABW28">
            <v>0</v>
          </cell>
          <cell r="ABX28">
            <v>0</v>
          </cell>
          <cell r="ABY28" t="str">
            <v>0: No</v>
          </cell>
          <cell r="ABZ28">
            <v>0</v>
          </cell>
          <cell r="ACA28">
            <v>0</v>
          </cell>
          <cell r="ACB28">
            <v>14.435333717569373</v>
          </cell>
          <cell r="ACC28">
            <v>14.601700336278171</v>
          </cell>
          <cell r="ACD28">
            <v>14.274622248745539</v>
          </cell>
          <cell r="ACE28">
            <v>14.274622248745539</v>
          </cell>
          <cell r="ACF28">
            <v>0</v>
          </cell>
          <cell r="ACG28">
            <v>21.411933373118309</v>
          </cell>
          <cell r="ACH28">
            <v>0</v>
          </cell>
          <cell r="ACI28">
            <v>2.8870667435138748</v>
          </cell>
          <cell r="ACJ28">
            <v>2.8549244497491078</v>
          </cell>
          <cell r="ACK28">
            <v>2.8549244497491078</v>
          </cell>
          <cell r="ACL28">
            <v>0</v>
          </cell>
          <cell r="ACM28">
            <v>4.2823866746236616</v>
          </cell>
          <cell r="ACN28">
            <v>0</v>
          </cell>
          <cell r="ACO28">
            <v>2.8870667435138748</v>
          </cell>
          <cell r="ACP28">
            <v>2.8549244497491078</v>
          </cell>
          <cell r="ACQ28">
            <v>2.8549244497491078</v>
          </cell>
          <cell r="ACR28">
            <v>0</v>
          </cell>
          <cell r="ACS28">
            <v>4.2823866746236616</v>
          </cell>
          <cell r="ACT28">
            <v>0</v>
          </cell>
          <cell r="ACU28">
            <v>0</v>
          </cell>
          <cell r="ACV28">
            <v>0</v>
          </cell>
          <cell r="ACW28">
            <v>0</v>
          </cell>
          <cell r="ACX28">
            <v>0</v>
          </cell>
          <cell r="ACY28">
            <v>0</v>
          </cell>
          <cell r="ACZ28">
            <v>0</v>
          </cell>
          <cell r="ADA28">
            <v>0</v>
          </cell>
          <cell r="ADB28">
            <v>0</v>
          </cell>
          <cell r="ADC28">
            <v>0</v>
          </cell>
          <cell r="ADD28">
            <v>0</v>
          </cell>
          <cell r="ADE28">
            <v>0</v>
          </cell>
          <cell r="ADF28">
            <v>0</v>
          </cell>
          <cell r="ADG28">
            <v>0</v>
          </cell>
          <cell r="ADH28">
            <v>0</v>
          </cell>
          <cell r="ADI28">
            <v>0</v>
          </cell>
          <cell r="ADJ28">
            <v>0</v>
          </cell>
          <cell r="ADK28">
            <v>0</v>
          </cell>
          <cell r="ADL28">
            <v>0</v>
          </cell>
          <cell r="ADM28">
            <v>2.8870667435138748</v>
          </cell>
          <cell r="ADN28">
            <v>2.8549244497491078</v>
          </cell>
          <cell r="ADO28">
            <v>2.8549244497491078</v>
          </cell>
          <cell r="ADP28">
            <v>0</v>
          </cell>
          <cell r="ADQ28">
            <v>4.2823866746236616</v>
          </cell>
          <cell r="ADR28">
            <v>0</v>
          </cell>
          <cell r="ADS28">
            <v>2.8870667435138748</v>
          </cell>
          <cell r="ADT28">
            <v>2.8549244497491078</v>
          </cell>
          <cell r="ADU28">
            <v>2.8549244497491078</v>
          </cell>
          <cell r="ADV28">
            <v>0</v>
          </cell>
          <cell r="ADW28">
            <v>4.2823866746236616</v>
          </cell>
          <cell r="ADX28">
            <v>0</v>
          </cell>
          <cell r="ADY28">
            <v>2.8870667435138748</v>
          </cell>
          <cell r="ADZ28">
            <v>2.8549244497491078</v>
          </cell>
          <cell r="AEA28">
            <v>2.8549244497491078</v>
          </cell>
          <cell r="AEB28">
            <v>0</v>
          </cell>
          <cell r="AEC28">
            <v>4.2823866746236616</v>
          </cell>
          <cell r="AED28">
            <v>0</v>
          </cell>
          <cell r="AEE28">
            <v>0</v>
          </cell>
          <cell r="AEF28">
            <v>0</v>
          </cell>
          <cell r="AEG28">
            <v>0</v>
          </cell>
          <cell r="AEH28">
            <v>0</v>
          </cell>
          <cell r="AEI28">
            <v>0</v>
          </cell>
          <cell r="AEJ28">
            <v>13.091850267929647</v>
          </cell>
          <cell r="AEK28">
            <v>1.3434834496397252</v>
          </cell>
          <cell r="AEL28">
            <v>0</v>
          </cell>
          <cell r="AEM28">
            <v>2.8870667435138748</v>
          </cell>
          <cell r="AEN28">
            <v>0</v>
          </cell>
          <cell r="AEO28">
            <v>0</v>
          </cell>
          <cell r="AEP28">
            <v>0</v>
          </cell>
          <cell r="AEQ28">
            <v>0</v>
          </cell>
          <cell r="AER28">
            <v>0</v>
          </cell>
          <cell r="AES28">
            <v>13.242733295944886</v>
          </cell>
          <cell r="AET28">
            <v>1.3589670403332852</v>
          </cell>
          <cell r="AEU28">
            <v>0</v>
          </cell>
          <cell r="AEV28">
            <v>2.9203400672556343</v>
          </cell>
          <cell r="AEW28">
            <v>7.0000000000000007E-2</v>
          </cell>
          <cell r="AEX28" t="str">
            <v>6</v>
          </cell>
          <cell r="AEY28" t="str">
            <v>8</v>
          </cell>
          <cell r="AEZ28" t="str">
            <v>1: Yes</v>
          </cell>
          <cell r="AFA28" t="str">
            <v>8</v>
          </cell>
          <cell r="AFB28" t="str">
            <v>4</v>
          </cell>
          <cell r="AFC28" t="str">
            <v>2: Sometimes</v>
          </cell>
          <cell r="AFD28" t="str">
            <v>1: Always</v>
          </cell>
          <cell r="AFE28">
            <v>2.9203400672556343</v>
          </cell>
          <cell r="AFF28">
            <v>2.8549244497491078</v>
          </cell>
          <cell r="AFG28">
            <v>1.8192839925695325</v>
          </cell>
          <cell r="AFH28">
            <v>1.8192839925695321</v>
          </cell>
          <cell r="AFI28">
            <v>1.8192839925695325</v>
          </cell>
          <cell r="AFJ28">
            <v>1.8192839925695325</v>
          </cell>
          <cell r="AFK28">
            <v>0</v>
          </cell>
          <cell r="AFL28">
            <v>1.8192839925695323</v>
          </cell>
          <cell r="AFM28">
            <v>0</v>
          </cell>
          <cell r="AFN28">
            <v>0</v>
          </cell>
          <cell r="AFO28">
            <v>43</v>
          </cell>
          <cell r="AFP28">
            <v>15</v>
          </cell>
          <cell r="AFQ28">
            <v>28</v>
          </cell>
          <cell r="AFR28">
            <v>1.1047331737825326</v>
          </cell>
          <cell r="AFS28">
            <v>1.1047331737825323</v>
          </cell>
          <cell r="AFT28">
            <v>1.1047331737825323</v>
          </cell>
          <cell r="AFU28">
            <v>1.1047331737825326</v>
          </cell>
          <cell r="AFV28">
            <v>0</v>
          </cell>
          <cell r="AFW28">
            <v>0</v>
          </cell>
          <cell r="AFX28">
            <v>0</v>
          </cell>
          <cell r="AFY28">
            <v>0</v>
          </cell>
          <cell r="AFZ28">
            <v>0</v>
          </cell>
          <cell r="AGA28">
            <v>0</v>
          </cell>
          <cell r="AGB28">
            <v>0</v>
          </cell>
        </row>
        <row r="29">
          <cell r="A29" t="str">
            <v>RWANDA_28</v>
          </cell>
          <cell r="B29" t="str">
            <v>Rwanda</v>
          </cell>
          <cell r="C29" t="str">
            <v>Mushubati CS</v>
          </cell>
          <cell r="D29" t="str">
            <v>Health Center</v>
          </cell>
          <cell r="E29" t="str">
            <v>Primary</v>
          </cell>
          <cell r="F29" t="str">
            <v>Rural</v>
          </cell>
          <cell r="G29" t="str">
            <v>No</v>
          </cell>
          <cell r="H29">
            <v>39083</v>
          </cell>
          <cell r="I29">
            <v>24772</v>
          </cell>
          <cell r="J29">
            <v>10742</v>
          </cell>
          <cell r="K29">
            <v>32</v>
          </cell>
          <cell r="L29">
            <v>852</v>
          </cell>
          <cell r="M29" t="str">
            <v>USD</v>
          </cell>
          <cell r="N29">
            <v>563</v>
          </cell>
          <cell r="O29">
            <v>0.5</v>
          </cell>
          <cell r="P29">
            <v>0.3</v>
          </cell>
          <cell r="Q29">
            <v>0.03</v>
          </cell>
          <cell r="R29">
            <v>0.1</v>
          </cell>
          <cell r="S29">
            <v>0</v>
          </cell>
          <cell r="T29">
            <v>10742</v>
          </cell>
          <cell r="U29">
            <v>0</v>
          </cell>
          <cell r="V29">
            <v>209.2066256882467</v>
          </cell>
          <cell r="W29" t="str">
            <v>0: No</v>
          </cell>
          <cell r="X29" t="str">
            <v>1: Yes</v>
          </cell>
          <cell r="Y29">
            <v>0</v>
          </cell>
          <cell r="Z29" t="str">
            <v>Jul-09</v>
          </cell>
          <cell r="AA29" t="str">
            <v>Jun-10</v>
          </cell>
          <cell r="AB29">
            <v>121.83333333333333</v>
          </cell>
          <cell r="AC29">
            <v>88</v>
          </cell>
          <cell r="AD29">
            <v>0</v>
          </cell>
          <cell r="AE29">
            <v>5.666666666666667</v>
          </cell>
          <cell r="AF29">
            <v>0</v>
          </cell>
          <cell r="AG29">
            <v>215.5</v>
          </cell>
          <cell r="AH29">
            <v>93.666666666666671</v>
          </cell>
          <cell r="AI29">
            <v>4.2103634957463258</v>
          </cell>
          <cell r="AJ29">
            <v>12.304717710750193</v>
          </cell>
          <cell r="AK29">
            <v>4</v>
          </cell>
          <cell r="AL29">
            <v>4</v>
          </cell>
          <cell r="AM29">
            <v>4</v>
          </cell>
          <cell r="AN29">
            <v>12</v>
          </cell>
          <cell r="AO29">
            <v>12</v>
          </cell>
          <cell r="AP29">
            <v>10</v>
          </cell>
          <cell r="AQ29">
            <v>15</v>
          </cell>
          <cell r="AR29">
            <v>15</v>
          </cell>
          <cell r="AS29">
            <v>20</v>
          </cell>
          <cell r="AT29">
            <v>20</v>
          </cell>
          <cell r="AU29">
            <v>12</v>
          </cell>
          <cell r="AV29">
            <v>12</v>
          </cell>
          <cell r="AW29">
            <v>12</v>
          </cell>
          <cell r="AX29">
            <v>12</v>
          </cell>
          <cell r="AY29">
            <v>12</v>
          </cell>
          <cell r="AZ29">
            <v>10</v>
          </cell>
          <cell r="BA29">
            <v>10</v>
          </cell>
          <cell r="BB29">
            <v>10</v>
          </cell>
          <cell r="BC29">
            <v>10</v>
          </cell>
          <cell r="BD29">
            <v>10</v>
          </cell>
          <cell r="BE29">
            <v>37373.333333333328</v>
          </cell>
          <cell r="BF29" t="str">
            <v>0: No</v>
          </cell>
          <cell r="BG29" t="str">
            <v>N/A</v>
          </cell>
          <cell r="BH29" t="str">
            <v>N/A</v>
          </cell>
          <cell r="BI29" t="str">
            <v>N/A</v>
          </cell>
          <cell r="BJ29" t="str">
            <v>N/A</v>
          </cell>
          <cell r="BK29" t="str">
            <v>0: Unknown</v>
          </cell>
          <cell r="BL29" t="str">
            <v>N/A</v>
          </cell>
          <cell r="BM29" t="str">
            <v>1: Yes</v>
          </cell>
          <cell r="BN29" t="str">
            <v>N_INITIATION,N_STAGE,N_BLOOD: Initiation, WHO Staging, Blood draws for CD4</v>
          </cell>
          <cell r="BO29" t="str">
            <v>the doctor that comes to Mushubati HC does consultations for all HIV patients initiates patients whose health conditions can't be handled by the nurse as well as children</v>
          </cell>
          <cell r="BP29" t="str">
            <v>1: Yes</v>
          </cell>
          <cell r="BQ29">
            <v>0.43271290637882814</v>
          </cell>
          <cell r="BR29" t="str">
            <v/>
          </cell>
          <cell r="BS29" t="str">
            <v/>
          </cell>
          <cell r="BT29" t="str">
            <v>0: No</v>
          </cell>
          <cell r="BU29" t="str">
            <v>N/A</v>
          </cell>
          <cell r="BV29" t="str">
            <v>N/A</v>
          </cell>
          <cell r="BW29" t="str">
            <v>N/A</v>
          </cell>
          <cell r="BX29" t="str">
            <v>N/A</v>
          </cell>
          <cell r="BY29" t="str">
            <v>0: Unknown</v>
          </cell>
          <cell r="BZ29" t="str">
            <v>N/A</v>
          </cell>
          <cell r="CA29" t="str">
            <v>1: Yes</v>
          </cell>
          <cell r="CB29" t="str">
            <v>0: No</v>
          </cell>
          <cell r="CC29" t="str">
            <v>0: No</v>
          </cell>
          <cell r="CD29" t="str">
            <v>0: No</v>
          </cell>
          <cell r="CE29" t="str">
            <v>0: No</v>
          </cell>
          <cell r="CF29" t="str">
            <v>0: No</v>
          </cell>
          <cell r="CG29" t="str">
            <v>0: No</v>
          </cell>
          <cell r="CH29" t="str">
            <v/>
          </cell>
          <cell r="CI29" t="str">
            <v>TRACnet ID</v>
          </cell>
          <cell r="CJ29">
            <v>96.25</v>
          </cell>
          <cell r="CK29" t="str">
            <v>Clinician providing responses on this table was not very knowledgeable.</v>
          </cell>
          <cell r="CL29" t="str">
            <v>1: Yes</v>
          </cell>
          <cell r="CM29" t="str">
            <v>1: Yes</v>
          </cell>
          <cell r="CN29" t="str">
            <v>0: No</v>
          </cell>
          <cell r="CO29" t="str">
            <v>0: No</v>
          </cell>
          <cell r="CP29" t="str">
            <v/>
          </cell>
          <cell r="CQ29" t="str">
            <v>1: Yes</v>
          </cell>
          <cell r="CR29" t="str">
            <v>1: Yes</v>
          </cell>
          <cell r="CS29" t="str">
            <v>100</v>
          </cell>
          <cell r="CT29" t="str">
            <v>85</v>
          </cell>
          <cell r="CU29">
            <v>202.46263345195729</v>
          </cell>
          <cell r="CV29">
            <v>0.4</v>
          </cell>
          <cell r="CW29">
            <v>4.2103634957463258</v>
          </cell>
          <cell r="CX29">
            <v>64.888905968605386</v>
          </cell>
          <cell r="CY29">
            <v>59.86539808591278</v>
          </cell>
          <cell r="CZ29">
            <v>71.42304166655606</v>
          </cell>
          <cell r="DA29">
            <v>53.563904423188674</v>
          </cell>
          <cell r="DB29">
            <v>49.417144787144458</v>
          </cell>
          <cell r="DC29">
            <v>58.957643380392078</v>
          </cell>
          <cell r="DD29">
            <v>55.594287885537511</v>
          </cell>
          <cell r="DE29">
            <v>0</v>
          </cell>
          <cell r="DF29">
            <v>111.18857577107504</v>
          </cell>
          <cell r="DG29">
            <v>0</v>
          </cell>
          <cell r="DH29">
            <v>11.325001545416708</v>
          </cell>
          <cell r="DI29">
            <v>10.448253298768323</v>
          </cell>
          <cell r="DJ29">
            <v>12.465398286163984</v>
          </cell>
          <cell r="DK29">
            <v>11.754284961114363</v>
          </cell>
          <cell r="DL29">
            <v>0</v>
          </cell>
          <cell r="DM29">
            <v>23.508569922228727</v>
          </cell>
          <cell r="DN29">
            <v>0</v>
          </cell>
          <cell r="DO29">
            <v>58.957643380392078</v>
          </cell>
          <cell r="DP29">
            <v>55.594287885537511</v>
          </cell>
          <cell r="DQ29">
            <v>111.18857577107504</v>
          </cell>
          <cell r="DR29">
            <v>12.465398286163984</v>
          </cell>
          <cell r="DS29">
            <v>11.754284961114363</v>
          </cell>
          <cell r="DT29">
            <v>23.508569922228727</v>
          </cell>
          <cell r="DU29">
            <v>53.563904423188674</v>
          </cell>
          <cell r="DV29">
            <v>49.417144787144458</v>
          </cell>
          <cell r="DW29">
            <v>55.594287885537511</v>
          </cell>
          <cell r="DX29">
            <v>0</v>
          </cell>
          <cell r="DY29">
            <v>111.18857577107504</v>
          </cell>
          <cell r="DZ29">
            <v>0</v>
          </cell>
          <cell r="EA29">
            <v>1.7704689412453178</v>
          </cell>
          <cell r="EB29">
            <v>1.6334044531075249</v>
          </cell>
          <cell r="EC29">
            <v>1.8375800097459651</v>
          </cell>
          <cell r="ED29">
            <v>0</v>
          </cell>
          <cell r="EE29">
            <v>3.6751600194919307</v>
          </cell>
          <cell r="EF29">
            <v>0</v>
          </cell>
          <cell r="EG29">
            <v>1.7704689412453178</v>
          </cell>
          <cell r="EH29">
            <v>1.6334044531075249</v>
          </cell>
          <cell r="EI29">
            <v>1.8375800097459651</v>
          </cell>
          <cell r="EJ29">
            <v>0</v>
          </cell>
          <cell r="EK29">
            <v>3.6751600194919307</v>
          </cell>
          <cell r="EL29">
            <v>0</v>
          </cell>
          <cell r="EM29">
            <v>0.68540343618253241</v>
          </cell>
          <cell r="EN29">
            <v>0.63234152192937176</v>
          </cell>
          <cell r="EO29">
            <v>0.71138421217054304</v>
          </cell>
          <cell r="EP29">
            <v>0</v>
          </cell>
          <cell r="EQ29">
            <v>1.4227684243410863</v>
          </cell>
          <cell r="ER29">
            <v>0</v>
          </cell>
          <cell r="ES29">
            <v>0</v>
          </cell>
          <cell r="ET29">
            <v>0</v>
          </cell>
          <cell r="EU29">
            <v>0</v>
          </cell>
          <cell r="EV29">
            <v>0</v>
          </cell>
          <cell r="EW29">
            <v>0</v>
          </cell>
          <cell r="EX29">
            <v>0</v>
          </cell>
          <cell r="EY29">
            <v>0</v>
          </cell>
          <cell r="EZ29">
            <v>0</v>
          </cell>
          <cell r="FA29">
            <v>0</v>
          </cell>
          <cell r="FB29">
            <v>0</v>
          </cell>
          <cell r="FC29">
            <v>0</v>
          </cell>
          <cell r="FD29">
            <v>0</v>
          </cell>
          <cell r="FE29">
            <v>7.0986602267435419</v>
          </cell>
          <cell r="FF29">
            <v>6.5491028706239032</v>
          </cell>
          <cell r="FG29">
            <v>7.3677407294518877</v>
          </cell>
          <cell r="FH29">
            <v>0</v>
          </cell>
          <cell r="FI29">
            <v>14.735481458903779</v>
          </cell>
          <cell r="FJ29">
            <v>0</v>
          </cell>
          <cell r="FK29">
            <v>0</v>
          </cell>
          <cell r="FL29">
            <v>0</v>
          </cell>
          <cell r="FM29">
            <v>0</v>
          </cell>
          <cell r="FN29">
            <v>0</v>
          </cell>
          <cell r="FO29">
            <v>0</v>
          </cell>
          <cell r="FP29">
            <v>0</v>
          </cell>
          <cell r="FQ29">
            <v>0.92807424593967514</v>
          </cell>
          <cell r="FR29">
            <v>0</v>
          </cell>
          <cell r="FS29">
            <v>9.2807424593967518</v>
          </cell>
          <cell r="FT29">
            <v>0</v>
          </cell>
          <cell r="FU29">
            <v>0.23201856148491878</v>
          </cell>
          <cell r="FV29">
            <v>1.8561484918793503</v>
          </cell>
          <cell r="FW29">
            <v>0</v>
          </cell>
          <cell r="FX29">
            <v>0</v>
          </cell>
          <cell r="FY29">
            <v>0.23201856148491878</v>
          </cell>
          <cell r="FZ29">
            <v>12.529002320185615</v>
          </cell>
          <cell r="GA29">
            <v>0.23201856148491878</v>
          </cell>
          <cell r="GB29">
            <v>0</v>
          </cell>
          <cell r="GC29">
            <v>7.1925754060324847</v>
          </cell>
          <cell r="GD29">
            <v>7.1925754060324847</v>
          </cell>
          <cell r="GE29">
            <v>0.85622547270781313</v>
          </cell>
          <cell r="GF29">
            <v>0</v>
          </cell>
          <cell r="GG29">
            <v>8.5622547270781322</v>
          </cell>
          <cell r="GH29">
            <v>0</v>
          </cell>
          <cell r="GI29">
            <v>0.21405636817695328</v>
          </cell>
          <cell r="GJ29">
            <v>1.7124509454156263</v>
          </cell>
          <cell r="GK29">
            <v>0</v>
          </cell>
          <cell r="GL29">
            <v>0</v>
          </cell>
          <cell r="GM29">
            <v>0.21405636817695328</v>
          </cell>
          <cell r="GN29">
            <v>11.559043881555477</v>
          </cell>
          <cell r="GO29">
            <v>0</v>
          </cell>
          <cell r="GP29">
            <v>6.6357474134855527</v>
          </cell>
          <cell r="GQ29">
            <v>6.6357474134855527</v>
          </cell>
          <cell r="GR29">
            <v>1.0215287890579867</v>
          </cell>
          <cell r="GS29">
            <v>0</v>
          </cell>
          <cell r="GT29">
            <v>10.215287890579868</v>
          </cell>
          <cell r="GU29">
            <v>0</v>
          </cell>
          <cell r="GV29">
            <v>0.25538219726449668</v>
          </cell>
          <cell r="GW29">
            <v>2.0430575781159734</v>
          </cell>
          <cell r="GX29">
            <v>0</v>
          </cell>
          <cell r="GY29">
            <v>0</v>
          </cell>
          <cell r="GZ29">
            <v>0.25538219726449668</v>
          </cell>
          <cell r="HA29">
            <v>13.790638652282823</v>
          </cell>
          <cell r="HB29">
            <v>0</v>
          </cell>
          <cell r="HC29">
            <v>7.9168481151993984</v>
          </cell>
          <cell r="HD29">
            <v>7.9168481151993984</v>
          </cell>
          <cell r="HE29">
            <v>12067.268206039078</v>
          </cell>
          <cell r="HF29">
            <v>0</v>
          </cell>
          <cell r="HG29">
            <v>3311.6802841918297</v>
          </cell>
          <cell r="HH29">
            <v>0</v>
          </cell>
          <cell r="HI29">
            <v>3311.6802841918297</v>
          </cell>
          <cell r="HJ29">
            <v>5437.5979129662528</v>
          </cell>
          <cell r="HK29">
            <v>0</v>
          </cell>
          <cell r="HL29">
            <v>0</v>
          </cell>
          <cell r="HM29">
            <v>3311.6802841918297</v>
          </cell>
          <cell r="HN29">
            <v>0</v>
          </cell>
          <cell r="HO29">
            <v>1574.5405374434195</v>
          </cell>
          <cell r="HP29">
            <v>0</v>
          </cell>
          <cell r="HQ29">
            <v>1</v>
          </cell>
          <cell r="HR29">
            <v>0</v>
          </cell>
          <cell r="HS29">
            <v>0</v>
          </cell>
          <cell r="HT29">
            <v>10.092989165598613</v>
          </cell>
          <cell r="HU29">
            <v>0</v>
          </cell>
          <cell r="HV29">
            <v>0</v>
          </cell>
          <cell r="HW29">
            <v>2.7</v>
          </cell>
          <cell r="HX29">
            <v>0</v>
          </cell>
          <cell r="HY29">
            <v>0</v>
          </cell>
          <cell r="HZ29">
            <v>11.109325622833305</v>
          </cell>
          <cell r="IA29">
            <v>0</v>
          </cell>
          <cell r="IB29">
            <v>0</v>
          </cell>
          <cell r="IC29">
            <v>9.311619686849097</v>
          </cell>
          <cell r="ID29">
            <v>0</v>
          </cell>
          <cell r="IE29" t="str">
            <v/>
          </cell>
          <cell r="IF29">
            <v>94.201413033048766</v>
          </cell>
          <cell r="IG29">
            <v>90.755982198096078</v>
          </cell>
          <cell r="IH29">
            <v>0</v>
          </cell>
          <cell r="II29">
            <v>147.7069271758437</v>
          </cell>
          <cell r="IJ29">
            <v>0</v>
          </cell>
          <cell r="IK29">
            <v>85.723285860074384</v>
          </cell>
          <cell r="IL29">
            <v>8.4781271729743892</v>
          </cell>
          <cell r="IM29">
            <v>82.587943800267425</v>
          </cell>
          <cell r="IN29">
            <v>8.1680383978286475</v>
          </cell>
          <cell r="IO29">
            <v>0</v>
          </cell>
          <cell r="IP29">
            <v>0</v>
          </cell>
          <cell r="IQ29">
            <v>134.41330373001776</v>
          </cell>
          <cell r="IR29">
            <v>13.293623445825933</v>
          </cell>
          <cell r="IS29">
            <v>0</v>
          </cell>
          <cell r="IT29">
            <v>0</v>
          </cell>
          <cell r="IU29">
            <v>33</v>
          </cell>
          <cell r="IV29">
            <v>50</v>
          </cell>
          <cell r="IW29">
            <v>8</v>
          </cell>
          <cell r="IX29">
            <v>1</v>
          </cell>
          <cell r="IY29" t="str">
            <v>1: Yes</v>
          </cell>
          <cell r="IZ29" t="str">
            <v>1</v>
          </cell>
          <cell r="JA29" t="str">
            <v>60</v>
          </cell>
          <cell r="JB29" t="str">
            <v>ABC,LPV: ABC, LPV/r</v>
          </cell>
          <cell r="JC29" t="str">
            <v>1: Yes</v>
          </cell>
          <cell r="JD29" t="str">
            <v>0: No</v>
          </cell>
          <cell r="JE29" t="str">
            <v>N/A</v>
          </cell>
          <cell r="JF29" t="str">
            <v>N/A</v>
          </cell>
          <cell r="JG29" t="str">
            <v>N/A</v>
          </cell>
          <cell r="JH29">
            <v>0</v>
          </cell>
          <cell r="JI29">
            <v>49</v>
          </cell>
          <cell r="JJ29">
            <v>0</v>
          </cell>
          <cell r="JK29">
            <v>32</v>
          </cell>
          <cell r="JL29">
            <v>0</v>
          </cell>
          <cell r="JM29">
            <v>8</v>
          </cell>
          <cell r="JN29">
            <v>0</v>
          </cell>
          <cell r="JO29">
            <v>0</v>
          </cell>
          <cell r="JP29">
            <v>0</v>
          </cell>
          <cell r="JQ29">
            <v>0</v>
          </cell>
          <cell r="JR29">
            <v>55.289520426287744</v>
          </cell>
          <cell r="JS29" t="str">
            <v>N/A</v>
          </cell>
          <cell r="JT29">
            <v>125.86145648312612</v>
          </cell>
          <cell r="JU29">
            <v>164.17051509769095</v>
          </cell>
          <cell r="JV29">
            <v>181.40852575488455</v>
          </cell>
          <cell r="JW29" t="str">
            <v>N/A</v>
          </cell>
          <cell r="JX29">
            <v>151.31971580817051</v>
          </cell>
          <cell r="JY29" t="str">
            <v>N/A</v>
          </cell>
          <cell r="JZ29">
            <v>593</v>
          </cell>
          <cell r="KA29">
            <v>0</v>
          </cell>
          <cell r="KB29">
            <v>300</v>
          </cell>
          <cell r="KC29">
            <v>0</v>
          </cell>
          <cell r="KD29">
            <v>35</v>
          </cell>
          <cell r="KE29">
            <v>0</v>
          </cell>
          <cell r="KF29">
            <v>0</v>
          </cell>
          <cell r="KG29">
            <v>166</v>
          </cell>
          <cell r="KH29">
            <v>593</v>
          </cell>
          <cell r="KI29">
            <v>0</v>
          </cell>
          <cell r="KJ29">
            <v>300</v>
          </cell>
          <cell r="KK29">
            <v>0</v>
          </cell>
          <cell r="KL29">
            <v>35</v>
          </cell>
          <cell r="KM29">
            <v>0</v>
          </cell>
          <cell r="KN29">
            <v>0</v>
          </cell>
          <cell r="KO29">
            <v>175</v>
          </cell>
          <cell r="KP29">
            <v>49</v>
          </cell>
          <cell r="KQ29">
            <v>0</v>
          </cell>
          <cell r="KR29">
            <v>29</v>
          </cell>
          <cell r="KS29">
            <v>3</v>
          </cell>
          <cell r="KT29">
            <v>7.5</v>
          </cell>
          <cell r="KU29">
            <v>0.5</v>
          </cell>
          <cell r="KV29">
            <v>0</v>
          </cell>
          <cell r="KW29">
            <v>0</v>
          </cell>
          <cell r="KX29">
            <v>0</v>
          </cell>
          <cell r="KY29">
            <v>0</v>
          </cell>
          <cell r="KZ29">
            <v>5.6891651865008885</v>
          </cell>
          <cell r="LA29">
            <v>12.104795737122558</v>
          </cell>
          <cell r="LB29" t="str">
            <v/>
          </cell>
          <cell r="LC29">
            <v>3.1101243339253997</v>
          </cell>
          <cell r="LD29">
            <v>16.078152753108348</v>
          </cell>
          <cell r="LE29" t="str">
            <v/>
          </cell>
          <cell r="LF29" t="str">
            <v/>
          </cell>
          <cell r="LG29" t="str">
            <v/>
          </cell>
          <cell r="LH29" t="str">
            <v/>
          </cell>
          <cell r="LI29" t="str">
            <v/>
          </cell>
          <cell r="LJ29" t="str">
            <v>Tenofovir/Emtricitabine (TDF/FTC)</v>
          </cell>
          <cell r="LK29">
            <v>13.179396092362346</v>
          </cell>
          <cell r="LL29" t="str">
            <v>1: Yes</v>
          </cell>
          <cell r="LM29" t="str">
            <v>1</v>
          </cell>
          <cell r="LN29" t="str">
            <v>60</v>
          </cell>
          <cell r="LO29" t="str">
            <v>ABC,LPV: ABC, LPV/r</v>
          </cell>
          <cell r="LP29" t="str">
            <v>0: No</v>
          </cell>
          <cell r="LQ29" t="str">
            <v>N/A</v>
          </cell>
          <cell r="LR29" t="str">
            <v>N/A</v>
          </cell>
          <cell r="LS29" t="str">
            <v>N/A</v>
          </cell>
          <cell r="LT29" t="str">
            <v>N/A</v>
          </cell>
          <cell r="LU29">
            <v>49</v>
          </cell>
          <cell r="LV29">
            <v>32</v>
          </cell>
          <cell r="LW29">
            <v>8</v>
          </cell>
          <cell r="LX29">
            <v>0</v>
          </cell>
          <cell r="LY29" t="str">
            <v>0: No</v>
          </cell>
          <cell r="LZ29" t="str">
            <v>0: No</v>
          </cell>
          <cell r="MA29" t="str">
            <v>0: No</v>
          </cell>
          <cell r="MB29" t="str">
            <v>0: No</v>
          </cell>
          <cell r="MC29" t="str">
            <v>0: No</v>
          </cell>
          <cell r="MD29" t="str">
            <v>0: No</v>
          </cell>
          <cell r="ME29" t="str">
            <v>1: Yes</v>
          </cell>
          <cell r="MF29" t="str">
            <v>0: No</v>
          </cell>
          <cell r="MG29" t="str">
            <v>1: Yes</v>
          </cell>
          <cell r="MH29" t="str">
            <v>0: No</v>
          </cell>
          <cell r="MI29" t="str">
            <v>0: No</v>
          </cell>
          <cell r="MJ29" t="str">
            <v>0: No</v>
          </cell>
          <cell r="MK29" t="str">
            <v>0: No</v>
          </cell>
          <cell r="ML29" t="str">
            <v>0: No</v>
          </cell>
          <cell r="MM29" t="str">
            <v>0: No</v>
          </cell>
          <cell r="MN29" t="str">
            <v>0: No</v>
          </cell>
          <cell r="MO29" t="str">
            <v>0: No</v>
          </cell>
          <cell r="MP29" t="str">
            <v>0: No</v>
          </cell>
          <cell r="MQ29" t="str">
            <v>1: Yes</v>
          </cell>
          <cell r="MR29" t="str">
            <v>1: Yes</v>
          </cell>
          <cell r="MS29" t="str">
            <v>4</v>
          </cell>
          <cell r="MT29" t="str">
            <v>1: Yes</v>
          </cell>
          <cell r="MU29">
            <v>11.544485335025737</v>
          </cell>
          <cell r="MV29">
            <v>13.885599570407701</v>
          </cell>
          <cell r="MW29">
            <v>8.481261101243339</v>
          </cell>
          <cell r="MX29">
            <v>0</v>
          </cell>
          <cell r="MY29">
            <v>8.7805997283460453</v>
          </cell>
          <cell r="MZ29">
            <v>0</v>
          </cell>
          <cell r="NA29">
            <v>22.33015870399295</v>
          </cell>
          <cell r="NB29">
            <v>22.33015870399295</v>
          </cell>
          <cell r="NC29">
            <v>22.33015870399295</v>
          </cell>
          <cell r="ND29">
            <v>0</v>
          </cell>
          <cell r="NE29">
            <v>22.330158703992947</v>
          </cell>
          <cell r="NF29">
            <v>0</v>
          </cell>
          <cell r="NG29">
            <v>0</v>
          </cell>
          <cell r="NH29">
            <v>0</v>
          </cell>
          <cell r="NI29">
            <v>0</v>
          </cell>
          <cell r="NJ29">
            <v>0</v>
          </cell>
          <cell r="NK29">
            <v>0</v>
          </cell>
          <cell r="NL29">
            <v>0</v>
          </cell>
          <cell r="NM29">
            <v>11.544485335025737</v>
          </cell>
          <cell r="NN29">
            <v>13.885599570407701</v>
          </cell>
          <cell r="NO29">
            <v>8.481261101243339</v>
          </cell>
          <cell r="NP29">
            <v>0</v>
          </cell>
          <cell r="NQ29">
            <v>8.7805997283460453</v>
          </cell>
          <cell r="NR29">
            <v>0</v>
          </cell>
          <cell r="NS29">
            <v>0</v>
          </cell>
          <cell r="NT29">
            <v>0</v>
          </cell>
          <cell r="NU29">
            <v>0</v>
          </cell>
          <cell r="NV29">
            <v>0</v>
          </cell>
          <cell r="NW29">
            <v>0</v>
          </cell>
          <cell r="NX29">
            <v>0</v>
          </cell>
          <cell r="NY29">
            <v>0</v>
          </cell>
          <cell r="NZ29">
            <v>0</v>
          </cell>
          <cell r="OA29">
            <v>0</v>
          </cell>
          <cell r="OB29">
            <v>0</v>
          </cell>
          <cell r="OC29">
            <v>0</v>
          </cell>
          <cell r="OD29">
            <v>0</v>
          </cell>
          <cell r="OE29">
            <v>0</v>
          </cell>
          <cell r="OF29">
            <v>0</v>
          </cell>
          <cell r="OG29">
            <v>0</v>
          </cell>
          <cell r="OH29">
            <v>0</v>
          </cell>
          <cell r="OI29">
            <v>0</v>
          </cell>
          <cell r="OJ29">
            <v>0</v>
          </cell>
          <cell r="OK29">
            <v>0</v>
          </cell>
          <cell r="OL29">
            <v>0</v>
          </cell>
          <cell r="OM29">
            <v>0</v>
          </cell>
          <cell r="ON29">
            <v>0</v>
          </cell>
          <cell r="OO29">
            <v>0</v>
          </cell>
          <cell r="OP29">
            <v>0</v>
          </cell>
          <cell r="OQ29">
            <v>11.544485335025737</v>
          </cell>
          <cell r="OR29">
            <v>13.885599570407701</v>
          </cell>
          <cell r="OS29">
            <v>8.481261101243339</v>
          </cell>
          <cell r="OT29">
            <v>0</v>
          </cell>
          <cell r="OU29">
            <v>8.7805997283460453</v>
          </cell>
          <cell r="OV29">
            <v>0</v>
          </cell>
          <cell r="OW29">
            <v>0</v>
          </cell>
          <cell r="OX29">
            <v>1.8375870069605569</v>
          </cell>
          <cell r="OY29">
            <v>0</v>
          </cell>
          <cell r="OZ29">
            <v>0</v>
          </cell>
          <cell r="PA29">
            <v>0</v>
          </cell>
          <cell r="PB29">
            <v>0</v>
          </cell>
          <cell r="PC29">
            <v>0</v>
          </cell>
          <cell r="PD29">
            <v>0</v>
          </cell>
          <cell r="PE29">
            <v>0</v>
          </cell>
          <cell r="PF29">
            <v>0</v>
          </cell>
          <cell r="PG29" t="str">
            <v/>
          </cell>
          <cell r="PH29">
            <v>6.2824156305506218</v>
          </cell>
          <cell r="PI29">
            <v>0</v>
          </cell>
          <cell r="PJ29">
            <v>0</v>
          </cell>
          <cell r="PK29" t="str">
            <v>N/A</v>
          </cell>
          <cell r="PL29" t="str">
            <v>N/A</v>
          </cell>
          <cell r="PM29" t="str">
            <v>N/A</v>
          </cell>
          <cell r="PN29" t="str">
            <v>N/A</v>
          </cell>
          <cell r="PO29" t="str">
            <v>N/A</v>
          </cell>
          <cell r="PP29" t="str">
            <v>N/A</v>
          </cell>
          <cell r="PQ29">
            <v>269.28000000000003</v>
          </cell>
          <cell r="PR29">
            <v>118.8</v>
          </cell>
          <cell r="PS29">
            <v>396</v>
          </cell>
          <cell r="PT29">
            <v>0</v>
          </cell>
          <cell r="PU29">
            <v>0</v>
          </cell>
          <cell r="PV29">
            <v>0</v>
          </cell>
          <cell r="PW29">
            <v>0</v>
          </cell>
          <cell r="PX29">
            <v>0</v>
          </cell>
          <cell r="PY29">
            <v>0</v>
          </cell>
          <cell r="PZ29">
            <v>14.405885506699455</v>
          </cell>
          <cell r="QA29">
            <v>8.4993705555520442</v>
          </cell>
          <cell r="QB29">
            <v>22.330158703992947</v>
          </cell>
          <cell r="QC29">
            <v>0</v>
          </cell>
          <cell r="QD29">
            <v>8.4993705555520442</v>
          </cell>
          <cell r="QE29">
            <v>0</v>
          </cell>
          <cell r="QF29">
            <v>0</v>
          </cell>
          <cell r="QG29">
            <v>0</v>
          </cell>
          <cell r="QH29">
            <v>0</v>
          </cell>
          <cell r="QI29">
            <v>8.4993705555520442</v>
          </cell>
          <cell r="QJ29">
            <v>0</v>
          </cell>
          <cell r="QK29">
            <v>1.35288256227758</v>
          </cell>
          <cell r="QL29">
            <v>0</v>
          </cell>
          <cell r="QM29">
            <v>0</v>
          </cell>
          <cell r="QN29">
            <v>0</v>
          </cell>
          <cell r="QO29">
            <v>0</v>
          </cell>
          <cell r="QP29">
            <v>0</v>
          </cell>
          <cell r="QQ29">
            <v>0</v>
          </cell>
          <cell r="QR29">
            <v>0</v>
          </cell>
          <cell r="QS29">
            <v>0</v>
          </cell>
          <cell r="QT29">
            <v>0</v>
          </cell>
          <cell r="QU29">
            <v>2.210232558139535</v>
          </cell>
          <cell r="QV29" t="str">
            <v>N/A</v>
          </cell>
          <cell r="QW29" t="str">
            <v/>
          </cell>
          <cell r="QX29" t="str">
            <v/>
          </cell>
          <cell r="QY29" t="str">
            <v/>
          </cell>
          <cell r="QZ29" t="str">
            <v/>
          </cell>
          <cell r="RA29" t="str">
            <v/>
          </cell>
          <cell r="RB29" t="str">
            <v/>
          </cell>
          <cell r="RC29" t="str">
            <v>N/A</v>
          </cell>
          <cell r="RD29" t="str">
            <v>N/A</v>
          </cell>
          <cell r="RE29">
            <v>0</v>
          </cell>
          <cell r="RF29">
            <v>0</v>
          </cell>
          <cell r="RG29">
            <v>0</v>
          </cell>
          <cell r="RH29">
            <v>0</v>
          </cell>
          <cell r="RI29">
            <v>0</v>
          </cell>
          <cell r="RJ29">
            <v>0</v>
          </cell>
          <cell r="RK29">
            <v>0</v>
          </cell>
          <cell r="RL29">
            <v>0</v>
          </cell>
          <cell r="RM29">
            <v>0</v>
          </cell>
          <cell r="RN29">
            <v>0</v>
          </cell>
          <cell r="RO29">
            <v>3.0711106312306056</v>
          </cell>
          <cell r="RP29">
            <v>3.0711106312306056</v>
          </cell>
          <cell r="RQ29">
            <v>3.071110631230606</v>
          </cell>
          <cell r="RR29">
            <v>3.071110631230606</v>
          </cell>
          <cell r="RS29">
            <v>3.0711106312306056</v>
          </cell>
          <cell r="RT29">
            <v>0</v>
          </cell>
          <cell r="RU29">
            <v>3.0711106312306056</v>
          </cell>
          <cell r="RV29">
            <v>0.89711810692635163</v>
          </cell>
          <cell r="RW29">
            <v>0.89711810692635174</v>
          </cell>
          <cell r="RX29">
            <v>0.89711810692635163</v>
          </cell>
          <cell r="RY29">
            <v>0</v>
          </cell>
          <cell r="RZ29">
            <v>0.89711810692635174</v>
          </cell>
          <cell r="SA29">
            <v>0</v>
          </cell>
          <cell r="SB29">
            <v>2.3599121695590002</v>
          </cell>
          <cell r="SC29">
            <v>0</v>
          </cell>
          <cell r="SD29">
            <v>2.3599121695590006</v>
          </cell>
          <cell r="SE29">
            <v>2.3599121695590002</v>
          </cell>
          <cell r="SF29">
            <v>0</v>
          </cell>
          <cell r="SG29">
            <v>2.3599121695590002</v>
          </cell>
          <cell r="SH29">
            <v>0.71119846167160528</v>
          </cell>
          <cell r="SI29">
            <v>0</v>
          </cell>
          <cell r="SJ29">
            <v>0.71119846167160539</v>
          </cell>
          <cell r="SK29">
            <v>0.71119846167160516</v>
          </cell>
          <cell r="SL29">
            <v>0</v>
          </cell>
          <cell r="SM29">
            <v>0.71119846167160528</v>
          </cell>
          <cell r="SN29">
            <v>0.9062212969286858</v>
          </cell>
          <cell r="SO29">
            <v>1</v>
          </cell>
          <cell r="SP29">
            <v>1</v>
          </cell>
          <cell r="SQ29">
            <v>1</v>
          </cell>
          <cell r="SR29">
            <v>1</v>
          </cell>
          <cell r="SS29" t="str">
            <v>1: Yes</v>
          </cell>
          <cell r="ST29" t="str">
            <v>1: Yes</v>
          </cell>
          <cell r="SU29">
            <v>0.9</v>
          </cell>
          <cell r="SV29" t="str">
            <v>1: Yes</v>
          </cell>
          <cell r="SW29" t="str">
            <v>0: All patients when initiated</v>
          </cell>
          <cell r="SX29">
            <v>1</v>
          </cell>
          <cell r="SY29" t="str">
            <v>0: No</v>
          </cell>
          <cell r="SZ29" t="str">
            <v>N/A</v>
          </cell>
          <cell r="TA29" t="str">
            <v>N/A</v>
          </cell>
          <cell r="TB29">
            <v>0</v>
          </cell>
          <cell r="TC29">
            <v>0</v>
          </cell>
          <cell r="TD29">
            <v>2.1739925243042539</v>
          </cell>
          <cell r="TE29">
            <v>0</v>
          </cell>
          <cell r="TF29">
            <v>0</v>
          </cell>
          <cell r="TG29">
            <v>0</v>
          </cell>
          <cell r="TH29">
            <v>0</v>
          </cell>
          <cell r="TI29">
            <v>0.89711810692635163</v>
          </cell>
          <cell r="TJ29">
            <v>0</v>
          </cell>
          <cell r="TK29">
            <v>0</v>
          </cell>
          <cell r="TL29">
            <v>0</v>
          </cell>
          <cell r="TM29">
            <v>2.1739925243042544</v>
          </cell>
          <cell r="TN29">
            <v>0</v>
          </cell>
          <cell r="TO29">
            <v>0</v>
          </cell>
          <cell r="TP29">
            <v>0</v>
          </cell>
          <cell r="TQ29">
            <v>0</v>
          </cell>
          <cell r="TR29">
            <v>0.89711810692635174</v>
          </cell>
          <cell r="TS29">
            <v>0</v>
          </cell>
          <cell r="TT29">
            <v>0</v>
          </cell>
          <cell r="TU29">
            <v>0</v>
          </cell>
          <cell r="TV29">
            <v>2.1739925243042539</v>
          </cell>
          <cell r="TW29">
            <v>0</v>
          </cell>
          <cell r="TX29">
            <v>0</v>
          </cell>
          <cell r="TY29">
            <v>0</v>
          </cell>
          <cell r="TZ29">
            <v>0</v>
          </cell>
          <cell r="UA29">
            <v>0.89711810692635152</v>
          </cell>
          <cell r="UB29">
            <v>0</v>
          </cell>
          <cell r="UC29" t="str">
            <v>0: No</v>
          </cell>
          <cell r="UD29" t="str">
            <v>N/A</v>
          </cell>
          <cell r="UE29" t="str">
            <v>N/A</v>
          </cell>
          <cell r="UF29">
            <v>17000</v>
          </cell>
          <cell r="UG29">
            <v>9.0195381882770872E-3</v>
          </cell>
          <cell r="UH29">
            <v>9.0195381882770872E-3</v>
          </cell>
          <cell r="UI29">
            <v>9.0195381882770872E-3</v>
          </cell>
          <cell r="UJ29">
            <v>0</v>
          </cell>
          <cell r="UK29">
            <v>0</v>
          </cell>
          <cell r="UL29">
            <v>0</v>
          </cell>
          <cell r="UM29">
            <v>0</v>
          </cell>
          <cell r="UN29" t="str">
            <v>N/A</v>
          </cell>
          <cell r="UO29" t="str">
            <v>N/A</v>
          </cell>
          <cell r="UP29" t="str">
            <v>N/A</v>
          </cell>
          <cell r="UQ29" t="str">
            <v>N/A</v>
          </cell>
          <cell r="UR29" t="str">
            <v>N/A</v>
          </cell>
          <cell r="US29" t="str">
            <v>N/A</v>
          </cell>
          <cell r="UT29" t="str">
            <v>N/A</v>
          </cell>
          <cell r="UU29" t="str">
            <v>N/A</v>
          </cell>
          <cell r="UV29" t="str">
            <v>N/A</v>
          </cell>
          <cell r="UW29" t="str">
            <v>N/A</v>
          </cell>
          <cell r="UX29">
            <v>0</v>
          </cell>
          <cell r="UY29">
            <v>0</v>
          </cell>
          <cell r="UZ29">
            <v>0</v>
          </cell>
          <cell r="VA29">
            <v>0</v>
          </cell>
          <cell r="VB29">
            <v>0</v>
          </cell>
          <cell r="VC29">
            <v>0</v>
          </cell>
          <cell r="VD29">
            <v>0</v>
          </cell>
          <cell r="VE29">
            <v>0</v>
          </cell>
          <cell r="VF29">
            <v>0</v>
          </cell>
          <cell r="VG29">
            <v>0</v>
          </cell>
          <cell r="VH29">
            <v>0</v>
          </cell>
          <cell r="VI29">
            <v>0</v>
          </cell>
          <cell r="VJ29">
            <v>0</v>
          </cell>
          <cell r="VK29">
            <v>0</v>
          </cell>
          <cell r="VL29">
            <v>0</v>
          </cell>
          <cell r="VM29">
            <v>0</v>
          </cell>
          <cell r="VN29">
            <v>0</v>
          </cell>
          <cell r="VO29">
            <v>0</v>
          </cell>
          <cell r="VP29">
            <v>0</v>
          </cell>
          <cell r="VQ29">
            <v>0</v>
          </cell>
          <cell r="VR29">
            <v>0</v>
          </cell>
          <cell r="VS29">
            <v>0</v>
          </cell>
          <cell r="VT29">
            <v>0</v>
          </cell>
          <cell r="VU29">
            <v>0</v>
          </cell>
          <cell r="VV29">
            <v>0</v>
          </cell>
          <cell r="VW29">
            <v>0</v>
          </cell>
          <cell r="VX29">
            <v>0</v>
          </cell>
          <cell r="VY29">
            <v>10.051825536877764</v>
          </cell>
          <cell r="VZ29">
            <v>10.051825536877764</v>
          </cell>
          <cell r="WA29">
            <v>10.051825536877766</v>
          </cell>
          <cell r="WB29">
            <v>10.051825536877764</v>
          </cell>
          <cell r="WC29">
            <v>0</v>
          </cell>
          <cell r="WD29">
            <v>10.051825536877764</v>
          </cell>
          <cell r="WE29">
            <v>0</v>
          </cell>
          <cell r="WF29">
            <v>8.2424969402397661</v>
          </cell>
          <cell r="WG29">
            <v>8.2424969402397679</v>
          </cell>
          <cell r="WH29">
            <v>8.2424969402397661</v>
          </cell>
          <cell r="WI29">
            <v>0</v>
          </cell>
          <cell r="WJ29">
            <v>8.2424969402397661</v>
          </cell>
          <cell r="WK29">
            <v>0</v>
          </cell>
          <cell r="WL29">
            <v>1.8093285966379977</v>
          </cell>
          <cell r="WM29">
            <v>1.8093285966379975</v>
          </cell>
          <cell r="WN29">
            <v>1.8093285966379975</v>
          </cell>
          <cell r="WO29">
            <v>0</v>
          </cell>
          <cell r="WP29">
            <v>1.8093285966379975</v>
          </cell>
          <cell r="WQ29">
            <v>0</v>
          </cell>
          <cell r="WR29">
            <v>10.051825536877766</v>
          </cell>
          <cell r="WS29">
            <v>0</v>
          </cell>
          <cell r="WT29">
            <v>10.051825536877764</v>
          </cell>
          <cell r="WU29">
            <v>0</v>
          </cell>
          <cell r="WV29">
            <v>10.051825536877764</v>
          </cell>
          <cell r="WW29">
            <v>0</v>
          </cell>
          <cell r="WX29">
            <v>10.051825536877764</v>
          </cell>
          <cell r="WY29">
            <v>0</v>
          </cell>
          <cell r="WZ29">
            <v>3.5785577378733215</v>
          </cell>
          <cell r="XA29">
            <v>3.5685466835698545</v>
          </cell>
          <cell r="XB29">
            <v>3.3994215948123947</v>
          </cell>
          <cell r="XC29">
            <v>3.5089242444456814</v>
          </cell>
          <cell r="XD29">
            <v>0</v>
          </cell>
          <cell r="XE29">
            <v>4.494448091145256</v>
          </cell>
          <cell r="XF29">
            <v>0</v>
          </cell>
          <cell r="XG29">
            <v>0.3296145112568154</v>
          </cell>
          <cell r="XH29">
            <v>0.30409672711741864</v>
          </cell>
          <cell r="XI29">
            <v>0.34210881800709603</v>
          </cell>
          <cell r="XJ29">
            <v>0</v>
          </cell>
          <cell r="XK29">
            <v>0.68421763601419205</v>
          </cell>
          <cell r="XL29">
            <v>0</v>
          </cell>
          <cell r="XM29">
            <v>2.9365923683649435</v>
          </cell>
          <cell r="XN29">
            <v>2.8987915082737201</v>
          </cell>
          <cell r="XO29">
            <v>2.8697298347152138</v>
          </cell>
          <cell r="XP29">
            <v>2.9130210143363526</v>
          </cell>
          <cell r="XQ29">
            <v>0</v>
          </cell>
          <cell r="XR29">
            <v>3.3026416309265993</v>
          </cell>
          <cell r="XS29">
            <v>0</v>
          </cell>
          <cell r="XT29">
            <v>0</v>
          </cell>
          <cell r="XU29">
            <v>0</v>
          </cell>
          <cell r="XV29">
            <v>0</v>
          </cell>
          <cell r="XW29">
            <v>0</v>
          </cell>
          <cell r="XX29">
            <v>0</v>
          </cell>
          <cell r="XY29">
            <v>0</v>
          </cell>
          <cell r="XZ29">
            <v>1.6241299303944318E-2</v>
          </cell>
          <cell r="YA29">
            <v>1.4983945772386731E-2</v>
          </cell>
          <cell r="YB29">
            <v>1.6856938993935075E-2</v>
          </cell>
          <cell r="YC29">
            <v>0</v>
          </cell>
          <cell r="YD29">
            <v>3.3713877987870143E-2</v>
          </cell>
          <cell r="YE29">
            <v>0</v>
          </cell>
          <cell r="YF29">
            <v>0</v>
          </cell>
          <cell r="YG29">
            <v>0</v>
          </cell>
          <cell r="YH29">
            <v>0</v>
          </cell>
          <cell r="YI29">
            <v>0</v>
          </cell>
          <cell r="YJ29">
            <v>0</v>
          </cell>
          <cell r="YK29">
            <v>0</v>
          </cell>
          <cell r="YL29">
            <v>7.6369465862775265E-2</v>
          </cell>
          <cell r="YM29">
            <v>7.0457166864479767E-2</v>
          </cell>
          <cell r="YN29">
            <v>7.9264312722539754E-2</v>
          </cell>
          <cell r="YO29">
            <v>0</v>
          </cell>
          <cell r="YP29">
            <v>0.15852862544507951</v>
          </cell>
          <cell r="YQ29">
            <v>0</v>
          </cell>
          <cell r="YR29">
            <v>7.6369465862775265E-2</v>
          </cell>
          <cell r="YS29">
            <v>7.0457166864479767E-2</v>
          </cell>
          <cell r="YT29">
            <v>7.9264312722539754E-2</v>
          </cell>
          <cell r="YU29">
            <v>0</v>
          </cell>
          <cell r="YV29">
            <v>0.15852862544507951</v>
          </cell>
          <cell r="YW29">
            <v>0</v>
          </cell>
          <cell r="YX29">
            <v>7.5545243619489583E-2</v>
          </cell>
          <cell r="YY29">
            <v>6.9696753478415988E-2</v>
          </cell>
          <cell r="YZ29">
            <v>7.8408847663217998E-2</v>
          </cell>
          <cell r="ZA29">
            <v>0</v>
          </cell>
          <cell r="ZB29">
            <v>0.156817695326436</v>
          </cell>
          <cell r="ZC29">
            <v>0</v>
          </cell>
          <cell r="ZD29">
            <v>1.3258203513423934</v>
          </cell>
          <cell r="ZE29">
            <v>1.3258203513423932</v>
          </cell>
          <cell r="ZF29">
            <v>0.5800464037122971</v>
          </cell>
          <cell r="ZG29">
            <v>0.58004640371229699</v>
          </cell>
          <cell r="ZH29">
            <v>0.61753364269141542</v>
          </cell>
          <cell r="ZI29">
            <v>0.61753364269141531</v>
          </cell>
          <cell r="ZJ29" t="str">
            <v xml:space="preserve"> </v>
          </cell>
          <cell r="ZK29">
            <v>0</v>
          </cell>
          <cell r="ZL29">
            <v>2</v>
          </cell>
          <cell r="ZM29">
            <v>0</v>
          </cell>
          <cell r="ZN29">
            <v>1</v>
          </cell>
          <cell r="ZO29">
            <v>0</v>
          </cell>
          <cell r="ZP29">
            <v>0</v>
          </cell>
          <cell r="ZQ29">
            <v>0</v>
          </cell>
          <cell r="ZR29" t="str">
            <v>0: No</v>
          </cell>
          <cell r="ZS29" t="str">
            <v>1: Yes</v>
          </cell>
          <cell r="ZT29">
            <v>5.6543345847774411</v>
          </cell>
          <cell r="ZU29">
            <v>5.6543345847774411</v>
          </cell>
          <cell r="ZV29">
            <v>5.6543345847774411</v>
          </cell>
          <cell r="ZW29">
            <v>5.6543345847774411</v>
          </cell>
          <cell r="ZX29">
            <v>0</v>
          </cell>
          <cell r="ZY29">
            <v>5.6543345847774402</v>
          </cell>
          <cell r="ZZ29">
            <v>0</v>
          </cell>
          <cell r="AAA29">
            <v>5.6543345847774411</v>
          </cell>
          <cell r="AAB29">
            <v>5.6543345847774411</v>
          </cell>
          <cell r="AAC29">
            <v>5.6543345847774411</v>
          </cell>
          <cell r="AAD29">
            <v>0</v>
          </cell>
          <cell r="AAE29">
            <v>5.6543345847774402</v>
          </cell>
          <cell r="AAF29">
            <v>0</v>
          </cell>
          <cell r="AAG29">
            <v>0</v>
          </cell>
          <cell r="AAH29">
            <v>0</v>
          </cell>
          <cell r="AAI29">
            <v>0</v>
          </cell>
          <cell r="AAJ29">
            <v>0</v>
          </cell>
          <cell r="AAK29">
            <v>0</v>
          </cell>
          <cell r="AAL29">
            <v>0</v>
          </cell>
          <cell r="AAM29">
            <v>0</v>
          </cell>
          <cell r="AAN29">
            <v>0</v>
          </cell>
          <cell r="AAO29">
            <v>0</v>
          </cell>
          <cell r="AAP29">
            <v>0</v>
          </cell>
          <cell r="AAQ29">
            <v>0</v>
          </cell>
          <cell r="AAR29">
            <v>0</v>
          </cell>
          <cell r="AAS29">
            <v>0</v>
          </cell>
          <cell r="AAT29">
            <v>0</v>
          </cell>
          <cell r="AAU29">
            <v>0</v>
          </cell>
          <cell r="AAV29">
            <v>0</v>
          </cell>
          <cell r="AAW29">
            <v>0</v>
          </cell>
          <cell r="AAX29">
            <v>0</v>
          </cell>
          <cell r="AAY29">
            <v>0</v>
          </cell>
          <cell r="AAZ29">
            <v>0</v>
          </cell>
          <cell r="ABA29">
            <v>0</v>
          </cell>
          <cell r="ABB29">
            <v>0</v>
          </cell>
          <cell r="ABC29">
            <v>0</v>
          </cell>
          <cell r="ABD29">
            <v>0</v>
          </cell>
          <cell r="ABE29">
            <v>0</v>
          </cell>
          <cell r="ABF29">
            <v>0</v>
          </cell>
          <cell r="ABG29">
            <v>0</v>
          </cell>
          <cell r="ABH29">
            <v>0</v>
          </cell>
          <cell r="ABI29">
            <v>0</v>
          </cell>
          <cell r="ABJ29">
            <v>0</v>
          </cell>
          <cell r="ABK29">
            <v>0</v>
          </cell>
          <cell r="ABL29">
            <v>0</v>
          </cell>
          <cell r="ABM29">
            <v>0</v>
          </cell>
          <cell r="ABN29">
            <v>0</v>
          </cell>
          <cell r="ABO29">
            <v>0</v>
          </cell>
          <cell r="ABP29">
            <v>0</v>
          </cell>
          <cell r="ABQ29">
            <v>0</v>
          </cell>
          <cell r="ABR29">
            <v>0</v>
          </cell>
          <cell r="ABS29">
            <v>0</v>
          </cell>
          <cell r="ABT29">
            <v>0</v>
          </cell>
          <cell r="ABU29">
            <v>0</v>
          </cell>
          <cell r="ABV29">
            <v>0</v>
          </cell>
          <cell r="ABW29">
            <v>0</v>
          </cell>
          <cell r="ABX29">
            <v>0</v>
          </cell>
          <cell r="ABY29" t="str">
            <v>1: Yes</v>
          </cell>
          <cell r="ABZ29">
            <v>0</v>
          </cell>
          <cell r="ACA29">
            <v>0</v>
          </cell>
          <cell r="ACB29">
            <v>8.6760105994980492</v>
          </cell>
          <cell r="ACC29">
            <v>9.5496611831803655</v>
          </cell>
          <cell r="ACD29">
            <v>8.0043394257231384</v>
          </cell>
          <cell r="ACE29">
            <v>9.0048818539385316</v>
          </cell>
          <cell r="ACF29">
            <v>0</v>
          </cell>
          <cell r="ACG29">
            <v>18.009763707877063</v>
          </cell>
          <cell r="ACH29">
            <v>0</v>
          </cell>
          <cell r="ACI29">
            <v>2.0319221274824546</v>
          </cell>
          <cell r="ACJ29">
            <v>1.8746167041275876</v>
          </cell>
          <cell r="ACK29">
            <v>2.1089437921435361</v>
          </cell>
          <cell r="ACL29">
            <v>0</v>
          </cell>
          <cell r="ACM29">
            <v>4.2178875842870713</v>
          </cell>
          <cell r="ACN29">
            <v>0</v>
          </cell>
          <cell r="ACO29">
            <v>0.2701470824593144</v>
          </cell>
          <cell r="ACP29">
            <v>0.24923309141626371</v>
          </cell>
          <cell r="ACQ29">
            <v>0.28038722784329667</v>
          </cell>
          <cell r="ACR29">
            <v>0</v>
          </cell>
          <cell r="ACS29">
            <v>0.56077445568659323</v>
          </cell>
          <cell r="ACT29">
            <v>0</v>
          </cell>
          <cell r="ACU29">
            <v>0</v>
          </cell>
          <cell r="ACV29">
            <v>0</v>
          </cell>
          <cell r="ACW29">
            <v>0</v>
          </cell>
          <cell r="ACX29">
            <v>0</v>
          </cell>
          <cell r="ACY29">
            <v>0</v>
          </cell>
          <cell r="ACZ29">
            <v>0</v>
          </cell>
          <cell r="ADA29">
            <v>3.7090000947855581</v>
          </cell>
          <cell r="ADB29">
            <v>3.4218602372869977</v>
          </cell>
          <cell r="ADC29">
            <v>3.8495927669478722</v>
          </cell>
          <cell r="ADD29">
            <v>0</v>
          </cell>
          <cell r="ADE29">
            <v>7.6991855338957444</v>
          </cell>
          <cell r="ADF29">
            <v>0</v>
          </cell>
          <cell r="ADG29">
            <v>0</v>
          </cell>
          <cell r="ADH29">
            <v>0</v>
          </cell>
          <cell r="ADI29">
            <v>0</v>
          </cell>
          <cell r="ADJ29">
            <v>0</v>
          </cell>
          <cell r="ADK29">
            <v>0</v>
          </cell>
          <cell r="ADL29">
            <v>0</v>
          </cell>
          <cell r="ADM29">
            <v>0.2701470824593144</v>
          </cell>
          <cell r="ADN29">
            <v>0.24923309141626371</v>
          </cell>
          <cell r="ADO29">
            <v>0.28038722784329667</v>
          </cell>
          <cell r="ADP29">
            <v>0</v>
          </cell>
          <cell r="ADQ29">
            <v>0.56077445568659323</v>
          </cell>
          <cell r="ADR29">
            <v>0</v>
          </cell>
          <cell r="ADS29">
            <v>0.2701470824593144</v>
          </cell>
          <cell r="ADT29">
            <v>0.24923309141626371</v>
          </cell>
          <cell r="ADU29">
            <v>0.28038722784329667</v>
          </cell>
          <cell r="ADV29">
            <v>0</v>
          </cell>
          <cell r="ADW29">
            <v>0.56077445568659323</v>
          </cell>
          <cell r="ADX29">
            <v>0</v>
          </cell>
          <cell r="ADY29">
            <v>2.1246471298520935</v>
          </cell>
          <cell r="ADZ29">
            <v>1.9601632100597626</v>
          </cell>
          <cell r="AEA29">
            <v>2.2051836113172327</v>
          </cell>
          <cell r="AEB29">
            <v>0</v>
          </cell>
          <cell r="AEC29">
            <v>4.4103672226344655</v>
          </cell>
          <cell r="AED29">
            <v>0</v>
          </cell>
          <cell r="AEE29">
            <v>0.37090000947855595</v>
          </cell>
          <cell r="AEF29">
            <v>0</v>
          </cell>
          <cell r="AEG29">
            <v>0</v>
          </cell>
          <cell r="AEH29">
            <v>0</v>
          </cell>
          <cell r="AEI29">
            <v>0.22254000568713353</v>
          </cell>
          <cell r="AEJ29">
            <v>0.66457039476124358</v>
          </cell>
          <cell r="AEK29">
            <v>7.4180001895711163</v>
          </cell>
          <cell r="AEL29">
            <v>0</v>
          </cell>
          <cell r="AEM29">
            <v>0.2701470824593144</v>
          </cell>
          <cell r="AEN29">
            <v>0.4082486279539026</v>
          </cell>
          <cell r="AEO29">
            <v>0</v>
          </cell>
          <cell r="AEP29">
            <v>0</v>
          </cell>
          <cell r="AEQ29">
            <v>0</v>
          </cell>
          <cell r="AER29">
            <v>0.24494917677234149</v>
          </cell>
          <cell r="AES29">
            <v>0.73149081937607019</v>
          </cell>
          <cell r="AET29">
            <v>8.1649725590780502</v>
          </cell>
          <cell r="AEU29">
            <v>0</v>
          </cell>
          <cell r="AEV29">
            <v>0.29735015621815797</v>
          </cell>
          <cell r="AEW29">
            <v>0.05</v>
          </cell>
          <cell r="AEX29" t="str">
            <v>9</v>
          </cell>
          <cell r="AEY29" t="str">
            <v>9</v>
          </cell>
          <cell r="AEZ29" t="str">
            <v>1: Yes</v>
          </cell>
          <cell r="AFA29" t="str">
            <v>1</v>
          </cell>
          <cell r="AFB29" t="str">
            <v>0</v>
          </cell>
          <cell r="AFC29" t="str">
            <v>1: Always</v>
          </cell>
          <cell r="AFD29" t="str">
            <v>1: Always</v>
          </cell>
          <cell r="AFE29">
            <v>0.29735015621815797</v>
          </cell>
          <cell r="AFF29">
            <v>0.24923309141626371</v>
          </cell>
          <cell r="AFG29">
            <v>3.1873218134537806</v>
          </cell>
          <cell r="AFH29">
            <v>3.1873218134537802</v>
          </cell>
          <cell r="AFI29">
            <v>3.1873218134537806</v>
          </cell>
          <cell r="AFJ29">
            <v>3.1873218134537806</v>
          </cell>
          <cell r="AFK29">
            <v>0</v>
          </cell>
          <cell r="AFL29">
            <v>3.1873218134537802</v>
          </cell>
          <cell r="AFM29">
            <v>0</v>
          </cell>
          <cell r="AFN29">
            <v>0</v>
          </cell>
          <cell r="AFO29">
            <v>8</v>
          </cell>
          <cell r="AFP29">
            <v>8</v>
          </cell>
          <cell r="AFQ29">
            <v>0</v>
          </cell>
          <cell r="AFR29">
            <v>0</v>
          </cell>
          <cell r="AFS29">
            <v>0</v>
          </cell>
          <cell r="AFT29">
            <v>0</v>
          </cell>
          <cell r="AFU29">
            <v>0</v>
          </cell>
          <cell r="AFV29">
            <v>0</v>
          </cell>
          <cell r="AFW29">
            <v>0</v>
          </cell>
          <cell r="AFX29">
            <v>0</v>
          </cell>
          <cell r="AFY29">
            <v>0</v>
          </cell>
          <cell r="AFZ29">
            <v>0</v>
          </cell>
          <cell r="AGA29">
            <v>0</v>
          </cell>
          <cell r="AGB29">
            <v>0</v>
          </cell>
        </row>
        <row r="30">
          <cell r="A30" t="str">
            <v>RWANDA_29</v>
          </cell>
          <cell r="B30" t="str">
            <v>Rwanda</v>
          </cell>
          <cell r="C30" t="str">
            <v>Congo-Nil CS</v>
          </cell>
          <cell r="D30" t="str">
            <v>Health Center</v>
          </cell>
          <cell r="E30" t="str">
            <v>Primary</v>
          </cell>
          <cell r="F30" t="str">
            <v>Rural</v>
          </cell>
          <cell r="G30" t="str">
            <v>No</v>
          </cell>
          <cell r="H30">
            <v>38718</v>
          </cell>
          <cell r="I30">
            <v>17533</v>
          </cell>
          <cell r="J30">
            <v>19200</v>
          </cell>
          <cell r="K30">
            <v>36</v>
          </cell>
          <cell r="L30" t="str">
            <v>Unknown</v>
          </cell>
          <cell r="M30" t="str">
            <v>USD</v>
          </cell>
          <cell r="N30">
            <v>563</v>
          </cell>
          <cell r="O30">
            <v>0</v>
          </cell>
          <cell r="P30">
            <v>0</v>
          </cell>
          <cell r="Q30">
            <v>0</v>
          </cell>
          <cell r="R30">
            <v>0</v>
          </cell>
          <cell r="S30" t="str">
            <v>Unknown</v>
          </cell>
          <cell r="T30">
            <v>19200</v>
          </cell>
          <cell r="U30">
            <v>0</v>
          </cell>
          <cell r="V30">
            <v>206.1486001087822</v>
          </cell>
          <cell r="W30" t="str">
            <v>1: Yes</v>
          </cell>
          <cell r="X30" t="str">
            <v>1: Yes</v>
          </cell>
          <cell r="Y30">
            <v>0</v>
          </cell>
          <cell r="Z30" t="str">
            <v>Jul-09</v>
          </cell>
          <cell r="AA30" t="str">
            <v>Jun-10</v>
          </cell>
          <cell r="AB30">
            <v>137.41666666666666</v>
          </cell>
          <cell r="AC30">
            <v>193.41666666666666</v>
          </cell>
          <cell r="AD30">
            <v>0</v>
          </cell>
          <cell r="AE30">
            <v>13.333333333333334</v>
          </cell>
          <cell r="AF30">
            <v>0</v>
          </cell>
          <cell r="AG30">
            <v>344.16666666666669</v>
          </cell>
          <cell r="AH30">
            <v>206.75</v>
          </cell>
          <cell r="AI30">
            <v>4.3099273607748181</v>
          </cell>
          <cell r="AJ30">
            <v>10.387409200968522</v>
          </cell>
          <cell r="AK30">
            <v>4</v>
          </cell>
          <cell r="AL30">
            <v>4</v>
          </cell>
          <cell r="AM30">
            <v>4</v>
          </cell>
          <cell r="AN30">
            <v>12</v>
          </cell>
          <cell r="AO30">
            <v>12</v>
          </cell>
          <cell r="AP30">
            <v>10</v>
          </cell>
          <cell r="AQ30">
            <v>10</v>
          </cell>
          <cell r="AR30">
            <v>10</v>
          </cell>
          <cell r="AS30">
            <v>20</v>
          </cell>
          <cell r="AT30">
            <v>20</v>
          </cell>
          <cell r="AU30">
            <v>12</v>
          </cell>
          <cell r="AV30">
            <v>12</v>
          </cell>
          <cell r="AW30">
            <v>12</v>
          </cell>
          <cell r="AX30">
            <v>12</v>
          </cell>
          <cell r="AY30">
            <v>12</v>
          </cell>
          <cell r="AZ30">
            <v>15</v>
          </cell>
          <cell r="BA30">
            <v>15</v>
          </cell>
          <cell r="BB30">
            <v>15</v>
          </cell>
          <cell r="BC30">
            <v>15</v>
          </cell>
          <cell r="BD30">
            <v>15</v>
          </cell>
          <cell r="BE30">
            <v>78383.333333333328</v>
          </cell>
          <cell r="BF30" t="str">
            <v>0: No</v>
          </cell>
          <cell r="BG30" t="str">
            <v>N/A</v>
          </cell>
          <cell r="BH30" t="str">
            <v>N/A</v>
          </cell>
          <cell r="BI30" t="str">
            <v>N/A</v>
          </cell>
          <cell r="BJ30" t="str">
            <v>N/A</v>
          </cell>
          <cell r="BK30">
            <v>0.02</v>
          </cell>
          <cell r="BL30" t="str">
            <v>N/A</v>
          </cell>
          <cell r="BM30" t="str">
            <v>1: Yes</v>
          </cell>
          <cell r="BN30" t="str">
            <v>N_INITIATION: Initiation</v>
          </cell>
          <cell r="BO30" t="str">
            <v>Doctor initiates all patients unless he can't be present, and then a nurse is given express permission to initiate a single patient in rare cases. Facility nurses were trained in task-shifting in March 2010 and are receiving ongoing supervision from TRAC plus to assess whether or not they can begin initiating patients. Clinician that we spoke with was not clear on why this had not yet taken place.</v>
          </cell>
          <cell r="BP30" t="str">
            <v>1: Yes</v>
          </cell>
          <cell r="BQ30">
            <v>0.22186099446267823</v>
          </cell>
          <cell r="BR30" t="str">
            <v>0: Cumulative</v>
          </cell>
          <cell r="BS30" t="str">
            <v/>
          </cell>
          <cell r="BT30" t="str">
            <v>0: No</v>
          </cell>
          <cell r="BU30" t="str">
            <v>N/A</v>
          </cell>
          <cell r="BV30" t="str">
            <v>N/A</v>
          </cell>
          <cell r="BW30" t="str">
            <v>N/A</v>
          </cell>
          <cell r="BX30" t="str">
            <v>N/A</v>
          </cell>
          <cell r="BY30">
            <v>0.02</v>
          </cell>
          <cell r="BZ30" t="str">
            <v>N/A</v>
          </cell>
          <cell r="CA30" t="str">
            <v>1: Yes</v>
          </cell>
          <cell r="CB30" t="str">
            <v>0: No</v>
          </cell>
          <cell r="CC30" t="str">
            <v>0: No</v>
          </cell>
          <cell r="CD30" t="str">
            <v>0: No</v>
          </cell>
          <cell r="CE30" t="str">
            <v>0: No</v>
          </cell>
          <cell r="CF30" t="str">
            <v>0: No</v>
          </cell>
          <cell r="CG30" t="str">
            <v>0: No</v>
          </cell>
          <cell r="CH30" t="str">
            <v/>
          </cell>
          <cell r="CI30" t="str">
            <v>By TRACnet ID number.</v>
          </cell>
          <cell r="CJ30">
            <v>212.5</v>
          </cell>
          <cell r="CK30" t="str">
            <v/>
          </cell>
          <cell r="CL30" t="str">
            <v>1: Yes</v>
          </cell>
          <cell r="CM30" t="str">
            <v>1: Yes</v>
          </cell>
          <cell r="CN30" t="str">
            <v>0: No</v>
          </cell>
          <cell r="CO30" t="str">
            <v>0: No</v>
          </cell>
          <cell r="CP30" t="str">
            <v/>
          </cell>
          <cell r="CQ30" t="str">
            <v>1: Yes</v>
          </cell>
          <cell r="CR30" t="str">
            <v>1: Yes</v>
          </cell>
          <cell r="CS30" t="str">
            <v>100</v>
          </cell>
          <cell r="CT30" t="str">
            <v>98</v>
          </cell>
          <cell r="CU30">
            <v>321.97131532984008</v>
          </cell>
          <cell r="CV30">
            <v>0.99</v>
          </cell>
          <cell r="CW30">
            <v>4.3099273607748181</v>
          </cell>
          <cell r="CX30">
            <v>65.98542694575498</v>
          </cell>
          <cell r="CY30">
            <v>63.740547440902581</v>
          </cell>
          <cell r="CZ30">
            <v>67.477489139830581</v>
          </cell>
          <cell r="DA30">
            <v>50.963198981588604</v>
          </cell>
          <cell r="DB30">
            <v>49.229388257145871</v>
          </cell>
          <cell r="DC30">
            <v>52.115578620688183</v>
          </cell>
          <cell r="DD30">
            <v>49.229388257145864</v>
          </cell>
          <cell r="DE30">
            <v>0</v>
          </cell>
          <cell r="DF30">
            <v>93.983377581823916</v>
          </cell>
          <cell r="DG30">
            <v>0</v>
          </cell>
          <cell r="DH30">
            <v>15.022227964166371</v>
          </cell>
          <cell r="DI30">
            <v>14.511159183756712</v>
          </cell>
          <cell r="DJ30">
            <v>15.361910519142397</v>
          </cell>
          <cell r="DK30">
            <v>14.511159183756714</v>
          </cell>
          <cell r="DL30">
            <v>0</v>
          </cell>
          <cell r="DM30">
            <v>27.703122078080995</v>
          </cell>
          <cell r="DN30">
            <v>0</v>
          </cell>
          <cell r="DO30">
            <v>52.115578620688183</v>
          </cell>
          <cell r="DP30">
            <v>49.229388257145864</v>
          </cell>
          <cell r="DQ30">
            <v>93.983377581823916</v>
          </cell>
          <cell r="DR30">
            <v>15.361910519142397</v>
          </cell>
          <cell r="DS30">
            <v>14.511159183756714</v>
          </cell>
          <cell r="DT30">
            <v>27.703122078080995</v>
          </cell>
          <cell r="DU30">
            <v>30.044335783312331</v>
          </cell>
          <cell r="DV30">
            <v>29.022202309927266</v>
          </cell>
          <cell r="DW30">
            <v>29.022202309927266</v>
          </cell>
          <cell r="DX30">
            <v>0</v>
          </cell>
          <cell r="DY30">
            <v>55.406022591679324</v>
          </cell>
          <cell r="DZ30">
            <v>0</v>
          </cell>
          <cell r="EA30">
            <v>1.9017148362069334</v>
          </cell>
          <cell r="EB30">
            <v>1.8370169042926006</v>
          </cell>
          <cell r="EC30">
            <v>1.8370169042926003</v>
          </cell>
          <cell r="ED30">
            <v>0</v>
          </cell>
          <cell r="EE30">
            <v>3.5070322718313274</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15.022227964166371</v>
          </cell>
          <cell r="FF30">
            <v>14.511159183756712</v>
          </cell>
          <cell r="FG30">
            <v>14.511159183756714</v>
          </cell>
          <cell r="FH30">
            <v>0</v>
          </cell>
          <cell r="FI30">
            <v>27.703122078080995</v>
          </cell>
          <cell r="FJ30">
            <v>0</v>
          </cell>
          <cell r="FK30">
            <v>0</v>
          </cell>
          <cell r="FL30">
            <v>0</v>
          </cell>
          <cell r="FM30">
            <v>0</v>
          </cell>
          <cell r="FN30">
            <v>0</v>
          </cell>
          <cell r="FO30">
            <v>0</v>
          </cell>
          <cell r="FP30">
            <v>0</v>
          </cell>
          <cell r="FQ30">
            <v>0.58111380145278457</v>
          </cell>
          <cell r="FR30">
            <v>0</v>
          </cell>
          <cell r="FS30">
            <v>3.4285714285714279</v>
          </cell>
          <cell r="FT30">
            <v>0</v>
          </cell>
          <cell r="FU30">
            <v>0</v>
          </cell>
          <cell r="FV30">
            <v>5.7530266343825653</v>
          </cell>
          <cell r="FW30">
            <v>0</v>
          </cell>
          <cell r="FX30">
            <v>0</v>
          </cell>
          <cell r="FY30">
            <v>2.9055690072639222</v>
          </cell>
          <cell r="FZ30">
            <v>12.668280871670701</v>
          </cell>
          <cell r="GA30">
            <v>0</v>
          </cell>
          <cell r="GB30">
            <v>2.9055690072639222</v>
          </cell>
          <cell r="GC30">
            <v>2.0920096852300243</v>
          </cell>
          <cell r="GD30">
            <v>4.9975786924939465</v>
          </cell>
          <cell r="GE30">
            <v>0.56134382309164366</v>
          </cell>
          <cell r="GF30">
            <v>0</v>
          </cell>
          <cell r="GG30">
            <v>3.3119285562406979</v>
          </cell>
          <cell r="GH30">
            <v>0</v>
          </cell>
          <cell r="GI30">
            <v>0</v>
          </cell>
          <cell r="GJ30">
            <v>5.5573038486072717</v>
          </cell>
          <cell r="GK30">
            <v>0</v>
          </cell>
          <cell r="GL30">
            <v>0</v>
          </cell>
          <cell r="GM30">
            <v>2.8067191154582187</v>
          </cell>
          <cell r="GN30">
            <v>12.237295343397832</v>
          </cell>
          <cell r="GO30">
            <v>2.8067191154582187</v>
          </cell>
          <cell r="GP30">
            <v>2.0208377631299173</v>
          </cell>
          <cell r="GQ30">
            <v>4.827556878588136</v>
          </cell>
          <cell r="GR30">
            <v>0.59425394426516709</v>
          </cell>
          <cell r="GS30">
            <v>0</v>
          </cell>
          <cell r="GT30">
            <v>3.5060982711644861</v>
          </cell>
          <cell r="GU30">
            <v>0</v>
          </cell>
          <cell r="GV30">
            <v>0</v>
          </cell>
          <cell r="GW30">
            <v>5.8831140482251536</v>
          </cell>
          <cell r="GX30">
            <v>0</v>
          </cell>
          <cell r="GY30">
            <v>0</v>
          </cell>
          <cell r="GZ30">
            <v>2.9712697213258359</v>
          </cell>
          <cell r="HA30">
            <v>12.954735984980644</v>
          </cell>
          <cell r="HB30">
            <v>2.9712697213258359</v>
          </cell>
          <cell r="HC30">
            <v>2.1393141993546014</v>
          </cell>
          <cell r="HD30">
            <v>5.1105839206804369</v>
          </cell>
          <cell r="HE30">
            <v>12067.268206039078</v>
          </cell>
          <cell r="HF30">
            <v>0</v>
          </cell>
          <cell r="HG30">
            <v>3636.1492007104803</v>
          </cell>
          <cell r="HH30">
            <v>0</v>
          </cell>
          <cell r="HI30" t="e">
            <v>#DIV/0!</v>
          </cell>
          <cell r="HJ30">
            <v>3636.1492007104794</v>
          </cell>
          <cell r="HK30">
            <v>0</v>
          </cell>
          <cell r="HL30">
            <v>0</v>
          </cell>
          <cell r="HM30">
            <v>3636.1492007104798</v>
          </cell>
          <cell r="HN30">
            <v>3636.1492007104798</v>
          </cell>
          <cell r="HO30">
            <v>2130.5568383658974</v>
          </cell>
          <cell r="HP30">
            <v>0</v>
          </cell>
          <cell r="HQ30">
            <v>1</v>
          </cell>
          <cell r="HR30">
            <v>0</v>
          </cell>
          <cell r="HS30">
            <v>20.91886319827627</v>
          </cell>
          <cell r="HT30">
            <v>0</v>
          </cell>
          <cell r="HU30">
            <v>0</v>
          </cell>
          <cell r="HV30">
            <v>2.9055690072639222</v>
          </cell>
          <cell r="HW30">
            <v>2.38</v>
          </cell>
          <cell r="HX30">
            <v>0</v>
          </cell>
          <cell r="HY30">
            <v>21.391880444142487</v>
          </cell>
          <cell r="HZ30">
            <v>0</v>
          </cell>
          <cell r="IA30">
            <v>0</v>
          </cell>
          <cell r="IB30">
            <v>20.207185947218605</v>
          </cell>
          <cell r="IC30">
            <v>0</v>
          </cell>
          <cell r="ID30">
            <v>0</v>
          </cell>
          <cell r="IE30" t="str">
            <v>1.5</v>
          </cell>
          <cell r="IF30">
            <v>110.45012829908418</v>
          </cell>
          <cell r="IG30">
            <v>111.81240989972842</v>
          </cell>
          <cell r="IH30">
            <v>0</v>
          </cell>
          <cell r="II30">
            <v>90.688530829738639</v>
          </cell>
          <cell r="IJ30">
            <v>141.16696269982239</v>
          </cell>
          <cell r="IK30">
            <v>100.50961675216661</v>
          </cell>
          <cell r="IL30">
            <v>9.9405115469175769</v>
          </cell>
          <cell r="IM30">
            <v>101.74929300875286</v>
          </cell>
          <cell r="IN30">
            <v>10.063116890975557</v>
          </cell>
          <cell r="IO30">
            <v>0</v>
          </cell>
          <cell r="IP30">
            <v>0</v>
          </cell>
          <cell r="IQ30">
            <v>82.526563055062155</v>
          </cell>
          <cell r="IR30">
            <v>8.1619677746764765</v>
          </cell>
          <cell r="IS30">
            <v>128.46193605683837</v>
          </cell>
          <cell r="IT30">
            <v>12.705026642984015</v>
          </cell>
          <cell r="IU30">
            <v>154.5</v>
          </cell>
          <cell r="IV30">
            <v>103.50000000000001</v>
          </cell>
          <cell r="IW30">
            <v>25.499999999999996</v>
          </cell>
          <cell r="IX30">
            <v>1</v>
          </cell>
          <cell r="IY30" t="str">
            <v>0: No</v>
          </cell>
          <cell r="IZ30" t="str">
            <v>N/A</v>
          </cell>
          <cell r="JA30" t="str">
            <v>N/A</v>
          </cell>
          <cell r="JB30" t="str">
            <v>N/A</v>
          </cell>
          <cell r="JC30" t="str">
            <v>N/A</v>
          </cell>
          <cell r="JD30" t="str">
            <v>N/A</v>
          </cell>
          <cell r="JE30" t="str">
            <v>N/A</v>
          </cell>
          <cell r="JF30" t="str">
            <v>N/A</v>
          </cell>
          <cell r="JG30" t="str">
            <v>N/A</v>
          </cell>
          <cell r="JH30">
            <v>0</v>
          </cell>
          <cell r="JI30">
            <v>93.5</v>
          </cell>
          <cell r="JJ30">
            <v>0</v>
          </cell>
          <cell r="JK30">
            <v>130.5</v>
          </cell>
          <cell r="JL30">
            <v>0</v>
          </cell>
          <cell r="JM30">
            <v>25.5</v>
          </cell>
          <cell r="JN30">
            <v>0</v>
          </cell>
          <cell r="JO30">
            <v>0</v>
          </cell>
          <cell r="JP30">
            <v>0</v>
          </cell>
          <cell r="JQ30">
            <v>0</v>
          </cell>
          <cell r="JR30">
            <v>55.289520426287744</v>
          </cell>
          <cell r="JS30">
            <v>102.12078152753109</v>
          </cell>
          <cell r="JT30">
            <v>125.86145648312612</v>
          </cell>
          <cell r="JU30">
            <v>164.17051509769095</v>
          </cell>
          <cell r="JV30">
            <v>181.40852575488455</v>
          </cell>
          <cell r="JW30" t="str">
            <v>N/A</v>
          </cell>
          <cell r="JX30">
            <v>151.31971580817051</v>
          </cell>
          <cell r="JY30" t="str">
            <v>N/A</v>
          </cell>
          <cell r="JZ30">
            <v>1724</v>
          </cell>
          <cell r="KA30">
            <v>0</v>
          </cell>
          <cell r="KB30">
            <v>423</v>
          </cell>
          <cell r="KC30">
            <v>0</v>
          </cell>
          <cell r="KD30">
            <v>126</v>
          </cell>
          <cell r="KE30">
            <v>0</v>
          </cell>
          <cell r="KF30">
            <v>0</v>
          </cell>
          <cell r="KG30">
            <v>303</v>
          </cell>
          <cell r="KH30">
            <v>1724</v>
          </cell>
          <cell r="KI30">
            <v>0</v>
          </cell>
          <cell r="KJ30">
            <v>423</v>
          </cell>
          <cell r="KK30">
            <v>0</v>
          </cell>
          <cell r="KL30">
            <v>126</v>
          </cell>
          <cell r="KM30">
            <v>0</v>
          </cell>
          <cell r="KN30">
            <v>0</v>
          </cell>
          <cell r="KO30">
            <v>303</v>
          </cell>
          <cell r="KP30">
            <v>87.5</v>
          </cell>
          <cell r="KQ30">
            <v>6</v>
          </cell>
          <cell r="KR30">
            <v>76</v>
          </cell>
          <cell r="KS30">
            <v>54.5</v>
          </cell>
          <cell r="KT30">
            <v>23</v>
          </cell>
          <cell r="KU30">
            <v>2.5</v>
          </cell>
          <cell r="KV30">
            <v>0</v>
          </cell>
          <cell r="KW30">
            <v>0</v>
          </cell>
          <cell r="KX30">
            <v>0</v>
          </cell>
          <cell r="KY30">
            <v>0</v>
          </cell>
          <cell r="KZ30">
            <v>5.6891651865008885</v>
          </cell>
          <cell r="LA30">
            <v>12.104795737122558</v>
          </cell>
          <cell r="LB30" t="str">
            <v/>
          </cell>
          <cell r="LC30">
            <v>3.1101243339253997</v>
          </cell>
          <cell r="LD30">
            <v>16.078152753108348</v>
          </cell>
          <cell r="LE30" t="str">
            <v/>
          </cell>
          <cell r="LF30" t="str">
            <v/>
          </cell>
          <cell r="LG30" t="str">
            <v/>
          </cell>
          <cell r="LH30" t="str">
            <v/>
          </cell>
          <cell r="LI30" t="str">
            <v/>
          </cell>
          <cell r="LJ30" t="str">
            <v>Tenofovir/Emtricitabine (TDF/FTC)</v>
          </cell>
          <cell r="LK30">
            <v>13.179396092362346</v>
          </cell>
          <cell r="LL30" t="str">
            <v>0: No</v>
          </cell>
          <cell r="LM30" t="str">
            <v>N/A</v>
          </cell>
          <cell r="LN30" t="str">
            <v>N/A</v>
          </cell>
          <cell r="LO30" t="str">
            <v>N/A</v>
          </cell>
          <cell r="LP30" t="str">
            <v>N/A</v>
          </cell>
          <cell r="LQ30" t="str">
            <v>N/A</v>
          </cell>
          <cell r="LR30" t="str">
            <v>N/A</v>
          </cell>
          <cell r="LS30" t="str">
            <v>N/A</v>
          </cell>
          <cell r="LT30" t="str">
            <v>N/A</v>
          </cell>
          <cell r="LU30">
            <v>93.5</v>
          </cell>
          <cell r="LV30">
            <v>130.5</v>
          </cell>
          <cell r="LW30">
            <v>25.5</v>
          </cell>
          <cell r="LX30">
            <v>0</v>
          </cell>
          <cell r="LY30" t="str">
            <v/>
          </cell>
          <cell r="LZ30" t="str">
            <v/>
          </cell>
          <cell r="MA30" t="str">
            <v/>
          </cell>
          <cell r="MB30" t="str">
            <v/>
          </cell>
          <cell r="MC30" t="str">
            <v/>
          </cell>
          <cell r="MD30" t="str">
            <v/>
          </cell>
          <cell r="ME30" t="str">
            <v/>
          </cell>
          <cell r="MF30" t="str">
            <v/>
          </cell>
          <cell r="MG30" t="str">
            <v/>
          </cell>
          <cell r="MH30" t="str">
            <v/>
          </cell>
          <cell r="MI30" t="str">
            <v/>
          </cell>
          <cell r="MJ30" t="str">
            <v/>
          </cell>
          <cell r="MK30" t="str">
            <v/>
          </cell>
          <cell r="ML30" t="str">
            <v/>
          </cell>
          <cell r="MM30" t="str">
            <v/>
          </cell>
          <cell r="MN30" t="str">
            <v/>
          </cell>
          <cell r="MO30" t="str">
            <v/>
          </cell>
          <cell r="MP30" t="str">
            <v/>
          </cell>
          <cell r="MQ30" t="str">
            <v>1: Yes</v>
          </cell>
          <cell r="MR30" t="str">
            <v>1: Yes</v>
          </cell>
          <cell r="MS30" t="str">
            <v>4</v>
          </cell>
          <cell r="MT30" t="str">
            <v>0: No</v>
          </cell>
          <cell r="MU30">
            <v>11.426999083945828</v>
          </cell>
          <cell r="MV30">
            <v>14.023540355476758</v>
          </cell>
          <cell r="MW30">
            <v>9.7599668177570926</v>
          </cell>
          <cell r="MX30">
            <v>0</v>
          </cell>
          <cell r="MY30">
            <v>8.8487824156305503</v>
          </cell>
          <cell r="MZ30">
            <v>0</v>
          </cell>
          <cell r="NA30">
            <v>0</v>
          </cell>
          <cell r="NB30">
            <v>0</v>
          </cell>
          <cell r="NC30">
            <v>0</v>
          </cell>
          <cell r="ND30">
            <v>0</v>
          </cell>
          <cell r="NE30">
            <v>0</v>
          </cell>
          <cell r="NF30">
            <v>0</v>
          </cell>
          <cell r="NG30">
            <v>0</v>
          </cell>
          <cell r="NH30">
            <v>0</v>
          </cell>
          <cell r="NI30">
            <v>0</v>
          </cell>
          <cell r="NJ30">
            <v>0</v>
          </cell>
          <cell r="NK30">
            <v>0</v>
          </cell>
          <cell r="NL30">
            <v>0</v>
          </cell>
          <cell r="NM30">
            <v>11.426999083945828</v>
          </cell>
          <cell r="NN30">
            <v>14.023540355476758</v>
          </cell>
          <cell r="NO30">
            <v>9.7599668177570926</v>
          </cell>
          <cell r="NP30">
            <v>0</v>
          </cell>
          <cell r="NQ30">
            <v>8.8487824156305503</v>
          </cell>
          <cell r="NR30">
            <v>0</v>
          </cell>
          <cell r="NS30">
            <v>0</v>
          </cell>
          <cell r="NT30">
            <v>0</v>
          </cell>
          <cell r="NU30">
            <v>0</v>
          </cell>
          <cell r="NV30">
            <v>0</v>
          </cell>
          <cell r="NW30">
            <v>0</v>
          </cell>
          <cell r="NX30">
            <v>0</v>
          </cell>
          <cell r="NY30">
            <v>0</v>
          </cell>
          <cell r="NZ30">
            <v>0</v>
          </cell>
          <cell r="OA30">
            <v>0</v>
          </cell>
          <cell r="OB30">
            <v>0</v>
          </cell>
          <cell r="OC30">
            <v>0</v>
          </cell>
          <cell r="OD30">
            <v>0</v>
          </cell>
          <cell r="OE30">
            <v>0</v>
          </cell>
          <cell r="OF30">
            <v>0</v>
          </cell>
          <cell r="OG30">
            <v>0</v>
          </cell>
          <cell r="OH30">
            <v>0</v>
          </cell>
          <cell r="OI30">
            <v>0</v>
          </cell>
          <cell r="OJ30">
            <v>0</v>
          </cell>
          <cell r="OK30">
            <v>0</v>
          </cell>
          <cell r="OL30">
            <v>0</v>
          </cell>
          <cell r="OM30">
            <v>0</v>
          </cell>
          <cell r="ON30">
            <v>0</v>
          </cell>
          <cell r="OO30">
            <v>0</v>
          </cell>
          <cell r="OP30">
            <v>0</v>
          </cell>
          <cell r="OQ30">
            <v>11.426999083945828</v>
          </cell>
          <cell r="OR30">
            <v>14.023540355476758</v>
          </cell>
          <cell r="OS30">
            <v>9.7599668177570926</v>
          </cell>
          <cell r="OT30">
            <v>0</v>
          </cell>
          <cell r="OU30">
            <v>8.8487824156305503</v>
          </cell>
          <cell r="OV30">
            <v>0</v>
          </cell>
          <cell r="OW30">
            <v>0</v>
          </cell>
          <cell r="OX30">
            <v>1.8188861985472153</v>
          </cell>
          <cell r="OY30">
            <v>0</v>
          </cell>
          <cell r="OZ30">
            <v>0</v>
          </cell>
          <cell r="PA30">
            <v>0</v>
          </cell>
          <cell r="PB30">
            <v>0</v>
          </cell>
          <cell r="PC30">
            <v>0</v>
          </cell>
          <cell r="PD30">
            <v>0</v>
          </cell>
          <cell r="PE30">
            <v>0</v>
          </cell>
          <cell r="PF30">
            <v>0</v>
          </cell>
          <cell r="PG30" t="str">
            <v/>
          </cell>
          <cell r="PH30">
            <v>6.2824156305506218</v>
          </cell>
          <cell r="PI30">
            <v>0</v>
          </cell>
          <cell r="PJ30">
            <v>0</v>
          </cell>
          <cell r="PK30" t="str">
            <v>N/A</v>
          </cell>
          <cell r="PL30" t="str">
            <v>N/A</v>
          </cell>
          <cell r="PM30" t="str">
            <v>N/A</v>
          </cell>
          <cell r="PN30" t="str">
            <v>N/A</v>
          </cell>
          <cell r="PO30" t="str">
            <v>N/A</v>
          </cell>
          <cell r="PP30" t="str">
            <v>N/A</v>
          </cell>
          <cell r="PQ30">
            <v>306.74</v>
          </cell>
          <cell r="PR30">
            <v>300.47999999999996</v>
          </cell>
          <cell r="PS30">
            <v>626</v>
          </cell>
          <cell r="PT30">
            <v>0</v>
          </cell>
          <cell r="PU30">
            <v>0</v>
          </cell>
          <cell r="PV30">
            <v>0</v>
          </cell>
          <cell r="PW30">
            <v>0</v>
          </cell>
          <cell r="PX30">
            <v>0</v>
          </cell>
          <cell r="PY30">
            <v>0</v>
          </cell>
          <cell r="PZ30">
            <v>15.709163589261216</v>
          </cell>
          <cell r="QA30">
            <v>9.7012044218118092</v>
          </cell>
          <cell r="QB30">
            <v>0</v>
          </cell>
          <cell r="QC30">
            <v>0</v>
          </cell>
          <cell r="QD30">
            <v>9.7012044218118092</v>
          </cell>
          <cell r="QE30">
            <v>0</v>
          </cell>
          <cell r="QF30">
            <v>0</v>
          </cell>
          <cell r="QG30">
            <v>0</v>
          </cell>
          <cell r="QH30">
            <v>0</v>
          </cell>
          <cell r="QI30">
            <v>9.7012044218118092</v>
          </cell>
          <cell r="QJ30">
            <v>0</v>
          </cell>
          <cell r="QK30">
            <v>1.5441837968561063</v>
          </cell>
          <cell r="QL30">
            <v>0</v>
          </cell>
          <cell r="QM30">
            <v>0</v>
          </cell>
          <cell r="QN30">
            <v>0</v>
          </cell>
          <cell r="QO30">
            <v>0</v>
          </cell>
          <cell r="QP30">
            <v>0</v>
          </cell>
          <cell r="QQ30">
            <v>0</v>
          </cell>
          <cell r="QR30">
            <v>0</v>
          </cell>
          <cell r="QS30">
            <v>0</v>
          </cell>
          <cell r="QT30">
            <v>0</v>
          </cell>
          <cell r="QU30">
            <v>2.232189205579139</v>
          </cell>
          <cell r="QV30" t="str">
            <v>N/A</v>
          </cell>
          <cell r="QW30" t="str">
            <v/>
          </cell>
          <cell r="QX30" t="str">
            <v/>
          </cell>
          <cell r="QY30" t="str">
            <v/>
          </cell>
          <cell r="QZ30" t="str">
            <v/>
          </cell>
          <cell r="RA30" t="str">
            <v/>
          </cell>
          <cell r="RB30" t="str">
            <v/>
          </cell>
          <cell r="RC30" t="str">
            <v>N/A</v>
          </cell>
          <cell r="RD30" t="str">
            <v>N/A</v>
          </cell>
          <cell r="RE30">
            <v>0</v>
          </cell>
          <cell r="RF30">
            <v>0</v>
          </cell>
          <cell r="RG30">
            <v>0</v>
          </cell>
          <cell r="RH30">
            <v>0</v>
          </cell>
          <cell r="RI30">
            <v>0</v>
          </cell>
          <cell r="RJ30">
            <v>0</v>
          </cell>
          <cell r="RK30">
            <v>0</v>
          </cell>
          <cell r="RL30">
            <v>0</v>
          </cell>
          <cell r="RM30">
            <v>0</v>
          </cell>
          <cell r="RN30">
            <v>0</v>
          </cell>
          <cell r="RO30">
            <v>2.9547159586958487</v>
          </cell>
          <cell r="RP30">
            <v>2.9547159586958491</v>
          </cell>
          <cell r="RQ30">
            <v>2.9547159586958496</v>
          </cell>
          <cell r="RR30">
            <v>2.9547159586958496</v>
          </cell>
          <cell r="RS30">
            <v>2.9547159586958496</v>
          </cell>
          <cell r="RT30">
            <v>0</v>
          </cell>
          <cell r="RU30">
            <v>2.9547159586958496</v>
          </cell>
          <cell r="RV30">
            <v>0.56352478722168931</v>
          </cell>
          <cell r="RW30">
            <v>0.56352478722168942</v>
          </cell>
          <cell r="RX30">
            <v>0.56352478722168942</v>
          </cell>
          <cell r="RY30">
            <v>0</v>
          </cell>
          <cell r="RZ30">
            <v>0.56352478722168942</v>
          </cell>
          <cell r="SA30">
            <v>0</v>
          </cell>
          <cell r="SB30">
            <v>2.4613841243081214</v>
          </cell>
          <cell r="SC30">
            <v>0</v>
          </cell>
          <cell r="SD30">
            <v>2.4613841243081218</v>
          </cell>
          <cell r="SE30">
            <v>2.4613841243081218</v>
          </cell>
          <cell r="SF30">
            <v>0</v>
          </cell>
          <cell r="SG30">
            <v>2.4613841243081223</v>
          </cell>
          <cell r="SH30">
            <v>0.4933318343877276</v>
          </cell>
          <cell r="SI30">
            <v>0</v>
          </cell>
          <cell r="SJ30">
            <v>0.49333183438772765</v>
          </cell>
          <cell r="SK30">
            <v>0.49333183438772765</v>
          </cell>
          <cell r="SL30">
            <v>0</v>
          </cell>
          <cell r="SM30">
            <v>0.49333183438772765</v>
          </cell>
          <cell r="SN30">
            <v>0</v>
          </cell>
          <cell r="SO30">
            <v>1</v>
          </cell>
          <cell r="SP30">
            <v>1</v>
          </cell>
          <cell r="SQ30">
            <v>1</v>
          </cell>
          <cell r="SR30">
            <v>1</v>
          </cell>
          <cell r="SS30" t="str">
            <v>1: Yes</v>
          </cell>
          <cell r="ST30" t="str">
            <v>1: Yes</v>
          </cell>
          <cell r="SU30">
            <v>1</v>
          </cell>
          <cell r="SV30" t="str">
            <v>1: Yes</v>
          </cell>
          <cell r="SW30" t="str">
            <v>0: All patients when initiated</v>
          </cell>
          <cell r="SX30">
            <v>1</v>
          </cell>
          <cell r="SY30" t="str">
            <v>0: No</v>
          </cell>
          <cell r="SZ30" t="str">
            <v>N/A</v>
          </cell>
          <cell r="TA30" t="str">
            <v>N/A</v>
          </cell>
          <cell r="TB30">
            <v>0</v>
          </cell>
          <cell r="TC30">
            <v>0</v>
          </cell>
          <cell r="TD30">
            <v>1.1370369905255058</v>
          </cell>
          <cell r="TE30">
            <v>0</v>
          </cell>
          <cell r="TF30">
            <v>0</v>
          </cell>
          <cell r="TG30">
            <v>0</v>
          </cell>
          <cell r="TH30">
            <v>1.2541541809486538</v>
          </cell>
          <cell r="TI30">
            <v>0.56352478722168931</v>
          </cell>
          <cell r="TJ30">
            <v>0</v>
          </cell>
          <cell r="TK30">
            <v>0</v>
          </cell>
          <cell r="TL30">
            <v>0</v>
          </cell>
          <cell r="TM30">
            <v>1.137036990525506</v>
          </cell>
          <cell r="TN30">
            <v>0</v>
          </cell>
          <cell r="TO30">
            <v>0</v>
          </cell>
          <cell r="TP30">
            <v>0</v>
          </cell>
          <cell r="TQ30">
            <v>1.2541541809486543</v>
          </cell>
          <cell r="TR30">
            <v>0.56352478722168942</v>
          </cell>
          <cell r="TS30">
            <v>0</v>
          </cell>
          <cell r="TT30">
            <v>0</v>
          </cell>
          <cell r="TU30">
            <v>0</v>
          </cell>
          <cell r="TV30">
            <v>1.1370369905255058</v>
          </cell>
          <cell r="TW30">
            <v>0</v>
          </cell>
          <cell r="TX30">
            <v>0</v>
          </cell>
          <cell r="TY30">
            <v>0</v>
          </cell>
          <cell r="TZ30">
            <v>1.2541541809486541</v>
          </cell>
          <cell r="UA30">
            <v>0.56352478722168942</v>
          </cell>
          <cell r="UB30">
            <v>0</v>
          </cell>
          <cell r="UC30" t="str">
            <v>0: No</v>
          </cell>
          <cell r="UD30" t="str">
            <v>N/A</v>
          </cell>
          <cell r="UE30" t="str">
            <v>N/A</v>
          </cell>
          <cell r="UF30">
            <v>10200</v>
          </cell>
          <cell r="UG30">
            <v>9.0195381882770872E-3</v>
          </cell>
          <cell r="UH30">
            <v>9.0195381882770872E-3</v>
          </cell>
          <cell r="UI30">
            <v>9.0195381882770872E-3</v>
          </cell>
          <cell r="UJ30">
            <v>0</v>
          </cell>
          <cell r="UK30">
            <v>0</v>
          </cell>
          <cell r="UL30">
            <v>0</v>
          </cell>
          <cell r="UM30">
            <v>0</v>
          </cell>
          <cell r="UN30" t="str">
            <v>N/A</v>
          </cell>
          <cell r="UO30" t="str">
            <v>N/A</v>
          </cell>
          <cell r="UP30" t="str">
            <v>N/A</v>
          </cell>
          <cell r="UQ30" t="str">
            <v>N/A</v>
          </cell>
          <cell r="UR30" t="str">
            <v>N/A</v>
          </cell>
          <cell r="US30" t="str">
            <v>N/A</v>
          </cell>
          <cell r="UT30" t="str">
            <v>N/A</v>
          </cell>
          <cell r="UU30" t="str">
            <v>N/A</v>
          </cell>
          <cell r="UV30" t="str">
            <v>N/A</v>
          </cell>
          <cell r="UW30" t="str">
            <v>N/A</v>
          </cell>
          <cell r="UX30">
            <v>0</v>
          </cell>
          <cell r="UY30">
            <v>0</v>
          </cell>
          <cell r="UZ30">
            <v>0</v>
          </cell>
          <cell r="VA30">
            <v>0</v>
          </cell>
          <cell r="VB30">
            <v>1</v>
          </cell>
          <cell r="VC30">
            <v>0</v>
          </cell>
          <cell r="VD30">
            <v>1</v>
          </cell>
          <cell r="VE30">
            <v>0</v>
          </cell>
          <cell r="VF30">
            <v>0</v>
          </cell>
          <cell r="VG30">
            <v>1</v>
          </cell>
          <cell r="VH30">
            <v>1</v>
          </cell>
          <cell r="VI30">
            <v>0</v>
          </cell>
          <cell r="VJ30">
            <v>0</v>
          </cell>
          <cell r="VK30">
            <v>0</v>
          </cell>
          <cell r="VL30">
            <v>0</v>
          </cell>
          <cell r="VM30">
            <v>0</v>
          </cell>
          <cell r="VN30">
            <v>0</v>
          </cell>
          <cell r="VO30">
            <v>0</v>
          </cell>
          <cell r="VP30">
            <v>0</v>
          </cell>
          <cell r="VQ30">
            <v>0</v>
          </cell>
          <cell r="VR30">
            <v>0</v>
          </cell>
          <cell r="VS30">
            <v>0</v>
          </cell>
          <cell r="VT30">
            <v>0</v>
          </cell>
          <cell r="VU30">
            <v>0</v>
          </cell>
          <cell r="VV30">
            <v>0</v>
          </cell>
          <cell r="VW30">
            <v>0</v>
          </cell>
          <cell r="VX30">
            <v>0</v>
          </cell>
          <cell r="VY30">
            <v>4.9581512244590771</v>
          </cell>
          <cell r="VZ30">
            <v>4.958151224459078</v>
          </cell>
          <cell r="WA30">
            <v>4.958151224459078</v>
          </cell>
          <cell r="WB30">
            <v>4.958151224459078</v>
          </cell>
          <cell r="WC30">
            <v>0</v>
          </cell>
          <cell r="WD30">
            <v>4.958151224459078</v>
          </cell>
          <cell r="WE30">
            <v>0</v>
          </cell>
          <cell r="WF30">
            <v>4.0656840040564433</v>
          </cell>
          <cell r="WG30">
            <v>4.0656840040564433</v>
          </cell>
          <cell r="WH30">
            <v>4.0656840040564433</v>
          </cell>
          <cell r="WI30">
            <v>0</v>
          </cell>
          <cell r="WJ30">
            <v>4.0656840040564441</v>
          </cell>
          <cell r="WK30">
            <v>0</v>
          </cell>
          <cell r="WL30">
            <v>0.89246722040263404</v>
          </cell>
          <cell r="WM30">
            <v>0.89246722040263404</v>
          </cell>
          <cell r="WN30">
            <v>0.89246722040263404</v>
          </cell>
          <cell r="WO30">
            <v>0</v>
          </cell>
          <cell r="WP30">
            <v>0.89246722040263404</v>
          </cell>
          <cell r="WQ30">
            <v>0</v>
          </cell>
          <cell r="WR30">
            <v>3.4860650723596796</v>
          </cell>
          <cell r="WS30">
            <v>1.4720861520993986</v>
          </cell>
          <cell r="WT30">
            <v>3.4860650723596787</v>
          </cell>
          <cell r="WU30">
            <v>1.4720861520993986</v>
          </cell>
          <cell r="WV30">
            <v>3.4860650723596796</v>
          </cell>
          <cell r="WW30">
            <v>1.4720861520993986</v>
          </cell>
          <cell r="WX30">
            <v>3.4860650723596796</v>
          </cell>
          <cell r="WY30">
            <v>1.4720861520993989</v>
          </cell>
          <cell r="WZ30">
            <v>6.0443831523229656</v>
          </cell>
          <cell r="XA30">
            <v>6.0746885562410569</v>
          </cell>
          <cell r="XB30">
            <v>5.9262358205049308</v>
          </cell>
          <cell r="XC30">
            <v>5.9262358205049308</v>
          </cell>
          <cell r="XD30">
            <v>0</v>
          </cell>
          <cell r="XE30">
            <v>8.2281810540132341</v>
          </cell>
          <cell r="XF30">
            <v>0</v>
          </cell>
          <cell r="XG30">
            <v>0.74387729518878021</v>
          </cell>
          <cell r="XH30">
            <v>0.71856996641348703</v>
          </cell>
          <cell r="XI30">
            <v>0.7185699664134868</v>
          </cell>
          <cell r="XJ30">
            <v>0</v>
          </cell>
          <cell r="XK30">
            <v>1.3718153904257475</v>
          </cell>
          <cell r="XL30">
            <v>0</v>
          </cell>
          <cell r="XM30">
            <v>4.2992388757354529</v>
          </cell>
          <cell r="XN30">
            <v>4.2792243584886771</v>
          </cell>
          <cell r="XO30">
            <v>4.2491115523702714</v>
          </cell>
          <cell r="XP30">
            <v>4.2491115523702714</v>
          </cell>
          <cell r="XQ30">
            <v>0</v>
          </cell>
          <cell r="XR30">
            <v>5.026398360301612</v>
          </cell>
          <cell r="XS30">
            <v>0</v>
          </cell>
          <cell r="XT30">
            <v>0</v>
          </cell>
          <cell r="XU30">
            <v>0</v>
          </cell>
          <cell r="XV30">
            <v>0</v>
          </cell>
          <cell r="XW30">
            <v>0</v>
          </cell>
          <cell r="XX30">
            <v>0</v>
          </cell>
          <cell r="XY30">
            <v>0</v>
          </cell>
          <cell r="XZ30">
            <v>0</v>
          </cell>
          <cell r="YA30">
            <v>0</v>
          </cell>
          <cell r="YB30">
            <v>0</v>
          </cell>
          <cell r="YC30">
            <v>0</v>
          </cell>
          <cell r="YD30">
            <v>0</v>
          </cell>
          <cell r="YE30">
            <v>0</v>
          </cell>
          <cell r="YF30">
            <v>0</v>
          </cell>
          <cell r="YG30">
            <v>0</v>
          </cell>
          <cell r="YH30">
            <v>0</v>
          </cell>
          <cell r="YI30">
            <v>0</v>
          </cell>
          <cell r="YJ30">
            <v>0</v>
          </cell>
          <cell r="YK30">
            <v>0</v>
          </cell>
          <cell r="YL30">
            <v>0.33077121439538276</v>
          </cell>
          <cell r="YM30">
            <v>0.31951810057372404</v>
          </cell>
          <cell r="YN30">
            <v>0.31951810057372398</v>
          </cell>
          <cell r="YO30">
            <v>0</v>
          </cell>
          <cell r="YP30">
            <v>0.60998910109529125</v>
          </cell>
          <cell r="YQ30">
            <v>0</v>
          </cell>
          <cell r="YR30">
            <v>0.33077121439538276</v>
          </cell>
          <cell r="YS30">
            <v>0.31951810057372404</v>
          </cell>
          <cell r="YT30">
            <v>0.31951810057372398</v>
          </cell>
          <cell r="YU30">
            <v>0</v>
          </cell>
          <cell r="YV30">
            <v>0.60998910109529125</v>
          </cell>
          <cell r="YW30">
            <v>0</v>
          </cell>
          <cell r="YX30">
            <v>0.33077121439538276</v>
          </cell>
          <cell r="YY30">
            <v>0.31951810057372404</v>
          </cell>
          <cell r="YZ30">
            <v>0.31951810057372398</v>
          </cell>
          <cell r="ZA30">
            <v>0</v>
          </cell>
          <cell r="ZB30">
            <v>0.60998910109529125</v>
          </cell>
          <cell r="ZC30">
            <v>0</v>
          </cell>
          <cell r="ZD30">
            <v>1.9923901764095473</v>
          </cell>
          <cell r="ZE30">
            <v>1.9923901764095473</v>
          </cell>
          <cell r="ZF30">
            <v>0.65375302663438273</v>
          </cell>
          <cell r="ZG30">
            <v>0.65375302663438251</v>
          </cell>
          <cell r="ZH30">
            <v>0.74795286060186794</v>
          </cell>
          <cell r="ZI30">
            <v>0.74795286060186794</v>
          </cell>
          <cell r="ZJ30" t="str">
            <v xml:space="preserve"> </v>
          </cell>
          <cell r="ZK30">
            <v>0</v>
          </cell>
          <cell r="ZL30">
            <v>1</v>
          </cell>
          <cell r="ZM30">
            <v>0</v>
          </cell>
          <cell r="ZN30">
            <v>1</v>
          </cell>
          <cell r="ZO30">
            <v>0</v>
          </cell>
          <cell r="ZP30">
            <v>0</v>
          </cell>
          <cell r="ZQ30">
            <v>0</v>
          </cell>
          <cell r="ZR30" t="str">
            <v>0: No</v>
          </cell>
          <cell r="ZS30" t="str">
            <v>1: Yes</v>
          </cell>
          <cell r="ZT30">
            <v>3.5404622848025324</v>
          </cell>
          <cell r="ZU30">
            <v>3.5404622848025333</v>
          </cell>
          <cell r="ZV30">
            <v>3.5404622848025329</v>
          </cell>
          <cell r="ZW30">
            <v>3.5404622848025333</v>
          </cell>
          <cell r="ZX30">
            <v>0</v>
          </cell>
          <cell r="ZY30">
            <v>3.5404622848025333</v>
          </cell>
          <cell r="ZZ30">
            <v>0</v>
          </cell>
          <cell r="AAA30">
            <v>3.5404622848025324</v>
          </cell>
          <cell r="AAB30">
            <v>3.5404622848025329</v>
          </cell>
          <cell r="AAC30">
            <v>3.5404622848025333</v>
          </cell>
          <cell r="AAD30">
            <v>0</v>
          </cell>
          <cell r="AAE30">
            <v>3.5404622848025333</v>
          </cell>
          <cell r="AAF30">
            <v>0</v>
          </cell>
          <cell r="AAG30">
            <v>0</v>
          </cell>
          <cell r="AAH30">
            <v>0</v>
          </cell>
          <cell r="AAI30">
            <v>0</v>
          </cell>
          <cell r="AAJ30">
            <v>0</v>
          </cell>
          <cell r="AAK30">
            <v>0</v>
          </cell>
          <cell r="AAL30">
            <v>0</v>
          </cell>
          <cell r="AAM30">
            <v>0</v>
          </cell>
          <cell r="AAN30">
            <v>0</v>
          </cell>
          <cell r="AAO30">
            <v>0</v>
          </cell>
          <cell r="AAP30">
            <v>0</v>
          </cell>
          <cell r="AAQ30">
            <v>0</v>
          </cell>
          <cell r="AAR30">
            <v>0</v>
          </cell>
          <cell r="AAS30">
            <v>0</v>
          </cell>
          <cell r="AAT30">
            <v>0</v>
          </cell>
          <cell r="AAU30">
            <v>0</v>
          </cell>
          <cell r="AAV30">
            <v>0</v>
          </cell>
          <cell r="AAW30">
            <v>0</v>
          </cell>
          <cell r="AAX30">
            <v>0</v>
          </cell>
          <cell r="AAY30">
            <v>0</v>
          </cell>
          <cell r="AAZ30">
            <v>0</v>
          </cell>
          <cell r="ABA30">
            <v>0</v>
          </cell>
          <cell r="ABB30">
            <v>0</v>
          </cell>
          <cell r="ABC30">
            <v>0</v>
          </cell>
          <cell r="ABD30">
            <v>0</v>
          </cell>
          <cell r="ABE30">
            <v>0</v>
          </cell>
          <cell r="ABF30">
            <v>0</v>
          </cell>
          <cell r="ABG30">
            <v>0</v>
          </cell>
          <cell r="ABH30">
            <v>0</v>
          </cell>
          <cell r="ABI30">
            <v>0</v>
          </cell>
          <cell r="ABJ30">
            <v>0</v>
          </cell>
          <cell r="ABK30">
            <v>0</v>
          </cell>
          <cell r="ABL30">
            <v>0</v>
          </cell>
          <cell r="ABM30">
            <v>0</v>
          </cell>
          <cell r="ABN30">
            <v>0</v>
          </cell>
          <cell r="ABO30">
            <v>0</v>
          </cell>
          <cell r="ABP30">
            <v>0</v>
          </cell>
          <cell r="ABQ30">
            <v>0</v>
          </cell>
          <cell r="ABR30">
            <v>0</v>
          </cell>
          <cell r="ABS30">
            <v>0</v>
          </cell>
          <cell r="ABT30">
            <v>0</v>
          </cell>
          <cell r="ABU30">
            <v>0</v>
          </cell>
          <cell r="ABV30">
            <v>0</v>
          </cell>
          <cell r="ABW30">
            <v>0</v>
          </cell>
          <cell r="ABX30">
            <v>0</v>
          </cell>
          <cell r="ABY30" t="str">
            <v>0: No</v>
          </cell>
          <cell r="ABZ30">
            <v>0</v>
          </cell>
          <cell r="ACA30">
            <v>0</v>
          </cell>
          <cell r="ACB30">
            <v>0.96983042246009998</v>
          </cell>
          <cell r="ACC30">
            <v>0.9917602238571066</v>
          </cell>
          <cell r="ACD30">
            <v>0.93683597899983739</v>
          </cell>
          <cell r="ACE30">
            <v>0.93683597899983717</v>
          </cell>
          <cell r="ACF30">
            <v>0</v>
          </cell>
          <cell r="ACG30">
            <v>1.7885050508178708</v>
          </cell>
          <cell r="ACH30">
            <v>0</v>
          </cell>
          <cell r="ACI30">
            <v>5.8802936534218711E-2</v>
          </cell>
          <cell r="ACJ30">
            <v>5.6802411370392443E-2</v>
          </cell>
          <cell r="ACK30">
            <v>5.6802411370392436E-2</v>
          </cell>
          <cell r="ACL30">
            <v>0</v>
          </cell>
          <cell r="ACM30">
            <v>0.10844096716165827</v>
          </cell>
          <cell r="ACN30">
            <v>0</v>
          </cell>
          <cell r="ACO30">
            <v>0.15808514573002638</v>
          </cell>
          <cell r="ACP30">
            <v>0.15270695663438441</v>
          </cell>
          <cell r="ACQ30">
            <v>0.15270695663438438</v>
          </cell>
          <cell r="ACR30">
            <v>0</v>
          </cell>
          <cell r="ACS30">
            <v>0.29153146266564289</v>
          </cell>
          <cell r="ACT30">
            <v>0</v>
          </cell>
          <cell r="ACU30">
            <v>0</v>
          </cell>
          <cell r="ACV30">
            <v>0</v>
          </cell>
          <cell r="ACW30">
            <v>0</v>
          </cell>
          <cell r="ACX30">
            <v>0</v>
          </cell>
          <cell r="ACY30">
            <v>0</v>
          </cell>
          <cell r="ACZ30">
            <v>0</v>
          </cell>
          <cell r="ADA30">
            <v>0</v>
          </cell>
          <cell r="ADB30">
            <v>0</v>
          </cell>
          <cell r="ADC30">
            <v>0</v>
          </cell>
          <cell r="ADD30">
            <v>0</v>
          </cell>
          <cell r="ADE30">
            <v>0</v>
          </cell>
          <cell r="ADF30">
            <v>0</v>
          </cell>
          <cell r="ADG30">
            <v>0</v>
          </cell>
          <cell r="ADH30">
            <v>0</v>
          </cell>
          <cell r="ADI30">
            <v>0</v>
          </cell>
          <cell r="ADJ30">
            <v>0</v>
          </cell>
          <cell r="ADK30">
            <v>0</v>
          </cell>
          <cell r="ADL30">
            <v>0</v>
          </cell>
          <cell r="ADM30">
            <v>0.29742859723291426</v>
          </cell>
          <cell r="ADN30">
            <v>0.2873098271803381</v>
          </cell>
          <cell r="ADO30">
            <v>0.28730982718033804</v>
          </cell>
          <cell r="ADP30">
            <v>0</v>
          </cell>
          <cell r="ADQ30">
            <v>0.54850057916246342</v>
          </cell>
          <cell r="ADR30">
            <v>0</v>
          </cell>
          <cell r="ADS30">
            <v>0.29742859723291426</v>
          </cell>
          <cell r="ADT30">
            <v>0.2873098271803381</v>
          </cell>
          <cell r="ADU30">
            <v>0.28730982718033804</v>
          </cell>
          <cell r="ADV30">
            <v>0</v>
          </cell>
          <cell r="ADW30">
            <v>0.54850057916246342</v>
          </cell>
          <cell r="ADX30">
            <v>0</v>
          </cell>
          <cell r="ADY30">
            <v>0.15808514573002638</v>
          </cell>
          <cell r="ADZ30">
            <v>0.15270695663438441</v>
          </cell>
          <cell r="AEA30">
            <v>0.15270695663438438</v>
          </cell>
          <cell r="AEB30">
            <v>0</v>
          </cell>
          <cell r="AEC30">
            <v>0.29153146266564289</v>
          </cell>
          <cell r="AED30">
            <v>0</v>
          </cell>
          <cell r="AEE30">
            <v>0.39712883678323063</v>
          </cell>
          <cell r="AEF30">
            <v>0</v>
          </cell>
          <cell r="AEG30">
            <v>0.16024496922832113</v>
          </cell>
          <cell r="AEH30">
            <v>0</v>
          </cell>
          <cell r="AEI30">
            <v>0</v>
          </cell>
          <cell r="AEJ30">
            <v>0.27868690300577581</v>
          </cell>
          <cell r="AEK30">
            <v>0.13376971344277241</v>
          </cell>
          <cell r="AEL30">
            <v>0</v>
          </cell>
          <cell r="AEM30">
            <v>0.15808514573002638</v>
          </cell>
          <cell r="AEN30">
            <v>0.40610871235528073</v>
          </cell>
          <cell r="AEO30">
            <v>0</v>
          </cell>
          <cell r="AEP30">
            <v>0.16386842779248167</v>
          </cell>
          <cell r="AEQ30">
            <v>0</v>
          </cell>
          <cell r="AER30">
            <v>0</v>
          </cell>
          <cell r="AES30">
            <v>0.28498857007388118</v>
          </cell>
          <cell r="AET30">
            <v>0.13679451363546297</v>
          </cell>
          <cell r="AEU30">
            <v>0</v>
          </cell>
          <cell r="AEV30">
            <v>0.16165976637440913</v>
          </cell>
          <cell r="AEW30">
            <v>0.09</v>
          </cell>
          <cell r="AEX30" t="str">
            <v>8</v>
          </cell>
          <cell r="AEY30" t="str">
            <v>9</v>
          </cell>
          <cell r="AEZ30" t="str">
            <v>1: Yes</v>
          </cell>
          <cell r="AFA30" t="str">
            <v>5</v>
          </cell>
          <cell r="AFB30" t="str">
            <v>4</v>
          </cell>
          <cell r="AFC30" t="str">
            <v>1: Always</v>
          </cell>
          <cell r="AFD30" t="str">
            <v>1: Always</v>
          </cell>
          <cell r="AFE30">
            <v>0.16165976637440913</v>
          </cell>
          <cell r="AFF30">
            <v>0.15270695663438441</v>
          </cell>
          <cell r="AFG30">
            <v>0</v>
          </cell>
          <cell r="AFH30">
            <v>0</v>
          </cell>
          <cell r="AFI30">
            <v>0</v>
          </cell>
          <cell r="AFJ30">
            <v>0</v>
          </cell>
          <cell r="AFK30">
            <v>0</v>
          </cell>
          <cell r="AFL30">
            <v>0</v>
          </cell>
          <cell r="AFM30">
            <v>0</v>
          </cell>
          <cell r="AFN30">
            <v>0</v>
          </cell>
          <cell r="AFO30">
            <v>0</v>
          </cell>
          <cell r="AFP30">
            <v>0</v>
          </cell>
          <cell r="AFQ30">
            <v>0</v>
          </cell>
          <cell r="AFR30">
            <v>0</v>
          </cell>
          <cell r="AFS30">
            <v>0</v>
          </cell>
          <cell r="AFT30">
            <v>0</v>
          </cell>
          <cell r="AFU30">
            <v>0</v>
          </cell>
          <cell r="AFV30">
            <v>0</v>
          </cell>
          <cell r="AFW30">
            <v>0</v>
          </cell>
          <cell r="AFX30">
            <v>0</v>
          </cell>
          <cell r="AFY30">
            <v>0</v>
          </cell>
          <cell r="AFZ30">
            <v>0</v>
          </cell>
          <cell r="AGA30">
            <v>0</v>
          </cell>
          <cell r="AGB30">
            <v>0</v>
          </cell>
        </row>
        <row r="31">
          <cell r="A31" t="str">
            <v>RWANDA_30</v>
          </cell>
          <cell r="B31" t="str">
            <v>Rwanda</v>
          </cell>
          <cell r="C31" t="str">
            <v>Murunda HD</v>
          </cell>
          <cell r="D31" t="str">
            <v>Hospital</v>
          </cell>
          <cell r="E31" t="str">
            <v>Secondary</v>
          </cell>
          <cell r="F31" t="str">
            <v>Rural</v>
          </cell>
          <cell r="G31" t="str">
            <v>No</v>
          </cell>
          <cell r="H31">
            <v>38353</v>
          </cell>
          <cell r="I31">
            <v>319685</v>
          </cell>
          <cell r="J31">
            <v>22159</v>
          </cell>
          <cell r="K31">
            <v>143</v>
          </cell>
          <cell r="L31">
            <v>6600</v>
          </cell>
          <cell r="M31" t="str">
            <v>USD</v>
          </cell>
          <cell r="N31">
            <v>567.11111111111109</v>
          </cell>
          <cell r="O31">
            <v>0.3</v>
          </cell>
          <cell r="P31">
            <v>0</v>
          </cell>
          <cell r="Q31">
            <v>0.15</v>
          </cell>
          <cell r="R31">
            <v>0.30000000000000004</v>
          </cell>
          <cell r="S31">
            <v>0</v>
          </cell>
          <cell r="T31">
            <v>22159</v>
          </cell>
          <cell r="U31">
            <v>0</v>
          </cell>
          <cell r="V31">
            <v>218.1014944856648</v>
          </cell>
          <cell r="W31" t="str">
            <v>1: Yes</v>
          </cell>
          <cell r="X31" t="str">
            <v>1: Yes</v>
          </cell>
          <cell r="Y31">
            <v>0</v>
          </cell>
          <cell r="Z31" t="str">
            <v>Jul-09</v>
          </cell>
          <cell r="AA31" t="str">
            <v>Jun-10</v>
          </cell>
          <cell r="AB31">
            <v>567.58333333333337</v>
          </cell>
          <cell r="AC31">
            <v>329.25</v>
          </cell>
          <cell r="AD31">
            <v>0</v>
          </cell>
          <cell r="AE31">
            <v>37.166666666666664</v>
          </cell>
          <cell r="AF31">
            <v>0</v>
          </cell>
          <cell r="AG31">
            <v>934</v>
          </cell>
          <cell r="AH31">
            <v>366.41666666666669</v>
          </cell>
          <cell r="AI31">
            <v>4.318344039971449</v>
          </cell>
          <cell r="AJ31">
            <v>10.198965024982156</v>
          </cell>
          <cell r="AK31">
            <v>4</v>
          </cell>
          <cell r="AL31">
            <v>4</v>
          </cell>
          <cell r="AM31">
            <v>4</v>
          </cell>
          <cell r="AN31">
            <v>12</v>
          </cell>
          <cell r="AO31">
            <v>12</v>
          </cell>
          <cell r="AP31">
            <v>10</v>
          </cell>
          <cell r="AQ31">
            <v>10</v>
          </cell>
          <cell r="AR31">
            <v>10</v>
          </cell>
          <cell r="AS31">
            <v>15</v>
          </cell>
          <cell r="AT31">
            <v>15</v>
          </cell>
          <cell r="AU31">
            <v>12</v>
          </cell>
          <cell r="AV31">
            <v>12</v>
          </cell>
          <cell r="AW31">
            <v>12</v>
          </cell>
          <cell r="AX31">
            <v>12</v>
          </cell>
          <cell r="AY31">
            <v>12</v>
          </cell>
          <cell r="AZ31">
            <v>10</v>
          </cell>
          <cell r="BA31">
            <v>10</v>
          </cell>
          <cell r="BB31">
            <v>10</v>
          </cell>
          <cell r="BC31">
            <v>15</v>
          </cell>
          <cell r="BD31">
            <v>15</v>
          </cell>
          <cell r="BE31">
            <v>156873.33333333334</v>
          </cell>
          <cell r="BF31" t="str">
            <v>1: Yes</v>
          </cell>
          <cell r="BG31" t="str">
            <v>20</v>
          </cell>
          <cell r="BH31" t="str">
            <v>10</v>
          </cell>
          <cell r="BI31" t="str">
            <v>2</v>
          </cell>
          <cell r="BJ31" t="str">
            <v>11</v>
          </cell>
          <cell r="BK31" t="str">
            <v>N/A</v>
          </cell>
          <cell r="BL31" t="str">
            <v>N/A</v>
          </cell>
          <cell r="BM31" t="str">
            <v>1: Yes</v>
          </cell>
          <cell r="BN31" t="str">
            <v>N_INITIATION,N_STAGE,N_MONITORING,N_BLOOD: Initiation, WHO Staging, Routine clinical monitoring, Blood draws for CD4</v>
          </cell>
          <cell r="BO31" t="str">
            <v>Doctor consults on migration from 1L to 2L, on treatment of side effects of ARVs, on pediatric patients at initiation, and completed case management.</v>
          </cell>
          <cell r="BP31" t="str">
            <v>1: Yes</v>
          </cell>
          <cell r="BQ31">
            <v>0.21083382572661458</v>
          </cell>
          <cell r="BR31" t="str">
            <v>4: Other (please specify)</v>
          </cell>
          <cell r="BS31" t="str">
            <v/>
          </cell>
          <cell r="BT31" t="str">
            <v>1: Yes</v>
          </cell>
          <cell r="BU31" t="str">
            <v>20</v>
          </cell>
          <cell r="BV31" t="str">
            <v>10</v>
          </cell>
          <cell r="BW31" t="str">
            <v>2</v>
          </cell>
          <cell r="BX31" t="str">
            <v>11</v>
          </cell>
          <cell r="BY31" t="str">
            <v>N/A</v>
          </cell>
          <cell r="BZ31" t="str">
            <v>N/A</v>
          </cell>
          <cell r="CA31" t="str">
            <v>1: Yes</v>
          </cell>
          <cell r="CB31" t="str">
            <v>0: No</v>
          </cell>
          <cell r="CC31" t="str">
            <v>0: No</v>
          </cell>
          <cell r="CD31" t="str">
            <v>0: No</v>
          </cell>
          <cell r="CE31" t="str">
            <v>0: No</v>
          </cell>
          <cell r="CF31" t="str">
            <v>0: No</v>
          </cell>
          <cell r="CG31" t="str">
            <v>0: No</v>
          </cell>
          <cell r="CH31" t="str">
            <v/>
          </cell>
          <cell r="CI31" t="str">
            <v>According to TRACnet ID.</v>
          </cell>
          <cell r="CJ31">
            <v>374.33333333333337</v>
          </cell>
          <cell r="CK31" t="str">
            <v/>
          </cell>
          <cell r="CL31" t="str">
            <v>1: Yes</v>
          </cell>
          <cell r="CM31" t="str">
            <v>1: Yes</v>
          </cell>
          <cell r="CN31" t="str">
            <v>0: No</v>
          </cell>
          <cell r="CO31" t="str">
            <v>0: No</v>
          </cell>
          <cell r="CP31" t="str">
            <v/>
          </cell>
          <cell r="CQ31" t="str">
            <v>1: Yes</v>
          </cell>
          <cell r="CR31" t="str">
            <v>1: Yes</v>
          </cell>
          <cell r="CS31" t="str">
            <v>100</v>
          </cell>
          <cell r="CT31" t="str">
            <v>50</v>
          </cell>
          <cell r="CU31">
            <v>839.26176938821925</v>
          </cell>
          <cell r="CV31">
            <v>0.9</v>
          </cell>
          <cell r="CW31">
            <v>4.318344039971449</v>
          </cell>
          <cell r="CX31">
            <v>76.236574864693196</v>
          </cell>
          <cell r="CY31">
            <v>72.62415801143014</v>
          </cell>
          <cell r="CZ31">
            <v>81.832247183905082</v>
          </cell>
          <cell r="DA31">
            <v>58.065302048904428</v>
          </cell>
          <cell r="DB31">
            <v>55.313918266467276</v>
          </cell>
          <cell r="DC31">
            <v>62.327224937733035</v>
          </cell>
          <cell r="DD31">
            <v>55.31391826646729</v>
          </cell>
          <cell r="DE31">
            <v>0</v>
          </cell>
          <cell r="DF31">
            <v>124.45631609955139</v>
          </cell>
          <cell r="DG31">
            <v>0</v>
          </cell>
          <cell r="DH31">
            <v>18.171272815788772</v>
          </cell>
          <cell r="DI31">
            <v>17.310239744962864</v>
          </cell>
          <cell r="DJ31">
            <v>19.505022246172054</v>
          </cell>
          <cell r="DK31">
            <v>17.310239744962868</v>
          </cell>
          <cell r="DL31">
            <v>0</v>
          </cell>
          <cell r="DM31">
            <v>38.948039426166446</v>
          </cell>
          <cell r="DN31">
            <v>0</v>
          </cell>
          <cell r="DO31">
            <v>62.327224937733035</v>
          </cell>
          <cell r="DP31">
            <v>55.31391826646729</v>
          </cell>
          <cell r="DQ31">
            <v>124.45631609955139</v>
          </cell>
          <cell r="DR31">
            <v>19.505022246172054</v>
          </cell>
          <cell r="DS31">
            <v>17.310239744962868</v>
          </cell>
          <cell r="DT31">
            <v>38.948039426166446</v>
          </cell>
          <cell r="DU31">
            <v>49.306608182686055</v>
          </cell>
          <cell r="DV31">
            <v>46.97024899167441</v>
          </cell>
          <cell r="DW31">
            <v>46.970248991674417</v>
          </cell>
          <cell r="DX31">
            <v>0</v>
          </cell>
          <cell r="DY31">
            <v>105.68306023126743</v>
          </cell>
          <cell r="DZ31">
            <v>0</v>
          </cell>
          <cell r="EA31">
            <v>8.8542611659015442</v>
          </cell>
          <cell r="EB31">
            <v>8.4347081847286134</v>
          </cell>
          <cell r="EC31">
            <v>8.4347081847286169</v>
          </cell>
          <cell r="ED31">
            <v>0</v>
          </cell>
          <cell r="EE31">
            <v>18.978093415639385</v>
          </cell>
          <cell r="EF31">
            <v>0</v>
          </cell>
          <cell r="EG31">
            <v>9.5567299683174803E-2</v>
          </cell>
          <cell r="EH31">
            <v>9.1038909935746301E-2</v>
          </cell>
          <cell r="EI31">
            <v>9.1038909935746315E-2</v>
          </cell>
          <cell r="EJ31">
            <v>0</v>
          </cell>
          <cell r="EK31">
            <v>0.20483754735542919</v>
          </cell>
          <cell r="EL31">
            <v>0</v>
          </cell>
          <cell r="EM31">
            <v>9.5567299683174803E-2</v>
          </cell>
          <cell r="EN31">
            <v>9.1038909935746301E-2</v>
          </cell>
          <cell r="EO31">
            <v>9.1038909935746315E-2</v>
          </cell>
          <cell r="EP31">
            <v>0</v>
          </cell>
          <cell r="EQ31">
            <v>0.20483754735542919</v>
          </cell>
          <cell r="ER31">
            <v>0</v>
          </cell>
          <cell r="ES31">
            <v>0</v>
          </cell>
          <cell r="ET31">
            <v>0</v>
          </cell>
          <cell r="EU31">
            <v>0</v>
          </cell>
          <cell r="EV31">
            <v>0</v>
          </cell>
          <cell r="EW31">
            <v>0</v>
          </cell>
          <cell r="EX31">
            <v>0</v>
          </cell>
          <cell r="EY31">
            <v>15.715724457156332</v>
          </cell>
          <cell r="EZ31">
            <v>14.971045830250151</v>
          </cell>
          <cell r="FA31">
            <v>14.971045830250153</v>
          </cell>
          <cell r="FB31">
            <v>0</v>
          </cell>
          <cell r="FC31">
            <v>33.684853118062847</v>
          </cell>
          <cell r="FD31">
            <v>0</v>
          </cell>
          <cell r="FE31">
            <v>2.1688464595829164</v>
          </cell>
          <cell r="FF31">
            <v>2.0660771849054718</v>
          </cell>
          <cell r="FG31">
            <v>2.0660771849054722</v>
          </cell>
          <cell r="FH31">
            <v>0</v>
          </cell>
          <cell r="FI31">
            <v>4.648673666037312</v>
          </cell>
          <cell r="FJ31">
            <v>0</v>
          </cell>
          <cell r="FK31">
            <v>0</v>
          </cell>
          <cell r="FL31">
            <v>0</v>
          </cell>
          <cell r="FM31">
            <v>0</v>
          </cell>
          <cell r="FN31">
            <v>0</v>
          </cell>
          <cell r="FO31">
            <v>0</v>
          </cell>
          <cell r="FP31">
            <v>0</v>
          </cell>
          <cell r="FQ31">
            <v>0.21413276231263384</v>
          </cell>
          <cell r="FR31">
            <v>0</v>
          </cell>
          <cell r="FS31">
            <v>4.282655246252677</v>
          </cell>
          <cell r="FT31">
            <v>0</v>
          </cell>
          <cell r="FU31">
            <v>0.10706638115631692</v>
          </cell>
          <cell r="FV31">
            <v>1.2847965738758029</v>
          </cell>
          <cell r="FW31">
            <v>0</v>
          </cell>
          <cell r="FX31">
            <v>0</v>
          </cell>
          <cell r="FY31">
            <v>1.0920770877944326</v>
          </cell>
          <cell r="FZ31">
            <v>6.9807280513918633</v>
          </cell>
          <cell r="GA31">
            <v>2.1413276231263385E-2</v>
          </cell>
          <cell r="GB31">
            <v>1.0706638115631693</v>
          </cell>
          <cell r="GC31">
            <v>0.36402569593147754</v>
          </cell>
          <cell r="GD31">
            <v>1.4346895074946469</v>
          </cell>
          <cell r="GE31">
            <v>0.20398623092941226</v>
          </cell>
          <cell r="GF31">
            <v>0</v>
          </cell>
          <cell r="GG31">
            <v>4.0797246185882443</v>
          </cell>
          <cell r="GH31">
            <v>0</v>
          </cell>
          <cell r="GI31">
            <v>0.10199311546470612</v>
          </cell>
          <cell r="GJ31">
            <v>1.2239173855764736</v>
          </cell>
          <cell r="GK31">
            <v>0</v>
          </cell>
          <cell r="GL31">
            <v>0</v>
          </cell>
          <cell r="GM31">
            <v>1.0403297777400022</v>
          </cell>
          <cell r="GN31">
            <v>6.6499511282988379</v>
          </cell>
          <cell r="GO31">
            <v>1.0199311546470611</v>
          </cell>
          <cell r="GP31">
            <v>0.34677659258000082</v>
          </cell>
          <cell r="GQ31">
            <v>1.3667077472270619</v>
          </cell>
          <cell r="GR31">
            <v>0.22984984788259566</v>
          </cell>
          <cell r="GS31">
            <v>0</v>
          </cell>
          <cell r="GT31">
            <v>4.5969969576519132</v>
          </cell>
          <cell r="GU31">
            <v>0</v>
          </cell>
          <cell r="GV31">
            <v>0.11492492394129783</v>
          </cell>
          <cell r="GW31">
            <v>1.379099087295574</v>
          </cell>
          <cell r="GX31">
            <v>0</v>
          </cell>
          <cell r="GY31">
            <v>0</v>
          </cell>
          <cell r="GZ31">
            <v>1.1722342242012378</v>
          </cell>
          <cell r="HA31">
            <v>7.4931050409726181</v>
          </cell>
          <cell r="HB31">
            <v>1.1492492394129783</v>
          </cell>
          <cell r="HC31">
            <v>0.3907447414004126</v>
          </cell>
          <cell r="HD31">
            <v>1.5399939808133909</v>
          </cell>
          <cell r="HE31">
            <v>12067.268206039078</v>
          </cell>
          <cell r="HF31">
            <v>0</v>
          </cell>
          <cell r="HG31">
            <v>8738.5097690941384</v>
          </cell>
          <cell r="HH31">
            <v>0</v>
          </cell>
          <cell r="HI31">
            <v>15411.192895204262</v>
          </cell>
          <cell r="HJ31">
            <v>6891.5666074600358</v>
          </cell>
          <cell r="HK31">
            <v>0</v>
          </cell>
          <cell r="HL31">
            <v>0</v>
          </cell>
          <cell r="HM31">
            <v>6916.1766447253858</v>
          </cell>
          <cell r="HN31">
            <v>14390.673179396093</v>
          </cell>
          <cell r="HO31">
            <v>7592.0459722077121</v>
          </cell>
          <cell r="HP31">
            <v>0</v>
          </cell>
          <cell r="HQ31">
            <v>1</v>
          </cell>
          <cell r="HR31">
            <v>0</v>
          </cell>
          <cell r="HS31">
            <v>0</v>
          </cell>
          <cell r="HT31">
            <v>8.8542611659015442</v>
          </cell>
          <cell r="HU31">
            <v>0</v>
          </cell>
          <cell r="HV31">
            <v>1.0706638115631693</v>
          </cell>
          <cell r="HW31">
            <v>5.3199999999999994</v>
          </cell>
          <cell r="HX31">
            <v>0</v>
          </cell>
          <cell r="HY31">
            <v>0</v>
          </cell>
          <cell r="HZ31">
            <v>9.5041532183847917</v>
          </cell>
          <cell r="IA31">
            <v>0</v>
          </cell>
          <cell r="IB31">
            <v>0</v>
          </cell>
          <cell r="IC31">
            <v>8.4347081847286134</v>
          </cell>
          <cell r="ID31">
            <v>0</v>
          </cell>
          <cell r="IE31" t="str">
            <v>3.5</v>
          </cell>
          <cell r="IF31">
            <v>85.183597875182258</v>
          </cell>
          <cell r="IG31">
            <v>85.872212905722549</v>
          </cell>
          <cell r="IH31">
            <v>530.6589698046181</v>
          </cell>
          <cell r="II31">
            <v>79.083333333333329</v>
          </cell>
          <cell r="IJ31">
            <v>0</v>
          </cell>
          <cell r="IK31">
            <v>77.517074066415859</v>
          </cell>
          <cell r="IL31">
            <v>7.6665238087664029</v>
          </cell>
          <cell r="IM31">
            <v>78.143713744207517</v>
          </cell>
          <cell r="IN31">
            <v>7.7284991615150291</v>
          </cell>
          <cell r="IO31">
            <v>482.89966252220245</v>
          </cell>
          <cell r="IP31">
            <v>47.759307282415627</v>
          </cell>
          <cell r="IQ31">
            <v>71.965833333333336</v>
          </cell>
          <cell r="IR31">
            <v>7.1174999999999997</v>
          </cell>
          <cell r="IS31">
            <v>0</v>
          </cell>
          <cell r="IT31">
            <v>0</v>
          </cell>
          <cell r="IU31">
            <v>87.5</v>
          </cell>
          <cell r="IV31">
            <v>258</v>
          </cell>
          <cell r="IW31">
            <v>53.5</v>
          </cell>
          <cell r="IX31">
            <v>1.5</v>
          </cell>
          <cell r="IY31" t="str">
            <v>1: Yes</v>
          </cell>
          <cell r="IZ31" t="str">
            <v>2</v>
          </cell>
          <cell r="JA31" t="str">
            <v>14</v>
          </cell>
          <cell r="JB31" t="str">
            <v>NVP,EFV: NVP, EFV</v>
          </cell>
          <cell r="JC31" t="str">
            <v>1: Yes</v>
          </cell>
          <cell r="JD31" t="str">
            <v>0: No</v>
          </cell>
          <cell r="JE31" t="str">
            <v>N/A</v>
          </cell>
          <cell r="JF31" t="str">
            <v>N/A</v>
          </cell>
          <cell r="JG31" t="str">
            <v>N/A</v>
          </cell>
          <cell r="JH31">
            <v>0</v>
          </cell>
          <cell r="JI31">
            <v>232</v>
          </cell>
          <cell r="JJ31">
            <v>0</v>
          </cell>
          <cell r="JK31">
            <v>73</v>
          </cell>
          <cell r="JL31">
            <v>0</v>
          </cell>
          <cell r="JM31">
            <v>53.5</v>
          </cell>
          <cell r="JN31">
            <v>0</v>
          </cell>
          <cell r="JO31">
            <v>0</v>
          </cell>
          <cell r="JP31">
            <v>0</v>
          </cell>
          <cell r="JQ31">
            <v>0</v>
          </cell>
          <cell r="JR31">
            <v>55.289520426287744</v>
          </cell>
          <cell r="JS31">
            <v>102.12078152753109</v>
          </cell>
          <cell r="JT31">
            <v>125.86145648312612</v>
          </cell>
          <cell r="JU31">
            <v>164.17051509769095</v>
          </cell>
          <cell r="JV31">
            <v>181.40852575488455</v>
          </cell>
          <cell r="JW31" t="str">
            <v>N/A</v>
          </cell>
          <cell r="JX31">
            <v>151.31971580817051</v>
          </cell>
          <cell r="JY31" t="str">
            <v>N/A</v>
          </cell>
          <cell r="JZ31">
            <v>2825</v>
          </cell>
          <cell r="KA31">
            <v>0</v>
          </cell>
          <cell r="KB31">
            <v>894</v>
          </cell>
          <cell r="KC31">
            <v>45.5</v>
          </cell>
          <cell r="KD31">
            <v>960</v>
          </cell>
          <cell r="KE31">
            <v>0</v>
          </cell>
          <cell r="KF31">
            <v>0</v>
          </cell>
          <cell r="KG31">
            <v>321.5</v>
          </cell>
          <cell r="KH31">
            <v>3005.5</v>
          </cell>
          <cell r="KI31">
            <v>0</v>
          </cell>
          <cell r="KJ31">
            <v>894</v>
          </cell>
          <cell r="KK31">
            <v>45.5</v>
          </cell>
          <cell r="KL31">
            <v>960</v>
          </cell>
          <cell r="KM31">
            <v>0</v>
          </cell>
          <cell r="KN31">
            <v>0</v>
          </cell>
          <cell r="KO31">
            <v>321.5</v>
          </cell>
          <cell r="KP31">
            <v>223.5</v>
          </cell>
          <cell r="KQ31">
            <v>8.5</v>
          </cell>
          <cell r="KR31">
            <v>66.5</v>
          </cell>
          <cell r="KS31">
            <v>6.5</v>
          </cell>
          <cell r="KT31">
            <v>51</v>
          </cell>
          <cell r="KU31">
            <v>2</v>
          </cell>
          <cell r="KV31">
            <v>0</v>
          </cell>
          <cell r="KW31">
            <v>0</v>
          </cell>
          <cell r="KX31">
            <v>0</v>
          </cell>
          <cell r="KY31">
            <v>0</v>
          </cell>
          <cell r="KZ31">
            <v>5.6891651865008885</v>
          </cell>
          <cell r="LA31">
            <v>12.104795737122558</v>
          </cell>
          <cell r="LB31" t="str">
            <v/>
          </cell>
          <cell r="LC31">
            <v>3.1101243339253997</v>
          </cell>
          <cell r="LD31">
            <v>16.078152753108348</v>
          </cell>
          <cell r="LE31">
            <v>4.483126110124334</v>
          </cell>
          <cell r="LF31" t="str">
            <v/>
          </cell>
          <cell r="LG31" t="str">
            <v/>
          </cell>
          <cell r="LH31">
            <v>13.179396092362346</v>
          </cell>
          <cell r="LI31" t="str">
            <v/>
          </cell>
          <cell r="LJ31" t="str">
            <v>Tenofovir/Emtricitabine (TDF/FTC)</v>
          </cell>
          <cell r="LK31" t="str">
            <v/>
          </cell>
          <cell r="LL31" t="str">
            <v>1: Yes</v>
          </cell>
          <cell r="LM31" t="str">
            <v>2</v>
          </cell>
          <cell r="LN31" t="str">
            <v>14</v>
          </cell>
          <cell r="LO31" t="str">
            <v>NVP,EFV: NVP, EFV</v>
          </cell>
          <cell r="LP31" t="str">
            <v>0: No</v>
          </cell>
          <cell r="LQ31" t="str">
            <v>N/A</v>
          </cell>
          <cell r="LR31" t="str">
            <v>N/A</v>
          </cell>
          <cell r="LS31" t="str">
            <v>N/A</v>
          </cell>
          <cell r="LT31" t="str">
            <v>N/A</v>
          </cell>
          <cell r="LU31">
            <v>232</v>
          </cell>
          <cell r="LV31">
            <v>73</v>
          </cell>
          <cell r="LW31">
            <v>53.5</v>
          </cell>
          <cell r="LX31">
            <v>0</v>
          </cell>
          <cell r="LY31" t="str">
            <v>0: No</v>
          </cell>
          <cell r="LZ31" t="str">
            <v>0: No</v>
          </cell>
          <cell r="MA31" t="str">
            <v>1: Yes</v>
          </cell>
          <cell r="MB31" t="str">
            <v>0: No</v>
          </cell>
          <cell r="MC31" t="str">
            <v>1: Yes</v>
          </cell>
          <cell r="MD31" t="str">
            <v>0: No</v>
          </cell>
          <cell r="ME31" t="str">
            <v>0: No</v>
          </cell>
          <cell r="MF31" t="str">
            <v>0: No</v>
          </cell>
          <cell r="MG31" t="str">
            <v>0: No</v>
          </cell>
          <cell r="MH31" t="str">
            <v>0: No</v>
          </cell>
          <cell r="MI31" t="str">
            <v>0: No</v>
          </cell>
          <cell r="MJ31" t="str">
            <v>0: No</v>
          </cell>
          <cell r="MK31" t="str">
            <v>0: No</v>
          </cell>
          <cell r="ML31" t="str">
            <v>0: No</v>
          </cell>
          <cell r="MM31" t="str">
            <v>0: No</v>
          </cell>
          <cell r="MN31" t="str">
            <v>0: No</v>
          </cell>
          <cell r="MO31" t="str">
            <v>0: No</v>
          </cell>
          <cell r="MP31" t="str">
            <v>0: No</v>
          </cell>
          <cell r="MQ31" t="str">
            <v>1: Yes</v>
          </cell>
          <cell r="MR31" t="str">
            <v>1: Yes</v>
          </cell>
          <cell r="MS31" t="str">
            <v>3</v>
          </cell>
          <cell r="MT31" t="str">
            <v>1: Yes</v>
          </cell>
          <cell r="MU31">
            <v>12.235239862924606</v>
          </cell>
          <cell r="MV31">
            <v>13.892449300355995</v>
          </cell>
          <cell r="MW31">
            <v>9.7183293210388548</v>
          </cell>
          <cell r="MX31">
            <v>0</v>
          </cell>
          <cell r="MY31">
            <v>9.2241637926228019</v>
          </cell>
          <cell r="MZ31">
            <v>0</v>
          </cell>
          <cell r="NA31">
            <v>0</v>
          </cell>
          <cell r="NB31">
            <v>0</v>
          </cell>
          <cell r="NC31">
            <v>0</v>
          </cell>
          <cell r="ND31">
            <v>0</v>
          </cell>
          <cell r="NE31">
            <v>0</v>
          </cell>
          <cell r="NF31">
            <v>0</v>
          </cell>
          <cell r="NG31">
            <v>0</v>
          </cell>
          <cell r="NH31">
            <v>0</v>
          </cell>
          <cell r="NI31">
            <v>0</v>
          </cell>
          <cell r="NJ31">
            <v>0</v>
          </cell>
          <cell r="NK31">
            <v>0</v>
          </cell>
          <cell r="NL31">
            <v>0</v>
          </cell>
          <cell r="NM31">
            <v>12.235239862924606</v>
          </cell>
          <cell r="NN31">
            <v>13.892449300355995</v>
          </cell>
          <cell r="NO31">
            <v>9.7183293210388548</v>
          </cell>
          <cell r="NP31">
            <v>0</v>
          </cell>
          <cell r="NQ31">
            <v>9.2241637926228019</v>
          </cell>
          <cell r="NR31">
            <v>0</v>
          </cell>
          <cell r="NS31">
            <v>0</v>
          </cell>
          <cell r="NT31">
            <v>0</v>
          </cell>
          <cell r="NU31">
            <v>0</v>
          </cell>
          <cell r="NV31">
            <v>0</v>
          </cell>
          <cell r="NW31">
            <v>0</v>
          </cell>
          <cell r="NX31">
            <v>0</v>
          </cell>
          <cell r="NY31">
            <v>0</v>
          </cell>
          <cell r="NZ31">
            <v>0</v>
          </cell>
          <cell r="OA31">
            <v>0</v>
          </cell>
          <cell r="OB31">
            <v>0</v>
          </cell>
          <cell r="OC31">
            <v>0</v>
          </cell>
          <cell r="OD31">
            <v>0</v>
          </cell>
          <cell r="OE31">
            <v>0</v>
          </cell>
          <cell r="OF31">
            <v>0</v>
          </cell>
          <cell r="OG31">
            <v>0</v>
          </cell>
          <cell r="OH31">
            <v>0</v>
          </cell>
          <cell r="OI31">
            <v>0</v>
          </cell>
          <cell r="OJ31">
            <v>0</v>
          </cell>
          <cell r="OK31">
            <v>12.235239862924606</v>
          </cell>
          <cell r="OL31">
            <v>13.892449300355995</v>
          </cell>
          <cell r="OM31">
            <v>9.7183293210388548</v>
          </cell>
          <cell r="ON31">
            <v>0</v>
          </cell>
          <cell r="OO31">
            <v>9.2241637926228019</v>
          </cell>
          <cell r="OP31">
            <v>0</v>
          </cell>
          <cell r="OQ31">
            <v>0</v>
          </cell>
          <cell r="OR31">
            <v>0</v>
          </cell>
          <cell r="OS31">
            <v>0</v>
          </cell>
          <cell r="OT31">
            <v>0</v>
          </cell>
          <cell r="OU31">
            <v>0</v>
          </cell>
          <cell r="OV31">
            <v>0</v>
          </cell>
          <cell r="OW31">
            <v>1.9475374732334048</v>
          </cell>
          <cell r="OX31">
            <v>0</v>
          </cell>
          <cell r="OY31">
            <v>0</v>
          </cell>
          <cell r="OZ31">
            <v>0</v>
          </cell>
          <cell r="PA31">
            <v>0</v>
          </cell>
          <cell r="PB31">
            <v>0</v>
          </cell>
          <cell r="PC31">
            <v>0</v>
          </cell>
          <cell r="PD31">
            <v>0</v>
          </cell>
          <cell r="PE31">
            <v>0</v>
          </cell>
          <cell r="PF31">
            <v>0</v>
          </cell>
          <cell r="PG31">
            <v>6.2824156305506218</v>
          </cell>
          <cell r="PH31" t="str">
            <v/>
          </cell>
          <cell r="PI31">
            <v>0</v>
          </cell>
          <cell r="PJ31">
            <v>0</v>
          </cell>
          <cell r="PK31" t="str">
            <v>N/A</v>
          </cell>
          <cell r="PL31" t="str">
            <v>N/A</v>
          </cell>
          <cell r="PM31" t="str">
            <v>N/A</v>
          </cell>
          <cell r="PN31" t="str">
            <v>N/A</v>
          </cell>
          <cell r="PO31" t="str">
            <v>N/A</v>
          </cell>
          <cell r="PP31" t="str">
            <v>N/A</v>
          </cell>
          <cell r="PQ31">
            <v>1255.1099999999999</v>
          </cell>
          <cell r="PR31">
            <v>509.32000000000005</v>
          </cell>
          <cell r="PS31">
            <v>1819</v>
          </cell>
          <cell r="PT31">
            <v>0</v>
          </cell>
          <cell r="PU31">
            <v>0</v>
          </cell>
          <cell r="PV31">
            <v>0</v>
          </cell>
          <cell r="PW31">
            <v>0</v>
          </cell>
          <cell r="PX31">
            <v>0</v>
          </cell>
          <cell r="PY31">
            <v>0</v>
          </cell>
          <cell r="PZ31">
            <v>21.934219950316418</v>
          </cell>
          <cell r="QA31">
            <v>9.6682047302556953</v>
          </cell>
          <cell r="QB31">
            <v>0</v>
          </cell>
          <cell r="QC31">
            <v>0</v>
          </cell>
          <cell r="QD31">
            <v>9.6682047302556953</v>
          </cell>
          <cell r="QE31">
            <v>0</v>
          </cell>
          <cell r="QF31">
            <v>0</v>
          </cell>
          <cell r="QG31">
            <v>0</v>
          </cell>
          <cell r="QH31">
            <v>9.6682047302556953</v>
          </cell>
          <cell r="QI31">
            <v>0</v>
          </cell>
          <cell r="QJ31">
            <v>1.5389310893791224</v>
          </cell>
          <cell r="QK31">
            <v>0</v>
          </cell>
          <cell r="QL31">
            <v>0</v>
          </cell>
          <cell r="QM31">
            <v>0</v>
          </cell>
          <cell r="QN31">
            <v>0</v>
          </cell>
          <cell r="QO31">
            <v>0</v>
          </cell>
          <cell r="QP31">
            <v>0</v>
          </cell>
          <cell r="QQ31">
            <v>0</v>
          </cell>
          <cell r="QR31">
            <v>0</v>
          </cell>
          <cell r="QS31">
            <v>0</v>
          </cell>
          <cell r="QT31">
            <v>2.2113228600792834</v>
          </cell>
          <cell r="QU31">
            <v>0</v>
          </cell>
          <cell r="QV31" t="str">
            <v>0: No</v>
          </cell>
          <cell r="QW31" t="str">
            <v/>
          </cell>
          <cell r="QX31" t="str">
            <v/>
          </cell>
          <cell r="QY31" t="str">
            <v/>
          </cell>
          <cell r="QZ31" t="str">
            <v/>
          </cell>
          <cell r="RA31" t="str">
            <v/>
          </cell>
          <cell r="RB31" t="str">
            <v/>
          </cell>
          <cell r="RC31" t="str">
            <v>N/A</v>
          </cell>
          <cell r="RD31" t="str">
            <v>N/A</v>
          </cell>
          <cell r="RE31">
            <v>0</v>
          </cell>
          <cell r="RF31">
            <v>0</v>
          </cell>
          <cell r="RG31">
            <v>0</v>
          </cell>
          <cell r="RH31">
            <v>0</v>
          </cell>
          <cell r="RI31">
            <v>0</v>
          </cell>
          <cell r="RJ31">
            <v>0</v>
          </cell>
          <cell r="RK31">
            <v>0</v>
          </cell>
          <cell r="RL31">
            <v>0</v>
          </cell>
          <cell r="RM31">
            <v>0</v>
          </cell>
          <cell r="RN31">
            <v>0</v>
          </cell>
          <cell r="RO31">
            <v>6.0095501675945764</v>
          </cell>
          <cell r="RP31">
            <v>6.0095501675945764</v>
          </cell>
          <cell r="RQ31">
            <v>6.0095501675945764</v>
          </cell>
          <cell r="RR31">
            <v>6.0095501675945764</v>
          </cell>
          <cell r="RS31">
            <v>6.0095501675945764</v>
          </cell>
          <cell r="RT31">
            <v>0</v>
          </cell>
          <cell r="RU31">
            <v>6.0095501675945764</v>
          </cell>
          <cell r="RV31">
            <v>1.2654636067094929</v>
          </cell>
          <cell r="RW31">
            <v>1.2654636067094929</v>
          </cell>
          <cell r="RX31">
            <v>1.2654636067094929</v>
          </cell>
          <cell r="RY31">
            <v>0</v>
          </cell>
          <cell r="RZ31">
            <v>1.2654636067094929</v>
          </cell>
          <cell r="SA31">
            <v>0</v>
          </cell>
          <cell r="SB31">
            <v>5.3667892967937201</v>
          </cell>
          <cell r="SC31">
            <v>0</v>
          </cell>
          <cell r="SD31">
            <v>5.366789296793721</v>
          </cell>
          <cell r="SE31">
            <v>5.3667892967937201</v>
          </cell>
          <cell r="SF31">
            <v>0</v>
          </cell>
          <cell r="SG31">
            <v>5.3667892967937201</v>
          </cell>
          <cell r="SH31">
            <v>0.64276087080085664</v>
          </cell>
          <cell r="SI31">
            <v>0</v>
          </cell>
          <cell r="SJ31">
            <v>0.64276087080085664</v>
          </cell>
          <cell r="SK31">
            <v>0.64276087080085664</v>
          </cell>
          <cell r="SL31">
            <v>0</v>
          </cell>
          <cell r="SM31">
            <v>0.64276087080085653</v>
          </cell>
          <cell r="SN31">
            <v>1.806507641954413</v>
          </cell>
          <cell r="SO31">
            <v>1</v>
          </cell>
          <cell r="SP31">
            <v>1</v>
          </cell>
          <cell r="SQ31">
            <v>1</v>
          </cell>
          <cell r="SR31">
            <v>1</v>
          </cell>
          <cell r="SS31" t="str">
            <v>1: Yes</v>
          </cell>
          <cell r="ST31" t="str">
            <v>1: Yes</v>
          </cell>
          <cell r="SU31">
            <v>1</v>
          </cell>
          <cell r="SV31" t="str">
            <v>1: Yes</v>
          </cell>
          <cell r="SW31" t="str">
            <v>0: All patients when initiated</v>
          </cell>
          <cell r="SX31">
            <v>1</v>
          </cell>
          <cell r="SY31" t="str">
            <v>0: No</v>
          </cell>
          <cell r="SZ31" t="str">
            <v>N/A</v>
          </cell>
          <cell r="TA31" t="str">
            <v>N/A</v>
          </cell>
          <cell r="TB31">
            <v>1.1472591006423984E-2</v>
          </cell>
          <cell r="TC31">
            <v>0</v>
          </cell>
          <cell r="TD31">
            <v>0.45675385867237689</v>
          </cell>
          <cell r="TE31">
            <v>1.8102783725910067E-3</v>
          </cell>
          <cell r="TF31">
            <v>1.3947751605995719E-5</v>
          </cell>
          <cell r="TG31">
            <v>0</v>
          </cell>
          <cell r="TH31">
            <v>4.2345797822983595</v>
          </cell>
          <cell r="TI31">
            <v>1.2654636067094929</v>
          </cell>
          <cell r="TJ31">
            <v>3.9456102783726008E-2</v>
          </cell>
          <cell r="TK31">
            <v>1.1472591006423984E-2</v>
          </cell>
          <cell r="TL31">
            <v>0</v>
          </cell>
          <cell r="TM31">
            <v>0.45675385867237694</v>
          </cell>
          <cell r="TN31">
            <v>1.8102783725910069E-3</v>
          </cell>
          <cell r="TO31">
            <v>1.3947751605995717E-5</v>
          </cell>
          <cell r="TP31">
            <v>0</v>
          </cell>
          <cell r="TQ31">
            <v>4.2345797822983595</v>
          </cell>
          <cell r="TR31">
            <v>1.2654636067094929</v>
          </cell>
          <cell r="TS31">
            <v>3.9456102783726008E-2</v>
          </cell>
          <cell r="TT31">
            <v>1.1472591006423982E-2</v>
          </cell>
          <cell r="TU31">
            <v>0</v>
          </cell>
          <cell r="TV31">
            <v>0.45675385867237689</v>
          </cell>
          <cell r="TW31">
            <v>1.8102783725910065E-3</v>
          </cell>
          <cell r="TX31">
            <v>1.3947751605995717E-5</v>
          </cell>
          <cell r="TY31">
            <v>0</v>
          </cell>
          <cell r="TZ31">
            <v>4.2345797822983595</v>
          </cell>
          <cell r="UA31">
            <v>1.2654636067094929</v>
          </cell>
          <cell r="UB31">
            <v>3.9456102783726008E-2</v>
          </cell>
          <cell r="UC31" t="str">
            <v>0: No</v>
          </cell>
          <cell r="UD31" t="str">
            <v>N/A</v>
          </cell>
          <cell r="UE31" t="str">
            <v>N/A</v>
          </cell>
          <cell r="UF31">
            <v>0</v>
          </cell>
          <cell r="UG31">
            <v>0</v>
          </cell>
          <cell r="UH31">
            <v>0</v>
          </cell>
          <cell r="UI31">
            <v>0</v>
          </cell>
          <cell r="UJ31">
            <v>105661.8</v>
          </cell>
          <cell r="UK31">
            <v>1.0523333333333331E-2</v>
          </cell>
          <cell r="UL31">
            <v>1.0523333333333334E-2</v>
          </cell>
          <cell r="UM31">
            <v>1.0523333333333334E-2</v>
          </cell>
          <cell r="UN31" t="str">
            <v>N/A</v>
          </cell>
          <cell r="UO31" t="str">
            <v>N/A</v>
          </cell>
          <cell r="UP31" t="str">
            <v>N/A</v>
          </cell>
          <cell r="UQ31" t="str">
            <v>N/A</v>
          </cell>
          <cell r="UR31" t="str">
            <v>N/A</v>
          </cell>
          <cell r="US31" t="str">
            <v>N/A</v>
          </cell>
          <cell r="UT31" t="str">
            <v>N/A</v>
          </cell>
          <cell r="UU31" t="str">
            <v>N/A</v>
          </cell>
          <cell r="UV31" t="str">
            <v>N/A</v>
          </cell>
          <cell r="UW31" t="str">
            <v>N/A</v>
          </cell>
          <cell r="UX31">
            <v>1</v>
          </cell>
          <cell r="UY31">
            <v>1</v>
          </cell>
          <cell r="UZ31">
            <v>0</v>
          </cell>
          <cell r="VA31">
            <v>0</v>
          </cell>
          <cell r="VB31">
            <v>1</v>
          </cell>
          <cell r="VC31">
            <v>0</v>
          </cell>
          <cell r="VD31">
            <v>1</v>
          </cell>
          <cell r="VE31">
            <v>1</v>
          </cell>
          <cell r="VF31">
            <v>0</v>
          </cell>
          <cell r="VG31">
            <v>1</v>
          </cell>
          <cell r="VH31">
            <v>0</v>
          </cell>
          <cell r="VI31">
            <v>0</v>
          </cell>
          <cell r="VJ31">
            <v>0</v>
          </cell>
          <cell r="VK31">
            <v>0</v>
          </cell>
          <cell r="VL31">
            <v>0</v>
          </cell>
          <cell r="VM31">
            <v>1</v>
          </cell>
          <cell r="VN31">
            <v>1</v>
          </cell>
          <cell r="VO31">
            <v>0</v>
          </cell>
          <cell r="VP31">
            <v>1</v>
          </cell>
          <cell r="VQ31">
            <v>1</v>
          </cell>
          <cell r="VR31">
            <v>0</v>
          </cell>
          <cell r="VS31">
            <v>0</v>
          </cell>
          <cell r="VT31">
            <v>0</v>
          </cell>
          <cell r="VU31">
            <v>1</v>
          </cell>
          <cell r="VV31">
            <v>0</v>
          </cell>
          <cell r="VW31">
            <v>0</v>
          </cell>
          <cell r="VX31">
            <v>0</v>
          </cell>
          <cell r="VY31">
            <v>16.700088087296187</v>
          </cell>
          <cell r="VZ31">
            <v>16.700088087296184</v>
          </cell>
          <cell r="WA31">
            <v>16.700088087296187</v>
          </cell>
          <cell r="WB31">
            <v>16.700088087296187</v>
          </cell>
          <cell r="WC31">
            <v>0</v>
          </cell>
          <cell r="WD31">
            <v>16.700088087296187</v>
          </cell>
          <cell r="WE31">
            <v>0</v>
          </cell>
          <cell r="WF31">
            <v>13.69407223158287</v>
          </cell>
          <cell r="WG31">
            <v>13.69407223158287</v>
          </cell>
          <cell r="WH31">
            <v>13.69407223158287</v>
          </cell>
          <cell r="WI31">
            <v>0</v>
          </cell>
          <cell r="WJ31">
            <v>13.69407223158287</v>
          </cell>
          <cell r="WK31">
            <v>0</v>
          </cell>
          <cell r="WL31">
            <v>3.0060158557133136</v>
          </cell>
          <cell r="WM31">
            <v>3.0060158557133136</v>
          </cell>
          <cell r="WN31">
            <v>3.0060158557133136</v>
          </cell>
          <cell r="WO31">
            <v>0</v>
          </cell>
          <cell r="WP31">
            <v>3.0060158557133136</v>
          </cell>
          <cell r="WQ31">
            <v>0</v>
          </cell>
          <cell r="WR31">
            <v>2.4066805618417706</v>
          </cell>
          <cell r="WS31">
            <v>14.293407525454416</v>
          </cell>
          <cell r="WT31">
            <v>2.4066805618417701</v>
          </cell>
          <cell r="WU31">
            <v>14.293407525454416</v>
          </cell>
          <cell r="WV31">
            <v>2.4066805618417701</v>
          </cell>
          <cell r="WW31">
            <v>14.293407525454416</v>
          </cell>
          <cell r="WX31">
            <v>2.4066805618417706</v>
          </cell>
          <cell r="WY31">
            <v>14.293407525454416</v>
          </cell>
          <cell r="WZ31">
            <v>2.432921575772987</v>
          </cell>
          <cell r="XA31">
            <v>2.2526054456708766</v>
          </cell>
          <cell r="XB31">
            <v>2.5493288616427532</v>
          </cell>
          <cell r="XC31">
            <v>2.1318855461941011</v>
          </cell>
          <cell r="XD31">
            <v>0</v>
          </cell>
          <cell r="XE31">
            <v>3.3220321784797102</v>
          </cell>
          <cell r="XF31">
            <v>0</v>
          </cell>
          <cell r="XG31">
            <v>0.23582903077350231</v>
          </cell>
          <cell r="XH31">
            <v>0.22465443686281192</v>
          </cell>
          <cell r="XI31">
            <v>0.22465443686281189</v>
          </cell>
          <cell r="XJ31">
            <v>0</v>
          </cell>
          <cell r="XK31">
            <v>0.50547248294132685</v>
          </cell>
          <cell r="XL31">
            <v>0</v>
          </cell>
          <cell r="XM31">
            <v>1.4178293375438948</v>
          </cell>
          <cell r="XN31">
            <v>1.6552272871210092</v>
          </cell>
          <cell r="XO31">
            <v>1.8084850736854741</v>
          </cell>
          <cell r="XP31">
            <v>1.391041758236822</v>
          </cell>
          <cell r="XQ31">
            <v>0</v>
          </cell>
          <cell r="XR31">
            <v>1.655133655575832</v>
          </cell>
          <cell r="XS31">
            <v>0</v>
          </cell>
          <cell r="XT31">
            <v>0</v>
          </cell>
          <cell r="XU31">
            <v>0</v>
          </cell>
          <cell r="XV31">
            <v>0</v>
          </cell>
          <cell r="XW31">
            <v>0</v>
          </cell>
          <cell r="XX31">
            <v>0</v>
          </cell>
          <cell r="XY31">
            <v>0</v>
          </cell>
          <cell r="XZ31">
            <v>0</v>
          </cell>
          <cell r="YA31">
            <v>0</v>
          </cell>
          <cell r="YB31">
            <v>0</v>
          </cell>
          <cell r="YC31">
            <v>0</v>
          </cell>
          <cell r="YD31">
            <v>0</v>
          </cell>
          <cell r="YE31">
            <v>0</v>
          </cell>
          <cell r="YF31">
            <v>0</v>
          </cell>
          <cell r="YG31">
            <v>0</v>
          </cell>
          <cell r="YH31">
            <v>0</v>
          </cell>
          <cell r="YI31">
            <v>0</v>
          </cell>
          <cell r="YJ31">
            <v>0</v>
          </cell>
          <cell r="YK31">
            <v>0</v>
          </cell>
          <cell r="YL31">
            <v>0.22820681091785494</v>
          </cell>
          <cell r="YM31">
            <v>0.21739339057135848</v>
          </cell>
          <cell r="YN31">
            <v>0.21739339057135842</v>
          </cell>
          <cell r="YO31">
            <v>0</v>
          </cell>
          <cell r="YP31">
            <v>0.48913512878555659</v>
          </cell>
          <cell r="YQ31">
            <v>0</v>
          </cell>
          <cell r="YR31">
            <v>0.22820681091785494</v>
          </cell>
          <cell r="YS31">
            <v>0.21739339057135848</v>
          </cell>
          <cell r="YT31">
            <v>0.21739339057135842</v>
          </cell>
          <cell r="YU31">
            <v>0</v>
          </cell>
          <cell r="YV31">
            <v>0.48913512878555659</v>
          </cell>
          <cell r="YW31">
            <v>0</v>
          </cell>
          <cell r="YX31">
            <v>8.5451636042765705E-2</v>
          </cell>
          <cell r="YY31">
            <v>8.140256995175027E-2</v>
          </cell>
          <cell r="YZ31">
            <v>8.140256995175027E-2</v>
          </cell>
          <cell r="ZA31">
            <v>0</v>
          </cell>
          <cell r="ZB31">
            <v>0.18315578239143818</v>
          </cell>
          <cell r="ZC31">
            <v>0</v>
          </cell>
          <cell r="ZD31">
            <v>1.223615784643622</v>
          </cell>
          <cell r="ZE31">
            <v>0.96689301146885875</v>
          </cell>
          <cell r="ZF31">
            <v>0</v>
          </cell>
          <cell r="ZG31">
            <v>0</v>
          </cell>
          <cell r="ZH31">
            <v>0.16832618537779137</v>
          </cell>
          <cell r="ZI31">
            <v>0.16832618537779137</v>
          </cell>
          <cell r="ZJ31" t="str">
            <v xml:space="preserve"> </v>
          </cell>
          <cell r="ZK31">
            <v>0</v>
          </cell>
          <cell r="ZL31">
            <v>2</v>
          </cell>
          <cell r="ZM31">
            <v>0</v>
          </cell>
          <cell r="ZN31">
            <v>1</v>
          </cell>
          <cell r="ZO31">
            <v>0</v>
          </cell>
          <cell r="ZP31">
            <v>0</v>
          </cell>
          <cell r="ZQ31">
            <v>0</v>
          </cell>
          <cell r="ZR31" t="str">
            <v>1: Yes</v>
          </cell>
          <cell r="ZS31" t="str">
            <v>1: Yes</v>
          </cell>
          <cell r="ZT31">
            <v>1.3046136006633176</v>
          </cell>
          <cell r="ZU31">
            <v>1.3046136006633171</v>
          </cell>
          <cell r="ZV31">
            <v>1.3046136006633173</v>
          </cell>
          <cell r="ZW31">
            <v>1.3046136006633173</v>
          </cell>
          <cell r="ZX31">
            <v>0</v>
          </cell>
          <cell r="ZY31">
            <v>1.3046136006633173</v>
          </cell>
          <cell r="ZZ31">
            <v>0</v>
          </cell>
          <cell r="AAA31">
            <v>1.3046136006633176</v>
          </cell>
          <cell r="AAB31">
            <v>1.3046136006633173</v>
          </cell>
          <cell r="AAC31">
            <v>1.3046136006633173</v>
          </cell>
          <cell r="AAD31">
            <v>0</v>
          </cell>
          <cell r="AAE31">
            <v>1.3046136006633173</v>
          </cell>
          <cell r="AAF31">
            <v>0</v>
          </cell>
          <cell r="AAG31">
            <v>0</v>
          </cell>
          <cell r="AAH31">
            <v>0</v>
          </cell>
          <cell r="AAI31">
            <v>0</v>
          </cell>
          <cell r="AAJ31">
            <v>0</v>
          </cell>
          <cell r="AAK31">
            <v>0</v>
          </cell>
          <cell r="AAL31">
            <v>0</v>
          </cell>
          <cell r="AAM31">
            <v>0</v>
          </cell>
          <cell r="AAN31">
            <v>0</v>
          </cell>
          <cell r="AAO31">
            <v>0</v>
          </cell>
          <cell r="AAP31">
            <v>0</v>
          </cell>
          <cell r="AAQ31">
            <v>0</v>
          </cell>
          <cell r="AAR31">
            <v>0</v>
          </cell>
          <cell r="AAS31">
            <v>0</v>
          </cell>
          <cell r="AAT31">
            <v>0</v>
          </cell>
          <cell r="AAU31">
            <v>0</v>
          </cell>
          <cell r="AAV31">
            <v>0</v>
          </cell>
          <cell r="AAW31">
            <v>0</v>
          </cell>
          <cell r="AAX31">
            <v>0</v>
          </cell>
          <cell r="AAY31">
            <v>0</v>
          </cell>
          <cell r="AAZ31">
            <v>0</v>
          </cell>
          <cell r="ABA31">
            <v>0</v>
          </cell>
          <cell r="ABB31">
            <v>0</v>
          </cell>
          <cell r="ABC31">
            <v>0</v>
          </cell>
          <cell r="ABD31">
            <v>0</v>
          </cell>
          <cell r="ABE31">
            <v>0</v>
          </cell>
          <cell r="ABF31">
            <v>0</v>
          </cell>
          <cell r="ABG31">
            <v>0</v>
          </cell>
          <cell r="ABH31">
            <v>0</v>
          </cell>
          <cell r="ABI31">
            <v>0</v>
          </cell>
          <cell r="ABJ31">
            <v>0</v>
          </cell>
          <cell r="ABK31">
            <v>0</v>
          </cell>
          <cell r="ABL31">
            <v>0</v>
          </cell>
          <cell r="ABM31">
            <v>0</v>
          </cell>
          <cell r="ABN31">
            <v>0</v>
          </cell>
          <cell r="ABO31">
            <v>0</v>
          </cell>
          <cell r="ABP31">
            <v>0</v>
          </cell>
          <cell r="ABQ31">
            <v>0</v>
          </cell>
          <cell r="ABR31">
            <v>0</v>
          </cell>
          <cell r="ABS31">
            <v>0</v>
          </cell>
          <cell r="ABT31">
            <v>0</v>
          </cell>
          <cell r="ABU31">
            <v>0</v>
          </cell>
          <cell r="ABV31">
            <v>0</v>
          </cell>
          <cell r="ABW31">
            <v>0</v>
          </cell>
          <cell r="ABX31">
            <v>0</v>
          </cell>
          <cell r="ABY31" t="str">
            <v>1: Yes</v>
          </cell>
          <cell r="ABZ31">
            <v>0</v>
          </cell>
          <cell r="ACA31">
            <v>0</v>
          </cell>
          <cell r="ACB31">
            <v>6.6978293860132903</v>
          </cell>
          <cell r="ACC31">
            <v>7.1894419559724865</v>
          </cell>
          <cell r="ACD31">
            <v>6.3804574185913854</v>
          </cell>
          <cell r="ACE31">
            <v>6.3804574185913854</v>
          </cell>
          <cell r="ACF31">
            <v>0</v>
          </cell>
          <cell r="ACG31">
            <v>14.35602919183062</v>
          </cell>
          <cell r="ACH31">
            <v>0</v>
          </cell>
          <cell r="ACI31">
            <v>1.0961467513055252</v>
          </cell>
          <cell r="ACJ31">
            <v>1.0442066030880395</v>
          </cell>
          <cell r="ACK31">
            <v>1.0442066030880395</v>
          </cell>
          <cell r="ACL31">
            <v>0</v>
          </cell>
          <cell r="ACM31">
            <v>2.3494648569480892</v>
          </cell>
          <cell r="ACN31">
            <v>0</v>
          </cell>
          <cell r="ACO31">
            <v>1.3814035394662274</v>
          </cell>
          <cell r="ACP31">
            <v>1.3159466975765994</v>
          </cell>
          <cell r="ACQ31">
            <v>1.315946697576599</v>
          </cell>
          <cell r="ACR31">
            <v>0</v>
          </cell>
          <cell r="ACS31">
            <v>2.9608800695473487</v>
          </cell>
          <cell r="ACT31">
            <v>0</v>
          </cell>
          <cell r="ACU31">
            <v>0</v>
          </cell>
          <cell r="ACV31">
            <v>0</v>
          </cell>
          <cell r="ACW31">
            <v>0</v>
          </cell>
          <cell r="ACX31">
            <v>0</v>
          </cell>
          <cell r="ACY31">
            <v>0</v>
          </cell>
          <cell r="ACZ31">
            <v>0</v>
          </cell>
          <cell r="ADA31">
            <v>0</v>
          </cell>
          <cell r="ADB31">
            <v>0</v>
          </cell>
          <cell r="ADC31">
            <v>0</v>
          </cell>
          <cell r="ADD31">
            <v>0</v>
          </cell>
          <cell r="ADE31">
            <v>0</v>
          </cell>
          <cell r="ADF31">
            <v>0</v>
          </cell>
          <cell r="ADG31">
            <v>0</v>
          </cell>
          <cell r="ADH31">
            <v>0</v>
          </cell>
          <cell r="ADI31">
            <v>0</v>
          </cell>
          <cell r="ADJ31">
            <v>0</v>
          </cell>
          <cell r="ADK31">
            <v>0</v>
          </cell>
          <cell r="ADL31">
            <v>0</v>
          </cell>
          <cell r="ADM31">
            <v>1.4194377778876544</v>
          </cell>
          <cell r="ADN31">
            <v>1.3521787101750737</v>
          </cell>
          <cell r="ADO31">
            <v>1.3521787101750737</v>
          </cell>
          <cell r="ADP31">
            <v>0</v>
          </cell>
          <cell r="ADQ31">
            <v>3.0424020978939166</v>
          </cell>
          <cell r="ADR31">
            <v>0</v>
          </cell>
          <cell r="ADS31">
            <v>1.4194377778876544</v>
          </cell>
          <cell r="ADT31">
            <v>1.3521787101750737</v>
          </cell>
          <cell r="ADU31">
            <v>1.3521787101750737</v>
          </cell>
          <cell r="ADV31">
            <v>0</v>
          </cell>
          <cell r="ADW31">
            <v>3.0424020978939166</v>
          </cell>
          <cell r="ADX31">
            <v>0</v>
          </cell>
          <cell r="ADY31">
            <v>1.3814035394662274</v>
          </cell>
          <cell r="ADZ31">
            <v>1.3159466975765994</v>
          </cell>
          <cell r="AEA31">
            <v>1.315946697576599</v>
          </cell>
          <cell r="AEB31">
            <v>0</v>
          </cell>
          <cell r="AEC31">
            <v>2.9608800695473487</v>
          </cell>
          <cell r="AED31">
            <v>0</v>
          </cell>
          <cell r="AEE31">
            <v>1.1410271526428089</v>
          </cell>
          <cell r="AEF31">
            <v>0</v>
          </cell>
          <cell r="AEG31">
            <v>0.4450005895306956</v>
          </cell>
          <cell r="AEH31">
            <v>0</v>
          </cell>
          <cell r="AEI31">
            <v>0.22820543052856179</v>
          </cell>
          <cell r="AEJ31">
            <v>7.6068476842853949E-2</v>
          </cell>
          <cell r="AEK31">
            <v>4.6097496966769498</v>
          </cell>
          <cell r="AEL31">
            <v>0.19777803979142025</v>
          </cell>
          <cell r="AEM31">
            <v>1.3814035394662274</v>
          </cell>
          <cell r="AEN31">
            <v>1.2247771645609005</v>
          </cell>
          <cell r="AEO31">
            <v>0</v>
          </cell>
          <cell r="AEP31">
            <v>0.47766309417875114</v>
          </cell>
          <cell r="AEQ31">
            <v>0</v>
          </cell>
          <cell r="AER31">
            <v>0.24495543291218005</v>
          </cell>
          <cell r="AES31">
            <v>8.1651810970726699E-2</v>
          </cell>
          <cell r="AET31">
            <v>4.9480997448260382</v>
          </cell>
          <cell r="AEU31">
            <v>0.21229470852388943</v>
          </cell>
          <cell r="AEV31">
            <v>1.4827968872283968</v>
          </cell>
          <cell r="AEW31">
            <v>0.02</v>
          </cell>
          <cell r="AEX31" t="str">
            <v>8</v>
          </cell>
          <cell r="AEY31" t="str">
            <v>8</v>
          </cell>
          <cell r="AEZ31" t="str">
            <v>1: Yes</v>
          </cell>
          <cell r="AFA31" t="str">
            <v>1</v>
          </cell>
          <cell r="AFB31" t="str">
            <v>1</v>
          </cell>
          <cell r="AFC31" t="str">
            <v>1: Always</v>
          </cell>
          <cell r="AFD31" t="str">
            <v>1: Always</v>
          </cell>
          <cell r="AFE31">
            <v>1.4827968872283968</v>
          </cell>
          <cell r="AFF31">
            <v>1.3159466975765994</v>
          </cell>
          <cell r="AFG31">
            <v>7.9611454391243006</v>
          </cell>
          <cell r="AFH31">
            <v>7.9611454391243006</v>
          </cell>
          <cell r="AFI31">
            <v>7.9611454391243015</v>
          </cell>
          <cell r="AFJ31">
            <v>7.9611454391243015</v>
          </cell>
          <cell r="AFK31">
            <v>0</v>
          </cell>
          <cell r="AFL31">
            <v>7.9611454391243006</v>
          </cell>
          <cell r="AFM31">
            <v>0</v>
          </cell>
          <cell r="AFN31">
            <v>0</v>
          </cell>
          <cell r="AFO31">
            <v>145</v>
          </cell>
          <cell r="AFP31">
            <v>143</v>
          </cell>
          <cell r="AFQ31">
            <v>2</v>
          </cell>
          <cell r="AFR31">
            <v>1.0431270229460563E-2</v>
          </cell>
          <cell r="AFS31">
            <v>1.0431270229460561E-2</v>
          </cell>
          <cell r="AFT31">
            <v>1.0431270229460561E-2</v>
          </cell>
          <cell r="AFU31">
            <v>1.0431270229460563E-2</v>
          </cell>
          <cell r="AFV31">
            <v>0</v>
          </cell>
          <cell r="AFW31">
            <v>0</v>
          </cell>
          <cell r="AFX31">
            <v>0</v>
          </cell>
          <cell r="AFY31">
            <v>0</v>
          </cell>
          <cell r="AFZ31">
            <v>0</v>
          </cell>
          <cell r="AGA31">
            <v>0</v>
          </cell>
          <cell r="AGB31">
            <v>0</v>
          </cell>
        </row>
        <row r="32">
          <cell r="A32" t="str">
            <v>RWANDA_31</v>
          </cell>
          <cell r="B32" t="str">
            <v>Rwanda</v>
          </cell>
          <cell r="C32" t="str">
            <v>Rambura CS</v>
          </cell>
          <cell r="D32" t="str">
            <v>Health Center</v>
          </cell>
          <cell r="E32" t="str">
            <v>Primary</v>
          </cell>
          <cell r="F32" t="str">
            <v>Rural</v>
          </cell>
          <cell r="G32" t="str">
            <v>No</v>
          </cell>
          <cell r="H32">
            <v>39086</v>
          </cell>
          <cell r="I32">
            <v>16178</v>
          </cell>
          <cell r="J32">
            <v>11520</v>
          </cell>
          <cell r="K32">
            <v>18</v>
          </cell>
          <cell r="L32" t="str">
            <v>Unknown</v>
          </cell>
          <cell r="M32" t="str">
            <v>USD</v>
          </cell>
          <cell r="N32">
            <v>563</v>
          </cell>
          <cell r="O32">
            <v>0</v>
          </cell>
          <cell r="P32">
            <v>0</v>
          </cell>
          <cell r="Q32">
            <v>0</v>
          </cell>
          <cell r="R32">
            <v>1</v>
          </cell>
          <cell r="S32">
            <v>0</v>
          </cell>
          <cell r="T32">
            <v>11520</v>
          </cell>
          <cell r="U32">
            <v>0</v>
          </cell>
          <cell r="V32">
            <v>166.01784007018955</v>
          </cell>
          <cell r="W32" t="str">
            <v>0: No</v>
          </cell>
          <cell r="X32" t="str">
            <v>1: Yes</v>
          </cell>
          <cell r="Y32">
            <v>0</v>
          </cell>
          <cell r="Z32" t="str">
            <v>Jul-09</v>
          </cell>
          <cell r="AA32" t="str">
            <v>Jun-10</v>
          </cell>
          <cell r="AB32">
            <v>162.25</v>
          </cell>
          <cell r="AC32">
            <v>260.16666666666669</v>
          </cell>
          <cell r="AD32">
            <v>0.75</v>
          </cell>
          <cell r="AE32">
            <v>24.083333333333332</v>
          </cell>
          <cell r="AF32">
            <v>0</v>
          </cell>
          <cell r="AG32">
            <v>447.25</v>
          </cell>
          <cell r="AH32">
            <v>285</v>
          </cell>
          <cell r="AI32">
            <v>4.4307806968511274</v>
          </cell>
          <cell r="AJ32">
            <v>13.186137506987144</v>
          </cell>
          <cell r="AK32">
            <v>4</v>
          </cell>
          <cell r="AL32">
            <v>4</v>
          </cell>
          <cell r="AM32">
            <v>4</v>
          </cell>
          <cell r="AN32">
            <v>12</v>
          </cell>
          <cell r="AO32">
            <v>12</v>
          </cell>
          <cell r="AP32">
            <v>10</v>
          </cell>
          <cell r="AQ32">
            <v>15</v>
          </cell>
          <cell r="AR32">
            <v>15</v>
          </cell>
          <cell r="AS32">
            <v>15</v>
          </cell>
          <cell r="AT32">
            <v>15</v>
          </cell>
          <cell r="AU32">
            <v>12</v>
          </cell>
          <cell r="AV32">
            <v>12</v>
          </cell>
          <cell r="AW32">
            <v>12</v>
          </cell>
          <cell r="AX32">
            <v>12</v>
          </cell>
          <cell r="AY32">
            <v>12</v>
          </cell>
          <cell r="AZ32">
            <v>5</v>
          </cell>
          <cell r="BA32">
            <v>5</v>
          </cell>
          <cell r="BB32">
            <v>5</v>
          </cell>
          <cell r="BC32">
            <v>7</v>
          </cell>
          <cell r="BD32">
            <v>7</v>
          </cell>
          <cell r="BE32">
            <v>53893</v>
          </cell>
          <cell r="BF32" t="str">
            <v>1: Yes</v>
          </cell>
          <cell r="BG32" t="str">
            <v/>
          </cell>
          <cell r="BH32" t="str">
            <v/>
          </cell>
          <cell r="BI32" t="str">
            <v/>
          </cell>
          <cell r="BJ32" t="str">
            <v/>
          </cell>
          <cell r="BK32" t="str">
            <v>N/A</v>
          </cell>
          <cell r="BL32" t="str">
            <v>N/A</v>
          </cell>
          <cell r="BM32" t="str">
            <v>1: Yes</v>
          </cell>
          <cell r="BN32" t="str">
            <v>N_INITIATION,N_STAGE,N_MONITORING,N_BLOOD: Initiation, WHO Staging, Routine clinical monitoring, Blood draws for CD4</v>
          </cell>
          <cell r="BO32" t="str">
            <v>doctor comes for supervision only, never here to provide clinical consultation for patients.</v>
          </cell>
          <cell r="BP32" t="str">
            <v>1: Yes</v>
          </cell>
          <cell r="BQ32">
            <v>0.40611575429431729</v>
          </cell>
          <cell r="BR32" t="str">
            <v/>
          </cell>
          <cell r="BS32" t="str">
            <v/>
          </cell>
          <cell r="BT32" t="str">
            <v>1: Yes</v>
          </cell>
          <cell r="BU32" t="str">
            <v/>
          </cell>
          <cell r="BV32" t="str">
            <v/>
          </cell>
          <cell r="BW32" t="str">
            <v/>
          </cell>
          <cell r="BX32" t="str">
            <v/>
          </cell>
          <cell r="BY32" t="str">
            <v>N/A</v>
          </cell>
          <cell r="BZ32" t="str">
            <v>N/A</v>
          </cell>
          <cell r="CA32" t="str">
            <v>1: Yes</v>
          </cell>
          <cell r="CB32" t="str">
            <v>0: No</v>
          </cell>
          <cell r="CC32" t="str">
            <v>0: No</v>
          </cell>
          <cell r="CD32" t="str">
            <v>0: No</v>
          </cell>
          <cell r="CE32" t="str">
            <v>0: No</v>
          </cell>
          <cell r="CF32" t="str">
            <v>0: No</v>
          </cell>
          <cell r="CG32" t="str">
            <v>0: No</v>
          </cell>
          <cell r="CH32" t="str">
            <v/>
          </cell>
          <cell r="CI32" t="str">
            <v/>
          </cell>
          <cell r="CJ32">
            <v>291.16666666666669</v>
          </cell>
          <cell r="CK32" t="str">
            <v/>
          </cell>
          <cell r="CL32" t="str">
            <v>1: Yes</v>
          </cell>
          <cell r="CM32" t="str">
            <v>1: Yes</v>
          </cell>
          <cell r="CN32" t="str">
            <v>0: No</v>
          </cell>
          <cell r="CO32" t="str">
            <v>0: No</v>
          </cell>
          <cell r="CP32" t="str">
            <v>ask treatment buddy</v>
          </cell>
          <cell r="CQ32" t="str">
            <v>1: Yes</v>
          </cell>
          <cell r="CR32" t="str">
            <v>1: Yes</v>
          </cell>
          <cell r="CS32" t="str">
            <v>20</v>
          </cell>
          <cell r="CT32" t="str">
            <v>20</v>
          </cell>
          <cell r="CU32">
            <v>409.45606725146206</v>
          </cell>
          <cell r="CV32">
            <v>0.8</v>
          </cell>
          <cell r="CW32">
            <v>4.4307806968511274</v>
          </cell>
          <cell r="CX32">
            <v>27.003501286230144</v>
          </cell>
          <cell r="CY32">
            <v>22.409804520561913</v>
          </cell>
          <cell r="CZ32">
            <v>29.61868479580793</v>
          </cell>
          <cell r="DA32">
            <v>24.390781716171556</v>
          </cell>
          <cell r="DB32">
            <v>20.241547367112108</v>
          </cell>
          <cell r="DC32">
            <v>26.752933551732589</v>
          </cell>
          <cell r="DD32">
            <v>24.289856840534526</v>
          </cell>
          <cell r="DE32">
            <v>24.289856840534529</v>
          </cell>
          <cell r="DF32">
            <v>53.437685049175968</v>
          </cell>
          <cell r="DG32">
            <v>0</v>
          </cell>
          <cell r="DH32">
            <v>2.6127195700585877</v>
          </cell>
          <cell r="DI32">
            <v>2.1682571534498054</v>
          </cell>
          <cell r="DJ32">
            <v>2.8657512440753425</v>
          </cell>
          <cell r="DK32">
            <v>2.6019085841397658</v>
          </cell>
          <cell r="DL32">
            <v>2.6019085841397662</v>
          </cell>
          <cell r="DM32">
            <v>5.7241988851074863</v>
          </cell>
          <cell r="DN32">
            <v>0</v>
          </cell>
          <cell r="DO32">
            <v>26.752933551732589</v>
          </cell>
          <cell r="DP32">
            <v>24.289856840534522</v>
          </cell>
          <cell r="DQ32">
            <v>53.437685049175968</v>
          </cell>
          <cell r="DR32">
            <v>2.8657512440753425</v>
          </cell>
          <cell r="DS32">
            <v>2.6019085841397653</v>
          </cell>
          <cell r="DT32">
            <v>5.7241988851074863</v>
          </cell>
          <cell r="DU32">
            <v>22.541122768209519</v>
          </cell>
          <cell r="DV32">
            <v>18.706542886982923</v>
          </cell>
          <cell r="DW32">
            <v>22.447851464379507</v>
          </cell>
          <cell r="DX32">
            <v>22.447851464379507</v>
          </cell>
          <cell r="DY32">
            <v>49.385273221634925</v>
          </cell>
          <cell r="DZ32">
            <v>0</v>
          </cell>
          <cell r="EA32">
            <v>1.8496589479620376</v>
          </cell>
          <cell r="EB32">
            <v>1.5350044801291847</v>
          </cell>
          <cell r="EC32">
            <v>1.842005376155021</v>
          </cell>
          <cell r="ED32">
            <v>1.8420053761550215</v>
          </cell>
          <cell r="EE32">
            <v>4.0524118275410475</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0.92482947398101878</v>
          </cell>
          <cell r="EZ32">
            <v>0.76750224006459233</v>
          </cell>
          <cell r="FA32">
            <v>0.92100268807751051</v>
          </cell>
          <cell r="FB32">
            <v>0.92100268807751073</v>
          </cell>
          <cell r="FC32">
            <v>2.0262059137705237</v>
          </cell>
          <cell r="FD32">
            <v>0</v>
          </cell>
          <cell r="FE32">
            <v>1.6878900960775691</v>
          </cell>
          <cell r="FF32">
            <v>1.4007549133852129</v>
          </cell>
          <cell r="FG32">
            <v>1.6809058960622549</v>
          </cell>
          <cell r="FH32">
            <v>1.6809058960622556</v>
          </cell>
          <cell r="FI32">
            <v>3.6979929713369621</v>
          </cell>
          <cell r="FJ32">
            <v>0</v>
          </cell>
          <cell r="FK32">
            <v>0</v>
          </cell>
          <cell r="FL32">
            <v>0</v>
          </cell>
          <cell r="FM32">
            <v>0</v>
          </cell>
          <cell r="FN32">
            <v>0</v>
          </cell>
          <cell r="FO32">
            <v>0</v>
          </cell>
          <cell r="FP32">
            <v>0</v>
          </cell>
          <cell r="FQ32">
            <v>0.4471771939631079</v>
          </cell>
          <cell r="FR32">
            <v>0</v>
          </cell>
          <cell r="FS32">
            <v>4.7624371157070993</v>
          </cell>
          <cell r="FT32">
            <v>0</v>
          </cell>
          <cell r="FU32">
            <v>0.29066517607602016</v>
          </cell>
          <cell r="FV32">
            <v>0.91671324762437123</v>
          </cell>
          <cell r="FW32">
            <v>0</v>
          </cell>
          <cell r="FX32">
            <v>0</v>
          </cell>
          <cell r="FY32">
            <v>0</v>
          </cell>
          <cell r="FZ32">
            <v>6.4169927333705985</v>
          </cell>
          <cell r="GA32">
            <v>0</v>
          </cell>
          <cell r="GB32">
            <v>0.29066517607602016</v>
          </cell>
          <cell r="GC32">
            <v>2.0346562325321411</v>
          </cell>
          <cell r="GD32">
            <v>2.3253214086081613</v>
          </cell>
          <cell r="GE32">
            <v>0.37110570946134008</v>
          </cell>
          <cell r="GF32">
            <v>0</v>
          </cell>
          <cell r="GG32">
            <v>3.9522758057632719</v>
          </cell>
          <cell r="GH32">
            <v>0</v>
          </cell>
          <cell r="GI32">
            <v>0.24121871114987106</v>
          </cell>
          <cell r="GJ32">
            <v>0.76076670439574712</v>
          </cell>
          <cell r="GK32">
            <v>0</v>
          </cell>
          <cell r="GL32">
            <v>0</v>
          </cell>
          <cell r="GM32">
            <v>0</v>
          </cell>
          <cell r="GN32">
            <v>5.3253669307702305</v>
          </cell>
          <cell r="GO32">
            <v>0.24121871114987106</v>
          </cell>
          <cell r="GP32">
            <v>1.6885309780490976</v>
          </cell>
          <cell r="GQ32">
            <v>1.9297496891989687</v>
          </cell>
          <cell r="GR32">
            <v>0.49048455663121943</v>
          </cell>
          <cell r="GS32">
            <v>0</v>
          </cell>
          <cell r="GT32">
            <v>5.2236605281224868</v>
          </cell>
          <cell r="GU32">
            <v>0</v>
          </cell>
          <cell r="GV32">
            <v>0.31881496181029267</v>
          </cell>
          <cell r="GW32">
            <v>1.0054933410939997</v>
          </cell>
          <cell r="GX32">
            <v>0</v>
          </cell>
          <cell r="GY32">
            <v>0</v>
          </cell>
          <cell r="GZ32">
            <v>0</v>
          </cell>
          <cell r="HA32">
            <v>7.0384533876579987</v>
          </cell>
          <cell r="HB32">
            <v>0.31881496181029267</v>
          </cell>
          <cell r="HC32">
            <v>2.2317047326720485</v>
          </cell>
          <cell r="HD32">
            <v>2.5505196944823414</v>
          </cell>
          <cell r="HE32">
            <v>12067.268206039078</v>
          </cell>
          <cell r="HF32">
            <v>0</v>
          </cell>
          <cell r="HG32">
            <v>3181.769094138544</v>
          </cell>
          <cell r="HH32">
            <v>0</v>
          </cell>
          <cell r="HI32">
            <v>3181.769094138544</v>
          </cell>
          <cell r="HJ32">
            <v>3181.769094138544</v>
          </cell>
          <cell r="HK32">
            <v>0</v>
          </cell>
          <cell r="HL32">
            <v>0</v>
          </cell>
          <cell r="HM32" t="str">
            <v/>
          </cell>
          <cell r="HN32">
            <v>3181.769094138544</v>
          </cell>
          <cell r="HO32">
            <v>829.57015985790406</v>
          </cell>
          <cell r="HP32">
            <v>0</v>
          </cell>
          <cell r="HQ32">
            <v>1</v>
          </cell>
          <cell r="HR32">
            <v>0</v>
          </cell>
          <cell r="HS32">
            <v>0</v>
          </cell>
          <cell r="HT32">
            <v>2.9167698794785979</v>
          </cell>
          <cell r="HU32">
            <v>0</v>
          </cell>
          <cell r="HV32">
            <v>0</v>
          </cell>
          <cell r="HW32">
            <v>2.6100000000000003</v>
          </cell>
          <cell r="HX32">
            <v>0</v>
          </cell>
          <cell r="HY32">
            <v>0</v>
          </cell>
          <cell r="HZ32">
            <v>3.1992476370549947</v>
          </cell>
          <cell r="IA32">
            <v>0</v>
          </cell>
          <cell r="IB32">
            <v>0</v>
          </cell>
          <cell r="IC32">
            <v>2.4205839878960216</v>
          </cell>
          <cell r="ID32">
            <v>0</v>
          </cell>
          <cell r="IE32" t="str">
            <v>2</v>
          </cell>
          <cell r="IF32">
            <v>111.82833971941587</v>
          </cell>
          <cell r="IG32">
            <v>111.26598493482138</v>
          </cell>
          <cell r="IH32">
            <v>605.96151568975733</v>
          </cell>
          <cell r="II32">
            <v>102.51509769094137</v>
          </cell>
          <cell r="IJ32">
            <v>0</v>
          </cell>
          <cell r="IK32">
            <v>101.76378914466844</v>
          </cell>
          <cell r="IL32">
            <v>10.064550574747427</v>
          </cell>
          <cell r="IM32">
            <v>101.25204629068745</v>
          </cell>
          <cell r="IN32">
            <v>10.013938644133923</v>
          </cell>
          <cell r="IO32">
            <v>551.4249792776792</v>
          </cell>
          <cell r="IP32">
            <v>54.536536412078156</v>
          </cell>
          <cell r="IQ32">
            <v>93.288738898756648</v>
          </cell>
          <cell r="IR32">
            <v>9.2263587921847225</v>
          </cell>
          <cell r="IS32">
            <v>0</v>
          </cell>
          <cell r="IT32">
            <v>0</v>
          </cell>
          <cell r="IU32">
            <v>154</v>
          </cell>
          <cell r="IV32">
            <v>102.50000000000001</v>
          </cell>
          <cell r="IW32">
            <v>26.5</v>
          </cell>
          <cell r="IX32">
            <v>1.4999999999999998</v>
          </cell>
          <cell r="IY32" t="str">
            <v>1: Yes</v>
          </cell>
          <cell r="IZ32" t="str">
            <v>2</v>
          </cell>
          <cell r="JA32" t="str">
            <v>14</v>
          </cell>
          <cell r="JB32" t="str">
            <v>AZT,3TC,NVP: AZT, 3TC, NVP</v>
          </cell>
          <cell r="JC32" t="str">
            <v>1: Yes</v>
          </cell>
          <cell r="JD32" t="str">
            <v>1: Yes</v>
          </cell>
          <cell r="JE32" t="str">
            <v>0: No</v>
          </cell>
          <cell r="JF32" t="str">
            <v>1: Yes</v>
          </cell>
          <cell r="JG32" t="str">
            <v>0: No</v>
          </cell>
          <cell r="JH32">
            <v>0</v>
          </cell>
          <cell r="JI32">
            <v>97.5</v>
          </cell>
          <cell r="JJ32">
            <v>0</v>
          </cell>
          <cell r="JK32">
            <v>137</v>
          </cell>
          <cell r="JL32">
            <v>0</v>
          </cell>
          <cell r="JM32">
            <v>26</v>
          </cell>
          <cell r="JN32">
            <v>0</v>
          </cell>
          <cell r="JO32">
            <v>0</v>
          </cell>
          <cell r="JP32">
            <v>0</v>
          </cell>
          <cell r="JQ32">
            <v>0</v>
          </cell>
          <cell r="JR32">
            <v>55.289520426287744</v>
          </cell>
          <cell r="JS32">
            <v>102.12078152753109</v>
          </cell>
          <cell r="JT32">
            <v>125.86145648312612</v>
          </cell>
          <cell r="JU32">
            <v>164.17051509769095</v>
          </cell>
          <cell r="JV32">
            <v>181.40852575488455</v>
          </cell>
          <cell r="JW32" t="str">
            <v>N/A</v>
          </cell>
          <cell r="JX32">
            <v>151.31971580817051</v>
          </cell>
          <cell r="JY32" t="str">
            <v>N/A</v>
          </cell>
          <cell r="JZ32">
            <v>1081</v>
          </cell>
          <cell r="KA32">
            <v>0</v>
          </cell>
          <cell r="KB32">
            <v>1675</v>
          </cell>
          <cell r="KC32">
            <v>0</v>
          </cell>
          <cell r="KD32">
            <v>263</v>
          </cell>
          <cell r="KE32">
            <v>6</v>
          </cell>
          <cell r="KF32">
            <v>2</v>
          </cell>
          <cell r="KG32">
            <v>890</v>
          </cell>
          <cell r="KH32">
            <v>1081</v>
          </cell>
          <cell r="KI32">
            <v>0</v>
          </cell>
          <cell r="KJ32">
            <v>1675</v>
          </cell>
          <cell r="KK32">
            <v>0</v>
          </cell>
          <cell r="KL32">
            <v>263</v>
          </cell>
          <cell r="KM32">
            <v>6</v>
          </cell>
          <cell r="KN32">
            <v>2</v>
          </cell>
          <cell r="KO32">
            <v>890</v>
          </cell>
          <cell r="KP32">
            <v>91.5</v>
          </cell>
          <cell r="KQ32">
            <v>6</v>
          </cell>
          <cell r="KR32">
            <v>82</v>
          </cell>
          <cell r="KS32">
            <v>54.5</v>
          </cell>
          <cell r="KT32">
            <v>23</v>
          </cell>
          <cell r="KU32">
            <v>2.5</v>
          </cell>
          <cell r="KV32">
            <v>0</v>
          </cell>
          <cell r="KW32">
            <v>0</v>
          </cell>
          <cell r="KX32">
            <v>0</v>
          </cell>
          <cell r="KY32">
            <v>0</v>
          </cell>
          <cell r="KZ32">
            <v>5.6891651865008885</v>
          </cell>
          <cell r="LA32">
            <v>12.104795737122558</v>
          </cell>
          <cell r="LB32" t="str">
            <v/>
          </cell>
          <cell r="LC32">
            <v>3.1101243339253997</v>
          </cell>
          <cell r="LD32">
            <v>16.078152753108348</v>
          </cell>
          <cell r="LE32" t="str">
            <v/>
          </cell>
          <cell r="LF32" t="str">
            <v/>
          </cell>
          <cell r="LG32" t="str">
            <v/>
          </cell>
          <cell r="LH32" t="str">
            <v/>
          </cell>
          <cell r="LI32">
            <v>13.232682060390765</v>
          </cell>
          <cell r="LJ32" t="str">
            <v>Tenofovir/Emtricitabine (TDF/FTC)</v>
          </cell>
          <cell r="LK32">
            <v>13.179396092362346</v>
          </cell>
          <cell r="LL32" t="str">
            <v>1: Yes</v>
          </cell>
          <cell r="LM32" t="str">
            <v>2</v>
          </cell>
          <cell r="LN32" t="str">
            <v>14</v>
          </cell>
          <cell r="LO32" t="str">
            <v>AZT,3TC,NVP: AZT, 3TC, NVP</v>
          </cell>
          <cell r="LP32" t="str">
            <v>1: Yes</v>
          </cell>
          <cell r="LQ32" t="str">
            <v>0: No</v>
          </cell>
          <cell r="LR32" t="str">
            <v>1: Yes</v>
          </cell>
          <cell r="LS32" t="str">
            <v>0: No</v>
          </cell>
          <cell r="LT32" t="str">
            <v>0: No</v>
          </cell>
          <cell r="LU32">
            <v>97.5</v>
          </cell>
          <cell r="LV32">
            <v>137</v>
          </cell>
          <cell r="LW32">
            <v>26.5</v>
          </cell>
          <cell r="LX32">
            <v>0</v>
          </cell>
          <cell r="LY32" t="str">
            <v>1: Yes</v>
          </cell>
          <cell r="LZ32" t="str">
            <v>1: Yes</v>
          </cell>
          <cell r="MA32" t="str">
            <v>1: Yes</v>
          </cell>
          <cell r="MB32" t="str">
            <v>0: No</v>
          </cell>
          <cell r="MC32" t="str">
            <v>0: No</v>
          </cell>
          <cell r="MD32" t="str">
            <v>0: No</v>
          </cell>
          <cell r="ME32" t="str">
            <v>0: No</v>
          </cell>
          <cell r="MF32" t="str">
            <v>0: No</v>
          </cell>
          <cell r="MG32" t="str">
            <v>0: No</v>
          </cell>
          <cell r="MH32" t="str">
            <v>0: No</v>
          </cell>
          <cell r="MI32" t="str">
            <v>0: No</v>
          </cell>
          <cell r="MJ32" t="str">
            <v>0: No</v>
          </cell>
          <cell r="MK32" t="str">
            <v>0: No</v>
          </cell>
          <cell r="ML32" t="str">
            <v>0: No</v>
          </cell>
          <cell r="MM32" t="str">
            <v>0: No</v>
          </cell>
          <cell r="MN32" t="str">
            <v>0: No</v>
          </cell>
          <cell r="MO32" t="str">
            <v>0: No</v>
          </cell>
          <cell r="MP32" t="str">
            <v>0: No</v>
          </cell>
          <cell r="MQ32" t="str">
            <v>1: Yes</v>
          </cell>
          <cell r="MR32" t="str">
            <v>1: Yes</v>
          </cell>
          <cell r="MS32" t="str">
            <v>2</v>
          </cell>
          <cell r="MT32" t="str">
            <v>2: N/A</v>
          </cell>
          <cell r="MU32">
            <v>10.773868728076751</v>
          </cell>
          <cell r="MV32">
            <v>13.958385273696107</v>
          </cell>
          <cell r="MW32">
            <v>9.0754142207424966</v>
          </cell>
          <cell r="MX32">
            <v>0</v>
          </cell>
          <cell r="MY32">
            <v>8.0032323132993675</v>
          </cell>
          <cell r="MZ32">
            <v>0</v>
          </cell>
          <cell r="NA32">
            <v>11.764969862203102</v>
          </cell>
          <cell r="NB32">
            <v>11.764969862203101</v>
          </cell>
          <cell r="NC32">
            <v>11.764969862203102</v>
          </cell>
          <cell r="ND32">
            <v>11.764969862203102</v>
          </cell>
          <cell r="NE32">
            <v>11.764969862203101</v>
          </cell>
          <cell r="NF32">
            <v>0</v>
          </cell>
          <cell r="NG32">
            <v>0</v>
          </cell>
          <cell r="NH32">
            <v>0</v>
          </cell>
          <cell r="NI32">
            <v>0</v>
          </cell>
          <cell r="NJ32">
            <v>0</v>
          </cell>
          <cell r="NK32">
            <v>0</v>
          </cell>
          <cell r="NL32">
            <v>0</v>
          </cell>
          <cell r="NM32">
            <v>10.773868728076751</v>
          </cell>
          <cell r="NN32">
            <v>13.958385273696107</v>
          </cell>
          <cell r="NO32">
            <v>9.0754142207424966</v>
          </cell>
          <cell r="NP32">
            <v>0</v>
          </cell>
          <cell r="NQ32">
            <v>8.0032323132993675</v>
          </cell>
          <cell r="NR32">
            <v>0</v>
          </cell>
          <cell r="NS32">
            <v>0</v>
          </cell>
          <cell r="NT32">
            <v>0</v>
          </cell>
          <cell r="NU32">
            <v>0</v>
          </cell>
          <cell r="NV32">
            <v>0</v>
          </cell>
          <cell r="NW32">
            <v>0</v>
          </cell>
          <cell r="NX32">
            <v>0</v>
          </cell>
          <cell r="NY32">
            <v>0</v>
          </cell>
          <cell r="NZ32">
            <v>0</v>
          </cell>
          <cell r="OA32">
            <v>0</v>
          </cell>
          <cell r="OB32">
            <v>0</v>
          </cell>
          <cell r="OC32">
            <v>0</v>
          </cell>
          <cell r="OD32">
            <v>0</v>
          </cell>
          <cell r="OE32">
            <v>0</v>
          </cell>
          <cell r="OF32">
            <v>0</v>
          </cell>
          <cell r="OG32">
            <v>0</v>
          </cell>
          <cell r="OH32">
            <v>0</v>
          </cell>
          <cell r="OI32">
            <v>0</v>
          </cell>
          <cell r="OJ32">
            <v>0</v>
          </cell>
          <cell r="OK32">
            <v>0</v>
          </cell>
          <cell r="OL32">
            <v>0</v>
          </cell>
          <cell r="OM32">
            <v>0</v>
          </cell>
          <cell r="ON32">
            <v>0</v>
          </cell>
          <cell r="OO32">
            <v>0</v>
          </cell>
          <cell r="OP32">
            <v>0</v>
          </cell>
          <cell r="OQ32">
            <v>10.773868728076751</v>
          </cell>
          <cell r="OR32">
            <v>13.958385273696107</v>
          </cell>
          <cell r="OS32">
            <v>9.0754142207424966</v>
          </cell>
          <cell r="OT32">
            <v>0</v>
          </cell>
          <cell r="OU32">
            <v>8.0032323132993675</v>
          </cell>
          <cell r="OV32">
            <v>0</v>
          </cell>
          <cell r="OW32">
            <v>0</v>
          </cell>
          <cell r="OX32">
            <v>1.7149245388485188</v>
          </cell>
          <cell r="OY32">
            <v>0</v>
          </cell>
          <cell r="OZ32">
            <v>0</v>
          </cell>
          <cell r="PA32">
            <v>0</v>
          </cell>
          <cell r="PB32">
            <v>0</v>
          </cell>
          <cell r="PC32">
            <v>0</v>
          </cell>
          <cell r="PD32">
            <v>0</v>
          </cell>
          <cell r="PE32">
            <v>0</v>
          </cell>
          <cell r="PF32">
            <v>0</v>
          </cell>
          <cell r="PG32" t="str">
            <v/>
          </cell>
          <cell r="PH32">
            <v>6.2824156305506218</v>
          </cell>
          <cell r="PI32">
            <v>0</v>
          </cell>
          <cell r="PJ32">
            <v>0</v>
          </cell>
          <cell r="PK32" t="str">
            <v>N/A</v>
          </cell>
          <cell r="PL32" t="str">
            <v>N/A</v>
          </cell>
          <cell r="PM32" t="str">
            <v>N/A</v>
          </cell>
          <cell r="PN32" t="str">
            <v>N/A</v>
          </cell>
          <cell r="PO32" t="str">
            <v>N/A</v>
          </cell>
          <cell r="PP32" t="str">
            <v>N/A</v>
          </cell>
          <cell r="PQ32">
            <v>360.48999999999995</v>
          </cell>
          <cell r="PR32">
            <v>375.83</v>
          </cell>
          <cell r="PS32">
            <v>767</v>
          </cell>
          <cell r="PT32">
            <v>0</v>
          </cell>
          <cell r="PU32">
            <v>0</v>
          </cell>
          <cell r="PV32">
            <v>0</v>
          </cell>
          <cell r="PW32">
            <v>0</v>
          </cell>
          <cell r="PX32">
            <v>0</v>
          </cell>
          <cell r="PY32">
            <v>0</v>
          </cell>
          <cell r="PZ32">
            <v>14.638958532484953</v>
          </cell>
          <cell r="QA32">
            <v>8.9609290455267825</v>
          </cell>
          <cell r="QB32">
            <v>11.764969862203102</v>
          </cell>
          <cell r="QC32">
            <v>0</v>
          </cell>
          <cell r="QD32">
            <v>8.9609290455267825</v>
          </cell>
          <cell r="QE32">
            <v>0</v>
          </cell>
          <cell r="QF32">
            <v>0</v>
          </cell>
          <cell r="QG32">
            <v>0</v>
          </cell>
          <cell r="QH32">
            <v>0</v>
          </cell>
          <cell r="QI32">
            <v>8.9609290455267825</v>
          </cell>
          <cell r="QJ32">
            <v>0</v>
          </cell>
          <cell r="QK32">
            <v>1.4263508771929827</v>
          </cell>
          <cell r="QL32">
            <v>0</v>
          </cell>
          <cell r="QM32">
            <v>0</v>
          </cell>
          <cell r="QN32">
            <v>0</v>
          </cell>
          <cell r="QO32">
            <v>0</v>
          </cell>
          <cell r="QP32">
            <v>0</v>
          </cell>
          <cell r="QQ32">
            <v>0</v>
          </cell>
          <cell r="QR32">
            <v>0</v>
          </cell>
          <cell r="QS32">
            <v>0</v>
          </cell>
          <cell r="QT32">
            <v>0</v>
          </cell>
          <cell r="QU32">
            <v>2.2218181818181817</v>
          </cell>
          <cell r="QV32" t="str">
            <v>N/A</v>
          </cell>
          <cell r="QW32" t="str">
            <v/>
          </cell>
          <cell r="QX32" t="str">
            <v/>
          </cell>
          <cell r="QY32" t="str">
            <v/>
          </cell>
          <cell r="QZ32" t="str">
            <v/>
          </cell>
          <cell r="RA32" t="str">
            <v/>
          </cell>
          <cell r="RB32" t="str">
            <v/>
          </cell>
          <cell r="RC32" t="str">
            <v>N/A</v>
          </cell>
          <cell r="RD32" t="str">
            <v>N/A</v>
          </cell>
          <cell r="RE32">
            <v>0</v>
          </cell>
          <cell r="RF32">
            <v>0</v>
          </cell>
          <cell r="RG32">
            <v>0</v>
          </cell>
          <cell r="RH32">
            <v>0</v>
          </cell>
          <cell r="RI32">
            <v>0</v>
          </cell>
          <cell r="RJ32">
            <v>0</v>
          </cell>
          <cell r="RK32">
            <v>0</v>
          </cell>
          <cell r="RL32">
            <v>0</v>
          </cell>
          <cell r="RM32">
            <v>0</v>
          </cell>
          <cell r="RN32">
            <v>0</v>
          </cell>
          <cell r="RO32">
            <v>1.753678836624448</v>
          </cell>
          <cell r="RP32">
            <v>1.753678836624448</v>
          </cell>
          <cell r="RQ32">
            <v>1.753678836624448</v>
          </cell>
          <cell r="RR32">
            <v>1.753678836624448</v>
          </cell>
          <cell r="RS32">
            <v>1.753678836624448</v>
          </cell>
          <cell r="RT32">
            <v>1.753678836624448</v>
          </cell>
          <cell r="RU32">
            <v>1.753678836624448</v>
          </cell>
          <cell r="RV32">
            <v>1.2744565913461685</v>
          </cell>
          <cell r="RW32">
            <v>1.2744565913461685</v>
          </cell>
          <cell r="RX32">
            <v>1.2744565913461685</v>
          </cell>
          <cell r="RY32">
            <v>1.2744565913461685</v>
          </cell>
          <cell r="RZ32">
            <v>1.2744565913461685</v>
          </cell>
          <cell r="SA32">
            <v>0</v>
          </cell>
          <cell r="SB32">
            <v>1.5045717434449921</v>
          </cell>
          <cell r="SC32">
            <v>0</v>
          </cell>
          <cell r="SD32">
            <v>1.5045717434449923</v>
          </cell>
          <cell r="SE32">
            <v>1.5045717434449921</v>
          </cell>
          <cell r="SF32">
            <v>1.5045717434449926</v>
          </cell>
          <cell r="SG32">
            <v>1.5045717434449923</v>
          </cell>
          <cell r="SH32">
            <v>0.24910709317945567</v>
          </cell>
          <cell r="SI32">
            <v>0</v>
          </cell>
          <cell r="SJ32">
            <v>0.24910709317945567</v>
          </cell>
          <cell r="SK32">
            <v>0.24910709317945567</v>
          </cell>
          <cell r="SL32">
            <v>0.24910709317945567</v>
          </cell>
          <cell r="SM32">
            <v>0.24910709317945573</v>
          </cell>
          <cell r="SN32">
            <v>0</v>
          </cell>
          <cell r="SO32" t="str">
            <v>blank</v>
          </cell>
          <cell r="SP32" t="str">
            <v>blank</v>
          </cell>
          <cell r="SQ32" t="str">
            <v>blank</v>
          </cell>
          <cell r="SR32" t="str">
            <v>blank</v>
          </cell>
          <cell r="SS32" t="str">
            <v/>
          </cell>
          <cell r="ST32" t="str">
            <v>N/A</v>
          </cell>
          <cell r="SU32" t="str">
            <v>N/A</v>
          </cell>
          <cell r="SV32" t="str">
            <v>Blank</v>
          </cell>
          <cell r="SW32" t="str">
            <v>Blank</v>
          </cell>
          <cell r="SX32" t="str">
            <v>Blank</v>
          </cell>
          <cell r="SY32" t="str">
            <v>Blank</v>
          </cell>
          <cell r="SZ32" t="str">
            <v>N/A</v>
          </cell>
          <cell r="TA32" t="str">
            <v>N/A</v>
          </cell>
          <cell r="TB32">
            <v>0</v>
          </cell>
          <cell r="TC32">
            <v>0</v>
          </cell>
          <cell r="TD32">
            <v>0.45637998941627689</v>
          </cell>
          <cell r="TE32">
            <v>0</v>
          </cell>
          <cell r="TF32">
            <v>0</v>
          </cell>
          <cell r="TG32">
            <v>0</v>
          </cell>
          <cell r="TH32">
            <v>2.2842255862002551E-2</v>
          </cell>
          <cell r="TI32">
            <v>1.2744565913461685</v>
          </cell>
          <cell r="TJ32">
            <v>0</v>
          </cell>
          <cell r="TK32">
            <v>0</v>
          </cell>
          <cell r="TL32">
            <v>0</v>
          </cell>
          <cell r="TM32">
            <v>0.45637998941627694</v>
          </cell>
          <cell r="TN32">
            <v>0</v>
          </cell>
          <cell r="TO32">
            <v>0</v>
          </cell>
          <cell r="TP32">
            <v>0</v>
          </cell>
          <cell r="TQ32">
            <v>2.2842255862002548E-2</v>
          </cell>
          <cell r="TR32">
            <v>1.2744565913461685</v>
          </cell>
          <cell r="TS32">
            <v>0</v>
          </cell>
          <cell r="TT32">
            <v>0</v>
          </cell>
          <cell r="TU32">
            <v>0</v>
          </cell>
          <cell r="TV32">
            <v>0.45637998941627694</v>
          </cell>
          <cell r="TW32">
            <v>0</v>
          </cell>
          <cell r="TX32">
            <v>0</v>
          </cell>
          <cell r="TY32">
            <v>0</v>
          </cell>
          <cell r="TZ32">
            <v>2.2842255862002551E-2</v>
          </cell>
          <cell r="UA32">
            <v>1.2744565913461685</v>
          </cell>
          <cell r="UB32">
            <v>0</v>
          </cell>
          <cell r="UC32" t="str">
            <v>Blank</v>
          </cell>
          <cell r="UD32" t="str">
            <v>N/A</v>
          </cell>
          <cell r="UE32" t="str">
            <v>N/A</v>
          </cell>
          <cell r="UF32">
            <v>5400</v>
          </cell>
          <cell r="UG32">
            <v>2.3809946714031978E-2</v>
          </cell>
          <cell r="UH32">
            <v>2.3809946714031974E-2</v>
          </cell>
          <cell r="UI32">
            <v>0</v>
          </cell>
          <cell r="UJ32">
            <v>38000</v>
          </cell>
          <cell r="UK32">
            <v>1.1214920071047959E-2</v>
          </cell>
          <cell r="UL32">
            <v>1.1214920071047957E-2</v>
          </cell>
          <cell r="UM32">
            <v>1.1214920071047957E-2</v>
          </cell>
          <cell r="UN32" t="e">
            <v>#VALUE!</v>
          </cell>
          <cell r="UO32" t="e">
            <v>#VALUE!</v>
          </cell>
          <cell r="UP32" t="e">
            <v>#VALUE!</v>
          </cell>
          <cell r="UQ32" t="e">
            <v>#VALUE!</v>
          </cell>
          <cell r="UR32" t="e">
            <v>#VALUE!</v>
          </cell>
          <cell r="US32" t="e">
            <v>#VALUE!</v>
          </cell>
          <cell r="UT32" t="e">
            <v>#VALUE!</v>
          </cell>
          <cell r="UU32" t="e">
            <v>#VALUE!</v>
          </cell>
          <cell r="UV32" t="e">
            <v>#VALUE!</v>
          </cell>
          <cell r="UW32" t="e">
            <v>#VALUE!</v>
          </cell>
          <cell r="UX32">
            <v>0</v>
          </cell>
          <cell r="UY32">
            <v>0</v>
          </cell>
          <cell r="UZ32">
            <v>0</v>
          </cell>
          <cell r="VA32">
            <v>0</v>
          </cell>
          <cell r="VB32">
            <v>0</v>
          </cell>
          <cell r="VC32">
            <v>0</v>
          </cell>
          <cell r="VD32">
            <v>0</v>
          </cell>
          <cell r="VE32">
            <v>0</v>
          </cell>
          <cell r="VF32">
            <v>0</v>
          </cell>
          <cell r="VG32">
            <v>0</v>
          </cell>
          <cell r="VH32">
            <v>0</v>
          </cell>
          <cell r="VI32">
            <v>0</v>
          </cell>
          <cell r="VJ32">
            <v>0</v>
          </cell>
          <cell r="VK32">
            <v>0</v>
          </cell>
          <cell r="VL32">
            <v>0</v>
          </cell>
          <cell r="VM32">
            <v>0</v>
          </cell>
          <cell r="VN32">
            <v>0</v>
          </cell>
          <cell r="VO32">
            <v>0</v>
          </cell>
          <cell r="VP32">
            <v>0</v>
          </cell>
          <cell r="VQ32">
            <v>0</v>
          </cell>
          <cell r="VR32">
            <v>0</v>
          </cell>
          <cell r="VS32">
            <v>0</v>
          </cell>
          <cell r="VT32">
            <v>0</v>
          </cell>
          <cell r="VU32">
            <v>0</v>
          </cell>
          <cell r="VV32">
            <v>0</v>
          </cell>
          <cell r="VW32">
            <v>0</v>
          </cell>
          <cell r="VX32">
            <v>0</v>
          </cell>
          <cell r="VY32">
            <v>5.0638833923910376</v>
          </cell>
          <cell r="VZ32">
            <v>5.0638833923910385</v>
          </cell>
          <cell r="WA32">
            <v>5.0638833923910376</v>
          </cell>
          <cell r="WB32">
            <v>5.0638833923910385</v>
          </cell>
          <cell r="WC32">
            <v>5.0638833923910376</v>
          </cell>
          <cell r="WD32">
            <v>5.0638833923910376</v>
          </cell>
          <cell r="WE32">
            <v>0</v>
          </cell>
          <cell r="WF32">
            <v>4.1523843817606512</v>
          </cell>
          <cell r="WG32">
            <v>4.1523843817606503</v>
          </cell>
          <cell r="WH32">
            <v>4.1523843817606512</v>
          </cell>
          <cell r="WI32">
            <v>4.1523843817606503</v>
          </cell>
          <cell r="WJ32">
            <v>4.1523843817606503</v>
          </cell>
          <cell r="WK32">
            <v>0</v>
          </cell>
          <cell r="WL32">
            <v>0.91149901063038685</v>
          </cell>
          <cell r="WM32">
            <v>0.91149901063038674</v>
          </cell>
          <cell r="WN32">
            <v>0.91149901063038674</v>
          </cell>
          <cell r="WO32">
            <v>0.91149901063038674</v>
          </cell>
          <cell r="WP32">
            <v>0.91149901063038674</v>
          </cell>
          <cell r="WQ32">
            <v>0</v>
          </cell>
          <cell r="WR32">
            <v>5.0638833923910376</v>
          </cell>
          <cell r="WS32">
            <v>0</v>
          </cell>
          <cell r="WT32">
            <v>5.0638833923910376</v>
          </cell>
          <cell r="WU32">
            <v>0</v>
          </cell>
          <cell r="WV32">
            <v>5.0638833923910376</v>
          </cell>
          <cell r="WW32">
            <v>0</v>
          </cell>
          <cell r="WX32">
            <v>5.0638833923910376</v>
          </cell>
          <cell r="WY32">
            <v>0</v>
          </cell>
          <cell r="WZ32">
            <v>4.4903028173815969</v>
          </cell>
          <cell r="XA32">
            <v>4.5715940558129793</v>
          </cell>
          <cell r="XB32">
            <v>4.2790897588767125</v>
          </cell>
          <cell r="XC32">
            <v>4.4609477968933708</v>
          </cell>
          <cell r="XD32">
            <v>4.4609477968933708</v>
          </cell>
          <cell r="XE32">
            <v>5.7703256706133113</v>
          </cell>
          <cell r="XF32">
            <v>0</v>
          </cell>
          <cell r="XG32">
            <v>0.40155364289565115</v>
          </cell>
          <cell r="XH32">
            <v>0.33324340226945981</v>
          </cell>
          <cell r="XI32">
            <v>0.39989208272335175</v>
          </cell>
          <cell r="XJ32">
            <v>0.39989208272335175</v>
          </cell>
          <cell r="XK32">
            <v>0.87976258199137392</v>
          </cell>
          <cell r="XL32">
            <v>0</v>
          </cell>
          <cell r="XM32">
            <v>4.0113751840420218</v>
          </cell>
          <cell r="XN32">
            <v>3.9547272274999794</v>
          </cell>
          <cell r="XO32">
            <v>3.8552223423567935</v>
          </cell>
          <cell r="XP32">
            <v>3.9523068970694681</v>
          </cell>
          <cell r="XQ32">
            <v>3.9523068970694681</v>
          </cell>
          <cell r="XR32">
            <v>4.6513156910007245</v>
          </cell>
          <cell r="XS32">
            <v>0</v>
          </cell>
          <cell r="XT32">
            <v>0</v>
          </cell>
          <cell r="XU32">
            <v>0</v>
          </cell>
          <cell r="XV32">
            <v>0</v>
          </cell>
          <cell r="XW32">
            <v>0</v>
          </cell>
          <cell r="XX32">
            <v>0</v>
          </cell>
          <cell r="XY32">
            <v>0</v>
          </cell>
          <cell r="XZ32">
            <v>0</v>
          </cell>
          <cell r="YA32">
            <v>0</v>
          </cell>
          <cell r="YB32">
            <v>0</v>
          </cell>
          <cell r="YC32">
            <v>0</v>
          </cell>
          <cell r="YD32">
            <v>0</v>
          </cell>
          <cell r="YE32">
            <v>0</v>
          </cell>
          <cell r="YF32">
            <v>0</v>
          </cell>
          <cell r="YG32">
            <v>0</v>
          </cell>
          <cell r="YH32">
            <v>0</v>
          </cell>
          <cell r="YI32">
            <v>0</v>
          </cell>
          <cell r="YJ32">
            <v>0</v>
          </cell>
          <cell r="YK32">
            <v>0</v>
          </cell>
          <cell r="YL32">
            <v>3.6400223588596993E-2</v>
          </cell>
          <cell r="YM32">
            <v>3.0208004750153086E-2</v>
          </cell>
          <cell r="YN32">
            <v>3.6249605700183693E-2</v>
          </cell>
          <cell r="YO32">
            <v>3.62496057001837E-2</v>
          </cell>
          <cell r="YP32">
            <v>7.9749132540404152E-2</v>
          </cell>
          <cell r="YQ32">
            <v>0</v>
          </cell>
          <cell r="YR32">
            <v>3.6400223588596993E-2</v>
          </cell>
          <cell r="YS32">
            <v>3.0208004750153086E-2</v>
          </cell>
          <cell r="YT32">
            <v>3.6249605700183693E-2</v>
          </cell>
          <cell r="YU32">
            <v>3.62496057001837E-2</v>
          </cell>
          <cell r="YV32">
            <v>7.9749132540404152E-2</v>
          </cell>
          <cell r="YW32">
            <v>0</v>
          </cell>
          <cell r="YX32">
            <v>3.6400223588596993E-2</v>
          </cell>
          <cell r="YY32">
            <v>3.0208004750153086E-2</v>
          </cell>
          <cell r="YZ32">
            <v>3.6249605700183693E-2</v>
          </cell>
          <cell r="ZA32">
            <v>3.62496057001837E-2</v>
          </cell>
          <cell r="ZB32">
            <v>7.9749132540404152E-2</v>
          </cell>
          <cell r="ZC32">
            <v>0</v>
          </cell>
          <cell r="ZD32">
            <v>1.9164736884133198</v>
          </cell>
          <cell r="ZE32">
            <v>1.9164736884133198</v>
          </cell>
          <cell r="ZF32">
            <v>0.72666294019005029</v>
          </cell>
          <cell r="ZG32">
            <v>0.72666294019005029</v>
          </cell>
          <cell r="ZH32">
            <v>0.72666294019005029</v>
          </cell>
          <cell r="ZI32">
            <v>0.72666294019005029</v>
          </cell>
          <cell r="ZJ32" t="str">
            <v xml:space="preserve"> </v>
          </cell>
          <cell r="ZK32">
            <v>0</v>
          </cell>
          <cell r="ZL32">
            <v>1</v>
          </cell>
          <cell r="ZM32">
            <v>0</v>
          </cell>
          <cell r="ZN32">
            <v>1</v>
          </cell>
          <cell r="ZO32">
            <v>0</v>
          </cell>
          <cell r="ZP32">
            <v>0</v>
          </cell>
          <cell r="ZQ32">
            <v>0</v>
          </cell>
          <cell r="ZR32" t="str">
            <v>0: No</v>
          </cell>
          <cell r="ZS32" t="str">
            <v>1: Yes</v>
          </cell>
          <cell r="ZT32">
            <v>2.724447407533904</v>
          </cell>
          <cell r="ZU32">
            <v>2.7244474075339036</v>
          </cell>
          <cell r="ZV32">
            <v>2.7244474075339031</v>
          </cell>
          <cell r="ZW32">
            <v>2.7244474075339036</v>
          </cell>
          <cell r="ZX32">
            <v>2.7244474075339036</v>
          </cell>
          <cell r="ZY32">
            <v>2.7244474075339036</v>
          </cell>
          <cell r="ZZ32">
            <v>0</v>
          </cell>
          <cell r="AAA32">
            <v>2.724447407533904</v>
          </cell>
          <cell r="AAB32">
            <v>2.7244474075339031</v>
          </cell>
          <cell r="AAC32">
            <v>2.7244474075339036</v>
          </cell>
          <cell r="AAD32">
            <v>2.7244474075339036</v>
          </cell>
          <cell r="AAE32">
            <v>2.7244474075339036</v>
          </cell>
          <cell r="AAF32">
            <v>0</v>
          </cell>
          <cell r="AAG32">
            <v>0</v>
          </cell>
          <cell r="AAH32">
            <v>0</v>
          </cell>
          <cell r="AAI32">
            <v>0</v>
          </cell>
          <cell r="AAJ32">
            <v>0</v>
          </cell>
          <cell r="AAK32">
            <v>0</v>
          </cell>
          <cell r="AAL32">
            <v>0</v>
          </cell>
          <cell r="AAM32">
            <v>0</v>
          </cell>
          <cell r="AAN32">
            <v>0</v>
          </cell>
          <cell r="AAO32">
            <v>0</v>
          </cell>
          <cell r="AAP32">
            <v>0</v>
          </cell>
          <cell r="AAQ32">
            <v>0</v>
          </cell>
          <cell r="AAR32">
            <v>0</v>
          </cell>
          <cell r="AAS32">
            <v>0</v>
          </cell>
          <cell r="AAT32">
            <v>0</v>
          </cell>
          <cell r="AAU32">
            <v>0</v>
          </cell>
          <cell r="AAV32">
            <v>0</v>
          </cell>
          <cell r="AAW32">
            <v>0</v>
          </cell>
          <cell r="AAX32">
            <v>0</v>
          </cell>
          <cell r="AAY32">
            <v>0</v>
          </cell>
          <cell r="AAZ32">
            <v>0</v>
          </cell>
          <cell r="ABA32">
            <v>0</v>
          </cell>
          <cell r="ABB32">
            <v>0</v>
          </cell>
          <cell r="ABC32">
            <v>0</v>
          </cell>
          <cell r="ABD32">
            <v>0</v>
          </cell>
          <cell r="ABE32">
            <v>0</v>
          </cell>
          <cell r="ABF32">
            <v>0</v>
          </cell>
          <cell r="ABG32">
            <v>0</v>
          </cell>
          <cell r="ABH32">
            <v>0</v>
          </cell>
          <cell r="ABI32">
            <v>0</v>
          </cell>
          <cell r="ABJ32">
            <v>0</v>
          </cell>
          <cell r="ABK32">
            <v>0</v>
          </cell>
          <cell r="ABL32">
            <v>0</v>
          </cell>
          <cell r="ABM32">
            <v>0</v>
          </cell>
          <cell r="ABN32">
            <v>0</v>
          </cell>
          <cell r="ABO32">
            <v>0</v>
          </cell>
          <cell r="ABP32">
            <v>0</v>
          </cell>
          <cell r="ABQ32">
            <v>0</v>
          </cell>
          <cell r="ABR32">
            <v>0</v>
          </cell>
          <cell r="ABS32">
            <v>0</v>
          </cell>
          <cell r="ABT32">
            <v>0</v>
          </cell>
          <cell r="ABU32">
            <v>0</v>
          </cell>
          <cell r="ABV32">
            <v>0</v>
          </cell>
          <cell r="ABW32">
            <v>0</v>
          </cell>
          <cell r="ABX32">
            <v>0</v>
          </cell>
          <cell r="ABY32" t="str">
            <v>1: Yes</v>
          </cell>
          <cell r="ABZ32">
            <v>0</v>
          </cell>
          <cell r="ACA32">
            <v>0</v>
          </cell>
          <cell r="ACB32">
            <v>1.3641684380668524</v>
          </cell>
          <cell r="ACC32">
            <v>1.4962828170765892</v>
          </cell>
          <cell r="ACD32">
            <v>1.1321031190050652</v>
          </cell>
          <cell r="ACE32">
            <v>1.3585237428060779</v>
          </cell>
          <cell r="ACF32">
            <v>1.3585237428060779</v>
          </cell>
          <cell r="ACG32">
            <v>2.9887522341733721</v>
          </cell>
          <cell r="ACH32">
            <v>0</v>
          </cell>
          <cell r="ACI32">
            <v>0</v>
          </cell>
          <cell r="ACJ32">
            <v>0</v>
          </cell>
          <cell r="ACK32">
            <v>0</v>
          </cell>
          <cell r="ACL32">
            <v>0</v>
          </cell>
          <cell r="ACM32">
            <v>0</v>
          </cell>
          <cell r="ACN32">
            <v>0</v>
          </cell>
          <cell r="ACO32">
            <v>0</v>
          </cell>
          <cell r="ACP32">
            <v>0</v>
          </cell>
          <cell r="ACQ32">
            <v>0</v>
          </cell>
          <cell r="ACR32">
            <v>0</v>
          </cell>
          <cell r="ACS32">
            <v>0</v>
          </cell>
          <cell r="ACT32">
            <v>0</v>
          </cell>
          <cell r="ACU32">
            <v>0</v>
          </cell>
          <cell r="ACV32">
            <v>0</v>
          </cell>
          <cell r="ACW32">
            <v>0</v>
          </cell>
          <cell r="ACX32">
            <v>0</v>
          </cell>
          <cell r="ACY32">
            <v>0</v>
          </cell>
          <cell r="ACZ32">
            <v>0</v>
          </cell>
          <cell r="ADA32">
            <v>0</v>
          </cell>
          <cell r="ADB32">
            <v>0</v>
          </cell>
          <cell r="ADC32">
            <v>0</v>
          </cell>
          <cell r="ADD32">
            <v>0</v>
          </cell>
          <cell r="ADE32">
            <v>0</v>
          </cell>
          <cell r="ADF32">
            <v>0</v>
          </cell>
          <cell r="ADG32">
            <v>0</v>
          </cell>
          <cell r="ADH32">
            <v>0</v>
          </cell>
          <cell r="ADI32">
            <v>0</v>
          </cell>
          <cell r="ADJ32">
            <v>0</v>
          </cell>
          <cell r="ADK32">
            <v>0</v>
          </cell>
          <cell r="ADL32">
            <v>0</v>
          </cell>
          <cell r="ADM32">
            <v>0</v>
          </cell>
          <cell r="ADN32">
            <v>0</v>
          </cell>
          <cell r="ADO32">
            <v>0</v>
          </cell>
          <cell r="ADP32">
            <v>0</v>
          </cell>
          <cell r="ADQ32">
            <v>0</v>
          </cell>
          <cell r="ADR32">
            <v>0</v>
          </cell>
          <cell r="ADS32">
            <v>0</v>
          </cell>
          <cell r="ADT32">
            <v>0</v>
          </cell>
          <cell r="ADU32">
            <v>0</v>
          </cell>
          <cell r="ADV32">
            <v>0</v>
          </cell>
          <cell r="ADW32">
            <v>0</v>
          </cell>
          <cell r="ADX32">
            <v>0</v>
          </cell>
          <cell r="ADY32">
            <v>0</v>
          </cell>
          <cell r="ADZ32">
            <v>0</v>
          </cell>
          <cell r="AEA32">
            <v>0</v>
          </cell>
          <cell r="AEB32">
            <v>0</v>
          </cell>
          <cell r="AEC32">
            <v>0</v>
          </cell>
          <cell r="AED32">
            <v>0</v>
          </cell>
          <cell r="AEE32">
            <v>0.23828269660556373</v>
          </cell>
          <cell r="AEF32">
            <v>7.9427565535187913E-2</v>
          </cell>
          <cell r="AEG32">
            <v>0.30778181644885311</v>
          </cell>
          <cell r="AEH32">
            <v>0</v>
          </cell>
          <cell r="AEI32">
            <v>9.5313078642225477E-2</v>
          </cell>
          <cell r="AEJ32">
            <v>0.28991061420343583</v>
          </cell>
          <cell r="AEK32">
            <v>7.9427565535187913E-2</v>
          </cell>
          <cell r="AEL32">
            <v>0.27402510109639827</v>
          </cell>
          <cell r="AEM32">
            <v>0</v>
          </cell>
          <cell r="AEN32">
            <v>0.26135944403084532</v>
          </cell>
          <cell r="AEO32">
            <v>8.7119814676948432E-2</v>
          </cell>
          <cell r="AEP32">
            <v>0.33758928187317511</v>
          </cell>
          <cell r="AEQ32">
            <v>0</v>
          </cell>
          <cell r="AER32">
            <v>0.10454377761233812</v>
          </cell>
          <cell r="AES32">
            <v>0.31798732357086174</v>
          </cell>
          <cell r="AET32">
            <v>8.7119814676948432E-2</v>
          </cell>
          <cell r="AEU32">
            <v>0.30056336063547207</v>
          </cell>
          <cell r="AEV32">
            <v>0</v>
          </cell>
          <cell r="AEW32">
            <v>0.05</v>
          </cell>
          <cell r="AEX32" t="str">
            <v>4</v>
          </cell>
          <cell r="AEY32" t="str">
            <v>7</v>
          </cell>
          <cell r="AEZ32" t="str">
            <v>1: Yes</v>
          </cell>
          <cell r="AFA32" t="str">
            <v>4</v>
          </cell>
          <cell r="AFB32" t="str">
            <v>1</v>
          </cell>
          <cell r="AFC32" t="str">
            <v>2: Sometimes</v>
          </cell>
          <cell r="AFD32" t="str">
            <v>2: Sometimes</v>
          </cell>
          <cell r="AFE32">
            <v>0</v>
          </cell>
          <cell r="AFF32">
            <v>0</v>
          </cell>
          <cell r="AFG32">
            <v>0</v>
          </cell>
          <cell r="AFH32">
            <v>0</v>
          </cell>
          <cell r="AFI32">
            <v>0</v>
          </cell>
          <cell r="AFJ32">
            <v>0</v>
          </cell>
          <cell r="AFK32">
            <v>0</v>
          </cell>
          <cell r="AFL32">
            <v>0</v>
          </cell>
          <cell r="AFM32">
            <v>0</v>
          </cell>
          <cell r="AFN32">
            <v>0</v>
          </cell>
          <cell r="AFO32">
            <v>0</v>
          </cell>
          <cell r="AFP32">
            <v>0</v>
          </cell>
          <cell r="AFQ32">
            <v>0</v>
          </cell>
          <cell r="AFR32">
            <v>0</v>
          </cell>
          <cell r="AFS32">
            <v>0</v>
          </cell>
          <cell r="AFT32">
            <v>0</v>
          </cell>
          <cell r="AFU32">
            <v>0</v>
          </cell>
          <cell r="AFV32">
            <v>0</v>
          </cell>
          <cell r="AFW32">
            <v>0</v>
          </cell>
          <cell r="AFX32">
            <v>0</v>
          </cell>
          <cell r="AFY32">
            <v>0</v>
          </cell>
          <cell r="AFZ32">
            <v>0</v>
          </cell>
          <cell r="AGA32">
            <v>0</v>
          </cell>
          <cell r="AGB32">
            <v>0</v>
          </cell>
        </row>
        <row r="33">
          <cell r="A33" t="str">
            <v>MALAWI_1</v>
          </cell>
          <cell r="B33" t="str">
            <v>Malawi</v>
          </cell>
          <cell r="C33" t="str">
            <v>Balaka Dream Clinic</v>
          </cell>
          <cell r="D33" t="str">
            <v>Clinic</v>
          </cell>
          <cell r="E33" t="str">
            <v>Primary</v>
          </cell>
          <cell r="F33" t="str">
            <v>Peri-urban/Semi-urban</v>
          </cell>
          <cell r="G33" t="str">
            <v>Yes</v>
          </cell>
          <cell r="H33">
            <v>38264</v>
          </cell>
          <cell r="I33" t="str">
            <v>Unknown</v>
          </cell>
          <cell r="J33" t="str">
            <v>Unknown</v>
          </cell>
          <cell r="K33">
            <v>0</v>
          </cell>
          <cell r="L33">
            <v>0</v>
          </cell>
          <cell r="M33" t="str">
            <v>USD</v>
          </cell>
          <cell r="N33">
            <v>148.25</v>
          </cell>
          <cell r="O33">
            <v>0</v>
          </cell>
          <cell r="P33">
            <v>0</v>
          </cell>
          <cell r="Q33">
            <v>0</v>
          </cell>
          <cell r="R33">
            <v>1</v>
          </cell>
          <cell r="S33">
            <v>0</v>
          </cell>
          <cell r="T33" t="str">
            <v>Unknown</v>
          </cell>
          <cell r="U33">
            <v>0</v>
          </cell>
          <cell r="V33">
            <v>227.83335591857349</v>
          </cell>
          <cell r="W33" t="str">
            <v>0: No</v>
          </cell>
          <cell r="X33" t="str">
            <v>0: No</v>
          </cell>
          <cell r="Y33">
            <v>0</v>
          </cell>
          <cell r="Z33" t="str">
            <v>Jan-10</v>
          </cell>
          <cell r="AA33" t="str">
            <v>Dec-10</v>
          </cell>
          <cell r="AB33">
            <v>213.16666666666666</v>
          </cell>
          <cell r="AC33">
            <v>1321.9166666666667</v>
          </cell>
          <cell r="AD33">
            <v>35</v>
          </cell>
          <cell r="AE33">
            <v>238.75</v>
          </cell>
          <cell r="AF33">
            <v>8.5833333333333339</v>
          </cell>
          <cell r="AG33">
            <v>1817.4166666666667</v>
          </cell>
          <cell r="AH33">
            <v>1604.25</v>
          </cell>
          <cell r="AI33">
            <v>6.1156219909211798</v>
          </cell>
          <cell r="AJ33">
            <v>7.0953734696684858</v>
          </cell>
          <cell r="AK33">
            <v>4</v>
          </cell>
          <cell r="AL33">
            <v>5.2</v>
          </cell>
          <cell r="AM33">
            <v>12</v>
          </cell>
          <cell r="AN33">
            <v>12</v>
          </cell>
          <cell r="AO33">
            <v>12</v>
          </cell>
          <cell r="AP33">
            <v>5</v>
          </cell>
          <cell r="AQ33">
            <v>7</v>
          </cell>
          <cell r="AR33">
            <v>10</v>
          </cell>
          <cell r="AS33">
            <v>9</v>
          </cell>
          <cell r="AT33">
            <v>9</v>
          </cell>
          <cell r="AU33">
            <v>9.6</v>
          </cell>
          <cell r="AV33">
            <v>12</v>
          </cell>
          <cell r="AW33">
            <v>12</v>
          </cell>
          <cell r="AX33">
            <v>12</v>
          </cell>
          <cell r="AY33">
            <v>12</v>
          </cell>
          <cell r="AZ33">
            <v>5</v>
          </cell>
          <cell r="BA33">
            <v>10</v>
          </cell>
          <cell r="BB33">
            <v>15</v>
          </cell>
          <cell r="BC33">
            <v>15</v>
          </cell>
          <cell r="BD33">
            <v>15</v>
          </cell>
          <cell r="BE33">
            <v>302975.10000000003</v>
          </cell>
          <cell r="BF33" t="str">
            <v>1: Yes</v>
          </cell>
          <cell r="BG33" t="str">
            <v>247</v>
          </cell>
          <cell r="BH33" t="str">
            <v>37</v>
          </cell>
          <cell r="BI33" t="str">
            <v>0</v>
          </cell>
          <cell r="BJ33" t="str">
            <v>44</v>
          </cell>
          <cell r="BK33" t="str">
            <v>N/A</v>
          </cell>
          <cell r="BL33" t="str">
            <v>N/A</v>
          </cell>
          <cell r="BM33" t="str">
            <v>1: Yes</v>
          </cell>
          <cell r="BN33" t="str">
            <v>N_MONITORING: Routine clinical monitoring</v>
          </cell>
          <cell r="BO33" t="str">
            <v/>
          </cell>
          <cell r="BP33" t="str">
            <v>1: Yes</v>
          </cell>
          <cell r="BQ33">
            <v>3.4363198538287884E-2</v>
          </cell>
          <cell r="BR33" t="str">
            <v>1: The Costing Period</v>
          </cell>
          <cell r="BS33" t="str">
            <v/>
          </cell>
          <cell r="BT33" t="str">
            <v>1: Yes</v>
          </cell>
          <cell r="BU33" t="str">
            <v>247</v>
          </cell>
          <cell r="BV33" t="str">
            <v>37</v>
          </cell>
          <cell r="BW33" t="str">
            <v>0</v>
          </cell>
          <cell r="BX33" t="str">
            <v>44</v>
          </cell>
          <cell r="BY33" t="str">
            <v>N/A</v>
          </cell>
          <cell r="BZ33" t="str">
            <v>N/A</v>
          </cell>
          <cell r="CA33" t="str">
            <v>0: No</v>
          </cell>
          <cell r="CB33" t="str">
            <v>0: No</v>
          </cell>
          <cell r="CC33" t="str">
            <v>0: No</v>
          </cell>
          <cell r="CD33" t="str">
            <v>0: No</v>
          </cell>
          <cell r="CE33" t="str">
            <v>0: No</v>
          </cell>
          <cell r="CF33" t="str">
            <v>0: No</v>
          </cell>
          <cell r="CG33" t="str">
            <v>1: Yes</v>
          </cell>
          <cell r="CH33" t="str">
            <v>EMR</v>
          </cell>
          <cell r="CI33" t="str">
            <v/>
          </cell>
          <cell r="CJ33">
            <v>1610.5</v>
          </cell>
          <cell r="CK33" t="str">
            <v>All visits and lengths of visits were from interviews with the ART Coordinator and the Lead Clinical Officer.  Adult 1L patients come for consultations at different frequencies (10% monthly, 20% bi monthly, 30% quarterly).  This averages to 5.2 visits per year.  80% of Pre-ART patients retrieve medications from the pharmacy monthly, the other 20% only come for their consultations.  This averages 9.6 visits per year.</v>
          </cell>
          <cell r="CL33" t="str">
            <v>1: Yes</v>
          </cell>
          <cell r="CM33" t="str">
            <v>1: Yes</v>
          </cell>
          <cell r="CN33" t="str">
            <v>1: Yes</v>
          </cell>
          <cell r="CO33" t="str">
            <v>1: Yes</v>
          </cell>
          <cell r="CP33" t="str">
            <v/>
          </cell>
          <cell r="CQ33" t="str">
            <v>1: Yes</v>
          </cell>
          <cell r="CR33" t="str">
            <v>1: Yes</v>
          </cell>
          <cell r="CS33" t="str">
            <v>100</v>
          </cell>
          <cell r="CT33" t="str">
            <v>70</v>
          </cell>
          <cell r="CU33">
            <v>1537.2186163489343</v>
          </cell>
          <cell r="CV33" t="str">
            <v>2: Unknown</v>
          </cell>
          <cell r="CW33">
            <v>6.1156219909211798</v>
          </cell>
          <cell r="CX33">
            <v>58.452233848411204</v>
          </cell>
          <cell r="CY33">
            <v>23.842818607865794</v>
          </cell>
          <cell r="CZ33">
            <v>63.051001922034139</v>
          </cell>
          <cell r="DA33">
            <v>42.715138153973129</v>
          </cell>
          <cell r="DB33">
            <v>17.423616237770034</v>
          </cell>
          <cell r="DC33">
            <v>46.075779838127069</v>
          </cell>
          <cell r="DD33">
            <v>40.074317346871084</v>
          </cell>
          <cell r="DE33">
            <v>76.868895166632498</v>
          </cell>
          <cell r="DF33">
            <v>73.79413935996719</v>
          </cell>
          <cell r="DG33">
            <v>73.79413935996719</v>
          </cell>
          <cell r="DH33">
            <v>15.737095694438073</v>
          </cell>
          <cell r="DI33">
            <v>6.4192023700957588</v>
          </cell>
          <cell r="DJ33">
            <v>16.97522208390707</v>
          </cell>
          <cell r="DK33">
            <v>14.764165451220249</v>
          </cell>
          <cell r="DL33">
            <v>28.320010456304825</v>
          </cell>
          <cell r="DM33">
            <v>27.18721003805263</v>
          </cell>
          <cell r="DN33">
            <v>27.187210038052623</v>
          </cell>
          <cell r="DO33">
            <v>46.075779838127069</v>
          </cell>
          <cell r="DP33">
            <v>41.023388321771272</v>
          </cell>
          <cell r="DQ33">
            <v>73.79413935996719</v>
          </cell>
          <cell r="DR33">
            <v>16.97522208390707</v>
          </cell>
          <cell r="DS33">
            <v>15.11382183531013</v>
          </cell>
          <cell r="DT33">
            <v>27.18721003805263</v>
          </cell>
          <cell r="DU33">
            <v>19.975122197258013</v>
          </cell>
          <cell r="DV33">
            <v>8.1479044317503302</v>
          </cell>
          <cell r="DW33">
            <v>18.740180193025765</v>
          </cell>
          <cell r="DX33">
            <v>35.946637198898522</v>
          </cell>
          <cell r="DY33">
            <v>34.508771710942575</v>
          </cell>
          <cell r="DZ33">
            <v>34.508771710942575</v>
          </cell>
          <cell r="EA33">
            <v>10.706425420697876</v>
          </cell>
          <cell r="EB33">
            <v>4.3671788473706252</v>
          </cell>
          <cell r="EC33">
            <v>10.044511348952438</v>
          </cell>
          <cell r="ED33">
            <v>19.266965503105698</v>
          </cell>
          <cell r="EE33">
            <v>18.496286882981472</v>
          </cell>
          <cell r="EF33">
            <v>18.496286882981465</v>
          </cell>
          <cell r="EG33">
            <v>5.5066183685634371</v>
          </cell>
          <cell r="EH33">
            <v>2.2461639916943663</v>
          </cell>
          <cell r="EI33">
            <v>5.1661771808970443</v>
          </cell>
          <cell r="EJ33">
            <v>9.9095470221810302</v>
          </cell>
          <cell r="EK33">
            <v>9.5131651412937881</v>
          </cell>
          <cell r="EL33">
            <v>9.5131651412937881</v>
          </cell>
          <cell r="EM33">
            <v>6.1141730478242922</v>
          </cell>
          <cell r="EN33">
            <v>2.4939871296354053</v>
          </cell>
          <cell r="EO33">
            <v>5.736170398161434</v>
          </cell>
          <cell r="EP33">
            <v>11.002884395450319</v>
          </cell>
          <cell r="EQ33">
            <v>10.562769019632306</v>
          </cell>
          <cell r="ER33">
            <v>10.562769019632304</v>
          </cell>
          <cell r="ES33">
            <v>0.43689265899399332</v>
          </cell>
          <cell r="ET33">
            <v>0.17820965485282453</v>
          </cell>
          <cell r="EU33">
            <v>0.40988220616149645</v>
          </cell>
          <cell r="EV33">
            <v>0.78621906552716714</v>
          </cell>
          <cell r="EW33">
            <v>0.75477030290608038</v>
          </cell>
          <cell r="EX33">
            <v>0.75477030290608027</v>
          </cell>
          <cell r="EY33">
            <v>7.0986209363106969</v>
          </cell>
          <cell r="EZ33">
            <v>2.8955459904130727</v>
          </cell>
          <cell r="FA33">
            <v>6.6597557779500702</v>
          </cell>
          <cell r="FB33">
            <v>12.77446760476356</v>
          </cell>
          <cell r="FC33">
            <v>12.263488900573018</v>
          </cell>
          <cell r="FD33">
            <v>12.263488900573016</v>
          </cell>
          <cell r="FE33">
            <v>7.8384886973267909</v>
          </cell>
          <cell r="FF33">
            <v>3.1973399794240511</v>
          </cell>
          <cell r="FG33">
            <v>7.3538819526753194</v>
          </cell>
          <cell r="FH33">
            <v>14.105911673929638</v>
          </cell>
          <cell r="FI33">
            <v>13.541675206972453</v>
          </cell>
          <cell r="FJ33">
            <v>13.541675206972451</v>
          </cell>
          <cell r="FK33">
            <v>0.77589252143610432</v>
          </cell>
          <cell r="FL33">
            <v>0.31648858272511493</v>
          </cell>
          <cell r="FM33">
            <v>0.72792374026776452</v>
          </cell>
          <cell r="FN33">
            <v>1.3962731590813899</v>
          </cell>
          <cell r="FO33">
            <v>1.3404222327181341</v>
          </cell>
          <cell r="FP33">
            <v>1.3404222327181341</v>
          </cell>
          <cell r="FQ33">
            <v>0</v>
          </cell>
          <cell r="FR33">
            <v>0.99041680040350311</v>
          </cell>
          <cell r="FS33">
            <v>1.3205557338713374</v>
          </cell>
          <cell r="FT33">
            <v>0</v>
          </cell>
          <cell r="FU33">
            <v>0.6602778669356687</v>
          </cell>
          <cell r="FV33">
            <v>0.84185428034297749</v>
          </cell>
          <cell r="FW33">
            <v>0</v>
          </cell>
          <cell r="FX33">
            <v>0</v>
          </cell>
          <cell r="FY33">
            <v>0</v>
          </cell>
          <cell r="FZ33">
            <v>3.8131046815534866</v>
          </cell>
          <cell r="GA33">
            <v>0</v>
          </cell>
          <cell r="GB33">
            <v>0.33013893346783435</v>
          </cell>
          <cell r="GC33">
            <v>2.8226878811499834</v>
          </cell>
          <cell r="GD33">
            <v>3.1528268146178178</v>
          </cell>
          <cell r="GE33">
            <v>0</v>
          </cell>
          <cell r="GF33">
            <v>0.40399359551329456</v>
          </cell>
          <cell r="GG33">
            <v>0.53865812735105945</v>
          </cell>
          <cell r="GH33">
            <v>0</v>
          </cell>
          <cell r="GI33">
            <v>0.26932906367552972</v>
          </cell>
          <cell r="GJ33">
            <v>0.34339455618630033</v>
          </cell>
          <cell r="GK33">
            <v>0</v>
          </cell>
          <cell r="GL33">
            <v>0</v>
          </cell>
          <cell r="GM33">
            <v>0</v>
          </cell>
          <cell r="GN33">
            <v>1.5553753427261841</v>
          </cell>
          <cell r="GO33">
            <v>0.13466453183776486</v>
          </cell>
          <cell r="GP33">
            <v>1.1513817472128896</v>
          </cell>
          <cell r="GQ33">
            <v>1.2860462790506544</v>
          </cell>
          <cell r="GR33">
            <v>0</v>
          </cell>
          <cell r="GS33">
            <v>1.06833849580162</v>
          </cell>
          <cell r="GT33">
            <v>1.4244513277354938</v>
          </cell>
          <cell r="GU33">
            <v>0</v>
          </cell>
          <cell r="GV33">
            <v>0.71222566386774688</v>
          </cell>
          <cell r="GW33">
            <v>0.90808772143137717</v>
          </cell>
          <cell r="GX33">
            <v>0</v>
          </cell>
          <cell r="GY33">
            <v>0</v>
          </cell>
          <cell r="GZ33">
            <v>0</v>
          </cell>
          <cell r="HA33">
            <v>4.1131032088362378</v>
          </cell>
          <cell r="HB33">
            <v>0.35611283193387344</v>
          </cell>
          <cell r="HC33">
            <v>3.0447647130346178</v>
          </cell>
          <cell r="HD33">
            <v>3.4008775449684912</v>
          </cell>
          <cell r="HE33">
            <v>0</v>
          </cell>
          <cell r="HF33">
            <v>15536</v>
          </cell>
          <cell r="HG33">
            <v>9957</v>
          </cell>
          <cell r="HH33">
            <v>0</v>
          </cell>
          <cell r="HI33">
            <v>3856</v>
          </cell>
          <cell r="HJ33">
            <v>13518.383193277314</v>
          </cell>
          <cell r="HK33">
            <v>2148</v>
          </cell>
          <cell r="HL33">
            <v>0</v>
          </cell>
          <cell r="HM33" t="str">
            <v/>
          </cell>
          <cell r="HN33">
            <v>4104</v>
          </cell>
          <cell r="HO33">
            <v>5468.2426900584787</v>
          </cell>
          <cell r="HP33">
            <v>0</v>
          </cell>
          <cell r="HQ33">
            <v>1</v>
          </cell>
          <cell r="HR33">
            <v>0</v>
          </cell>
          <cell r="HS33">
            <v>0.8635047915997982</v>
          </cell>
          <cell r="HT33">
            <v>10.769713054243661</v>
          </cell>
          <cell r="HU33">
            <v>0</v>
          </cell>
          <cell r="HV33">
            <v>0.33013893346783435</v>
          </cell>
          <cell r="HW33">
            <v>2.9399999999999995</v>
          </cell>
          <cell r="HX33">
            <v>0.56520000000000004</v>
          </cell>
          <cell r="HY33">
            <v>0.93144160094960082</v>
          </cell>
          <cell r="HZ33">
            <v>11.617027336267157</v>
          </cell>
          <cell r="IA33">
            <v>0</v>
          </cell>
          <cell r="IB33">
            <v>0.35222585618422098</v>
          </cell>
          <cell r="IC33">
            <v>4.3929940381239243</v>
          </cell>
          <cell r="ID33">
            <v>0</v>
          </cell>
          <cell r="IE33" t="str">
            <v>4</v>
          </cell>
          <cell r="IF33">
            <v>86.059309370937697</v>
          </cell>
          <cell r="IG33">
            <v>71.265699088145894</v>
          </cell>
          <cell r="IH33">
            <v>595.7974242424242</v>
          </cell>
          <cell r="II33">
            <v>72.759372384937237</v>
          </cell>
          <cell r="IJ33">
            <v>655.82</v>
          </cell>
          <cell r="IK33">
            <v>72.289819871587667</v>
          </cell>
          <cell r="IL33">
            <v>13.769489499350032</v>
          </cell>
          <cell r="IM33">
            <v>59.863187234042549</v>
          </cell>
          <cell r="IN33">
            <v>11.402511854103343</v>
          </cell>
          <cell r="IO33">
            <v>500.46983636363632</v>
          </cell>
          <cell r="IP33">
            <v>95.327587878787867</v>
          </cell>
          <cell r="IQ33">
            <v>61.117872803347282</v>
          </cell>
          <cell r="IR33">
            <v>11.641499581589958</v>
          </cell>
          <cell r="IS33">
            <v>550.88880000000006</v>
          </cell>
          <cell r="IT33">
            <v>104.9312</v>
          </cell>
          <cell r="IU33">
            <v>129.5</v>
          </cell>
          <cell r="IV33">
            <v>1443</v>
          </cell>
          <cell r="IW33">
            <v>15.500000000000002</v>
          </cell>
          <cell r="IX33">
            <v>8</v>
          </cell>
          <cell r="IY33" t="str">
            <v>0: No</v>
          </cell>
          <cell r="IZ33" t="str">
            <v>N/A</v>
          </cell>
          <cell r="JA33" t="str">
            <v>N/A</v>
          </cell>
          <cell r="JB33" t="str">
            <v>N/A</v>
          </cell>
          <cell r="JC33" t="str">
            <v>N/A</v>
          </cell>
          <cell r="JD33" t="str">
            <v>N/A</v>
          </cell>
          <cell r="JE33" t="str">
            <v>N/A</v>
          </cell>
          <cell r="JF33" t="str">
            <v>N/A</v>
          </cell>
          <cell r="JG33" t="str">
            <v>N/A</v>
          </cell>
          <cell r="JH33">
            <v>0</v>
          </cell>
          <cell r="JI33">
            <v>1210</v>
          </cell>
          <cell r="JJ33">
            <v>0</v>
          </cell>
          <cell r="JK33">
            <v>123.5</v>
          </cell>
          <cell r="JL33">
            <v>0</v>
          </cell>
          <cell r="JM33">
            <v>15.5</v>
          </cell>
          <cell r="JN33">
            <v>0</v>
          </cell>
          <cell r="JO33">
            <v>0</v>
          </cell>
          <cell r="JP33">
            <v>0</v>
          </cell>
          <cell r="JQ33">
            <v>0</v>
          </cell>
          <cell r="JR33">
            <v>61.2</v>
          </cell>
          <cell r="JS33">
            <v>371.56</v>
          </cell>
          <cell r="JT33">
            <v>132</v>
          </cell>
          <cell r="JU33" t="str">
            <v>N/A</v>
          </cell>
          <cell r="JV33" t="str">
            <v>N/A</v>
          </cell>
          <cell r="JW33" t="str">
            <v>N/A</v>
          </cell>
          <cell r="JX33" t="str">
            <v>N/A</v>
          </cell>
          <cell r="JY33" t="str">
            <v>N/A</v>
          </cell>
          <cell r="JZ33">
            <v>18923.109999999997</v>
          </cell>
          <cell r="KA33">
            <v>0</v>
          </cell>
          <cell r="KB33">
            <v>2182</v>
          </cell>
          <cell r="KC33">
            <v>0</v>
          </cell>
          <cell r="KD33">
            <v>169.2</v>
          </cell>
          <cell r="KE33">
            <v>118</v>
          </cell>
          <cell r="KF33">
            <v>445.6</v>
          </cell>
          <cell r="KG33">
            <v>748.54</v>
          </cell>
          <cell r="KH33">
            <v>22209</v>
          </cell>
          <cell r="KI33">
            <v>0</v>
          </cell>
          <cell r="KJ33">
            <v>2182</v>
          </cell>
          <cell r="KK33">
            <v>0</v>
          </cell>
          <cell r="KL33">
            <v>180</v>
          </cell>
          <cell r="KM33">
            <v>118</v>
          </cell>
          <cell r="KN33">
            <v>566</v>
          </cell>
          <cell r="KO33">
            <v>1080</v>
          </cell>
          <cell r="KP33">
            <v>1191.5</v>
          </cell>
          <cell r="KQ33">
            <v>18.5</v>
          </cell>
          <cell r="KR33">
            <v>106</v>
          </cell>
          <cell r="KS33">
            <v>0</v>
          </cell>
          <cell r="KT33">
            <v>0</v>
          </cell>
          <cell r="KU33">
            <v>0</v>
          </cell>
          <cell r="KV33">
            <v>0</v>
          </cell>
          <cell r="KW33">
            <v>0</v>
          </cell>
          <cell r="KX33">
            <v>0</v>
          </cell>
          <cell r="KY33">
            <v>0</v>
          </cell>
          <cell r="KZ33">
            <v>5.0999999999999996</v>
          </cell>
          <cell r="LA33">
            <v>11</v>
          </cell>
          <cell r="LB33" t="str">
            <v/>
          </cell>
          <cell r="LC33">
            <v>3.25</v>
          </cell>
          <cell r="LD33">
            <v>24.28</v>
          </cell>
          <cell r="LE33">
            <v>5.0999999999999996</v>
          </cell>
          <cell r="LF33" t="str">
            <v/>
          </cell>
          <cell r="LG33" t="str">
            <v/>
          </cell>
          <cell r="LH33" t="str">
            <v/>
          </cell>
          <cell r="LI33">
            <v>6.99</v>
          </cell>
          <cell r="LJ33" t="str">
            <v>Tenofovir/Emtricitabine (TDF/FTC)</v>
          </cell>
          <cell r="LK33" t="str">
            <v/>
          </cell>
          <cell r="LL33" t="str">
            <v>0: No</v>
          </cell>
          <cell r="LM33" t="str">
            <v>N/A</v>
          </cell>
          <cell r="LN33" t="str">
            <v>N/A</v>
          </cell>
          <cell r="LO33" t="str">
            <v>N/A</v>
          </cell>
          <cell r="LP33" t="str">
            <v>N/A</v>
          </cell>
          <cell r="LQ33" t="str">
            <v>N/A</v>
          </cell>
          <cell r="LR33" t="str">
            <v>N/A</v>
          </cell>
          <cell r="LS33" t="str">
            <v>N/A</v>
          </cell>
          <cell r="LT33" t="str">
            <v>N/A</v>
          </cell>
          <cell r="LU33">
            <v>1210</v>
          </cell>
          <cell r="LV33">
            <v>123.5</v>
          </cell>
          <cell r="LW33">
            <v>15.5</v>
          </cell>
          <cell r="LX33">
            <v>0</v>
          </cell>
          <cell r="LY33" t="str">
            <v/>
          </cell>
          <cell r="LZ33" t="str">
            <v/>
          </cell>
          <cell r="MA33" t="str">
            <v/>
          </cell>
          <cell r="MB33" t="str">
            <v/>
          </cell>
          <cell r="MC33" t="str">
            <v/>
          </cell>
          <cell r="MD33" t="str">
            <v/>
          </cell>
          <cell r="ME33" t="str">
            <v/>
          </cell>
          <cell r="MF33" t="str">
            <v/>
          </cell>
          <cell r="MG33" t="str">
            <v/>
          </cell>
          <cell r="MH33" t="str">
            <v/>
          </cell>
          <cell r="MI33" t="str">
            <v/>
          </cell>
          <cell r="MJ33" t="str">
            <v/>
          </cell>
          <cell r="MK33" t="str">
            <v/>
          </cell>
          <cell r="ML33" t="str">
            <v/>
          </cell>
          <cell r="MM33" t="str">
            <v/>
          </cell>
          <cell r="MN33" t="str">
            <v/>
          </cell>
          <cell r="MO33" t="str">
            <v/>
          </cell>
          <cell r="MP33" t="str">
            <v/>
          </cell>
          <cell r="MQ33" t="str">
            <v>1: Yes</v>
          </cell>
          <cell r="MR33" t="str">
            <v>1: Yes</v>
          </cell>
          <cell r="MS33" t="str">
            <v>5</v>
          </cell>
          <cell r="MT33" t="str">
            <v>1: Yes</v>
          </cell>
          <cell r="MU33">
            <v>26.631099454353706</v>
          </cell>
          <cell r="MV33">
            <v>11.014003195521745</v>
          </cell>
          <cell r="MW33">
            <v>28.897450551868552</v>
          </cell>
          <cell r="MX33">
            <v>14.654955199989519</v>
          </cell>
          <cell r="MY33">
            <v>29.472853826765885</v>
          </cell>
          <cell r="MZ33">
            <v>35.230702173637226</v>
          </cell>
          <cell r="NA33">
            <v>0.92610485579347979</v>
          </cell>
          <cell r="NB33">
            <v>7.8957860828772484</v>
          </cell>
          <cell r="NC33">
            <v>0</v>
          </cell>
          <cell r="ND33">
            <v>0</v>
          </cell>
          <cell r="NE33">
            <v>0</v>
          </cell>
          <cell r="NF33">
            <v>0</v>
          </cell>
          <cell r="NG33">
            <v>0</v>
          </cell>
          <cell r="NH33">
            <v>0</v>
          </cell>
          <cell r="NI33">
            <v>0</v>
          </cell>
          <cell r="NJ33">
            <v>0</v>
          </cell>
          <cell r="NK33">
            <v>0</v>
          </cell>
          <cell r="NL33">
            <v>0</v>
          </cell>
          <cell r="NM33">
            <v>9.0850668989866588</v>
          </cell>
          <cell r="NN33">
            <v>9.2948971383893682</v>
          </cell>
          <cell r="NO33">
            <v>9.1180384240055474</v>
          </cell>
          <cell r="NP33">
            <v>4.7175291428571438</v>
          </cell>
          <cell r="NQ33">
            <v>9.6820493403141388</v>
          </cell>
          <cell r="NR33">
            <v>0</v>
          </cell>
          <cell r="NS33">
            <v>1.7191060571323764</v>
          </cell>
          <cell r="NT33">
            <v>1.7191060571323764</v>
          </cell>
          <cell r="NU33">
            <v>1.7191060571323762</v>
          </cell>
          <cell r="NV33">
            <v>1.7191060571323764</v>
          </cell>
          <cell r="NW33">
            <v>1.7191060571323762</v>
          </cell>
          <cell r="NX33">
            <v>1.7191060571323762</v>
          </cell>
          <cell r="NY33">
            <v>15.82692649823467</v>
          </cell>
          <cell r="NZ33">
            <v>0</v>
          </cell>
          <cell r="OA33">
            <v>18.060306070730629</v>
          </cell>
          <cell r="OB33">
            <v>8.2183199999999985</v>
          </cell>
          <cell r="OC33">
            <v>18.071698429319369</v>
          </cell>
          <cell r="OD33">
            <v>33.511596116504847</v>
          </cell>
          <cell r="OE33">
            <v>0</v>
          </cell>
          <cell r="OF33">
            <v>0</v>
          </cell>
          <cell r="OG33">
            <v>0</v>
          </cell>
          <cell r="OH33">
            <v>0</v>
          </cell>
          <cell r="OI33">
            <v>0</v>
          </cell>
          <cell r="OJ33">
            <v>0</v>
          </cell>
          <cell r="OK33">
            <v>10.804172956119036</v>
          </cell>
          <cell r="OL33">
            <v>11.014003195521745</v>
          </cell>
          <cell r="OM33">
            <v>10.837144481137923</v>
          </cell>
          <cell r="ON33">
            <v>6.4366351999895199</v>
          </cell>
          <cell r="OO33">
            <v>11.401155397446516</v>
          </cell>
          <cell r="OP33">
            <v>1.7191060571323762</v>
          </cell>
          <cell r="OQ33">
            <v>15.82692649823467</v>
          </cell>
          <cell r="OR33">
            <v>0</v>
          </cell>
          <cell r="OS33">
            <v>18.060306070730629</v>
          </cell>
          <cell r="OT33">
            <v>8.2183199999999985</v>
          </cell>
          <cell r="OU33">
            <v>18.071698429319369</v>
          </cell>
          <cell r="OV33">
            <v>33.511596116504847</v>
          </cell>
          <cell r="OW33">
            <v>1.2145811362281627</v>
          </cell>
          <cell r="OX33">
            <v>0</v>
          </cell>
          <cell r="OY33">
            <v>0</v>
          </cell>
          <cell r="OZ33">
            <v>0.65400522719977983</v>
          </cell>
          <cell r="PA33">
            <v>1.7665734329863816</v>
          </cell>
          <cell r="PB33">
            <v>0</v>
          </cell>
          <cell r="PC33">
            <v>0</v>
          </cell>
          <cell r="PD33">
            <v>0</v>
          </cell>
          <cell r="PE33">
            <v>0</v>
          </cell>
          <cell r="PF33">
            <v>0</v>
          </cell>
          <cell r="PG33">
            <v>7.48</v>
          </cell>
          <cell r="PH33" t="str">
            <v/>
          </cell>
          <cell r="PI33">
            <v>0</v>
          </cell>
          <cell r="PJ33">
            <v>24.2</v>
          </cell>
          <cell r="PK33">
            <v>0.87</v>
          </cell>
          <cell r="PL33" t="str">
            <v>N/A</v>
          </cell>
          <cell r="PM33" t="str">
            <v>N/A</v>
          </cell>
          <cell r="PN33" t="str">
            <v>N/A</v>
          </cell>
          <cell r="PO33" t="str">
            <v>N/A</v>
          </cell>
          <cell r="PP33" t="str">
            <v>N/A</v>
          </cell>
          <cell r="PQ33">
            <v>264.88799999999998</v>
          </cell>
          <cell r="PR33">
            <v>1611.402</v>
          </cell>
          <cell r="PS33">
            <v>2207.4</v>
          </cell>
          <cell r="PT33">
            <v>1188.5999999999999</v>
          </cell>
          <cell r="PU33">
            <v>3210.6</v>
          </cell>
          <cell r="PV33">
            <v>0</v>
          </cell>
          <cell r="PW33">
            <v>0</v>
          </cell>
          <cell r="PX33">
            <v>0.43247870145352835</v>
          </cell>
          <cell r="PY33">
            <v>0</v>
          </cell>
          <cell r="PZ33">
            <v>41.826904716498483</v>
          </cell>
          <cell r="QA33">
            <v>28.706240082377818</v>
          </cell>
          <cell r="QB33">
            <v>0</v>
          </cell>
          <cell r="QC33">
            <v>0</v>
          </cell>
          <cell r="QD33">
            <v>9.0571854511453971</v>
          </cell>
          <cell r="QE33">
            <v>1.7191060571323764</v>
          </cell>
          <cell r="QF33">
            <v>17.929948574100045</v>
          </cell>
          <cell r="QG33">
            <v>0</v>
          </cell>
          <cell r="QH33">
            <v>10.776291508277774</v>
          </cell>
          <cell r="QI33">
            <v>17.929948574100045</v>
          </cell>
          <cell r="QJ33">
            <v>1.2108536699392241</v>
          </cell>
          <cell r="QK33">
            <v>0</v>
          </cell>
          <cell r="QL33">
            <v>0</v>
          </cell>
          <cell r="QM33">
            <v>0.74090696587190275</v>
          </cell>
          <cell r="QN33">
            <v>1.7665734329863818</v>
          </cell>
          <cell r="QO33">
            <v>0</v>
          </cell>
          <cell r="QP33">
            <v>0</v>
          </cell>
          <cell r="QQ33">
            <v>0</v>
          </cell>
          <cell r="QR33">
            <v>0</v>
          </cell>
          <cell r="QS33">
            <v>0</v>
          </cell>
          <cell r="QT33">
            <v>1.2426333072713056</v>
          </cell>
          <cell r="QU33">
            <v>0</v>
          </cell>
          <cell r="QV33" t="str">
            <v>1: Yes</v>
          </cell>
          <cell r="QW33" t="str">
            <v>0: No</v>
          </cell>
          <cell r="QX33" t="str">
            <v>0: No</v>
          </cell>
          <cell r="QY33" t="str">
            <v>0: No</v>
          </cell>
          <cell r="QZ33" t="str">
            <v>0: No</v>
          </cell>
          <cell r="RA33" t="str">
            <v>0: No</v>
          </cell>
          <cell r="RB33" t="str">
            <v>No prioritization since they send samples away when stock is limited</v>
          </cell>
          <cell r="RC33" t="str">
            <v>4</v>
          </cell>
          <cell r="RD33" t="str">
            <v>1: Yes</v>
          </cell>
          <cell r="RE33">
            <v>0.2136433813536287</v>
          </cell>
          <cell r="RF33">
            <v>0</v>
          </cell>
          <cell r="RG33">
            <v>0</v>
          </cell>
          <cell r="RH33">
            <v>0</v>
          </cell>
          <cell r="RI33">
            <v>1.7665734329863816</v>
          </cell>
          <cell r="RJ33">
            <v>0</v>
          </cell>
          <cell r="RK33">
            <v>0</v>
          </cell>
          <cell r="RL33">
            <v>0</v>
          </cell>
          <cell r="RM33">
            <v>0</v>
          </cell>
          <cell r="RN33">
            <v>0</v>
          </cell>
          <cell r="RO33">
            <v>16.199372736026412</v>
          </cell>
          <cell r="RP33">
            <v>16.199372736026412</v>
          </cell>
          <cell r="RQ33">
            <v>16.199372736026412</v>
          </cell>
          <cell r="RR33">
            <v>16.199372736026412</v>
          </cell>
          <cell r="RS33">
            <v>16.199372736026412</v>
          </cell>
          <cell r="RT33">
            <v>16.199372736026412</v>
          </cell>
          <cell r="RU33">
            <v>16.199372736026412</v>
          </cell>
          <cell r="RV33">
            <v>6.4126516575725621</v>
          </cell>
          <cell r="RW33">
            <v>6.4126516575725621</v>
          </cell>
          <cell r="RX33">
            <v>6.4126516575725612</v>
          </cell>
          <cell r="RY33">
            <v>6.4126516575725621</v>
          </cell>
          <cell r="RZ33">
            <v>6.4126516575725621</v>
          </cell>
          <cell r="SA33">
            <v>6.4126516575725612</v>
          </cell>
          <cell r="SB33">
            <v>15.389404099225088</v>
          </cell>
          <cell r="SC33">
            <v>0</v>
          </cell>
          <cell r="SD33">
            <v>15.389404099225089</v>
          </cell>
          <cell r="SE33">
            <v>15.389404099225089</v>
          </cell>
          <cell r="SF33">
            <v>15.389404099225089</v>
          </cell>
          <cell r="SG33">
            <v>15.389404099225089</v>
          </cell>
          <cell r="SH33">
            <v>0.80996863680132059</v>
          </cell>
          <cell r="SI33">
            <v>0</v>
          </cell>
          <cell r="SJ33">
            <v>0.80996863680132059</v>
          </cell>
          <cell r="SK33">
            <v>0.80996863680132047</v>
          </cell>
          <cell r="SL33">
            <v>0.8099686368013207</v>
          </cell>
          <cell r="SM33">
            <v>0.8099686368013207</v>
          </cell>
          <cell r="SN33">
            <v>0</v>
          </cell>
          <cell r="SO33">
            <v>0.6</v>
          </cell>
          <cell r="SP33">
            <v>0.2</v>
          </cell>
          <cell r="SQ33">
            <v>0.9</v>
          </cell>
          <cell r="SR33">
            <v>0.95</v>
          </cell>
          <cell r="SS33" t="str">
            <v>1: Yes</v>
          </cell>
          <cell r="ST33" t="str">
            <v>1: Yes</v>
          </cell>
          <cell r="SU33">
            <v>1</v>
          </cell>
          <cell r="SV33" t="str">
            <v>1: Yes</v>
          </cell>
          <cell r="SW33" t="str">
            <v>0: All patients when initiated</v>
          </cell>
          <cell r="SX33">
            <v>0.6</v>
          </cell>
          <cell r="SY33" t="str">
            <v>0: No</v>
          </cell>
          <cell r="SZ33" t="str">
            <v>N/A</v>
          </cell>
          <cell r="TA33" t="str">
            <v>N/A</v>
          </cell>
          <cell r="TB33">
            <v>3.1845201522307305E-2</v>
          </cell>
          <cell r="TC33">
            <v>2.9712504012105092E-3</v>
          </cell>
          <cell r="TD33">
            <v>7.6109569443807601</v>
          </cell>
          <cell r="TE33">
            <v>1.7381814847081477E-2</v>
          </cell>
          <cell r="TF33">
            <v>3.7655646751341185E-2</v>
          </cell>
          <cell r="TG33">
            <v>0.38974551790545181</v>
          </cell>
          <cell r="TH33">
            <v>2.7510477325874635E-2</v>
          </cell>
          <cell r="TI33">
            <v>6.4126516575725621</v>
          </cell>
          <cell r="TJ33">
            <v>1.668654225319822</v>
          </cell>
          <cell r="TK33">
            <v>3.1845201522307298E-2</v>
          </cell>
          <cell r="TL33">
            <v>2.9712504012105092E-3</v>
          </cell>
          <cell r="TM33">
            <v>7.6109569443807601</v>
          </cell>
          <cell r="TN33">
            <v>1.7381814847081477E-2</v>
          </cell>
          <cell r="TO33">
            <v>3.7655646751341178E-2</v>
          </cell>
          <cell r="TP33">
            <v>0.38974551790545181</v>
          </cell>
          <cell r="TQ33">
            <v>2.7510477325874635E-2</v>
          </cell>
          <cell r="TR33">
            <v>6.4126516575725621</v>
          </cell>
          <cell r="TS33">
            <v>1.668654225319822</v>
          </cell>
          <cell r="TT33">
            <v>3.1845201522307305E-2</v>
          </cell>
          <cell r="TU33">
            <v>2.9712504012105092E-3</v>
          </cell>
          <cell r="TV33">
            <v>7.6109569443807601</v>
          </cell>
          <cell r="TW33">
            <v>1.738181484708148E-2</v>
          </cell>
          <cell r="TX33">
            <v>3.7655646751341185E-2</v>
          </cell>
          <cell r="TY33">
            <v>0.38974551790545181</v>
          </cell>
          <cell r="TZ33">
            <v>2.7510477325874638E-2</v>
          </cell>
          <cell r="UA33">
            <v>6.4126516575725621</v>
          </cell>
          <cell r="UB33">
            <v>1.668654225319822</v>
          </cell>
          <cell r="UC33" t="str">
            <v>0: No</v>
          </cell>
          <cell r="UD33" t="str">
            <v>N/A</v>
          </cell>
          <cell r="UE33" t="str">
            <v>N/A</v>
          </cell>
          <cell r="UF33">
            <v>765000</v>
          </cell>
          <cell r="UG33">
            <v>1.0460000000000001E-2</v>
          </cell>
          <cell r="UH33">
            <v>1.0460000000000001E-2</v>
          </cell>
          <cell r="UI33">
            <v>1.0460000000000001E-2</v>
          </cell>
          <cell r="UJ33">
            <v>0</v>
          </cell>
          <cell r="UK33">
            <v>0</v>
          </cell>
          <cell r="UL33">
            <v>0</v>
          </cell>
          <cell r="UM33">
            <v>0</v>
          </cell>
          <cell r="UN33" t="str">
            <v>N/A</v>
          </cell>
          <cell r="UO33" t="str">
            <v>N/A</v>
          </cell>
          <cell r="UP33" t="str">
            <v>N/A</v>
          </cell>
          <cell r="UQ33" t="str">
            <v>N/A</v>
          </cell>
          <cell r="UR33" t="str">
            <v>N/A</v>
          </cell>
          <cell r="US33" t="str">
            <v>N/A</v>
          </cell>
          <cell r="UT33" t="str">
            <v>N/A</v>
          </cell>
          <cell r="UU33" t="str">
            <v>N/A</v>
          </cell>
          <cell r="UV33" t="str">
            <v>N/A</v>
          </cell>
          <cell r="UW33" t="str">
            <v>N/A</v>
          </cell>
          <cell r="UX33">
            <v>0</v>
          </cell>
          <cell r="UY33">
            <v>0</v>
          </cell>
          <cell r="UZ33">
            <v>0</v>
          </cell>
          <cell r="VA33">
            <v>0</v>
          </cell>
          <cell r="VB33">
            <v>1</v>
          </cell>
          <cell r="VC33">
            <v>0</v>
          </cell>
          <cell r="VD33">
            <v>1</v>
          </cell>
          <cell r="VE33">
            <v>1</v>
          </cell>
          <cell r="VF33">
            <v>0</v>
          </cell>
          <cell r="VG33">
            <v>0</v>
          </cell>
          <cell r="VH33">
            <v>1</v>
          </cell>
          <cell r="VI33">
            <v>0</v>
          </cell>
          <cell r="VJ33">
            <v>0</v>
          </cell>
          <cell r="VK33">
            <v>0</v>
          </cell>
          <cell r="VL33">
            <v>0</v>
          </cell>
          <cell r="VM33">
            <v>0</v>
          </cell>
          <cell r="VN33">
            <v>0</v>
          </cell>
          <cell r="VO33">
            <v>0</v>
          </cell>
          <cell r="VP33">
            <v>1</v>
          </cell>
          <cell r="VQ33">
            <v>0</v>
          </cell>
          <cell r="VR33">
            <v>0</v>
          </cell>
          <cell r="VS33">
            <v>0</v>
          </cell>
          <cell r="VT33">
            <v>0</v>
          </cell>
          <cell r="VU33">
            <v>0</v>
          </cell>
          <cell r="VV33">
            <v>1</v>
          </cell>
          <cell r="VW33">
            <v>0</v>
          </cell>
          <cell r="VX33">
            <v>0</v>
          </cell>
          <cell r="VY33">
            <v>9.1708846365031214</v>
          </cell>
          <cell r="VZ33">
            <v>9.1708846365031196</v>
          </cell>
          <cell r="WA33">
            <v>9.1708846365031214</v>
          </cell>
          <cell r="WB33">
            <v>9.1708846365031196</v>
          </cell>
          <cell r="WC33">
            <v>9.1708846365031214</v>
          </cell>
          <cell r="WD33">
            <v>9.1708846365031196</v>
          </cell>
          <cell r="WE33">
            <v>9.1708846365031196</v>
          </cell>
          <cell r="WF33">
            <v>8.7123404046779633</v>
          </cell>
          <cell r="WG33">
            <v>8.7123404046779633</v>
          </cell>
          <cell r="WH33">
            <v>8.7123404046779633</v>
          </cell>
          <cell r="WI33">
            <v>8.7123404046779651</v>
          </cell>
          <cell r="WJ33">
            <v>8.7123404046779651</v>
          </cell>
          <cell r="WK33">
            <v>8.7123404046779633</v>
          </cell>
          <cell r="WL33">
            <v>0.45854423182515602</v>
          </cell>
          <cell r="WM33">
            <v>0.45854423182515613</v>
          </cell>
          <cell r="WN33">
            <v>0.45854423182515602</v>
          </cell>
          <cell r="WO33">
            <v>0.45854423182515608</v>
          </cell>
          <cell r="WP33">
            <v>0.45854423182515608</v>
          </cell>
          <cell r="WQ33">
            <v>0.45854423182515608</v>
          </cell>
          <cell r="WR33">
            <v>9.1708846365031214</v>
          </cell>
          <cell r="WS33">
            <v>0</v>
          </cell>
          <cell r="WT33">
            <v>9.1708846365031214</v>
          </cell>
          <cell r="WU33">
            <v>0</v>
          </cell>
          <cell r="WV33">
            <v>9.1708846365031214</v>
          </cell>
          <cell r="WW33">
            <v>0</v>
          </cell>
          <cell r="WX33">
            <v>9.1708846365031196</v>
          </cell>
          <cell r="WY33">
            <v>0</v>
          </cell>
          <cell r="WZ33">
            <v>11.865341422238927</v>
          </cell>
          <cell r="XA33">
            <v>12.484649516490908</v>
          </cell>
          <cell r="XB33">
            <v>6.5864216116029466</v>
          </cell>
          <cell r="XC33">
            <v>11.250842791618783</v>
          </cell>
          <cell r="XD33">
            <v>18.221046525897762</v>
          </cell>
          <cell r="XE33">
            <v>18.316764958244601</v>
          </cell>
          <cell r="XF33">
            <v>16.888325167668683</v>
          </cell>
          <cell r="XG33">
            <v>1.2293929807171253</v>
          </cell>
          <cell r="XH33">
            <v>0.50147260262181759</v>
          </cell>
          <cell r="XI33">
            <v>1.1533869860301806</v>
          </cell>
          <cell r="XJ33">
            <v>2.2123791292139017</v>
          </cell>
          <cell r="XK33">
            <v>2.1238839640453451</v>
          </cell>
          <cell r="XL33">
            <v>2.1238839640453451</v>
          </cell>
          <cell r="XM33">
            <v>6.6525480765703904</v>
          </cell>
          <cell r="XN33">
            <v>6.3861164389843159</v>
          </cell>
          <cell r="XO33">
            <v>4.3810048458766069</v>
          </cell>
          <cell r="XP33">
            <v>6.1783842304481986</v>
          </cell>
          <cell r="XQ33">
            <v>8.4912666771050826</v>
          </cell>
          <cell r="XR33">
            <v>8.9761763034036317</v>
          </cell>
          <cell r="XS33">
            <v>7.547736512827715</v>
          </cell>
          <cell r="XT33">
            <v>0</v>
          </cell>
          <cell r="XU33">
            <v>0</v>
          </cell>
          <cell r="XV33">
            <v>0</v>
          </cell>
          <cell r="XW33">
            <v>0</v>
          </cell>
          <cell r="XX33">
            <v>0</v>
          </cell>
          <cell r="XY33">
            <v>0</v>
          </cell>
          <cell r="XZ33">
            <v>0</v>
          </cell>
          <cell r="YA33">
            <v>0</v>
          </cell>
          <cell r="YB33">
            <v>0</v>
          </cell>
          <cell r="YC33">
            <v>0</v>
          </cell>
          <cell r="YD33">
            <v>0</v>
          </cell>
          <cell r="YE33">
            <v>0</v>
          </cell>
          <cell r="YF33">
            <v>0</v>
          </cell>
          <cell r="YG33">
            <v>0</v>
          </cell>
          <cell r="YH33">
            <v>0</v>
          </cell>
          <cell r="YI33">
            <v>0</v>
          </cell>
          <cell r="YJ33">
            <v>0</v>
          </cell>
          <cell r="YK33">
            <v>0</v>
          </cell>
          <cell r="YL33">
            <v>2.2270562535056038</v>
          </cell>
          <cell r="YM33">
            <v>0.90842205311697555</v>
          </cell>
          <cell r="YN33">
            <v>2.0893707221690438</v>
          </cell>
          <cell r="YO33">
            <v>4.0077443519866573</v>
          </cell>
          <cell r="YP33">
            <v>3.8474345779071903</v>
          </cell>
          <cell r="YQ33">
            <v>3.8474345779071899</v>
          </cell>
          <cell r="YR33">
            <v>1.950274636960629</v>
          </cell>
          <cell r="YS33">
            <v>0.7955221099875468</v>
          </cell>
          <cell r="YT33">
            <v>1.8297008529713581</v>
          </cell>
          <cell r="YU33">
            <v>3.5096563675921186</v>
          </cell>
          <cell r="YV33">
            <v>3.3692701128884339</v>
          </cell>
          <cell r="YW33">
            <v>3.3692701128884335</v>
          </cell>
          <cell r="YX33">
            <v>0</v>
          </cell>
          <cell r="YY33">
            <v>0</v>
          </cell>
          <cell r="YZ33">
            <v>0</v>
          </cell>
          <cell r="ZA33">
            <v>0</v>
          </cell>
          <cell r="ZB33">
            <v>0</v>
          </cell>
          <cell r="ZC33">
            <v>0</v>
          </cell>
          <cell r="ZD33">
            <v>1.3403640698794075</v>
          </cell>
          <cell r="ZE33">
            <v>1.3362505843852266</v>
          </cell>
          <cell r="ZF33">
            <v>0.27249667568435049</v>
          </cell>
          <cell r="ZG33">
            <v>0.27249667568435049</v>
          </cell>
          <cell r="ZH33">
            <v>0.97721124306478957</v>
          </cell>
          <cell r="ZI33">
            <v>0.97721124306478968</v>
          </cell>
          <cell r="ZJ33" t="str">
            <v xml:space="preserve"> </v>
          </cell>
          <cell r="ZK33">
            <v>14</v>
          </cell>
          <cell r="ZL33">
            <v>1</v>
          </cell>
          <cell r="ZM33">
            <v>0</v>
          </cell>
          <cell r="ZN33">
            <v>1</v>
          </cell>
          <cell r="ZO33">
            <v>20</v>
          </cell>
          <cell r="ZP33">
            <v>1</v>
          </cell>
          <cell r="ZQ33">
            <v>60</v>
          </cell>
          <cell r="ZR33" t="str">
            <v>1: Yes</v>
          </cell>
          <cell r="ZS33" t="str">
            <v>1: Yes</v>
          </cell>
          <cell r="ZT33">
            <v>1.6395442248612957</v>
          </cell>
          <cell r="ZU33">
            <v>1.6395442248612957</v>
          </cell>
          <cell r="ZV33">
            <v>1.6395442248612959</v>
          </cell>
          <cell r="ZW33">
            <v>1.6395442248612957</v>
          </cell>
          <cell r="ZX33">
            <v>1.6395442248612957</v>
          </cell>
          <cell r="ZY33">
            <v>1.6395442248612957</v>
          </cell>
          <cell r="ZZ33">
            <v>1.6395442248612957</v>
          </cell>
          <cell r="AAA33">
            <v>1.1476809574029068</v>
          </cell>
          <cell r="AAB33">
            <v>1.147680957402907</v>
          </cell>
          <cell r="AAC33">
            <v>1.1476809574029068</v>
          </cell>
          <cell r="AAD33">
            <v>1.147680957402907</v>
          </cell>
          <cell r="AAE33">
            <v>1.147680957402907</v>
          </cell>
          <cell r="AAF33">
            <v>1.147680957402907</v>
          </cell>
          <cell r="AAG33">
            <v>0.1639544224861296</v>
          </cell>
          <cell r="AAH33">
            <v>0.16395442248612957</v>
          </cell>
          <cell r="AAI33">
            <v>0.16395442248612957</v>
          </cell>
          <cell r="AAJ33">
            <v>0.1639544224861296</v>
          </cell>
          <cell r="AAK33">
            <v>0.16395442248612957</v>
          </cell>
          <cell r="AAL33">
            <v>0.1639544224861296</v>
          </cell>
          <cell r="AAM33">
            <v>0.16395442248612957</v>
          </cell>
          <cell r="AAN33">
            <v>0.1639544224861296</v>
          </cell>
          <cell r="AAO33">
            <v>0.16395442248612957</v>
          </cell>
          <cell r="AAP33">
            <v>0.1639544224861296</v>
          </cell>
          <cell r="AAQ33">
            <v>0.16395442248612957</v>
          </cell>
          <cell r="AAR33">
            <v>0.1639544224861296</v>
          </cell>
          <cell r="AAS33">
            <v>0.16395442248612957</v>
          </cell>
          <cell r="AAT33">
            <v>0</v>
          </cell>
          <cell r="AAU33">
            <v>0</v>
          </cell>
          <cell r="AAV33">
            <v>0</v>
          </cell>
          <cell r="AAW33">
            <v>0</v>
          </cell>
          <cell r="AAX33">
            <v>0</v>
          </cell>
          <cell r="AAY33">
            <v>0</v>
          </cell>
          <cell r="AAZ33">
            <v>0</v>
          </cell>
          <cell r="ABA33">
            <v>0</v>
          </cell>
          <cell r="ABB33">
            <v>0</v>
          </cell>
          <cell r="ABC33">
            <v>0</v>
          </cell>
          <cell r="ABD33">
            <v>0</v>
          </cell>
          <cell r="ABE33">
            <v>0</v>
          </cell>
          <cell r="ABF33">
            <v>3.2790884497225913E-2</v>
          </cell>
          <cell r="ABG33">
            <v>3.2790884497225919E-2</v>
          </cell>
          <cell r="ABH33">
            <v>3.2790884497225913E-2</v>
          </cell>
          <cell r="ABI33">
            <v>3.2790884497225913E-2</v>
          </cell>
          <cell r="ABJ33">
            <v>3.2790884497225913E-2</v>
          </cell>
          <cell r="ABK33">
            <v>3.2790884497225913E-2</v>
          </cell>
          <cell r="ABL33">
            <v>0.13116353798890365</v>
          </cell>
          <cell r="ABM33">
            <v>0.13116353798890368</v>
          </cell>
          <cell r="ABN33">
            <v>0.13116353798890365</v>
          </cell>
          <cell r="ABO33">
            <v>0.13116353798890365</v>
          </cell>
          <cell r="ABP33">
            <v>0.13116353798890365</v>
          </cell>
          <cell r="ABQ33">
            <v>0.13116353798890365</v>
          </cell>
          <cell r="ABR33">
            <v>0</v>
          </cell>
          <cell r="ABS33">
            <v>0</v>
          </cell>
          <cell r="ABT33">
            <v>0</v>
          </cell>
          <cell r="ABU33">
            <v>0</v>
          </cell>
          <cell r="ABV33">
            <v>0</v>
          </cell>
          <cell r="ABW33">
            <v>0</v>
          </cell>
          <cell r="ABX33">
            <v>0.1639544224861296</v>
          </cell>
          <cell r="ABY33" t="str">
            <v>1: Yes</v>
          </cell>
          <cell r="ABZ33">
            <v>0.16395442248612957</v>
          </cell>
          <cell r="ACA33">
            <v>0.16395442248612957</v>
          </cell>
          <cell r="ACB33">
            <v>8.9616774708214066</v>
          </cell>
          <cell r="ACC33">
            <v>9.6667433601046042</v>
          </cell>
          <cell r="ACD33">
            <v>3.6554916089798013</v>
          </cell>
          <cell r="ACE33">
            <v>8.4076307006535451</v>
          </cell>
          <cell r="ACF33">
            <v>16.127168863146185</v>
          </cell>
          <cell r="ACG33">
            <v>15.482082108620336</v>
          </cell>
          <cell r="ACH33">
            <v>15.482082108620334</v>
          </cell>
          <cell r="ACI33">
            <v>4.2169324778827866</v>
          </cell>
          <cell r="ACJ33">
            <v>1.7200977538775482</v>
          </cell>
          <cell r="ACK33">
            <v>3.9562248339183608</v>
          </cell>
          <cell r="ACL33">
            <v>7.5886665612244775</v>
          </cell>
          <cell r="ACM33">
            <v>7.2851198987754984</v>
          </cell>
          <cell r="ACN33">
            <v>7.2851198987754966</v>
          </cell>
          <cell r="ACO33">
            <v>0.60241892541182662</v>
          </cell>
          <cell r="ACP33">
            <v>0.24572825055393546</v>
          </cell>
          <cell r="ACQ33">
            <v>0.56517497627405167</v>
          </cell>
          <cell r="ACR33">
            <v>1.0840952230320684</v>
          </cell>
          <cell r="ACS33">
            <v>1.0407314141107855</v>
          </cell>
          <cell r="ACT33">
            <v>1.0407314141107855</v>
          </cell>
          <cell r="ACU33">
            <v>0.60241892541182662</v>
          </cell>
          <cell r="ACV33">
            <v>0.24572825055393546</v>
          </cell>
          <cell r="ACW33">
            <v>0.56517497627405167</v>
          </cell>
          <cell r="ACX33">
            <v>1.0840952230320684</v>
          </cell>
          <cell r="ACY33">
            <v>1.0407314141107855</v>
          </cell>
          <cell r="ACZ33">
            <v>1.0407314141107855</v>
          </cell>
          <cell r="ADA33">
            <v>0</v>
          </cell>
          <cell r="ADB33">
            <v>0</v>
          </cell>
          <cell r="ADC33">
            <v>0</v>
          </cell>
          <cell r="ADD33">
            <v>0</v>
          </cell>
          <cell r="ADE33">
            <v>0</v>
          </cell>
          <cell r="ADF33">
            <v>0</v>
          </cell>
          <cell r="ADG33">
            <v>0</v>
          </cell>
          <cell r="ADH33">
            <v>0</v>
          </cell>
          <cell r="ADI33">
            <v>0</v>
          </cell>
          <cell r="ADJ33">
            <v>0</v>
          </cell>
          <cell r="ADK33">
            <v>0</v>
          </cell>
          <cell r="ADL33">
            <v>0</v>
          </cell>
          <cell r="ADM33">
            <v>0.74851386628804062</v>
          </cell>
          <cell r="ADN33">
            <v>0.30532075789714497</v>
          </cell>
          <cell r="ADO33">
            <v>0.70223774316343346</v>
          </cell>
          <cell r="ADP33">
            <v>1.3470033436638751</v>
          </cell>
          <cell r="ADQ33">
            <v>1.29312320991732</v>
          </cell>
          <cell r="ADR33">
            <v>1.2931232099173198</v>
          </cell>
          <cell r="ADS33">
            <v>2.7913932758269269</v>
          </cell>
          <cell r="ADT33">
            <v>1.1386165960972374</v>
          </cell>
          <cell r="ADU33">
            <v>2.6188181710236469</v>
          </cell>
          <cell r="ADV33">
            <v>5.0233085121936956</v>
          </cell>
          <cell r="ADW33">
            <v>4.8223761717059475</v>
          </cell>
          <cell r="ADX33">
            <v>4.8223761717059466</v>
          </cell>
          <cell r="ADY33">
            <v>0</v>
          </cell>
          <cell r="ADZ33">
            <v>0</v>
          </cell>
          <cell r="AEA33">
            <v>0</v>
          </cell>
          <cell r="AEB33">
            <v>0</v>
          </cell>
          <cell r="AEC33">
            <v>0</v>
          </cell>
          <cell r="AED33">
            <v>0</v>
          </cell>
          <cell r="AEE33">
            <v>0</v>
          </cell>
          <cell r="AEF33">
            <v>0</v>
          </cell>
          <cell r="AEG33">
            <v>1.7816456204416322</v>
          </cell>
          <cell r="AEH33">
            <v>0</v>
          </cell>
          <cell r="AEI33">
            <v>1.5700752030141876</v>
          </cell>
          <cell r="AEJ33">
            <v>1.3629588996378483</v>
          </cell>
          <cell r="AEK33">
            <v>2.6724684306624473</v>
          </cell>
          <cell r="AEL33">
            <v>1.5745293170652923</v>
          </cell>
          <cell r="AEM33">
            <v>0.60241892541182662</v>
          </cell>
          <cell r="AEN33">
            <v>0</v>
          </cell>
          <cell r="AEO33">
            <v>0</v>
          </cell>
          <cell r="AEP33">
            <v>1.921817765428351</v>
          </cell>
          <cell r="AEQ33">
            <v>0</v>
          </cell>
          <cell r="AER33">
            <v>1.6936019057837337</v>
          </cell>
          <cell r="AES33">
            <v>1.4701905905526882</v>
          </cell>
          <cell r="AET33">
            <v>2.8827266481425262</v>
          </cell>
          <cell r="AEU33">
            <v>1.6984064501973053</v>
          </cell>
          <cell r="AEV33">
            <v>0.64981463193546107</v>
          </cell>
          <cell r="AEW33">
            <v>0.42</v>
          </cell>
          <cell r="AEX33" t="str">
            <v>10</v>
          </cell>
          <cell r="AEY33" t="str">
            <v>10</v>
          </cell>
          <cell r="AEZ33" t="str">
            <v>0: No</v>
          </cell>
          <cell r="AFA33" t="str">
            <v/>
          </cell>
          <cell r="AFB33" t="str">
            <v/>
          </cell>
          <cell r="AFC33" t="str">
            <v>1: Always</v>
          </cell>
          <cell r="AFD33" t="str">
            <v>1: Always</v>
          </cell>
          <cell r="AFE33">
            <v>0.64981463193546107</v>
          </cell>
          <cell r="AFF33">
            <v>0.24572825055393546</v>
          </cell>
          <cell r="AFG33">
            <v>0.85561006923747074</v>
          </cell>
          <cell r="AFH33">
            <v>0.85561006923747074</v>
          </cell>
          <cell r="AFI33">
            <v>0.85561006923747063</v>
          </cell>
          <cell r="AFJ33">
            <v>0.76562255876388452</v>
          </cell>
          <cell r="AFK33">
            <v>0.76562255876388452</v>
          </cell>
          <cell r="AFL33">
            <v>1.3492982879171895</v>
          </cell>
          <cell r="AFM33">
            <v>1.3492982879171893</v>
          </cell>
          <cell r="AFN33">
            <v>120</v>
          </cell>
          <cell r="AFO33">
            <v>45</v>
          </cell>
          <cell r="AFP33">
            <v>165</v>
          </cell>
          <cell r="AFQ33">
            <v>0</v>
          </cell>
          <cell r="AFR33">
            <v>0</v>
          </cell>
          <cell r="AFS33">
            <v>0</v>
          </cell>
          <cell r="AFT33">
            <v>0</v>
          </cell>
          <cell r="AFU33">
            <v>0</v>
          </cell>
          <cell r="AFV33">
            <v>0</v>
          </cell>
          <cell r="AFW33">
            <v>0</v>
          </cell>
          <cell r="AFX33">
            <v>0</v>
          </cell>
          <cell r="AFY33">
            <v>0</v>
          </cell>
          <cell r="AFZ33">
            <v>0</v>
          </cell>
          <cell r="AGA33">
            <v>0</v>
          </cell>
          <cell r="AGB33">
            <v>0</v>
          </cell>
        </row>
        <row r="34">
          <cell r="A34" t="str">
            <v>MALAWI_2</v>
          </cell>
          <cell r="B34" t="str">
            <v>Malawi</v>
          </cell>
          <cell r="C34" t="str">
            <v>Chileka Health Centre Blantyre</v>
          </cell>
          <cell r="D34" t="str">
            <v>Health Center</v>
          </cell>
          <cell r="E34" t="str">
            <v>Primary</v>
          </cell>
          <cell r="F34" t="str">
            <v>Rural</v>
          </cell>
          <cell r="G34" t="str">
            <v>No</v>
          </cell>
          <cell r="H34">
            <v>39519</v>
          </cell>
          <cell r="I34">
            <v>29720</v>
          </cell>
          <cell r="J34">
            <v>62500</v>
          </cell>
          <cell r="K34">
            <v>0</v>
          </cell>
          <cell r="L34">
            <v>0</v>
          </cell>
          <cell r="M34" t="str">
            <v>USD</v>
          </cell>
          <cell r="N34">
            <v>148.25</v>
          </cell>
          <cell r="O34">
            <v>0.88</v>
          </cell>
          <cell r="P34">
            <v>0</v>
          </cell>
          <cell r="Q34">
            <v>0.02</v>
          </cell>
          <cell r="R34">
            <v>0.1</v>
          </cell>
          <cell r="S34">
            <v>0</v>
          </cell>
          <cell r="T34">
            <v>62500</v>
          </cell>
          <cell r="U34">
            <v>0</v>
          </cell>
          <cell r="V34">
            <v>97.064719392820095</v>
          </cell>
          <cell r="W34" t="str">
            <v>0: No</v>
          </cell>
          <cell r="X34" t="str">
            <v>0: No</v>
          </cell>
          <cell r="Y34">
            <v>0</v>
          </cell>
          <cell r="Z34" t="str">
            <v>Jan-10</v>
          </cell>
          <cell r="AA34" t="str">
            <v>Dec-10</v>
          </cell>
          <cell r="AB34">
            <v>36.166666666666664</v>
          </cell>
          <cell r="AC34">
            <v>652.5</v>
          </cell>
          <cell r="AD34">
            <v>0</v>
          </cell>
          <cell r="AE34">
            <v>69.833333333333329</v>
          </cell>
          <cell r="AF34">
            <v>0</v>
          </cell>
          <cell r="AG34">
            <v>758.5</v>
          </cell>
          <cell r="AH34">
            <v>722.33333333333337</v>
          </cell>
          <cell r="AI34">
            <v>8.000263678312459</v>
          </cell>
          <cell r="AJ34">
            <v>5.2380795429575917</v>
          </cell>
          <cell r="AK34">
            <v>12</v>
          </cell>
          <cell r="AL34">
            <v>7.8</v>
          </cell>
          <cell r="AM34">
            <v>0</v>
          </cell>
          <cell r="AN34">
            <v>7.8</v>
          </cell>
          <cell r="AO34">
            <v>0</v>
          </cell>
          <cell r="AP34">
            <v>5</v>
          </cell>
          <cell r="AQ34">
            <v>5.25</v>
          </cell>
          <cell r="AR34">
            <v>0</v>
          </cell>
          <cell r="AS34">
            <v>5.25</v>
          </cell>
          <cell r="AT34">
            <v>0</v>
          </cell>
          <cell r="AU34">
            <v>0</v>
          </cell>
          <cell r="AV34">
            <v>0</v>
          </cell>
          <cell r="AW34">
            <v>0</v>
          </cell>
          <cell r="AX34">
            <v>0</v>
          </cell>
          <cell r="AY34">
            <v>0</v>
          </cell>
          <cell r="AZ34">
            <v>0</v>
          </cell>
          <cell r="BA34">
            <v>0</v>
          </cell>
          <cell r="BB34">
            <v>0</v>
          </cell>
          <cell r="BC34">
            <v>0</v>
          </cell>
          <cell r="BD34">
            <v>0</v>
          </cell>
          <cell r="BE34">
            <v>31749.549999999996</v>
          </cell>
          <cell r="BF34" t="str">
            <v>1: Yes</v>
          </cell>
          <cell r="BG34" t="str">
            <v>122</v>
          </cell>
          <cell r="BH34" t="str">
            <v>61</v>
          </cell>
          <cell r="BI34" t="str">
            <v>1</v>
          </cell>
          <cell r="BJ34" t="str">
            <v>27</v>
          </cell>
          <cell r="BK34" t="str">
            <v>N/A</v>
          </cell>
          <cell r="BL34" t="str">
            <v>N/A</v>
          </cell>
          <cell r="BM34" t="str">
            <v>1: Yes</v>
          </cell>
          <cell r="BN34" t="str">
            <v>N_INITIATION,N_STAGE,N_MONITORING: Initiation, WHO Staging, Routine clinical monitoring</v>
          </cell>
          <cell r="BO34" t="str">
            <v>very little - this is mostly done when the MA is not available</v>
          </cell>
          <cell r="BP34" t="str">
            <v>1: Yes</v>
          </cell>
          <cell r="BQ34">
            <v>0.72763633309469522</v>
          </cell>
          <cell r="BR34" t="str">
            <v>1: The Costing Period</v>
          </cell>
          <cell r="BS34" t="str">
            <v/>
          </cell>
          <cell r="BT34" t="str">
            <v>1: Yes</v>
          </cell>
          <cell r="BU34" t="str">
            <v>122</v>
          </cell>
          <cell r="BV34" t="str">
            <v>61</v>
          </cell>
          <cell r="BW34" t="str">
            <v>1</v>
          </cell>
          <cell r="BX34" t="str">
            <v>27</v>
          </cell>
          <cell r="BY34" t="str">
            <v>N/A</v>
          </cell>
          <cell r="BZ34" t="str">
            <v>N/A</v>
          </cell>
          <cell r="CA34" t="str">
            <v>1: Yes</v>
          </cell>
          <cell r="CB34" t="str">
            <v>0: No</v>
          </cell>
          <cell r="CC34" t="str">
            <v>0: No</v>
          </cell>
          <cell r="CD34" t="str">
            <v>0: No</v>
          </cell>
          <cell r="CE34" t="str">
            <v>0: No</v>
          </cell>
          <cell r="CF34" t="str">
            <v>0: No</v>
          </cell>
          <cell r="CG34" t="str">
            <v>0: No</v>
          </cell>
          <cell r="CH34" t="str">
            <v/>
          </cell>
          <cell r="CI34" t="str">
            <v>The records at Chileka were poorly kept; all the binders were piled on the floor of a closet in no particular order, and there were a few missing records. The data itself was mostly robust, and the site had very good height data, which is rare. Chileka was also unusual in that it had many more transfers than the other sites we've visited. A full quarter of eligible patients were transfer outs.  This may have to do with the fact that it was the first health centre in Blantyre to provide ART and when more decentralized health centres began providing ART, patients transferred to sites closer to their residences.</v>
          </cell>
          <cell r="CJ34">
            <v>753.08333333333337</v>
          </cell>
          <cell r="CK34" t="str">
            <v>Patients come at different frequencies.  Pre-ART patients come 12 times a year.  All 1st line patients come either monthly (30%) or bimonthly (70%).    Length of visits were 5 min for Pre-ART and for 1st line patients it was 10 minutes if there were complications (5%) and 5 minutes if there were no complications (95%).  All info from interviews with ART nurses.    Pharmacy and consult visits are combined.</v>
          </cell>
          <cell r="CL34" t="str">
            <v>1: Yes</v>
          </cell>
          <cell r="CM34" t="str">
            <v>1: Yes</v>
          </cell>
          <cell r="CN34" t="str">
            <v>0: No</v>
          </cell>
          <cell r="CO34" t="str">
            <v>0: No</v>
          </cell>
          <cell r="CP34" t="str">
            <v/>
          </cell>
          <cell r="CQ34" t="str">
            <v>1: Yes</v>
          </cell>
          <cell r="CR34" t="str">
            <v>1: Yes</v>
          </cell>
          <cell r="CS34" t="str">
            <v>50</v>
          </cell>
          <cell r="CT34" t="str">
            <v>35</v>
          </cell>
          <cell r="CU34">
            <v>685.17016612828797</v>
          </cell>
          <cell r="CV34">
            <v>7.4999999999999997E-2</v>
          </cell>
          <cell r="CW34">
            <v>8.000263678312459</v>
          </cell>
          <cell r="CX34">
            <v>7.5037515671463657</v>
          </cell>
          <cell r="CY34">
            <v>12.810345525732044</v>
          </cell>
          <cell r="CZ34">
            <v>7.2380545461465742</v>
          </cell>
          <cell r="DA34">
            <v>6.0376673274040105</v>
          </cell>
          <cell r="DB34">
            <v>10.708851370675529</v>
          </cell>
          <cell r="DC34">
            <v>5.8037847853205031</v>
          </cell>
          <cell r="DD34">
            <v>5.8028306174309856</v>
          </cell>
          <cell r="DE34">
            <v>0</v>
          </cell>
          <cell r="DF34">
            <v>5.8127002203741078</v>
          </cell>
          <cell r="DG34">
            <v>0</v>
          </cell>
          <cell r="DH34">
            <v>1.466084239742355</v>
          </cell>
          <cell r="DI34">
            <v>2.1014941550565158</v>
          </cell>
          <cell r="DJ34">
            <v>1.4342697608260713</v>
          </cell>
          <cell r="DK34">
            <v>1.4342697608260715</v>
          </cell>
          <cell r="DL34">
            <v>0</v>
          </cell>
          <cell r="DM34">
            <v>1.4342697608260719</v>
          </cell>
          <cell r="DN34">
            <v>0</v>
          </cell>
          <cell r="DO34">
            <v>5.8037847853205031</v>
          </cell>
          <cell r="DP34">
            <v>5.8028306174309856</v>
          </cell>
          <cell r="DQ34">
            <v>5.8127002203741078</v>
          </cell>
          <cell r="DR34">
            <v>1.4342697608260713</v>
          </cell>
          <cell r="DS34">
            <v>1.4342697608260715</v>
          </cell>
          <cell r="DT34">
            <v>1.4342697608260719</v>
          </cell>
          <cell r="DU34">
            <v>3.3060668993002849</v>
          </cell>
          <cell r="DV34">
            <v>4.1427820108653952</v>
          </cell>
          <cell r="DW34">
            <v>3.2673011336067885</v>
          </cell>
          <cell r="DX34">
            <v>0</v>
          </cell>
          <cell r="DY34">
            <v>3.2349470746711853</v>
          </cell>
          <cell r="DZ34">
            <v>0</v>
          </cell>
          <cell r="EA34">
            <v>0.24747016987898618</v>
          </cell>
          <cell r="EB34">
            <v>5.1900310742823326</v>
          </cell>
          <cell r="EC34">
            <v>0</v>
          </cell>
          <cell r="ED34">
            <v>0</v>
          </cell>
          <cell r="EE34">
            <v>0</v>
          </cell>
          <cell r="EF34">
            <v>0</v>
          </cell>
          <cell r="EG34">
            <v>0.40348053949464979</v>
          </cell>
          <cell r="EH34">
            <v>0.5077161111263091</v>
          </cell>
          <cell r="EI34">
            <v>0.39867278287461777</v>
          </cell>
          <cell r="EJ34">
            <v>0</v>
          </cell>
          <cell r="EK34">
            <v>0.39441907916852892</v>
          </cell>
          <cell r="EL34">
            <v>0</v>
          </cell>
          <cell r="EM34">
            <v>1.3763183435366972</v>
          </cell>
          <cell r="EN34">
            <v>0</v>
          </cell>
          <cell r="EO34">
            <v>1.4399137428587379</v>
          </cell>
          <cell r="EP34">
            <v>0</v>
          </cell>
          <cell r="EQ34">
            <v>1.4948985158557304</v>
          </cell>
          <cell r="ER34">
            <v>0</v>
          </cell>
          <cell r="ES34">
            <v>0</v>
          </cell>
          <cell r="ET34">
            <v>0</v>
          </cell>
          <cell r="EU34">
            <v>0</v>
          </cell>
          <cell r="EV34">
            <v>0</v>
          </cell>
          <cell r="EW34">
            <v>0</v>
          </cell>
          <cell r="EX34">
            <v>0</v>
          </cell>
          <cell r="EY34">
            <v>0.81399935467828022</v>
          </cell>
          <cell r="EZ34">
            <v>1.0961563025308179</v>
          </cell>
          <cell r="FA34">
            <v>0.80028321350819487</v>
          </cell>
          <cell r="FB34">
            <v>0</v>
          </cell>
          <cell r="FC34">
            <v>0.79602950980210607</v>
          </cell>
          <cell r="FD34">
            <v>0</v>
          </cell>
          <cell r="FE34">
            <v>1.356416260257467</v>
          </cell>
          <cell r="FF34">
            <v>1.873660026927189</v>
          </cell>
          <cell r="FG34">
            <v>1.3309295054087178</v>
          </cell>
          <cell r="FH34">
            <v>0</v>
          </cell>
          <cell r="FI34">
            <v>1.326675801702629</v>
          </cell>
          <cell r="FJ34">
            <v>0</v>
          </cell>
          <cell r="FK34">
            <v>0</v>
          </cell>
          <cell r="FL34">
            <v>0</v>
          </cell>
          <cell r="FM34">
            <v>0</v>
          </cell>
          <cell r="FN34">
            <v>0</v>
          </cell>
          <cell r="FO34">
            <v>0</v>
          </cell>
          <cell r="FP34">
            <v>0</v>
          </cell>
          <cell r="FQ34">
            <v>0</v>
          </cell>
          <cell r="FR34">
            <v>0.13183915622940012</v>
          </cell>
          <cell r="FS34">
            <v>1.1470006591957813</v>
          </cell>
          <cell r="FT34">
            <v>0</v>
          </cell>
          <cell r="FU34">
            <v>0</v>
          </cell>
          <cell r="FV34">
            <v>4.7066578773895848E-2</v>
          </cell>
          <cell r="FW34">
            <v>0</v>
          </cell>
          <cell r="FX34">
            <v>0</v>
          </cell>
          <cell r="FY34">
            <v>0.68556361239288066</v>
          </cell>
          <cell r="FZ34">
            <v>2.0114700065919577</v>
          </cell>
          <cell r="GA34">
            <v>0</v>
          </cell>
          <cell r="GB34">
            <v>0.25049439683586028</v>
          </cell>
          <cell r="GC34">
            <v>0.34742254449571519</v>
          </cell>
          <cell r="GD34">
            <v>0.59791694133157547</v>
          </cell>
          <cell r="GE34">
            <v>0</v>
          </cell>
          <cell r="GF34">
            <v>0.16589861751152074</v>
          </cell>
          <cell r="GG34">
            <v>1.4433179723502307</v>
          </cell>
          <cell r="GH34">
            <v>0</v>
          </cell>
          <cell r="GI34">
            <v>0</v>
          </cell>
          <cell r="GJ34">
            <v>0.98709677419354858</v>
          </cell>
          <cell r="GK34">
            <v>0</v>
          </cell>
          <cell r="GL34">
            <v>0</v>
          </cell>
          <cell r="GM34">
            <v>0</v>
          </cell>
          <cell r="GN34">
            <v>2.5963133640553</v>
          </cell>
          <cell r="GO34">
            <v>0.35906020715254244</v>
          </cell>
          <cell r="GP34">
            <v>0.49799760941493676</v>
          </cell>
          <cell r="GQ34">
            <v>0.85705781656747915</v>
          </cell>
          <cell r="GR34">
            <v>0</v>
          </cell>
          <cell r="GS34">
            <v>0.13013382556529765</v>
          </cell>
          <cell r="GT34">
            <v>1.1321642824180895</v>
          </cell>
          <cell r="GU34">
            <v>0</v>
          </cell>
          <cell r="GV34">
            <v>0</v>
          </cell>
          <cell r="GW34">
            <v>0</v>
          </cell>
          <cell r="GX34">
            <v>0</v>
          </cell>
          <cell r="GY34">
            <v>0</v>
          </cell>
          <cell r="GZ34">
            <v>0.71988924780802954</v>
          </cell>
          <cell r="HA34">
            <v>1.9821873557914169</v>
          </cell>
          <cell r="HB34">
            <v>0.24505859138161012</v>
          </cell>
          <cell r="HC34">
            <v>0.33988336842569411</v>
          </cell>
          <cell r="HD34">
            <v>0.58494195980730423</v>
          </cell>
          <cell r="HE34">
            <v>0</v>
          </cell>
          <cell r="HF34">
            <v>2662.2234214786831</v>
          </cell>
          <cell r="HG34">
            <v>3517.7010253642743</v>
          </cell>
          <cell r="HH34">
            <v>0</v>
          </cell>
          <cell r="HI34" t="e">
            <v>#DIV/0!</v>
          </cell>
          <cell r="HJ34">
            <v>5257.8746177370031</v>
          </cell>
          <cell r="HK34">
            <v>0</v>
          </cell>
          <cell r="HL34">
            <v>0</v>
          </cell>
          <cell r="HM34">
            <v>2048.5429033998921</v>
          </cell>
          <cell r="HN34">
            <v>2048.5429033998921</v>
          </cell>
          <cell r="HO34">
            <v>2742.872435483443</v>
          </cell>
          <cell r="HP34">
            <v>0</v>
          </cell>
          <cell r="HQ34">
            <v>1</v>
          </cell>
          <cell r="HR34">
            <v>0</v>
          </cell>
          <cell r="HS34">
            <v>0.13407791210319739</v>
          </cell>
          <cell r="HT34">
            <v>0.11339225777578878</v>
          </cell>
          <cell r="HU34">
            <v>0</v>
          </cell>
          <cell r="HV34">
            <v>0.93605800922874094</v>
          </cell>
          <cell r="HW34">
            <v>0.71939999999999993</v>
          </cell>
          <cell r="HX34">
            <v>5.4150000000000004E-2</v>
          </cell>
          <cell r="HY34">
            <v>0</v>
          </cell>
          <cell r="HZ34">
            <v>0</v>
          </cell>
          <cell r="IA34">
            <v>0</v>
          </cell>
          <cell r="IB34">
            <v>2.8119289307910202</v>
          </cell>
          <cell r="IC34">
            <v>2.3781021434913123</v>
          </cell>
          <cell r="ID34">
            <v>0</v>
          </cell>
          <cell r="IE34" t="str">
            <v>3</v>
          </cell>
          <cell r="IF34">
            <v>61.619675931329326</v>
          </cell>
          <cell r="IG34">
            <v>61.664591439688714</v>
          </cell>
          <cell r="IH34">
            <v>0</v>
          </cell>
          <cell r="II34">
            <v>61.2</v>
          </cell>
          <cell r="IJ34">
            <v>0</v>
          </cell>
          <cell r="IK34">
            <v>51.760527782316636</v>
          </cell>
          <cell r="IL34">
            <v>9.8591481490126913</v>
          </cell>
          <cell r="IM34">
            <v>51.798256809338518</v>
          </cell>
          <cell r="IN34">
            <v>9.8663346303501935</v>
          </cell>
          <cell r="IO34">
            <v>0</v>
          </cell>
          <cell r="IP34">
            <v>0</v>
          </cell>
          <cell r="IQ34">
            <v>51.408000000000001</v>
          </cell>
          <cell r="IR34">
            <v>9.7919999999999998</v>
          </cell>
          <cell r="IS34">
            <v>0</v>
          </cell>
          <cell r="IT34">
            <v>0</v>
          </cell>
          <cell r="IU34">
            <v>1</v>
          </cell>
          <cell r="IV34">
            <v>709.5</v>
          </cell>
          <cell r="IW34">
            <v>0</v>
          </cell>
          <cell r="IX34">
            <v>0</v>
          </cell>
          <cell r="IY34" t="str">
            <v>0: No</v>
          </cell>
          <cell r="IZ34" t="str">
            <v>N/A</v>
          </cell>
          <cell r="JA34" t="str">
            <v>N/A</v>
          </cell>
          <cell r="JB34" t="str">
            <v>N/A</v>
          </cell>
          <cell r="JC34" t="str">
            <v>N/A</v>
          </cell>
          <cell r="JD34" t="str">
            <v>N/A</v>
          </cell>
          <cell r="JE34" t="str">
            <v>N/A</v>
          </cell>
          <cell r="JF34" t="str">
            <v>N/A</v>
          </cell>
          <cell r="JG34" t="str">
            <v>N/A</v>
          </cell>
          <cell r="JH34">
            <v>0</v>
          </cell>
          <cell r="JI34">
            <v>641.5</v>
          </cell>
          <cell r="JJ34">
            <v>0</v>
          </cell>
          <cell r="JK34">
            <v>1</v>
          </cell>
          <cell r="JL34">
            <v>0</v>
          </cell>
          <cell r="JM34">
            <v>0</v>
          </cell>
          <cell r="JN34">
            <v>0</v>
          </cell>
          <cell r="JO34">
            <v>0</v>
          </cell>
          <cell r="JP34">
            <v>0</v>
          </cell>
          <cell r="JQ34">
            <v>0</v>
          </cell>
          <cell r="JR34">
            <v>61.2</v>
          </cell>
          <cell r="JS34">
            <v>152.28</v>
          </cell>
          <cell r="JT34">
            <v>132</v>
          </cell>
          <cell r="JU34" t="str">
            <v>N/A</v>
          </cell>
          <cell r="JV34" t="str">
            <v>N/A</v>
          </cell>
          <cell r="JW34" t="str">
            <v>N/A</v>
          </cell>
          <cell r="JX34" t="str">
            <v>N/A</v>
          </cell>
          <cell r="JY34" t="str">
            <v>N/A</v>
          </cell>
          <cell r="JZ34">
            <v>7802.25</v>
          </cell>
          <cell r="KA34">
            <v>0</v>
          </cell>
          <cell r="KB34">
            <v>21.17</v>
          </cell>
          <cell r="KC34">
            <v>0</v>
          </cell>
          <cell r="KD34">
            <v>3232.8450000000003</v>
          </cell>
          <cell r="KE34">
            <v>0</v>
          </cell>
          <cell r="KF34">
            <v>0</v>
          </cell>
          <cell r="KG34">
            <v>27</v>
          </cell>
          <cell r="KH34">
            <v>8348</v>
          </cell>
          <cell r="KI34">
            <v>0</v>
          </cell>
          <cell r="KJ34">
            <v>21.17</v>
          </cell>
          <cell r="KK34">
            <v>0</v>
          </cell>
          <cell r="KL34">
            <v>3465</v>
          </cell>
          <cell r="KM34">
            <v>0</v>
          </cell>
          <cell r="KN34">
            <v>0</v>
          </cell>
          <cell r="KO34">
            <v>27</v>
          </cell>
          <cell r="KP34">
            <v>639</v>
          </cell>
          <cell r="KQ34">
            <v>2.5</v>
          </cell>
          <cell r="KR34">
            <v>1</v>
          </cell>
          <cell r="KS34">
            <v>0</v>
          </cell>
          <cell r="KT34">
            <v>0</v>
          </cell>
          <cell r="KU34">
            <v>0</v>
          </cell>
          <cell r="KV34">
            <v>0</v>
          </cell>
          <cell r="KW34">
            <v>0</v>
          </cell>
          <cell r="KX34">
            <v>0</v>
          </cell>
          <cell r="KY34">
            <v>0</v>
          </cell>
          <cell r="KZ34">
            <v>5.0999999999999996</v>
          </cell>
          <cell r="LA34">
            <v>11</v>
          </cell>
          <cell r="LB34" t="str">
            <v/>
          </cell>
          <cell r="LC34" t="str">
            <v/>
          </cell>
          <cell r="LD34">
            <v>4.49</v>
          </cell>
          <cell r="LE34">
            <v>5.0999999999999996</v>
          </cell>
          <cell r="LF34" t="str">
            <v/>
          </cell>
          <cell r="LG34" t="str">
            <v/>
          </cell>
          <cell r="LH34" t="str">
            <v/>
          </cell>
          <cell r="LI34" t="str">
            <v/>
          </cell>
          <cell r="LJ34" t="str">
            <v>Tenofovir/Emtricitabine (TDF/FTC)</v>
          </cell>
          <cell r="LK34" t="str">
            <v/>
          </cell>
          <cell r="LL34" t="str">
            <v>0: No</v>
          </cell>
          <cell r="LM34" t="str">
            <v>N/A</v>
          </cell>
          <cell r="LN34" t="str">
            <v>N/A</v>
          </cell>
          <cell r="LO34" t="str">
            <v>N/A</v>
          </cell>
          <cell r="LP34" t="str">
            <v>N/A</v>
          </cell>
          <cell r="LQ34" t="str">
            <v>N/A</v>
          </cell>
          <cell r="LR34" t="str">
            <v>N/A</v>
          </cell>
          <cell r="LS34" t="str">
            <v>N/A</v>
          </cell>
          <cell r="LT34" t="str">
            <v>N/A</v>
          </cell>
          <cell r="LU34">
            <v>641.5</v>
          </cell>
          <cell r="LV34">
            <v>1</v>
          </cell>
          <cell r="LW34">
            <v>0</v>
          </cell>
          <cell r="LX34">
            <v>0</v>
          </cell>
          <cell r="LY34" t="str">
            <v/>
          </cell>
          <cell r="LZ34" t="str">
            <v/>
          </cell>
          <cell r="MA34" t="str">
            <v/>
          </cell>
          <cell r="MB34" t="str">
            <v/>
          </cell>
          <cell r="MC34" t="str">
            <v/>
          </cell>
          <cell r="MD34" t="str">
            <v/>
          </cell>
          <cell r="ME34" t="str">
            <v/>
          </cell>
          <cell r="MF34" t="str">
            <v/>
          </cell>
          <cell r="MG34" t="str">
            <v/>
          </cell>
          <cell r="MH34" t="str">
            <v/>
          </cell>
          <cell r="MI34" t="str">
            <v/>
          </cell>
          <cell r="MJ34" t="str">
            <v/>
          </cell>
          <cell r="MK34" t="str">
            <v/>
          </cell>
          <cell r="ML34" t="str">
            <v/>
          </cell>
          <cell r="MM34" t="str">
            <v/>
          </cell>
          <cell r="MN34" t="str">
            <v/>
          </cell>
          <cell r="MO34" t="str">
            <v/>
          </cell>
          <cell r="MP34" t="str">
            <v/>
          </cell>
          <cell r="MQ34" t="str">
            <v>1: Yes</v>
          </cell>
          <cell r="MR34" t="str">
            <v>1: Yes</v>
          </cell>
          <cell r="MS34" t="str">
            <v>2</v>
          </cell>
          <cell r="MT34" t="str">
            <v>2: N/A</v>
          </cell>
          <cell r="MU34">
            <v>1.7252208305866845</v>
          </cell>
          <cell r="MV34">
            <v>36.181935483870973</v>
          </cell>
          <cell r="MW34">
            <v>0</v>
          </cell>
          <cell r="MX34">
            <v>0</v>
          </cell>
          <cell r="MY34">
            <v>0</v>
          </cell>
          <cell r="MZ34">
            <v>0</v>
          </cell>
          <cell r="NA34">
            <v>0</v>
          </cell>
          <cell r="NB34">
            <v>0</v>
          </cell>
          <cell r="NC34">
            <v>0</v>
          </cell>
          <cell r="ND34">
            <v>0</v>
          </cell>
          <cell r="NE34">
            <v>0</v>
          </cell>
          <cell r="NF34">
            <v>0</v>
          </cell>
          <cell r="NG34">
            <v>0</v>
          </cell>
          <cell r="NH34">
            <v>0</v>
          </cell>
          <cell r="NI34">
            <v>0</v>
          </cell>
          <cell r="NJ34">
            <v>0</v>
          </cell>
          <cell r="NK34">
            <v>0</v>
          </cell>
          <cell r="NL34">
            <v>0</v>
          </cell>
          <cell r="NM34">
            <v>1.7252208305866845</v>
          </cell>
          <cell r="NN34">
            <v>36.181935483870973</v>
          </cell>
          <cell r="NO34">
            <v>0</v>
          </cell>
          <cell r="NP34">
            <v>0</v>
          </cell>
          <cell r="NQ34">
            <v>0</v>
          </cell>
          <cell r="NR34">
            <v>0</v>
          </cell>
          <cell r="NS34">
            <v>0</v>
          </cell>
          <cell r="NT34">
            <v>0</v>
          </cell>
          <cell r="NU34">
            <v>0</v>
          </cell>
          <cell r="NV34">
            <v>0</v>
          </cell>
          <cell r="NW34">
            <v>0</v>
          </cell>
          <cell r="NX34">
            <v>0</v>
          </cell>
          <cell r="NY34">
            <v>0</v>
          </cell>
          <cell r="NZ34">
            <v>0</v>
          </cell>
          <cell r="OA34">
            <v>0</v>
          </cell>
          <cell r="OB34">
            <v>0</v>
          </cell>
          <cell r="OC34">
            <v>0</v>
          </cell>
          <cell r="OD34">
            <v>0</v>
          </cell>
          <cell r="OE34">
            <v>0</v>
          </cell>
          <cell r="OF34">
            <v>0</v>
          </cell>
          <cell r="OG34">
            <v>0</v>
          </cell>
          <cell r="OH34">
            <v>0</v>
          </cell>
          <cell r="OI34">
            <v>0</v>
          </cell>
          <cell r="OJ34">
            <v>0</v>
          </cell>
          <cell r="OK34">
            <v>0</v>
          </cell>
          <cell r="OL34">
            <v>0</v>
          </cell>
          <cell r="OM34">
            <v>0</v>
          </cell>
          <cell r="ON34">
            <v>0</v>
          </cell>
          <cell r="OO34">
            <v>0</v>
          </cell>
          <cell r="OP34">
            <v>0</v>
          </cell>
          <cell r="OQ34">
            <v>1.7252208305866845</v>
          </cell>
          <cell r="OR34">
            <v>36.181935483870973</v>
          </cell>
          <cell r="OS34">
            <v>0</v>
          </cell>
          <cell r="OT34">
            <v>0</v>
          </cell>
          <cell r="OU34">
            <v>0</v>
          </cell>
          <cell r="OV34">
            <v>0</v>
          </cell>
          <cell r="OW34">
            <v>0</v>
          </cell>
          <cell r="OX34">
            <v>0.23994726433750824</v>
          </cell>
          <cell r="OY34">
            <v>0</v>
          </cell>
          <cell r="OZ34">
            <v>0</v>
          </cell>
          <cell r="PA34">
            <v>0</v>
          </cell>
          <cell r="PB34">
            <v>0</v>
          </cell>
          <cell r="PC34">
            <v>0</v>
          </cell>
          <cell r="PD34">
            <v>0</v>
          </cell>
          <cell r="PE34">
            <v>0</v>
          </cell>
          <cell r="PF34">
            <v>0</v>
          </cell>
          <cell r="PG34" t="str">
            <v/>
          </cell>
          <cell r="PH34">
            <v>7.19</v>
          </cell>
          <cell r="PI34">
            <v>0</v>
          </cell>
          <cell r="PJ34">
            <v>0</v>
          </cell>
          <cell r="PK34" t="str">
            <v>N/A</v>
          </cell>
          <cell r="PL34" t="str">
            <v>N/A</v>
          </cell>
          <cell r="PM34" t="str">
            <v>N/A</v>
          </cell>
          <cell r="PN34" t="str">
            <v>N/A</v>
          </cell>
          <cell r="PO34" t="str">
            <v>N/A</v>
          </cell>
          <cell r="PP34" t="str">
            <v>N/A</v>
          </cell>
          <cell r="PQ34">
            <v>182</v>
          </cell>
          <cell r="PR34">
            <v>0</v>
          </cell>
          <cell r="PS34">
            <v>182</v>
          </cell>
          <cell r="PT34">
            <v>0</v>
          </cell>
          <cell r="PU34">
            <v>0</v>
          </cell>
          <cell r="PV34">
            <v>0</v>
          </cell>
          <cell r="PW34">
            <v>0</v>
          </cell>
          <cell r="PX34">
            <v>0</v>
          </cell>
          <cell r="PY34">
            <v>0</v>
          </cell>
          <cell r="PZ34">
            <v>1.8988697005088224</v>
          </cell>
          <cell r="QA34">
            <v>0</v>
          </cell>
          <cell r="QB34">
            <v>0</v>
          </cell>
          <cell r="QC34">
            <v>0</v>
          </cell>
          <cell r="QD34">
            <v>0</v>
          </cell>
          <cell r="QE34">
            <v>0</v>
          </cell>
          <cell r="QF34">
            <v>0</v>
          </cell>
          <cell r="QG34">
            <v>0</v>
          </cell>
          <cell r="QH34">
            <v>0</v>
          </cell>
          <cell r="QI34">
            <v>0</v>
          </cell>
          <cell r="QJ34">
            <v>0</v>
          </cell>
          <cell r="QK34">
            <v>0</v>
          </cell>
          <cell r="QL34">
            <v>0</v>
          </cell>
          <cell r="QM34">
            <v>0</v>
          </cell>
          <cell r="QN34">
            <v>0</v>
          </cell>
          <cell r="QO34">
            <v>0</v>
          </cell>
          <cell r="QP34">
            <v>0</v>
          </cell>
          <cell r="QQ34">
            <v>0</v>
          </cell>
          <cell r="QR34">
            <v>0</v>
          </cell>
          <cell r="QS34">
            <v>0</v>
          </cell>
          <cell r="QT34">
            <v>0</v>
          </cell>
          <cell r="QU34">
            <v>5.032258064516129</v>
          </cell>
          <cell r="QV34" t="str">
            <v>N/A</v>
          </cell>
          <cell r="QW34" t="str">
            <v/>
          </cell>
          <cell r="QX34" t="str">
            <v/>
          </cell>
          <cell r="QY34" t="str">
            <v/>
          </cell>
          <cell r="QZ34" t="str">
            <v/>
          </cell>
          <cell r="RA34" t="str">
            <v/>
          </cell>
          <cell r="RB34" t="str">
            <v/>
          </cell>
          <cell r="RC34" t="str">
            <v>N/A</v>
          </cell>
          <cell r="RD34" t="str">
            <v>N/A</v>
          </cell>
          <cell r="RE34">
            <v>0</v>
          </cell>
          <cell r="RF34">
            <v>0</v>
          </cell>
          <cell r="RG34">
            <v>0</v>
          </cell>
          <cell r="RH34">
            <v>0</v>
          </cell>
          <cell r="RI34">
            <v>0</v>
          </cell>
          <cell r="RJ34">
            <v>0</v>
          </cell>
          <cell r="RK34">
            <v>0</v>
          </cell>
          <cell r="RL34">
            <v>0</v>
          </cell>
          <cell r="RM34">
            <v>0</v>
          </cell>
          <cell r="RN34">
            <v>0</v>
          </cell>
          <cell r="RO34">
            <v>6.8769616875411996</v>
          </cell>
          <cell r="RP34">
            <v>6.8765456498106827</v>
          </cell>
          <cell r="RQ34">
            <v>6.885270938804152</v>
          </cell>
          <cell r="RR34">
            <v>6.885270938804152</v>
          </cell>
          <cell r="RS34">
            <v>6.894792712174918</v>
          </cell>
          <cell r="RT34">
            <v>0</v>
          </cell>
          <cell r="RU34">
            <v>6.7060510217534617</v>
          </cell>
          <cell r="RV34">
            <v>0.7518565589980224</v>
          </cell>
          <cell r="RW34">
            <v>0.7518565589980224</v>
          </cell>
          <cell r="RX34">
            <v>0.7518565589980224</v>
          </cell>
          <cell r="RY34">
            <v>0</v>
          </cell>
          <cell r="RZ34">
            <v>0.7518565589980224</v>
          </cell>
          <cell r="SA34">
            <v>0</v>
          </cell>
          <cell r="SB34">
            <v>5.7766478175346077</v>
          </cell>
          <cell r="SC34">
            <v>0</v>
          </cell>
          <cell r="SD34">
            <v>5.7836275885954871</v>
          </cell>
          <cell r="SE34">
            <v>5.7916258782269301</v>
          </cell>
          <cell r="SF34">
            <v>0</v>
          </cell>
          <cell r="SG34">
            <v>5.6330828582729069</v>
          </cell>
          <cell r="SH34">
            <v>1.100313870006592</v>
          </cell>
          <cell r="SI34">
            <v>0</v>
          </cell>
          <cell r="SJ34">
            <v>1.1016433502086644</v>
          </cell>
          <cell r="SK34">
            <v>1.1031668339479868</v>
          </cell>
          <cell r="SL34">
            <v>0</v>
          </cell>
          <cell r="SM34">
            <v>1.0729681634805539</v>
          </cell>
          <cell r="SN34">
            <v>0.20356764916977529</v>
          </cell>
          <cell r="SO34">
            <v>0.98</v>
          </cell>
          <cell r="SP34">
            <v>1</v>
          </cell>
          <cell r="SQ34">
            <v>1</v>
          </cell>
          <cell r="SR34" t="str">
            <v>blank</v>
          </cell>
          <cell r="SS34" t="str">
            <v>1: Yes</v>
          </cell>
          <cell r="ST34" t="str">
            <v>1: Yes</v>
          </cell>
          <cell r="SU34">
            <v>0.98</v>
          </cell>
          <cell r="SV34" t="str">
            <v>1: Yes</v>
          </cell>
          <cell r="SW34" t="str">
            <v>0: All patients when initiated</v>
          </cell>
          <cell r="SX34">
            <v>0.75</v>
          </cell>
          <cell r="SY34" t="str">
            <v>1: Yes</v>
          </cell>
          <cell r="SZ34" t="str">
            <v>first come first serve</v>
          </cell>
          <cell r="TA34">
            <v>100</v>
          </cell>
          <cell r="TB34">
            <v>2.175346077785102E-3</v>
          </cell>
          <cell r="TC34">
            <v>0</v>
          </cell>
          <cell r="TD34">
            <v>5.9093032300593276</v>
          </cell>
          <cell r="TE34">
            <v>4.2715886618325642E-2</v>
          </cell>
          <cell r="TF34">
            <v>0</v>
          </cell>
          <cell r="TG34">
            <v>0</v>
          </cell>
          <cell r="TH34">
            <v>4.0389901120632829E-2</v>
          </cell>
          <cell r="TI34">
            <v>0.7518565589980224</v>
          </cell>
          <cell r="TJ34">
            <v>0.13052076466710613</v>
          </cell>
          <cell r="TK34">
            <v>2.1753460777851025E-3</v>
          </cell>
          <cell r="TL34">
            <v>0</v>
          </cell>
          <cell r="TM34">
            <v>5.9093032300593276</v>
          </cell>
          <cell r="TN34">
            <v>4.2715886618325642E-2</v>
          </cell>
          <cell r="TO34">
            <v>0</v>
          </cell>
          <cell r="TP34">
            <v>0</v>
          </cell>
          <cell r="TQ34">
            <v>4.2353557603686642E-2</v>
          </cell>
          <cell r="TR34">
            <v>0.7518565589980224</v>
          </cell>
          <cell r="TS34">
            <v>0.13686635944700462</v>
          </cell>
          <cell r="TT34">
            <v>2.175346077785102E-3</v>
          </cell>
          <cell r="TU34">
            <v>0</v>
          </cell>
          <cell r="TV34">
            <v>5.9093032300593276</v>
          </cell>
          <cell r="TW34">
            <v>4.2715886618325635E-2</v>
          </cell>
          <cell r="TX34">
            <v>0</v>
          </cell>
          <cell r="TY34">
            <v>0</v>
          </cell>
          <cell r="TZ34">
            <v>4.0291582371942775E-2</v>
          </cell>
          <cell r="UA34">
            <v>0.7518565589980224</v>
          </cell>
          <cell r="UB34">
            <v>0.13020304568527918</v>
          </cell>
          <cell r="UC34" t="str">
            <v>1: Yes</v>
          </cell>
          <cell r="UD34" t="str">
            <v>first come first serve</v>
          </cell>
          <cell r="UE34">
            <v>100</v>
          </cell>
          <cell r="UF34">
            <v>92880</v>
          </cell>
          <cell r="UG34">
            <v>6.1399999999999996E-3</v>
          </cell>
          <cell r="UH34">
            <v>6.1399999999999996E-3</v>
          </cell>
          <cell r="UI34">
            <v>0</v>
          </cell>
          <cell r="UJ34">
            <v>0</v>
          </cell>
          <cell r="UK34">
            <v>0</v>
          </cell>
          <cell r="UL34">
            <v>0</v>
          </cell>
          <cell r="UM34">
            <v>0</v>
          </cell>
          <cell r="UN34" t="str">
            <v>N/A</v>
          </cell>
          <cell r="UO34" t="str">
            <v>N/A</v>
          </cell>
          <cell r="UP34" t="str">
            <v>N/A</v>
          </cell>
          <cell r="UQ34" t="str">
            <v>N/A</v>
          </cell>
          <cell r="UR34" t="str">
            <v>N/A</v>
          </cell>
          <cell r="US34" t="str">
            <v>N/A</v>
          </cell>
          <cell r="UT34" t="str">
            <v>N/A</v>
          </cell>
          <cell r="UU34" t="str">
            <v>N/A</v>
          </cell>
          <cell r="UV34" t="str">
            <v>N/A</v>
          </cell>
          <cell r="UW34" t="str">
            <v>N/A</v>
          </cell>
          <cell r="UX34">
            <v>0</v>
          </cell>
          <cell r="UY34">
            <v>0</v>
          </cell>
          <cell r="UZ34">
            <v>0</v>
          </cell>
          <cell r="VA34">
            <v>0</v>
          </cell>
          <cell r="VB34">
            <v>1</v>
          </cell>
          <cell r="VC34">
            <v>0</v>
          </cell>
          <cell r="VD34">
            <v>0</v>
          </cell>
          <cell r="VE34">
            <v>0</v>
          </cell>
          <cell r="VF34">
            <v>0</v>
          </cell>
          <cell r="VG34">
            <v>0</v>
          </cell>
          <cell r="VH34">
            <v>1</v>
          </cell>
          <cell r="VI34">
            <v>0</v>
          </cell>
          <cell r="VJ34">
            <v>0</v>
          </cell>
          <cell r="VK34">
            <v>0</v>
          </cell>
          <cell r="VL34">
            <v>0</v>
          </cell>
          <cell r="VM34">
            <v>0</v>
          </cell>
          <cell r="VN34">
            <v>0</v>
          </cell>
          <cell r="VO34">
            <v>0</v>
          </cell>
          <cell r="VP34">
            <v>0</v>
          </cell>
          <cell r="VQ34">
            <v>0</v>
          </cell>
          <cell r="VR34">
            <v>0</v>
          </cell>
          <cell r="VS34">
            <v>0</v>
          </cell>
          <cell r="VT34">
            <v>0</v>
          </cell>
          <cell r="VU34">
            <v>0</v>
          </cell>
          <cell r="VV34">
            <v>1</v>
          </cell>
          <cell r="VW34">
            <v>0</v>
          </cell>
          <cell r="VX34">
            <v>0</v>
          </cell>
          <cell r="VY34">
            <v>14.837357284113383</v>
          </cell>
          <cell r="VZ34">
            <v>14.837357284113379</v>
          </cell>
          <cell r="WA34">
            <v>14.837357284113381</v>
          </cell>
          <cell r="WB34">
            <v>14.837357284113379</v>
          </cell>
          <cell r="WC34">
            <v>0</v>
          </cell>
          <cell r="WD34">
            <v>14.837357284113381</v>
          </cell>
          <cell r="WE34">
            <v>0</v>
          </cell>
          <cell r="WF34">
            <v>14.095489419907715</v>
          </cell>
          <cell r="WG34">
            <v>14.095489419907713</v>
          </cell>
          <cell r="WH34">
            <v>14.095489419907715</v>
          </cell>
          <cell r="WI34">
            <v>0</v>
          </cell>
          <cell r="WJ34">
            <v>14.095489419907713</v>
          </cell>
          <cell r="WK34">
            <v>0</v>
          </cell>
          <cell r="WL34">
            <v>0.74186786420566919</v>
          </cell>
          <cell r="WM34">
            <v>0.7418678642056693</v>
          </cell>
          <cell r="WN34">
            <v>0.7418678642056693</v>
          </cell>
          <cell r="WO34">
            <v>0</v>
          </cell>
          <cell r="WP34">
            <v>0.74186786420566919</v>
          </cell>
          <cell r="WQ34">
            <v>0</v>
          </cell>
          <cell r="WR34">
            <v>1.0631212920237312</v>
          </cell>
          <cell r="WS34">
            <v>13.77423599208965</v>
          </cell>
          <cell r="WT34">
            <v>1.063121292023731</v>
          </cell>
          <cell r="WU34">
            <v>13.774235992089649</v>
          </cell>
          <cell r="WV34">
            <v>1.063121292023731</v>
          </cell>
          <cell r="WW34">
            <v>13.774235992089649</v>
          </cell>
          <cell r="WX34">
            <v>1.0631212920237312</v>
          </cell>
          <cell r="WY34">
            <v>13.77423599208965</v>
          </cell>
          <cell r="WZ34">
            <v>0.19004808719449862</v>
          </cell>
          <cell r="XA34">
            <v>0.18671152823403991</v>
          </cell>
          <cell r="XB34">
            <v>0.23799757892219187</v>
          </cell>
          <cell r="XC34">
            <v>0.18671152823403991</v>
          </cell>
          <cell r="XD34">
            <v>0</v>
          </cell>
          <cell r="XE34">
            <v>0.18671152823403997</v>
          </cell>
          <cell r="XF34">
            <v>0</v>
          </cell>
          <cell r="XG34">
            <v>9.2008462465861807E-2</v>
          </cell>
          <cell r="XH34">
            <v>0.13188549528485827</v>
          </cell>
          <cell r="XI34">
            <v>9.0011850531915752E-2</v>
          </cell>
          <cell r="XJ34">
            <v>0</v>
          </cell>
          <cell r="XK34">
            <v>9.0011850531915752E-2</v>
          </cell>
          <cell r="XL34">
            <v>0</v>
          </cell>
          <cell r="XM34">
            <v>7.6466710613052075E-2</v>
          </cell>
          <cell r="XN34">
            <v>7.6466710613052075E-2</v>
          </cell>
          <cell r="XO34">
            <v>7.6466710613052088E-2</v>
          </cell>
          <cell r="XP34">
            <v>7.6466710613052075E-2</v>
          </cell>
          <cell r="XQ34">
            <v>0</v>
          </cell>
          <cell r="XR34">
            <v>7.6466710613052088E-2</v>
          </cell>
          <cell r="XS34">
            <v>0</v>
          </cell>
          <cell r="XT34">
            <v>6.0043023819628663E-3</v>
          </cell>
          <cell r="XU34">
            <v>8.6066039173194626E-3</v>
          </cell>
          <cell r="XV34">
            <v>5.8740071735705317E-3</v>
          </cell>
          <cell r="XW34">
            <v>0</v>
          </cell>
          <cell r="XX34">
            <v>5.8740071735705317E-3</v>
          </cell>
          <cell r="XY34">
            <v>0</v>
          </cell>
          <cell r="XZ34">
            <v>0</v>
          </cell>
          <cell r="YA34">
            <v>0</v>
          </cell>
          <cell r="YB34">
            <v>0</v>
          </cell>
          <cell r="YC34">
            <v>0</v>
          </cell>
          <cell r="YD34">
            <v>0</v>
          </cell>
          <cell r="YE34">
            <v>0</v>
          </cell>
          <cell r="YF34">
            <v>0</v>
          </cell>
          <cell r="YG34">
            <v>0</v>
          </cell>
          <cell r="YH34">
            <v>0</v>
          </cell>
          <cell r="YI34">
            <v>0</v>
          </cell>
          <cell r="YJ34">
            <v>0</v>
          </cell>
          <cell r="YK34">
            <v>0</v>
          </cell>
          <cell r="YL34">
            <v>4.2244737728659642E-3</v>
          </cell>
          <cell r="YM34">
            <v>6.0553866559724502E-3</v>
          </cell>
          <cell r="YN34">
            <v>4.1328013927011964E-3</v>
          </cell>
          <cell r="YO34">
            <v>0</v>
          </cell>
          <cell r="YP34">
            <v>4.1328013927011964E-3</v>
          </cell>
          <cell r="YQ34">
            <v>0</v>
          </cell>
          <cell r="YR34">
            <v>1.0452991656708766E-2</v>
          </cell>
          <cell r="YS34">
            <v>1.4983382450989575E-2</v>
          </cell>
          <cell r="YT34">
            <v>1.0226158522800384E-2</v>
          </cell>
          <cell r="YU34">
            <v>0</v>
          </cell>
          <cell r="YV34">
            <v>1.0226158522800384E-2</v>
          </cell>
          <cell r="YW34">
            <v>0</v>
          </cell>
          <cell r="YX34">
            <v>0</v>
          </cell>
          <cell r="YY34">
            <v>0</v>
          </cell>
          <cell r="YZ34">
            <v>0</v>
          </cell>
          <cell r="ZA34">
            <v>0</v>
          </cell>
          <cell r="ZB34">
            <v>0</v>
          </cell>
          <cell r="ZC34">
            <v>0</v>
          </cell>
          <cell r="ZD34">
            <v>7.6466710613052075E-2</v>
          </cell>
          <cell r="ZE34">
            <v>7.6466710613052075E-2</v>
          </cell>
          <cell r="ZF34">
            <v>0</v>
          </cell>
          <cell r="ZG34">
            <v>0</v>
          </cell>
          <cell r="ZH34">
            <v>0</v>
          </cell>
          <cell r="ZI34">
            <v>0</v>
          </cell>
          <cell r="ZJ34" t="str">
            <v xml:space="preserve"> </v>
          </cell>
          <cell r="ZK34">
            <v>0</v>
          </cell>
          <cell r="ZL34">
            <v>0</v>
          </cell>
          <cell r="ZM34">
            <v>0</v>
          </cell>
          <cell r="ZN34">
            <v>1</v>
          </cell>
          <cell r="ZO34">
            <v>0</v>
          </cell>
          <cell r="ZP34">
            <v>0</v>
          </cell>
          <cell r="ZQ34">
            <v>0</v>
          </cell>
          <cell r="ZR34" t="str">
            <v>1: Yes</v>
          </cell>
          <cell r="ZS34" t="str">
            <v>1: Yes</v>
          </cell>
          <cell r="ZT34">
            <v>0.44468144977536478</v>
          </cell>
          <cell r="ZU34">
            <v>0.44468144977536472</v>
          </cell>
          <cell r="ZV34">
            <v>0.44468144977536472</v>
          </cell>
          <cell r="ZW34">
            <v>0.44468144977536472</v>
          </cell>
          <cell r="ZX34">
            <v>0</v>
          </cell>
          <cell r="ZY34">
            <v>0.44468144977536472</v>
          </cell>
          <cell r="ZZ34">
            <v>0</v>
          </cell>
          <cell r="AAA34">
            <v>0.37797923230906005</v>
          </cell>
          <cell r="AAB34">
            <v>0.37797923230906</v>
          </cell>
          <cell r="AAC34">
            <v>0.37797923230906</v>
          </cell>
          <cell r="AAD34">
            <v>0</v>
          </cell>
          <cell r="AAE34">
            <v>0.37797923230905994</v>
          </cell>
          <cell r="AAF34">
            <v>0</v>
          </cell>
          <cell r="AAG34">
            <v>2.2234072488768238E-2</v>
          </cell>
          <cell r="AAH34">
            <v>2.2234072488768238E-2</v>
          </cell>
          <cell r="AAI34">
            <v>2.2234072488768235E-2</v>
          </cell>
          <cell r="AAJ34">
            <v>2.2234072488768238E-2</v>
          </cell>
          <cell r="AAK34">
            <v>0</v>
          </cell>
          <cell r="AAL34">
            <v>2.2234072488768235E-2</v>
          </cell>
          <cell r="AAM34">
            <v>0</v>
          </cell>
          <cell r="AAN34">
            <v>0</v>
          </cell>
          <cell r="AAO34">
            <v>0</v>
          </cell>
          <cell r="AAP34">
            <v>0</v>
          </cell>
          <cell r="AAQ34">
            <v>0</v>
          </cell>
          <cell r="AAR34">
            <v>0</v>
          </cell>
          <cell r="AAS34">
            <v>0</v>
          </cell>
          <cell r="AAT34">
            <v>0</v>
          </cell>
          <cell r="AAU34">
            <v>0</v>
          </cell>
          <cell r="AAV34">
            <v>0</v>
          </cell>
          <cell r="AAW34">
            <v>0</v>
          </cell>
          <cell r="AAX34">
            <v>0</v>
          </cell>
          <cell r="AAY34">
            <v>0</v>
          </cell>
          <cell r="AAZ34">
            <v>0</v>
          </cell>
          <cell r="ABA34">
            <v>0</v>
          </cell>
          <cell r="ABB34">
            <v>0</v>
          </cell>
          <cell r="ABC34">
            <v>0</v>
          </cell>
          <cell r="ABD34">
            <v>0</v>
          </cell>
          <cell r="ABE34">
            <v>0</v>
          </cell>
          <cell r="ABF34">
            <v>2.2234072488768238E-2</v>
          </cell>
          <cell r="ABG34">
            <v>2.2234072488768235E-2</v>
          </cell>
          <cell r="ABH34">
            <v>2.2234072488768238E-2</v>
          </cell>
          <cell r="ABI34">
            <v>0</v>
          </cell>
          <cell r="ABJ34">
            <v>2.2234072488768235E-2</v>
          </cell>
          <cell r="ABK34">
            <v>0</v>
          </cell>
          <cell r="ABL34">
            <v>2.2234072488768238E-2</v>
          </cell>
          <cell r="ABM34">
            <v>2.2234072488768235E-2</v>
          </cell>
          <cell r="ABN34">
            <v>2.2234072488768238E-2</v>
          </cell>
          <cell r="ABO34">
            <v>0</v>
          </cell>
          <cell r="ABP34">
            <v>2.2234072488768235E-2</v>
          </cell>
          <cell r="ABQ34">
            <v>0</v>
          </cell>
          <cell r="ABR34">
            <v>0</v>
          </cell>
          <cell r="ABS34">
            <v>0</v>
          </cell>
          <cell r="ABT34">
            <v>0</v>
          </cell>
          <cell r="ABU34">
            <v>0</v>
          </cell>
          <cell r="ABV34">
            <v>0</v>
          </cell>
          <cell r="ABW34">
            <v>0</v>
          </cell>
          <cell r="ABX34">
            <v>2.2234072488768238E-2</v>
          </cell>
          <cell r="ABY34" t="str">
            <v>1: Yes</v>
          </cell>
          <cell r="ABZ34">
            <v>2.2234072488768238E-2</v>
          </cell>
          <cell r="ACA34">
            <v>2.2234072488768235E-2</v>
          </cell>
          <cell r="ACB34">
            <v>5.9917150631126166</v>
          </cell>
          <cell r="ACC34">
            <v>5.8616930034107311</v>
          </cell>
          <cell r="ACD34">
            <v>8.5885611771585815</v>
          </cell>
          <cell r="ACE34">
            <v>5.8616930034107311</v>
          </cell>
          <cell r="ACF34">
            <v>0</v>
          </cell>
          <cell r="ACG34">
            <v>5.861693003410732</v>
          </cell>
          <cell r="ACH34">
            <v>0</v>
          </cell>
          <cell r="ACI34">
            <v>4.2054668615861344</v>
          </cell>
          <cell r="ACJ34">
            <v>6.028142032588967</v>
          </cell>
          <cell r="ACK34">
            <v>4.1142069372419696</v>
          </cell>
          <cell r="ACL34">
            <v>0</v>
          </cell>
          <cell r="ACM34">
            <v>4.1142069372419705</v>
          </cell>
          <cell r="ACN34">
            <v>0</v>
          </cell>
          <cell r="ACO34">
            <v>0</v>
          </cell>
          <cell r="ACP34">
            <v>0</v>
          </cell>
          <cell r="ACQ34">
            <v>0</v>
          </cell>
          <cell r="ACR34">
            <v>0</v>
          </cell>
          <cell r="ACS34">
            <v>0</v>
          </cell>
          <cell r="ACT34">
            <v>0</v>
          </cell>
          <cell r="ACU34">
            <v>0.56140221096434462</v>
          </cell>
          <cell r="ACV34">
            <v>0.80471737775771079</v>
          </cell>
          <cell r="ACW34">
            <v>0.54921961031963751</v>
          </cell>
          <cell r="ACX34">
            <v>0</v>
          </cell>
          <cell r="ACY34">
            <v>0.54921961031963762</v>
          </cell>
          <cell r="ACZ34">
            <v>0</v>
          </cell>
          <cell r="ADA34">
            <v>0.56140221096434462</v>
          </cell>
          <cell r="ADB34">
            <v>0.80471737775771079</v>
          </cell>
          <cell r="ADC34">
            <v>0.54921961031963751</v>
          </cell>
          <cell r="ADD34">
            <v>0</v>
          </cell>
          <cell r="ADE34">
            <v>0.54921961031963762</v>
          </cell>
          <cell r="ADF34">
            <v>0</v>
          </cell>
          <cell r="ADG34">
            <v>0</v>
          </cell>
          <cell r="ADH34">
            <v>0</v>
          </cell>
          <cell r="ADI34">
            <v>0</v>
          </cell>
          <cell r="ADJ34">
            <v>0</v>
          </cell>
          <cell r="ADK34">
            <v>0</v>
          </cell>
          <cell r="ADL34">
            <v>0</v>
          </cell>
          <cell r="ADM34">
            <v>0</v>
          </cell>
          <cell r="ADN34">
            <v>0</v>
          </cell>
          <cell r="ADO34">
            <v>0</v>
          </cell>
          <cell r="ADP34">
            <v>0</v>
          </cell>
          <cell r="ADQ34">
            <v>0</v>
          </cell>
          <cell r="ADR34">
            <v>0</v>
          </cell>
          <cell r="ADS34">
            <v>0.66344377959779277</v>
          </cell>
          <cell r="ADT34">
            <v>0.95098438905419302</v>
          </cell>
          <cell r="ADU34">
            <v>0.64904684552948666</v>
          </cell>
          <cell r="ADV34">
            <v>0</v>
          </cell>
          <cell r="ADW34">
            <v>0.64904684552948677</v>
          </cell>
          <cell r="ADX34">
            <v>0</v>
          </cell>
          <cell r="ADY34">
            <v>0</v>
          </cell>
          <cell r="ADZ34">
            <v>0</v>
          </cell>
          <cell r="AEA34">
            <v>0</v>
          </cell>
          <cell r="AEB34">
            <v>0</v>
          </cell>
          <cell r="AEC34">
            <v>0</v>
          </cell>
          <cell r="AED34">
            <v>0</v>
          </cell>
          <cell r="AEE34">
            <v>0</v>
          </cell>
          <cell r="AEF34">
            <v>0</v>
          </cell>
          <cell r="AEG34">
            <v>0</v>
          </cell>
          <cell r="AEH34">
            <v>0</v>
          </cell>
          <cell r="AEI34">
            <v>0.32468699758994324</v>
          </cell>
          <cell r="AEJ34">
            <v>0</v>
          </cell>
          <cell r="AEK34">
            <v>5.6140221096434457</v>
          </cell>
          <cell r="AEL34">
            <v>5.3005955879227934E-2</v>
          </cell>
          <cell r="AEM34">
            <v>0</v>
          </cell>
          <cell r="AEN34">
            <v>0</v>
          </cell>
          <cell r="AEO34">
            <v>0</v>
          </cell>
          <cell r="AEP34">
            <v>0</v>
          </cell>
          <cell r="AEQ34">
            <v>0</v>
          </cell>
          <cell r="AER34">
            <v>0.31764118988039991</v>
          </cell>
          <cell r="AES34">
            <v>0</v>
          </cell>
          <cell r="AET34">
            <v>5.4921961031963749</v>
          </cell>
          <cell r="AEU34">
            <v>5.1855710333955911E-2</v>
          </cell>
          <cell r="AEV34">
            <v>0</v>
          </cell>
          <cell r="AEW34">
            <v>0.05</v>
          </cell>
          <cell r="AEX34" t="str">
            <v>10</v>
          </cell>
          <cell r="AEY34" t="str">
            <v>10</v>
          </cell>
          <cell r="AEZ34" t="str">
            <v>1: Yes</v>
          </cell>
          <cell r="AFA34" t="str">
            <v>0</v>
          </cell>
          <cell r="AFB34" t="str">
            <v>1</v>
          </cell>
          <cell r="AFC34" t="str">
            <v>2: Sometimes</v>
          </cell>
          <cell r="AFD34" t="str">
            <v>2: Sometimes</v>
          </cell>
          <cell r="AFE34">
            <v>0</v>
          </cell>
          <cell r="AFF34">
            <v>0</v>
          </cell>
          <cell r="AFG34">
            <v>0</v>
          </cell>
          <cell r="AFH34">
            <v>0</v>
          </cell>
          <cell r="AFI34">
            <v>0</v>
          </cell>
          <cell r="AFJ34">
            <v>0</v>
          </cell>
          <cell r="AFK34">
            <v>0</v>
          </cell>
          <cell r="AFL34">
            <v>0</v>
          </cell>
          <cell r="AFM34">
            <v>0</v>
          </cell>
          <cell r="AFN34">
            <v>0</v>
          </cell>
          <cell r="AFO34">
            <v>35</v>
          </cell>
          <cell r="AFP34">
            <v>35</v>
          </cell>
          <cell r="AFQ34">
            <v>0</v>
          </cell>
          <cell r="AFR34">
            <v>0</v>
          </cell>
          <cell r="AFS34">
            <v>0</v>
          </cell>
          <cell r="AFT34">
            <v>0</v>
          </cell>
          <cell r="AFU34">
            <v>0</v>
          </cell>
          <cell r="AFV34">
            <v>0</v>
          </cell>
          <cell r="AFW34">
            <v>0</v>
          </cell>
          <cell r="AFX34">
            <v>0</v>
          </cell>
          <cell r="AFY34">
            <v>0</v>
          </cell>
          <cell r="AFZ34">
            <v>0</v>
          </cell>
          <cell r="AGA34">
            <v>0</v>
          </cell>
          <cell r="AGB34">
            <v>0</v>
          </cell>
        </row>
        <row r="35">
          <cell r="A35" t="str">
            <v>MALAWI_3</v>
          </cell>
          <cell r="B35" t="str">
            <v>Malawi</v>
          </cell>
          <cell r="C35" t="str">
            <v>Madziabango Health Centre</v>
          </cell>
          <cell r="D35" t="str">
            <v>Health Center</v>
          </cell>
          <cell r="E35" t="str">
            <v>Primary</v>
          </cell>
          <cell r="F35" t="str">
            <v>Rural</v>
          </cell>
          <cell r="G35" t="str">
            <v>No</v>
          </cell>
          <cell r="H35">
            <v>40238</v>
          </cell>
          <cell r="I35">
            <v>9593</v>
          </cell>
          <cell r="J35">
            <v>38712</v>
          </cell>
          <cell r="K35">
            <v>0</v>
          </cell>
          <cell r="L35">
            <v>0</v>
          </cell>
          <cell r="M35" t="str">
            <v>USD</v>
          </cell>
          <cell r="N35">
            <v>148.25333333333333</v>
          </cell>
          <cell r="O35">
            <v>0.97</v>
          </cell>
          <cell r="P35">
            <v>0</v>
          </cell>
          <cell r="Q35">
            <v>0.03</v>
          </cell>
          <cell r="R35">
            <v>0</v>
          </cell>
          <cell r="S35">
            <v>0</v>
          </cell>
          <cell r="T35">
            <v>38712</v>
          </cell>
          <cell r="U35">
            <v>0</v>
          </cell>
          <cell r="V35">
            <v>179.31256875275443</v>
          </cell>
          <cell r="W35" t="str">
            <v>0: No</v>
          </cell>
          <cell r="X35" t="str">
            <v>0: No</v>
          </cell>
          <cell r="Y35">
            <v>0</v>
          </cell>
          <cell r="Z35" t="str">
            <v>Mar-10</v>
          </cell>
          <cell r="AA35" t="str">
            <v>Feb-11</v>
          </cell>
          <cell r="AB35">
            <v>6.166666666666667</v>
          </cell>
          <cell r="AC35">
            <v>56.333333333333336</v>
          </cell>
          <cell r="AD35">
            <v>0</v>
          </cell>
          <cell r="AE35">
            <v>4.666666666666667</v>
          </cell>
          <cell r="AF35">
            <v>0</v>
          </cell>
          <cell r="AG35">
            <v>67.166666666666671</v>
          </cell>
          <cell r="AH35">
            <v>61</v>
          </cell>
          <cell r="AI35">
            <v>9.2754342431761785</v>
          </cell>
          <cell r="AJ35">
            <v>7.2704714640198507</v>
          </cell>
          <cell r="AK35">
            <v>12</v>
          </cell>
          <cell r="AL35">
            <v>9</v>
          </cell>
          <cell r="AM35">
            <v>0</v>
          </cell>
          <cell r="AN35">
            <v>9</v>
          </cell>
          <cell r="AO35">
            <v>0</v>
          </cell>
          <cell r="AP35">
            <v>5</v>
          </cell>
          <cell r="AQ35">
            <v>7.5</v>
          </cell>
          <cell r="AR35">
            <v>0</v>
          </cell>
          <cell r="AS35">
            <v>7.5</v>
          </cell>
          <cell r="AT35">
            <v>0</v>
          </cell>
          <cell r="AU35">
            <v>0</v>
          </cell>
          <cell r="AV35">
            <v>0</v>
          </cell>
          <cell r="AW35">
            <v>0</v>
          </cell>
          <cell r="AX35">
            <v>0</v>
          </cell>
          <cell r="AY35">
            <v>0</v>
          </cell>
          <cell r="AZ35">
            <v>0</v>
          </cell>
          <cell r="BA35">
            <v>0</v>
          </cell>
          <cell r="BB35">
            <v>0</v>
          </cell>
          <cell r="BC35">
            <v>0</v>
          </cell>
          <cell r="BD35">
            <v>0</v>
          </cell>
          <cell r="BE35">
            <v>4487.5</v>
          </cell>
          <cell r="BF35" t="str">
            <v>1: Yes</v>
          </cell>
          <cell r="BG35" t="str">
            <v>4</v>
          </cell>
          <cell r="BH35" t="str">
            <v>2</v>
          </cell>
          <cell r="BI35" t="str">
            <v>1</v>
          </cell>
          <cell r="BJ35" t="str">
            <v>10</v>
          </cell>
          <cell r="BK35" t="str">
            <v>N/A</v>
          </cell>
          <cell r="BL35" t="str">
            <v>N/A</v>
          </cell>
          <cell r="BM35" t="str">
            <v>1: Yes</v>
          </cell>
          <cell r="BN35" t="str">
            <v>N_INITIATION,N_STAGE: Initiation, WHO Staging</v>
          </cell>
          <cell r="BO35" t="str">
            <v>The Medical Assistant at this site has not received any ART training, however, offers services when the ART coordinator notes an existing complication with the client being initiated.</v>
          </cell>
          <cell r="BP35" t="str">
            <v>1: Yes</v>
          </cell>
          <cell r="BQ35">
            <v>0.9</v>
          </cell>
          <cell r="BR35" t="str">
            <v>1: The Costing Period</v>
          </cell>
          <cell r="BS35" t="str">
            <v/>
          </cell>
          <cell r="BT35" t="str">
            <v>1: Yes</v>
          </cell>
          <cell r="BU35" t="str">
            <v>4</v>
          </cell>
          <cell r="BV35" t="str">
            <v>2</v>
          </cell>
          <cell r="BW35" t="str">
            <v>1</v>
          </cell>
          <cell r="BX35" t="str">
            <v>10</v>
          </cell>
          <cell r="BY35" t="str">
            <v>N/A</v>
          </cell>
          <cell r="BZ35" t="str">
            <v>N/A</v>
          </cell>
          <cell r="CA35" t="str">
            <v>0: No</v>
          </cell>
          <cell r="CB35" t="str">
            <v>0: No</v>
          </cell>
          <cell r="CC35" t="str">
            <v>0: No</v>
          </cell>
          <cell r="CD35" t="str">
            <v>0: No</v>
          </cell>
          <cell r="CE35" t="str">
            <v>0: No</v>
          </cell>
          <cell r="CF35" t="str">
            <v>0: No</v>
          </cell>
          <cell r="CG35" t="str">
            <v>1: Yes</v>
          </cell>
          <cell r="CH35" t="str">
            <v>ART number given at initiation</v>
          </cell>
          <cell r="CI35" t="str">
            <v>Charts are stored and locked up in the ART Coordinator's office. Madziabango only had a handful of patients, but the records were well kept and the data was mostly robust. Cause of death was even recorded for some of the patients that passed away. There was, however, a lack of height data. The site seemed to have better patient outcomes than most, with an especially small amount of defaulters.</v>
          </cell>
          <cell r="CJ35">
            <v>69.916666666666671</v>
          </cell>
          <cell r="CK35" t="str">
            <v>ART Coordinator estimated an average based on his experience at the site. Most Pediatric clients visit during their parents' or guardians' scheduled visits. The length of the visit is also an estimation from the ART coordinator.  Frequency and length of visits for Pharmacy have been incorporated into a fixed consultation (visit). All ARVs are collected and distributed by ART Coordinator.  50% of ART patients come monthly, 50% come bi-monthly.</v>
          </cell>
          <cell r="CL35" t="str">
            <v>1: Yes</v>
          </cell>
          <cell r="CM35" t="str">
            <v>1: Yes</v>
          </cell>
          <cell r="CN35" t="str">
            <v>0: No</v>
          </cell>
          <cell r="CO35" t="str">
            <v>0: No</v>
          </cell>
          <cell r="CP35" t="str">
            <v/>
          </cell>
          <cell r="CQ35" t="str">
            <v>0: No</v>
          </cell>
          <cell r="CR35" t="str">
            <v/>
          </cell>
          <cell r="CS35" t="str">
            <v/>
          </cell>
          <cell r="CT35" t="str">
            <v/>
          </cell>
          <cell r="CU35">
            <v>62.028233151183976</v>
          </cell>
          <cell r="CV35">
            <v>0.03</v>
          </cell>
          <cell r="CW35">
            <v>9.2754342431761785</v>
          </cell>
          <cell r="CX35">
            <v>45.669226724840193</v>
          </cell>
          <cell r="CY35">
            <v>65.320581460351377</v>
          </cell>
          <cell r="CZ35">
            <v>43.68261436086776</v>
          </cell>
          <cell r="DA35">
            <v>29.112651452118278</v>
          </cell>
          <cell r="DB35">
            <v>51.692489519462818</v>
          </cell>
          <cell r="DC35">
            <v>26.829990226730992</v>
          </cell>
          <cell r="DD35">
            <v>26.345870678055107</v>
          </cell>
          <cell r="DE35">
            <v>0</v>
          </cell>
          <cell r="DF35">
            <v>32.674004778604193</v>
          </cell>
          <cell r="DG35">
            <v>0</v>
          </cell>
          <cell r="DH35">
            <v>16.556575272721915</v>
          </cell>
          <cell r="DI35">
            <v>13.628091940888559</v>
          </cell>
          <cell r="DJ35">
            <v>16.852624134136764</v>
          </cell>
          <cell r="DK35">
            <v>16.756075169127492</v>
          </cell>
          <cell r="DL35">
            <v>0</v>
          </cell>
          <cell r="DM35">
            <v>18.018108068891507</v>
          </cell>
          <cell r="DN35">
            <v>0</v>
          </cell>
          <cell r="DO35">
            <v>26.829990226730992</v>
          </cell>
          <cell r="DP35">
            <v>26.345870678055107</v>
          </cell>
          <cell r="DQ35">
            <v>32.674004778604193</v>
          </cell>
          <cell r="DR35">
            <v>16.852624134136764</v>
          </cell>
          <cell r="DS35">
            <v>16.756075169127492</v>
          </cell>
          <cell r="DT35">
            <v>18.018108068891507</v>
          </cell>
          <cell r="DU35">
            <v>20.738313323930782</v>
          </cell>
          <cell r="DV35">
            <v>15.817732222339766</v>
          </cell>
          <cell r="DW35">
            <v>21.017339392427008</v>
          </cell>
          <cell r="DX35">
            <v>0</v>
          </cell>
          <cell r="DY35">
            <v>23.87226652418591</v>
          </cell>
          <cell r="DZ35">
            <v>0</v>
          </cell>
          <cell r="EA35">
            <v>2.7938782372026365</v>
          </cell>
          <cell r="EB35">
            <v>30.430619718720607</v>
          </cell>
          <cell r="EC35">
            <v>0</v>
          </cell>
          <cell r="ED35">
            <v>0</v>
          </cell>
          <cell r="EE35">
            <v>0</v>
          </cell>
          <cell r="EF35">
            <v>0</v>
          </cell>
          <cell r="EG35">
            <v>0.29719041368318672</v>
          </cell>
          <cell r="EH35">
            <v>0.22658761000007294</v>
          </cell>
          <cell r="EI35">
            <v>0.30119105386738348</v>
          </cell>
          <cell r="EJ35">
            <v>0</v>
          </cell>
          <cell r="EK35">
            <v>0.34219353346949788</v>
          </cell>
          <cell r="EL35">
            <v>0</v>
          </cell>
          <cell r="EM35">
            <v>5.6703795694685324</v>
          </cell>
          <cell r="EN35">
            <v>5.5435430087387543</v>
          </cell>
          <cell r="EO35">
            <v>5.4189437516156049</v>
          </cell>
          <cell r="EP35">
            <v>0</v>
          </cell>
          <cell r="EQ35">
            <v>8.8731745402289537</v>
          </cell>
          <cell r="ER35">
            <v>0</v>
          </cell>
          <cell r="ES35">
            <v>0</v>
          </cell>
          <cell r="ET35">
            <v>0</v>
          </cell>
          <cell r="EU35">
            <v>0</v>
          </cell>
          <cell r="EV35">
            <v>0</v>
          </cell>
          <cell r="EW35">
            <v>0</v>
          </cell>
          <cell r="EX35">
            <v>0</v>
          </cell>
          <cell r="EY35">
            <v>8.9877021609576406</v>
          </cell>
          <cell r="EZ35">
            <v>6.8525156205571642</v>
          </cell>
          <cell r="FA35">
            <v>9.1086904592782236</v>
          </cell>
          <cell r="FB35">
            <v>0</v>
          </cell>
          <cell r="FC35">
            <v>10.348697059616942</v>
          </cell>
          <cell r="FD35">
            <v>0</v>
          </cell>
          <cell r="FE35">
            <v>7.1817630195974198</v>
          </cell>
          <cell r="FF35">
            <v>6.449583279995009</v>
          </cell>
          <cell r="FG35">
            <v>7.2557811899943845</v>
          </cell>
          <cell r="FH35">
            <v>0</v>
          </cell>
          <cell r="FI35">
            <v>7.2557811899943863</v>
          </cell>
          <cell r="FJ35">
            <v>0</v>
          </cell>
          <cell r="FK35">
            <v>0</v>
          </cell>
          <cell r="FL35">
            <v>0</v>
          </cell>
          <cell r="FM35">
            <v>0</v>
          </cell>
          <cell r="FN35">
            <v>0</v>
          </cell>
          <cell r="FO35">
            <v>0</v>
          </cell>
          <cell r="FP35">
            <v>0</v>
          </cell>
          <cell r="FQ35">
            <v>0</v>
          </cell>
          <cell r="FR35">
            <v>0.74441687344913154</v>
          </cell>
          <cell r="FS35">
            <v>5.359801488833746</v>
          </cell>
          <cell r="FT35">
            <v>0</v>
          </cell>
          <cell r="FU35">
            <v>0</v>
          </cell>
          <cell r="FV35">
            <v>0.53151364764267983</v>
          </cell>
          <cell r="FW35">
            <v>0</v>
          </cell>
          <cell r="FX35">
            <v>0</v>
          </cell>
          <cell r="FY35">
            <v>2.679900744416873</v>
          </cell>
          <cell r="FZ35">
            <v>9.3156327543424311</v>
          </cell>
          <cell r="GA35">
            <v>0</v>
          </cell>
          <cell r="GB35">
            <v>4.4665012406947886</v>
          </cell>
          <cell r="GC35">
            <v>5.5015384615384608</v>
          </cell>
          <cell r="GD35">
            <v>9.9680397022332485</v>
          </cell>
          <cell r="GE35">
            <v>0</v>
          </cell>
          <cell r="GF35">
            <v>0.56756756756756765</v>
          </cell>
          <cell r="GG35">
            <v>4.0864864864864856</v>
          </cell>
          <cell r="GH35">
            <v>0</v>
          </cell>
          <cell r="GI35">
            <v>0</v>
          </cell>
          <cell r="GJ35">
            <v>5.7891891891891891</v>
          </cell>
          <cell r="GK35">
            <v>0</v>
          </cell>
          <cell r="GL35">
            <v>0</v>
          </cell>
          <cell r="GM35">
            <v>2.6270270270270264</v>
          </cell>
          <cell r="GN35">
            <v>13.070270270270267</v>
          </cell>
          <cell r="GO35">
            <v>3.4054054054054057</v>
          </cell>
          <cell r="GP35">
            <v>4.9406573816155985</v>
          </cell>
          <cell r="GQ35">
            <v>8.3460627870210047</v>
          </cell>
          <cell r="GR35">
            <v>0</v>
          </cell>
          <cell r="GS35">
            <v>0.76229508196721318</v>
          </cell>
          <cell r="GT35">
            <v>5.4885245901639337</v>
          </cell>
          <cell r="GU35">
            <v>0</v>
          </cell>
          <cell r="GV35">
            <v>0</v>
          </cell>
          <cell r="GW35">
            <v>0</v>
          </cell>
          <cell r="GX35">
            <v>0</v>
          </cell>
          <cell r="GY35">
            <v>0</v>
          </cell>
          <cell r="GZ35">
            <v>2.6852459016393442</v>
          </cell>
          <cell r="HA35">
            <v>8.9360655737704917</v>
          </cell>
          <cell r="HB35">
            <v>4.5737704918032787</v>
          </cell>
          <cell r="HC35">
            <v>5.5582395543175487</v>
          </cell>
          <cell r="HD35">
            <v>10.132010046120827</v>
          </cell>
          <cell r="HE35">
            <v>0</v>
          </cell>
          <cell r="HF35">
            <v>2661.5052603183167</v>
          </cell>
          <cell r="HG35">
            <v>3516.7520906393311</v>
          </cell>
          <cell r="HH35">
            <v>0</v>
          </cell>
          <cell r="HI35" t="e">
            <v>#DIV/0!</v>
          </cell>
          <cell r="HJ35">
            <v>5256.4562539339986</v>
          </cell>
          <cell r="HK35">
            <v>0</v>
          </cell>
          <cell r="HL35">
            <v>0</v>
          </cell>
          <cell r="HM35">
            <v>2047.9902886431075</v>
          </cell>
          <cell r="HN35">
            <v>2047.9902886431078</v>
          </cell>
          <cell r="HO35">
            <v>1455.7888852080489</v>
          </cell>
          <cell r="HP35">
            <v>0</v>
          </cell>
          <cell r="HQ35">
            <v>1</v>
          </cell>
          <cell r="HR35">
            <v>0</v>
          </cell>
          <cell r="HS35">
            <v>1.5137071304305916</v>
          </cell>
          <cell r="HT35">
            <v>1.2801711067720449</v>
          </cell>
          <cell r="HU35">
            <v>0</v>
          </cell>
          <cell r="HV35">
            <v>7.1464019851116616</v>
          </cell>
          <cell r="HW35">
            <v>0.37</v>
          </cell>
          <cell r="HX35">
            <v>0.18</v>
          </cell>
          <cell r="HY35">
            <v>0</v>
          </cell>
          <cell r="HZ35">
            <v>0</v>
          </cell>
          <cell r="IA35">
            <v>0</v>
          </cell>
          <cell r="IB35">
            <v>16.487134420635904</v>
          </cell>
          <cell r="IC35">
            <v>13.943485298084706</v>
          </cell>
          <cell r="ID35">
            <v>0</v>
          </cell>
          <cell r="IE35" t="str">
            <v>2</v>
          </cell>
          <cell r="IF35">
            <v>60.57114754098361</v>
          </cell>
          <cell r="IG35">
            <v>61.2</v>
          </cell>
          <cell r="IH35">
            <v>0</v>
          </cell>
          <cell r="II35">
            <v>52.98</v>
          </cell>
          <cell r="IJ35">
            <v>0</v>
          </cell>
          <cell r="IK35">
            <v>50.879763934426236</v>
          </cell>
          <cell r="IL35">
            <v>9.6913836065573769</v>
          </cell>
          <cell r="IM35">
            <v>51.408000000000001</v>
          </cell>
          <cell r="IN35">
            <v>9.7919999999999998</v>
          </cell>
          <cell r="IO35">
            <v>0</v>
          </cell>
          <cell r="IP35">
            <v>0</v>
          </cell>
          <cell r="IQ35">
            <v>44.5032</v>
          </cell>
          <cell r="IR35">
            <v>8.476799999999999</v>
          </cell>
          <cell r="IS35">
            <v>0</v>
          </cell>
          <cell r="IT35">
            <v>0</v>
          </cell>
          <cell r="IU35">
            <v>0</v>
          </cell>
          <cell r="IV35">
            <v>45</v>
          </cell>
          <cell r="IW35">
            <v>0</v>
          </cell>
          <cell r="IX35">
            <v>0</v>
          </cell>
          <cell r="IY35" t="str">
            <v>0: No</v>
          </cell>
          <cell r="IZ35" t="str">
            <v>N/A</v>
          </cell>
          <cell r="JA35" t="str">
            <v>N/A</v>
          </cell>
          <cell r="JB35" t="str">
            <v>N/A</v>
          </cell>
          <cell r="JC35" t="str">
            <v>N/A</v>
          </cell>
          <cell r="JD35" t="str">
            <v>N/A</v>
          </cell>
          <cell r="JE35" t="str">
            <v>N/A</v>
          </cell>
          <cell r="JF35" t="str">
            <v>N/A</v>
          </cell>
          <cell r="JG35" t="str">
            <v>N/A</v>
          </cell>
          <cell r="JH35">
            <v>0</v>
          </cell>
          <cell r="JI35">
            <v>41.5</v>
          </cell>
          <cell r="JJ35">
            <v>0</v>
          </cell>
          <cell r="JK35">
            <v>0</v>
          </cell>
          <cell r="JL35">
            <v>0</v>
          </cell>
          <cell r="JM35">
            <v>0</v>
          </cell>
          <cell r="JN35">
            <v>0</v>
          </cell>
          <cell r="JO35">
            <v>0</v>
          </cell>
          <cell r="JP35">
            <v>0</v>
          </cell>
          <cell r="JQ35">
            <v>0</v>
          </cell>
          <cell r="JR35">
            <v>61.2</v>
          </cell>
          <cell r="JS35" t="str">
            <v>N/A</v>
          </cell>
          <cell r="JT35" t="str">
            <v>N/A</v>
          </cell>
          <cell r="JU35" t="str">
            <v>N/A</v>
          </cell>
          <cell r="JV35" t="str">
            <v>N/A</v>
          </cell>
          <cell r="JW35" t="str">
            <v>N/A</v>
          </cell>
          <cell r="JX35" t="str">
            <v>N/A</v>
          </cell>
          <cell r="JY35" t="str">
            <v>N/A</v>
          </cell>
          <cell r="JZ35">
            <v>649.29999999999995</v>
          </cell>
          <cell r="KA35">
            <v>0</v>
          </cell>
          <cell r="KB35">
            <v>0</v>
          </cell>
          <cell r="KC35">
            <v>0</v>
          </cell>
          <cell r="KD35">
            <v>172.98</v>
          </cell>
          <cell r="KE35">
            <v>0</v>
          </cell>
          <cell r="KF35">
            <v>0</v>
          </cell>
          <cell r="KG35">
            <v>0</v>
          </cell>
          <cell r="KH35">
            <v>690</v>
          </cell>
          <cell r="KI35">
            <v>0</v>
          </cell>
          <cell r="KJ35">
            <v>0</v>
          </cell>
          <cell r="KK35">
            <v>0</v>
          </cell>
          <cell r="KL35">
            <v>186</v>
          </cell>
          <cell r="KM35">
            <v>0</v>
          </cell>
          <cell r="KN35">
            <v>0</v>
          </cell>
          <cell r="KO35">
            <v>0</v>
          </cell>
          <cell r="KP35">
            <v>41.5</v>
          </cell>
          <cell r="KQ35">
            <v>0</v>
          </cell>
          <cell r="KR35">
            <v>0</v>
          </cell>
          <cell r="KS35">
            <v>0</v>
          </cell>
          <cell r="KT35">
            <v>0</v>
          </cell>
          <cell r="KU35">
            <v>0</v>
          </cell>
          <cell r="KV35">
            <v>0</v>
          </cell>
          <cell r="KW35">
            <v>0</v>
          </cell>
          <cell r="KX35">
            <v>0</v>
          </cell>
          <cell r="KY35">
            <v>0</v>
          </cell>
          <cell r="KZ35">
            <v>5.0999999999999996</v>
          </cell>
          <cell r="LA35" t="str">
            <v/>
          </cell>
          <cell r="LB35" t="str">
            <v/>
          </cell>
          <cell r="LC35" t="str">
            <v/>
          </cell>
          <cell r="LD35" t="str">
            <v/>
          </cell>
          <cell r="LE35" t="str">
            <v/>
          </cell>
          <cell r="LF35" t="str">
            <v/>
          </cell>
          <cell r="LG35" t="str">
            <v/>
          </cell>
          <cell r="LH35" t="str">
            <v/>
          </cell>
          <cell r="LI35" t="str">
            <v/>
          </cell>
          <cell r="LJ35" t="str">
            <v>Tenofovir/Emtricitabine</v>
          </cell>
          <cell r="LK35" t="str">
            <v/>
          </cell>
          <cell r="LL35" t="str">
            <v>0: No</v>
          </cell>
          <cell r="LM35" t="str">
            <v>N/A</v>
          </cell>
          <cell r="LN35" t="str">
            <v>N/A</v>
          </cell>
          <cell r="LO35" t="str">
            <v>N/A</v>
          </cell>
          <cell r="LP35" t="str">
            <v>N/A</v>
          </cell>
          <cell r="LQ35" t="str">
            <v>N/A</v>
          </cell>
          <cell r="LR35" t="str">
            <v>N/A</v>
          </cell>
          <cell r="LS35" t="str">
            <v>N/A</v>
          </cell>
          <cell r="LT35" t="str">
            <v>N/A</v>
          </cell>
          <cell r="LU35">
            <v>41.5</v>
          </cell>
          <cell r="LV35">
            <v>0</v>
          </cell>
          <cell r="LW35">
            <v>0</v>
          </cell>
          <cell r="LX35">
            <v>0</v>
          </cell>
          <cell r="LY35" t="str">
            <v/>
          </cell>
          <cell r="LZ35" t="str">
            <v/>
          </cell>
          <cell r="MA35" t="str">
            <v/>
          </cell>
          <cell r="MB35" t="str">
            <v/>
          </cell>
          <cell r="MC35" t="str">
            <v/>
          </cell>
          <cell r="MD35" t="str">
            <v/>
          </cell>
          <cell r="ME35" t="str">
            <v/>
          </cell>
          <cell r="MF35" t="str">
            <v/>
          </cell>
          <cell r="MG35" t="str">
            <v/>
          </cell>
          <cell r="MH35" t="str">
            <v/>
          </cell>
          <cell r="MI35" t="str">
            <v/>
          </cell>
          <cell r="MJ35" t="str">
            <v/>
          </cell>
          <cell r="MK35" t="str">
            <v/>
          </cell>
          <cell r="ML35" t="str">
            <v/>
          </cell>
          <cell r="MM35" t="str">
            <v/>
          </cell>
          <cell r="MN35" t="str">
            <v/>
          </cell>
          <cell r="MO35" t="str">
            <v/>
          </cell>
          <cell r="MP35" t="str">
            <v/>
          </cell>
          <cell r="MQ35" t="str">
            <v>1: Yes</v>
          </cell>
          <cell r="MR35" t="str">
            <v>1: Yes</v>
          </cell>
          <cell r="MS35" t="str">
            <v>2.5</v>
          </cell>
          <cell r="MT35" t="str">
            <v>0: No</v>
          </cell>
          <cell r="MU35">
            <v>1.8198014888337468</v>
          </cell>
          <cell r="MV35">
            <v>19.821081081081079</v>
          </cell>
          <cell r="MW35">
            <v>0</v>
          </cell>
          <cell r="MX35">
            <v>0</v>
          </cell>
          <cell r="MY35">
            <v>0</v>
          </cell>
          <cell r="MZ35">
            <v>0</v>
          </cell>
          <cell r="NA35">
            <v>4.8880652605459058</v>
          </cell>
          <cell r="NB35">
            <v>4.8880652605459058</v>
          </cell>
          <cell r="NC35">
            <v>4.8880652605459058</v>
          </cell>
          <cell r="ND35">
            <v>0</v>
          </cell>
          <cell r="NE35">
            <v>4.8880652605459067</v>
          </cell>
          <cell r="NF35">
            <v>0</v>
          </cell>
          <cell r="NG35">
            <v>0</v>
          </cell>
          <cell r="NH35">
            <v>0</v>
          </cell>
          <cell r="NI35">
            <v>0</v>
          </cell>
          <cell r="NJ35">
            <v>0</v>
          </cell>
          <cell r="NK35">
            <v>0</v>
          </cell>
          <cell r="NL35">
            <v>0</v>
          </cell>
          <cell r="NM35">
            <v>1.8198014888337468</v>
          </cell>
          <cell r="NN35">
            <v>19.821081081081079</v>
          </cell>
          <cell r="NO35">
            <v>0</v>
          </cell>
          <cell r="NP35">
            <v>0</v>
          </cell>
          <cell r="NQ35">
            <v>0</v>
          </cell>
          <cell r="NR35">
            <v>0</v>
          </cell>
          <cell r="NS35">
            <v>0</v>
          </cell>
          <cell r="NT35">
            <v>0</v>
          </cell>
          <cell r="NU35">
            <v>0</v>
          </cell>
          <cell r="NV35">
            <v>0</v>
          </cell>
          <cell r="NW35">
            <v>0</v>
          </cell>
          <cell r="NX35">
            <v>0</v>
          </cell>
          <cell r="NY35">
            <v>0</v>
          </cell>
          <cell r="NZ35">
            <v>0</v>
          </cell>
          <cell r="OA35">
            <v>0</v>
          </cell>
          <cell r="OB35">
            <v>0</v>
          </cell>
          <cell r="OC35">
            <v>0</v>
          </cell>
          <cell r="OD35">
            <v>0</v>
          </cell>
          <cell r="OE35">
            <v>0</v>
          </cell>
          <cell r="OF35">
            <v>0</v>
          </cell>
          <cell r="OG35">
            <v>0</v>
          </cell>
          <cell r="OH35">
            <v>0</v>
          </cell>
          <cell r="OI35">
            <v>0</v>
          </cell>
          <cell r="OJ35">
            <v>0</v>
          </cell>
          <cell r="OK35">
            <v>0</v>
          </cell>
          <cell r="OL35">
            <v>0</v>
          </cell>
          <cell r="OM35">
            <v>0</v>
          </cell>
          <cell r="ON35">
            <v>0</v>
          </cell>
          <cell r="OO35">
            <v>0</v>
          </cell>
          <cell r="OP35">
            <v>0</v>
          </cell>
          <cell r="OQ35">
            <v>1.8198014888337468</v>
          </cell>
          <cell r="OR35">
            <v>19.821081081081079</v>
          </cell>
          <cell r="OS35">
            <v>0</v>
          </cell>
          <cell r="OT35">
            <v>0</v>
          </cell>
          <cell r="OU35">
            <v>0</v>
          </cell>
          <cell r="OV35">
            <v>0</v>
          </cell>
          <cell r="OW35">
            <v>0</v>
          </cell>
          <cell r="OX35">
            <v>0.25310173697270472</v>
          </cell>
          <cell r="OY35">
            <v>0</v>
          </cell>
          <cell r="OZ35">
            <v>0</v>
          </cell>
          <cell r="PA35">
            <v>0</v>
          </cell>
          <cell r="PB35">
            <v>0</v>
          </cell>
          <cell r="PC35">
            <v>0</v>
          </cell>
          <cell r="PD35">
            <v>0</v>
          </cell>
          <cell r="PE35">
            <v>0</v>
          </cell>
          <cell r="PF35">
            <v>0</v>
          </cell>
          <cell r="PG35" t="str">
            <v/>
          </cell>
          <cell r="PH35">
            <v>7.19</v>
          </cell>
          <cell r="PI35">
            <v>0</v>
          </cell>
          <cell r="PJ35">
            <v>0</v>
          </cell>
          <cell r="PK35" t="str">
            <v>N/A</v>
          </cell>
          <cell r="PL35" t="str">
            <v>N/A</v>
          </cell>
          <cell r="PM35" t="str">
            <v>N/A</v>
          </cell>
          <cell r="PN35" t="str">
            <v>N/A</v>
          </cell>
          <cell r="PO35" t="str">
            <v>N/A</v>
          </cell>
          <cell r="PP35" t="str">
            <v>N/A</v>
          </cell>
          <cell r="PQ35">
            <v>17</v>
          </cell>
          <cell r="PR35">
            <v>0</v>
          </cell>
          <cell r="PS35">
            <v>17</v>
          </cell>
          <cell r="PT35">
            <v>0</v>
          </cell>
          <cell r="PU35">
            <v>0</v>
          </cell>
          <cell r="PV35">
            <v>0</v>
          </cell>
          <cell r="PW35">
            <v>0</v>
          </cell>
          <cell r="PX35">
            <v>0</v>
          </cell>
          <cell r="PY35">
            <v>0</v>
          </cell>
          <cell r="PZ35">
            <v>4.5094166987410986</v>
          </cell>
          <cell r="QA35">
            <v>0</v>
          </cell>
          <cell r="QB35">
            <v>4.8880652605459058</v>
          </cell>
          <cell r="QC35">
            <v>0</v>
          </cell>
          <cell r="QD35">
            <v>0</v>
          </cell>
          <cell r="QE35">
            <v>0</v>
          </cell>
          <cell r="QF35">
            <v>0</v>
          </cell>
          <cell r="QG35">
            <v>0</v>
          </cell>
          <cell r="QH35">
            <v>0</v>
          </cell>
          <cell r="QI35">
            <v>0</v>
          </cell>
          <cell r="QJ35">
            <v>0</v>
          </cell>
          <cell r="QK35">
            <v>0</v>
          </cell>
          <cell r="QL35">
            <v>0</v>
          </cell>
          <cell r="QM35">
            <v>0</v>
          </cell>
          <cell r="QN35">
            <v>0</v>
          </cell>
          <cell r="QO35">
            <v>0</v>
          </cell>
          <cell r="QP35">
            <v>0</v>
          </cell>
          <cell r="QQ35">
            <v>0</v>
          </cell>
          <cell r="QR35">
            <v>0</v>
          </cell>
          <cell r="QS35">
            <v>0</v>
          </cell>
          <cell r="QT35">
            <v>0</v>
          </cell>
          <cell r="QU35">
            <v>2.7567567567567566</v>
          </cell>
          <cell r="QV35" t="str">
            <v>N/A</v>
          </cell>
          <cell r="QW35" t="str">
            <v/>
          </cell>
          <cell r="QX35" t="str">
            <v/>
          </cell>
          <cell r="QY35" t="str">
            <v/>
          </cell>
          <cell r="QZ35" t="str">
            <v/>
          </cell>
          <cell r="RA35" t="str">
            <v/>
          </cell>
          <cell r="RB35" t="str">
            <v/>
          </cell>
          <cell r="RC35" t="str">
            <v>N/A</v>
          </cell>
          <cell r="RD35" t="str">
            <v>N/A</v>
          </cell>
          <cell r="RE35">
            <v>0</v>
          </cell>
          <cell r="RF35">
            <v>0</v>
          </cell>
          <cell r="RG35">
            <v>0</v>
          </cell>
          <cell r="RH35">
            <v>0</v>
          </cell>
          <cell r="RI35">
            <v>0</v>
          </cell>
          <cell r="RJ35">
            <v>0</v>
          </cell>
          <cell r="RK35">
            <v>0</v>
          </cell>
          <cell r="RL35">
            <v>0</v>
          </cell>
          <cell r="RM35">
            <v>0</v>
          </cell>
          <cell r="RN35">
            <v>0</v>
          </cell>
          <cell r="RO35">
            <v>10.393883374689826</v>
          </cell>
          <cell r="RP35">
            <v>10.393883374689825</v>
          </cell>
          <cell r="RQ35">
            <v>10.393883374689826</v>
          </cell>
          <cell r="RR35">
            <v>10.393883374689826</v>
          </cell>
          <cell r="RS35">
            <v>10.393883374689825</v>
          </cell>
          <cell r="RT35">
            <v>0</v>
          </cell>
          <cell r="RU35">
            <v>10.393883374689826</v>
          </cell>
          <cell r="RV35">
            <v>1.4900545905707194</v>
          </cell>
          <cell r="RW35">
            <v>1.4900545905707194</v>
          </cell>
          <cell r="RX35">
            <v>1.4900545905707192</v>
          </cell>
          <cell r="RY35">
            <v>0</v>
          </cell>
          <cell r="RZ35">
            <v>1.4900545905707197</v>
          </cell>
          <cell r="SA35">
            <v>0</v>
          </cell>
          <cell r="SB35">
            <v>8.7308620347394541</v>
          </cell>
          <cell r="SC35">
            <v>0</v>
          </cell>
          <cell r="SD35">
            <v>8.7308620347394523</v>
          </cell>
          <cell r="SE35">
            <v>8.7308620347394523</v>
          </cell>
          <cell r="SF35">
            <v>0</v>
          </cell>
          <cell r="SG35">
            <v>8.7308620347394523</v>
          </cell>
          <cell r="SH35">
            <v>1.6630213399503724</v>
          </cell>
          <cell r="SI35">
            <v>0</v>
          </cell>
          <cell r="SJ35">
            <v>1.6630213399503724</v>
          </cell>
          <cell r="SK35">
            <v>1.6630213399503722</v>
          </cell>
          <cell r="SL35">
            <v>0</v>
          </cell>
          <cell r="SM35">
            <v>1.6630213399503722</v>
          </cell>
          <cell r="SN35">
            <v>0</v>
          </cell>
          <cell r="SO35">
            <v>0.65</v>
          </cell>
          <cell r="SP35">
            <v>0.35</v>
          </cell>
          <cell r="SQ35">
            <v>0</v>
          </cell>
          <cell r="SR35">
            <v>0</v>
          </cell>
          <cell r="SS35" t="str">
            <v>0: No</v>
          </cell>
          <cell r="ST35" t="str">
            <v>N/A</v>
          </cell>
          <cell r="SU35" t="str">
            <v>N/A</v>
          </cell>
          <cell r="SV35" t="str">
            <v>1: Yes</v>
          </cell>
          <cell r="SW35" t="str">
            <v>0: All patients when initiated</v>
          </cell>
          <cell r="SX35">
            <v>0.65</v>
          </cell>
          <cell r="SY35" t="str">
            <v>0: No</v>
          </cell>
          <cell r="SZ35" t="str">
            <v>N/A</v>
          </cell>
          <cell r="TA35" t="str">
            <v>N/A</v>
          </cell>
          <cell r="TB35">
            <v>1.0421836228287842E-2</v>
          </cell>
          <cell r="TC35">
            <v>6.0655086848635228E-2</v>
          </cell>
          <cell r="TD35">
            <v>7.2112779156327544</v>
          </cell>
          <cell r="TE35">
            <v>0</v>
          </cell>
          <cell r="TF35">
            <v>0</v>
          </cell>
          <cell r="TG35">
            <v>0</v>
          </cell>
          <cell r="TH35">
            <v>1.3266848635235733</v>
          </cell>
          <cell r="TI35">
            <v>1.4900545905707194</v>
          </cell>
          <cell r="TJ35">
            <v>0.29478908188585623</v>
          </cell>
          <cell r="TK35">
            <v>1.042183622828784E-2</v>
          </cell>
          <cell r="TL35">
            <v>6.0655086848635222E-2</v>
          </cell>
          <cell r="TM35">
            <v>7.2112779156327544</v>
          </cell>
          <cell r="TN35">
            <v>0</v>
          </cell>
          <cell r="TO35">
            <v>0</v>
          </cell>
          <cell r="TP35">
            <v>0</v>
          </cell>
          <cell r="TQ35">
            <v>1.3266848635235733</v>
          </cell>
          <cell r="TR35">
            <v>1.4900545905707194</v>
          </cell>
          <cell r="TS35">
            <v>0.29478908188585617</v>
          </cell>
          <cell r="TT35">
            <v>1.0421836228287842E-2</v>
          </cell>
          <cell r="TU35">
            <v>6.0655086848635228E-2</v>
          </cell>
          <cell r="TV35">
            <v>7.2112779156327544</v>
          </cell>
          <cell r="TW35">
            <v>0</v>
          </cell>
          <cell r="TX35">
            <v>0</v>
          </cell>
          <cell r="TY35">
            <v>0</v>
          </cell>
          <cell r="TZ35">
            <v>1.3266848635235731</v>
          </cell>
          <cell r="UA35">
            <v>1.4900545905707192</v>
          </cell>
          <cell r="UB35">
            <v>0.29478908188585623</v>
          </cell>
          <cell r="UC35" t="str">
            <v>0: No</v>
          </cell>
          <cell r="UD35" t="str">
            <v>N/A</v>
          </cell>
          <cell r="UE35" t="str">
            <v>N/A</v>
          </cell>
          <cell r="UF35">
            <v>16300</v>
          </cell>
          <cell r="UG35">
            <v>6.1399999999999996E-3</v>
          </cell>
          <cell r="UH35">
            <v>6.1399999999999996E-3</v>
          </cell>
          <cell r="UI35">
            <v>0</v>
          </cell>
          <cell r="UJ35">
            <v>0</v>
          </cell>
          <cell r="UK35">
            <v>0</v>
          </cell>
          <cell r="UL35">
            <v>0</v>
          </cell>
          <cell r="UM35">
            <v>0</v>
          </cell>
          <cell r="UN35" t="str">
            <v>N/A</v>
          </cell>
          <cell r="UO35" t="str">
            <v>N/A</v>
          </cell>
          <cell r="UP35" t="str">
            <v>N/A</v>
          </cell>
          <cell r="UQ35" t="str">
            <v>N/A</v>
          </cell>
          <cell r="UR35" t="str">
            <v>N/A</v>
          </cell>
          <cell r="US35" t="str">
            <v>N/A</v>
          </cell>
          <cell r="UT35" t="str">
            <v>N/A</v>
          </cell>
          <cell r="UU35" t="str">
            <v>N/A</v>
          </cell>
          <cell r="UV35" t="str">
            <v>N/A</v>
          </cell>
          <cell r="UW35" t="str">
            <v>N/A</v>
          </cell>
          <cell r="UX35">
            <v>1</v>
          </cell>
          <cell r="UY35">
            <v>0</v>
          </cell>
          <cell r="UZ35">
            <v>0</v>
          </cell>
          <cell r="VA35">
            <v>0</v>
          </cell>
          <cell r="VB35">
            <v>1</v>
          </cell>
          <cell r="VC35">
            <v>0</v>
          </cell>
          <cell r="VD35">
            <v>1</v>
          </cell>
          <cell r="VE35">
            <v>0</v>
          </cell>
          <cell r="VF35">
            <v>0</v>
          </cell>
          <cell r="VG35">
            <v>1</v>
          </cell>
          <cell r="VH35">
            <v>0</v>
          </cell>
          <cell r="VI35">
            <v>0</v>
          </cell>
          <cell r="VJ35">
            <v>0</v>
          </cell>
          <cell r="VK35">
            <v>0</v>
          </cell>
          <cell r="VL35">
            <v>0</v>
          </cell>
          <cell r="VM35">
            <v>0</v>
          </cell>
          <cell r="VN35">
            <v>1</v>
          </cell>
          <cell r="VO35">
            <v>0</v>
          </cell>
          <cell r="VP35">
            <v>0</v>
          </cell>
          <cell r="VQ35">
            <v>1</v>
          </cell>
          <cell r="VR35">
            <v>0</v>
          </cell>
          <cell r="VS35">
            <v>0</v>
          </cell>
          <cell r="VT35">
            <v>0</v>
          </cell>
          <cell r="VU35">
            <v>0</v>
          </cell>
          <cell r="VV35">
            <v>1</v>
          </cell>
          <cell r="VW35">
            <v>0</v>
          </cell>
          <cell r="VX35">
            <v>0</v>
          </cell>
          <cell r="VY35">
            <v>1.2221263027295286</v>
          </cell>
          <cell r="VZ35">
            <v>1.2221263027295286</v>
          </cell>
          <cell r="WA35">
            <v>1.2221263027295284</v>
          </cell>
          <cell r="WB35">
            <v>1.2221263027295284</v>
          </cell>
          <cell r="WC35">
            <v>0</v>
          </cell>
          <cell r="WD35">
            <v>1.2221263027295284</v>
          </cell>
          <cell r="WE35">
            <v>0</v>
          </cell>
          <cell r="WF35">
            <v>1.1610199875930518</v>
          </cell>
          <cell r="WG35">
            <v>1.1610199875930518</v>
          </cell>
          <cell r="WH35">
            <v>1.1610199875930518</v>
          </cell>
          <cell r="WI35">
            <v>0</v>
          </cell>
          <cell r="WJ35">
            <v>1.161019987593052</v>
          </cell>
          <cell r="WK35">
            <v>0</v>
          </cell>
          <cell r="WL35">
            <v>6.1106315136476415E-2</v>
          </cell>
          <cell r="WM35">
            <v>6.1106315136476415E-2</v>
          </cell>
          <cell r="WN35">
            <v>6.1106315136476415E-2</v>
          </cell>
          <cell r="WO35">
            <v>0</v>
          </cell>
          <cell r="WP35">
            <v>6.1106315136476422E-2</v>
          </cell>
          <cell r="WQ35">
            <v>0</v>
          </cell>
          <cell r="WR35">
            <v>0.8362786600496277</v>
          </cell>
          <cell r="WS35">
            <v>0.38584764267990068</v>
          </cell>
          <cell r="WT35">
            <v>0.83627866004962759</v>
          </cell>
          <cell r="WU35">
            <v>0.38584764267990074</v>
          </cell>
          <cell r="WV35">
            <v>0.83627866004962759</v>
          </cell>
          <cell r="WW35">
            <v>0.38584764267990068</v>
          </cell>
          <cell r="WX35">
            <v>0.8362786600496277</v>
          </cell>
          <cell r="WY35">
            <v>0.38584764267990074</v>
          </cell>
          <cell r="WZ35">
            <v>0.28115624987445742</v>
          </cell>
          <cell r="XA35">
            <v>0.28325297626626678</v>
          </cell>
          <cell r="XB35">
            <v>0.26041565907980263</v>
          </cell>
          <cell r="XC35">
            <v>0.28325297626626678</v>
          </cell>
          <cell r="XD35">
            <v>0</v>
          </cell>
          <cell r="XE35">
            <v>0.28325297626626678</v>
          </cell>
          <cell r="XF35">
            <v>0</v>
          </cell>
          <cell r="XG35">
            <v>0.18740986047707489</v>
          </cell>
          <cell r="XH35">
            <v>0.16830345130308899</v>
          </cell>
          <cell r="XI35">
            <v>0.18934138271597512</v>
          </cell>
          <cell r="XJ35">
            <v>0</v>
          </cell>
          <cell r="XK35">
            <v>0.18934138271597512</v>
          </cell>
          <cell r="XL35">
            <v>0</v>
          </cell>
          <cell r="XM35">
            <v>7.7717121588089313E-2</v>
          </cell>
          <cell r="XN35">
            <v>7.7717121588089327E-2</v>
          </cell>
          <cell r="XO35">
            <v>7.7717121588089313E-2</v>
          </cell>
          <cell r="XP35">
            <v>7.7717121588089313E-2</v>
          </cell>
          <cell r="XQ35">
            <v>0</v>
          </cell>
          <cell r="XR35">
            <v>7.7717121588089327E-2</v>
          </cell>
          <cell r="XS35">
            <v>0</v>
          </cell>
          <cell r="XT35">
            <v>5.3430892697644075E-3</v>
          </cell>
          <cell r="XU35">
            <v>4.798362062874777E-3</v>
          </cell>
          <cell r="XV35">
            <v>5.3981573207341248E-3</v>
          </cell>
          <cell r="XW35">
            <v>0</v>
          </cell>
          <cell r="XX35">
            <v>5.3981573207341248E-3</v>
          </cell>
          <cell r="XY35">
            <v>0</v>
          </cell>
          <cell r="XZ35">
            <v>0</v>
          </cell>
          <cell r="YA35">
            <v>0</v>
          </cell>
          <cell r="YB35">
            <v>0</v>
          </cell>
          <cell r="YC35">
            <v>0</v>
          </cell>
          <cell r="YD35">
            <v>0</v>
          </cell>
          <cell r="YE35">
            <v>0</v>
          </cell>
          <cell r="YF35">
            <v>0</v>
          </cell>
          <cell r="YG35">
            <v>0</v>
          </cell>
          <cell r="YH35">
            <v>0</v>
          </cell>
          <cell r="YI35">
            <v>0</v>
          </cell>
          <cell r="YJ35">
            <v>0</v>
          </cell>
          <cell r="YK35">
            <v>0</v>
          </cell>
          <cell r="YL35">
            <v>5.3430892697644075E-3</v>
          </cell>
          <cell r="YM35">
            <v>4.798362062874777E-3</v>
          </cell>
          <cell r="YN35">
            <v>5.3981573207341248E-3</v>
          </cell>
          <cell r="YO35">
            <v>0</v>
          </cell>
          <cell r="YP35">
            <v>5.3981573207341248E-3</v>
          </cell>
          <cell r="YQ35">
            <v>0</v>
          </cell>
          <cell r="YR35">
            <v>5.3430892697644075E-3</v>
          </cell>
          <cell r="YS35">
            <v>4.798362062874777E-3</v>
          </cell>
          <cell r="YT35">
            <v>5.3981573207341248E-3</v>
          </cell>
          <cell r="YU35">
            <v>0</v>
          </cell>
          <cell r="YV35">
            <v>5.3981573207341248E-3</v>
          </cell>
          <cell r="YW35">
            <v>0</v>
          </cell>
          <cell r="YX35">
            <v>0</v>
          </cell>
          <cell r="YY35">
            <v>0</v>
          </cell>
          <cell r="YZ35">
            <v>0</v>
          </cell>
          <cell r="ZA35">
            <v>0</v>
          </cell>
          <cell r="ZB35">
            <v>0</v>
          </cell>
          <cell r="ZC35">
            <v>0</v>
          </cell>
          <cell r="ZD35">
            <v>7.7717121588089327E-2</v>
          </cell>
          <cell r="ZE35">
            <v>7.7717121588089313E-2</v>
          </cell>
          <cell r="ZF35">
            <v>0</v>
          </cell>
          <cell r="ZG35">
            <v>0</v>
          </cell>
          <cell r="ZH35">
            <v>0</v>
          </cell>
          <cell r="ZI35">
            <v>0</v>
          </cell>
          <cell r="ZJ35" t="str">
            <v xml:space="preserve"> </v>
          </cell>
          <cell r="ZK35">
            <v>0</v>
          </cell>
          <cell r="ZL35">
            <v>0</v>
          </cell>
          <cell r="ZM35">
            <v>0</v>
          </cell>
          <cell r="ZN35">
            <v>1</v>
          </cell>
          <cell r="ZO35">
            <v>0</v>
          </cell>
          <cell r="ZP35">
            <v>0</v>
          </cell>
          <cell r="ZQ35">
            <v>0</v>
          </cell>
          <cell r="ZR35" t="str">
            <v>0: No</v>
          </cell>
          <cell r="ZS35" t="str">
            <v>1: Yes</v>
          </cell>
          <cell r="ZT35">
            <v>4.0173603532063211</v>
          </cell>
          <cell r="ZU35">
            <v>4.017360353206322</v>
          </cell>
          <cell r="ZV35">
            <v>4.0173603532063211</v>
          </cell>
          <cell r="ZW35">
            <v>4.0173603532063211</v>
          </cell>
          <cell r="ZX35">
            <v>0</v>
          </cell>
          <cell r="ZY35">
            <v>4.017360353206322</v>
          </cell>
          <cell r="ZZ35">
            <v>0</v>
          </cell>
          <cell r="AAA35">
            <v>3.9370131461421942</v>
          </cell>
          <cell r="AAB35">
            <v>3.9370131461421951</v>
          </cell>
          <cell r="AAC35">
            <v>3.9370131461421947</v>
          </cell>
          <cell r="AAD35">
            <v>0</v>
          </cell>
          <cell r="AAE35">
            <v>3.9370131461421951</v>
          </cell>
          <cell r="AAF35">
            <v>0</v>
          </cell>
          <cell r="AAG35">
            <v>0</v>
          </cell>
          <cell r="AAH35">
            <v>0</v>
          </cell>
          <cell r="AAI35">
            <v>0</v>
          </cell>
          <cell r="AAJ35">
            <v>0</v>
          </cell>
          <cell r="AAK35">
            <v>0</v>
          </cell>
          <cell r="AAL35">
            <v>0</v>
          </cell>
          <cell r="AAM35">
            <v>0</v>
          </cell>
          <cell r="AAN35">
            <v>0</v>
          </cell>
          <cell r="AAO35">
            <v>0</v>
          </cell>
          <cell r="AAP35">
            <v>0</v>
          </cell>
          <cell r="AAQ35">
            <v>0</v>
          </cell>
          <cell r="AAR35">
            <v>0</v>
          </cell>
          <cell r="AAS35">
            <v>0</v>
          </cell>
          <cell r="AAT35">
            <v>0</v>
          </cell>
          <cell r="AAU35">
            <v>0</v>
          </cell>
          <cell r="AAV35">
            <v>0</v>
          </cell>
          <cell r="AAW35">
            <v>0</v>
          </cell>
          <cell r="AAX35">
            <v>0</v>
          </cell>
          <cell r="AAY35">
            <v>0</v>
          </cell>
          <cell r="AAZ35">
            <v>0</v>
          </cell>
          <cell r="ABA35">
            <v>0</v>
          </cell>
          <cell r="ABB35">
            <v>0</v>
          </cell>
          <cell r="ABC35">
            <v>0</v>
          </cell>
          <cell r="ABD35">
            <v>0</v>
          </cell>
          <cell r="ABE35">
            <v>0</v>
          </cell>
          <cell r="ABF35">
            <v>0</v>
          </cell>
          <cell r="ABG35">
            <v>0</v>
          </cell>
          <cell r="ABH35">
            <v>0</v>
          </cell>
          <cell r="ABI35">
            <v>0</v>
          </cell>
          <cell r="ABJ35">
            <v>0</v>
          </cell>
          <cell r="ABK35">
            <v>0</v>
          </cell>
          <cell r="ABL35">
            <v>8.034720706412643E-2</v>
          </cell>
          <cell r="ABM35">
            <v>8.034720706412643E-2</v>
          </cell>
          <cell r="ABN35">
            <v>8.034720706412643E-2</v>
          </cell>
          <cell r="ABO35">
            <v>0</v>
          </cell>
          <cell r="ABP35">
            <v>8.034720706412643E-2</v>
          </cell>
          <cell r="ABQ35">
            <v>0</v>
          </cell>
          <cell r="ABR35">
            <v>0</v>
          </cell>
          <cell r="ABS35">
            <v>0</v>
          </cell>
          <cell r="ABT35">
            <v>0</v>
          </cell>
          <cell r="ABU35">
            <v>0</v>
          </cell>
          <cell r="ABV35">
            <v>0</v>
          </cell>
          <cell r="ABW35">
            <v>0</v>
          </cell>
          <cell r="ABX35">
            <v>0</v>
          </cell>
          <cell r="ABY35" t="str">
            <v>0: No</v>
          </cell>
          <cell r="ABZ35">
            <v>0</v>
          </cell>
          <cell r="ACA35">
            <v>0</v>
          </cell>
          <cell r="ACB35">
            <v>58.53885856079404</v>
          </cell>
          <cell r="ACC35">
            <v>59.142183844011143</v>
          </cell>
          <cell r="ACD35">
            <v>52.570830083565454</v>
          </cell>
          <cell r="ACE35">
            <v>59.142183844011143</v>
          </cell>
          <cell r="ACF35">
            <v>0</v>
          </cell>
          <cell r="ACG35">
            <v>59.142183844011143</v>
          </cell>
          <cell r="ACH35">
            <v>0</v>
          </cell>
          <cell r="ACI35">
            <v>52.653305210918106</v>
          </cell>
          <cell r="ACJ35">
            <v>47.285308077994429</v>
          </cell>
          <cell r="ACK35">
            <v>53.195971587743728</v>
          </cell>
          <cell r="ACL35">
            <v>0</v>
          </cell>
          <cell r="ACM35">
            <v>53.195971587743728</v>
          </cell>
          <cell r="ACN35">
            <v>0</v>
          </cell>
          <cell r="ACO35">
            <v>0</v>
          </cell>
          <cell r="ACP35">
            <v>0</v>
          </cell>
          <cell r="ACQ35">
            <v>0</v>
          </cell>
          <cell r="ACR35">
            <v>0</v>
          </cell>
          <cell r="ACS35">
            <v>0</v>
          </cell>
          <cell r="ACT35">
            <v>0</v>
          </cell>
          <cell r="ACU35">
            <v>0</v>
          </cell>
          <cell r="ACV35">
            <v>0</v>
          </cell>
          <cell r="ACW35">
            <v>0</v>
          </cell>
          <cell r="ACX35">
            <v>0</v>
          </cell>
          <cell r="ACY35">
            <v>0</v>
          </cell>
          <cell r="ACZ35">
            <v>0</v>
          </cell>
          <cell r="ADA35">
            <v>0</v>
          </cell>
          <cell r="ADB35">
            <v>0</v>
          </cell>
          <cell r="ADC35">
            <v>0</v>
          </cell>
          <cell r="ADD35">
            <v>0</v>
          </cell>
          <cell r="ADE35">
            <v>0</v>
          </cell>
          <cell r="ADF35">
            <v>0</v>
          </cell>
          <cell r="ADG35">
            <v>0</v>
          </cell>
          <cell r="ADH35">
            <v>0</v>
          </cell>
          <cell r="ADI35">
            <v>0</v>
          </cell>
          <cell r="ADJ35">
            <v>0</v>
          </cell>
          <cell r="ADK35">
            <v>0</v>
          </cell>
          <cell r="ADL35">
            <v>0</v>
          </cell>
          <cell r="ADM35">
            <v>0</v>
          </cell>
          <cell r="ADN35">
            <v>0</v>
          </cell>
          <cell r="ADO35">
            <v>0</v>
          </cell>
          <cell r="ADP35">
            <v>0</v>
          </cell>
          <cell r="ADQ35">
            <v>0</v>
          </cell>
          <cell r="ADR35">
            <v>0</v>
          </cell>
          <cell r="ADS35">
            <v>5.8855533498759307</v>
          </cell>
          <cell r="ADT35">
            <v>5.285522005571031</v>
          </cell>
          <cell r="ADU35">
            <v>5.9462122562674091</v>
          </cell>
          <cell r="ADV35">
            <v>0</v>
          </cell>
          <cell r="ADW35">
            <v>5.9462122562674091</v>
          </cell>
          <cell r="ADX35">
            <v>0</v>
          </cell>
          <cell r="ADY35">
            <v>0</v>
          </cell>
          <cell r="ADZ35">
            <v>0</v>
          </cell>
          <cell r="AEA35">
            <v>0</v>
          </cell>
          <cell r="AEB35">
            <v>0</v>
          </cell>
          <cell r="AEC35">
            <v>0</v>
          </cell>
          <cell r="AED35">
            <v>0</v>
          </cell>
          <cell r="AEE35">
            <v>0</v>
          </cell>
          <cell r="AEF35">
            <v>0</v>
          </cell>
          <cell r="AEG35">
            <v>0</v>
          </cell>
          <cell r="AEH35">
            <v>0</v>
          </cell>
          <cell r="AEI35">
            <v>38.814789081885856</v>
          </cell>
          <cell r="AEJ35">
            <v>0</v>
          </cell>
          <cell r="AEK35">
            <v>0</v>
          </cell>
          <cell r="AEL35">
            <v>19.724069478908188</v>
          </cell>
          <cell r="AEM35">
            <v>0</v>
          </cell>
          <cell r="AEN35">
            <v>0</v>
          </cell>
          <cell r="AEO35">
            <v>0</v>
          </cell>
          <cell r="AEP35">
            <v>0</v>
          </cell>
          <cell r="AEQ35">
            <v>0</v>
          </cell>
          <cell r="AER35">
            <v>39.21483008356546</v>
          </cell>
          <cell r="AES35">
            <v>0</v>
          </cell>
          <cell r="AET35">
            <v>0</v>
          </cell>
          <cell r="AEU35">
            <v>19.927353760445683</v>
          </cell>
          <cell r="AEV35">
            <v>0</v>
          </cell>
          <cell r="AEW35">
            <v>0.02</v>
          </cell>
          <cell r="AEX35" t="str">
            <v>10</v>
          </cell>
          <cell r="AEY35" t="str">
            <v>10</v>
          </cell>
          <cell r="AEZ35" t="str">
            <v>0: No</v>
          </cell>
          <cell r="AFA35" t="str">
            <v/>
          </cell>
          <cell r="AFB35" t="str">
            <v/>
          </cell>
          <cell r="AFC35" t="str">
            <v>1: Always</v>
          </cell>
          <cell r="AFD35" t="str">
            <v>1: Always</v>
          </cell>
          <cell r="AFE35">
            <v>0</v>
          </cell>
          <cell r="AFF35">
            <v>0</v>
          </cell>
          <cell r="AFG35">
            <v>0</v>
          </cell>
          <cell r="AFH35">
            <v>0</v>
          </cell>
          <cell r="AFI35">
            <v>0</v>
          </cell>
          <cell r="AFJ35">
            <v>0</v>
          </cell>
          <cell r="AFK35">
            <v>0</v>
          </cell>
          <cell r="AFL35">
            <v>0</v>
          </cell>
          <cell r="AFM35">
            <v>0</v>
          </cell>
          <cell r="AFN35">
            <v>0</v>
          </cell>
          <cell r="AFO35">
            <v>0</v>
          </cell>
          <cell r="AFP35">
            <v>0</v>
          </cell>
          <cell r="AFQ35">
            <v>0</v>
          </cell>
          <cell r="AFR35">
            <v>0</v>
          </cell>
          <cell r="AFS35">
            <v>0</v>
          </cell>
          <cell r="AFT35">
            <v>0</v>
          </cell>
          <cell r="AFU35">
            <v>0</v>
          </cell>
          <cell r="AFV35">
            <v>0</v>
          </cell>
          <cell r="AFW35">
            <v>0</v>
          </cell>
          <cell r="AFX35">
            <v>0</v>
          </cell>
          <cell r="AFY35">
            <v>0</v>
          </cell>
          <cell r="AFZ35">
            <v>0</v>
          </cell>
          <cell r="AGA35">
            <v>0</v>
          </cell>
          <cell r="AGB35">
            <v>0</v>
          </cell>
        </row>
        <row r="36">
          <cell r="A36" t="str">
            <v>MALAWI_4</v>
          </cell>
          <cell r="B36" t="str">
            <v>Malawi</v>
          </cell>
          <cell r="C36" t="str">
            <v>Mdeka Health Centre</v>
          </cell>
          <cell r="D36" t="str">
            <v>Clinic</v>
          </cell>
          <cell r="E36" t="str">
            <v>Primary</v>
          </cell>
          <cell r="F36" t="str">
            <v>Rural</v>
          </cell>
          <cell r="G36" t="str">
            <v>No</v>
          </cell>
          <cell r="H36">
            <v>40168</v>
          </cell>
          <cell r="I36">
            <v>30000</v>
          </cell>
          <cell r="J36">
            <v>38983</v>
          </cell>
          <cell r="K36">
            <v>0</v>
          </cell>
          <cell r="L36">
            <v>0</v>
          </cell>
          <cell r="M36" t="str">
            <v>USD</v>
          </cell>
          <cell r="N36">
            <v>148.25</v>
          </cell>
          <cell r="O36">
            <v>0.98</v>
          </cell>
          <cell r="P36">
            <v>0</v>
          </cell>
          <cell r="Q36">
            <v>0.02</v>
          </cell>
          <cell r="R36">
            <v>0</v>
          </cell>
          <cell r="S36">
            <v>0</v>
          </cell>
          <cell r="T36">
            <v>38983</v>
          </cell>
          <cell r="U36">
            <v>0</v>
          </cell>
          <cell r="V36">
            <v>105.56015802558768</v>
          </cell>
          <cell r="W36" t="str">
            <v>0: No</v>
          </cell>
          <cell r="X36" t="str">
            <v>0: No</v>
          </cell>
          <cell r="Y36">
            <v>0</v>
          </cell>
          <cell r="Z36" t="str">
            <v>Jan-10</v>
          </cell>
          <cell r="AA36" t="str">
            <v>Dec-10</v>
          </cell>
          <cell r="AB36">
            <v>105.25</v>
          </cell>
          <cell r="AC36">
            <v>312.33333333333331</v>
          </cell>
          <cell r="AD36">
            <v>0</v>
          </cell>
          <cell r="AE36">
            <v>35.083333333333336</v>
          </cell>
          <cell r="AF36">
            <v>0</v>
          </cell>
          <cell r="AG36">
            <v>452.66666666666669</v>
          </cell>
          <cell r="AH36">
            <v>347.41666666666663</v>
          </cell>
          <cell r="AI36">
            <v>6.0495213549337254</v>
          </cell>
          <cell r="AJ36">
            <v>7.5</v>
          </cell>
          <cell r="AK36">
            <v>6</v>
          </cell>
          <cell r="AL36">
            <v>5.6</v>
          </cell>
          <cell r="AM36">
            <v>0</v>
          </cell>
          <cell r="AN36">
            <v>10.199999999999999</v>
          </cell>
          <cell r="AO36">
            <v>0</v>
          </cell>
          <cell r="AP36">
            <v>5</v>
          </cell>
          <cell r="AQ36">
            <v>7.5</v>
          </cell>
          <cell r="AR36">
            <v>0</v>
          </cell>
          <cell r="AS36">
            <v>15</v>
          </cell>
          <cell r="AT36">
            <v>0</v>
          </cell>
          <cell r="AU36">
            <v>0</v>
          </cell>
          <cell r="AV36">
            <v>0</v>
          </cell>
          <cell r="AW36">
            <v>0</v>
          </cell>
          <cell r="AX36">
            <v>0</v>
          </cell>
          <cell r="AY36">
            <v>0</v>
          </cell>
          <cell r="AZ36">
            <v>0</v>
          </cell>
          <cell r="BA36">
            <v>0</v>
          </cell>
          <cell r="BB36">
            <v>0</v>
          </cell>
          <cell r="BC36">
            <v>0</v>
          </cell>
          <cell r="BD36">
            <v>0</v>
          </cell>
          <cell r="BE36">
            <v>21643.25</v>
          </cell>
          <cell r="BF36" t="str">
            <v>1: Yes</v>
          </cell>
          <cell r="BG36" t="str">
            <v>19</v>
          </cell>
          <cell r="BH36" t="str">
            <v>16</v>
          </cell>
          <cell r="BI36" t="str">
            <v>0</v>
          </cell>
          <cell r="BJ36" t="str">
            <v>26</v>
          </cell>
          <cell r="BK36" t="str">
            <v>N/A</v>
          </cell>
          <cell r="BL36" t="str">
            <v>N/A</v>
          </cell>
          <cell r="BM36" t="str">
            <v>1: Yes</v>
          </cell>
          <cell r="BN36" t="str">
            <v>N_INITIATION,N_STAGE,N_MONITORING: Initiation, WHO Staging, Routine clinical monitoring</v>
          </cell>
          <cell r="BO36" t="str">
            <v>Not a tremendous amount - there is a Medical Assistant who works with ART patients as well (and gets the complicated patients) but technically, an NMT (the nurse in charge of ART) outranks the MA (who is the in-charge at the facility).</v>
          </cell>
          <cell r="BP36" t="str">
            <v>1: Yes</v>
          </cell>
          <cell r="BQ36">
            <v>0.85855034801561325</v>
          </cell>
          <cell r="BR36" t="str">
            <v>1: The Costing Period</v>
          </cell>
          <cell r="BS36" t="str">
            <v/>
          </cell>
          <cell r="BT36" t="str">
            <v>1: Yes</v>
          </cell>
          <cell r="BU36" t="str">
            <v>19</v>
          </cell>
          <cell r="BV36" t="str">
            <v>16</v>
          </cell>
          <cell r="BW36" t="str">
            <v>0</v>
          </cell>
          <cell r="BX36" t="str">
            <v>26</v>
          </cell>
          <cell r="BY36" t="str">
            <v>N/A</v>
          </cell>
          <cell r="BZ36" t="str">
            <v>N/A</v>
          </cell>
          <cell r="CA36" t="str">
            <v>1: Yes</v>
          </cell>
          <cell r="CB36" t="str">
            <v>0: No</v>
          </cell>
          <cell r="CC36" t="str">
            <v>0: No</v>
          </cell>
          <cell r="CD36" t="str">
            <v>0: No</v>
          </cell>
          <cell r="CE36" t="str">
            <v>1: Yes</v>
          </cell>
          <cell r="CF36" t="str">
            <v>0: No</v>
          </cell>
          <cell r="CG36" t="str">
            <v>0: No</v>
          </cell>
          <cell r="CH36" t="str">
            <v/>
          </cell>
          <cell r="CI36" t="str">
            <v>The records were reasonably well kept, although all the inactive files were out of order. The site had started using the new master cards. Good height and weight data. Unusually large amount of initiations based on CD4 tests. The CTX data is a little misleading; although most patients did not receive CTX at initiation, they did begin taking it after their two week follow-up visit.</v>
          </cell>
          <cell r="CJ36">
            <v>363.41666666666663</v>
          </cell>
          <cell r="CK36" t="str">
            <v>Patients come at different frequencies.  Pre-ART patients come 6 times a year.  10% of Adult 1L come monthly, 40% come bimonthly, 50% come quarterly.  Pediatric 1L come at different frequencies - 70% come monthly, 30% come bimonthly.  Pre-ART and ART visits last between 5-10 min, however, assumed 5 for Pre-ART and an avg of 7.5 for ART since she said she spends more time with ART.   Peds patients spend between 10-20 minutes in consultation.  All info from interview with nurse</v>
          </cell>
          <cell r="CL36" t="str">
            <v>1: Yes</v>
          </cell>
          <cell r="CM36" t="str">
            <v>1: Yes</v>
          </cell>
          <cell r="CN36" t="str">
            <v>1: Yes</v>
          </cell>
          <cell r="CO36" t="str">
            <v>0: No</v>
          </cell>
          <cell r="CP36" t="str">
            <v/>
          </cell>
          <cell r="CQ36" t="str">
            <v>1: Yes</v>
          </cell>
          <cell r="CR36" t="str">
            <v>1: Yes</v>
          </cell>
          <cell r="CS36" t="str">
            <v>50</v>
          </cell>
          <cell r="CT36" t="str">
            <v>40</v>
          </cell>
          <cell r="CU36">
            <v>406.95482529783317</v>
          </cell>
          <cell r="CV36">
            <v>0.05</v>
          </cell>
          <cell r="CW36">
            <v>6.0495213549337254</v>
          </cell>
          <cell r="CX36">
            <v>12.732570724900192</v>
          </cell>
          <cell r="CY36">
            <v>6.9567053751505696</v>
          </cell>
          <cell r="CZ36">
            <v>14.482371141483016</v>
          </cell>
          <cell r="DA36">
            <v>9.5538317207616981</v>
          </cell>
          <cell r="DB36">
            <v>4.9622139897902029</v>
          </cell>
          <cell r="DC36">
            <v>10.944863909348173</v>
          </cell>
          <cell r="DD36">
            <v>8.6413918179698577</v>
          </cell>
          <cell r="DE36">
            <v>0</v>
          </cell>
          <cell r="DF36">
            <v>31.451784095775533</v>
          </cell>
          <cell r="DG36">
            <v>0</v>
          </cell>
          <cell r="DH36">
            <v>3.1787390041384946</v>
          </cell>
          <cell r="DI36">
            <v>1.9944913853603663</v>
          </cell>
          <cell r="DJ36">
            <v>3.5375072321348426</v>
          </cell>
          <cell r="DK36">
            <v>2.7922879395045128</v>
          </cell>
          <cell r="DL36">
            <v>0</v>
          </cell>
          <cell r="DM36">
            <v>10.17190606533787</v>
          </cell>
          <cell r="DN36">
            <v>0</v>
          </cell>
          <cell r="DO36">
            <v>10.944863909348173</v>
          </cell>
          <cell r="DP36">
            <v>8.6413918179698577</v>
          </cell>
          <cell r="DQ36">
            <v>31.451784095775533</v>
          </cell>
          <cell r="DR36">
            <v>3.5375072321348426</v>
          </cell>
          <cell r="DS36">
            <v>2.7922879395045128</v>
          </cell>
          <cell r="DT36">
            <v>10.17190606533787</v>
          </cell>
          <cell r="DU36">
            <v>3.5643358737612125</v>
          </cell>
          <cell r="DV36">
            <v>2.2364331219053186</v>
          </cell>
          <cell r="DW36">
            <v>3.1310063706674454</v>
          </cell>
          <cell r="DX36">
            <v>0</v>
          </cell>
          <cell r="DY36">
            <v>11.405808921717123</v>
          </cell>
          <cell r="DZ36">
            <v>0</v>
          </cell>
          <cell r="EA36">
            <v>0.73638942482317804</v>
          </cell>
          <cell r="EB36">
            <v>1.9852947199463462</v>
          </cell>
          <cell r="EC36">
            <v>0.28260906023371718</v>
          </cell>
          <cell r="ED36">
            <v>0</v>
          </cell>
          <cell r="EE36">
            <v>1.0295044337085413</v>
          </cell>
          <cell r="EF36">
            <v>0</v>
          </cell>
          <cell r="EG36">
            <v>0.62168501184641067</v>
          </cell>
          <cell r="EH36">
            <v>0.39007461729981674</v>
          </cell>
          <cell r="EI36">
            <v>0.54610446421974335</v>
          </cell>
          <cell r="EJ36">
            <v>0</v>
          </cell>
          <cell r="EK36">
            <v>1.9893805482290654</v>
          </cell>
          <cell r="EL36">
            <v>0</v>
          </cell>
          <cell r="EM36">
            <v>4.0729498079379303</v>
          </cell>
          <cell r="EN36">
            <v>0</v>
          </cell>
          <cell r="EO36">
            <v>4.1910957799547433</v>
          </cell>
          <cell r="EP36">
            <v>0</v>
          </cell>
          <cell r="EQ36">
            <v>15.23999138586333</v>
          </cell>
          <cell r="ER36">
            <v>0</v>
          </cell>
          <cell r="ES36">
            <v>0</v>
          </cell>
          <cell r="ET36">
            <v>0</v>
          </cell>
          <cell r="EU36">
            <v>0</v>
          </cell>
          <cell r="EV36">
            <v>0</v>
          </cell>
          <cell r="EW36">
            <v>0</v>
          </cell>
          <cell r="EX36">
            <v>0</v>
          </cell>
          <cell r="EY36">
            <v>1.6583792472820016</v>
          </cell>
          <cell r="EZ36">
            <v>1.0405456748912285</v>
          </cell>
          <cell r="FA36">
            <v>1.4567639448477201</v>
          </cell>
          <cell r="FB36">
            <v>0</v>
          </cell>
          <cell r="FC36">
            <v>5.3067829419452668</v>
          </cell>
          <cell r="FD36">
            <v>0</v>
          </cell>
          <cell r="FE36">
            <v>2.0788313592494596</v>
          </cell>
          <cell r="FF36">
            <v>1.3043572411078583</v>
          </cell>
          <cell r="FG36">
            <v>1.826100137551002</v>
          </cell>
          <cell r="FH36">
            <v>0</v>
          </cell>
          <cell r="FI36">
            <v>6.6522219296500786</v>
          </cell>
          <cell r="FJ36">
            <v>0</v>
          </cell>
          <cell r="FK36">
            <v>0</v>
          </cell>
          <cell r="FL36">
            <v>0</v>
          </cell>
          <cell r="FM36">
            <v>0</v>
          </cell>
          <cell r="FN36">
            <v>0</v>
          </cell>
          <cell r="FO36">
            <v>0</v>
          </cell>
          <cell r="FP36">
            <v>0</v>
          </cell>
          <cell r="FQ36">
            <v>0</v>
          </cell>
          <cell r="FR36">
            <v>0.61855670103092786</v>
          </cell>
          <cell r="FS36">
            <v>0.96318114874815908</v>
          </cell>
          <cell r="FT36">
            <v>0</v>
          </cell>
          <cell r="FU36">
            <v>0</v>
          </cell>
          <cell r="FV36">
            <v>7.886597938144331E-2</v>
          </cell>
          <cell r="FW36">
            <v>0</v>
          </cell>
          <cell r="FX36">
            <v>0</v>
          </cell>
          <cell r="FY36">
            <v>1.9882179675994107</v>
          </cell>
          <cell r="FZ36">
            <v>3.648821796759941</v>
          </cell>
          <cell r="GA36">
            <v>0</v>
          </cell>
          <cell r="GB36">
            <v>1.2371134020618557</v>
          </cell>
          <cell r="GC36">
            <v>0.43390868924889542</v>
          </cell>
          <cell r="GD36">
            <v>1.6710220913107512</v>
          </cell>
          <cell r="GE36">
            <v>0</v>
          </cell>
          <cell r="GF36">
            <v>0.38811176694812477</v>
          </cell>
          <cell r="GG36">
            <v>0.60434546567636571</v>
          </cell>
          <cell r="GH36">
            <v>0</v>
          </cell>
          <cell r="GI36">
            <v>0</v>
          </cell>
          <cell r="GJ36">
            <v>0.33919239904988124</v>
          </cell>
          <cell r="GK36">
            <v>0</v>
          </cell>
          <cell r="GL36">
            <v>0</v>
          </cell>
          <cell r="GM36">
            <v>0</v>
          </cell>
          <cell r="GN36">
            <v>1.3316496316743718</v>
          </cell>
          <cell r="GO36">
            <v>0.77622353389624954</v>
          </cell>
          <cell r="GP36">
            <v>0.27225486006029592</v>
          </cell>
          <cell r="GQ36">
            <v>1.0484783939565454</v>
          </cell>
          <cell r="GR36">
            <v>0</v>
          </cell>
          <cell r="GS36">
            <v>0.68837007396126626</v>
          </cell>
          <cell r="GT36">
            <v>1.071890543739686</v>
          </cell>
          <cell r="GU36">
            <v>0</v>
          </cell>
          <cell r="GV36">
            <v>0</v>
          </cell>
          <cell r="GW36">
            <v>0</v>
          </cell>
          <cell r="GX36">
            <v>0</v>
          </cell>
          <cell r="GY36">
            <v>0</v>
          </cell>
          <cell r="GZ36">
            <v>2.5905492923962585</v>
          </cell>
          <cell r="HA36">
            <v>4.3508099100972109</v>
          </cell>
          <cell r="HB36">
            <v>1.3767401479225325</v>
          </cell>
          <cell r="HC36">
            <v>0.48288177302562874</v>
          </cell>
          <cell r="HD36">
            <v>1.8596219209481613</v>
          </cell>
          <cell r="HE36">
            <v>0</v>
          </cell>
          <cell r="HF36">
            <v>2712.8170534268752</v>
          </cell>
          <cell r="HG36">
            <v>3517.7010253642743</v>
          </cell>
          <cell r="HH36">
            <v>0</v>
          </cell>
          <cell r="HI36" t="e">
            <v>#DIV/0!</v>
          </cell>
          <cell r="HJ36">
            <v>5257.8746177370031</v>
          </cell>
          <cell r="HK36">
            <v>0</v>
          </cell>
          <cell r="HL36">
            <v>0</v>
          </cell>
          <cell r="HM36">
            <v>2048.5429033998921</v>
          </cell>
          <cell r="HN36">
            <v>1567.2962763086884</v>
          </cell>
          <cell r="HO36">
            <v>2857.3195384990345</v>
          </cell>
          <cell r="HP36">
            <v>0</v>
          </cell>
          <cell r="HQ36">
            <v>1</v>
          </cell>
          <cell r="HR36">
            <v>0</v>
          </cell>
          <cell r="HS36">
            <v>0.22466442488278768</v>
          </cell>
          <cell r="HT36">
            <v>0.19000300630987288</v>
          </cell>
          <cell r="HU36">
            <v>0</v>
          </cell>
          <cell r="HV36">
            <v>3.2253313696612667</v>
          </cell>
          <cell r="HW36">
            <v>0.44080000000000003</v>
          </cell>
          <cell r="HX36">
            <v>2.5672000000000004E-2</v>
          </cell>
          <cell r="HY36">
            <v>0</v>
          </cell>
          <cell r="HZ36">
            <v>0</v>
          </cell>
          <cell r="IA36">
            <v>0</v>
          </cell>
          <cell r="IB36">
            <v>0.96625269672470515</v>
          </cell>
          <cell r="IC36">
            <v>0.81717840876898618</v>
          </cell>
          <cell r="ID36">
            <v>0</v>
          </cell>
          <cell r="IE36" t="str">
            <v>2</v>
          </cell>
          <cell r="IF36">
            <v>61.20000000000001</v>
          </cell>
          <cell r="IG36">
            <v>61.2</v>
          </cell>
          <cell r="IH36">
            <v>0</v>
          </cell>
          <cell r="II36">
            <v>61.20000000000001</v>
          </cell>
          <cell r="IJ36">
            <v>0</v>
          </cell>
          <cell r="IK36">
            <v>51.408000000000008</v>
          </cell>
          <cell r="IL36">
            <v>9.7920000000000034</v>
          </cell>
          <cell r="IM36">
            <v>51.408000000000001</v>
          </cell>
          <cell r="IN36">
            <v>9.7919999999999998</v>
          </cell>
          <cell r="IO36">
            <v>0</v>
          </cell>
          <cell r="IP36">
            <v>0</v>
          </cell>
          <cell r="IQ36">
            <v>51.408000000000008</v>
          </cell>
          <cell r="IR36">
            <v>9.7920000000000016</v>
          </cell>
          <cell r="IS36">
            <v>0</v>
          </cell>
          <cell r="IT36">
            <v>0</v>
          </cell>
          <cell r="IU36">
            <v>0</v>
          </cell>
          <cell r="IV36">
            <v>333.5</v>
          </cell>
          <cell r="IW36">
            <v>0</v>
          </cell>
          <cell r="IX36">
            <v>0</v>
          </cell>
          <cell r="IY36" t="str">
            <v>0: No</v>
          </cell>
          <cell r="IZ36" t="str">
            <v>N/A</v>
          </cell>
          <cell r="JA36" t="str">
            <v>N/A</v>
          </cell>
          <cell r="JB36" t="str">
            <v>N/A</v>
          </cell>
          <cell r="JC36" t="str">
            <v>N/A</v>
          </cell>
          <cell r="JD36" t="str">
            <v>N/A</v>
          </cell>
          <cell r="JE36" t="str">
            <v>N/A</v>
          </cell>
          <cell r="JF36" t="str">
            <v>N/A</v>
          </cell>
          <cell r="JG36" t="str">
            <v>N/A</v>
          </cell>
          <cell r="JH36">
            <v>0</v>
          </cell>
          <cell r="JI36">
            <v>300</v>
          </cell>
          <cell r="JJ36">
            <v>0</v>
          </cell>
          <cell r="JK36">
            <v>0</v>
          </cell>
          <cell r="JL36">
            <v>0</v>
          </cell>
          <cell r="JM36">
            <v>0</v>
          </cell>
          <cell r="JN36">
            <v>0</v>
          </cell>
          <cell r="JO36">
            <v>0</v>
          </cell>
          <cell r="JP36">
            <v>0</v>
          </cell>
          <cell r="JQ36">
            <v>0</v>
          </cell>
          <cell r="JR36">
            <v>61.2</v>
          </cell>
          <cell r="JS36" t="str">
            <v>N/A</v>
          </cell>
          <cell r="JT36" t="str">
            <v>N/A</v>
          </cell>
          <cell r="JU36" t="str">
            <v>N/A</v>
          </cell>
          <cell r="JV36" t="str">
            <v>N/A</v>
          </cell>
          <cell r="JW36" t="str">
            <v>N/A</v>
          </cell>
          <cell r="JX36" t="str">
            <v>N/A</v>
          </cell>
          <cell r="JY36" t="str">
            <v>N/A</v>
          </cell>
          <cell r="JZ36">
            <v>4014.14</v>
          </cell>
          <cell r="KA36">
            <v>0</v>
          </cell>
          <cell r="KB36">
            <v>3</v>
          </cell>
          <cell r="KC36">
            <v>10</v>
          </cell>
          <cell r="KD36">
            <v>0</v>
          </cell>
          <cell r="KE36">
            <v>0</v>
          </cell>
          <cell r="KF36">
            <v>0</v>
          </cell>
          <cell r="KG36">
            <v>0</v>
          </cell>
          <cell r="KH36">
            <v>4101.3</v>
          </cell>
          <cell r="KI36">
            <v>0</v>
          </cell>
          <cell r="KJ36">
            <v>3</v>
          </cell>
          <cell r="KK36">
            <v>10</v>
          </cell>
          <cell r="KL36">
            <v>352.4</v>
          </cell>
          <cell r="KM36">
            <v>0</v>
          </cell>
          <cell r="KN36">
            <v>0</v>
          </cell>
          <cell r="KO36">
            <v>0</v>
          </cell>
          <cell r="KP36">
            <v>300</v>
          </cell>
          <cell r="KQ36">
            <v>0</v>
          </cell>
          <cell r="KR36">
            <v>0</v>
          </cell>
          <cell r="KS36">
            <v>0</v>
          </cell>
          <cell r="KT36">
            <v>0</v>
          </cell>
          <cell r="KU36">
            <v>0</v>
          </cell>
          <cell r="KV36">
            <v>0</v>
          </cell>
          <cell r="KW36">
            <v>0</v>
          </cell>
          <cell r="KX36">
            <v>0</v>
          </cell>
          <cell r="KY36">
            <v>0</v>
          </cell>
          <cell r="KZ36">
            <v>5.0999999999999996</v>
          </cell>
          <cell r="LA36">
            <v>11</v>
          </cell>
          <cell r="LB36" t="str">
            <v/>
          </cell>
          <cell r="LC36" t="str">
            <v/>
          </cell>
          <cell r="LD36">
            <v>4.49</v>
          </cell>
          <cell r="LE36" t="str">
            <v/>
          </cell>
          <cell r="LF36" t="str">
            <v/>
          </cell>
          <cell r="LG36" t="str">
            <v/>
          </cell>
          <cell r="LH36">
            <v>8.15</v>
          </cell>
          <cell r="LI36" t="str">
            <v/>
          </cell>
          <cell r="LJ36" t="str">
            <v>Tenofovir/Emtricitabine (TDF/FTC)</v>
          </cell>
          <cell r="LK36" t="str">
            <v/>
          </cell>
          <cell r="LL36" t="str">
            <v>0: No</v>
          </cell>
          <cell r="LM36" t="str">
            <v>N/A</v>
          </cell>
          <cell r="LN36" t="str">
            <v>N/A</v>
          </cell>
          <cell r="LO36" t="str">
            <v>N/A</v>
          </cell>
          <cell r="LP36" t="str">
            <v>N/A</v>
          </cell>
          <cell r="LQ36" t="str">
            <v>N/A</v>
          </cell>
          <cell r="LR36" t="str">
            <v>N/A</v>
          </cell>
          <cell r="LS36" t="str">
            <v>N/A</v>
          </cell>
          <cell r="LT36" t="str">
            <v>N/A</v>
          </cell>
          <cell r="LU36">
            <v>300</v>
          </cell>
          <cell r="LV36">
            <v>0</v>
          </cell>
          <cell r="LW36">
            <v>0</v>
          </cell>
          <cell r="LX36">
            <v>0</v>
          </cell>
          <cell r="LY36" t="str">
            <v/>
          </cell>
          <cell r="LZ36" t="str">
            <v/>
          </cell>
          <cell r="MA36" t="str">
            <v/>
          </cell>
          <cell r="MB36" t="str">
            <v/>
          </cell>
          <cell r="MC36" t="str">
            <v/>
          </cell>
          <cell r="MD36" t="str">
            <v/>
          </cell>
          <cell r="ME36" t="str">
            <v/>
          </cell>
          <cell r="MF36" t="str">
            <v/>
          </cell>
          <cell r="MG36" t="str">
            <v/>
          </cell>
          <cell r="MH36" t="str">
            <v/>
          </cell>
          <cell r="MI36" t="str">
            <v/>
          </cell>
          <cell r="MJ36" t="str">
            <v/>
          </cell>
          <cell r="MK36" t="str">
            <v/>
          </cell>
          <cell r="ML36" t="str">
            <v/>
          </cell>
          <cell r="MM36" t="str">
            <v/>
          </cell>
          <cell r="MN36" t="str">
            <v/>
          </cell>
          <cell r="MO36" t="str">
            <v/>
          </cell>
          <cell r="MP36" t="str">
            <v/>
          </cell>
          <cell r="MQ36" t="str">
            <v>1: Yes</v>
          </cell>
          <cell r="MR36" t="str">
            <v>0: No</v>
          </cell>
          <cell r="MS36" t="str">
            <v>3</v>
          </cell>
          <cell r="MT36" t="str">
            <v>2: N/A</v>
          </cell>
          <cell r="MU36">
            <v>4.7650957290132547</v>
          </cell>
          <cell r="MV36">
            <v>20.494061757719717</v>
          </cell>
          <cell r="MW36">
            <v>0</v>
          </cell>
          <cell r="MX36">
            <v>0</v>
          </cell>
          <cell r="MY36">
            <v>0</v>
          </cell>
          <cell r="MZ36">
            <v>0</v>
          </cell>
          <cell r="NA36">
            <v>2.5110417083946981</v>
          </cell>
          <cell r="NB36">
            <v>10.799666318289786</v>
          </cell>
          <cell r="NC36">
            <v>0</v>
          </cell>
          <cell r="ND36">
            <v>0</v>
          </cell>
          <cell r="NE36">
            <v>0</v>
          </cell>
          <cell r="NF36">
            <v>0</v>
          </cell>
          <cell r="NG36">
            <v>0</v>
          </cell>
          <cell r="NH36">
            <v>0</v>
          </cell>
          <cell r="NI36">
            <v>0</v>
          </cell>
          <cell r="NJ36">
            <v>0</v>
          </cell>
          <cell r="NK36">
            <v>0</v>
          </cell>
          <cell r="NL36">
            <v>0</v>
          </cell>
          <cell r="NM36">
            <v>4.7650957290132547</v>
          </cell>
          <cell r="NN36">
            <v>20.494061757719717</v>
          </cell>
          <cell r="NO36">
            <v>0</v>
          </cell>
          <cell r="NP36">
            <v>0</v>
          </cell>
          <cell r="NQ36">
            <v>0</v>
          </cell>
          <cell r="NR36">
            <v>0</v>
          </cell>
          <cell r="NS36">
            <v>0</v>
          </cell>
          <cell r="NT36">
            <v>0</v>
          </cell>
          <cell r="NU36">
            <v>0</v>
          </cell>
          <cell r="NV36">
            <v>0</v>
          </cell>
          <cell r="NW36">
            <v>0</v>
          </cell>
          <cell r="NX36">
            <v>0</v>
          </cell>
          <cell r="NY36">
            <v>0</v>
          </cell>
          <cell r="NZ36">
            <v>0</v>
          </cell>
          <cell r="OA36">
            <v>0</v>
          </cell>
          <cell r="OB36">
            <v>0</v>
          </cell>
          <cell r="OC36">
            <v>0</v>
          </cell>
          <cell r="OD36">
            <v>0</v>
          </cell>
          <cell r="OE36">
            <v>0</v>
          </cell>
          <cell r="OF36">
            <v>0</v>
          </cell>
          <cell r="OG36">
            <v>0</v>
          </cell>
          <cell r="OH36">
            <v>0</v>
          </cell>
          <cell r="OI36">
            <v>0</v>
          </cell>
          <cell r="OJ36">
            <v>0</v>
          </cell>
          <cell r="OK36">
            <v>0</v>
          </cell>
          <cell r="OL36">
            <v>0</v>
          </cell>
          <cell r="OM36">
            <v>0</v>
          </cell>
          <cell r="ON36">
            <v>0</v>
          </cell>
          <cell r="OO36">
            <v>0</v>
          </cell>
          <cell r="OP36">
            <v>0</v>
          </cell>
          <cell r="OQ36">
            <v>4.7650957290132547</v>
          </cell>
          <cell r="OR36">
            <v>20.494061757719717</v>
          </cell>
          <cell r="OS36">
            <v>0</v>
          </cell>
          <cell r="OT36">
            <v>0</v>
          </cell>
          <cell r="OU36">
            <v>0</v>
          </cell>
          <cell r="OV36">
            <v>0</v>
          </cell>
          <cell r="OW36">
            <v>0</v>
          </cell>
          <cell r="OX36">
            <v>0.66273932253313694</v>
          </cell>
          <cell r="OY36">
            <v>0</v>
          </cell>
          <cell r="OZ36">
            <v>0</v>
          </cell>
          <cell r="PA36">
            <v>0</v>
          </cell>
          <cell r="PB36">
            <v>0</v>
          </cell>
          <cell r="PC36">
            <v>0</v>
          </cell>
          <cell r="PD36">
            <v>0</v>
          </cell>
          <cell r="PE36">
            <v>0</v>
          </cell>
          <cell r="PF36">
            <v>0</v>
          </cell>
          <cell r="PG36" t="str">
            <v/>
          </cell>
          <cell r="PH36">
            <v>7.19</v>
          </cell>
          <cell r="PI36">
            <v>0</v>
          </cell>
          <cell r="PJ36">
            <v>0</v>
          </cell>
          <cell r="PK36" t="str">
            <v>N/A</v>
          </cell>
          <cell r="PL36" t="str">
            <v>N/A</v>
          </cell>
          <cell r="PM36">
            <v>1.47</v>
          </cell>
          <cell r="PN36" t="str">
            <v>N/A</v>
          </cell>
          <cell r="PO36" t="str">
            <v>N/A</v>
          </cell>
          <cell r="PP36" t="str">
            <v>N/A</v>
          </cell>
          <cell r="PQ36">
            <v>300</v>
          </cell>
          <cell r="PR36">
            <v>0</v>
          </cell>
          <cell r="PS36">
            <v>300</v>
          </cell>
          <cell r="PT36">
            <v>0</v>
          </cell>
          <cell r="PU36">
            <v>0</v>
          </cell>
          <cell r="PV36">
            <v>0</v>
          </cell>
          <cell r="PW36">
            <v>0</v>
          </cell>
          <cell r="PX36">
            <v>0</v>
          </cell>
          <cell r="PY36">
            <v>0</v>
          </cell>
          <cell r="PZ36">
            <v>5.7874703450592504</v>
          </cell>
          <cell r="QA36">
            <v>0</v>
          </cell>
          <cell r="QB36">
            <v>0</v>
          </cell>
          <cell r="QC36">
            <v>0</v>
          </cell>
          <cell r="QD36">
            <v>0</v>
          </cell>
          <cell r="QE36">
            <v>0</v>
          </cell>
          <cell r="QF36">
            <v>0</v>
          </cell>
          <cell r="QG36">
            <v>0</v>
          </cell>
          <cell r="QH36">
            <v>0</v>
          </cell>
          <cell r="QI36">
            <v>0</v>
          </cell>
          <cell r="QJ36">
            <v>0</v>
          </cell>
          <cell r="QK36">
            <v>0</v>
          </cell>
          <cell r="QL36">
            <v>0</v>
          </cell>
          <cell r="QM36">
            <v>0</v>
          </cell>
          <cell r="QN36">
            <v>0</v>
          </cell>
          <cell r="QO36">
            <v>0</v>
          </cell>
          <cell r="QP36">
            <v>0</v>
          </cell>
          <cell r="QQ36">
            <v>0</v>
          </cell>
          <cell r="QR36">
            <v>0</v>
          </cell>
          <cell r="QS36">
            <v>0</v>
          </cell>
          <cell r="QT36">
            <v>0</v>
          </cell>
          <cell r="QU36">
            <v>2.8503562945368173</v>
          </cell>
          <cell r="QV36" t="str">
            <v>N/A</v>
          </cell>
          <cell r="QW36" t="str">
            <v/>
          </cell>
          <cell r="QX36" t="str">
            <v/>
          </cell>
          <cell r="QY36" t="str">
            <v/>
          </cell>
          <cell r="QZ36" t="str">
            <v/>
          </cell>
          <cell r="RA36" t="str">
            <v/>
          </cell>
          <cell r="RB36" t="str">
            <v/>
          </cell>
          <cell r="RC36" t="str">
            <v>N/A</v>
          </cell>
          <cell r="RD36" t="str">
            <v>N/A</v>
          </cell>
          <cell r="RE36">
            <v>0</v>
          </cell>
          <cell r="RF36">
            <v>0</v>
          </cell>
          <cell r="RG36">
            <v>0</v>
          </cell>
          <cell r="RH36">
            <v>0</v>
          </cell>
          <cell r="RI36">
            <v>0</v>
          </cell>
          <cell r="RJ36">
            <v>0</v>
          </cell>
          <cell r="RK36">
            <v>0</v>
          </cell>
          <cell r="RL36">
            <v>0</v>
          </cell>
          <cell r="RM36">
            <v>0</v>
          </cell>
          <cell r="RN36">
            <v>0</v>
          </cell>
          <cell r="RO36">
            <v>18.692564801178197</v>
          </cell>
          <cell r="RP36">
            <v>21.24393343247781</v>
          </cell>
          <cell r="RQ36">
            <v>10.27082622327791</v>
          </cell>
          <cell r="RR36">
            <v>10.27082622327791</v>
          </cell>
          <cell r="RS36">
            <v>21.474656894343646</v>
          </cell>
          <cell r="RT36">
            <v>0</v>
          </cell>
          <cell r="RU36">
            <v>19.189891781472681</v>
          </cell>
          <cell r="RV36">
            <v>2.0517790868924886</v>
          </cell>
          <cell r="RW36">
            <v>2.0296205225653208</v>
          </cell>
          <cell r="RX36">
            <v>2.0518228815368191</v>
          </cell>
          <cell r="RY36">
            <v>0</v>
          </cell>
          <cell r="RZ36">
            <v>2.1178648931116388</v>
          </cell>
          <cell r="SA36">
            <v>0</v>
          </cell>
          <cell r="SB36">
            <v>15.701754432989691</v>
          </cell>
          <cell r="SC36">
            <v>0</v>
          </cell>
          <cell r="SD36">
            <v>8.6274940275534426</v>
          </cell>
          <cell r="SE36">
            <v>18.038711791248669</v>
          </cell>
          <cell r="SF36">
            <v>0</v>
          </cell>
          <cell r="SG36">
            <v>16.119509096437049</v>
          </cell>
          <cell r="SH36">
            <v>2.9908103681885123</v>
          </cell>
          <cell r="SI36">
            <v>0</v>
          </cell>
          <cell r="SJ36">
            <v>1.6433321957244651</v>
          </cell>
          <cell r="SK36">
            <v>3.4359451030949839</v>
          </cell>
          <cell r="SL36">
            <v>0</v>
          </cell>
          <cell r="SM36">
            <v>3.0703826850356295</v>
          </cell>
          <cell r="SN36">
            <v>3.1788860079327534</v>
          </cell>
          <cell r="SO36">
            <v>0.98</v>
          </cell>
          <cell r="SP36">
            <v>0.8</v>
          </cell>
          <cell r="SQ36">
            <v>1</v>
          </cell>
          <cell r="SR36">
            <v>0.7</v>
          </cell>
          <cell r="SS36" t="str">
            <v>1: Yes</v>
          </cell>
          <cell r="ST36" t="str">
            <v>1: Yes</v>
          </cell>
          <cell r="SU36">
            <v>0.8</v>
          </cell>
          <cell r="SV36" t="str">
            <v>1: Yes</v>
          </cell>
          <cell r="SW36" t="str">
            <v>0: All patients when initiated</v>
          </cell>
          <cell r="SX36">
            <v>1</v>
          </cell>
          <cell r="SY36" t="str">
            <v>1: Yes</v>
          </cell>
          <cell r="SZ36" t="str">
            <v>ART patients get priorty - then it's mostly first come first serve</v>
          </cell>
          <cell r="TA36">
            <v>21</v>
          </cell>
          <cell r="TB36">
            <v>0</v>
          </cell>
          <cell r="TC36">
            <v>5.3019145802650951E-3</v>
          </cell>
          <cell r="TD36">
            <v>14.652217820324003</v>
          </cell>
          <cell r="TE36">
            <v>0</v>
          </cell>
          <cell r="TF36">
            <v>0</v>
          </cell>
          <cell r="TG36">
            <v>0</v>
          </cell>
          <cell r="TH36">
            <v>4.4090721649484535E-2</v>
          </cell>
          <cell r="TI36">
            <v>2.0517790868924886</v>
          </cell>
          <cell r="TJ36">
            <v>1.9391752577319585</v>
          </cell>
          <cell r="TK36">
            <v>0</v>
          </cell>
          <cell r="TL36">
            <v>2.2802850356294538E-3</v>
          </cell>
          <cell r="TM36">
            <v>6.3017297862232766</v>
          </cell>
          <cell r="TN36">
            <v>0</v>
          </cell>
          <cell r="TO36">
            <v>0</v>
          </cell>
          <cell r="TP36">
            <v>0</v>
          </cell>
          <cell r="TQ36">
            <v>1.8962850356294539E-2</v>
          </cell>
          <cell r="TR36">
            <v>2.0296205225653208</v>
          </cell>
          <cell r="TS36">
            <v>1.9182327790973872</v>
          </cell>
          <cell r="TT36">
            <v>0</v>
          </cell>
          <cell r="TU36">
            <v>6.2173183017510203E-3</v>
          </cell>
          <cell r="TV36">
            <v>17.182001074598226</v>
          </cell>
          <cell r="TW36">
            <v>0</v>
          </cell>
          <cell r="TX36">
            <v>0</v>
          </cell>
          <cell r="TY36">
            <v>0</v>
          </cell>
          <cell r="TZ36">
            <v>5.170321899736148E-2</v>
          </cell>
          <cell r="UA36">
            <v>2.058492031662269</v>
          </cell>
          <cell r="UB36">
            <v>1.9455197889182059</v>
          </cell>
          <cell r="UC36" t="str">
            <v>1: Yes</v>
          </cell>
          <cell r="UD36" t="str">
            <v>ART patients get priorty - then it's mostly first come first serve</v>
          </cell>
          <cell r="UE36">
            <v>21</v>
          </cell>
          <cell r="UF36">
            <v>105699.99999999999</v>
          </cell>
          <cell r="UG36">
            <v>6.1400000000000005E-3</v>
          </cell>
          <cell r="UH36">
            <v>6.1399999999999996E-3</v>
          </cell>
          <cell r="UI36">
            <v>6.1399999999999996E-3</v>
          </cell>
          <cell r="UJ36">
            <v>0</v>
          </cell>
          <cell r="UK36">
            <v>0</v>
          </cell>
          <cell r="UL36">
            <v>0</v>
          </cell>
          <cell r="UM36">
            <v>0</v>
          </cell>
          <cell r="UN36" t="str">
            <v>N/A</v>
          </cell>
          <cell r="UO36" t="str">
            <v>N/A</v>
          </cell>
          <cell r="UP36" t="str">
            <v>N/A</v>
          </cell>
          <cell r="UQ36" t="str">
            <v>N/A</v>
          </cell>
          <cell r="UR36" t="str">
            <v>N/A</v>
          </cell>
          <cell r="US36" t="str">
            <v>N/A</v>
          </cell>
          <cell r="UT36" t="str">
            <v>N/A</v>
          </cell>
          <cell r="UU36" t="str">
            <v>N/A</v>
          </cell>
          <cell r="UV36" t="str">
            <v>N/A</v>
          </cell>
          <cell r="UW36" t="str">
            <v>N/A</v>
          </cell>
          <cell r="UX36">
            <v>0</v>
          </cell>
          <cell r="UY36">
            <v>0</v>
          </cell>
          <cell r="UZ36">
            <v>0</v>
          </cell>
          <cell r="VA36">
            <v>0</v>
          </cell>
          <cell r="VB36">
            <v>1</v>
          </cell>
          <cell r="VC36">
            <v>0</v>
          </cell>
          <cell r="VD36">
            <v>1</v>
          </cell>
          <cell r="VE36">
            <v>0</v>
          </cell>
          <cell r="VF36">
            <v>0</v>
          </cell>
          <cell r="VG36">
            <v>1</v>
          </cell>
          <cell r="VH36">
            <v>1</v>
          </cell>
          <cell r="VI36">
            <v>0</v>
          </cell>
          <cell r="VJ36">
            <v>0</v>
          </cell>
          <cell r="VK36">
            <v>0</v>
          </cell>
          <cell r="VL36">
            <v>0</v>
          </cell>
          <cell r="VM36">
            <v>0</v>
          </cell>
          <cell r="VN36">
            <v>1</v>
          </cell>
          <cell r="VO36">
            <v>0</v>
          </cell>
          <cell r="VP36">
            <v>0</v>
          </cell>
          <cell r="VQ36">
            <v>1</v>
          </cell>
          <cell r="VR36">
            <v>0</v>
          </cell>
          <cell r="VS36">
            <v>0</v>
          </cell>
          <cell r="VT36">
            <v>0</v>
          </cell>
          <cell r="VU36">
            <v>0</v>
          </cell>
          <cell r="VV36">
            <v>1</v>
          </cell>
          <cell r="VW36">
            <v>0</v>
          </cell>
          <cell r="VX36">
            <v>0</v>
          </cell>
          <cell r="VY36">
            <v>4.1727996318114879</v>
          </cell>
          <cell r="VZ36">
            <v>1.6310852194770928</v>
          </cell>
          <cell r="WA36">
            <v>124.40326578139366</v>
          </cell>
          <cell r="WB36">
            <v>0</v>
          </cell>
          <cell r="WC36">
            <v>0</v>
          </cell>
          <cell r="WD36">
            <v>16.152005415676957</v>
          </cell>
          <cell r="WE36">
            <v>0</v>
          </cell>
          <cell r="WF36">
            <v>39.25553819898095</v>
          </cell>
          <cell r="WG36">
            <v>118.18310249232398</v>
          </cell>
          <cell r="WH36">
            <v>0</v>
          </cell>
          <cell r="WI36">
            <v>0</v>
          </cell>
          <cell r="WJ36">
            <v>15.344405144893111</v>
          </cell>
          <cell r="WK36">
            <v>0</v>
          </cell>
          <cell r="WL36">
            <v>2.0660809578411032</v>
          </cell>
          <cell r="WM36">
            <v>6.220163289069685</v>
          </cell>
          <cell r="WN36">
            <v>0</v>
          </cell>
          <cell r="WO36">
            <v>0</v>
          </cell>
          <cell r="WP36">
            <v>0.80760027078384811</v>
          </cell>
          <cell r="WQ36">
            <v>0</v>
          </cell>
          <cell r="WR36">
            <v>3.4199635431982434</v>
          </cell>
          <cell r="WS36">
            <v>120.98330223819541</v>
          </cell>
          <cell r="WT36">
            <v>0</v>
          </cell>
          <cell r="WU36">
            <v>0</v>
          </cell>
          <cell r="WV36">
            <v>0</v>
          </cell>
          <cell r="WW36">
            <v>0</v>
          </cell>
          <cell r="WX36">
            <v>0</v>
          </cell>
          <cell r="WY36">
            <v>0</v>
          </cell>
          <cell r="WZ36">
            <v>1.3215920410128452</v>
          </cell>
          <cell r="XA36">
            <v>1.2879008962875471</v>
          </cell>
          <cell r="XB36">
            <v>0.81555645388893772</v>
          </cell>
          <cell r="XC36">
            <v>1.0597760899364126</v>
          </cell>
          <cell r="XD36">
            <v>0</v>
          </cell>
          <cell r="XE36">
            <v>3.3188077233755555</v>
          </cell>
          <cell r="XF36">
            <v>0</v>
          </cell>
          <cell r="XG36">
            <v>0.97306823230569062</v>
          </cell>
          <cell r="XH36">
            <v>0.6105490901186873</v>
          </cell>
          <cell r="XI36">
            <v>0.85476872616616228</v>
          </cell>
          <cell r="XJ36">
            <v>0</v>
          </cell>
          <cell r="XK36">
            <v>3.113800359605305</v>
          </cell>
          <cell r="XL36">
            <v>0</v>
          </cell>
          <cell r="XM36">
            <v>0.20500736377025039</v>
          </cell>
          <cell r="XN36">
            <v>0.20500736377025039</v>
          </cell>
          <cell r="XO36">
            <v>0.20500736377025039</v>
          </cell>
          <cell r="XP36">
            <v>0.20500736377025039</v>
          </cell>
          <cell r="XQ36">
            <v>0</v>
          </cell>
          <cell r="XR36">
            <v>0.20500736377025039</v>
          </cell>
          <cell r="XS36">
            <v>0</v>
          </cell>
          <cell r="XT36">
            <v>0</v>
          </cell>
          <cell r="XU36">
            <v>0</v>
          </cell>
          <cell r="XV36">
            <v>0</v>
          </cell>
          <cell r="XW36">
            <v>0</v>
          </cell>
          <cell r="XX36">
            <v>0</v>
          </cell>
          <cell r="XY36">
            <v>0</v>
          </cell>
          <cell r="XZ36">
            <v>0</v>
          </cell>
          <cell r="YA36">
            <v>0</v>
          </cell>
          <cell r="YB36">
            <v>0</v>
          </cell>
          <cell r="YC36">
            <v>0</v>
          </cell>
          <cell r="YD36">
            <v>0</v>
          </cell>
          <cell r="YE36">
            <v>0</v>
          </cell>
          <cell r="YF36">
            <v>0</v>
          </cell>
          <cell r="YG36">
            <v>0</v>
          </cell>
          <cell r="YH36">
            <v>0</v>
          </cell>
          <cell r="YI36">
            <v>0</v>
          </cell>
          <cell r="YJ36">
            <v>0</v>
          </cell>
          <cell r="YK36">
            <v>0</v>
          </cell>
          <cell r="YL36">
            <v>0</v>
          </cell>
          <cell r="YM36">
            <v>0</v>
          </cell>
          <cell r="YN36">
            <v>0</v>
          </cell>
          <cell r="YO36">
            <v>0</v>
          </cell>
          <cell r="YP36">
            <v>0</v>
          </cell>
          <cell r="YQ36">
            <v>0</v>
          </cell>
          <cell r="YR36">
            <v>0</v>
          </cell>
          <cell r="YS36">
            <v>0</v>
          </cell>
          <cell r="YT36">
            <v>0</v>
          </cell>
          <cell r="YU36">
            <v>0</v>
          </cell>
          <cell r="YV36">
            <v>0</v>
          </cell>
          <cell r="YW36">
            <v>0</v>
          </cell>
          <cell r="YX36">
            <v>0</v>
          </cell>
          <cell r="YY36">
            <v>0</v>
          </cell>
          <cell r="YZ36">
            <v>0</v>
          </cell>
          <cell r="ZA36">
            <v>0</v>
          </cell>
          <cell r="ZB36">
            <v>0</v>
          </cell>
          <cell r="ZC36">
            <v>0</v>
          </cell>
          <cell r="ZD36">
            <v>0.20500736377025039</v>
          </cell>
          <cell r="ZE36">
            <v>0.20500736377025039</v>
          </cell>
          <cell r="ZF36">
            <v>0</v>
          </cell>
          <cell r="ZG36">
            <v>0</v>
          </cell>
          <cell r="ZH36">
            <v>0</v>
          </cell>
          <cell r="ZI36">
            <v>0</v>
          </cell>
          <cell r="ZJ36" t="str">
            <v xml:space="preserve"> </v>
          </cell>
          <cell r="ZK36">
            <v>0</v>
          </cell>
          <cell r="ZL36">
            <v>0</v>
          </cell>
          <cell r="ZM36">
            <v>0</v>
          </cell>
          <cell r="ZN36">
            <v>1</v>
          </cell>
          <cell r="ZO36">
            <v>0</v>
          </cell>
          <cell r="ZP36">
            <v>0</v>
          </cell>
          <cell r="ZQ36">
            <v>0</v>
          </cell>
          <cell r="ZR36" t="str">
            <v>1: Yes</v>
          </cell>
          <cell r="ZS36" t="str">
            <v>1: Yes</v>
          </cell>
          <cell r="ZT36">
            <v>1.0136134551888947</v>
          </cell>
          <cell r="ZU36">
            <v>1.0136134551888947</v>
          </cell>
          <cell r="ZV36">
            <v>1.0136134551888947</v>
          </cell>
          <cell r="ZW36">
            <v>1.0136134551888947</v>
          </cell>
          <cell r="ZX36">
            <v>0</v>
          </cell>
          <cell r="ZY36">
            <v>1.0136134551888949</v>
          </cell>
          <cell r="ZZ36">
            <v>0</v>
          </cell>
          <cell r="AAA36">
            <v>0.21285882558966784</v>
          </cell>
          <cell r="AAB36">
            <v>0.2128588255896679</v>
          </cell>
          <cell r="AAC36">
            <v>0.21285882558966787</v>
          </cell>
          <cell r="AAD36">
            <v>0</v>
          </cell>
          <cell r="AAE36">
            <v>0.2128588255896679</v>
          </cell>
          <cell r="AAF36">
            <v>0</v>
          </cell>
          <cell r="AAG36">
            <v>0.5574874003538921</v>
          </cell>
          <cell r="AAH36">
            <v>0.55748740035389222</v>
          </cell>
          <cell r="AAI36">
            <v>0.5574874003538921</v>
          </cell>
          <cell r="AAJ36">
            <v>0.5574874003538921</v>
          </cell>
          <cell r="AAK36">
            <v>0</v>
          </cell>
          <cell r="AAL36">
            <v>0.5574874003538921</v>
          </cell>
          <cell r="AAM36">
            <v>0</v>
          </cell>
          <cell r="AAN36">
            <v>0</v>
          </cell>
          <cell r="AAO36">
            <v>0</v>
          </cell>
          <cell r="AAP36">
            <v>0</v>
          </cell>
          <cell r="AAQ36">
            <v>0</v>
          </cell>
          <cell r="AAR36">
            <v>0</v>
          </cell>
          <cell r="AAS36">
            <v>0</v>
          </cell>
          <cell r="AAT36">
            <v>0</v>
          </cell>
          <cell r="AAU36">
            <v>0</v>
          </cell>
          <cell r="AAV36">
            <v>0</v>
          </cell>
          <cell r="AAW36">
            <v>0</v>
          </cell>
          <cell r="AAX36">
            <v>0</v>
          </cell>
          <cell r="AAY36">
            <v>0</v>
          </cell>
          <cell r="AAZ36">
            <v>0</v>
          </cell>
          <cell r="ABA36">
            <v>0</v>
          </cell>
          <cell r="ABB36">
            <v>0</v>
          </cell>
          <cell r="ABC36">
            <v>0</v>
          </cell>
          <cell r="ABD36">
            <v>0</v>
          </cell>
          <cell r="ABE36">
            <v>0</v>
          </cell>
          <cell r="ABF36">
            <v>0.2432672292453347</v>
          </cell>
          <cell r="ABG36">
            <v>0.24326722924533473</v>
          </cell>
          <cell r="ABH36">
            <v>0.2432672292453347</v>
          </cell>
          <cell r="ABI36">
            <v>0</v>
          </cell>
          <cell r="ABJ36">
            <v>0.24326722924533473</v>
          </cell>
          <cell r="ABK36">
            <v>0</v>
          </cell>
          <cell r="ABL36">
            <v>0</v>
          </cell>
          <cell r="ABM36">
            <v>0</v>
          </cell>
          <cell r="ABN36">
            <v>0</v>
          </cell>
          <cell r="ABO36">
            <v>0</v>
          </cell>
          <cell r="ABP36">
            <v>0</v>
          </cell>
          <cell r="ABQ36">
            <v>0</v>
          </cell>
          <cell r="ABR36">
            <v>0</v>
          </cell>
          <cell r="ABS36">
            <v>0</v>
          </cell>
          <cell r="ABT36">
            <v>0</v>
          </cell>
          <cell r="ABU36">
            <v>0</v>
          </cell>
          <cell r="ABV36">
            <v>0</v>
          </cell>
          <cell r="ABW36">
            <v>0</v>
          </cell>
          <cell r="ABX36">
            <v>0.5574874003538921</v>
          </cell>
          <cell r="ABY36" t="str">
            <v>1: Yes</v>
          </cell>
          <cell r="ABZ36">
            <v>0.55748740035389222</v>
          </cell>
          <cell r="ACA36">
            <v>0.5574874003538921</v>
          </cell>
          <cell r="ACB36">
            <v>4.2244603609856437</v>
          </cell>
          <cell r="ACC36">
            <v>4.7012538806733035</v>
          </cell>
          <cell r="ACD36">
            <v>2.6506264864188633</v>
          </cell>
          <cell r="ACE36">
            <v>3.7108770809864082</v>
          </cell>
          <cell r="ACF36">
            <v>0</v>
          </cell>
          <cell r="ACG36">
            <v>13.5181950807362</v>
          </cell>
          <cell r="ACH36">
            <v>0</v>
          </cell>
          <cell r="ACI36">
            <v>3.0943170291805537</v>
          </cell>
          <cell r="ACJ36">
            <v>1.9415210403369145</v>
          </cell>
          <cell r="ACK36">
            <v>2.7181294564716798</v>
          </cell>
          <cell r="ACL36">
            <v>0</v>
          </cell>
          <cell r="ACM36">
            <v>9.9017573057182613</v>
          </cell>
          <cell r="ACN36">
            <v>0</v>
          </cell>
          <cell r="ACO36">
            <v>0</v>
          </cell>
          <cell r="ACP36">
            <v>0</v>
          </cell>
          <cell r="ACQ36">
            <v>0</v>
          </cell>
          <cell r="ACR36">
            <v>0</v>
          </cell>
          <cell r="ACS36">
            <v>0</v>
          </cell>
          <cell r="ACT36">
            <v>0</v>
          </cell>
          <cell r="ACU36">
            <v>0.2719839406440786</v>
          </cell>
          <cell r="ACV36">
            <v>0.17065560458556767</v>
          </cell>
          <cell r="ACW36">
            <v>0.23891784641979474</v>
          </cell>
          <cell r="ACX36">
            <v>0</v>
          </cell>
          <cell r="ACY36">
            <v>0.87034358338639517</v>
          </cell>
          <cell r="ACZ36">
            <v>0</v>
          </cell>
          <cell r="ADA36">
            <v>0.36648107926213713</v>
          </cell>
          <cell r="ADB36">
            <v>0.22994758441453214</v>
          </cell>
          <cell r="ADC36">
            <v>0.32192661818034496</v>
          </cell>
          <cell r="ADD36">
            <v>0</v>
          </cell>
          <cell r="ADE36">
            <v>1.1727326805141136</v>
          </cell>
          <cell r="ADF36">
            <v>0</v>
          </cell>
          <cell r="ADG36">
            <v>0</v>
          </cell>
          <cell r="ADH36">
            <v>0</v>
          </cell>
          <cell r="ADI36">
            <v>0</v>
          </cell>
          <cell r="ADJ36">
            <v>0</v>
          </cell>
          <cell r="ADK36">
            <v>0</v>
          </cell>
          <cell r="ADL36">
            <v>0</v>
          </cell>
          <cell r="ADM36">
            <v>0.11868390137196154</v>
          </cell>
          <cell r="ADN36">
            <v>7.4467900182793159E-2</v>
          </cell>
          <cell r="ADO36">
            <v>0.10425506025591041</v>
          </cell>
          <cell r="ADP36">
            <v>0</v>
          </cell>
          <cell r="ADQ36">
            <v>0.37978629093224509</v>
          </cell>
          <cell r="ADR36">
            <v>0</v>
          </cell>
          <cell r="ADS36">
            <v>0.37299441052691384</v>
          </cell>
          <cell r="ADT36">
            <v>0.23403435689905586</v>
          </cell>
          <cell r="ADU36">
            <v>0.32764809965867814</v>
          </cell>
          <cell r="ADV36">
            <v>0</v>
          </cell>
          <cell r="ADW36">
            <v>1.1935752201851846</v>
          </cell>
          <cell r="ADX36">
            <v>0</v>
          </cell>
          <cell r="ADY36">
            <v>0</v>
          </cell>
          <cell r="ADZ36">
            <v>0</v>
          </cell>
          <cell r="AEA36">
            <v>0</v>
          </cell>
          <cell r="AEB36">
            <v>0</v>
          </cell>
          <cell r="AEC36">
            <v>0</v>
          </cell>
          <cell r="AED36">
            <v>0</v>
          </cell>
          <cell r="AEE36">
            <v>0</v>
          </cell>
          <cell r="AEF36">
            <v>0</v>
          </cell>
          <cell r="AEG36">
            <v>0</v>
          </cell>
          <cell r="AEH36">
            <v>0</v>
          </cell>
          <cell r="AEI36">
            <v>0.49451625571650654</v>
          </cell>
          <cell r="AEJ36">
            <v>0</v>
          </cell>
          <cell r="AEK36">
            <v>3.6648107926213709</v>
          </cell>
          <cell r="AEL36">
            <v>6.5133312647767047E-2</v>
          </cell>
          <cell r="AEM36">
            <v>0</v>
          </cell>
          <cell r="AEN36">
            <v>0</v>
          </cell>
          <cell r="AEO36">
            <v>0</v>
          </cell>
          <cell r="AEP36">
            <v>0</v>
          </cell>
          <cell r="AEQ36">
            <v>0</v>
          </cell>
          <cell r="AER36">
            <v>0.55032980962823574</v>
          </cell>
          <cell r="AES36">
            <v>0</v>
          </cell>
          <cell r="AET36">
            <v>4.0784394901328254</v>
          </cell>
          <cell r="AEU36">
            <v>7.2484580912241844E-2</v>
          </cell>
          <cell r="AEV36">
            <v>0</v>
          </cell>
          <cell r="AEW36">
            <v>0.05</v>
          </cell>
          <cell r="AEX36" t="str">
            <v>10</v>
          </cell>
          <cell r="AEY36" t="str">
            <v>10</v>
          </cell>
          <cell r="AEZ36" t="str">
            <v>0: No</v>
          </cell>
          <cell r="AFA36" t="str">
            <v/>
          </cell>
          <cell r="AFB36" t="str">
            <v/>
          </cell>
          <cell r="AFC36" t="str">
            <v>2: Sometimes</v>
          </cell>
          <cell r="AFD36" t="str">
            <v>1: Always</v>
          </cell>
          <cell r="AFE36">
            <v>0</v>
          </cell>
          <cell r="AFF36">
            <v>0</v>
          </cell>
          <cell r="AFG36">
            <v>0</v>
          </cell>
          <cell r="AFH36">
            <v>0</v>
          </cell>
          <cell r="AFI36">
            <v>0</v>
          </cell>
          <cell r="AFJ36">
            <v>0</v>
          </cell>
          <cell r="AFK36">
            <v>0</v>
          </cell>
          <cell r="AFL36">
            <v>0</v>
          </cell>
          <cell r="AFM36">
            <v>0</v>
          </cell>
          <cell r="AFN36">
            <v>0</v>
          </cell>
          <cell r="AFO36">
            <v>25</v>
          </cell>
          <cell r="AFP36">
            <v>25</v>
          </cell>
          <cell r="AFQ36">
            <v>0</v>
          </cell>
          <cell r="AFR36">
            <v>0</v>
          </cell>
          <cell r="AFS36">
            <v>0</v>
          </cell>
          <cell r="AFT36">
            <v>0</v>
          </cell>
          <cell r="AFU36">
            <v>0</v>
          </cell>
          <cell r="AFV36">
            <v>0</v>
          </cell>
          <cell r="AFW36">
            <v>0</v>
          </cell>
          <cell r="AFX36">
            <v>0</v>
          </cell>
          <cell r="AFY36">
            <v>0</v>
          </cell>
          <cell r="AFZ36">
            <v>0</v>
          </cell>
          <cell r="AGA36">
            <v>0</v>
          </cell>
          <cell r="AGB36">
            <v>0</v>
          </cell>
        </row>
        <row r="37">
          <cell r="A37" t="str">
            <v>MALAWI_5</v>
          </cell>
          <cell r="B37" t="str">
            <v>Malawi</v>
          </cell>
          <cell r="C37" t="str">
            <v>Queen Elizabeth Central Hospital</v>
          </cell>
          <cell r="D37" t="str">
            <v>Hospital</v>
          </cell>
          <cell r="E37" t="str">
            <v>Tertiary</v>
          </cell>
          <cell r="F37" t="str">
            <v>Urban</v>
          </cell>
          <cell r="G37" t="str">
            <v>No</v>
          </cell>
          <cell r="H37">
            <v>37993</v>
          </cell>
          <cell r="I37">
            <v>732518</v>
          </cell>
          <cell r="J37">
            <v>555866</v>
          </cell>
          <cell r="K37">
            <v>1250</v>
          </cell>
          <cell r="L37">
            <v>92000</v>
          </cell>
          <cell r="M37" t="str">
            <v>USD</v>
          </cell>
          <cell r="N37">
            <v>148.25</v>
          </cell>
          <cell r="O37">
            <v>0.7</v>
          </cell>
          <cell r="P37">
            <v>0.15</v>
          </cell>
          <cell r="Q37">
            <v>0</v>
          </cell>
          <cell r="R37">
            <v>0.15000000000000002</v>
          </cell>
          <cell r="S37">
            <v>0</v>
          </cell>
          <cell r="T37">
            <v>555866</v>
          </cell>
          <cell r="U37">
            <v>0</v>
          </cell>
          <cell r="V37">
            <v>142.09072874191583</v>
          </cell>
          <cell r="W37" t="str">
            <v>0: No</v>
          </cell>
          <cell r="X37" t="str">
            <v>0: No</v>
          </cell>
          <cell r="Y37">
            <v>0</v>
          </cell>
          <cell r="Z37" t="str">
            <v>Jan-10</v>
          </cell>
          <cell r="AA37" t="str">
            <v>Dec-10</v>
          </cell>
          <cell r="AB37">
            <v>4484.083333333333</v>
          </cell>
          <cell r="AC37">
            <v>6292.166666666667</v>
          </cell>
          <cell r="AD37">
            <v>230.25</v>
          </cell>
          <cell r="AE37">
            <v>939.75</v>
          </cell>
          <cell r="AF37">
            <v>11.166666666666666</v>
          </cell>
          <cell r="AG37">
            <v>11957.416666666666</v>
          </cell>
          <cell r="AH37">
            <v>7473.3333333333339</v>
          </cell>
          <cell r="AI37">
            <v>4.6596387179505054</v>
          </cell>
          <cell r="AJ37">
            <v>11.809441838747222</v>
          </cell>
          <cell r="AK37">
            <v>3</v>
          </cell>
          <cell r="AL37">
            <v>5.4</v>
          </cell>
          <cell r="AM37">
            <v>10.8</v>
          </cell>
          <cell r="AN37">
            <v>6.1</v>
          </cell>
          <cell r="AO37">
            <v>6.1</v>
          </cell>
          <cell r="AP37">
            <v>10</v>
          </cell>
          <cell r="AQ37">
            <v>12.5</v>
          </cell>
          <cell r="AR37">
            <v>15</v>
          </cell>
          <cell r="AS37">
            <v>15</v>
          </cell>
          <cell r="AT37">
            <v>15</v>
          </cell>
          <cell r="AU37">
            <v>0</v>
          </cell>
          <cell r="AV37">
            <v>0</v>
          </cell>
          <cell r="AW37">
            <v>0</v>
          </cell>
          <cell r="AX37">
            <v>0</v>
          </cell>
          <cell r="AY37">
            <v>0</v>
          </cell>
          <cell r="AZ37">
            <v>0</v>
          </cell>
          <cell r="BA37">
            <v>0</v>
          </cell>
          <cell r="BB37">
            <v>0</v>
          </cell>
          <cell r="BC37">
            <v>0</v>
          </cell>
          <cell r="BD37">
            <v>0</v>
          </cell>
          <cell r="BE37">
            <v>683553.125</v>
          </cell>
          <cell r="BF37" t="str">
            <v>1: Yes</v>
          </cell>
          <cell r="BG37" t="str">
            <v>504</v>
          </cell>
          <cell r="BH37" t="str">
            <v>667</v>
          </cell>
          <cell r="BI37" t="str">
            <v>14</v>
          </cell>
          <cell r="BJ37" t="str">
            <v>97</v>
          </cell>
          <cell r="BK37" t="str">
            <v>N/A</v>
          </cell>
          <cell r="BL37" t="str">
            <v>N/A</v>
          </cell>
          <cell r="BM37" t="str">
            <v>1: Yes</v>
          </cell>
          <cell r="BN37" t="str">
            <v>N_INITIATION,N_STAGE,N_MONITORING: Initiation, WHO Staging, Routine clinical monitoring</v>
          </cell>
          <cell r="BO37" t="str">
            <v>Work in conjunction with all staff in ART clinic - no real supervision as long as staff are trained.</v>
          </cell>
          <cell r="BP37" t="str">
            <v>1: Yes</v>
          </cell>
          <cell r="BQ37">
            <v>0.37193615821378767</v>
          </cell>
          <cell r="BR37" t="str">
            <v>1: The Costing Period</v>
          </cell>
          <cell r="BS37" t="str">
            <v/>
          </cell>
          <cell r="BT37" t="str">
            <v>1: Yes</v>
          </cell>
          <cell r="BU37" t="str">
            <v>504</v>
          </cell>
          <cell r="BV37" t="str">
            <v>667</v>
          </cell>
          <cell r="BW37" t="str">
            <v>14</v>
          </cell>
          <cell r="BX37" t="str">
            <v>97</v>
          </cell>
          <cell r="BY37" t="str">
            <v>N/A</v>
          </cell>
          <cell r="BZ37" t="str">
            <v>N/A</v>
          </cell>
          <cell r="CA37" t="str">
            <v>1: Yes</v>
          </cell>
          <cell r="CB37" t="str">
            <v>0: No</v>
          </cell>
          <cell r="CC37" t="str">
            <v>0: No</v>
          </cell>
          <cell r="CD37" t="str">
            <v>0: No</v>
          </cell>
          <cell r="CE37" t="str">
            <v>0: No</v>
          </cell>
          <cell r="CF37" t="str">
            <v>0: No</v>
          </cell>
          <cell r="CG37" t="str">
            <v>1: Yes</v>
          </cell>
          <cell r="CH37" t="str">
            <v>electronic system - Baobab</v>
          </cell>
          <cell r="CI37" t="str">
            <v/>
          </cell>
          <cell r="CJ37">
            <v>7684.8333333333339</v>
          </cell>
          <cell r="CK37" t="str">
            <v>Pre-ART - 50% come every 3 months (4), 50% come every 6 months (2).  Avg number of visits is 3 per year.  Length of visit is 10 min.      Adult 1L - 2% come monthly, 62% come bimonthly, 35% come tri-monthly .5% come quarterly, and .5% come twice a year.  Visits are between 10-15 min.    Adult 2L - 80% come monthly and 20% come bimonthly.  Visits are typically 15 min.    Peds - 10% come monthly, 2/3 of the rest come bimonthly and the rest come quarterly.  Typical visits are 15 min.</v>
          </cell>
          <cell r="CL37" t="str">
            <v>1: Yes</v>
          </cell>
          <cell r="CM37" t="str">
            <v>0: No</v>
          </cell>
          <cell r="CN37" t="str">
            <v>1: Yes</v>
          </cell>
          <cell r="CO37" t="str">
            <v>0: No</v>
          </cell>
          <cell r="CP37" t="str">
            <v/>
          </cell>
          <cell r="CQ37" t="str">
            <v>1: Yes</v>
          </cell>
          <cell r="CR37" t="str">
            <v>1: Yes</v>
          </cell>
          <cell r="CS37" t="str">
            <v>100</v>
          </cell>
          <cell r="CT37" t="str">
            <v/>
          </cell>
          <cell r="CU37">
            <v>10435.939396558133</v>
          </cell>
          <cell r="CV37" t="str">
            <v>2: Unknown</v>
          </cell>
          <cell r="CW37">
            <v>4.6596387179505054</v>
          </cell>
          <cell r="CX37">
            <v>13.989270643343307</v>
          </cell>
          <cell r="CY37">
            <v>7.2920937116150437</v>
          </cell>
          <cell r="CZ37">
            <v>18.007651480981192</v>
          </cell>
          <cell r="DA37">
            <v>10.953131169429088</v>
          </cell>
          <cell r="DB37">
            <v>5.698755165424954</v>
          </cell>
          <cell r="DC37">
            <v>14.105815362108148</v>
          </cell>
          <cell r="DD37">
            <v>12.208303566121852</v>
          </cell>
          <cell r="DE37">
            <v>34.050101350096298</v>
          </cell>
          <cell r="DF37">
            <v>21.672813178997263</v>
          </cell>
          <cell r="DG37">
            <v>35.258271346224213</v>
          </cell>
          <cell r="DH37">
            <v>3.0361394739142176</v>
          </cell>
          <cell r="DI37">
            <v>1.5933385461900902</v>
          </cell>
          <cell r="DJ37">
            <v>3.9018361188730428</v>
          </cell>
          <cell r="DK37">
            <v>3.585011728927701</v>
          </cell>
          <cell r="DL37">
            <v>8.604028149426485</v>
          </cell>
          <cell r="DM37">
            <v>4.8596825658797744</v>
          </cell>
          <cell r="DN37">
            <v>4.8596825658797735</v>
          </cell>
          <cell r="DO37">
            <v>14.105815362108148</v>
          </cell>
          <cell r="DP37">
            <v>12.979348133921635</v>
          </cell>
          <cell r="DQ37">
            <v>21.832347960734918</v>
          </cell>
          <cell r="DR37">
            <v>3.9018361188730428</v>
          </cell>
          <cell r="DS37">
            <v>3.7621896968311899</v>
          </cell>
          <cell r="DT37">
            <v>4.8596825658797744</v>
          </cell>
          <cell r="DU37">
            <v>7.2326688973719433</v>
          </cell>
          <cell r="DV37">
            <v>3.6371644240537275</v>
          </cell>
          <cell r="DW37">
            <v>7.8761766838349558</v>
          </cell>
          <cell r="DX37">
            <v>23.117045359489165</v>
          </cell>
          <cell r="DY37">
            <v>15.922070385067727</v>
          </cell>
          <cell r="DZ37">
            <v>29.642284856538492</v>
          </cell>
          <cell r="EA37">
            <v>2.615608737889604</v>
          </cell>
          <cell r="EB37">
            <v>1.3999292623590027</v>
          </cell>
          <cell r="EC37">
            <v>3.0732277688581648</v>
          </cell>
          <cell r="ED37">
            <v>7.5097345135392422</v>
          </cell>
          <cell r="EE37">
            <v>4.1355070083817802</v>
          </cell>
          <cell r="EF37">
            <v>4.1018179323208299</v>
          </cell>
          <cell r="EG37">
            <v>0.44325279722219268</v>
          </cell>
          <cell r="EH37">
            <v>0.23261506053613329</v>
          </cell>
          <cell r="EI37">
            <v>0.52338388620629961</v>
          </cell>
          <cell r="EJ37">
            <v>1.2561213268951195</v>
          </cell>
          <cell r="EK37">
            <v>0.70947593463520642</v>
          </cell>
          <cell r="EL37">
            <v>0.70947593463520642</v>
          </cell>
          <cell r="EM37">
            <v>3.0564478718077333E-2</v>
          </cell>
          <cell r="EN37">
            <v>1.6039962097964947E-2</v>
          </cell>
          <cell r="EO37">
            <v>3.6089914720421119E-2</v>
          </cell>
          <cell r="EP37">
            <v>8.6615795329010703E-2</v>
          </cell>
          <cell r="EQ37">
            <v>4.8921884398793088E-2</v>
          </cell>
          <cell r="ER37">
            <v>4.8921884398793095E-2</v>
          </cell>
          <cell r="ES37">
            <v>0.62046162591342024</v>
          </cell>
          <cell r="ET37">
            <v>0.32561265168925524</v>
          </cell>
          <cell r="EU37">
            <v>0.73262846630082401</v>
          </cell>
          <cell r="EV37">
            <v>1.7583083191219779</v>
          </cell>
          <cell r="EW37">
            <v>0.99311858765222838</v>
          </cell>
          <cell r="EX37">
            <v>0.99311858765222838</v>
          </cell>
          <cell r="EY37">
            <v>0.56755592284618173</v>
          </cell>
          <cell r="EZ37">
            <v>0.29784821703973546</v>
          </cell>
          <cell r="FA37">
            <v>0.67015848833940472</v>
          </cell>
          <cell r="FB37">
            <v>1.6083803720145717</v>
          </cell>
          <cell r="FC37">
            <v>0.90843706197119323</v>
          </cell>
          <cell r="FD37">
            <v>0.90843706197119334</v>
          </cell>
          <cell r="FE37">
            <v>1.6518760154973244</v>
          </cell>
          <cell r="FF37">
            <v>0.94873393158688446</v>
          </cell>
          <cell r="FG37">
            <v>1.9048121317217197</v>
          </cell>
          <cell r="FH37">
            <v>4.9735127209710637</v>
          </cell>
          <cell r="FI37">
            <v>2.4908067659004658</v>
          </cell>
          <cell r="FJ37">
            <v>2.389739537717614</v>
          </cell>
          <cell r="FK37">
            <v>0.82728216788456044</v>
          </cell>
          <cell r="FL37">
            <v>0.43415020225234041</v>
          </cell>
          <cell r="FM37">
            <v>0.97683795506776572</v>
          </cell>
          <cell r="FN37">
            <v>2.3444110921626375</v>
          </cell>
          <cell r="FO37">
            <v>1.3241581168696381</v>
          </cell>
          <cell r="FP37">
            <v>1.3241581168696381</v>
          </cell>
          <cell r="FQ37">
            <v>0.2216197757319377</v>
          </cell>
          <cell r="FR37">
            <v>0.50596212950121622</v>
          </cell>
          <cell r="FS37">
            <v>0.33452041619915118</v>
          </cell>
          <cell r="FT37">
            <v>0</v>
          </cell>
          <cell r="FU37">
            <v>7.108558844231963E-2</v>
          </cell>
          <cell r="FV37">
            <v>0.77274216142003938</v>
          </cell>
          <cell r="FW37">
            <v>0.25089031214936336</v>
          </cell>
          <cell r="FX37">
            <v>0</v>
          </cell>
          <cell r="FY37">
            <v>0</v>
          </cell>
          <cell r="FZ37">
            <v>2.1568203834440274</v>
          </cell>
          <cell r="GA37">
            <v>0</v>
          </cell>
          <cell r="GB37">
            <v>0.33452041619915118</v>
          </cell>
          <cell r="GC37">
            <v>0.38009882290628549</v>
          </cell>
          <cell r="GD37">
            <v>0.71461923910543668</v>
          </cell>
          <cell r="GE37">
            <v>0.10003371249376447</v>
          </cell>
          <cell r="GF37">
            <v>0.26552435116144052</v>
          </cell>
          <cell r="GG37">
            <v>0.17555329002409287</v>
          </cell>
          <cell r="GH37">
            <v>0</v>
          </cell>
          <cell r="GI37">
            <v>3.7305074130119742E-2</v>
          </cell>
          <cell r="GJ37">
            <v>0.43655000229683993</v>
          </cell>
          <cell r="GK37">
            <v>0.13166496751806966</v>
          </cell>
          <cell r="GL37">
            <v>0</v>
          </cell>
          <cell r="GM37">
            <v>0</v>
          </cell>
          <cell r="GN37">
            <v>1.1466313976243272</v>
          </cell>
          <cell r="GO37">
            <v>0.17555329002409287</v>
          </cell>
          <cell r="GP37">
            <v>0.19947242578987553</v>
          </cell>
          <cell r="GQ37">
            <v>0.37502571581396837</v>
          </cell>
          <cell r="GR37">
            <v>0.29457276945163952</v>
          </cell>
          <cell r="GS37">
            <v>0.65022747756862231</v>
          </cell>
          <cell r="GT37">
            <v>0.42990246450817993</v>
          </cell>
          <cell r="GU37">
            <v>0</v>
          </cell>
          <cell r="GV37">
            <v>9.1354273707988237E-2</v>
          </cell>
          <cell r="GW37">
            <v>0.974461205691451</v>
          </cell>
          <cell r="GX37">
            <v>0.32242684838113495</v>
          </cell>
          <cell r="GY37">
            <v>0</v>
          </cell>
          <cell r="GZ37">
            <v>0</v>
          </cell>
          <cell r="HA37">
            <v>2.7629450393090158</v>
          </cell>
          <cell r="HB37">
            <v>0.42990246450817993</v>
          </cell>
          <cell r="HC37">
            <v>0.4884766752974195</v>
          </cell>
          <cell r="HD37">
            <v>0.91837913980559938</v>
          </cell>
          <cell r="HE37">
            <v>11338.057739107409</v>
          </cell>
          <cell r="HF37">
            <v>6358.7054497286044</v>
          </cell>
          <cell r="HG37">
            <v>3513.6535348084185</v>
          </cell>
          <cell r="HH37">
            <v>0</v>
          </cell>
          <cell r="HI37">
            <v>6650.3182438652748</v>
          </cell>
          <cell r="HJ37">
            <v>4258.3751734638809</v>
          </cell>
          <cell r="HK37">
            <v>1218.2406907717216</v>
          </cell>
          <cell r="HL37">
            <v>0</v>
          </cell>
          <cell r="HM37" t="str">
            <v/>
          </cell>
          <cell r="HN37">
            <v>1319.1648677819753</v>
          </cell>
          <cell r="HO37">
            <v>2109.7746856294193</v>
          </cell>
          <cell r="HP37">
            <v>7.8636959370904327E-2</v>
          </cell>
          <cell r="HQ37">
            <v>0.92136304062909558</v>
          </cell>
          <cell r="HR37">
            <v>0.1479096597585105</v>
          </cell>
          <cell r="HS37">
            <v>0.90371225253649667</v>
          </cell>
          <cell r="HT37">
            <v>2.3740786213317833</v>
          </cell>
          <cell r="HU37">
            <v>0</v>
          </cell>
          <cell r="HV37">
            <v>0.5854107283485146</v>
          </cell>
          <cell r="HW37">
            <v>15.399999999999999</v>
          </cell>
          <cell r="HX37">
            <v>5.3949999999999996</v>
          </cell>
          <cell r="HY37">
            <v>1.1613883809721999</v>
          </cell>
          <cell r="HZ37">
            <v>2.9855246929279602</v>
          </cell>
          <cell r="IA37">
            <v>0</v>
          </cell>
          <cell r="IB37">
            <v>0.47426001967370629</v>
          </cell>
          <cell r="IC37">
            <v>1.3550207741176516</v>
          </cell>
          <cell r="ID37">
            <v>0</v>
          </cell>
          <cell r="IE37" t="str">
            <v>1.5</v>
          </cell>
          <cell r="IF37">
            <v>80.669512419820805</v>
          </cell>
          <cell r="IG37">
            <v>74.617677759157289</v>
          </cell>
          <cell r="IH37">
            <v>340.53698969072167</v>
          </cell>
          <cell r="II37">
            <v>53.75817987152034</v>
          </cell>
          <cell r="IJ37">
            <v>397.19999999999993</v>
          </cell>
          <cell r="IK37">
            <v>67.762390432649482</v>
          </cell>
          <cell r="IL37">
            <v>12.90712198717133</v>
          </cell>
          <cell r="IM37">
            <v>62.678849317692126</v>
          </cell>
          <cell r="IN37">
            <v>11.938828441465166</v>
          </cell>
          <cell r="IO37">
            <v>286.05107134020619</v>
          </cell>
          <cell r="IP37">
            <v>54.485918350515469</v>
          </cell>
          <cell r="IQ37">
            <v>45.156871092077083</v>
          </cell>
          <cell r="IR37">
            <v>8.6013087794432543</v>
          </cell>
          <cell r="IS37">
            <v>333.64799999999991</v>
          </cell>
          <cell r="IT37">
            <v>63.551999999999992</v>
          </cell>
          <cell r="IU37">
            <v>811.5</v>
          </cell>
          <cell r="IV37">
            <v>6388</v>
          </cell>
          <cell r="IW37">
            <v>228.5</v>
          </cell>
          <cell r="IX37">
            <v>24.5</v>
          </cell>
          <cell r="IY37" t="str">
            <v>1: Yes</v>
          </cell>
          <cell r="IZ37" t="str">
            <v>3</v>
          </cell>
          <cell r="JA37" t="str">
            <v>2</v>
          </cell>
          <cell r="JB37" t="str">
            <v>3TC,NVP,ABC,DDI,LPV: 3TC, NVP, ABC, DDI, LPV/r</v>
          </cell>
          <cell r="JC37" t="str">
            <v>1: Yes</v>
          </cell>
          <cell r="JD37" t="str">
            <v>1: Yes</v>
          </cell>
          <cell r="JE37" t="str">
            <v>0: No</v>
          </cell>
          <cell r="JF37" t="str">
            <v>1: Yes</v>
          </cell>
          <cell r="JG37" t="str">
            <v>0: No</v>
          </cell>
          <cell r="JH37">
            <v>0</v>
          </cell>
          <cell r="JI37">
            <v>5478</v>
          </cell>
          <cell r="JJ37">
            <v>0</v>
          </cell>
          <cell r="JK37">
            <v>787.5</v>
          </cell>
          <cell r="JL37">
            <v>0</v>
          </cell>
          <cell r="JM37">
            <v>228.5</v>
          </cell>
          <cell r="JN37">
            <v>0</v>
          </cell>
          <cell r="JO37">
            <v>14</v>
          </cell>
          <cell r="JP37">
            <v>0</v>
          </cell>
          <cell r="JQ37">
            <v>0</v>
          </cell>
          <cell r="JR37">
            <v>61.2</v>
          </cell>
          <cell r="JS37">
            <v>152.28</v>
          </cell>
          <cell r="JT37">
            <v>132</v>
          </cell>
          <cell r="JU37">
            <v>152.28</v>
          </cell>
          <cell r="JV37">
            <v>167.76</v>
          </cell>
          <cell r="JW37" t="str">
            <v>N/A</v>
          </cell>
          <cell r="JX37">
            <v>146.88</v>
          </cell>
          <cell r="JY37" t="str">
            <v>N/A</v>
          </cell>
          <cell r="JZ37">
            <v>65859.599999999991</v>
          </cell>
          <cell r="KA37">
            <v>0</v>
          </cell>
          <cell r="KB37">
            <v>11909.92</v>
          </cell>
          <cell r="KC37">
            <v>0</v>
          </cell>
          <cell r="KD37">
            <v>1302.4000000000001</v>
          </cell>
          <cell r="KE37">
            <v>2742</v>
          </cell>
          <cell r="KF37">
            <v>2037</v>
          </cell>
          <cell r="KG37">
            <v>12321.02</v>
          </cell>
          <cell r="KH37">
            <v>76081</v>
          </cell>
          <cell r="KI37">
            <v>0</v>
          </cell>
          <cell r="KJ37">
            <v>12187</v>
          </cell>
          <cell r="KK37">
            <v>0</v>
          </cell>
          <cell r="KL37">
            <v>1480</v>
          </cell>
          <cell r="KM37">
            <v>2742</v>
          </cell>
          <cell r="KN37">
            <v>2037</v>
          </cell>
          <cell r="KO37">
            <v>13602</v>
          </cell>
          <cell r="KP37">
            <v>5182.5</v>
          </cell>
          <cell r="KQ37">
            <v>295.5</v>
          </cell>
          <cell r="KR37">
            <v>718.5</v>
          </cell>
          <cell r="KS37">
            <v>69</v>
          </cell>
          <cell r="KT37">
            <v>98</v>
          </cell>
          <cell r="KU37">
            <v>28</v>
          </cell>
          <cell r="KV37">
            <v>0</v>
          </cell>
          <cell r="KW37">
            <v>0</v>
          </cell>
          <cell r="KX37">
            <v>0</v>
          </cell>
          <cell r="KY37">
            <v>0</v>
          </cell>
          <cell r="KZ37">
            <v>5.0999999999999996</v>
          </cell>
          <cell r="LA37">
            <v>11</v>
          </cell>
          <cell r="LB37" t="str">
            <v/>
          </cell>
          <cell r="LC37">
            <v>2.75</v>
          </cell>
          <cell r="LD37">
            <v>4.49</v>
          </cell>
          <cell r="LE37" t="str">
            <v/>
          </cell>
          <cell r="LF37" t="str">
            <v/>
          </cell>
          <cell r="LG37" t="str">
            <v/>
          </cell>
          <cell r="LH37" t="str">
            <v/>
          </cell>
          <cell r="LI37">
            <v>6.99</v>
          </cell>
          <cell r="LJ37" t="str">
            <v>Tenofovir/Emtricitabine (TDF/FTC)</v>
          </cell>
          <cell r="LK37" t="str">
            <v/>
          </cell>
          <cell r="LL37" t="str">
            <v>1: Yes</v>
          </cell>
          <cell r="LM37" t="str">
            <v>3</v>
          </cell>
          <cell r="LN37" t="str">
            <v>2</v>
          </cell>
          <cell r="LO37" t="str">
            <v>3TC,NVP,ABC,DDI,LPV: 3TC, NVP, ABC, DDI, LPV/r</v>
          </cell>
          <cell r="LP37" t="str">
            <v>1: Yes</v>
          </cell>
          <cell r="LQ37" t="str">
            <v>0: No</v>
          </cell>
          <cell r="LR37" t="str">
            <v>1: Yes</v>
          </cell>
          <cell r="LS37" t="str">
            <v>0: No</v>
          </cell>
          <cell r="LT37" t="str">
            <v>0: No</v>
          </cell>
          <cell r="LU37">
            <v>5478</v>
          </cell>
          <cell r="LV37">
            <v>787.5</v>
          </cell>
          <cell r="LW37">
            <v>228.5</v>
          </cell>
          <cell r="LX37">
            <v>14</v>
          </cell>
          <cell r="LY37" t="str">
            <v>0: No</v>
          </cell>
          <cell r="LZ37" t="str">
            <v>1: Yes</v>
          </cell>
          <cell r="MA37" t="str">
            <v>1: Yes</v>
          </cell>
          <cell r="MB37" t="str">
            <v>0: No</v>
          </cell>
          <cell r="MC37" t="str">
            <v>0: No</v>
          </cell>
          <cell r="MD37" t="str">
            <v>0: No</v>
          </cell>
          <cell r="ME37" t="str">
            <v>1: Yes</v>
          </cell>
          <cell r="MF37" t="str">
            <v>1: Yes</v>
          </cell>
          <cell r="MG37" t="str">
            <v>1: Yes</v>
          </cell>
          <cell r="MH37" t="str">
            <v>0: No</v>
          </cell>
          <cell r="MI37" t="str">
            <v>0: No</v>
          </cell>
          <cell r="MJ37" t="str">
            <v>0: No</v>
          </cell>
          <cell r="MK37" t="str">
            <v>0: No</v>
          </cell>
          <cell r="ML37" t="str">
            <v>0: No</v>
          </cell>
          <cell r="MM37" t="str">
            <v>0: No</v>
          </cell>
          <cell r="MN37" t="str">
            <v>0: No</v>
          </cell>
          <cell r="MO37" t="str">
            <v>0: No</v>
          </cell>
          <cell r="MP37" t="str">
            <v>0: No</v>
          </cell>
          <cell r="MQ37" t="str">
            <v>1: Yes</v>
          </cell>
          <cell r="MR37" t="str">
            <v>1: Yes</v>
          </cell>
          <cell r="MS37" t="str">
            <v>3</v>
          </cell>
          <cell r="MT37" t="str">
            <v>1: Yes</v>
          </cell>
          <cell r="MU37">
            <v>15.353757012732684</v>
          </cell>
          <cell r="MV37">
            <v>20.345087622597845</v>
          </cell>
          <cell r="MW37">
            <v>12.409814651511375</v>
          </cell>
          <cell r="MX37">
            <v>11.354938440677211</v>
          </cell>
          <cell r="MY37">
            <v>12.327269816320293</v>
          </cell>
          <cell r="MZ37">
            <v>7.0346149879084807</v>
          </cell>
          <cell r="NA37">
            <v>0.44473987553052852</v>
          </cell>
          <cell r="NB37">
            <v>1.1859592261517591</v>
          </cell>
          <cell r="NC37">
            <v>0</v>
          </cell>
          <cell r="ND37">
            <v>0</v>
          </cell>
          <cell r="NE37">
            <v>0</v>
          </cell>
          <cell r="NF37">
            <v>0</v>
          </cell>
          <cell r="NG37">
            <v>11.736046665598062</v>
          </cell>
          <cell r="NH37">
            <v>31.29576093218607</v>
          </cell>
          <cell r="NI37">
            <v>0</v>
          </cell>
          <cell r="NJ37">
            <v>0</v>
          </cell>
          <cell r="NK37">
            <v>0</v>
          </cell>
          <cell r="NL37">
            <v>0</v>
          </cell>
          <cell r="NM37">
            <v>8.3191420248242043</v>
          </cell>
          <cell r="NN37">
            <v>13.310472634689367</v>
          </cell>
          <cell r="NO37">
            <v>5.3751996636028938</v>
          </cell>
          <cell r="NP37">
            <v>4.3203234527687302</v>
          </cell>
          <cell r="NQ37">
            <v>5.2926548284118118</v>
          </cell>
          <cell r="NR37">
            <v>0</v>
          </cell>
          <cell r="NS37">
            <v>6.4016588728055801</v>
          </cell>
          <cell r="NT37">
            <v>6.4016588728055801</v>
          </cell>
          <cell r="NU37">
            <v>6.401658872805581</v>
          </cell>
          <cell r="NV37">
            <v>6.401658872805581</v>
          </cell>
          <cell r="NW37">
            <v>6.401658872805581</v>
          </cell>
          <cell r="NX37">
            <v>6.401658872805581</v>
          </cell>
          <cell r="NY37">
            <v>0.30127034128051633</v>
          </cell>
          <cell r="NZ37">
            <v>0.30127034128051633</v>
          </cell>
          <cell r="OA37">
            <v>0.30127034128051627</v>
          </cell>
          <cell r="OB37">
            <v>0.30127034128051633</v>
          </cell>
          <cell r="OC37">
            <v>0.30127034128051638</v>
          </cell>
          <cell r="OD37">
            <v>0.30127034128051633</v>
          </cell>
          <cell r="OE37">
            <v>0.33168577382238362</v>
          </cell>
          <cell r="OF37">
            <v>0.33168577382238362</v>
          </cell>
          <cell r="OG37">
            <v>0.33168577382238362</v>
          </cell>
          <cell r="OH37">
            <v>0.33168577382238362</v>
          </cell>
          <cell r="OI37">
            <v>0.33168577382238362</v>
          </cell>
          <cell r="OJ37">
            <v>0.33168577382238362</v>
          </cell>
          <cell r="OK37">
            <v>15.353757012732684</v>
          </cell>
          <cell r="OL37">
            <v>20.345087622597845</v>
          </cell>
          <cell r="OM37">
            <v>12.409814651511375</v>
          </cell>
          <cell r="ON37">
            <v>11.354938440677211</v>
          </cell>
          <cell r="OO37">
            <v>12.327269816320293</v>
          </cell>
          <cell r="OP37">
            <v>7.0346149879084807</v>
          </cell>
          <cell r="OQ37">
            <v>0</v>
          </cell>
          <cell r="OR37">
            <v>0</v>
          </cell>
          <cell r="OS37">
            <v>0</v>
          </cell>
          <cell r="OT37">
            <v>0</v>
          </cell>
          <cell r="OU37">
            <v>0</v>
          </cell>
          <cell r="OV37">
            <v>0</v>
          </cell>
          <cell r="OW37">
            <v>1.1570433970548266</v>
          </cell>
          <cell r="OX37">
            <v>0</v>
          </cell>
          <cell r="OY37">
            <v>1.7185986382231393E-2</v>
          </cell>
          <cell r="OZ37">
            <v>0</v>
          </cell>
          <cell r="PA37">
            <v>1.6771515586560641</v>
          </cell>
          <cell r="PB37">
            <v>0</v>
          </cell>
          <cell r="PC37">
            <v>0</v>
          </cell>
          <cell r="PD37">
            <v>0</v>
          </cell>
          <cell r="PE37">
            <v>0.22661667444891248</v>
          </cell>
          <cell r="PF37">
            <v>0</v>
          </cell>
          <cell r="PG37">
            <v>7.19</v>
          </cell>
          <cell r="PH37" t="str">
            <v/>
          </cell>
          <cell r="PI37">
            <v>17.53</v>
          </cell>
          <cell r="PJ37">
            <v>0</v>
          </cell>
          <cell r="PK37">
            <v>3.15</v>
          </cell>
          <cell r="PL37" t="str">
            <v>N/A</v>
          </cell>
          <cell r="PM37" t="str">
            <v>N/A</v>
          </cell>
          <cell r="PN37" t="str">
            <v>N/A</v>
          </cell>
          <cell r="PO37">
            <v>1.33</v>
          </cell>
          <cell r="PP37" t="str">
            <v>N/A</v>
          </cell>
          <cell r="PQ37">
            <v>8301.15</v>
          </cell>
          <cell r="PR37">
            <v>4703.9850000000006</v>
          </cell>
          <cell r="PS37">
            <v>13835.25</v>
          </cell>
          <cell r="PT37">
            <v>205.5</v>
          </cell>
          <cell r="PU37">
            <v>20054.399999999998</v>
          </cell>
          <cell r="PV37">
            <v>0</v>
          </cell>
          <cell r="PW37">
            <v>2709.75</v>
          </cell>
          <cell r="PX37">
            <v>0</v>
          </cell>
          <cell r="PY37">
            <v>0</v>
          </cell>
          <cell r="PZ37">
            <v>18.540819841770677</v>
          </cell>
          <cell r="QA37">
            <v>12.358902989692602</v>
          </cell>
          <cell r="QB37">
            <v>0</v>
          </cell>
          <cell r="QC37">
            <v>0</v>
          </cell>
          <cell r="QD37">
            <v>5.3242880017841214</v>
          </cell>
          <cell r="QE37">
            <v>6.401658872805581</v>
          </cell>
          <cell r="QF37">
            <v>0.30127034128051633</v>
          </cell>
          <cell r="QG37">
            <v>0.33168577382238362</v>
          </cell>
          <cell r="QH37">
            <v>12.358902989692602</v>
          </cell>
          <cell r="QI37">
            <v>0</v>
          </cell>
          <cell r="QJ37">
            <v>0.74051293487957182</v>
          </cell>
          <cell r="QK37">
            <v>0</v>
          </cell>
          <cell r="QL37">
            <v>1.7185986382231396E-2</v>
          </cell>
          <cell r="QM37">
            <v>0</v>
          </cell>
          <cell r="QN37">
            <v>1.6771515586560644</v>
          </cell>
          <cell r="QO37">
            <v>0</v>
          </cell>
          <cell r="QP37">
            <v>0</v>
          </cell>
          <cell r="QQ37">
            <v>0</v>
          </cell>
          <cell r="QR37">
            <v>0</v>
          </cell>
          <cell r="QS37">
            <v>0</v>
          </cell>
          <cell r="QT37">
            <v>1.8512479325019979</v>
          </cell>
          <cell r="QU37">
            <v>0</v>
          </cell>
          <cell r="QV37" t="str">
            <v>0: No</v>
          </cell>
          <cell r="QW37" t="str">
            <v/>
          </cell>
          <cell r="QX37" t="str">
            <v/>
          </cell>
          <cell r="QY37" t="str">
            <v/>
          </cell>
          <cell r="QZ37" t="str">
            <v/>
          </cell>
          <cell r="RA37" t="str">
            <v/>
          </cell>
          <cell r="RB37" t="str">
            <v/>
          </cell>
          <cell r="RC37" t="str">
            <v>N/A</v>
          </cell>
          <cell r="RD37" t="str">
            <v>N/A</v>
          </cell>
          <cell r="RE37">
            <v>0</v>
          </cell>
          <cell r="RF37">
            <v>0</v>
          </cell>
          <cell r="RG37">
            <v>1.7185986382231393E-2</v>
          </cell>
          <cell r="RH37">
            <v>0</v>
          </cell>
          <cell r="RI37">
            <v>1.6771515586560641</v>
          </cell>
          <cell r="RJ37">
            <v>0</v>
          </cell>
          <cell r="RK37">
            <v>0</v>
          </cell>
          <cell r="RL37">
            <v>0</v>
          </cell>
          <cell r="RM37">
            <v>0.22661667444891245</v>
          </cell>
          <cell r="RN37">
            <v>0</v>
          </cell>
          <cell r="RO37">
            <v>20.626285666497079</v>
          </cell>
          <cell r="RP37">
            <v>20.626285666497079</v>
          </cell>
          <cell r="RQ37">
            <v>20.626285666497079</v>
          </cell>
          <cell r="RR37">
            <v>20.626285666497079</v>
          </cell>
          <cell r="RS37">
            <v>20.626285666497079</v>
          </cell>
          <cell r="RT37">
            <v>20.626285666497083</v>
          </cell>
          <cell r="RU37">
            <v>20.626285666497083</v>
          </cell>
          <cell r="RV37">
            <v>2.4786156430109623</v>
          </cell>
          <cell r="RW37">
            <v>2.4786156430109623</v>
          </cell>
          <cell r="RX37">
            <v>2.4786156430109623</v>
          </cell>
          <cell r="RY37">
            <v>2.4786156430109623</v>
          </cell>
          <cell r="RZ37">
            <v>2.4786156430109627</v>
          </cell>
          <cell r="SA37">
            <v>2.4786156430109623</v>
          </cell>
          <cell r="SB37">
            <v>17.326079959857548</v>
          </cell>
          <cell r="SC37">
            <v>0</v>
          </cell>
          <cell r="SD37">
            <v>17.326079959857548</v>
          </cell>
          <cell r="SE37">
            <v>17.326079959857548</v>
          </cell>
          <cell r="SF37">
            <v>17.326079959857552</v>
          </cell>
          <cell r="SG37">
            <v>17.326079959857552</v>
          </cell>
          <cell r="SH37">
            <v>3.3002057066395332</v>
          </cell>
          <cell r="SI37">
            <v>0</v>
          </cell>
          <cell r="SJ37">
            <v>3.3002057066395327</v>
          </cell>
          <cell r="SK37">
            <v>3.3002057066395336</v>
          </cell>
          <cell r="SL37">
            <v>3.3002057066395336</v>
          </cell>
          <cell r="SM37">
            <v>3.3002057066395341</v>
          </cell>
          <cell r="SN37">
            <v>0</v>
          </cell>
          <cell r="SO37">
            <v>0.95</v>
          </cell>
          <cell r="SP37" t="str">
            <v>blank</v>
          </cell>
          <cell r="SQ37">
            <v>0.95</v>
          </cell>
          <cell r="SR37" t="str">
            <v>blank</v>
          </cell>
          <cell r="SS37" t="str">
            <v>1: Yes</v>
          </cell>
          <cell r="ST37" t="str">
            <v>1: Yes</v>
          </cell>
          <cell r="SU37" t="str">
            <v>Blank</v>
          </cell>
          <cell r="SV37" t="str">
            <v>1: Yes</v>
          </cell>
          <cell r="SW37" t="str">
            <v>0: All patients when initiated</v>
          </cell>
          <cell r="SX37">
            <v>0.9</v>
          </cell>
          <cell r="SY37" t="str">
            <v>1: Yes</v>
          </cell>
          <cell r="SZ37" t="str">
            <v>first come, first served</v>
          </cell>
          <cell r="TA37">
            <v>30</v>
          </cell>
          <cell r="TB37">
            <v>9.3832976743861901E-2</v>
          </cell>
          <cell r="TC37">
            <v>4.8170939932677768E-4</v>
          </cell>
          <cell r="TD37">
            <v>4.1980587780247962</v>
          </cell>
          <cell r="TE37">
            <v>1.1520883133898766E-2</v>
          </cell>
          <cell r="TF37">
            <v>0.19021098481416693</v>
          </cell>
          <cell r="TG37">
            <v>0</v>
          </cell>
          <cell r="TH37">
            <v>12.950203736871815</v>
          </cell>
          <cell r="TI37">
            <v>2.4786156430109623</v>
          </cell>
          <cell r="TJ37">
            <v>0.7033609544982542</v>
          </cell>
          <cell r="TK37">
            <v>9.3832976743861901E-2</v>
          </cell>
          <cell r="TL37">
            <v>4.8170939932677768E-4</v>
          </cell>
          <cell r="TM37">
            <v>4.1980587780247953</v>
          </cell>
          <cell r="TN37">
            <v>1.1520883133898766E-2</v>
          </cell>
          <cell r="TO37">
            <v>0.19021098481416693</v>
          </cell>
          <cell r="TP37">
            <v>0</v>
          </cell>
          <cell r="TQ37">
            <v>12.950203736871815</v>
          </cell>
          <cell r="TR37">
            <v>2.4786156430109623</v>
          </cell>
          <cell r="TS37">
            <v>0.70336095449825409</v>
          </cell>
          <cell r="TT37">
            <v>9.3832976743861915E-2</v>
          </cell>
          <cell r="TU37">
            <v>4.8170939932677773E-4</v>
          </cell>
          <cell r="TV37">
            <v>4.1980587780247962</v>
          </cell>
          <cell r="TW37">
            <v>1.1520883133898766E-2</v>
          </cell>
          <cell r="TX37">
            <v>0.19021098481416696</v>
          </cell>
          <cell r="TY37">
            <v>0</v>
          </cell>
          <cell r="TZ37">
            <v>12.950203736871815</v>
          </cell>
          <cell r="UA37">
            <v>2.4786156430109623</v>
          </cell>
          <cell r="UB37">
            <v>0.70336095449825431</v>
          </cell>
          <cell r="UC37" t="str">
            <v>1: Yes</v>
          </cell>
          <cell r="UD37" t="str">
            <v>first come, first served</v>
          </cell>
          <cell r="UE37">
            <v>30</v>
          </cell>
          <cell r="UF37">
            <v>3517800</v>
          </cell>
          <cell r="UG37">
            <v>8.425106600716355E-3</v>
          </cell>
          <cell r="UH37">
            <v>1.3000000000000001E-2</v>
          </cell>
          <cell r="UI37">
            <v>6.1399999999999996E-3</v>
          </cell>
          <cell r="UJ37">
            <v>0</v>
          </cell>
          <cell r="UK37">
            <v>0</v>
          </cell>
          <cell r="UL37">
            <v>0</v>
          </cell>
          <cell r="UM37">
            <v>0</v>
          </cell>
          <cell r="UN37" t="str">
            <v>N/A</v>
          </cell>
          <cell r="UO37" t="str">
            <v>N/A</v>
          </cell>
          <cell r="UP37" t="str">
            <v>N/A</v>
          </cell>
          <cell r="UQ37" t="str">
            <v>N/A</v>
          </cell>
          <cell r="UR37" t="str">
            <v>N/A</v>
          </cell>
          <cell r="US37" t="str">
            <v>N/A</v>
          </cell>
          <cell r="UT37" t="str">
            <v>N/A</v>
          </cell>
          <cell r="UU37" t="str">
            <v>N/A</v>
          </cell>
          <cell r="UV37" t="str">
            <v>N/A</v>
          </cell>
          <cell r="UW37" t="str">
            <v>N/A</v>
          </cell>
          <cell r="UX37">
            <v>1</v>
          </cell>
          <cell r="UY37">
            <v>0</v>
          </cell>
          <cell r="UZ37">
            <v>0</v>
          </cell>
          <cell r="VA37">
            <v>0</v>
          </cell>
          <cell r="VB37">
            <v>1</v>
          </cell>
          <cell r="VC37">
            <v>0</v>
          </cell>
          <cell r="VD37">
            <v>1</v>
          </cell>
          <cell r="VE37">
            <v>0</v>
          </cell>
          <cell r="VF37">
            <v>0</v>
          </cell>
          <cell r="VG37">
            <v>0</v>
          </cell>
          <cell r="VH37">
            <v>0</v>
          </cell>
          <cell r="VI37">
            <v>1</v>
          </cell>
          <cell r="VJ37">
            <v>0</v>
          </cell>
          <cell r="VK37">
            <v>0</v>
          </cell>
          <cell r="VL37">
            <v>0</v>
          </cell>
          <cell r="VM37">
            <v>0</v>
          </cell>
          <cell r="VN37">
            <v>1</v>
          </cell>
          <cell r="VO37">
            <v>0</v>
          </cell>
          <cell r="VP37">
            <v>0</v>
          </cell>
          <cell r="VQ37">
            <v>1</v>
          </cell>
          <cell r="VR37">
            <v>0</v>
          </cell>
          <cell r="VS37">
            <v>0</v>
          </cell>
          <cell r="VT37">
            <v>0</v>
          </cell>
          <cell r="VU37">
            <v>0</v>
          </cell>
          <cell r="VV37">
            <v>1</v>
          </cell>
          <cell r="VW37">
            <v>0</v>
          </cell>
          <cell r="VX37">
            <v>0</v>
          </cell>
          <cell r="VY37">
            <v>0.82427787495905613</v>
          </cell>
          <cell r="VZ37">
            <v>0.82427787495905613</v>
          </cell>
          <cell r="WA37">
            <v>6.4780685151457504</v>
          </cell>
          <cell r="WB37">
            <v>0</v>
          </cell>
          <cell r="WC37">
            <v>0</v>
          </cell>
          <cell r="WD37">
            <v>6.4780685151457504</v>
          </cell>
          <cell r="WE37">
            <v>6.4780685151457504</v>
          </cell>
          <cell r="WF37">
            <v>6.1541650893884619</v>
          </cell>
          <cell r="WG37">
            <v>6.1541650893884627</v>
          </cell>
          <cell r="WH37">
            <v>0</v>
          </cell>
          <cell r="WI37">
            <v>0</v>
          </cell>
          <cell r="WJ37">
            <v>6.1541650893884627</v>
          </cell>
          <cell r="WK37">
            <v>6.1541650893884627</v>
          </cell>
          <cell r="WL37">
            <v>0.32390342575728759</v>
          </cell>
          <cell r="WM37">
            <v>0.32390342575728759</v>
          </cell>
          <cell r="WN37">
            <v>0</v>
          </cell>
          <cell r="WO37">
            <v>0</v>
          </cell>
          <cell r="WP37">
            <v>0.32390342575728753</v>
          </cell>
          <cell r="WQ37">
            <v>0.32390342575728759</v>
          </cell>
          <cell r="WR37">
            <v>1.0691898143729461</v>
          </cell>
          <cell r="WS37">
            <v>5.4088787007728047</v>
          </cell>
          <cell r="WT37">
            <v>0</v>
          </cell>
          <cell r="WU37">
            <v>0</v>
          </cell>
          <cell r="WV37">
            <v>0</v>
          </cell>
          <cell r="WW37">
            <v>0</v>
          </cell>
          <cell r="WX37">
            <v>0</v>
          </cell>
          <cell r="WY37">
            <v>0</v>
          </cell>
          <cell r="WZ37">
            <v>2.9756154203157799</v>
          </cell>
          <cell r="XA37">
            <v>3.1438396855089854</v>
          </cell>
          <cell r="XB37">
            <v>2.5266473907669798</v>
          </cell>
          <cell r="XC37">
            <v>3.0042908985617589</v>
          </cell>
          <cell r="XD37">
            <v>5.2019395313297707</v>
          </cell>
          <cell r="XE37">
            <v>3.5721507112000053</v>
          </cell>
          <cell r="XF37">
            <v>3.2944172714553925</v>
          </cell>
          <cell r="XG37">
            <v>0.28248782349107571</v>
          </cell>
          <cell r="XH37">
            <v>0.14824705579727604</v>
          </cell>
          <cell r="XI37">
            <v>0.33355587554387101</v>
          </cell>
          <cell r="XJ37">
            <v>0.80053410130529046</v>
          </cell>
          <cell r="XK37">
            <v>0.45215352018169186</v>
          </cell>
          <cell r="XL37">
            <v>0.45215352018169186</v>
          </cell>
          <cell r="XM37">
            <v>1.4996960846737535</v>
          </cell>
          <cell r="XN37">
            <v>1.6330308528057145</v>
          </cell>
          <cell r="XO37">
            <v>1.8552513364808294</v>
          </cell>
          <cell r="XP37">
            <v>1.4936497764179211</v>
          </cell>
          <cell r="XQ37">
            <v>1.5764008381845607</v>
          </cell>
          <cell r="XR37">
            <v>1.5243927456272472</v>
          </cell>
          <cell r="XS37">
            <v>1.2466593058826343</v>
          </cell>
          <cell r="XT37">
            <v>0</v>
          </cell>
          <cell r="XU37">
            <v>0</v>
          </cell>
          <cell r="XV37">
            <v>0</v>
          </cell>
          <cell r="XW37">
            <v>0</v>
          </cell>
          <cell r="XX37">
            <v>0</v>
          </cell>
          <cell r="XY37">
            <v>0</v>
          </cell>
          <cell r="XZ37">
            <v>1.053739311027326E-2</v>
          </cell>
          <cell r="YA37">
            <v>5.5299286357589246E-3</v>
          </cell>
          <cell r="YB37">
            <v>1.2442339430457579E-2</v>
          </cell>
          <cell r="YC37">
            <v>2.986161463309819E-2</v>
          </cell>
          <cell r="YD37">
            <v>1.6866282339064721E-2</v>
          </cell>
          <cell r="YE37">
            <v>1.6866282339064721E-2</v>
          </cell>
          <cell r="YF37">
            <v>0</v>
          </cell>
          <cell r="YG37">
            <v>0</v>
          </cell>
          <cell r="YH37">
            <v>0</v>
          </cell>
          <cell r="YI37">
            <v>0</v>
          </cell>
          <cell r="YJ37">
            <v>0</v>
          </cell>
          <cell r="YK37">
            <v>0</v>
          </cell>
          <cell r="YL37">
            <v>0.80143144830479518</v>
          </cell>
          <cell r="YM37">
            <v>0.42058397833309147</v>
          </cell>
          <cell r="YN37">
            <v>0.94631395124945572</v>
          </cell>
          <cell r="YO37">
            <v>2.2711534829986939</v>
          </cell>
          <cell r="YP37">
            <v>1.2827811339159292</v>
          </cell>
          <cell r="YQ37">
            <v>1.2827811339159292</v>
          </cell>
          <cell r="YR37">
            <v>0.18490236894304996</v>
          </cell>
          <cell r="YS37">
            <v>9.7035091520023736E-2</v>
          </cell>
          <cell r="YT37">
            <v>0.21832895592005341</v>
          </cell>
          <cell r="YU37">
            <v>0.52398949420812813</v>
          </cell>
          <cell r="YV37">
            <v>0.29595702913607241</v>
          </cell>
          <cell r="YW37">
            <v>0.29595702913607241</v>
          </cell>
          <cell r="YX37">
            <v>0</v>
          </cell>
          <cell r="YY37">
            <v>0</v>
          </cell>
          <cell r="YZ37">
            <v>0</v>
          </cell>
          <cell r="ZA37">
            <v>0</v>
          </cell>
          <cell r="ZB37">
            <v>0</v>
          </cell>
          <cell r="ZC37">
            <v>0</v>
          </cell>
          <cell r="ZD37">
            <v>0.43654914313989229</v>
          </cell>
          <cell r="ZE37">
            <v>0.27939339875111507</v>
          </cell>
          <cell r="ZF37">
            <v>0.53045380283008259</v>
          </cell>
          <cell r="ZG37">
            <v>0.53045380283008259</v>
          </cell>
          <cell r="ZH37">
            <v>0.27134862503148577</v>
          </cell>
          <cell r="ZI37">
            <v>0.27134862503148577</v>
          </cell>
          <cell r="ZJ37" t="str">
            <v xml:space="preserve"> </v>
          </cell>
          <cell r="ZK37">
            <v>180</v>
          </cell>
          <cell r="ZL37">
            <v>2</v>
          </cell>
          <cell r="ZM37">
            <v>0</v>
          </cell>
          <cell r="ZN37">
            <v>1</v>
          </cell>
          <cell r="ZO37">
            <v>0</v>
          </cell>
          <cell r="ZP37">
            <v>4</v>
          </cell>
          <cell r="ZQ37">
            <v>0</v>
          </cell>
          <cell r="ZR37" t="str">
            <v>1: Yes</v>
          </cell>
          <cell r="ZS37" t="str">
            <v>0: No</v>
          </cell>
          <cell r="ZT37">
            <v>1.0041931004359301</v>
          </cell>
          <cell r="ZU37">
            <v>1.0041931004359299</v>
          </cell>
          <cell r="ZV37">
            <v>1.0041931004359299</v>
          </cell>
          <cell r="ZW37">
            <v>1.0041931004359299</v>
          </cell>
          <cell r="ZX37">
            <v>1.0041931004359301</v>
          </cell>
          <cell r="ZY37">
            <v>1.0041931004359301</v>
          </cell>
          <cell r="ZZ37">
            <v>1.0041931004359299</v>
          </cell>
          <cell r="AAA37">
            <v>0.45188689519616848</v>
          </cell>
          <cell r="AAB37">
            <v>0.45188689519616854</v>
          </cell>
          <cell r="AAC37">
            <v>0.45188689519616848</v>
          </cell>
          <cell r="AAD37">
            <v>0.45188689519616859</v>
          </cell>
          <cell r="AAE37">
            <v>0.45188689519616859</v>
          </cell>
          <cell r="AAF37">
            <v>0.45188689519616848</v>
          </cell>
          <cell r="AAG37">
            <v>0.1506289650653895</v>
          </cell>
          <cell r="AAH37">
            <v>0.1506289650653895</v>
          </cell>
          <cell r="AAI37">
            <v>0.15062896506538948</v>
          </cell>
          <cell r="AAJ37">
            <v>0.15062896506538948</v>
          </cell>
          <cell r="AAK37">
            <v>0.1506289650653895</v>
          </cell>
          <cell r="AAL37">
            <v>0.15062896506538953</v>
          </cell>
          <cell r="AAM37">
            <v>0.1506289650653895</v>
          </cell>
          <cell r="AAN37">
            <v>0.25104827510898253</v>
          </cell>
          <cell r="AAO37">
            <v>0.25104827510898248</v>
          </cell>
          <cell r="AAP37">
            <v>0.25104827510898248</v>
          </cell>
          <cell r="AAQ37">
            <v>0.25104827510898253</v>
          </cell>
          <cell r="AAR37">
            <v>0.25104827510898253</v>
          </cell>
          <cell r="AAS37">
            <v>0.25104827510898248</v>
          </cell>
          <cell r="AAT37">
            <v>0</v>
          </cell>
          <cell r="AAU37">
            <v>0</v>
          </cell>
          <cell r="AAV37">
            <v>0</v>
          </cell>
          <cell r="AAW37">
            <v>0</v>
          </cell>
          <cell r="AAX37">
            <v>0</v>
          </cell>
          <cell r="AAY37">
            <v>0</v>
          </cell>
          <cell r="AAZ37">
            <v>0</v>
          </cell>
          <cell r="ABA37">
            <v>0</v>
          </cell>
          <cell r="ABB37">
            <v>0</v>
          </cell>
          <cell r="ABC37">
            <v>0</v>
          </cell>
          <cell r="ABD37">
            <v>0</v>
          </cell>
          <cell r="ABE37">
            <v>0</v>
          </cell>
          <cell r="ABF37">
            <v>5.0209655021796501E-2</v>
          </cell>
          <cell r="ABG37">
            <v>5.0209655021796501E-2</v>
          </cell>
          <cell r="ABH37">
            <v>5.0209655021796501E-2</v>
          </cell>
          <cell r="ABI37">
            <v>5.0209655021796515E-2</v>
          </cell>
          <cell r="ABJ37">
            <v>5.0209655021796508E-2</v>
          </cell>
          <cell r="ABK37">
            <v>5.0209655021796501E-2</v>
          </cell>
          <cell r="ABL37">
            <v>0.100419310043593</v>
          </cell>
          <cell r="ABM37">
            <v>0.100419310043593</v>
          </cell>
          <cell r="ABN37">
            <v>0.100419310043593</v>
          </cell>
          <cell r="ABO37">
            <v>0.10041931004359303</v>
          </cell>
          <cell r="ABP37">
            <v>0.10041931004359302</v>
          </cell>
          <cell r="ABQ37">
            <v>0.100419310043593</v>
          </cell>
          <cell r="ABR37">
            <v>0</v>
          </cell>
          <cell r="ABS37">
            <v>0</v>
          </cell>
          <cell r="ABT37">
            <v>0</v>
          </cell>
          <cell r="ABU37">
            <v>0</v>
          </cell>
          <cell r="ABV37">
            <v>0</v>
          </cell>
          <cell r="ABW37">
            <v>0</v>
          </cell>
          <cell r="ABX37">
            <v>0.1506289650653895</v>
          </cell>
          <cell r="ABY37" t="str">
            <v>1: Yes</v>
          </cell>
          <cell r="ABZ37">
            <v>0.1506289650653895</v>
          </cell>
          <cell r="ACA37">
            <v>0.15062896506538948</v>
          </cell>
          <cell r="ACB37">
            <v>3.5046291153875719</v>
          </cell>
          <cell r="ACC37">
            <v>4.5039065507896581</v>
          </cell>
          <cell r="ACD37">
            <v>1.8391976744230645</v>
          </cell>
          <cell r="ACE37">
            <v>4.1381947674518944</v>
          </cell>
          <cell r="ACF37">
            <v>9.9316674418845476</v>
          </cell>
          <cell r="ACG37">
            <v>5.6095529069903467</v>
          </cell>
          <cell r="ACH37">
            <v>5.6095529069903476</v>
          </cell>
          <cell r="ACI37">
            <v>1.255258766091282</v>
          </cell>
          <cell r="ACJ37">
            <v>0.65874845165718454</v>
          </cell>
          <cell r="ACK37">
            <v>1.482184016228665</v>
          </cell>
          <cell r="ACL37">
            <v>3.5572416389487964</v>
          </cell>
          <cell r="ACM37">
            <v>2.0091827775544129</v>
          </cell>
          <cell r="ACN37">
            <v>2.0091827775544129</v>
          </cell>
          <cell r="ACO37">
            <v>0.32316997455055319</v>
          </cell>
          <cell r="ACP37">
            <v>0.16959668086618845</v>
          </cell>
          <cell r="ACQ37">
            <v>0.38159253194892395</v>
          </cell>
          <cell r="ACR37">
            <v>0.91582207667741755</v>
          </cell>
          <cell r="ACS37">
            <v>0.51726987664187474</v>
          </cell>
          <cell r="ACT37">
            <v>0.51726987664187474</v>
          </cell>
          <cell r="ACU37">
            <v>0.27499751181452414</v>
          </cell>
          <cell r="ACV37">
            <v>0.14431620794928796</v>
          </cell>
          <cell r="ACW37">
            <v>0.32471146788589783</v>
          </cell>
          <cell r="ACX37">
            <v>0.77930752292615491</v>
          </cell>
          <cell r="ACY37">
            <v>0.44016443424532825</v>
          </cell>
          <cell r="ACZ37">
            <v>0.44016443424532825</v>
          </cell>
          <cell r="ADA37">
            <v>0.13001620128345515</v>
          </cell>
          <cell r="ADB37">
            <v>6.8231326957804844E-2</v>
          </cell>
          <cell r="ADC37">
            <v>0.15352048565506088</v>
          </cell>
          <cell r="ADD37">
            <v>0.36844916557214608</v>
          </cell>
          <cell r="ADE37">
            <v>0.20810554722130475</v>
          </cell>
          <cell r="ADF37">
            <v>0.20810554722130473</v>
          </cell>
          <cell r="ADG37">
            <v>0</v>
          </cell>
          <cell r="ADH37">
            <v>0</v>
          </cell>
          <cell r="ADI37">
            <v>0</v>
          </cell>
          <cell r="ADJ37">
            <v>0</v>
          </cell>
          <cell r="ADK37">
            <v>0</v>
          </cell>
          <cell r="ADL37">
            <v>0</v>
          </cell>
          <cell r="ADM37">
            <v>0.21813728619481401</v>
          </cell>
          <cell r="ADN37">
            <v>0.11447647561704755</v>
          </cell>
          <cell r="ADO37">
            <v>0.25757207013835692</v>
          </cell>
          <cell r="ADP37">
            <v>0.61817296833205682</v>
          </cell>
          <cell r="ADQ37">
            <v>0.34915325063199498</v>
          </cell>
          <cell r="ADR37">
            <v>0.34915325063199498</v>
          </cell>
          <cell r="ADS37">
            <v>1.0511386530819022</v>
          </cell>
          <cell r="ADT37">
            <v>0.55162806179866797</v>
          </cell>
          <cell r="ADU37">
            <v>1.241163139047003</v>
          </cell>
          <cell r="ADV37">
            <v>2.978791533712807</v>
          </cell>
          <cell r="ADW37">
            <v>1.6824655884859374</v>
          </cell>
          <cell r="ADX37">
            <v>1.6824655884859376</v>
          </cell>
          <cell r="ADY37">
            <v>0.25191072237104134</v>
          </cell>
          <cell r="ADZ37">
            <v>0.13220046957688314</v>
          </cell>
          <cell r="AEA37">
            <v>0.29745105654798698</v>
          </cell>
          <cell r="AEB37">
            <v>0.7138825357151688</v>
          </cell>
          <cell r="AEC37">
            <v>0.40321143220949346</v>
          </cell>
          <cell r="AED37">
            <v>0.40321143220949351</v>
          </cell>
          <cell r="AEE37">
            <v>0.83242286080293504</v>
          </cell>
          <cell r="AEF37">
            <v>9.6344925472058182E-2</v>
          </cell>
          <cell r="AEG37">
            <v>0.26733269673510573</v>
          </cell>
          <cell r="AEH37">
            <v>0.26436498142387654</v>
          </cell>
          <cell r="AEI37">
            <v>0.8698718156590971</v>
          </cell>
          <cell r="AEJ37">
            <v>7.8595764110413815E-2</v>
          </cell>
          <cell r="AEK37">
            <v>0.67220509368208203</v>
          </cell>
          <cell r="AEL37">
            <v>0.42349097750200365</v>
          </cell>
          <cell r="AEM37">
            <v>0.32316997455055319</v>
          </cell>
          <cell r="AEN37">
            <v>1.0697721933930788</v>
          </cell>
          <cell r="AEO37">
            <v>0.12381582378110123</v>
          </cell>
          <cell r="AEP37">
            <v>0.34355746198049675</v>
          </cell>
          <cell r="AEQ37">
            <v>0.33974355985532262</v>
          </cell>
          <cell r="AER37">
            <v>1.1178989958431123</v>
          </cell>
          <cell r="AES37">
            <v>0.1010058311982221</v>
          </cell>
          <cell r="AET37">
            <v>0.86387141840944648</v>
          </cell>
          <cell r="AEU37">
            <v>0.5442412663288787</v>
          </cell>
          <cell r="AEV37">
            <v>0.41531566321984376</v>
          </cell>
          <cell r="AEW37">
            <v>0.01</v>
          </cell>
          <cell r="AEX37" t="str">
            <v>9</v>
          </cell>
          <cell r="AEY37" t="str">
            <v>9</v>
          </cell>
          <cell r="AEZ37" t="str">
            <v>1: Yes</v>
          </cell>
          <cell r="AFA37" t="str">
            <v>1</v>
          </cell>
          <cell r="AFB37" t="str">
            <v>1</v>
          </cell>
          <cell r="AFC37" t="str">
            <v>1: Always</v>
          </cell>
          <cell r="AFD37" t="str">
            <v>1: Always</v>
          </cell>
          <cell r="AFE37">
            <v>0.41531566321984376</v>
          </cell>
          <cell r="AFF37">
            <v>0.16959668086618845</v>
          </cell>
          <cell r="AFG37">
            <v>0.95215897323053245</v>
          </cell>
          <cell r="AFH37">
            <v>0.95215897323053245</v>
          </cell>
          <cell r="AFI37">
            <v>0.95215897323053234</v>
          </cell>
          <cell r="AFJ37">
            <v>0.78929916186320415</v>
          </cell>
          <cell r="AFK37">
            <v>0.78929916186320415</v>
          </cell>
          <cell r="AFL37">
            <v>2.0692279922393322</v>
          </cell>
          <cell r="AFM37">
            <v>2.0692279922393326</v>
          </cell>
          <cell r="AFN37">
            <v>176</v>
          </cell>
          <cell r="AFO37">
            <v>186</v>
          </cell>
          <cell r="AFP37">
            <v>344</v>
          </cell>
          <cell r="AFQ37">
            <v>18</v>
          </cell>
          <cell r="AFR37">
            <v>0</v>
          </cell>
          <cell r="AFS37">
            <v>0</v>
          </cell>
          <cell r="AFT37">
            <v>0</v>
          </cell>
          <cell r="AFU37">
            <v>0</v>
          </cell>
          <cell r="AFV37">
            <v>0</v>
          </cell>
          <cell r="AFW37">
            <v>0</v>
          </cell>
          <cell r="AFX37">
            <v>0</v>
          </cell>
          <cell r="AFY37">
            <v>0</v>
          </cell>
          <cell r="AFZ37">
            <v>0</v>
          </cell>
          <cell r="AGA37">
            <v>0</v>
          </cell>
          <cell r="AGB37">
            <v>0</v>
          </cell>
        </row>
        <row r="38">
          <cell r="A38" t="str">
            <v>MALAWI_6</v>
          </cell>
          <cell r="B38" t="str">
            <v>Malawi</v>
          </cell>
          <cell r="C38" t="str">
            <v>Chilumba Rural Hospital</v>
          </cell>
          <cell r="D38" t="str">
            <v>Hospital</v>
          </cell>
          <cell r="E38" t="str">
            <v>Secondary</v>
          </cell>
          <cell r="F38" t="str">
            <v>Rural</v>
          </cell>
          <cell r="G38" t="str">
            <v>No</v>
          </cell>
          <cell r="H38">
            <v>38966</v>
          </cell>
          <cell r="I38">
            <v>55000</v>
          </cell>
          <cell r="J38">
            <v>17080</v>
          </cell>
          <cell r="K38">
            <v>21</v>
          </cell>
          <cell r="L38">
            <v>2543</v>
          </cell>
          <cell r="M38" t="str">
            <v>USD</v>
          </cell>
          <cell r="N38">
            <v>148.25</v>
          </cell>
          <cell r="O38">
            <v>0.97</v>
          </cell>
          <cell r="P38">
            <v>0</v>
          </cell>
          <cell r="Q38">
            <v>0.03</v>
          </cell>
          <cell r="R38">
            <v>0</v>
          </cell>
          <cell r="S38">
            <v>0</v>
          </cell>
          <cell r="T38">
            <v>17080</v>
          </cell>
          <cell r="U38">
            <v>0</v>
          </cell>
          <cell r="V38">
            <v>115.66018766506292</v>
          </cell>
          <cell r="W38" t="str">
            <v>0: No</v>
          </cell>
          <cell r="X38" t="str">
            <v>0: No</v>
          </cell>
          <cell r="Y38">
            <v>0</v>
          </cell>
          <cell r="Z38" t="str">
            <v>Jan-10</v>
          </cell>
          <cell r="AA38" t="str">
            <v>Dec-10</v>
          </cell>
          <cell r="AB38">
            <v>274</v>
          </cell>
          <cell r="AC38">
            <v>742.75</v>
          </cell>
          <cell r="AD38">
            <v>1.75</v>
          </cell>
          <cell r="AE38">
            <v>77.083333333333329</v>
          </cell>
          <cell r="AF38">
            <v>0</v>
          </cell>
          <cell r="AG38">
            <v>1095.5833333333333</v>
          </cell>
          <cell r="AH38">
            <v>821.58333333333337</v>
          </cell>
          <cell r="AI38">
            <v>6.8885220962957332</v>
          </cell>
          <cell r="AJ38">
            <v>4.3908115919981752</v>
          </cell>
          <cell r="AK38">
            <v>6.2</v>
          </cell>
          <cell r="AL38">
            <v>6.6</v>
          </cell>
          <cell r="AM38">
            <v>12</v>
          </cell>
          <cell r="AN38">
            <v>12</v>
          </cell>
          <cell r="AO38">
            <v>0</v>
          </cell>
          <cell r="AP38">
            <v>5</v>
          </cell>
          <cell r="AQ38">
            <v>4</v>
          </cell>
          <cell r="AR38">
            <v>4</v>
          </cell>
          <cell r="AS38">
            <v>6</v>
          </cell>
          <cell r="AT38">
            <v>0</v>
          </cell>
          <cell r="AU38">
            <v>0</v>
          </cell>
          <cell r="AV38">
            <v>0</v>
          </cell>
          <cell r="AW38">
            <v>0</v>
          </cell>
          <cell r="AX38">
            <v>0</v>
          </cell>
          <cell r="AY38">
            <v>0</v>
          </cell>
          <cell r="AZ38">
            <v>0</v>
          </cell>
          <cell r="BA38">
            <v>0</v>
          </cell>
          <cell r="BB38">
            <v>0</v>
          </cell>
          <cell r="BC38">
            <v>0</v>
          </cell>
          <cell r="BD38">
            <v>0</v>
          </cell>
          <cell r="BE38">
            <v>33736.6</v>
          </cell>
          <cell r="BF38" t="str">
            <v>1: Yes</v>
          </cell>
          <cell r="BG38" t="str">
            <v>138</v>
          </cell>
          <cell r="BH38" t="str">
            <v>44</v>
          </cell>
          <cell r="BI38" t="str">
            <v>0</v>
          </cell>
          <cell r="BJ38" t="str">
            <v>36</v>
          </cell>
          <cell r="BK38" t="str">
            <v>N/A</v>
          </cell>
          <cell r="BL38" t="str">
            <v>N/A</v>
          </cell>
          <cell r="BM38" t="str">
            <v>1: Yes</v>
          </cell>
          <cell r="BN38" t="str">
            <v>N_INITIATION,N_MONITORING: Initiation, Routine clinical monitoring</v>
          </cell>
          <cell r="BO38" t="str">
            <v>Nurses are not allowed to stage but they can do all else.  Often there is a clinician working in the ART clinic with the nurse, but sometimes the nurse is completely on her own, depending on staffing levels for the day.</v>
          </cell>
          <cell r="BP38" t="str">
            <v>1: Yes</v>
          </cell>
          <cell r="BQ38">
            <v>0.48499605388498773</v>
          </cell>
          <cell r="BR38" t="str">
            <v>1: The Costing Period</v>
          </cell>
          <cell r="BS38" t="str">
            <v/>
          </cell>
          <cell r="BT38" t="str">
            <v>1: Yes</v>
          </cell>
          <cell r="BU38" t="str">
            <v>138</v>
          </cell>
          <cell r="BV38" t="str">
            <v>44</v>
          </cell>
          <cell r="BW38" t="str">
            <v>0</v>
          </cell>
          <cell r="BX38" t="str">
            <v>36</v>
          </cell>
          <cell r="BY38" t="str">
            <v>N/A</v>
          </cell>
          <cell r="BZ38" t="str">
            <v>N/A</v>
          </cell>
          <cell r="CA38" t="str">
            <v>1: Yes</v>
          </cell>
          <cell r="CB38" t="str">
            <v>0: No</v>
          </cell>
          <cell r="CC38" t="str">
            <v>0: No</v>
          </cell>
          <cell r="CD38" t="str">
            <v>0: No</v>
          </cell>
          <cell r="CE38" t="str">
            <v>1: Yes</v>
          </cell>
          <cell r="CF38" t="str">
            <v>0: No</v>
          </cell>
          <cell r="CG38" t="str">
            <v>0: No</v>
          </cell>
          <cell r="CH38" t="str">
            <v/>
          </cell>
          <cell r="CI38" t="str">
            <v>This site had a number of missing files. One contributor to this could be because on ART days, master cards for patients who have just been seen are placed into a large pile. However, they do not necessarily get re-filed in a timely fashion and may stay in that pile for one week or more.      There was very limited height data; OK weight data. There were a number of patients who had CD4 tests at initiation but the result was not recorded on the master card or in the register.  This is due to the relationship with the Karonga Prevention Study.  All patients who were a part of this study had CD4 tests at initiation and every 6 months.  However, results of those tests were often only maintained at KPS and many master cards simply stated reason for initiation was CD4&lt;250 without any actual value.  Therefore, there are a number of patients who may seem as though they were initiated based on WHO II simply because the CD4 result wasn't recorded.</v>
          </cell>
          <cell r="CJ38">
            <v>846.33333333333337</v>
          </cell>
          <cell r="CK38" t="str">
            <v>4% of Pre-ART patients come monthly, 96% come bimonthly.  10% of 1L patients come monthly, 90% come bimonthly.  2L and pediatric patients come monthly.  All according to CO in charge  (sometimes 2L come bimonthly depending on availability of 2L drugs).    length of visits determined from interview with CO.  He spends more time with pre-ART because they require close monitoring.  ART patients are typically just picking up meds.    Pharmacy visits are done in coordination with consultations.</v>
          </cell>
          <cell r="CL38" t="str">
            <v>1: Yes</v>
          </cell>
          <cell r="CM38" t="str">
            <v>1: Yes</v>
          </cell>
          <cell r="CN38" t="str">
            <v>1: Yes</v>
          </cell>
          <cell r="CO38" t="str">
            <v>1: Yes</v>
          </cell>
          <cell r="CP38" t="str">
            <v/>
          </cell>
          <cell r="CQ38" t="str">
            <v>1: Yes</v>
          </cell>
          <cell r="CR38" t="str">
            <v>1: Yes</v>
          </cell>
          <cell r="CS38" t="str">
            <v>60</v>
          </cell>
          <cell r="CT38" t="str">
            <v>40</v>
          </cell>
          <cell r="CU38">
            <v>992.79252459681516</v>
          </cell>
          <cell r="CV38">
            <v>0.05</v>
          </cell>
          <cell r="CW38">
            <v>6.8885220962957332</v>
          </cell>
          <cell r="CX38">
            <v>16.662796889348396</v>
          </cell>
          <cell r="CY38">
            <v>16.774658955536331</v>
          </cell>
          <cell r="CZ38">
            <v>16.625490623639301</v>
          </cell>
          <cell r="DA38">
            <v>10.52366016374024</v>
          </cell>
          <cell r="DB38">
            <v>10.594308469519458</v>
          </cell>
          <cell r="DC38">
            <v>10.500098785364941</v>
          </cell>
          <cell r="DD38">
            <v>9.0222497933972132</v>
          </cell>
          <cell r="DE38">
            <v>16.40409053344948</v>
          </cell>
          <cell r="DF38">
            <v>24.606135800174222</v>
          </cell>
          <cell r="DG38">
            <v>0</v>
          </cell>
          <cell r="DH38">
            <v>6.1391367256081564</v>
          </cell>
          <cell r="DI38">
            <v>6.1803504860168754</v>
          </cell>
          <cell r="DJ38">
            <v>6.1253918382743606</v>
          </cell>
          <cell r="DK38">
            <v>5.2632662203498546</v>
          </cell>
          <cell r="DL38">
            <v>9.5695749460906452</v>
          </cell>
          <cell r="DM38">
            <v>14.35436241913597</v>
          </cell>
          <cell r="DN38">
            <v>0</v>
          </cell>
          <cell r="DO38">
            <v>10.500098785364941</v>
          </cell>
          <cell r="DP38">
            <v>9.0396013330816878</v>
          </cell>
          <cell r="DQ38">
            <v>24.606135800174222</v>
          </cell>
          <cell r="DR38">
            <v>6.1253918382743606</v>
          </cell>
          <cell r="DS38">
            <v>5.2733885041242621</v>
          </cell>
          <cell r="DT38">
            <v>14.35436241913597</v>
          </cell>
          <cell r="DU38">
            <v>4.2845680949622302</v>
          </cell>
          <cell r="DV38">
            <v>4.3133316118560705</v>
          </cell>
          <cell r="DW38">
            <v>3.6732888565483934</v>
          </cell>
          <cell r="DX38">
            <v>6.6787070119061722</v>
          </cell>
          <cell r="DY38">
            <v>10.018060517859258</v>
          </cell>
          <cell r="DZ38">
            <v>0</v>
          </cell>
          <cell r="EA38">
            <v>5.496892816998832</v>
          </cell>
          <cell r="EB38">
            <v>5.5337950124829645</v>
          </cell>
          <cell r="EC38">
            <v>4.7126512364371038</v>
          </cell>
          <cell r="ED38">
            <v>8.5684567935220084</v>
          </cell>
          <cell r="EE38">
            <v>12.852685190283013</v>
          </cell>
          <cell r="EF38">
            <v>0</v>
          </cell>
          <cell r="EG38">
            <v>0.34405720100301335</v>
          </cell>
          <cell r="EH38">
            <v>0.34636695426032138</v>
          </cell>
          <cell r="EI38">
            <v>0.29497056749911243</v>
          </cell>
          <cell r="EJ38">
            <v>0.53631012272565903</v>
          </cell>
          <cell r="EK38">
            <v>0.80446518408848844</v>
          </cell>
          <cell r="EL38">
            <v>0</v>
          </cell>
          <cell r="EM38">
            <v>7.9880966361896177E-2</v>
          </cell>
          <cell r="EN38">
            <v>8.0417229871898074E-2</v>
          </cell>
          <cell r="EO38">
            <v>6.8484350600584151E-2</v>
          </cell>
          <cell r="EP38">
            <v>0.12451700109197121</v>
          </cell>
          <cell r="EQ38">
            <v>0.18677550163795681</v>
          </cell>
          <cell r="ER38">
            <v>0</v>
          </cell>
          <cell r="ES38">
            <v>0</v>
          </cell>
          <cell r="ET38">
            <v>0</v>
          </cell>
          <cell r="EU38">
            <v>0</v>
          </cell>
          <cell r="EV38">
            <v>0</v>
          </cell>
          <cell r="EW38">
            <v>0</v>
          </cell>
          <cell r="EX38">
            <v>0</v>
          </cell>
          <cell r="EY38">
            <v>1.7663182533378328</v>
          </cell>
          <cell r="EZ38">
            <v>1.7781760471209489</v>
          </cell>
          <cell r="FA38">
            <v>1.5143176659352595</v>
          </cell>
          <cell r="FB38">
            <v>2.7533048471550177</v>
          </cell>
          <cell r="FC38">
            <v>4.1299572707325263</v>
          </cell>
          <cell r="FD38">
            <v>0</v>
          </cell>
          <cell r="FE38">
            <v>4.528183114061509</v>
          </cell>
          <cell r="FF38">
            <v>4.5585820874499454</v>
          </cell>
          <cell r="FG38">
            <v>3.8821473260864048</v>
          </cell>
          <cell r="FH38">
            <v>7.0584496837934632</v>
          </cell>
          <cell r="FI38">
            <v>10.587674525690197</v>
          </cell>
          <cell r="FJ38">
            <v>0</v>
          </cell>
          <cell r="FK38">
            <v>0.16289644262308342</v>
          </cell>
          <cell r="FL38">
            <v>0.16399001249418535</v>
          </cell>
          <cell r="FM38">
            <v>0.13965601064020941</v>
          </cell>
          <cell r="FN38">
            <v>0.25392001934583536</v>
          </cell>
          <cell r="FO38">
            <v>0.38088002901875306</v>
          </cell>
          <cell r="FP38">
            <v>0</v>
          </cell>
          <cell r="FQ38">
            <v>0</v>
          </cell>
          <cell r="FR38">
            <v>1.0953069141248957</v>
          </cell>
          <cell r="FS38">
            <v>0.36510230470829852</v>
          </cell>
          <cell r="FT38">
            <v>0</v>
          </cell>
          <cell r="FU38">
            <v>0.36510230470829852</v>
          </cell>
          <cell r="FV38">
            <v>1.6429603711873435</v>
          </cell>
          <cell r="FW38">
            <v>0</v>
          </cell>
          <cell r="FX38">
            <v>0</v>
          </cell>
          <cell r="FY38">
            <v>0</v>
          </cell>
          <cell r="FZ38">
            <v>3.468471894728836</v>
          </cell>
          <cell r="GA38">
            <v>0</v>
          </cell>
          <cell r="GB38">
            <v>1.2778580664790447</v>
          </cell>
          <cell r="GC38">
            <v>3.5503917243477603</v>
          </cell>
          <cell r="GD38">
            <v>4.8282497908268045</v>
          </cell>
          <cell r="GE38">
            <v>0</v>
          </cell>
          <cell r="GF38">
            <v>1.1026600190890608</v>
          </cell>
          <cell r="GG38">
            <v>0.36755333969635356</v>
          </cell>
          <cell r="GH38">
            <v>0</v>
          </cell>
          <cell r="GI38">
            <v>0.36755333969635356</v>
          </cell>
          <cell r="GJ38">
            <v>1.6539900286335913</v>
          </cell>
          <cell r="GK38">
            <v>0</v>
          </cell>
          <cell r="GL38">
            <v>0</v>
          </cell>
          <cell r="GM38">
            <v>0</v>
          </cell>
          <cell r="GN38">
            <v>3.4917567271153591</v>
          </cell>
          <cell r="GO38">
            <v>1.2864366889372376</v>
          </cell>
          <cell r="GP38">
            <v>3.5742265077097284</v>
          </cell>
          <cell r="GQ38">
            <v>4.860663196646966</v>
          </cell>
          <cell r="GR38">
            <v>0</v>
          </cell>
          <cell r="GS38">
            <v>1.0928546360924198</v>
          </cell>
          <cell r="GT38">
            <v>0.36428487869747334</v>
          </cell>
          <cell r="GU38">
            <v>0</v>
          </cell>
          <cell r="GV38">
            <v>0.36428487869747334</v>
          </cell>
          <cell r="GW38">
            <v>1.6392819541386303</v>
          </cell>
          <cell r="GX38">
            <v>0</v>
          </cell>
          <cell r="GY38">
            <v>0</v>
          </cell>
          <cell r="GZ38">
            <v>0</v>
          </cell>
          <cell r="HA38">
            <v>3.4607063476259965</v>
          </cell>
          <cell r="HB38">
            <v>1.2749970754411568</v>
          </cell>
          <cell r="HC38">
            <v>3.5424427672837426</v>
          </cell>
          <cell r="HD38">
            <v>4.8174398427248999</v>
          </cell>
          <cell r="HE38">
            <v>0</v>
          </cell>
          <cell r="HF38">
            <v>3089.9622234214785</v>
          </cell>
          <cell r="HG38">
            <v>3517.7010253642743</v>
          </cell>
          <cell r="HH38">
            <v>0</v>
          </cell>
          <cell r="HI38">
            <v>1086.049649217485</v>
          </cell>
          <cell r="HJ38">
            <v>3322.2731906218141</v>
          </cell>
          <cell r="HK38">
            <v>0</v>
          </cell>
          <cell r="HL38">
            <v>0</v>
          </cell>
          <cell r="HM38" t="str">
            <v/>
          </cell>
          <cell r="HN38">
            <v>1365.6952689332613</v>
          </cell>
          <cell r="HO38">
            <v>1266.7979320364275</v>
          </cell>
          <cell r="HP38">
            <v>0</v>
          </cell>
          <cell r="HQ38">
            <v>1</v>
          </cell>
          <cell r="HR38">
            <v>0</v>
          </cell>
          <cell r="HS38">
            <v>0</v>
          </cell>
          <cell r="HT38">
            <v>5.4583631944497748</v>
          </cell>
          <cell r="HU38">
            <v>0</v>
          </cell>
          <cell r="HV38">
            <v>1.2778580664790447</v>
          </cell>
          <cell r="HW38">
            <v>1.502</v>
          </cell>
          <cell r="HX38">
            <v>6.2E-2</v>
          </cell>
          <cell r="HY38">
            <v>0</v>
          </cell>
          <cell r="HZ38">
            <v>5.4461424881049085</v>
          </cell>
          <cell r="IA38">
            <v>0</v>
          </cell>
          <cell r="IB38">
            <v>0</v>
          </cell>
          <cell r="IC38">
            <v>5.4950067296851861</v>
          </cell>
          <cell r="ID38">
            <v>0</v>
          </cell>
          <cell r="IE38" t="str">
            <v>2</v>
          </cell>
          <cell r="IF38">
            <v>65.293717881046248</v>
          </cell>
          <cell r="IG38">
            <v>64.481643059490082</v>
          </cell>
          <cell r="IH38">
            <v>590.28</v>
          </cell>
          <cell r="II38">
            <v>61.2</v>
          </cell>
          <cell r="IJ38">
            <v>0</v>
          </cell>
          <cell r="IK38">
            <v>54.846723020078848</v>
          </cell>
          <cell r="IL38">
            <v>10.446994860967399</v>
          </cell>
          <cell r="IM38">
            <v>54.164580169971671</v>
          </cell>
          <cell r="IN38">
            <v>10.317062889518413</v>
          </cell>
          <cell r="IO38">
            <v>495.83519999999999</v>
          </cell>
          <cell r="IP38">
            <v>94.444800000000001</v>
          </cell>
          <cell r="IQ38">
            <v>51.408000000000001</v>
          </cell>
          <cell r="IR38">
            <v>9.7919999999999998</v>
          </cell>
          <cell r="IS38">
            <v>0</v>
          </cell>
          <cell r="IT38">
            <v>0</v>
          </cell>
          <cell r="IU38">
            <v>18</v>
          </cell>
          <cell r="IV38">
            <v>760.5</v>
          </cell>
          <cell r="IW38">
            <v>0</v>
          </cell>
          <cell r="IX38">
            <v>0</v>
          </cell>
          <cell r="IY38" t="str">
            <v>0: No</v>
          </cell>
          <cell r="IZ38" t="str">
            <v>N/A</v>
          </cell>
          <cell r="JA38" t="str">
            <v>N/A</v>
          </cell>
          <cell r="JB38" t="str">
            <v>N/A</v>
          </cell>
          <cell r="JC38" t="str">
            <v>N/A</v>
          </cell>
          <cell r="JD38" t="str">
            <v>N/A</v>
          </cell>
          <cell r="JE38" t="str">
            <v>N/A</v>
          </cell>
          <cell r="JF38" t="str">
            <v>N/A</v>
          </cell>
          <cell r="JG38" t="str">
            <v>N/A</v>
          </cell>
          <cell r="JH38">
            <v>0</v>
          </cell>
          <cell r="JI38">
            <v>690</v>
          </cell>
          <cell r="JJ38">
            <v>0</v>
          </cell>
          <cell r="JK38">
            <v>18</v>
          </cell>
          <cell r="JL38">
            <v>0</v>
          </cell>
          <cell r="JM38">
            <v>0</v>
          </cell>
          <cell r="JN38">
            <v>0</v>
          </cell>
          <cell r="JO38">
            <v>0</v>
          </cell>
          <cell r="JP38">
            <v>0</v>
          </cell>
          <cell r="JQ38">
            <v>0</v>
          </cell>
          <cell r="JR38">
            <v>61.2</v>
          </cell>
          <cell r="JS38">
            <v>152.28</v>
          </cell>
          <cell r="JT38">
            <v>132</v>
          </cell>
          <cell r="JU38" t="str">
            <v>N/A</v>
          </cell>
          <cell r="JV38" t="str">
            <v>N/A</v>
          </cell>
          <cell r="JW38" t="str">
            <v>N/A</v>
          </cell>
          <cell r="JX38" t="str">
            <v>N/A</v>
          </cell>
          <cell r="JY38" t="str">
            <v>N/A</v>
          </cell>
          <cell r="JZ38">
            <v>9106.1200000000008</v>
          </cell>
          <cell r="KA38">
            <v>0</v>
          </cell>
          <cell r="KB38">
            <v>235</v>
          </cell>
          <cell r="KC38">
            <v>0</v>
          </cell>
          <cell r="KD38">
            <v>260.36</v>
          </cell>
          <cell r="KE38">
            <v>21</v>
          </cell>
          <cell r="KF38">
            <v>21</v>
          </cell>
          <cell r="KG38">
            <v>192</v>
          </cell>
          <cell r="KH38">
            <v>9886</v>
          </cell>
          <cell r="KI38">
            <v>0</v>
          </cell>
          <cell r="KJ38">
            <v>235</v>
          </cell>
          <cell r="KK38">
            <v>0</v>
          </cell>
          <cell r="KL38">
            <v>283</v>
          </cell>
          <cell r="KM38">
            <v>21</v>
          </cell>
          <cell r="KN38">
            <v>21</v>
          </cell>
          <cell r="KO38">
            <v>192</v>
          </cell>
          <cell r="KP38">
            <v>677</v>
          </cell>
          <cell r="KQ38">
            <v>13</v>
          </cell>
          <cell r="KR38">
            <v>16</v>
          </cell>
          <cell r="KS38">
            <v>0</v>
          </cell>
          <cell r="KT38">
            <v>0</v>
          </cell>
          <cell r="KU38">
            <v>0</v>
          </cell>
          <cell r="KV38">
            <v>0</v>
          </cell>
          <cell r="KW38">
            <v>0</v>
          </cell>
          <cell r="KX38">
            <v>0</v>
          </cell>
          <cell r="KY38">
            <v>0</v>
          </cell>
          <cell r="KZ38">
            <v>5.0999999999999996</v>
          </cell>
          <cell r="LA38">
            <v>11</v>
          </cell>
          <cell r="LB38" t="str">
            <v/>
          </cell>
          <cell r="LC38" t="str">
            <v/>
          </cell>
          <cell r="LD38">
            <v>4.49</v>
          </cell>
          <cell r="LE38" t="str">
            <v/>
          </cell>
          <cell r="LF38" t="str">
            <v/>
          </cell>
          <cell r="LG38" t="str">
            <v/>
          </cell>
          <cell r="LH38" t="str">
            <v/>
          </cell>
          <cell r="LI38">
            <v>6.99</v>
          </cell>
          <cell r="LJ38" t="str">
            <v>Tenofovir/Emtricitabine (TDF/FTC)</v>
          </cell>
          <cell r="LK38" t="str">
            <v/>
          </cell>
          <cell r="LL38" t="str">
            <v>0: No</v>
          </cell>
          <cell r="LM38" t="str">
            <v>N/A</v>
          </cell>
          <cell r="LN38" t="str">
            <v>N/A</v>
          </cell>
          <cell r="LO38" t="str">
            <v>N/A</v>
          </cell>
          <cell r="LP38" t="str">
            <v>N/A</v>
          </cell>
          <cell r="LQ38" t="str">
            <v>N/A</v>
          </cell>
          <cell r="LR38" t="str">
            <v>N/A</v>
          </cell>
          <cell r="LS38" t="str">
            <v>N/A</v>
          </cell>
          <cell r="LT38" t="str">
            <v>N/A</v>
          </cell>
          <cell r="LU38">
            <v>690</v>
          </cell>
          <cell r="LV38">
            <v>18</v>
          </cell>
          <cell r="LW38">
            <v>0</v>
          </cell>
          <cell r="LX38">
            <v>0</v>
          </cell>
          <cell r="LY38" t="str">
            <v/>
          </cell>
          <cell r="LZ38" t="str">
            <v/>
          </cell>
          <cell r="MA38" t="str">
            <v/>
          </cell>
          <cell r="MB38" t="str">
            <v/>
          </cell>
          <cell r="MC38" t="str">
            <v/>
          </cell>
          <cell r="MD38" t="str">
            <v/>
          </cell>
          <cell r="ME38" t="str">
            <v/>
          </cell>
          <cell r="MF38" t="str">
            <v/>
          </cell>
          <cell r="MG38" t="str">
            <v/>
          </cell>
          <cell r="MH38" t="str">
            <v/>
          </cell>
          <cell r="MI38" t="str">
            <v/>
          </cell>
          <cell r="MJ38" t="str">
            <v/>
          </cell>
          <cell r="MK38" t="str">
            <v/>
          </cell>
          <cell r="ML38" t="str">
            <v/>
          </cell>
          <cell r="MM38" t="str">
            <v/>
          </cell>
          <cell r="MN38" t="str">
            <v/>
          </cell>
          <cell r="MO38" t="str">
            <v/>
          </cell>
          <cell r="MP38" t="str">
            <v/>
          </cell>
          <cell r="MQ38" t="str">
            <v>1: Yes</v>
          </cell>
          <cell r="MR38" t="str">
            <v>1: Yes</v>
          </cell>
          <cell r="MS38" t="str">
            <v>4</v>
          </cell>
          <cell r="MT38" t="str">
            <v>2: N/A</v>
          </cell>
          <cell r="MU38">
            <v>3.3176481326538378</v>
          </cell>
          <cell r="MV38">
            <v>3.8454067367371425</v>
          </cell>
          <cell r="MW38">
            <v>3.1324992834232348</v>
          </cell>
          <cell r="MX38">
            <v>1.004031337947821E-2</v>
          </cell>
          <cell r="MY38">
            <v>3.300806151217317</v>
          </cell>
          <cell r="MZ38">
            <v>0</v>
          </cell>
          <cell r="NA38">
            <v>1.4688155168479502</v>
          </cell>
          <cell r="NB38">
            <v>5.8730284671532846</v>
          </cell>
          <cell r="NC38">
            <v>0</v>
          </cell>
          <cell r="ND38">
            <v>0</v>
          </cell>
          <cell r="NE38">
            <v>0</v>
          </cell>
          <cell r="NF38">
            <v>0</v>
          </cell>
          <cell r="NG38">
            <v>0</v>
          </cell>
          <cell r="NH38">
            <v>0</v>
          </cell>
          <cell r="NI38">
            <v>0</v>
          </cell>
          <cell r="NJ38">
            <v>0</v>
          </cell>
          <cell r="NK38">
            <v>0</v>
          </cell>
          <cell r="NL38">
            <v>0</v>
          </cell>
          <cell r="NM38">
            <v>3.3076078192743594</v>
          </cell>
          <cell r="NN38">
            <v>3.8353664233576641</v>
          </cell>
          <cell r="NO38">
            <v>3.1224589700437564</v>
          </cell>
          <cell r="NP38">
            <v>0</v>
          </cell>
          <cell r="NQ38">
            <v>3.2907658378378386</v>
          </cell>
          <cell r="NR38">
            <v>0</v>
          </cell>
          <cell r="NS38">
            <v>1.0040313379478208E-2</v>
          </cell>
          <cell r="NT38">
            <v>1.004031337947821E-2</v>
          </cell>
          <cell r="NU38">
            <v>1.0040313379478208E-2</v>
          </cell>
          <cell r="NV38">
            <v>1.004031337947821E-2</v>
          </cell>
          <cell r="NW38">
            <v>1.0040313379478208E-2</v>
          </cell>
          <cell r="NX38">
            <v>0</v>
          </cell>
          <cell r="NY38">
            <v>0</v>
          </cell>
          <cell r="NZ38">
            <v>0</v>
          </cell>
          <cell r="OA38">
            <v>0</v>
          </cell>
          <cell r="OB38">
            <v>0</v>
          </cell>
          <cell r="OC38">
            <v>0</v>
          </cell>
          <cell r="OD38">
            <v>0</v>
          </cell>
          <cell r="OE38">
            <v>0</v>
          </cell>
          <cell r="OF38">
            <v>0</v>
          </cell>
          <cell r="OG38">
            <v>0</v>
          </cell>
          <cell r="OH38">
            <v>0</v>
          </cell>
          <cell r="OI38">
            <v>0</v>
          </cell>
          <cell r="OJ38">
            <v>0</v>
          </cell>
          <cell r="OK38">
            <v>0</v>
          </cell>
          <cell r="OL38">
            <v>0</v>
          </cell>
          <cell r="OM38">
            <v>0</v>
          </cell>
          <cell r="ON38">
            <v>0</v>
          </cell>
          <cell r="OO38">
            <v>0</v>
          </cell>
          <cell r="OP38">
            <v>0</v>
          </cell>
          <cell r="OQ38">
            <v>3.3176481326538378</v>
          </cell>
          <cell r="OR38">
            <v>3.8454067367371425</v>
          </cell>
          <cell r="OS38">
            <v>3.1324992834232348</v>
          </cell>
          <cell r="OT38">
            <v>1.004031337947821E-2</v>
          </cell>
          <cell r="OU38">
            <v>3.300806151217317</v>
          </cell>
          <cell r="OV38">
            <v>0</v>
          </cell>
          <cell r="OW38">
            <v>0</v>
          </cell>
          <cell r="OX38">
            <v>0.4600289039324561</v>
          </cell>
          <cell r="OY38">
            <v>0</v>
          </cell>
          <cell r="OZ38">
            <v>0</v>
          </cell>
          <cell r="PA38">
            <v>0</v>
          </cell>
          <cell r="PB38">
            <v>0</v>
          </cell>
          <cell r="PC38">
            <v>0</v>
          </cell>
          <cell r="PD38">
            <v>0</v>
          </cell>
          <cell r="PE38">
            <v>0</v>
          </cell>
          <cell r="PF38">
            <v>0</v>
          </cell>
          <cell r="PG38" t="str">
            <v/>
          </cell>
          <cell r="PH38">
            <v>7.19</v>
          </cell>
          <cell r="PI38">
            <v>0</v>
          </cell>
          <cell r="PJ38">
            <v>0</v>
          </cell>
          <cell r="PK38" t="str">
            <v>N/A</v>
          </cell>
          <cell r="PL38" t="str">
            <v>N/A</v>
          </cell>
          <cell r="PM38" t="str">
            <v>N/A</v>
          </cell>
          <cell r="PN38" t="str">
            <v>N/A</v>
          </cell>
          <cell r="PO38" t="str">
            <v>N/A</v>
          </cell>
          <cell r="PP38" t="str">
            <v>N/A</v>
          </cell>
          <cell r="PQ38">
            <v>146.16</v>
          </cell>
          <cell r="PR38">
            <v>322.56</v>
          </cell>
          <cell r="PS38">
            <v>504</v>
          </cell>
          <cell r="PT38">
            <v>0</v>
          </cell>
          <cell r="PU38">
            <v>0</v>
          </cell>
          <cell r="PV38">
            <v>0</v>
          </cell>
          <cell r="PW38">
            <v>0</v>
          </cell>
          <cell r="PX38">
            <v>0</v>
          </cell>
          <cell r="PY38">
            <v>0</v>
          </cell>
          <cell r="PZ38">
            <v>12.851553120893819</v>
          </cell>
          <cell r="QA38">
            <v>3.1416393802219571</v>
          </cell>
          <cell r="QB38">
            <v>0</v>
          </cell>
          <cell r="QC38">
            <v>0</v>
          </cell>
          <cell r="QD38">
            <v>3.1315990668424787</v>
          </cell>
          <cell r="QE38">
            <v>1.0040313379478208E-2</v>
          </cell>
          <cell r="QF38">
            <v>0</v>
          </cell>
          <cell r="QG38">
            <v>0</v>
          </cell>
          <cell r="QH38">
            <v>0</v>
          </cell>
          <cell r="QI38">
            <v>3.1416393802219571</v>
          </cell>
          <cell r="QJ38">
            <v>0</v>
          </cell>
          <cell r="QK38">
            <v>0.4355492443452682</v>
          </cell>
          <cell r="QL38">
            <v>0</v>
          </cell>
          <cell r="QM38">
            <v>0</v>
          </cell>
          <cell r="QN38">
            <v>0</v>
          </cell>
          <cell r="QO38">
            <v>0</v>
          </cell>
          <cell r="QP38">
            <v>0</v>
          </cell>
          <cell r="QQ38">
            <v>0</v>
          </cell>
          <cell r="QR38">
            <v>0</v>
          </cell>
          <cell r="QS38">
            <v>0</v>
          </cell>
          <cell r="QT38">
            <v>0</v>
          </cell>
          <cell r="QU38">
            <v>0.53343065693430658</v>
          </cell>
          <cell r="QV38" t="str">
            <v>N/A</v>
          </cell>
          <cell r="QW38" t="str">
            <v/>
          </cell>
          <cell r="QX38" t="str">
            <v/>
          </cell>
          <cell r="QY38" t="str">
            <v/>
          </cell>
          <cell r="QZ38" t="str">
            <v/>
          </cell>
          <cell r="RA38" t="str">
            <v/>
          </cell>
          <cell r="RB38" t="str">
            <v/>
          </cell>
          <cell r="RC38" t="str">
            <v>N/A</v>
          </cell>
          <cell r="RD38" t="str">
            <v>N/A</v>
          </cell>
          <cell r="RE38">
            <v>0</v>
          </cell>
          <cell r="RF38">
            <v>0</v>
          </cell>
          <cell r="RG38">
            <v>0</v>
          </cell>
          <cell r="RH38">
            <v>0</v>
          </cell>
          <cell r="RI38">
            <v>0</v>
          </cell>
          <cell r="RJ38">
            <v>0</v>
          </cell>
          <cell r="RK38">
            <v>0</v>
          </cell>
          <cell r="RL38">
            <v>0</v>
          </cell>
          <cell r="RM38">
            <v>0</v>
          </cell>
          <cell r="RN38">
            <v>0</v>
          </cell>
          <cell r="RO38">
            <v>6.0206508252833348</v>
          </cell>
          <cell r="RP38">
            <v>6.020650825283334</v>
          </cell>
          <cell r="RQ38">
            <v>6.0206508252833348</v>
          </cell>
          <cell r="RR38">
            <v>6.0206508252833348</v>
          </cell>
          <cell r="RS38">
            <v>6.020650825283334</v>
          </cell>
          <cell r="RT38">
            <v>6.0206508252833348</v>
          </cell>
          <cell r="RU38">
            <v>6.0206508252833348</v>
          </cell>
          <cell r="RV38">
            <v>3.2913983722522251</v>
          </cell>
          <cell r="RW38">
            <v>3.2913983722522255</v>
          </cell>
          <cell r="RX38">
            <v>3.2913983722522246</v>
          </cell>
          <cell r="RY38">
            <v>3.2913983722522251</v>
          </cell>
          <cell r="RZ38">
            <v>3.2913983722522251</v>
          </cell>
          <cell r="SA38">
            <v>0</v>
          </cell>
          <cell r="SB38">
            <v>5.0573466932380002</v>
          </cell>
          <cell r="SC38">
            <v>0</v>
          </cell>
          <cell r="SD38">
            <v>5.057346693238002</v>
          </cell>
          <cell r="SE38">
            <v>5.0573466932380011</v>
          </cell>
          <cell r="SF38">
            <v>5.0573466932380011</v>
          </cell>
          <cell r="SG38">
            <v>5.0573466932380011</v>
          </cell>
          <cell r="SH38">
            <v>0.96330413204533338</v>
          </cell>
          <cell r="SI38">
            <v>0</v>
          </cell>
          <cell r="SJ38">
            <v>0.96330413204533372</v>
          </cell>
          <cell r="SK38">
            <v>0.96330413204533338</v>
          </cell>
          <cell r="SL38">
            <v>0.96330413204533349</v>
          </cell>
          <cell r="SM38">
            <v>0.96330413204533349</v>
          </cell>
          <cell r="SN38">
            <v>1.1505525794162133E-2</v>
          </cell>
          <cell r="SO38">
            <v>0.95</v>
          </cell>
          <cell r="SP38">
            <v>0.6</v>
          </cell>
          <cell r="SQ38">
            <v>1</v>
          </cell>
          <cell r="SR38">
            <v>0.05</v>
          </cell>
          <cell r="SS38" t="str">
            <v>1: Yes</v>
          </cell>
          <cell r="ST38" t="str">
            <v>1: Yes</v>
          </cell>
          <cell r="SU38">
            <v>0.95</v>
          </cell>
          <cell r="SV38" t="str">
            <v>1: Yes</v>
          </cell>
          <cell r="SW38" t="str">
            <v>0: All patients when initiated</v>
          </cell>
          <cell r="SX38">
            <v>0.95</v>
          </cell>
          <cell r="SY38" t="str">
            <v>1: Yes</v>
          </cell>
          <cell r="SZ38" t="str">
            <v>reduce dosage for all</v>
          </cell>
          <cell r="TA38">
            <v>21</v>
          </cell>
          <cell r="TB38">
            <v>5.3966684414695369E-2</v>
          </cell>
          <cell r="TC38">
            <v>3.2859207423746859E-3</v>
          </cell>
          <cell r="TD38">
            <v>2.5915276488932832</v>
          </cell>
          <cell r="TE38">
            <v>4.6660074541720553E-2</v>
          </cell>
          <cell r="TF38">
            <v>0</v>
          </cell>
          <cell r="TG38">
            <v>0</v>
          </cell>
          <cell r="TH38">
            <v>3.3812124439035522E-2</v>
          </cell>
          <cell r="TI38">
            <v>3.2913983722522251</v>
          </cell>
          <cell r="TJ38">
            <v>0</v>
          </cell>
          <cell r="TK38">
            <v>5.3966684414695376E-2</v>
          </cell>
          <cell r="TL38">
            <v>3.2859207423746868E-3</v>
          </cell>
          <cell r="TM38">
            <v>2.5915276488932837</v>
          </cell>
          <cell r="TN38">
            <v>4.6660074541720553E-2</v>
          </cell>
          <cell r="TO38">
            <v>0</v>
          </cell>
          <cell r="TP38">
            <v>0</v>
          </cell>
          <cell r="TQ38">
            <v>3.3812124439035522E-2</v>
          </cell>
          <cell r="TR38">
            <v>3.2913983722522255</v>
          </cell>
          <cell r="TS38">
            <v>0</v>
          </cell>
          <cell r="TT38">
            <v>5.3966684414695362E-2</v>
          </cell>
          <cell r="TU38">
            <v>3.2859207423746855E-3</v>
          </cell>
          <cell r="TV38">
            <v>2.5915276488932832</v>
          </cell>
          <cell r="TW38">
            <v>4.6660074541720546E-2</v>
          </cell>
          <cell r="TX38">
            <v>0</v>
          </cell>
          <cell r="TY38">
            <v>0</v>
          </cell>
          <cell r="TZ38">
            <v>3.3812124439035515E-2</v>
          </cell>
          <cell r="UA38">
            <v>3.2913983722522246</v>
          </cell>
          <cell r="UB38">
            <v>0</v>
          </cell>
          <cell r="UC38" t="str">
            <v>1: Yes</v>
          </cell>
          <cell r="UD38" t="str">
            <v>reduce dosage for all</v>
          </cell>
          <cell r="UE38">
            <v>21</v>
          </cell>
          <cell r="UF38">
            <v>399060</v>
          </cell>
          <cell r="UG38">
            <v>9.0362381596752368E-3</v>
          </cell>
          <cell r="UH38">
            <v>1.3000000000000001E-2</v>
          </cell>
          <cell r="UI38">
            <v>6.1399999999999996E-3</v>
          </cell>
          <cell r="UJ38">
            <v>0</v>
          </cell>
          <cell r="UK38">
            <v>0</v>
          </cell>
          <cell r="UL38">
            <v>0</v>
          </cell>
          <cell r="UM38">
            <v>0</v>
          </cell>
          <cell r="UN38" t="str">
            <v>N/A</v>
          </cell>
          <cell r="UO38" t="str">
            <v>N/A</v>
          </cell>
          <cell r="UP38" t="str">
            <v>N/A</v>
          </cell>
          <cell r="UQ38" t="str">
            <v>N/A</v>
          </cell>
          <cell r="UR38" t="str">
            <v>N/A</v>
          </cell>
          <cell r="US38" t="str">
            <v>N/A</v>
          </cell>
          <cell r="UT38" t="str">
            <v>N/A</v>
          </cell>
          <cell r="UU38" t="str">
            <v>N/A</v>
          </cell>
          <cell r="UV38" t="str">
            <v>N/A</v>
          </cell>
          <cell r="UW38" t="str">
            <v>N/A</v>
          </cell>
          <cell r="UX38">
            <v>1</v>
          </cell>
          <cell r="UY38">
            <v>0</v>
          </cell>
          <cell r="UZ38">
            <v>0</v>
          </cell>
          <cell r="VA38">
            <v>0</v>
          </cell>
          <cell r="VB38">
            <v>1</v>
          </cell>
          <cell r="VC38">
            <v>0</v>
          </cell>
          <cell r="VD38">
            <v>1</v>
          </cell>
          <cell r="VE38">
            <v>0</v>
          </cell>
          <cell r="VF38">
            <v>0</v>
          </cell>
          <cell r="VG38">
            <v>1</v>
          </cell>
          <cell r="VH38">
            <v>1</v>
          </cell>
          <cell r="VI38">
            <v>1</v>
          </cell>
          <cell r="VJ38">
            <v>0</v>
          </cell>
          <cell r="VK38">
            <v>0</v>
          </cell>
          <cell r="VL38">
            <v>0</v>
          </cell>
          <cell r="VM38">
            <v>0</v>
          </cell>
          <cell r="VN38">
            <v>1</v>
          </cell>
          <cell r="VO38">
            <v>1</v>
          </cell>
          <cell r="VP38">
            <v>1</v>
          </cell>
          <cell r="VQ38">
            <v>0</v>
          </cell>
          <cell r="VR38">
            <v>0</v>
          </cell>
          <cell r="VS38">
            <v>0</v>
          </cell>
          <cell r="VT38">
            <v>0</v>
          </cell>
          <cell r="VU38">
            <v>0</v>
          </cell>
          <cell r="VV38">
            <v>1</v>
          </cell>
          <cell r="VW38">
            <v>0</v>
          </cell>
          <cell r="VX38">
            <v>0</v>
          </cell>
          <cell r="VY38">
            <v>3.1669612839431052</v>
          </cell>
          <cell r="VZ38">
            <v>4.2231504209351858</v>
          </cell>
          <cell r="WA38">
            <v>0</v>
          </cell>
          <cell r="WB38">
            <v>2.9052484685291149</v>
          </cell>
          <cell r="WC38">
            <v>12.455257142857144</v>
          </cell>
          <cell r="WD38">
            <v>16.735135135135135</v>
          </cell>
          <cell r="WE38">
            <v>0</v>
          </cell>
          <cell r="WF38">
            <v>14.007991456573986</v>
          </cell>
          <cell r="WG38">
            <v>0</v>
          </cell>
          <cell r="WH38">
            <v>2.7599860451026585</v>
          </cell>
          <cell r="WI38">
            <v>11.832494285714285</v>
          </cell>
          <cell r="WJ38">
            <v>15.898378378378379</v>
          </cell>
          <cell r="WK38">
            <v>0</v>
          </cell>
          <cell r="WL38">
            <v>0.73726270824073603</v>
          </cell>
          <cell r="WM38">
            <v>0</v>
          </cell>
          <cell r="WN38">
            <v>0.14526242342645573</v>
          </cell>
          <cell r="WO38">
            <v>0.62276285714285717</v>
          </cell>
          <cell r="WP38">
            <v>0.83675675675675676</v>
          </cell>
          <cell r="WQ38">
            <v>0</v>
          </cell>
          <cell r="WR38">
            <v>0</v>
          </cell>
          <cell r="WS38">
            <v>0</v>
          </cell>
          <cell r="WT38">
            <v>0</v>
          </cell>
          <cell r="WU38">
            <v>2.9276964405641372</v>
          </cell>
          <cell r="WV38">
            <v>0</v>
          </cell>
          <cell r="WW38">
            <v>2.9276964405641372</v>
          </cell>
          <cell r="WX38">
            <v>0</v>
          </cell>
          <cell r="WY38">
            <v>0</v>
          </cell>
          <cell r="WZ38">
            <v>4.8634386014209223</v>
          </cell>
          <cell r="XA38">
            <v>4.6328206553677784</v>
          </cell>
          <cell r="XB38">
            <v>4.642070255209843</v>
          </cell>
          <cell r="XC38">
            <v>4.4877239816513148</v>
          </cell>
          <cell r="XD38">
            <v>5.2124803966217943</v>
          </cell>
          <cell r="XE38">
            <v>6.0177653021445465</v>
          </cell>
          <cell r="XF38">
            <v>0</v>
          </cell>
          <cell r="XG38">
            <v>0.912613364318975</v>
          </cell>
          <cell r="XH38">
            <v>0.9187399958347624</v>
          </cell>
          <cell r="XI38">
            <v>0.7824108351625072</v>
          </cell>
          <cell r="XJ38">
            <v>1.4225651548409222</v>
          </cell>
          <cell r="XK38">
            <v>2.1338477322613834</v>
          </cell>
          <cell r="XL38">
            <v>0</v>
          </cell>
          <cell r="XM38">
            <v>3.6019105855762859</v>
          </cell>
          <cell r="XN38">
            <v>3.6019105855762863</v>
          </cell>
          <cell r="XO38">
            <v>3.6019105855762863</v>
          </cell>
          <cell r="XP38">
            <v>3.6019105855762859</v>
          </cell>
          <cell r="XQ38">
            <v>3.6019105855762863</v>
          </cell>
          <cell r="XR38">
            <v>3.6019105855762863</v>
          </cell>
          <cell r="XS38">
            <v>0</v>
          </cell>
          <cell r="XT38">
            <v>3.4228341066402976E-2</v>
          </cell>
          <cell r="XU38">
            <v>3.4458125596533141E-2</v>
          </cell>
          <cell r="XV38">
            <v>2.9344984378983058E-2</v>
          </cell>
          <cell r="XW38">
            <v>5.3354517052696469E-2</v>
          </cell>
          <cell r="XX38">
            <v>8.0031775579044701E-2</v>
          </cell>
          <cell r="XY38">
            <v>0</v>
          </cell>
          <cell r="XZ38">
            <v>0</v>
          </cell>
          <cell r="YA38">
            <v>0</v>
          </cell>
          <cell r="YB38">
            <v>0</v>
          </cell>
          <cell r="YC38">
            <v>0</v>
          </cell>
          <cell r="YD38">
            <v>0</v>
          </cell>
          <cell r="YE38">
            <v>0</v>
          </cell>
          <cell r="YF38">
            <v>0</v>
          </cell>
          <cell r="YG38">
            <v>0</v>
          </cell>
          <cell r="YH38">
            <v>0</v>
          </cell>
          <cell r="YI38">
            <v>0</v>
          </cell>
          <cell r="YJ38">
            <v>0</v>
          </cell>
          <cell r="YK38">
            <v>0</v>
          </cell>
          <cell r="YL38">
            <v>1.7924961673986516E-2</v>
          </cell>
          <cell r="YM38">
            <v>1.804529700919506E-2</v>
          </cell>
          <cell r="YN38">
            <v>1.5367607775572568E-2</v>
          </cell>
          <cell r="YO38">
            <v>2.7941105046495579E-2</v>
          </cell>
          <cell r="YP38">
            <v>4.1911657569743375E-2</v>
          </cell>
          <cell r="YQ38">
            <v>0</v>
          </cell>
          <cell r="YR38">
            <v>6.8456682132805952E-2</v>
          </cell>
          <cell r="YS38">
            <v>6.8916251193066283E-2</v>
          </cell>
          <cell r="YT38">
            <v>5.8689968757966116E-2</v>
          </cell>
          <cell r="YU38">
            <v>0.10670903410539294</v>
          </cell>
          <cell r="YV38">
            <v>0.1600635511580894</v>
          </cell>
          <cell r="YW38">
            <v>0</v>
          </cell>
          <cell r="YX38">
            <v>0</v>
          </cell>
          <cell r="YY38">
            <v>0</v>
          </cell>
          <cell r="YZ38">
            <v>0</v>
          </cell>
          <cell r="ZA38">
            <v>0</v>
          </cell>
          <cell r="ZB38">
            <v>0</v>
          </cell>
          <cell r="ZC38">
            <v>0</v>
          </cell>
          <cell r="ZD38">
            <v>3.5999087244238237</v>
          </cell>
          <cell r="ZE38">
            <v>3.5999087244238233</v>
          </cell>
          <cell r="ZF38">
            <v>2.0018611524628108E-3</v>
          </cell>
          <cell r="ZG38">
            <v>2.0018611524628108E-3</v>
          </cell>
          <cell r="ZH38">
            <v>0</v>
          </cell>
          <cell r="ZI38">
            <v>0</v>
          </cell>
          <cell r="ZJ38" t="str">
            <v xml:space="preserve"> </v>
          </cell>
          <cell r="ZK38">
            <v>0</v>
          </cell>
          <cell r="ZL38">
            <v>0</v>
          </cell>
          <cell r="ZM38">
            <v>0</v>
          </cell>
          <cell r="ZN38">
            <v>1</v>
          </cell>
          <cell r="ZO38">
            <v>0</v>
          </cell>
          <cell r="ZP38">
            <v>0</v>
          </cell>
          <cell r="ZQ38">
            <v>0</v>
          </cell>
          <cell r="ZR38" t="str">
            <v>1: Yes</v>
          </cell>
          <cell r="ZS38" t="str">
            <v>1: Yes</v>
          </cell>
          <cell r="ZT38">
            <v>1.3853888720886258</v>
          </cell>
          <cell r="ZU38">
            <v>1.3853888720886256</v>
          </cell>
          <cell r="ZV38">
            <v>1.385388872088626</v>
          </cell>
          <cell r="ZW38">
            <v>1.3853888720886258</v>
          </cell>
          <cell r="ZX38">
            <v>1.3853888720886258</v>
          </cell>
          <cell r="ZY38">
            <v>1.3853888720886258</v>
          </cell>
          <cell r="ZZ38">
            <v>0</v>
          </cell>
          <cell r="AAA38">
            <v>1.1498727638335593</v>
          </cell>
          <cell r="AAB38">
            <v>1.1498727638335595</v>
          </cell>
          <cell r="AAC38">
            <v>1.1498727638335593</v>
          </cell>
          <cell r="AAD38">
            <v>1.1498727638335595</v>
          </cell>
          <cell r="AAE38">
            <v>1.1498727638335593</v>
          </cell>
          <cell r="AAF38">
            <v>0</v>
          </cell>
          <cell r="AAG38">
            <v>0.13853888720886257</v>
          </cell>
          <cell r="AAH38">
            <v>0.13853888720886259</v>
          </cell>
          <cell r="AAI38">
            <v>0.13853888720886259</v>
          </cell>
          <cell r="AAJ38">
            <v>0.13853888720886257</v>
          </cell>
          <cell r="AAK38">
            <v>0.13853888720886259</v>
          </cell>
          <cell r="AAL38">
            <v>0.13853888720886259</v>
          </cell>
          <cell r="AAM38">
            <v>0</v>
          </cell>
          <cell r="AAN38">
            <v>6.9269443604431283E-2</v>
          </cell>
          <cell r="AAO38">
            <v>6.9269443604431297E-2</v>
          </cell>
          <cell r="AAP38">
            <v>6.9269443604431283E-2</v>
          </cell>
          <cell r="AAQ38">
            <v>6.9269443604431297E-2</v>
          </cell>
          <cell r="AAR38">
            <v>6.9269443604431297E-2</v>
          </cell>
          <cell r="AAS38">
            <v>0</v>
          </cell>
          <cell r="AAT38">
            <v>0</v>
          </cell>
          <cell r="AAU38">
            <v>0</v>
          </cell>
          <cell r="AAV38">
            <v>0</v>
          </cell>
          <cell r="AAW38">
            <v>0</v>
          </cell>
          <cell r="AAX38">
            <v>0</v>
          </cell>
          <cell r="AAY38">
            <v>0</v>
          </cell>
          <cell r="AAZ38">
            <v>0</v>
          </cell>
          <cell r="ABA38">
            <v>0</v>
          </cell>
          <cell r="ABB38">
            <v>0</v>
          </cell>
          <cell r="ABC38">
            <v>0</v>
          </cell>
          <cell r="ABD38">
            <v>0</v>
          </cell>
          <cell r="ABE38">
            <v>0</v>
          </cell>
          <cell r="ABF38">
            <v>2.7707777441772521E-2</v>
          </cell>
          <cell r="ABG38">
            <v>2.7707777441772521E-2</v>
          </cell>
          <cell r="ABH38">
            <v>2.7707777441772517E-2</v>
          </cell>
          <cell r="ABI38">
            <v>2.7707777441772517E-2</v>
          </cell>
          <cell r="ABJ38">
            <v>2.7707777441772517E-2</v>
          </cell>
          <cell r="ABK38">
            <v>0</v>
          </cell>
          <cell r="ABL38">
            <v>0</v>
          </cell>
          <cell r="ABM38">
            <v>0</v>
          </cell>
          <cell r="ABN38">
            <v>0</v>
          </cell>
          <cell r="ABO38">
            <v>0</v>
          </cell>
          <cell r="ABP38">
            <v>0</v>
          </cell>
          <cell r="ABQ38">
            <v>0</v>
          </cell>
          <cell r="ABR38">
            <v>0</v>
          </cell>
          <cell r="ABS38">
            <v>0</v>
          </cell>
          <cell r="ABT38">
            <v>0</v>
          </cell>
          <cell r="ABU38">
            <v>0</v>
          </cell>
          <cell r="ABV38">
            <v>0</v>
          </cell>
          <cell r="ABW38">
            <v>0</v>
          </cell>
          <cell r="ABX38">
            <v>0.13853888720886257</v>
          </cell>
          <cell r="ABY38" t="str">
            <v>1: Yes</v>
          </cell>
          <cell r="ABZ38">
            <v>0.13853888720886259</v>
          </cell>
          <cell r="ACA38">
            <v>0.13853888720886259</v>
          </cell>
          <cell r="ACB38">
            <v>12.636964404638722</v>
          </cell>
          <cell r="ACC38">
            <v>12.608671558307673</v>
          </cell>
          <cell r="ACD38">
            <v>12.721799919230506</v>
          </cell>
          <cell r="ACE38">
            <v>10.83404896347372</v>
          </cell>
          <cell r="ACF38">
            <v>19.698270842679495</v>
          </cell>
          <cell r="ACG38">
            <v>29.547406264019244</v>
          </cell>
          <cell r="ACH38">
            <v>0</v>
          </cell>
          <cell r="ACI38">
            <v>9.2932823748984035</v>
          </cell>
          <cell r="ACJ38">
            <v>9.3556708067461578</v>
          </cell>
          <cell r="ACK38">
            <v>7.9674099773580158</v>
          </cell>
          <cell r="ACL38">
            <v>14.48619995883276</v>
          </cell>
          <cell r="ACM38">
            <v>21.729299938249142</v>
          </cell>
          <cell r="ACN38">
            <v>0</v>
          </cell>
          <cell r="ACO38">
            <v>0.62832751172138313</v>
          </cell>
          <cell r="ACP38">
            <v>0.63254565193941636</v>
          </cell>
          <cell r="ACQ38">
            <v>0.53868403907098672</v>
          </cell>
          <cell r="ACR38">
            <v>0.97942552558361251</v>
          </cell>
          <cell r="ACS38">
            <v>1.4691382883754189</v>
          </cell>
          <cell r="ACT38">
            <v>0</v>
          </cell>
          <cell r="ACU38">
            <v>0.62832751172138313</v>
          </cell>
          <cell r="ACV38">
            <v>0.63254565193941636</v>
          </cell>
          <cell r="ACW38">
            <v>0.53868403907098672</v>
          </cell>
          <cell r="ACX38">
            <v>0.97942552558361251</v>
          </cell>
          <cell r="ACY38">
            <v>1.4691382883754189</v>
          </cell>
          <cell r="ACZ38">
            <v>0</v>
          </cell>
          <cell r="ADA38">
            <v>0.45705499940300715</v>
          </cell>
          <cell r="ADB38">
            <v>0.46012333882611017</v>
          </cell>
          <cell r="ADC38">
            <v>0.39184697241965505</v>
          </cell>
          <cell r="ADD38">
            <v>0.71244904076300941</v>
          </cell>
          <cell r="ADE38">
            <v>1.0686735611445142</v>
          </cell>
          <cell r="ADF38">
            <v>0</v>
          </cell>
          <cell r="ADG38">
            <v>0</v>
          </cell>
          <cell r="ADH38">
            <v>0</v>
          </cell>
          <cell r="ADI38">
            <v>0</v>
          </cell>
          <cell r="ADJ38">
            <v>0</v>
          </cell>
          <cell r="ADK38">
            <v>0</v>
          </cell>
          <cell r="ADL38">
            <v>0</v>
          </cell>
          <cell r="ADM38">
            <v>0.27002409249241971</v>
          </cell>
          <cell r="ADN38">
            <v>0.27183684056270518</v>
          </cell>
          <cell r="ADO38">
            <v>0.23149976099533598</v>
          </cell>
          <cell r="ADP38">
            <v>0.42090865635515634</v>
          </cell>
          <cell r="ADQ38">
            <v>0.63136298453273465</v>
          </cell>
          <cell r="ADR38">
            <v>0</v>
          </cell>
          <cell r="ADS38">
            <v>1.3599479144021243</v>
          </cell>
          <cell r="ADT38">
            <v>1.3690776292167026</v>
          </cell>
          <cell r="ADU38">
            <v>1.1659241745587401</v>
          </cell>
          <cell r="ADV38">
            <v>2.1198621355613461</v>
          </cell>
          <cell r="ADW38">
            <v>3.1797932033420189</v>
          </cell>
          <cell r="ADX38">
            <v>0</v>
          </cell>
          <cell r="ADY38">
            <v>0</v>
          </cell>
          <cell r="ADZ38">
            <v>0</v>
          </cell>
          <cell r="AEA38">
            <v>0</v>
          </cell>
          <cell r="AEB38">
            <v>0</v>
          </cell>
          <cell r="AEC38">
            <v>0</v>
          </cell>
          <cell r="AED38">
            <v>0</v>
          </cell>
          <cell r="AEE38">
            <v>1.9750316034808735</v>
          </cell>
          <cell r="AEF38">
            <v>0</v>
          </cell>
          <cell r="AEG38">
            <v>0.9233434331373882</v>
          </cell>
          <cell r="AEH38">
            <v>1.0304512713813253E-2</v>
          </cell>
          <cell r="AEI38">
            <v>0.52707520974925925</v>
          </cell>
          <cell r="AEJ38">
            <v>0</v>
          </cell>
          <cell r="AEK38">
            <v>9.1410999880601427</v>
          </cell>
          <cell r="AEL38">
            <v>6.0109657497243972E-2</v>
          </cell>
          <cell r="AEM38">
            <v>0.62832751172138313</v>
          </cell>
          <cell r="AEN38">
            <v>1.9706097135501126</v>
          </cell>
          <cell r="AEO38">
            <v>0</v>
          </cell>
          <cell r="AEP38">
            <v>0.9212761634175376</v>
          </cell>
          <cell r="AEQ38">
            <v>1.0281441983739722E-2</v>
          </cell>
          <cell r="AER38">
            <v>0.52589514328417786</v>
          </cell>
          <cell r="AES38">
            <v>0</v>
          </cell>
          <cell r="AET38">
            <v>9.1206340178336234</v>
          </cell>
          <cell r="AEU38">
            <v>5.9975078238481694E-2</v>
          </cell>
          <cell r="AEV38">
            <v>0.62692075190427254</v>
          </cell>
          <cell r="AEW38">
            <v>0.125</v>
          </cell>
          <cell r="AEX38" t="str">
            <v>9</v>
          </cell>
          <cell r="AEY38" t="str">
            <v>5</v>
          </cell>
          <cell r="AEZ38" t="str">
            <v>1: Yes</v>
          </cell>
          <cell r="AFA38" t="str">
            <v>30</v>
          </cell>
          <cell r="AFB38" t="str">
            <v>30</v>
          </cell>
          <cell r="AFC38" t="str">
            <v>2: Sometimes</v>
          </cell>
          <cell r="AFD38" t="str">
            <v>2: Sometimes</v>
          </cell>
          <cell r="AFE38">
            <v>0.62692075190427254</v>
          </cell>
          <cell r="AFF38">
            <v>0.63254565193941636</v>
          </cell>
          <cell r="AFG38">
            <v>1.7286574481728074</v>
          </cell>
          <cell r="AFH38">
            <v>1.7286574481728072</v>
          </cell>
          <cell r="AFI38">
            <v>1.7286574481728076</v>
          </cell>
          <cell r="AFJ38">
            <v>1.420793254375335</v>
          </cell>
          <cell r="AFK38">
            <v>1.420793254375335</v>
          </cell>
          <cell r="AFL38">
            <v>4.702126321023206</v>
          </cell>
          <cell r="AFM38">
            <v>0</v>
          </cell>
          <cell r="AFN38">
            <v>0</v>
          </cell>
          <cell r="AFO38">
            <v>48</v>
          </cell>
          <cell r="AFP38">
            <v>48</v>
          </cell>
          <cell r="AFQ38">
            <v>0</v>
          </cell>
          <cell r="AFR38">
            <v>0</v>
          </cell>
          <cell r="AFS38">
            <v>0</v>
          </cell>
          <cell r="AFT38">
            <v>0</v>
          </cell>
          <cell r="AFU38">
            <v>0</v>
          </cell>
          <cell r="AFV38">
            <v>0</v>
          </cell>
          <cell r="AFW38">
            <v>0</v>
          </cell>
          <cell r="AFX38">
            <v>0</v>
          </cell>
          <cell r="AFY38">
            <v>0</v>
          </cell>
          <cell r="AFZ38">
            <v>0</v>
          </cell>
          <cell r="AGA38">
            <v>0</v>
          </cell>
          <cell r="AGB38">
            <v>0</v>
          </cell>
        </row>
        <row r="39">
          <cell r="A39" t="str">
            <v>MALAWI_7</v>
          </cell>
          <cell r="B39" t="str">
            <v>Malawi</v>
          </cell>
          <cell r="C39" t="str">
            <v>Nkhamenya Community Hospital</v>
          </cell>
          <cell r="D39" t="str">
            <v>Hospital</v>
          </cell>
          <cell r="E39" t="str">
            <v>Secondary</v>
          </cell>
          <cell r="F39" t="str">
            <v>Peri-urban/Semi-urban</v>
          </cell>
          <cell r="G39" t="str">
            <v>No</v>
          </cell>
          <cell r="H39">
            <v>38867</v>
          </cell>
          <cell r="I39">
            <v>52000</v>
          </cell>
          <cell r="J39">
            <v>15075</v>
          </cell>
          <cell r="K39">
            <v>90</v>
          </cell>
          <cell r="L39">
            <v>4828</v>
          </cell>
          <cell r="M39" t="str">
            <v>USD</v>
          </cell>
          <cell r="N39">
            <v>148.24799999999999</v>
          </cell>
          <cell r="O39">
            <v>0.97</v>
          </cell>
          <cell r="P39">
            <v>0</v>
          </cell>
          <cell r="Q39">
            <v>0.03</v>
          </cell>
          <cell r="R39">
            <v>0</v>
          </cell>
          <cell r="S39">
            <v>0</v>
          </cell>
          <cell r="T39">
            <v>15075</v>
          </cell>
          <cell r="U39">
            <v>0</v>
          </cell>
          <cell r="V39">
            <v>135.76238269439432</v>
          </cell>
          <cell r="W39" t="str">
            <v>1: Yes</v>
          </cell>
          <cell r="X39" t="str">
            <v>0: No</v>
          </cell>
          <cell r="Y39">
            <v>0</v>
          </cell>
          <cell r="Z39" t="str">
            <v>Jan-10</v>
          </cell>
          <cell r="AA39" t="str">
            <v>Dec-10</v>
          </cell>
          <cell r="AB39">
            <v>148.5</v>
          </cell>
          <cell r="AC39">
            <v>542.25</v>
          </cell>
          <cell r="AD39">
            <v>0</v>
          </cell>
          <cell r="AE39">
            <v>51.833333333333336</v>
          </cell>
          <cell r="AF39">
            <v>0</v>
          </cell>
          <cell r="AG39">
            <v>742.58333333333337</v>
          </cell>
          <cell r="AH39">
            <v>594.08333333333337</v>
          </cell>
          <cell r="AI39">
            <v>7.9998877791493648</v>
          </cell>
          <cell r="AJ39">
            <v>21.651329817080011</v>
          </cell>
          <cell r="AK39">
            <v>12</v>
          </cell>
          <cell r="AL39">
            <v>7</v>
          </cell>
          <cell r="AM39">
            <v>0</v>
          </cell>
          <cell r="AN39">
            <v>7</v>
          </cell>
          <cell r="AO39">
            <v>0</v>
          </cell>
          <cell r="AP39">
            <v>10</v>
          </cell>
          <cell r="AQ39">
            <v>25</v>
          </cell>
          <cell r="AR39">
            <v>0</v>
          </cell>
          <cell r="AS39">
            <v>20</v>
          </cell>
          <cell r="AT39">
            <v>0</v>
          </cell>
          <cell r="AU39">
            <v>0</v>
          </cell>
          <cell r="AV39">
            <v>0</v>
          </cell>
          <cell r="AW39">
            <v>0</v>
          </cell>
          <cell r="AX39">
            <v>0</v>
          </cell>
          <cell r="AY39">
            <v>0</v>
          </cell>
          <cell r="AZ39">
            <v>0</v>
          </cell>
          <cell r="BA39">
            <v>0</v>
          </cell>
          <cell r="BB39">
            <v>0</v>
          </cell>
          <cell r="BC39">
            <v>0</v>
          </cell>
          <cell r="BD39">
            <v>0</v>
          </cell>
          <cell r="BE39">
            <v>119970.41666666667</v>
          </cell>
          <cell r="BF39" t="str">
            <v>1: Yes</v>
          </cell>
          <cell r="BG39" t="str">
            <v>68</v>
          </cell>
          <cell r="BH39" t="str">
            <v>44</v>
          </cell>
          <cell r="BI39" t="str">
            <v>0</v>
          </cell>
          <cell r="BJ39" t="str">
            <v>25</v>
          </cell>
          <cell r="BK39" t="str">
            <v>N/A</v>
          </cell>
          <cell r="BL39" t="str">
            <v>N/A</v>
          </cell>
          <cell r="BM39" t="str">
            <v>1: Yes</v>
          </cell>
          <cell r="BN39" t="str">
            <v>N_INITIATION,N_MONITORING: Initiation, Routine clinical monitoring</v>
          </cell>
          <cell r="BO39" t="str">
            <v>ART eligible patients who do not require specialized clinical attentions from the clinical officer at the facility, are initiated by nurse, while the clinical officer is always on standby for any questions or oversight that would be required of him during initiation. ART clinic conducted in the same clinic with both nurse and clinical officer stationed in the same room.</v>
          </cell>
          <cell r="BP39" t="str">
            <v>1: Yes</v>
          </cell>
          <cell r="BQ39">
            <v>0.4127644566567214</v>
          </cell>
          <cell r="BR39" t="str">
            <v>1: The Costing Period</v>
          </cell>
          <cell r="BS39" t="str">
            <v/>
          </cell>
          <cell r="BT39" t="str">
            <v>1: Yes</v>
          </cell>
          <cell r="BU39" t="str">
            <v>68</v>
          </cell>
          <cell r="BV39" t="str">
            <v>44</v>
          </cell>
          <cell r="BW39" t="str">
            <v>0</v>
          </cell>
          <cell r="BX39" t="str">
            <v>25</v>
          </cell>
          <cell r="BY39" t="str">
            <v>N/A</v>
          </cell>
          <cell r="BZ39" t="str">
            <v>N/A</v>
          </cell>
          <cell r="CA39" t="str">
            <v>1: Yes</v>
          </cell>
          <cell r="CB39" t="str">
            <v>0: No</v>
          </cell>
          <cell r="CC39" t="str">
            <v>0: No</v>
          </cell>
          <cell r="CD39" t="str">
            <v>0: No</v>
          </cell>
          <cell r="CE39" t="str">
            <v>1: Yes</v>
          </cell>
          <cell r="CF39" t="str">
            <v>0: No</v>
          </cell>
          <cell r="CG39" t="str">
            <v>0: No</v>
          </cell>
          <cell r="CH39" t="str">
            <v/>
          </cell>
          <cell r="CI39" t="str">
            <v>The records were quite well kept, with an unusual amount of height data. The staff also wrote in scheduled appointments on the side of a number of 2009 cards, which we haven't seen before. Very good compliance; there were a larger number of patients who were exactly on time for their appointments than at other sites. Very high level of transfers out (due to the opening of outreach site).</v>
          </cell>
          <cell r="CJ39">
            <v>615.83333333333337</v>
          </cell>
          <cell r="CK39" t="str">
            <v>Pre-ART patients visit every month to due to limited CTX stock levels whereas 1L ART patients visit every month for the first three months then every 2 months thereafter.</v>
          </cell>
          <cell r="CL39" t="str">
            <v>1: Yes</v>
          </cell>
          <cell r="CM39" t="str">
            <v>0: No</v>
          </cell>
          <cell r="CN39" t="str">
            <v>0: No</v>
          </cell>
          <cell r="CO39" t="str">
            <v>1: Yes</v>
          </cell>
          <cell r="CP39" t="str">
            <v/>
          </cell>
          <cell r="CQ39" t="str">
            <v>1: Yes</v>
          </cell>
          <cell r="CR39" t="str">
            <v>0: No</v>
          </cell>
          <cell r="CS39" t="str">
            <v>100</v>
          </cell>
          <cell r="CT39" t="str">
            <v>40</v>
          </cell>
          <cell r="CU39">
            <v>677.79348435965767</v>
          </cell>
          <cell r="CV39" t="str">
            <v>2: Unknown</v>
          </cell>
          <cell r="CW39">
            <v>7.9998877791493648</v>
          </cell>
          <cell r="CX39">
            <v>36.099852842915091</v>
          </cell>
          <cell r="CY39">
            <v>26.813759393451836</v>
          </cell>
          <cell r="CZ39">
            <v>38.421050560258827</v>
          </cell>
          <cell r="DA39">
            <v>31.220828338253867</v>
          </cell>
          <cell r="DB39">
            <v>23.189783702691724</v>
          </cell>
          <cell r="DC39">
            <v>33.228307864214273</v>
          </cell>
          <cell r="DD39">
            <v>33.818434566425431</v>
          </cell>
          <cell r="DE39">
            <v>0</v>
          </cell>
          <cell r="DF39">
            <v>27.054747653140346</v>
          </cell>
          <cell r="DG39">
            <v>0</v>
          </cell>
          <cell r="DH39">
            <v>4.8790245046612233</v>
          </cell>
          <cell r="DI39">
            <v>3.6239756907601106</v>
          </cell>
          <cell r="DJ39">
            <v>5.1927426960445553</v>
          </cell>
          <cell r="DK39">
            <v>5.28496454902516</v>
          </cell>
          <cell r="DL39">
            <v>0</v>
          </cell>
          <cell r="DM39">
            <v>4.2279716392201276</v>
          </cell>
          <cell r="DN39">
            <v>0</v>
          </cell>
          <cell r="DO39">
            <v>33.228307864214273</v>
          </cell>
          <cell r="DP39">
            <v>33.818434566425431</v>
          </cell>
          <cell r="DQ39">
            <v>27.054747653140346</v>
          </cell>
          <cell r="DR39">
            <v>5.1927426960445553</v>
          </cell>
          <cell r="DS39">
            <v>5.28496454902516</v>
          </cell>
          <cell r="DT39">
            <v>4.2279716392201276</v>
          </cell>
          <cell r="DU39">
            <v>27.977874237914133</v>
          </cell>
          <cell r="DV39">
            <v>20.781026211382905</v>
          </cell>
          <cell r="DW39">
            <v>30.305663224933401</v>
          </cell>
          <cell r="DX39">
            <v>0</v>
          </cell>
          <cell r="DY39">
            <v>24.244530579946719</v>
          </cell>
          <cell r="DZ39">
            <v>0</v>
          </cell>
          <cell r="EA39">
            <v>0.79772564127736034</v>
          </cell>
          <cell r="EB39">
            <v>0.59252383937061359</v>
          </cell>
          <cell r="EC39">
            <v>0.86409726574881152</v>
          </cell>
          <cell r="ED39">
            <v>0</v>
          </cell>
          <cell r="EE39">
            <v>0.69127781259904908</v>
          </cell>
          <cell r="EF39">
            <v>0</v>
          </cell>
          <cell r="EG39">
            <v>0</v>
          </cell>
          <cell r="EH39">
            <v>0</v>
          </cell>
          <cell r="EI39">
            <v>0</v>
          </cell>
          <cell r="EJ39">
            <v>0</v>
          </cell>
          <cell r="EK39">
            <v>0</v>
          </cell>
          <cell r="EL39">
            <v>0</v>
          </cell>
          <cell r="EM39">
            <v>5.8001161936988808E-3</v>
          </cell>
          <cell r="EN39">
            <v>4.3081316909697092E-3</v>
          </cell>
          <cell r="EO39">
            <v>6.2826920493308262E-3</v>
          </cell>
          <cell r="EP39">
            <v>0</v>
          </cell>
          <cell r="EQ39">
            <v>5.0261536394646611E-3</v>
          </cell>
          <cell r="ER39">
            <v>0</v>
          </cell>
          <cell r="ES39">
            <v>0</v>
          </cell>
          <cell r="ET39">
            <v>0</v>
          </cell>
          <cell r="EU39">
            <v>0</v>
          </cell>
          <cell r="EV39">
            <v>0</v>
          </cell>
          <cell r="EW39">
            <v>0</v>
          </cell>
          <cell r="EX39">
            <v>0</v>
          </cell>
          <cell r="EY39">
            <v>0.87575878645958838</v>
          </cell>
          <cell r="EZ39">
            <v>0.65048424127959825</v>
          </cell>
          <cell r="FA39">
            <v>0.94862285186608064</v>
          </cell>
          <cell r="FB39">
            <v>0</v>
          </cell>
          <cell r="FC39">
            <v>0.75889828149286442</v>
          </cell>
          <cell r="FD39">
            <v>0</v>
          </cell>
          <cell r="FE39">
            <v>6.1139557353242457</v>
          </cell>
          <cell r="FF39">
            <v>4.5412411718839873</v>
          </cell>
          <cell r="FG39">
            <v>6.6226433756641487</v>
          </cell>
          <cell r="FH39">
            <v>0</v>
          </cell>
          <cell r="FI39">
            <v>5.2981147005313174</v>
          </cell>
          <cell r="FJ39">
            <v>0</v>
          </cell>
          <cell r="FK39">
            <v>0.32873832574606116</v>
          </cell>
          <cell r="FL39">
            <v>0.24417579784375881</v>
          </cell>
          <cell r="FM39">
            <v>0.35608970518881494</v>
          </cell>
          <cell r="FN39">
            <v>0</v>
          </cell>
          <cell r="FO39">
            <v>0.28487176415105192</v>
          </cell>
          <cell r="FP39">
            <v>0</v>
          </cell>
          <cell r="FQ39">
            <v>0</v>
          </cell>
          <cell r="FR39">
            <v>1.2389181909998879</v>
          </cell>
          <cell r="FS39">
            <v>3.2454270003366625</v>
          </cell>
          <cell r="FT39">
            <v>0</v>
          </cell>
          <cell r="FU39">
            <v>0.26933004152171475</v>
          </cell>
          <cell r="FV39">
            <v>0.26933004152171475</v>
          </cell>
          <cell r="FW39">
            <v>0</v>
          </cell>
          <cell r="FX39">
            <v>0</v>
          </cell>
          <cell r="FY39">
            <v>7.2180451127819554</v>
          </cell>
          <cell r="FZ39">
            <v>12.241050387161936</v>
          </cell>
          <cell r="GA39">
            <v>0</v>
          </cell>
          <cell r="GB39">
            <v>0.53866008304342949</v>
          </cell>
          <cell r="GC39">
            <v>1.8586466165413533</v>
          </cell>
          <cell r="GD39">
            <v>2.3973066995847829</v>
          </cell>
          <cell r="GE39">
            <v>0</v>
          </cell>
          <cell r="GF39">
            <v>0.92022686148321287</v>
          </cell>
          <cell r="GG39">
            <v>2.4105942784505898</v>
          </cell>
          <cell r="GH39">
            <v>0</v>
          </cell>
          <cell r="GI39">
            <v>0.20004931771374196</v>
          </cell>
          <cell r="GJ39">
            <v>0.20004931771374196</v>
          </cell>
          <cell r="GK39">
            <v>0</v>
          </cell>
          <cell r="GL39">
            <v>0</v>
          </cell>
          <cell r="GM39">
            <v>5.361321714728283</v>
          </cell>
          <cell r="GN39">
            <v>9.0922414900895703</v>
          </cell>
          <cell r="GO39">
            <v>0.40009863542748392</v>
          </cell>
          <cell r="GP39">
            <v>1.3805403415425332</v>
          </cell>
          <cell r="GQ39">
            <v>1.7806389769700171</v>
          </cell>
          <cell r="GR39">
            <v>0</v>
          </cell>
          <cell r="GS39">
            <v>1.3185798475013206</v>
          </cell>
          <cell r="GT39">
            <v>3.4541059048675899</v>
          </cell>
          <cell r="GU39">
            <v>0</v>
          </cell>
          <cell r="GV39">
            <v>0.2866477929350697</v>
          </cell>
          <cell r="GW39">
            <v>0.2866477929350697</v>
          </cell>
          <cell r="GX39">
            <v>0</v>
          </cell>
          <cell r="GY39">
            <v>0</v>
          </cell>
          <cell r="GZ39">
            <v>7.6821608506598666</v>
          </cell>
          <cell r="HA39">
            <v>13.028142188898917</v>
          </cell>
          <cell r="HB39">
            <v>0.5732955858701394</v>
          </cell>
          <cell r="HC39">
            <v>1.9781564190449157</v>
          </cell>
          <cell r="HD39">
            <v>2.5514520049150553</v>
          </cell>
          <cell r="HE39">
            <v>0</v>
          </cell>
          <cell r="HF39">
            <v>5231.238532110091</v>
          </cell>
          <cell r="HG39">
            <v>3916.423889543255</v>
          </cell>
          <cell r="HH39">
            <v>0</v>
          </cell>
          <cell r="HI39">
            <v>5547.1033459255259</v>
          </cell>
          <cell r="HJ39">
            <v>2961.8888289260658</v>
          </cell>
          <cell r="HK39">
            <v>0</v>
          </cell>
          <cell r="HL39">
            <v>0</v>
          </cell>
          <cell r="HM39">
            <v>1344.2989331230024</v>
          </cell>
          <cell r="HN39">
            <v>1340.1369400971398</v>
          </cell>
          <cell r="HO39">
            <v>2985.5205420751718</v>
          </cell>
          <cell r="HP39">
            <v>0</v>
          </cell>
          <cell r="HQ39">
            <v>1</v>
          </cell>
          <cell r="HR39">
            <v>0</v>
          </cell>
          <cell r="HS39">
            <v>0</v>
          </cell>
          <cell r="HT39">
            <v>0</v>
          </cell>
          <cell r="HU39">
            <v>0.79772564127736034</v>
          </cell>
          <cell r="HV39">
            <v>7.7567051958253845</v>
          </cell>
          <cell r="HW39">
            <v>7.6245000000000003</v>
          </cell>
          <cell r="HX39">
            <v>0.28520000000000001</v>
          </cell>
          <cell r="HY39">
            <v>0</v>
          </cell>
          <cell r="HZ39">
            <v>0</v>
          </cell>
          <cell r="IA39">
            <v>0.849018895730695</v>
          </cell>
          <cell r="IB39">
            <v>0</v>
          </cell>
          <cell r="IC39">
            <v>0</v>
          </cell>
          <cell r="ID39">
            <v>0.59252383937061359</v>
          </cell>
          <cell r="IE39" t="str">
            <v>5</v>
          </cell>
          <cell r="IF39">
            <v>64.249575137707453</v>
          </cell>
          <cell r="IG39">
            <v>64.541082089552248</v>
          </cell>
          <cell r="IH39">
            <v>0</v>
          </cell>
          <cell r="II39">
            <v>61.2</v>
          </cell>
          <cell r="IJ39">
            <v>0</v>
          </cell>
          <cell r="IK39">
            <v>53.969643115674259</v>
          </cell>
          <cell r="IL39">
            <v>10.27993202203319</v>
          </cell>
          <cell r="IM39">
            <v>54.214508955223891</v>
          </cell>
          <cell r="IN39">
            <v>10.32657313432836</v>
          </cell>
          <cell r="IO39">
            <v>0</v>
          </cell>
          <cell r="IP39">
            <v>0</v>
          </cell>
          <cell r="IQ39">
            <v>51.408000000000001</v>
          </cell>
          <cell r="IR39">
            <v>9.7919999999999998</v>
          </cell>
          <cell r="IS39">
            <v>0</v>
          </cell>
          <cell r="IT39">
            <v>0</v>
          </cell>
          <cell r="IU39">
            <v>11</v>
          </cell>
          <cell r="IV39">
            <v>574</v>
          </cell>
          <cell r="IW39">
            <v>0</v>
          </cell>
          <cell r="IX39">
            <v>0</v>
          </cell>
          <cell r="IY39" t="str">
            <v>0: No</v>
          </cell>
          <cell r="IZ39" t="str">
            <v>N/A</v>
          </cell>
          <cell r="JA39" t="str">
            <v>N/A</v>
          </cell>
          <cell r="JB39" t="str">
            <v>N/A</v>
          </cell>
          <cell r="JC39" t="str">
            <v>N/A</v>
          </cell>
          <cell r="JD39" t="str">
            <v>N/A</v>
          </cell>
          <cell r="JE39" t="str">
            <v>N/A</v>
          </cell>
          <cell r="JF39" t="str">
            <v>N/A</v>
          </cell>
          <cell r="JG39" t="str">
            <v>N/A</v>
          </cell>
          <cell r="JH39">
            <v>0</v>
          </cell>
          <cell r="JI39">
            <v>525</v>
          </cell>
          <cell r="JJ39">
            <v>0</v>
          </cell>
          <cell r="JK39">
            <v>11</v>
          </cell>
          <cell r="JL39">
            <v>0</v>
          </cell>
          <cell r="JM39">
            <v>0</v>
          </cell>
          <cell r="JN39">
            <v>0</v>
          </cell>
          <cell r="JO39">
            <v>0</v>
          </cell>
          <cell r="JP39">
            <v>0</v>
          </cell>
          <cell r="JQ39">
            <v>0</v>
          </cell>
          <cell r="JR39">
            <v>61.2</v>
          </cell>
          <cell r="JS39">
            <v>152.28</v>
          </cell>
          <cell r="JT39">
            <v>132</v>
          </cell>
          <cell r="JU39">
            <v>152.28</v>
          </cell>
          <cell r="JV39" t="str">
            <v>N/A</v>
          </cell>
          <cell r="JW39" t="str">
            <v>N/A</v>
          </cell>
          <cell r="JX39" t="str">
            <v>N/A</v>
          </cell>
          <cell r="JY39" t="str">
            <v>N/A</v>
          </cell>
          <cell r="JZ39">
            <v>6349.9</v>
          </cell>
          <cell r="KA39">
            <v>0</v>
          </cell>
          <cell r="KB39">
            <v>140</v>
          </cell>
          <cell r="KC39">
            <v>0</v>
          </cell>
          <cell r="KD39">
            <v>0</v>
          </cell>
          <cell r="KE39">
            <v>0</v>
          </cell>
          <cell r="KF39">
            <v>0</v>
          </cell>
          <cell r="KG39">
            <v>0</v>
          </cell>
          <cell r="KH39">
            <v>6349.9</v>
          </cell>
          <cell r="KI39">
            <v>0</v>
          </cell>
          <cell r="KJ39">
            <v>140</v>
          </cell>
          <cell r="KK39">
            <v>0</v>
          </cell>
          <cell r="KL39">
            <v>533.70000000000005</v>
          </cell>
          <cell r="KM39">
            <v>0</v>
          </cell>
          <cell r="KN39">
            <v>0</v>
          </cell>
          <cell r="KO39">
            <v>0</v>
          </cell>
          <cell r="KP39">
            <v>514</v>
          </cell>
          <cell r="KQ39">
            <v>11</v>
          </cell>
          <cell r="KR39">
            <v>10.5</v>
          </cell>
          <cell r="KS39">
            <v>0.5</v>
          </cell>
          <cell r="KT39">
            <v>0</v>
          </cell>
          <cell r="KU39">
            <v>0</v>
          </cell>
          <cell r="KV39">
            <v>0</v>
          </cell>
          <cell r="KW39">
            <v>0</v>
          </cell>
          <cell r="KX39">
            <v>0</v>
          </cell>
          <cell r="KY39">
            <v>0</v>
          </cell>
          <cell r="KZ39">
            <v>5.0999999999999996</v>
          </cell>
          <cell r="LA39">
            <v>11</v>
          </cell>
          <cell r="LB39" t="str">
            <v/>
          </cell>
          <cell r="LC39" t="str">
            <v/>
          </cell>
          <cell r="LD39" t="str">
            <v/>
          </cell>
          <cell r="LE39" t="str">
            <v/>
          </cell>
          <cell r="LF39" t="str">
            <v/>
          </cell>
          <cell r="LG39" t="str">
            <v/>
          </cell>
          <cell r="LH39" t="str">
            <v/>
          </cell>
          <cell r="LI39" t="str">
            <v/>
          </cell>
          <cell r="LJ39" t="str">
            <v>Tenofovir/Emtricitabine (TDF/FTC)</v>
          </cell>
          <cell r="LK39" t="str">
            <v/>
          </cell>
          <cell r="LL39" t="str">
            <v>0: No</v>
          </cell>
          <cell r="LM39" t="str">
            <v>N/A</v>
          </cell>
          <cell r="LN39" t="str">
            <v>N/A</v>
          </cell>
          <cell r="LO39" t="str">
            <v>N/A</v>
          </cell>
          <cell r="LP39" t="str">
            <v>N/A</v>
          </cell>
          <cell r="LQ39" t="str">
            <v>N/A</v>
          </cell>
          <cell r="LR39" t="str">
            <v>N/A</v>
          </cell>
          <cell r="LS39" t="str">
            <v>N/A</v>
          </cell>
          <cell r="LT39" t="str">
            <v>N/A</v>
          </cell>
          <cell r="LU39">
            <v>525</v>
          </cell>
          <cell r="LV39">
            <v>11</v>
          </cell>
          <cell r="LW39">
            <v>0</v>
          </cell>
          <cell r="LX39">
            <v>0</v>
          </cell>
          <cell r="LY39" t="str">
            <v/>
          </cell>
          <cell r="LZ39" t="str">
            <v/>
          </cell>
          <cell r="MA39" t="str">
            <v/>
          </cell>
          <cell r="MB39" t="str">
            <v/>
          </cell>
          <cell r="MC39" t="str">
            <v/>
          </cell>
          <cell r="MD39" t="str">
            <v/>
          </cell>
          <cell r="ME39" t="str">
            <v/>
          </cell>
          <cell r="MF39" t="str">
            <v/>
          </cell>
          <cell r="MG39" t="str">
            <v/>
          </cell>
          <cell r="MH39" t="str">
            <v/>
          </cell>
          <cell r="MI39" t="str">
            <v/>
          </cell>
          <cell r="MJ39" t="str">
            <v/>
          </cell>
          <cell r="MK39" t="str">
            <v/>
          </cell>
          <cell r="ML39" t="str">
            <v/>
          </cell>
          <cell r="MM39" t="str">
            <v/>
          </cell>
          <cell r="MN39" t="str">
            <v/>
          </cell>
          <cell r="MO39" t="str">
            <v/>
          </cell>
          <cell r="MP39" t="str">
            <v/>
          </cell>
          <cell r="MQ39" t="str">
            <v>1: Yes</v>
          </cell>
          <cell r="MR39" t="str">
            <v>1: Yes</v>
          </cell>
          <cell r="MS39" t="str">
            <v>4</v>
          </cell>
          <cell r="MT39" t="str">
            <v>0: No</v>
          </cell>
          <cell r="MU39">
            <v>1.1459703736954325</v>
          </cell>
          <cell r="MV39">
            <v>2.8350085858585854</v>
          </cell>
          <cell r="MW39">
            <v>0.78312124481327805</v>
          </cell>
          <cell r="MX39">
            <v>0</v>
          </cell>
          <cell r="MY39">
            <v>0.10287260450160769</v>
          </cell>
          <cell r="MZ39">
            <v>0</v>
          </cell>
          <cell r="NA39">
            <v>2.3909530288407588</v>
          </cell>
          <cell r="NB39">
            <v>1.7934160303030302</v>
          </cell>
          <cell r="NC39">
            <v>2.5866863573997234</v>
          </cell>
          <cell r="ND39">
            <v>0</v>
          </cell>
          <cell r="NE39">
            <v>2.0552201710610931</v>
          </cell>
          <cell r="NF39">
            <v>0</v>
          </cell>
          <cell r="NG39">
            <v>0</v>
          </cell>
          <cell r="NH39">
            <v>0</v>
          </cell>
          <cell r="NI39">
            <v>0</v>
          </cell>
          <cell r="NJ39">
            <v>0</v>
          </cell>
          <cell r="NK39">
            <v>0</v>
          </cell>
          <cell r="NL39">
            <v>0</v>
          </cell>
          <cell r="NM39">
            <v>0.46475591964987095</v>
          </cell>
          <cell r="NN39">
            <v>2.3240404040404039</v>
          </cell>
          <cell r="NO39">
            <v>0</v>
          </cell>
          <cell r="NP39">
            <v>0</v>
          </cell>
          <cell r="NQ39">
            <v>0</v>
          </cell>
          <cell r="NR39">
            <v>0</v>
          </cell>
          <cell r="NS39">
            <v>0.11967747727527774</v>
          </cell>
          <cell r="NT39">
            <v>8.9768181818181803E-2</v>
          </cell>
          <cell r="NU39">
            <v>0.12947477178423236</v>
          </cell>
          <cell r="NV39">
            <v>0</v>
          </cell>
          <cell r="NW39">
            <v>0.10287260450160769</v>
          </cell>
          <cell r="NX39">
            <v>0</v>
          </cell>
          <cell r="NY39">
            <v>0</v>
          </cell>
          <cell r="NZ39">
            <v>0</v>
          </cell>
          <cell r="OA39">
            <v>0</v>
          </cell>
          <cell r="OB39">
            <v>0</v>
          </cell>
          <cell r="OC39">
            <v>0</v>
          </cell>
          <cell r="OD39">
            <v>0</v>
          </cell>
          <cell r="OE39">
            <v>0.56153697677028391</v>
          </cell>
          <cell r="OF39">
            <v>0.42119999999999996</v>
          </cell>
          <cell r="OG39">
            <v>0.65364647302904566</v>
          </cell>
          <cell r="OH39">
            <v>0</v>
          </cell>
          <cell r="OI39">
            <v>0</v>
          </cell>
          <cell r="OJ39">
            <v>0</v>
          </cell>
          <cell r="OK39">
            <v>0.68121445404556169</v>
          </cell>
          <cell r="OL39">
            <v>0.51096818181818171</v>
          </cell>
          <cell r="OM39">
            <v>0.78312124481327805</v>
          </cell>
          <cell r="ON39">
            <v>0</v>
          </cell>
          <cell r="OO39">
            <v>0.10287260450160769</v>
          </cell>
          <cell r="OP39">
            <v>0</v>
          </cell>
          <cell r="OQ39">
            <v>0.46475591964987095</v>
          </cell>
          <cell r="OR39">
            <v>2.3240404040404039</v>
          </cell>
          <cell r="OS39">
            <v>0</v>
          </cell>
          <cell r="OT39">
            <v>0</v>
          </cell>
          <cell r="OU39">
            <v>0</v>
          </cell>
          <cell r="OV39">
            <v>0</v>
          </cell>
          <cell r="OW39">
            <v>0</v>
          </cell>
          <cell r="OX39">
            <v>6.4639209965211539E-2</v>
          </cell>
          <cell r="OY39">
            <v>0</v>
          </cell>
          <cell r="OZ39">
            <v>0</v>
          </cell>
          <cell r="PA39">
            <v>0</v>
          </cell>
          <cell r="PB39">
            <v>0</v>
          </cell>
          <cell r="PC39">
            <v>7.8981034676242845E-2</v>
          </cell>
          <cell r="PD39">
            <v>0</v>
          </cell>
          <cell r="PE39">
            <v>0</v>
          </cell>
          <cell r="PF39">
            <v>0</v>
          </cell>
          <cell r="PG39" t="str">
            <v/>
          </cell>
          <cell r="PH39">
            <v>7.19</v>
          </cell>
          <cell r="PI39">
            <v>0</v>
          </cell>
          <cell r="PJ39">
            <v>0</v>
          </cell>
          <cell r="PK39" t="str">
            <v>N/A</v>
          </cell>
          <cell r="PL39" t="str">
            <v>N/A</v>
          </cell>
          <cell r="PM39">
            <v>1.47</v>
          </cell>
          <cell r="PN39" t="str">
            <v>N/A</v>
          </cell>
          <cell r="PO39" t="str">
            <v>N/A</v>
          </cell>
          <cell r="PP39" t="str">
            <v>N/A</v>
          </cell>
          <cell r="PQ39">
            <v>48</v>
          </cell>
          <cell r="PR39">
            <v>0</v>
          </cell>
          <cell r="PS39">
            <v>48</v>
          </cell>
          <cell r="PT39">
            <v>0</v>
          </cell>
          <cell r="PU39">
            <v>0</v>
          </cell>
          <cell r="PV39">
            <v>58.65</v>
          </cell>
          <cell r="PW39">
            <v>0</v>
          </cell>
          <cell r="PX39">
            <v>0</v>
          </cell>
          <cell r="PY39">
            <v>0</v>
          </cell>
          <cell r="PZ39">
            <v>2.4446310654764147</v>
          </cell>
          <cell r="QA39">
            <v>0.72377005190068722</v>
          </cell>
          <cell r="QB39">
            <v>2.5403163240286157</v>
          </cell>
          <cell r="QC39">
            <v>0</v>
          </cell>
          <cell r="QD39">
            <v>0</v>
          </cell>
          <cell r="QE39">
            <v>0.12715375227942208</v>
          </cell>
          <cell r="QF39">
            <v>0</v>
          </cell>
          <cell r="QG39">
            <v>0.59661629962126517</v>
          </cell>
          <cell r="QH39">
            <v>0.72377005190068722</v>
          </cell>
          <cell r="QI39">
            <v>0</v>
          </cell>
          <cell r="QJ39">
            <v>0</v>
          </cell>
          <cell r="QK39">
            <v>0</v>
          </cell>
          <cell r="QL39">
            <v>0</v>
          </cell>
          <cell r="QM39">
            <v>0</v>
          </cell>
          <cell r="QN39">
            <v>0</v>
          </cell>
          <cell r="QO39">
            <v>0</v>
          </cell>
          <cell r="QP39">
            <v>8.3914995090475522E-2</v>
          </cell>
          <cell r="QQ39">
            <v>0</v>
          </cell>
          <cell r="QR39">
            <v>0</v>
          </cell>
          <cell r="QS39">
            <v>0</v>
          </cell>
          <cell r="QT39">
            <v>0</v>
          </cell>
          <cell r="QU39">
            <v>0.32323232323232326</v>
          </cell>
          <cell r="QV39" t="str">
            <v>N/A</v>
          </cell>
          <cell r="QW39" t="str">
            <v/>
          </cell>
          <cell r="QX39" t="str">
            <v/>
          </cell>
          <cell r="QY39" t="str">
            <v/>
          </cell>
          <cell r="QZ39" t="str">
            <v/>
          </cell>
          <cell r="RA39" t="str">
            <v/>
          </cell>
          <cell r="RB39" t="str">
            <v/>
          </cell>
          <cell r="RC39" t="str">
            <v>N/A</v>
          </cell>
          <cell r="RD39" t="str">
            <v>N/A</v>
          </cell>
          <cell r="RE39">
            <v>0</v>
          </cell>
          <cell r="RF39">
            <v>0</v>
          </cell>
          <cell r="RG39">
            <v>0</v>
          </cell>
          <cell r="RH39">
            <v>0</v>
          </cell>
          <cell r="RI39">
            <v>0</v>
          </cell>
          <cell r="RJ39">
            <v>0</v>
          </cell>
          <cell r="RK39">
            <v>5.9242424242424235E-2</v>
          </cell>
          <cell r="RL39">
            <v>0</v>
          </cell>
          <cell r="RM39">
            <v>0</v>
          </cell>
          <cell r="RN39">
            <v>0</v>
          </cell>
          <cell r="RO39">
            <v>4.7862380698013691</v>
          </cell>
          <cell r="RP39">
            <v>4.7862380698013691</v>
          </cell>
          <cell r="RQ39">
            <v>4.7862380698013691</v>
          </cell>
          <cell r="RR39">
            <v>4.7862380698013691</v>
          </cell>
          <cell r="RS39">
            <v>4.7862380698013691</v>
          </cell>
          <cell r="RT39">
            <v>0</v>
          </cell>
          <cell r="RU39">
            <v>4.7862380698013682</v>
          </cell>
          <cell r="RV39">
            <v>3.715755654808663</v>
          </cell>
          <cell r="RW39">
            <v>3.715755654808663</v>
          </cell>
          <cell r="RX39">
            <v>3.715755654808663</v>
          </cell>
          <cell r="RY39">
            <v>0</v>
          </cell>
          <cell r="RZ39">
            <v>3.7157556548086625</v>
          </cell>
          <cell r="SA39">
            <v>0</v>
          </cell>
          <cell r="SB39">
            <v>4.0204399786331484</v>
          </cell>
          <cell r="SC39">
            <v>0</v>
          </cell>
          <cell r="SD39">
            <v>4.0204399786331493</v>
          </cell>
          <cell r="SE39">
            <v>4.0204399786331493</v>
          </cell>
          <cell r="SF39">
            <v>0</v>
          </cell>
          <cell r="SG39">
            <v>4.0204399786331493</v>
          </cell>
          <cell r="SH39">
            <v>0.76579809116821873</v>
          </cell>
          <cell r="SI39">
            <v>0</v>
          </cell>
          <cell r="SJ39">
            <v>0.76579809116821895</v>
          </cell>
          <cell r="SK39">
            <v>0.76579809116821906</v>
          </cell>
          <cell r="SL39">
            <v>0</v>
          </cell>
          <cell r="SM39">
            <v>0.76579809116821895</v>
          </cell>
          <cell r="SN39">
            <v>0</v>
          </cell>
          <cell r="SO39">
            <v>1</v>
          </cell>
          <cell r="SP39">
            <v>1</v>
          </cell>
          <cell r="SQ39">
            <v>1</v>
          </cell>
          <cell r="SR39">
            <v>1</v>
          </cell>
          <cell r="SS39" t="str">
            <v>1: Yes</v>
          </cell>
          <cell r="ST39" t="str">
            <v>1: Yes</v>
          </cell>
          <cell r="SU39">
            <v>0.96</v>
          </cell>
          <cell r="SV39" t="str">
            <v>1: Yes</v>
          </cell>
          <cell r="SW39" t="str">
            <v>0: All patients when initiated</v>
          </cell>
          <cell r="SX39">
            <v>1</v>
          </cell>
          <cell r="SY39" t="str">
            <v>0: No</v>
          </cell>
          <cell r="SZ39" t="str">
            <v>N/A</v>
          </cell>
          <cell r="TA39" t="str">
            <v>N/A</v>
          </cell>
          <cell r="TB39">
            <v>0</v>
          </cell>
          <cell r="TC39">
            <v>5.8175288968690384E-4</v>
          </cell>
          <cell r="TD39">
            <v>1.0619284928739761</v>
          </cell>
          <cell r="TE39">
            <v>1.077320166086859E-3</v>
          </cell>
          <cell r="TF39">
            <v>6.8948490629558972E-3</v>
          </cell>
          <cell r="TG39">
            <v>0</v>
          </cell>
          <cell r="TH39">
            <v>0</v>
          </cell>
          <cell r="TI39">
            <v>3.715755654808663</v>
          </cell>
          <cell r="TJ39">
            <v>0</v>
          </cell>
          <cell r="TK39">
            <v>0</v>
          </cell>
          <cell r="TL39">
            <v>5.8175288968690384E-4</v>
          </cell>
          <cell r="TM39">
            <v>1.0619284928739761</v>
          </cell>
          <cell r="TN39">
            <v>1.0773201660868588E-3</v>
          </cell>
          <cell r="TO39">
            <v>6.8948490629558963E-3</v>
          </cell>
          <cell r="TP39">
            <v>0</v>
          </cell>
          <cell r="TQ39">
            <v>0</v>
          </cell>
          <cell r="TR39">
            <v>3.715755654808663</v>
          </cell>
          <cell r="TS39">
            <v>0</v>
          </cell>
          <cell r="TT39">
            <v>0</v>
          </cell>
          <cell r="TU39">
            <v>5.8175288968690384E-4</v>
          </cell>
          <cell r="TV39">
            <v>1.0619284928739761</v>
          </cell>
          <cell r="TW39">
            <v>1.077320166086859E-3</v>
          </cell>
          <cell r="TX39">
            <v>6.8948490629558963E-3</v>
          </cell>
          <cell r="TY39">
            <v>0</v>
          </cell>
          <cell r="TZ39">
            <v>0</v>
          </cell>
          <cell r="UA39">
            <v>3.715755654808663</v>
          </cell>
          <cell r="UB39">
            <v>0</v>
          </cell>
          <cell r="UC39" t="str">
            <v>0: No</v>
          </cell>
          <cell r="UD39" t="str">
            <v>N/A</v>
          </cell>
          <cell r="UE39" t="str">
            <v>N/A</v>
          </cell>
          <cell r="UF39">
            <v>377193</v>
          </cell>
          <cell r="UG39">
            <v>7.3152423825468653E-3</v>
          </cell>
          <cell r="UH39">
            <v>1.3000000000000001E-2</v>
          </cell>
          <cell r="UI39">
            <v>0</v>
          </cell>
          <cell r="UJ39">
            <v>0</v>
          </cell>
          <cell r="UK39">
            <v>0</v>
          </cell>
          <cell r="UL39">
            <v>0</v>
          </cell>
          <cell r="UM39">
            <v>0</v>
          </cell>
          <cell r="UN39" t="str">
            <v>N/A</v>
          </cell>
          <cell r="UO39" t="str">
            <v>N/A</v>
          </cell>
          <cell r="UP39" t="str">
            <v>N/A</v>
          </cell>
          <cell r="UQ39" t="str">
            <v>N/A</v>
          </cell>
          <cell r="UR39" t="str">
            <v>N/A</v>
          </cell>
          <cell r="US39" t="str">
            <v>N/A</v>
          </cell>
          <cell r="UT39" t="str">
            <v>N/A</v>
          </cell>
          <cell r="UU39" t="str">
            <v>N/A</v>
          </cell>
          <cell r="UV39" t="str">
            <v>N/A</v>
          </cell>
          <cell r="UW39" t="str">
            <v>N/A</v>
          </cell>
          <cell r="UX39">
            <v>0</v>
          </cell>
          <cell r="UY39">
            <v>0</v>
          </cell>
          <cell r="UZ39">
            <v>0</v>
          </cell>
          <cell r="VA39">
            <v>0</v>
          </cell>
          <cell r="VB39">
            <v>1</v>
          </cell>
          <cell r="VC39">
            <v>0</v>
          </cell>
          <cell r="VD39">
            <v>1</v>
          </cell>
          <cell r="VE39">
            <v>0</v>
          </cell>
          <cell r="VF39">
            <v>0</v>
          </cell>
          <cell r="VG39">
            <v>1</v>
          </cell>
          <cell r="VH39">
            <v>0</v>
          </cell>
          <cell r="VI39">
            <v>0</v>
          </cell>
          <cell r="VJ39">
            <v>0</v>
          </cell>
          <cell r="VK39">
            <v>0</v>
          </cell>
          <cell r="VL39">
            <v>0</v>
          </cell>
          <cell r="VM39">
            <v>0</v>
          </cell>
          <cell r="VN39">
            <v>1</v>
          </cell>
          <cell r="VO39">
            <v>0</v>
          </cell>
          <cell r="VP39">
            <v>1</v>
          </cell>
          <cell r="VQ39">
            <v>0</v>
          </cell>
          <cell r="VR39">
            <v>0</v>
          </cell>
          <cell r="VS39">
            <v>0</v>
          </cell>
          <cell r="VT39">
            <v>0</v>
          </cell>
          <cell r="VU39">
            <v>0</v>
          </cell>
          <cell r="VV39">
            <v>1</v>
          </cell>
          <cell r="VW39">
            <v>0</v>
          </cell>
          <cell r="VX39">
            <v>0</v>
          </cell>
          <cell r="VY39">
            <v>6.2113432835820888</v>
          </cell>
          <cell r="VZ39">
            <v>7.7639612848926909</v>
          </cell>
          <cell r="WA39">
            <v>0</v>
          </cell>
          <cell r="WB39">
            <v>7.7405632088520049</v>
          </cell>
          <cell r="WC39">
            <v>0</v>
          </cell>
          <cell r="WD39">
            <v>8.0087382636655935</v>
          </cell>
          <cell r="WE39">
            <v>0</v>
          </cell>
          <cell r="WF39">
            <v>5.900776119402984</v>
          </cell>
          <cell r="WG39">
            <v>0</v>
          </cell>
          <cell r="WH39">
            <v>7.3535350484094044</v>
          </cell>
          <cell r="WI39">
            <v>0</v>
          </cell>
          <cell r="WJ39">
            <v>7.6083013504823134</v>
          </cell>
          <cell r="WK39">
            <v>0</v>
          </cell>
          <cell r="WL39">
            <v>0.31056716417910446</v>
          </cell>
          <cell r="WM39">
            <v>0</v>
          </cell>
          <cell r="WN39">
            <v>0.38702816044260024</v>
          </cell>
          <cell r="WO39">
            <v>0</v>
          </cell>
          <cell r="WP39">
            <v>0.40043691318327967</v>
          </cell>
          <cell r="WQ39">
            <v>0</v>
          </cell>
          <cell r="WR39">
            <v>0</v>
          </cell>
          <cell r="WS39">
            <v>0</v>
          </cell>
          <cell r="WT39">
            <v>0</v>
          </cell>
          <cell r="WU39">
            <v>7.7639612848926909</v>
          </cell>
          <cell r="WV39">
            <v>0</v>
          </cell>
          <cell r="WW39">
            <v>7.7405632088520049</v>
          </cell>
          <cell r="WX39">
            <v>0</v>
          </cell>
          <cell r="WY39">
            <v>8.0087382636655935</v>
          </cell>
          <cell r="WZ39">
            <v>0.70566389069561364</v>
          </cell>
          <cell r="XA39">
            <v>0.70744455936236283</v>
          </cell>
          <cell r="XB39">
            <v>0.49654835255913798</v>
          </cell>
          <cell r="XC39">
            <v>0.72018128245669899</v>
          </cell>
          <cell r="XD39">
            <v>0</v>
          </cell>
          <cell r="XE39">
            <v>0.57420041599444271</v>
          </cell>
          <cell r="XF39">
            <v>0</v>
          </cell>
          <cell r="XG39">
            <v>0.18971688792988745</v>
          </cell>
          <cell r="XH39">
            <v>0.14091533857387567</v>
          </cell>
          <cell r="XI39">
            <v>0.20550153542023536</v>
          </cell>
          <cell r="XJ39">
            <v>0</v>
          </cell>
          <cell r="XK39">
            <v>0.16440122833618828</v>
          </cell>
          <cell r="XL39">
            <v>0</v>
          </cell>
          <cell r="XM39">
            <v>0.41724621918996885</v>
          </cell>
          <cell r="XN39">
            <v>0.39260396801542241</v>
          </cell>
          <cell r="XO39">
            <v>0.29402113489345749</v>
          </cell>
          <cell r="XP39">
            <v>0.42482909002758157</v>
          </cell>
          <cell r="XQ39">
            <v>0</v>
          </cell>
          <cell r="XR39">
            <v>0.33791866205114879</v>
          </cell>
          <cell r="XS39">
            <v>0</v>
          </cell>
          <cell r="XT39">
            <v>1.6159802491302881E-2</v>
          </cell>
          <cell r="XU39">
            <v>1.2002959062824513E-2</v>
          </cell>
          <cell r="XV39">
            <v>1.7504315299952417E-2</v>
          </cell>
          <cell r="XW39">
            <v>0</v>
          </cell>
          <cell r="XX39">
            <v>1.4003452239961932E-2</v>
          </cell>
          <cell r="XY39">
            <v>0</v>
          </cell>
          <cell r="XZ39">
            <v>0</v>
          </cell>
          <cell r="YA39">
            <v>0</v>
          </cell>
          <cell r="YB39">
            <v>0</v>
          </cell>
          <cell r="YC39">
            <v>0</v>
          </cell>
          <cell r="YD39">
            <v>0</v>
          </cell>
          <cell r="YE39">
            <v>0</v>
          </cell>
          <cell r="YF39">
            <v>0</v>
          </cell>
          <cell r="YG39">
            <v>0</v>
          </cell>
          <cell r="YH39">
            <v>0</v>
          </cell>
          <cell r="YI39">
            <v>0</v>
          </cell>
          <cell r="YJ39">
            <v>0</v>
          </cell>
          <cell r="YK39">
            <v>0</v>
          </cell>
          <cell r="YL39">
            <v>2.4224684432606107E-2</v>
          </cell>
          <cell r="YM39">
            <v>1.7993282758926237E-2</v>
          </cell>
          <cell r="YN39">
            <v>2.6240204023434095E-2</v>
          </cell>
          <cell r="YO39">
            <v>0</v>
          </cell>
          <cell r="YP39">
            <v>2.0992163218747275E-2</v>
          </cell>
          <cell r="YQ39">
            <v>0</v>
          </cell>
          <cell r="YR39">
            <v>4.2564708522843539E-2</v>
          </cell>
          <cell r="YS39">
            <v>3.1615637270054113E-2</v>
          </cell>
          <cell r="YT39">
            <v>4.6106137685495575E-2</v>
          </cell>
          <cell r="YU39">
            <v>0</v>
          </cell>
          <cell r="YV39">
            <v>3.6884910148396462E-2</v>
          </cell>
          <cell r="YW39">
            <v>0</v>
          </cell>
          <cell r="YX39">
            <v>0</v>
          </cell>
          <cell r="YY39">
            <v>0</v>
          </cell>
          <cell r="YZ39">
            <v>0</v>
          </cell>
          <cell r="ZA39">
            <v>0</v>
          </cell>
          <cell r="ZB39">
            <v>0</v>
          </cell>
          <cell r="ZC39">
            <v>0</v>
          </cell>
          <cell r="ZD39">
            <v>0.30546547605687996</v>
          </cell>
          <cell r="ZE39">
            <v>0.32454796304831374</v>
          </cell>
          <cell r="ZF39">
            <v>3.0345223399650505E-3</v>
          </cell>
          <cell r="ZG39">
            <v>3.2240895336953686E-3</v>
          </cell>
          <cell r="ZH39">
            <v>2.0574891386248136E-2</v>
          </cell>
          <cell r="ZI39">
            <v>2.1860208805081861E-2</v>
          </cell>
          <cell r="ZJ39" t="str">
            <v xml:space="preserve"> </v>
          </cell>
          <cell r="ZK39">
            <v>0</v>
          </cell>
          <cell r="ZL39">
            <v>1</v>
          </cell>
          <cell r="ZM39">
            <v>0</v>
          </cell>
          <cell r="ZN39">
            <v>1</v>
          </cell>
          <cell r="ZO39">
            <v>0</v>
          </cell>
          <cell r="ZP39">
            <v>0</v>
          </cell>
          <cell r="ZQ39">
            <v>0</v>
          </cell>
          <cell r="ZR39" t="str">
            <v>0: No</v>
          </cell>
          <cell r="ZS39" t="str">
            <v>1: Yes</v>
          </cell>
          <cell r="ZT39">
            <v>0.6586223593050009</v>
          </cell>
          <cell r="ZU39">
            <v>0.6586223593050009</v>
          </cell>
          <cell r="ZV39">
            <v>0.6586223593050009</v>
          </cell>
          <cell r="ZW39">
            <v>0.6586223593050009</v>
          </cell>
          <cell r="ZX39">
            <v>0</v>
          </cell>
          <cell r="ZY39">
            <v>0.6586223593050009</v>
          </cell>
          <cell r="ZZ39">
            <v>0</v>
          </cell>
          <cell r="AAA39">
            <v>0.57300145259535074</v>
          </cell>
          <cell r="AAB39">
            <v>0.57300145259535085</v>
          </cell>
          <cell r="AAC39">
            <v>0.57300145259535085</v>
          </cell>
          <cell r="AAD39">
            <v>0</v>
          </cell>
          <cell r="AAE39">
            <v>0.57300145259535085</v>
          </cell>
          <cell r="AAF39">
            <v>0</v>
          </cell>
          <cell r="AAG39">
            <v>8.5620906709650141E-2</v>
          </cell>
          <cell r="AAH39">
            <v>8.5620906709650113E-2</v>
          </cell>
          <cell r="AAI39">
            <v>8.5620906709650127E-2</v>
          </cell>
          <cell r="AAJ39">
            <v>8.5620906709650127E-2</v>
          </cell>
          <cell r="AAK39">
            <v>0</v>
          </cell>
          <cell r="AAL39">
            <v>8.5620906709650127E-2</v>
          </cell>
          <cell r="AAM39">
            <v>0</v>
          </cell>
          <cell r="AAN39">
            <v>0</v>
          </cell>
          <cell r="AAO39">
            <v>0</v>
          </cell>
          <cell r="AAP39">
            <v>0</v>
          </cell>
          <cell r="AAQ39">
            <v>0</v>
          </cell>
          <cell r="AAR39">
            <v>0</v>
          </cell>
          <cell r="AAS39">
            <v>0</v>
          </cell>
          <cell r="AAT39">
            <v>0</v>
          </cell>
          <cell r="AAU39">
            <v>0</v>
          </cell>
          <cell r="AAV39">
            <v>0</v>
          </cell>
          <cell r="AAW39">
            <v>0</v>
          </cell>
          <cell r="AAX39">
            <v>0</v>
          </cell>
          <cell r="AAY39">
            <v>0</v>
          </cell>
          <cell r="AAZ39">
            <v>0</v>
          </cell>
          <cell r="ABA39">
            <v>0</v>
          </cell>
          <cell r="ABB39">
            <v>0</v>
          </cell>
          <cell r="ABC39">
            <v>0</v>
          </cell>
          <cell r="ABD39">
            <v>0</v>
          </cell>
          <cell r="ABE39">
            <v>0</v>
          </cell>
          <cell r="ABF39">
            <v>0</v>
          </cell>
          <cell r="ABG39">
            <v>0</v>
          </cell>
          <cell r="ABH39">
            <v>0</v>
          </cell>
          <cell r="ABI39">
            <v>0</v>
          </cell>
          <cell r="ABJ39">
            <v>0</v>
          </cell>
          <cell r="ABK39">
            <v>0</v>
          </cell>
          <cell r="ABL39">
            <v>0</v>
          </cell>
          <cell r="ABM39">
            <v>0</v>
          </cell>
          <cell r="ABN39">
            <v>0</v>
          </cell>
          <cell r="ABO39">
            <v>0</v>
          </cell>
          <cell r="ABP39">
            <v>0</v>
          </cell>
          <cell r="ABQ39">
            <v>0</v>
          </cell>
          <cell r="ABR39">
            <v>0</v>
          </cell>
          <cell r="ABS39">
            <v>0</v>
          </cell>
          <cell r="ABT39">
            <v>0</v>
          </cell>
          <cell r="ABU39">
            <v>0</v>
          </cell>
          <cell r="ABV39">
            <v>0</v>
          </cell>
          <cell r="ABW39">
            <v>0</v>
          </cell>
          <cell r="ABX39">
            <v>8.5620906709650141E-2</v>
          </cell>
          <cell r="ABY39" t="str">
            <v>1: Yes</v>
          </cell>
          <cell r="ABZ39">
            <v>8.5620906709650113E-2</v>
          </cell>
          <cell r="ACA39">
            <v>8.5620906709650127E-2</v>
          </cell>
          <cell r="ACB39">
            <v>16.188948965433372</v>
          </cell>
          <cell r="ACC39">
            <v>17.229888150096372</v>
          </cell>
          <cell r="ACD39">
            <v>12.024608085824779</v>
          </cell>
          <cell r="ACE39">
            <v>17.535886791827803</v>
          </cell>
          <cell r="ACF39">
            <v>0</v>
          </cell>
          <cell r="ACG39">
            <v>14.028709433462241</v>
          </cell>
          <cell r="ACH39">
            <v>0</v>
          </cell>
          <cell r="ACI39">
            <v>0.68653606574046389</v>
          </cell>
          <cell r="ACJ39">
            <v>0.50993595352853871</v>
          </cell>
          <cell r="ACK39">
            <v>0.7436565988957855</v>
          </cell>
          <cell r="ACL39">
            <v>0</v>
          </cell>
          <cell r="ACM39">
            <v>0.5949252791166284</v>
          </cell>
          <cell r="ACN39">
            <v>0</v>
          </cell>
          <cell r="ACO39">
            <v>0.1373072131480928</v>
          </cell>
          <cell r="ACP39">
            <v>0.10198719070570773</v>
          </cell>
          <cell r="ACQ39">
            <v>0.1487313197791571</v>
          </cell>
          <cell r="ACR39">
            <v>0</v>
          </cell>
          <cell r="ACS39">
            <v>0.11898505582332568</v>
          </cell>
          <cell r="ACT39">
            <v>0</v>
          </cell>
          <cell r="ACU39">
            <v>0</v>
          </cell>
          <cell r="ACV39">
            <v>0</v>
          </cell>
          <cell r="ACW39">
            <v>0</v>
          </cell>
          <cell r="ACX39">
            <v>0</v>
          </cell>
          <cell r="ACY39">
            <v>0</v>
          </cell>
          <cell r="ACZ39">
            <v>0</v>
          </cell>
          <cell r="ADA39">
            <v>0</v>
          </cell>
          <cell r="ADB39">
            <v>0</v>
          </cell>
          <cell r="ADC39">
            <v>0</v>
          </cell>
          <cell r="ADD39">
            <v>0</v>
          </cell>
          <cell r="ADE39">
            <v>0</v>
          </cell>
          <cell r="ADF39">
            <v>0</v>
          </cell>
          <cell r="ADG39">
            <v>0</v>
          </cell>
          <cell r="ADH39">
            <v>0</v>
          </cell>
          <cell r="ADI39">
            <v>0</v>
          </cell>
          <cell r="ADJ39">
            <v>0</v>
          </cell>
          <cell r="ADK39">
            <v>0</v>
          </cell>
          <cell r="ADL39">
            <v>0</v>
          </cell>
          <cell r="ADM39">
            <v>1.1320914569046194</v>
          </cell>
          <cell r="ADN39">
            <v>0.84087954787273778</v>
          </cell>
          <cell r="ADO39">
            <v>1.2262826739810759</v>
          </cell>
          <cell r="ADP39">
            <v>0</v>
          </cell>
          <cell r="ADQ39">
            <v>0.9810261391848607</v>
          </cell>
          <cell r="ADR39">
            <v>0</v>
          </cell>
          <cell r="ADS39">
            <v>13.23822998588367</v>
          </cell>
          <cell r="ADT39">
            <v>9.8329130365507655</v>
          </cell>
          <cell r="ADU39">
            <v>14.339664844969864</v>
          </cell>
          <cell r="ADV39">
            <v>0</v>
          </cell>
          <cell r="ADW39">
            <v>11.471731875975891</v>
          </cell>
          <cell r="ADX39">
            <v>0</v>
          </cell>
          <cell r="ADY39">
            <v>0.99478424375652663</v>
          </cell>
          <cell r="ADZ39">
            <v>0.73889235716703006</v>
          </cell>
          <cell r="AEA39">
            <v>1.0775513542019188</v>
          </cell>
          <cell r="AEB39">
            <v>0</v>
          </cell>
          <cell r="AEC39">
            <v>0.86204108336153507</v>
          </cell>
          <cell r="AED39">
            <v>0</v>
          </cell>
          <cell r="AEE39">
            <v>1.0686239888692419</v>
          </cell>
          <cell r="AEF39">
            <v>0</v>
          </cell>
          <cell r="AEG39">
            <v>3.7994104075179367</v>
          </cell>
          <cell r="AEH39">
            <v>0</v>
          </cell>
          <cell r="AEI39">
            <v>1.3730721314809278</v>
          </cell>
          <cell r="AEJ39">
            <v>9.9478424375652654</v>
          </cell>
          <cell r="AEK39">
            <v>0</v>
          </cell>
          <cell r="AEL39">
            <v>0</v>
          </cell>
          <cell r="AEM39">
            <v>0.1373072131480928</v>
          </cell>
          <cell r="AEN39">
            <v>1.1373358358248415</v>
          </cell>
          <cell r="AEO39">
            <v>0</v>
          </cell>
          <cell r="AEP39">
            <v>4.0437100949310265</v>
          </cell>
          <cell r="AEQ39">
            <v>0</v>
          </cell>
          <cell r="AER39">
            <v>1.4613598015501243</v>
          </cell>
          <cell r="AES39">
            <v>10.587482417790378</v>
          </cell>
          <cell r="AET39">
            <v>0</v>
          </cell>
          <cell r="AEU39">
            <v>0</v>
          </cell>
          <cell r="AEV39">
            <v>0.14613598015501245</v>
          </cell>
          <cell r="AEW39">
            <v>0.05</v>
          </cell>
          <cell r="AEX39" t="str">
            <v>10</v>
          </cell>
          <cell r="AEY39" t="str">
            <v>5</v>
          </cell>
          <cell r="AEZ39" t="str">
            <v>1: Yes</v>
          </cell>
          <cell r="AFA39" t="str">
            <v>0</v>
          </cell>
          <cell r="AFB39" t="str">
            <v>16</v>
          </cell>
          <cell r="AFC39" t="str">
            <v>1: Always</v>
          </cell>
          <cell r="AFD39" t="str">
            <v>1: Always</v>
          </cell>
          <cell r="AFE39">
            <v>0.14613598015501245</v>
          </cell>
          <cell r="AFF39">
            <v>0.10198719070570773</v>
          </cell>
          <cell r="AFG39">
            <v>1.2218325210695704</v>
          </cell>
          <cell r="AFH39">
            <v>1.2218325210695706</v>
          </cell>
          <cell r="AFI39">
            <v>1.2218325210695706</v>
          </cell>
          <cell r="AFJ39">
            <v>0.84029374125602441</v>
          </cell>
          <cell r="AFK39">
            <v>0</v>
          </cell>
          <cell r="AFL39">
            <v>5.2132679555498678</v>
          </cell>
          <cell r="AFM39">
            <v>0</v>
          </cell>
          <cell r="AFN39">
            <v>0</v>
          </cell>
          <cell r="AFO39">
            <v>5</v>
          </cell>
          <cell r="AFP39">
            <v>11</v>
          </cell>
          <cell r="AFQ39">
            <v>0</v>
          </cell>
          <cell r="AFR39">
            <v>0</v>
          </cell>
          <cell r="AFS39">
            <v>0</v>
          </cell>
          <cell r="AFT39">
            <v>0</v>
          </cell>
          <cell r="AFU39">
            <v>0</v>
          </cell>
          <cell r="AFV39">
            <v>0</v>
          </cell>
          <cell r="AFW39">
            <v>0</v>
          </cell>
          <cell r="AFX39">
            <v>0</v>
          </cell>
          <cell r="AFY39">
            <v>0</v>
          </cell>
          <cell r="AFZ39">
            <v>0</v>
          </cell>
          <cell r="AGA39">
            <v>0</v>
          </cell>
          <cell r="AGB39">
            <v>0</v>
          </cell>
        </row>
        <row r="40">
          <cell r="A40" t="str">
            <v>MALAWI_8</v>
          </cell>
          <cell r="B40" t="str">
            <v>Malawi</v>
          </cell>
          <cell r="C40" t="str">
            <v>Area 30 Police Clinic</v>
          </cell>
          <cell r="D40" t="str">
            <v>Clinic</v>
          </cell>
          <cell r="E40" t="str">
            <v>Primary</v>
          </cell>
          <cell r="F40" t="str">
            <v>Urban</v>
          </cell>
          <cell r="G40" t="str">
            <v>No</v>
          </cell>
          <cell r="H40">
            <v>38846</v>
          </cell>
          <cell r="I40">
            <v>3500</v>
          </cell>
          <cell r="J40">
            <v>37395</v>
          </cell>
          <cell r="K40">
            <v>0</v>
          </cell>
          <cell r="L40">
            <v>0</v>
          </cell>
          <cell r="M40" t="str">
            <v>USD</v>
          </cell>
          <cell r="N40">
            <v>148.256</v>
          </cell>
          <cell r="O40">
            <v>0.2</v>
          </cell>
          <cell r="P40">
            <v>0</v>
          </cell>
          <cell r="Q40">
            <v>0</v>
          </cell>
          <cell r="R40">
            <v>0.8</v>
          </cell>
          <cell r="S40">
            <v>0</v>
          </cell>
          <cell r="T40">
            <v>37395</v>
          </cell>
          <cell r="U40">
            <v>0</v>
          </cell>
          <cell r="V40">
            <v>220.9030532813367</v>
          </cell>
          <cell r="W40" t="str">
            <v>0: No</v>
          </cell>
          <cell r="X40" t="str">
            <v>0: No</v>
          </cell>
          <cell r="Y40">
            <v>0</v>
          </cell>
          <cell r="Z40" t="str">
            <v>Jan-10</v>
          </cell>
          <cell r="AA40" t="str">
            <v>Dec-10</v>
          </cell>
          <cell r="AB40">
            <v>32.166666666666664</v>
          </cell>
          <cell r="AC40">
            <v>173.83333333333334</v>
          </cell>
          <cell r="AD40">
            <v>0</v>
          </cell>
          <cell r="AE40">
            <v>0</v>
          </cell>
          <cell r="AF40">
            <v>0</v>
          </cell>
          <cell r="AG40">
            <v>206</v>
          </cell>
          <cell r="AH40">
            <v>173.83333333333334</v>
          </cell>
          <cell r="AI40">
            <v>5.6295711974110043</v>
          </cell>
          <cell r="AJ40">
            <v>9.2192556634304204</v>
          </cell>
          <cell r="AK40">
            <v>6.6</v>
          </cell>
          <cell r="AL40">
            <v>5.45</v>
          </cell>
          <cell r="AM40">
            <v>0</v>
          </cell>
          <cell r="AN40">
            <v>0</v>
          </cell>
          <cell r="AO40">
            <v>0</v>
          </cell>
          <cell r="AP40">
            <v>5</v>
          </cell>
          <cell r="AQ40">
            <v>10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10535.416666666668</v>
          </cell>
          <cell r="BF40" t="str">
            <v>1: Yes</v>
          </cell>
          <cell r="BG40" t="str">
            <v>12</v>
          </cell>
          <cell r="BH40" t="str">
            <v>1</v>
          </cell>
          <cell r="BI40" t="str">
            <v>2</v>
          </cell>
          <cell r="BJ40" t="str">
            <v>12</v>
          </cell>
          <cell r="BK40" t="str">
            <v>N/A</v>
          </cell>
          <cell r="BL40" t="str">
            <v>N/A</v>
          </cell>
          <cell r="BM40" t="str">
            <v>1: Yes</v>
          </cell>
          <cell r="BN40" t="str">
            <v>N_INITIATION,N_STAGE,N_MONITORING: Initiation, WHO Staging, Routine clinical monitoring</v>
          </cell>
          <cell r="BO40" t="str">
            <v>Very little - she is the ART coordinator</v>
          </cell>
          <cell r="BP40" t="str">
            <v>1: Yes</v>
          </cell>
          <cell r="BQ40">
            <v>0.15248805551041175</v>
          </cell>
          <cell r="BR40" t="str">
            <v>1: The Costing Period</v>
          </cell>
          <cell r="BS40" t="str">
            <v/>
          </cell>
          <cell r="BT40" t="str">
            <v>1: Yes</v>
          </cell>
          <cell r="BU40" t="str">
            <v>12</v>
          </cell>
          <cell r="BV40" t="str">
            <v>1</v>
          </cell>
          <cell r="BW40" t="str">
            <v>2</v>
          </cell>
          <cell r="BX40" t="str">
            <v>12</v>
          </cell>
          <cell r="BY40" t="str">
            <v>N/A</v>
          </cell>
          <cell r="BZ40" t="str">
            <v>N/A</v>
          </cell>
          <cell r="CA40" t="str">
            <v>1: Yes</v>
          </cell>
          <cell r="CB40" t="str">
            <v>0: No</v>
          </cell>
          <cell r="CC40" t="str">
            <v>0: No</v>
          </cell>
          <cell r="CD40" t="str">
            <v>0: No</v>
          </cell>
          <cell r="CE40" t="str">
            <v>1: Yes</v>
          </cell>
          <cell r="CF40" t="str">
            <v>0: No</v>
          </cell>
          <cell r="CG40" t="str">
            <v>0: No</v>
          </cell>
          <cell r="CH40" t="str">
            <v/>
          </cell>
          <cell r="CI40" t="str">
            <v>Well kept records; robust height and weight data.</v>
          </cell>
          <cell r="CJ40">
            <v>179</v>
          </cell>
          <cell r="CK40" t="str">
            <v>Pre-ART and ART patients visit the facility at different frequencies.  Pre-ART: (10% monthly, 90% bi-monthly).  ART: 80% bimonthly, 10% quarterly, 5% every 4 months, 5% bi-annually.  These estimates were provided by the ART nurse.    Now they have some pediatric patients who come 6 times a year for 10 minutes but during 2010 there were no pediatric patients.  The same ART nurse does the consultation and dispenses the medication so the frequency and length of visits were combined.</v>
          </cell>
          <cell r="CL40" t="str">
            <v>1: Yes</v>
          </cell>
          <cell r="CM40" t="str">
            <v>0: No</v>
          </cell>
          <cell r="CN40" t="str">
            <v>1: Yes</v>
          </cell>
          <cell r="CO40" t="str">
            <v>0: No</v>
          </cell>
          <cell r="CP40" t="str">
            <v/>
          </cell>
          <cell r="CQ40" t="str">
            <v>1: Yes</v>
          </cell>
          <cell r="CR40" t="str">
            <v>1: Yes</v>
          </cell>
          <cell r="CS40" t="str">
            <v>50</v>
          </cell>
          <cell r="CT40" t="str">
            <v>45</v>
          </cell>
          <cell r="CU40">
            <v>206</v>
          </cell>
          <cell r="CV40">
            <v>0</v>
          </cell>
          <cell r="CW40">
            <v>5.6295711974110043</v>
          </cell>
          <cell r="CX40">
            <v>59.279808654556511</v>
          </cell>
          <cell r="CY40">
            <v>37.963649480327376</v>
          </cell>
          <cell r="CZ40">
            <v>63.224217782673684</v>
          </cell>
          <cell r="DA40">
            <v>51.855774419859692</v>
          </cell>
          <cell r="DB40">
            <v>33.20919025023138</v>
          </cell>
          <cell r="DC40">
            <v>55.306196993913623</v>
          </cell>
          <cell r="DD40">
            <v>55.306196993913623</v>
          </cell>
          <cell r="DE40">
            <v>0</v>
          </cell>
          <cell r="DF40">
            <v>0</v>
          </cell>
          <cell r="DG40">
            <v>0</v>
          </cell>
          <cell r="DH40">
            <v>7.4240342346968173</v>
          </cell>
          <cell r="DI40">
            <v>4.7544592300959936</v>
          </cell>
          <cell r="DJ40">
            <v>7.9180207887600575</v>
          </cell>
          <cell r="DK40">
            <v>7.9180207887600575</v>
          </cell>
          <cell r="DL40">
            <v>0</v>
          </cell>
          <cell r="DM40">
            <v>0</v>
          </cell>
          <cell r="DN40">
            <v>0</v>
          </cell>
          <cell r="DO40">
            <v>55.306196993913623</v>
          </cell>
          <cell r="DP40">
            <v>55.306196993913623</v>
          </cell>
          <cell r="DQ40">
            <v>0</v>
          </cell>
          <cell r="DR40">
            <v>7.9180207887600575</v>
          </cell>
          <cell r="DS40">
            <v>7.9180207887600575</v>
          </cell>
          <cell r="DT40">
            <v>0</v>
          </cell>
          <cell r="DU40">
            <v>35.977777901487492</v>
          </cell>
          <cell r="DV40">
            <v>23.040690925512195</v>
          </cell>
          <cell r="DW40">
            <v>38.371697159745615</v>
          </cell>
          <cell r="DX40">
            <v>0</v>
          </cell>
          <cell r="DY40">
            <v>0</v>
          </cell>
          <cell r="DZ40">
            <v>0</v>
          </cell>
          <cell r="EA40">
            <v>0</v>
          </cell>
          <cell r="EB40">
            <v>0</v>
          </cell>
          <cell r="EC40">
            <v>0</v>
          </cell>
          <cell r="ED40">
            <v>0</v>
          </cell>
          <cell r="EE40">
            <v>0</v>
          </cell>
          <cell r="EF40">
            <v>0</v>
          </cell>
          <cell r="EG40">
            <v>4.4708643553618117</v>
          </cell>
          <cell r="EH40">
            <v>2.8632063954545082</v>
          </cell>
          <cell r="EI40">
            <v>4.7683504399851193</v>
          </cell>
          <cell r="EJ40">
            <v>0</v>
          </cell>
          <cell r="EK40">
            <v>0</v>
          </cell>
          <cell r="EL40">
            <v>0</v>
          </cell>
          <cell r="EM40">
            <v>0</v>
          </cell>
          <cell r="EN40">
            <v>0</v>
          </cell>
          <cell r="EO40">
            <v>0</v>
          </cell>
          <cell r="EP40">
            <v>0</v>
          </cell>
          <cell r="EQ40">
            <v>0</v>
          </cell>
          <cell r="ER40">
            <v>0</v>
          </cell>
          <cell r="ES40">
            <v>0</v>
          </cell>
          <cell r="ET40">
            <v>0</v>
          </cell>
          <cell r="EU40">
            <v>0</v>
          </cell>
          <cell r="EV40">
            <v>0</v>
          </cell>
          <cell r="EW40">
            <v>0</v>
          </cell>
          <cell r="EX40">
            <v>0</v>
          </cell>
          <cell r="EY40">
            <v>8.8021503439712028</v>
          </cell>
          <cell r="EZ40">
            <v>5.637024779869642</v>
          </cell>
          <cell r="FA40">
            <v>9.3878351319593154</v>
          </cell>
          <cell r="FB40">
            <v>0</v>
          </cell>
          <cell r="FC40">
            <v>0</v>
          </cell>
          <cell r="FD40">
            <v>0</v>
          </cell>
          <cell r="FE40">
            <v>10.011274684452919</v>
          </cell>
          <cell r="FF40">
            <v>6.411365549214409</v>
          </cell>
          <cell r="FG40">
            <v>10.677413191740582</v>
          </cell>
          <cell r="FH40">
            <v>0</v>
          </cell>
          <cell r="FI40">
            <v>0</v>
          </cell>
          <cell r="FJ40">
            <v>0</v>
          </cell>
          <cell r="FK40">
            <v>1.7741369283083324E-2</v>
          </cell>
          <cell r="FL40">
            <v>1.1361830276627457E-2</v>
          </cell>
          <cell r="FM40">
            <v>1.8921859243050711E-2</v>
          </cell>
          <cell r="FN40">
            <v>0</v>
          </cell>
          <cell r="FO40">
            <v>0</v>
          </cell>
          <cell r="FP40">
            <v>0</v>
          </cell>
          <cell r="FQ40">
            <v>0</v>
          </cell>
          <cell r="FR40">
            <v>1.4563106796116505</v>
          </cell>
          <cell r="FS40">
            <v>6.3106796116504853</v>
          </cell>
          <cell r="FT40">
            <v>0</v>
          </cell>
          <cell r="FU40">
            <v>0</v>
          </cell>
          <cell r="FV40">
            <v>0</v>
          </cell>
          <cell r="FW40">
            <v>0</v>
          </cell>
          <cell r="FX40">
            <v>0</v>
          </cell>
          <cell r="FY40">
            <v>0.4854368932038835</v>
          </cell>
          <cell r="FZ40">
            <v>8.2524271844660202</v>
          </cell>
          <cell r="GA40">
            <v>0</v>
          </cell>
          <cell r="GB40">
            <v>3.3980582524271843</v>
          </cell>
          <cell r="GC40">
            <v>1.3592233009708738</v>
          </cell>
          <cell r="GD40">
            <v>4.7572815533980579</v>
          </cell>
          <cell r="GE40">
            <v>0</v>
          </cell>
          <cell r="GF40">
            <v>0.93264248704663222</v>
          </cell>
          <cell r="GG40">
            <v>4.0414507772020736</v>
          </cell>
          <cell r="GH40">
            <v>0</v>
          </cell>
          <cell r="GI40">
            <v>0</v>
          </cell>
          <cell r="GJ40">
            <v>0</v>
          </cell>
          <cell r="GK40">
            <v>0</v>
          </cell>
          <cell r="GL40">
            <v>0</v>
          </cell>
          <cell r="GM40">
            <v>0.31088082901554415</v>
          </cell>
          <cell r="GN40">
            <v>5.2849740932642497</v>
          </cell>
          <cell r="GO40">
            <v>2.176165803108808</v>
          </cell>
          <cell r="GP40">
            <v>0.87046632124352341</v>
          </cell>
          <cell r="GQ40">
            <v>3.0466321243523313</v>
          </cell>
          <cell r="GR40">
            <v>0</v>
          </cell>
          <cell r="GS40">
            <v>1.5532118887823585</v>
          </cell>
          <cell r="GT40">
            <v>6.7305848513902209</v>
          </cell>
          <cell r="GU40">
            <v>0</v>
          </cell>
          <cell r="GV40">
            <v>0</v>
          </cell>
          <cell r="GW40">
            <v>0</v>
          </cell>
          <cell r="GX40">
            <v>0</v>
          </cell>
          <cell r="GY40">
            <v>0</v>
          </cell>
          <cell r="GZ40">
            <v>0.51773729626078624</v>
          </cell>
          <cell r="HA40">
            <v>8.8015340364333667</v>
          </cell>
          <cell r="HB40">
            <v>3.6241610738255035</v>
          </cell>
          <cell r="HC40">
            <v>1.4496644295302015</v>
          </cell>
          <cell r="HD40">
            <v>5.0738255033557049</v>
          </cell>
          <cell r="HE40">
            <v>0</v>
          </cell>
          <cell r="HF40">
            <v>13770.385860766322</v>
          </cell>
          <cell r="HG40">
            <v>4448.9538793640249</v>
          </cell>
          <cell r="HH40">
            <v>0</v>
          </cell>
          <cell r="HI40" t="e">
            <v>#DIV/0!</v>
          </cell>
          <cell r="HJ40" t="str">
            <v/>
          </cell>
          <cell r="HK40">
            <v>0</v>
          </cell>
          <cell r="HL40">
            <v>0</v>
          </cell>
          <cell r="HM40">
            <v>7675.3372908796537</v>
          </cell>
          <cell r="HN40">
            <v>1621.9373988127361</v>
          </cell>
          <cell r="HO40">
            <v>1407.1245470665331</v>
          </cell>
          <cell r="HP40">
            <v>0</v>
          </cell>
          <cell r="HQ40">
            <v>1</v>
          </cell>
          <cell r="HR40">
            <v>0</v>
          </cell>
          <cell r="HS40">
            <v>0</v>
          </cell>
          <cell r="HT40">
            <v>0</v>
          </cell>
          <cell r="HU40">
            <v>0</v>
          </cell>
          <cell r="HV40">
            <v>3.883495145631068</v>
          </cell>
          <cell r="HW40">
            <v>1.163</v>
          </cell>
          <cell r="HX40">
            <v>0.57000000000000006</v>
          </cell>
          <cell r="HY40">
            <v>0</v>
          </cell>
          <cell r="HZ40">
            <v>0</v>
          </cell>
          <cell r="IA40">
            <v>0</v>
          </cell>
          <cell r="IB40">
            <v>0</v>
          </cell>
          <cell r="IC40">
            <v>0</v>
          </cell>
          <cell r="ID40">
            <v>0</v>
          </cell>
          <cell r="IE40" t="str">
            <v>3</v>
          </cell>
          <cell r="IF40">
            <v>69.962735042735048</v>
          </cell>
          <cell r="IG40">
            <v>69.962735042735048</v>
          </cell>
          <cell r="IH40">
            <v>0</v>
          </cell>
          <cell r="II40">
            <v>0</v>
          </cell>
          <cell r="IJ40">
            <v>0</v>
          </cell>
          <cell r="IK40">
            <v>58.768697435897437</v>
          </cell>
          <cell r="IL40">
            <v>11.194037606837608</v>
          </cell>
          <cell r="IM40">
            <v>58.768697435897437</v>
          </cell>
          <cell r="IN40">
            <v>11.194037606837608</v>
          </cell>
          <cell r="IO40">
            <v>0</v>
          </cell>
          <cell r="IP40">
            <v>0</v>
          </cell>
          <cell r="IQ40">
            <v>0</v>
          </cell>
          <cell r="IR40">
            <v>0</v>
          </cell>
          <cell r="IS40">
            <v>0</v>
          </cell>
          <cell r="IT40">
            <v>0</v>
          </cell>
          <cell r="IU40">
            <v>9.5</v>
          </cell>
          <cell r="IV40">
            <v>166</v>
          </cell>
          <cell r="IW40">
            <v>0</v>
          </cell>
          <cell r="IX40">
            <v>0</v>
          </cell>
          <cell r="IY40" t="str">
            <v>1: Yes</v>
          </cell>
          <cell r="IZ40" t="str">
            <v>1</v>
          </cell>
          <cell r="JA40" t="str">
            <v>1</v>
          </cell>
          <cell r="JB40" t="str">
            <v>OTHER: Other (please specify)</v>
          </cell>
          <cell r="JC40" t="str">
            <v>1: Yes</v>
          </cell>
          <cell r="JD40" t="str">
            <v>0: No</v>
          </cell>
          <cell r="JE40" t="str">
            <v>N/A</v>
          </cell>
          <cell r="JF40" t="str">
            <v>N/A</v>
          </cell>
          <cell r="JG40" t="str">
            <v>N/A</v>
          </cell>
          <cell r="JH40">
            <v>0</v>
          </cell>
          <cell r="JI40">
            <v>166</v>
          </cell>
          <cell r="JJ40">
            <v>0</v>
          </cell>
          <cell r="JK40">
            <v>9.5</v>
          </cell>
          <cell r="JL40">
            <v>0</v>
          </cell>
          <cell r="JM40">
            <v>0</v>
          </cell>
          <cell r="JN40">
            <v>0</v>
          </cell>
          <cell r="JO40">
            <v>0</v>
          </cell>
          <cell r="JP40">
            <v>0</v>
          </cell>
          <cell r="JQ40">
            <v>0</v>
          </cell>
          <cell r="JR40">
            <v>61.2</v>
          </cell>
          <cell r="JS40">
            <v>152.28</v>
          </cell>
          <cell r="JT40">
            <v>132</v>
          </cell>
          <cell r="JU40" t="str">
            <v>N/A</v>
          </cell>
          <cell r="JV40" t="str">
            <v>N/A</v>
          </cell>
          <cell r="JW40" t="str">
            <v>N/A</v>
          </cell>
          <cell r="JX40" t="str">
            <v>N/A</v>
          </cell>
          <cell r="JY40" t="str">
            <v>N/A</v>
          </cell>
          <cell r="JZ40">
            <v>1892</v>
          </cell>
          <cell r="KA40">
            <v>0</v>
          </cell>
          <cell r="KB40">
            <v>184</v>
          </cell>
          <cell r="KC40">
            <v>0</v>
          </cell>
          <cell r="KD40">
            <v>0</v>
          </cell>
          <cell r="KE40">
            <v>3</v>
          </cell>
          <cell r="KF40">
            <v>0</v>
          </cell>
          <cell r="KG40">
            <v>223</v>
          </cell>
          <cell r="KH40">
            <v>1892</v>
          </cell>
          <cell r="KI40">
            <v>0</v>
          </cell>
          <cell r="KJ40">
            <v>184</v>
          </cell>
          <cell r="KK40">
            <v>0</v>
          </cell>
          <cell r="KL40">
            <v>0</v>
          </cell>
          <cell r="KM40">
            <v>3</v>
          </cell>
          <cell r="KN40">
            <v>0</v>
          </cell>
          <cell r="KO40">
            <v>223</v>
          </cell>
          <cell r="KP40">
            <v>156.5</v>
          </cell>
          <cell r="KQ40">
            <v>9.5</v>
          </cell>
          <cell r="KR40">
            <v>9.5</v>
          </cell>
          <cell r="KS40">
            <v>0</v>
          </cell>
          <cell r="KT40">
            <v>0</v>
          </cell>
          <cell r="KU40">
            <v>0</v>
          </cell>
          <cell r="KV40">
            <v>0</v>
          </cell>
          <cell r="KW40">
            <v>0</v>
          </cell>
          <cell r="KX40">
            <v>0</v>
          </cell>
          <cell r="KY40">
            <v>0</v>
          </cell>
          <cell r="KZ40">
            <v>5.0999999999999996</v>
          </cell>
          <cell r="LA40">
            <v>11</v>
          </cell>
          <cell r="LB40" t="str">
            <v/>
          </cell>
          <cell r="LC40" t="str">
            <v/>
          </cell>
          <cell r="LD40">
            <v>4.49</v>
          </cell>
          <cell r="LE40" t="str">
            <v/>
          </cell>
          <cell r="LF40" t="str">
            <v/>
          </cell>
          <cell r="LG40" t="str">
            <v/>
          </cell>
          <cell r="LH40" t="str">
            <v/>
          </cell>
          <cell r="LI40" t="str">
            <v/>
          </cell>
          <cell r="LJ40" t="str">
            <v>Tenofovir/Emtricitabine (TDF/FTC)</v>
          </cell>
          <cell r="LK40" t="str">
            <v/>
          </cell>
          <cell r="LL40" t="str">
            <v>1: Yes</v>
          </cell>
          <cell r="LM40" t="str">
            <v>1</v>
          </cell>
          <cell r="LN40" t="str">
            <v>1</v>
          </cell>
          <cell r="LO40" t="str">
            <v>OTHER: Other (please specify)</v>
          </cell>
          <cell r="LP40" t="str">
            <v>0: No</v>
          </cell>
          <cell r="LQ40" t="str">
            <v>N/A</v>
          </cell>
          <cell r="LR40" t="str">
            <v>N/A</v>
          </cell>
          <cell r="LS40" t="str">
            <v>N/A</v>
          </cell>
          <cell r="LT40" t="str">
            <v>N/A</v>
          </cell>
          <cell r="LU40">
            <v>166</v>
          </cell>
          <cell r="LV40">
            <v>9.5</v>
          </cell>
          <cell r="LW40">
            <v>0</v>
          </cell>
          <cell r="LX40">
            <v>0</v>
          </cell>
          <cell r="LY40" t="str">
            <v>0: No</v>
          </cell>
          <cell r="LZ40" t="str">
            <v>0: No</v>
          </cell>
          <cell r="MA40" t="str">
            <v>0: No</v>
          </cell>
          <cell r="MB40" t="str">
            <v>0: No</v>
          </cell>
          <cell r="MC40" t="str">
            <v>0: No</v>
          </cell>
          <cell r="MD40" t="str">
            <v>0: No</v>
          </cell>
          <cell r="ME40" t="str">
            <v>0: No</v>
          </cell>
          <cell r="MF40" t="str">
            <v>0: No</v>
          </cell>
          <cell r="MG40" t="str">
            <v>0: No</v>
          </cell>
          <cell r="MH40" t="str">
            <v>0: No</v>
          </cell>
          <cell r="MI40" t="str">
            <v>0: No</v>
          </cell>
          <cell r="MJ40" t="str">
            <v>0: No</v>
          </cell>
          <cell r="MK40" t="str">
            <v>0: No</v>
          </cell>
          <cell r="ML40" t="str">
            <v>0: No</v>
          </cell>
          <cell r="MM40" t="str">
            <v>0: No</v>
          </cell>
          <cell r="MN40" t="str">
            <v>0: No</v>
          </cell>
          <cell r="MO40" t="str">
            <v>0: No</v>
          </cell>
          <cell r="MP40" t="str">
            <v>d4T/3TC/NVP starter</v>
          </cell>
          <cell r="MQ40" t="str">
            <v>1: Yes</v>
          </cell>
          <cell r="MR40" t="str">
            <v>1: Yes</v>
          </cell>
          <cell r="MS40" t="str">
            <v>3.5</v>
          </cell>
          <cell r="MT40" t="str">
            <v>2: N/A</v>
          </cell>
          <cell r="MU40">
            <v>0.31412621359223303</v>
          </cell>
          <cell r="MV40">
            <v>2.011709844559586</v>
          </cell>
          <cell r="MW40">
            <v>0</v>
          </cell>
          <cell r="MX40">
            <v>0</v>
          </cell>
          <cell r="MY40">
            <v>0</v>
          </cell>
          <cell r="MZ40">
            <v>0</v>
          </cell>
          <cell r="NA40">
            <v>0.60071893203883509</v>
          </cell>
          <cell r="NB40">
            <v>0</v>
          </cell>
          <cell r="NC40">
            <v>0.71187785234899337</v>
          </cell>
          <cell r="ND40">
            <v>0</v>
          </cell>
          <cell r="NE40">
            <v>0</v>
          </cell>
          <cell r="NF40">
            <v>0</v>
          </cell>
          <cell r="NG40">
            <v>0</v>
          </cell>
          <cell r="NH40">
            <v>0</v>
          </cell>
          <cell r="NI40">
            <v>0</v>
          </cell>
          <cell r="NJ40">
            <v>0</v>
          </cell>
          <cell r="NK40">
            <v>0</v>
          </cell>
          <cell r="NL40">
            <v>0</v>
          </cell>
          <cell r="NM40">
            <v>0.31412621359223303</v>
          </cell>
          <cell r="NN40">
            <v>2.011709844559586</v>
          </cell>
          <cell r="NO40">
            <v>0</v>
          </cell>
          <cell r="NP40">
            <v>0</v>
          </cell>
          <cell r="NQ40">
            <v>0</v>
          </cell>
          <cell r="NR40">
            <v>0</v>
          </cell>
          <cell r="NS40">
            <v>0</v>
          </cell>
          <cell r="NT40">
            <v>0</v>
          </cell>
          <cell r="NU40">
            <v>0</v>
          </cell>
          <cell r="NV40">
            <v>0</v>
          </cell>
          <cell r="NW40">
            <v>0</v>
          </cell>
          <cell r="NX40">
            <v>0</v>
          </cell>
          <cell r="NY40">
            <v>0</v>
          </cell>
          <cell r="NZ40">
            <v>0</v>
          </cell>
          <cell r="OA40">
            <v>0</v>
          </cell>
          <cell r="OB40">
            <v>0</v>
          </cell>
          <cell r="OC40">
            <v>0</v>
          </cell>
          <cell r="OD40">
            <v>0</v>
          </cell>
          <cell r="OE40">
            <v>0</v>
          </cell>
          <cell r="OF40">
            <v>0</v>
          </cell>
          <cell r="OG40">
            <v>0</v>
          </cell>
          <cell r="OH40">
            <v>0</v>
          </cell>
          <cell r="OI40">
            <v>0</v>
          </cell>
          <cell r="OJ40">
            <v>0</v>
          </cell>
          <cell r="OK40">
            <v>0</v>
          </cell>
          <cell r="OL40">
            <v>0</v>
          </cell>
          <cell r="OM40">
            <v>0</v>
          </cell>
          <cell r="ON40">
            <v>0</v>
          </cell>
          <cell r="OO40">
            <v>0</v>
          </cell>
          <cell r="OP40">
            <v>0</v>
          </cell>
          <cell r="OQ40">
            <v>0.31412621359223303</v>
          </cell>
          <cell r="OR40">
            <v>2.011709844559586</v>
          </cell>
          <cell r="OS40">
            <v>0</v>
          </cell>
          <cell r="OT40">
            <v>0</v>
          </cell>
          <cell r="OU40">
            <v>0</v>
          </cell>
          <cell r="OV40">
            <v>0</v>
          </cell>
          <cell r="OW40">
            <v>0</v>
          </cell>
          <cell r="OX40">
            <v>4.3689320388349516E-2</v>
          </cell>
          <cell r="OY40">
            <v>0</v>
          </cell>
          <cell r="OZ40">
            <v>0</v>
          </cell>
          <cell r="PA40">
            <v>0</v>
          </cell>
          <cell r="PB40">
            <v>0</v>
          </cell>
          <cell r="PC40">
            <v>0</v>
          </cell>
          <cell r="PD40">
            <v>0</v>
          </cell>
          <cell r="PE40">
            <v>0</v>
          </cell>
          <cell r="PF40">
            <v>0</v>
          </cell>
          <cell r="PG40" t="str">
            <v/>
          </cell>
          <cell r="PH40">
            <v>7.19</v>
          </cell>
          <cell r="PI40">
            <v>0</v>
          </cell>
          <cell r="PJ40">
            <v>0</v>
          </cell>
          <cell r="PK40" t="str">
            <v>N/A</v>
          </cell>
          <cell r="PL40" t="str">
            <v>N/A</v>
          </cell>
          <cell r="PM40" t="str">
            <v>N/A</v>
          </cell>
          <cell r="PN40" t="str">
            <v>N/A</v>
          </cell>
          <cell r="PO40" t="str">
            <v>N/A</v>
          </cell>
          <cell r="PP40" t="str">
            <v>N/A</v>
          </cell>
          <cell r="PQ40">
            <v>9</v>
          </cell>
          <cell r="PR40">
            <v>0</v>
          </cell>
          <cell r="PS40">
            <v>9</v>
          </cell>
          <cell r="PT40">
            <v>0</v>
          </cell>
          <cell r="PU40">
            <v>0</v>
          </cell>
          <cell r="PV40">
            <v>0</v>
          </cell>
          <cell r="PW40">
            <v>0</v>
          </cell>
          <cell r="PX40">
            <v>0</v>
          </cell>
          <cell r="PY40">
            <v>0</v>
          </cell>
          <cell r="PZ40">
            <v>0.57313577562493778</v>
          </cell>
          <cell r="QA40">
            <v>0</v>
          </cell>
          <cell r="QB40">
            <v>0.71187785234899337</v>
          </cell>
          <cell r="QC40">
            <v>0</v>
          </cell>
          <cell r="QD40">
            <v>0</v>
          </cell>
          <cell r="QE40">
            <v>0</v>
          </cell>
          <cell r="QF40">
            <v>0</v>
          </cell>
          <cell r="QG40">
            <v>0</v>
          </cell>
          <cell r="QH40">
            <v>0</v>
          </cell>
          <cell r="QI40">
            <v>0</v>
          </cell>
          <cell r="QJ40">
            <v>0</v>
          </cell>
          <cell r="QK40">
            <v>0</v>
          </cell>
          <cell r="QL40">
            <v>0</v>
          </cell>
          <cell r="QM40">
            <v>0</v>
          </cell>
          <cell r="QN40">
            <v>0</v>
          </cell>
          <cell r="QO40">
            <v>0</v>
          </cell>
          <cell r="QP40">
            <v>0</v>
          </cell>
          <cell r="QQ40">
            <v>0</v>
          </cell>
          <cell r="QR40">
            <v>0</v>
          </cell>
          <cell r="QS40">
            <v>0</v>
          </cell>
          <cell r="QT40">
            <v>0</v>
          </cell>
          <cell r="QU40">
            <v>0.27979274611398963</v>
          </cell>
          <cell r="QV40" t="str">
            <v>N/A</v>
          </cell>
          <cell r="QW40" t="str">
            <v/>
          </cell>
          <cell r="QX40" t="str">
            <v/>
          </cell>
          <cell r="QY40" t="str">
            <v/>
          </cell>
          <cell r="QZ40" t="str">
            <v/>
          </cell>
          <cell r="RA40" t="str">
            <v/>
          </cell>
          <cell r="RB40" t="str">
            <v/>
          </cell>
          <cell r="RC40" t="str">
            <v>N/A</v>
          </cell>
          <cell r="RD40" t="str">
            <v>N/A</v>
          </cell>
          <cell r="RE40">
            <v>0</v>
          </cell>
          <cell r="RF40">
            <v>0</v>
          </cell>
          <cell r="RG40">
            <v>0</v>
          </cell>
          <cell r="RH40">
            <v>0</v>
          </cell>
          <cell r="RI40">
            <v>0</v>
          </cell>
          <cell r="RJ40">
            <v>0</v>
          </cell>
          <cell r="RK40">
            <v>0</v>
          </cell>
          <cell r="RL40">
            <v>0</v>
          </cell>
          <cell r="RM40">
            <v>0</v>
          </cell>
          <cell r="RN40">
            <v>0</v>
          </cell>
          <cell r="RO40">
            <v>7.0056339805825241</v>
          </cell>
          <cell r="RP40">
            <v>7.0056339805825241</v>
          </cell>
          <cell r="RQ40">
            <v>7.0056339805825232</v>
          </cell>
          <cell r="RR40">
            <v>7.0056339805825232</v>
          </cell>
          <cell r="RS40">
            <v>7.0056339805825241</v>
          </cell>
          <cell r="RT40">
            <v>0</v>
          </cell>
          <cell r="RU40">
            <v>0</v>
          </cell>
          <cell r="RV40">
            <v>4.3870854368932033</v>
          </cell>
          <cell r="RW40">
            <v>4.3870854368932024</v>
          </cell>
          <cell r="RX40">
            <v>4.3870854368932033</v>
          </cell>
          <cell r="RY40">
            <v>0</v>
          </cell>
          <cell r="RZ40">
            <v>0</v>
          </cell>
          <cell r="SA40">
            <v>0</v>
          </cell>
          <cell r="SB40">
            <v>5.8847325436893199</v>
          </cell>
          <cell r="SC40">
            <v>0</v>
          </cell>
          <cell r="SD40">
            <v>5.884732543689319</v>
          </cell>
          <cell r="SE40">
            <v>5.884732543689319</v>
          </cell>
          <cell r="SF40">
            <v>0</v>
          </cell>
          <cell r="SG40">
            <v>0</v>
          </cell>
          <cell r="SH40">
            <v>1.1209014368932038</v>
          </cell>
          <cell r="SI40">
            <v>0</v>
          </cell>
          <cell r="SJ40">
            <v>1.1209014368932038</v>
          </cell>
          <cell r="SK40">
            <v>1.1209014368932038</v>
          </cell>
          <cell r="SL40">
            <v>0</v>
          </cell>
          <cell r="SM40">
            <v>0</v>
          </cell>
          <cell r="SN40">
            <v>8.0248543689320393E-4</v>
          </cell>
          <cell r="SO40">
            <v>1</v>
          </cell>
          <cell r="SP40">
            <v>0.9</v>
          </cell>
          <cell r="SQ40">
            <v>0</v>
          </cell>
          <cell r="SR40">
            <v>0</v>
          </cell>
          <cell r="SS40" t="str">
            <v>1: Yes</v>
          </cell>
          <cell r="ST40" t="str">
            <v>1: Yes</v>
          </cell>
          <cell r="SU40">
            <v>0.9</v>
          </cell>
          <cell r="SV40" t="str">
            <v>1: Yes</v>
          </cell>
          <cell r="SW40" t="str">
            <v>0: All patients when initiated</v>
          </cell>
          <cell r="SX40">
            <v>1</v>
          </cell>
          <cell r="SY40" t="str">
            <v>0: No</v>
          </cell>
          <cell r="SZ40" t="str">
            <v>N/A</v>
          </cell>
          <cell r="TA40" t="str">
            <v>N/A</v>
          </cell>
          <cell r="TB40">
            <v>0</v>
          </cell>
          <cell r="TC40">
            <v>0</v>
          </cell>
          <cell r="TD40">
            <v>1.2334223300970875</v>
          </cell>
          <cell r="TE40">
            <v>1.7475728155339806E-2</v>
          </cell>
          <cell r="TF40">
            <v>2.446601941747573E-2</v>
          </cell>
          <cell r="TG40">
            <v>0</v>
          </cell>
          <cell r="TH40">
            <v>0.13211650485436893</v>
          </cell>
          <cell r="TI40">
            <v>4.3870854368932033</v>
          </cell>
          <cell r="TJ40">
            <v>1.2110679611650486</v>
          </cell>
          <cell r="TK40">
            <v>0</v>
          </cell>
          <cell r="TL40">
            <v>0</v>
          </cell>
          <cell r="TM40">
            <v>1.2334223300970875</v>
          </cell>
          <cell r="TN40">
            <v>1.7475728155339806E-2</v>
          </cell>
          <cell r="TO40">
            <v>2.4466019417475726E-2</v>
          </cell>
          <cell r="TP40">
            <v>0</v>
          </cell>
          <cell r="TQ40">
            <v>0.1321165048543689</v>
          </cell>
          <cell r="TR40">
            <v>4.3870854368932024</v>
          </cell>
          <cell r="TS40">
            <v>1.2110679611650486</v>
          </cell>
          <cell r="TT40">
            <v>0</v>
          </cell>
          <cell r="TU40">
            <v>0</v>
          </cell>
          <cell r="TV40">
            <v>1.2334223300970875</v>
          </cell>
          <cell r="TW40">
            <v>1.7475728155339803E-2</v>
          </cell>
          <cell r="TX40">
            <v>2.446601941747573E-2</v>
          </cell>
          <cell r="TY40">
            <v>0</v>
          </cell>
          <cell r="TZ40">
            <v>0.1321165048543689</v>
          </cell>
          <cell r="UA40">
            <v>4.3870854368932033</v>
          </cell>
          <cell r="UB40">
            <v>1.2110679611650486</v>
          </cell>
          <cell r="UC40" t="str">
            <v>0: No</v>
          </cell>
          <cell r="UD40" t="str">
            <v>N/A</v>
          </cell>
          <cell r="UE40" t="str">
            <v>N/A</v>
          </cell>
          <cell r="UF40">
            <v>124999.99999999999</v>
          </cell>
          <cell r="UG40">
            <v>7.2299167999999997E-3</v>
          </cell>
          <cell r="UH40">
            <v>1.3000000000000001E-2</v>
          </cell>
          <cell r="UI40">
            <v>0</v>
          </cell>
          <cell r="UJ40">
            <v>0</v>
          </cell>
          <cell r="UK40">
            <v>0</v>
          </cell>
          <cell r="UL40">
            <v>0</v>
          </cell>
          <cell r="UM40">
            <v>0</v>
          </cell>
          <cell r="UN40" t="str">
            <v>N/A</v>
          </cell>
          <cell r="UO40" t="str">
            <v>N/A</v>
          </cell>
          <cell r="UP40" t="str">
            <v>N/A</v>
          </cell>
          <cell r="UQ40" t="str">
            <v>N/A</v>
          </cell>
          <cell r="UR40" t="str">
            <v>N/A</v>
          </cell>
          <cell r="US40" t="str">
            <v>N/A</v>
          </cell>
          <cell r="UT40" t="str">
            <v>N/A</v>
          </cell>
          <cell r="UU40" t="str">
            <v>N/A</v>
          </cell>
          <cell r="UV40" t="str">
            <v>N/A</v>
          </cell>
          <cell r="UW40" t="str">
            <v>N/A</v>
          </cell>
          <cell r="UX40">
            <v>0</v>
          </cell>
          <cell r="UY40">
            <v>0</v>
          </cell>
          <cell r="UZ40">
            <v>0</v>
          </cell>
          <cell r="VA40">
            <v>0</v>
          </cell>
          <cell r="VB40">
            <v>0</v>
          </cell>
          <cell r="VC40">
            <v>0</v>
          </cell>
          <cell r="VD40">
            <v>0</v>
          </cell>
          <cell r="VE40">
            <v>0</v>
          </cell>
          <cell r="VF40">
            <v>0</v>
          </cell>
          <cell r="VG40">
            <v>1</v>
          </cell>
          <cell r="VH40">
            <v>0</v>
          </cell>
          <cell r="VI40">
            <v>0</v>
          </cell>
          <cell r="VJ40">
            <v>0</v>
          </cell>
          <cell r="VK40">
            <v>0</v>
          </cell>
          <cell r="VL40">
            <v>0</v>
          </cell>
          <cell r="VM40">
            <v>0</v>
          </cell>
          <cell r="VN40">
            <v>1</v>
          </cell>
          <cell r="VO40">
            <v>0</v>
          </cell>
          <cell r="VP40">
            <v>1</v>
          </cell>
          <cell r="VQ40">
            <v>0</v>
          </cell>
          <cell r="VR40">
            <v>0</v>
          </cell>
          <cell r="VS40">
            <v>0</v>
          </cell>
          <cell r="VT40">
            <v>0</v>
          </cell>
          <cell r="VU40">
            <v>0</v>
          </cell>
          <cell r="VV40">
            <v>1</v>
          </cell>
          <cell r="VW40">
            <v>0</v>
          </cell>
          <cell r="VX40">
            <v>0</v>
          </cell>
          <cell r="VY40">
            <v>65.684433936320943</v>
          </cell>
          <cell r="VZ40">
            <v>65.684433936320943</v>
          </cell>
          <cell r="WA40">
            <v>65.684433936320943</v>
          </cell>
          <cell r="WB40">
            <v>65.684433936320943</v>
          </cell>
          <cell r="WC40">
            <v>0</v>
          </cell>
          <cell r="WD40">
            <v>0</v>
          </cell>
          <cell r="WE40">
            <v>0</v>
          </cell>
          <cell r="WF40">
            <v>62.400212239504896</v>
          </cell>
          <cell r="WG40">
            <v>62.400212239504889</v>
          </cell>
          <cell r="WH40">
            <v>62.400212239504889</v>
          </cell>
          <cell r="WI40">
            <v>0</v>
          </cell>
          <cell r="WJ40">
            <v>0</v>
          </cell>
          <cell r="WK40">
            <v>0</v>
          </cell>
          <cell r="WL40">
            <v>3.2842216968160476</v>
          </cell>
          <cell r="WM40">
            <v>3.2842216968160476</v>
          </cell>
          <cell r="WN40">
            <v>3.2842216968160471</v>
          </cell>
          <cell r="WO40">
            <v>0</v>
          </cell>
          <cell r="WP40">
            <v>0</v>
          </cell>
          <cell r="WQ40">
            <v>0</v>
          </cell>
          <cell r="WR40" t="e">
            <v>#VALUE!</v>
          </cell>
          <cell r="WS40" t="e">
            <v>#VALUE!</v>
          </cell>
          <cell r="WT40">
            <v>65.684433936320943</v>
          </cell>
          <cell r="WU40">
            <v>0</v>
          </cell>
          <cell r="WV40">
            <v>65.684433936320943</v>
          </cell>
          <cell r="WW40">
            <v>0</v>
          </cell>
          <cell r="WX40">
            <v>0</v>
          </cell>
          <cell r="WY40">
            <v>0</v>
          </cell>
          <cell r="WZ40">
            <v>1.7017149724616116</v>
          </cell>
          <cell r="XA40">
            <v>1.7746778489920785</v>
          </cell>
          <cell r="XB40">
            <v>1.0745755782887814</v>
          </cell>
          <cell r="XC40">
            <v>1.7746778489920785</v>
          </cell>
          <cell r="XD40">
            <v>0</v>
          </cell>
          <cell r="XE40">
            <v>0</v>
          </cell>
          <cell r="XF40">
            <v>0</v>
          </cell>
          <cell r="XG40">
            <v>1.4988219051760723</v>
          </cell>
          <cell r="XH40">
            <v>0.96711802045990325</v>
          </cell>
          <cell r="XI40">
            <v>1.5972100640928706</v>
          </cell>
          <cell r="XJ40">
            <v>0</v>
          </cell>
          <cell r="XK40">
            <v>0</v>
          </cell>
          <cell r="XL40">
            <v>0</v>
          </cell>
          <cell r="XM40">
            <v>0</v>
          </cell>
          <cell r="XN40">
            <v>0</v>
          </cell>
          <cell r="XO40">
            <v>0</v>
          </cell>
          <cell r="XP40">
            <v>0</v>
          </cell>
          <cell r="XQ40">
            <v>0</v>
          </cell>
          <cell r="XR40">
            <v>0</v>
          </cell>
          <cell r="XS40">
            <v>0</v>
          </cell>
          <cell r="XT40">
            <v>0</v>
          </cell>
          <cell r="XU40">
            <v>0</v>
          </cell>
          <cell r="XV40">
            <v>0</v>
          </cell>
          <cell r="XW40">
            <v>0</v>
          </cell>
          <cell r="XX40">
            <v>0</v>
          </cell>
          <cell r="XY40">
            <v>0</v>
          </cell>
          <cell r="XZ40">
            <v>0</v>
          </cell>
          <cell r="YA40">
            <v>0</v>
          </cell>
          <cell r="YB40">
            <v>0</v>
          </cell>
          <cell r="YC40">
            <v>0</v>
          </cell>
          <cell r="YD40">
            <v>0</v>
          </cell>
          <cell r="YE40">
            <v>0</v>
          </cell>
          <cell r="YF40">
            <v>0</v>
          </cell>
          <cell r="YG40">
            <v>0</v>
          </cell>
          <cell r="YH40">
            <v>0</v>
          </cell>
          <cell r="YI40">
            <v>0</v>
          </cell>
          <cell r="YJ40">
            <v>0</v>
          </cell>
          <cell r="YK40">
            <v>0</v>
          </cell>
          <cell r="YL40">
            <v>0</v>
          </cell>
          <cell r="YM40">
            <v>0</v>
          </cell>
          <cell r="YN40">
            <v>0</v>
          </cell>
          <cell r="YO40">
            <v>0</v>
          </cell>
          <cell r="YP40">
            <v>0</v>
          </cell>
          <cell r="YQ40">
            <v>0</v>
          </cell>
          <cell r="YR40">
            <v>0.16653576724178579</v>
          </cell>
          <cell r="YS40">
            <v>0.10745755782887816</v>
          </cell>
          <cell r="YT40">
            <v>0.17746778489920784</v>
          </cell>
          <cell r="YU40">
            <v>0</v>
          </cell>
          <cell r="YV40">
            <v>0</v>
          </cell>
          <cell r="YW40">
            <v>0</v>
          </cell>
          <cell r="YX40">
            <v>0</v>
          </cell>
          <cell r="YY40">
            <v>0</v>
          </cell>
          <cell r="YZ40">
            <v>0</v>
          </cell>
          <cell r="ZA40">
            <v>0</v>
          </cell>
          <cell r="ZB40">
            <v>0</v>
          </cell>
          <cell r="ZC40">
            <v>0</v>
          </cell>
          <cell r="ZD40">
            <v>0</v>
          </cell>
          <cell r="ZE40">
            <v>0</v>
          </cell>
          <cell r="ZF40">
            <v>0</v>
          </cell>
          <cell r="ZG40">
            <v>0</v>
          </cell>
          <cell r="ZH40">
            <v>0</v>
          </cell>
          <cell r="ZI40">
            <v>0</v>
          </cell>
          <cell r="ZJ40" t="str">
            <v xml:space="preserve"> </v>
          </cell>
          <cell r="ZK40">
            <v>0</v>
          </cell>
          <cell r="ZL40">
            <v>0</v>
          </cell>
          <cell r="ZM40">
            <v>0</v>
          </cell>
          <cell r="ZN40">
            <v>0</v>
          </cell>
          <cell r="ZO40">
            <v>0</v>
          </cell>
          <cell r="ZP40">
            <v>0</v>
          </cell>
          <cell r="ZQ40">
            <v>0</v>
          </cell>
          <cell r="ZR40" t="str">
            <v>1: Yes</v>
          </cell>
          <cell r="ZS40" t="str">
            <v>1: Yes</v>
          </cell>
          <cell r="ZT40">
            <v>0.67540042649285603</v>
          </cell>
          <cell r="ZU40">
            <v>0.67540042649285592</v>
          </cell>
          <cell r="ZV40">
            <v>0.67540042649285592</v>
          </cell>
          <cell r="ZW40">
            <v>0.67540042649285592</v>
          </cell>
          <cell r="ZX40">
            <v>0</v>
          </cell>
          <cell r="ZY40">
            <v>0</v>
          </cell>
          <cell r="ZZ40">
            <v>0</v>
          </cell>
          <cell r="AAA40">
            <v>0.38497824310092793</v>
          </cell>
          <cell r="AAB40">
            <v>0.38497824310092782</v>
          </cell>
          <cell r="AAC40">
            <v>0.38497824310092787</v>
          </cell>
          <cell r="AAD40">
            <v>0</v>
          </cell>
          <cell r="AAE40">
            <v>0</v>
          </cell>
          <cell r="AAF40">
            <v>0</v>
          </cell>
          <cell r="AAG40">
            <v>0.29042218339192805</v>
          </cell>
          <cell r="AAH40">
            <v>0.29042218339192805</v>
          </cell>
          <cell r="AAI40">
            <v>0.29042218339192799</v>
          </cell>
          <cell r="AAJ40">
            <v>0.29042218339192805</v>
          </cell>
          <cell r="AAK40">
            <v>0</v>
          </cell>
          <cell r="AAL40">
            <v>0</v>
          </cell>
          <cell r="AAM40">
            <v>0</v>
          </cell>
          <cell r="AAN40">
            <v>0</v>
          </cell>
          <cell r="AAO40">
            <v>0</v>
          </cell>
          <cell r="AAP40">
            <v>0</v>
          </cell>
          <cell r="AAQ40">
            <v>0</v>
          </cell>
          <cell r="AAR40">
            <v>0</v>
          </cell>
          <cell r="AAS40">
            <v>0</v>
          </cell>
          <cell r="AAT40">
            <v>0</v>
          </cell>
          <cell r="AAU40">
            <v>0</v>
          </cell>
          <cell r="AAV40">
            <v>0</v>
          </cell>
          <cell r="AAW40">
            <v>0</v>
          </cell>
          <cell r="AAX40">
            <v>0</v>
          </cell>
          <cell r="AAY40">
            <v>0</v>
          </cell>
          <cell r="AAZ40">
            <v>0</v>
          </cell>
          <cell r="ABA40">
            <v>0</v>
          </cell>
          <cell r="ABB40">
            <v>0</v>
          </cell>
          <cell r="ABC40">
            <v>0</v>
          </cell>
          <cell r="ABD40">
            <v>0</v>
          </cell>
          <cell r="ABE40">
            <v>0</v>
          </cell>
          <cell r="ABF40">
            <v>0</v>
          </cell>
          <cell r="ABG40">
            <v>0</v>
          </cell>
          <cell r="ABH40">
            <v>0</v>
          </cell>
          <cell r="ABI40">
            <v>0</v>
          </cell>
          <cell r="ABJ40">
            <v>0</v>
          </cell>
          <cell r="ABK40">
            <v>0</v>
          </cell>
          <cell r="ABL40">
            <v>0</v>
          </cell>
          <cell r="ABM40">
            <v>0</v>
          </cell>
          <cell r="ABN40">
            <v>0</v>
          </cell>
          <cell r="ABO40">
            <v>0</v>
          </cell>
          <cell r="ABP40">
            <v>0</v>
          </cell>
          <cell r="ABQ40">
            <v>0</v>
          </cell>
          <cell r="ABR40">
            <v>0</v>
          </cell>
          <cell r="ABS40">
            <v>0</v>
          </cell>
          <cell r="ABT40">
            <v>0</v>
          </cell>
          <cell r="ABU40">
            <v>0</v>
          </cell>
          <cell r="ABV40">
            <v>0</v>
          </cell>
          <cell r="ABW40">
            <v>0</v>
          </cell>
          <cell r="ABX40">
            <v>0.29042218339192805</v>
          </cell>
          <cell r="ABY40" t="str">
            <v>1: Yes</v>
          </cell>
          <cell r="ABZ40">
            <v>0.29042218339192805</v>
          </cell>
          <cell r="ACA40">
            <v>0.29042218339192799</v>
          </cell>
          <cell r="ACB40">
            <v>7.1918516791899876</v>
          </cell>
          <cell r="ACC40">
            <v>7.6639511617733183</v>
          </cell>
          <cell r="ACD40">
            <v>4.6405575841930178</v>
          </cell>
          <cell r="ACE40">
            <v>7.6639511617733183</v>
          </cell>
          <cell r="ACF40">
            <v>0</v>
          </cell>
          <cell r="ACG40">
            <v>0</v>
          </cell>
          <cell r="ACH40">
            <v>0</v>
          </cell>
          <cell r="ACI40">
            <v>2.0991511729318191</v>
          </cell>
          <cell r="ACJ40">
            <v>1.3544817566390039</v>
          </cell>
          <cell r="ACK40">
            <v>2.2369471435401729</v>
          </cell>
          <cell r="ACL40">
            <v>0</v>
          </cell>
          <cell r="ACM40">
            <v>0</v>
          </cell>
          <cell r="ACN40">
            <v>0</v>
          </cell>
          <cell r="ACO40">
            <v>0</v>
          </cell>
          <cell r="ACP40">
            <v>0</v>
          </cell>
          <cell r="ACQ40">
            <v>0</v>
          </cell>
          <cell r="ACR40">
            <v>0</v>
          </cell>
          <cell r="ACS40">
            <v>0</v>
          </cell>
          <cell r="ACT40">
            <v>0</v>
          </cell>
          <cell r="ACU40">
            <v>0.60957883406098667</v>
          </cell>
          <cell r="ACV40">
            <v>0.39333203849997267</v>
          </cell>
          <cell r="ACW40">
            <v>0.64959382115904585</v>
          </cell>
          <cell r="ACX40">
            <v>0</v>
          </cell>
          <cell r="ACY40">
            <v>0</v>
          </cell>
          <cell r="ACZ40">
            <v>0</v>
          </cell>
          <cell r="ADA40">
            <v>0</v>
          </cell>
          <cell r="ADB40">
            <v>0</v>
          </cell>
          <cell r="ADC40">
            <v>0</v>
          </cell>
          <cell r="ADD40">
            <v>0</v>
          </cell>
          <cell r="ADE40">
            <v>0</v>
          </cell>
          <cell r="ADF40">
            <v>0</v>
          </cell>
          <cell r="ADG40">
            <v>0</v>
          </cell>
          <cell r="ADH40">
            <v>0</v>
          </cell>
          <cell r="ADI40">
            <v>0</v>
          </cell>
          <cell r="ADJ40">
            <v>0</v>
          </cell>
          <cell r="ADK40">
            <v>0</v>
          </cell>
          <cell r="ADL40">
            <v>0</v>
          </cell>
          <cell r="ADM40">
            <v>0.11785627296560433</v>
          </cell>
          <cell r="ADN40">
            <v>7.6047010665945325E-2</v>
          </cell>
          <cell r="ADO40">
            <v>0.12559279034224305</v>
          </cell>
          <cell r="ADP40">
            <v>0</v>
          </cell>
          <cell r="ADQ40">
            <v>0</v>
          </cell>
          <cell r="ADR40">
            <v>0</v>
          </cell>
          <cell r="ADS40">
            <v>4.3652653992315766</v>
          </cell>
          <cell r="ADT40">
            <v>2.8166967783880961</v>
          </cell>
          <cell r="ADU40">
            <v>4.6518174067318565</v>
          </cell>
          <cell r="ADV40">
            <v>0</v>
          </cell>
          <cell r="ADW40">
            <v>0</v>
          </cell>
          <cell r="ADX40">
            <v>0</v>
          </cell>
          <cell r="ADY40">
            <v>0</v>
          </cell>
          <cell r="ADZ40">
            <v>0</v>
          </cell>
          <cell r="AEA40">
            <v>0</v>
          </cell>
          <cell r="AEB40">
            <v>0</v>
          </cell>
          <cell r="AEC40">
            <v>0</v>
          </cell>
          <cell r="AED40">
            <v>0</v>
          </cell>
          <cell r="AEE40">
            <v>0.5892813648280214</v>
          </cell>
          <cell r="AEF40">
            <v>0.94285018372483442</v>
          </cell>
          <cell r="AEG40">
            <v>2.9464068241401074</v>
          </cell>
          <cell r="AEH40">
            <v>0</v>
          </cell>
          <cell r="AEI40">
            <v>1.178562729656043</v>
          </cell>
          <cell r="AEJ40">
            <v>0</v>
          </cell>
          <cell r="AEK40">
            <v>1.2597526065879037</v>
          </cell>
          <cell r="AEL40">
            <v>0.27499797025307665</v>
          </cell>
          <cell r="AEM40">
            <v>0</v>
          </cell>
          <cell r="AEN40">
            <v>0.627963951711215</v>
          </cell>
          <cell r="AEO40">
            <v>1.0047423227379442</v>
          </cell>
          <cell r="AEP40">
            <v>3.1398197585560754</v>
          </cell>
          <cell r="AEQ40">
            <v>0</v>
          </cell>
          <cell r="AER40">
            <v>1.2559279034224302</v>
          </cell>
          <cell r="AES40">
            <v>0</v>
          </cell>
          <cell r="AET40">
            <v>1.3424473812137532</v>
          </cell>
          <cell r="AEU40">
            <v>0.29304984413190033</v>
          </cell>
          <cell r="AEV40">
            <v>0</v>
          </cell>
          <cell r="AEW40">
            <v>0.01</v>
          </cell>
          <cell r="AEX40" t="str">
            <v>9</v>
          </cell>
          <cell r="AEY40" t="str">
            <v>10</v>
          </cell>
          <cell r="AEZ40" t="str">
            <v>0: No</v>
          </cell>
          <cell r="AFA40" t="str">
            <v/>
          </cell>
          <cell r="AFB40" t="str">
            <v/>
          </cell>
          <cell r="AFC40" t="str">
            <v>1: Always</v>
          </cell>
          <cell r="AFD40" t="str">
            <v>1: Always</v>
          </cell>
          <cell r="AFE40">
            <v>0</v>
          </cell>
          <cell r="AFF40">
            <v>0</v>
          </cell>
          <cell r="AFG40">
            <v>4.9120031017662251</v>
          </cell>
          <cell r="AFH40">
            <v>4.9120031017662251</v>
          </cell>
          <cell r="AFI40">
            <v>0</v>
          </cell>
          <cell r="AFJ40">
            <v>4.9120031017662251</v>
          </cell>
          <cell r="AFK40">
            <v>0</v>
          </cell>
          <cell r="AFL40">
            <v>0</v>
          </cell>
          <cell r="AFM40">
            <v>0</v>
          </cell>
          <cell r="AFN40">
            <v>0</v>
          </cell>
          <cell r="AFO40">
            <v>40</v>
          </cell>
          <cell r="AFP40">
            <v>35</v>
          </cell>
          <cell r="AFQ40">
            <v>5</v>
          </cell>
          <cell r="AFR40">
            <v>0</v>
          </cell>
          <cell r="AFS40">
            <v>0</v>
          </cell>
          <cell r="AFT40">
            <v>0</v>
          </cell>
          <cell r="AFU40">
            <v>0</v>
          </cell>
          <cell r="AFV40">
            <v>0</v>
          </cell>
          <cell r="AFW40">
            <v>0</v>
          </cell>
          <cell r="AFX40">
            <v>0</v>
          </cell>
          <cell r="AFY40">
            <v>0</v>
          </cell>
          <cell r="AFZ40">
            <v>0</v>
          </cell>
          <cell r="AGA40">
            <v>0</v>
          </cell>
          <cell r="AGB40">
            <v>0</v>
          </cell>
        </row>
        <row r="41">
          <cell r="A41" t="str">
            <v>MALAWI_9</v>
          </cell>
          <cell r="B41" t="str">
            <v>Malawi</v>
          </cell>
          <cell r="C41" t="str">
            <v>Lighthouse</v>
          </cell>
          <cell r="D41" t="str">
            <v>Center of Excellence</v>
          </cell>
          <cell r="E41" t="str">
            <v>Tertiary</v>
          </cell>
          <cell r="F41" t="str">
            <v>Urban</v>
          </cell>
          <cell r="G41" t="str">
            <v>Yes</v>
          </cell>
          <cell r="H41">
            <v>38078</v>
          </cell>
          <cell r="I41" t="str">
            <v>Unknown</v>
          </cell>
          <cell r="J41" t="str">
            <v>Unknown</v>
          </cell>
          <cell r="K41">
            <v>0</v>
          </cell>
          <cell r="L41">
            <v>0</v>
          </cell>
          <cell r="M41" t="str">
            <v>USD</v>
          </cell>
          <cell r="N41">
            <v>148.25</v>
          </cell>
          <cell r="O41">
            <v>0.32</v>
          </cell>
          <cell r="P41">
            <v>0</v>
          </cell>
          <cell r="Q41">
            <v>0</v>
          </cell>
          <cell r="R41">
            <v>0.67999999999999994</v>
          </cell>
          <cell r="S41">
            <v>0</v>
          </cell>
          <cell r="T41" t="str">
            <v>Unknown</v>
          </cell>
          <cell r="U41">
            <v>0</v>
          </cell>
          <cell r="V41">
            <v>179.95599379341039</v>
          </cell>
          <cell r="W41" t="str">
            <v>0: No</v>
          </cell>
          <cell r="X41" t="str">
            <v>1: Yes</v>
          </cell>
          <cell r="Y41">
            <v>0</v>
          </cell>
          <cell r="Z41" t="str">
            <v>Jul-09</v>
          </cell>
          <cell r="AA41" t="str">
            <v>Jun-10</v>
          </cell>
          <cell r="AB41">
            <v>481.75</v>
          </cell>
          <cell r="AC41">
            <v>5604.25</v>
          </cell>
          <cell r="AD41">
            <v>283.91666666666669</v>
          </cell>
          <cell r="AE41">
            <v>23.916666666666668</v>
          </cell>
          <cell r="AF41">
            <v>3.6666666666666665</v>
          </cell>
          <cell r="AG41">
            <v>6397.5</v>
          </cell>
          <cell r="AH41">
            <v>5915.7500000000009</v>
          </cell>
          <cell r="AI41">
            <v>5.5915188224566901</v>
          </cell>
          <cell r="AJ41">
            <v>109.99967435196041</v>
          </cell>
          <cell r="AK41">
            <v>4</v>
          </cell>
          <cell r="AL41">
            <v>5.7</v>
          </cell>
          <cell r="AM41">
            <v>6.1</v>
          </cell>
          <cell r="AN41">
            <v>6.1</v>
          </cell>
          <cell r="AO41">
            <v>6.2</v>
          </cell>
          <cell r="AP41">
            <v>138</v>
          </cell>
          <cell r="AQ41">
            <v>106</v>
          </cell>
          <cell r="AR41">
            <v>138</v>
          </cell>
          <cell r="AS41">
            <v>143</v>
          </cell>
          <cell r="AT41">
            <v>161</v>
          </cell>
          <cell r="AU41">
            <v>0</v>
          </cell>
          <cell r="AV41">
            <v>0</v>
          </cell>
          <cell r="AW41">
            <v>0</v>
          </cell>
          <cell r="AX41">
            <v>0</v>
          </cell>
          <cell r="AY41">
            <v>0</v>
          </cell>
          <cell r="AZ41">
            <v>0</v>
          </cell>
          <cell r="BA41">
            <v>0</v>
          </cell>
          <cell r="BB41">
            <v>0</v>
          </cell>
          <cell r="BC41">
            <v>0</v>
          </cell>
          <cell r="BD41">
            <v>0</v>
          </cell>
          <cell r="BE41">
            <v>3915537.4750000001</v>
          </cell>
          <cell r="BF41" t="str">
            <v>1: Yes</v>
          </cell>
          <cell r="BG41" t="str">
            <v>420</v>
          </cell>
          <cell r="BH41" t="str">
            <v>514</v>
          </cell>
          <cell r="BI41" t="str">
            <v>104</v>
          </cell>
          <cell r="BJ41" t="str">
            <v>96</v>
          </cell>
          <cell r="BK41" t="str">
            <v>N/A</v>
          </cell>
          <cell r="BL41" t="str">
            <v>N/A</v>
          </cell>
          <cell r="BM41" t="str">
            <v>1: Yes</v>
          </cell>
          <cell r="BN41" t="str">
            <v>N_INITIATION,N_MONITORING,N_BLOOD: Initiation, Routine clinical monitoring, Blood draws for CD4</v>
          </cell>
          <cell r="BO41" t="str">
            <v>They work together - nurses are allowed to do everything independently except for staging</v>
          </cell>
          <cell r="BP41" t="str">
            <v>1: Yes</v>
          </cell>
          <cell r="BQ41">
            <v>0.23023514255955094</v>
          </cell>
          <cell r="BR41" t="str">
            <v>1: The Costing Period</v>
          </cell>
          <cell r="BS41" t="str">
            <v/>
          </cell>
          <cell r="BT41" t="str">
            <v>1: Yes</v>
          </cell>
          <cell r="BU41" t="str">
            <v>420</v>
          </cell>
          <cell r="BV41" t="str">
            <v>514</v>
          </cell>
          <cell r="BW41" t="str">
            <v>104</v>
          </cell>
          <cell r="BX41" t="str">
            <v>96</v>
          </cell>
          <cell r="BY41" t="str">
            <v>N/A</v>
          </cell>
          <cell r="BZ41" t="str">
            <v>N/A</v>
          </cell>
          <cell r="CA41" t="str">
            <v>0: No</v>
          </cell>
          <cell r="CB41" t="str">
            <v>0: No</v>
          </cell>
          <cell r="CC41" t="str">
            <v>0: No</v>
          </cell>
          <cell r="CD41" t="str">
            <v>0: No</v>
          </cell>
          <cell r="CE41" t="str">
            <v>0: No</v>
          </cell>
          <cell r="CF41" t="str">
            <v>0: No</v>
          </cell>
          <cell r="CG41" t="str">
            <v>1: Yes</v>
          </cell>
          <cell r="CH41" t="str">
            <v>EMR</v>
          </cell>
          <cell r="CI41" t="str">
            <v>charts are stored in files but also manged by Baobab electronically</v>
          </cell>
          <cell r="CJ41">
            <v>6051.416666666667</v>
          </cell>
          <cell r="CK41" t="str">
            <v>Frequency: Adult 2L includes weighted average for 2L and non-standard.  The others are from EMR at Lighthouse    Length:  Adult 2L includes weighted average for 2L and non-standard.  The others are from EMR at Lighthouse.  This includes wait times and is not just for face time with clinical staff.</v>
          </cell>
          <cell r="CL41" t="str">
            <v>1: Yes</v>
          </cell>
          <cell r="CM41" t="str">
            <v>1: Yes</v>
          </cell>
          <cell r="CN41" t="str">
            <v>1: Yes</v>
          </cell>
          <cell r="CO41" t="str">
            <v>0: No</v>
          </cell>
          <cell r="CP41" t="str">
            <v/>
          </cell>
          <cell r="CQ41" t="str">
            <v>1: Yes</v>
          </cell>
          <cell r="CR41" t="str">
            <v>1: Yes</v>
          </cell>
          <cell r="CS41" t="str">
            <v>100</v>
          </cell>
          <cell r="CT41" t="str">
            <v/>
          </cell>
          <cell r="CU41">
            <v>6367.6704137260704</v>
          </cell>
          <cell r="CV41" t="str">
            <v>2: Unknown</v>
          </cell>
          <cell r="CW41">
            <v>5.5915188224566901</v>
          </cell>
          <cell r="CX41">
            <v>30.18203869521178</v>
          </cell>
          <cell r="CY41">
            <v>27.221155657320018</v>
          </cell>
          <cell r="CZ41">
            <v>30.423158655234495</v>
          </cell>
          <cell r="DA41">
            <v>13.720495918556285</v>
          </cell>
          <cell r="DB41">
            <v>12.374503885116827</v>
          </cell>
          <cell r="DC41">
            <v>13.830106984289197</v>
          </cell>
          <cell r="DD41">
            <v>13.544701535122442</v>
          </cell>
          <cell r="DE41">
            <v>18.871118424803164</v>
          </cell>
          <cell r="DF41">
            <v>19.55485459961487</v>
          </cell>
          <cell r="DG41">
            <v>22.3772278589196</v>
          </cell>
          <cell r="DH41">
            <v>16.461542776655495</v>
          </cell>
          <cell r="DI41">
            <v>14.84665177220319</v>
          </cell>
          <cell r="DJ41">
            <v>16.5930516709453</v>
          </cell>
          <cell r="DK41">
            <v>16.250628624574578</v>
          </cell>
          <cell r="DL41">
            <v>22.641143952609863</v>
          </cell>
          <cell r="DM41">
            <v>23.461475255240657</v>
          </cell>
          <cell r="DN41">
            <v>26.847695288067435</v>
          </cell>
          <cell r="DO41">
            <v>13.830106984289197</v>
          </cell>
          <cell r="DP41">
            <v>13.801531651218882</v>
          </cell>
          <cell r="DQ41">
            <v>19.93003412653151</v>
          </cell>
          <cell r="DR41">
            <v>16.5930516709453</v>
          </cell>
          <cell r="DS41">
            <v>16.558767628262995</v>
          </cell>
          <cell r="DT41">
            <v>23.911607223350558</v>
          </cell>
          <cell r="DU41">
            <v>5.4719453071569237</v>
          </cell>
          <cell r="DV41">
            <v>4.9351429324782821</v>
          </cell>
          <cell r="DW41">
            <v>5.4018357967452504</v>
          </cell>
          <cell r="DX41">
            <v>7.5260929720293799</v>
          </cell>
          <cell r="DY41">
            <v>7.7987775000014592</v>
          </cell>
          <cell r="DZ41">
            <v>8.9243834695648925</v>
          </cell>
          <cell r="EA41">
            <v>1.2596815531228784</v>
          </cell>
          <cell r="EB41">
            <v>1.1361057476098337</v>
          </cell>
          <cell r="EC41">
            <v>1.2435418346120679</v>
          </cell>
          <cell r="ED41">
            <v>1.7325612651049964</v>
          </cell>
          <cell r="EE41">
            <v>1.7953352239856122</v>
          </cell>
          <cell r="EF41">
            <v>2.0544578935944493</v>
          </cell>
          <cell r="EG41">
            <v>1.1756133237252224</v>
          </cell>
          <cell r="EH41">
            <v>1.060284681267091</v>
          </cell>
          <cell r="EI41">
            <v>1.1605507326477833</v>
          </cell>
          <cell r="EJ41">
            <v>1.6169341389323135</v>
          </cell>
          <cell r="EK41">
            <v>1.6755187091834842</v>
          </cell>
          <cell r="EL41">
            <v>1.9173481319579895</v>
          </cell>
          <cell r="EM41">
            <v>5.9779376177157024</v>
          </cell>
          <cell r="EN41">
            <v>5.3914969775518715</v>
          </cell>
          <cell r="EO41">
            <v>5.9013450612986258</v>
          </cell>
          <cell r="EP41">
            <v>8.222032890766604</v>
          </cell>
          <cell r="EQ41">
            <v>8.5199326331856842</v>
          </cell>
          <cell r="ER41">
            <v>9.7496237010729665</v>
          </cell>
          <cell r="ES41">
            <v>2.1236219710250919</v>
          </cell>
          <cell r="ET41">
            <v>1.9152928937086551</v>
          </cell>
          <cell r="EU41">
            <v>2.0964129825702345</v>
          </cell>
          <cell r="EV41">
            <v>2.9208216629056989</v>
          </cell>
          <cell r="EW41">
            <v>3.0266485347501084</v>
          </cell>
          <cell r="EX41">
            <v>3.4634879827898182</v>
          </cell>
          <cell r="EY41">
            <v>4.8892840249127598</v>
          </cell>
          <cell r="EZ41">
            <v>4.4096412054535161</v>
          </cell>
          <cell r="FA41">
            <v>4.8266398846648819</v>
          </cell>
          <cell r="FB41">
            <v>6.7247028383166123</v>
          </cell>
          <cell r="FC41">
            <v>6.968351491878809</v>
          </cell>
          <cell r="FD41">
            <v>7.9741011798617762</v>
          </cell>
          <cell r="FE41">
            <v>8.3565773276840343</v>
          </cell>
          <cell r="FF41">
            <v>7.5367901584264514</v>
          </cell>
          <cell r="FG41">
            <v>8.2495083581906918</v>
          </cell>
          <cell r="FH41">
            <v>11.493604991600336</v>
          </cell>
          <cell r="FI41">
            <v>11.910039955064116</v>
          </cell>
          <cell r="FJ41">
            <v>13.629028869821164</v>
          </cell>
          <cell r="FK41">
            <v>0.92737756986916653</v>
          </cell>
          <cell r="FL41">
            <v>0.83640106082431809</v>
          </cell>
          <cell r="FM41">
            <v>0.91549550896748744</v>
          </cell>
          <cell r="FN41">
            <v>1.2755116177570849</v>
          </cell>
          <cell r="FO41">
            <v>1.321725806806255</v>
          </cell>
          <cell r="FP41">
            <v>1.5124919183239751</v>
          </cell>
          <cell r="FQ41">
            <v>0</v>
          </cell>
          <cell r="FR41">
            <v>6.2524423602969906E-2</v>
          </cell>
          <cell r="FS41">
            <v>1.1567018366549435</v>
          </cell>
          <cell r="FT41">
            <v>0</v>
          </cell>
          <cell r="FU41">
            <v>0.13286440015631107</v>
          </cell>
          <cell r="FV41">
            <v>0.35169988276670577</v>
          </cell>
          <cell r="FW41">
            <v>4.0640875341930442E-2</v>
          </cell>
          <cell r="FX41">
            <v>1.0941774130519735</v>
          </cell>
          <cell r="FY41">
            <v>0</v>
          </cell>
          <cell r="FZ41">
            <v>2.8386088315748341</v>
          </cell>
          <cell r="GA41">
            <v>0</v>
          </cell>
          <cell r="GB41">
            <v>0.50019538882375925</v>
          </cell>
          <cell r="GC41">
            <v>3.8624462680734668</v>
          </cell>
          <cell r="GD41">
            <v>4.3626416568972264</v>
          </cell>
          <cell r="GE41">
            <v>0</v>
          </cell>
          <cell r="GF41">
            <v>5.6390725771306792E-2</v>
          </cell>
          <cell r="GG41">
            <v>1.0432284267691756</v>
          </cell>
          <cell r="GH41">
            <v>0</v>
          </cell>
          <cell r="GI41">
            <v>0.11983029226402692</v>
          </cell>
          <cell r="GJ41">
            <v>0.31719783246360073</v>
          </cell>
          <cell r="GK41">
            <v>3.6653971751349414E-2</v>
          </cell>
          <cell r="GL41">
            <v>0.98683770099786883</v>
          </cell>
          <cell r="GM41">
            <v>0</v>
          </cell>
          <cell r="GN41">
            <v>2.5601389500173282</v>
          </cell>
          <cell r="GO41">
            <v>0.45112580617045434</v>
          </cell>
          <cell r="GP41">
            <v>3.4835370845224771</v>
          </cell>
          <cell r="GQ41">
            <v>3.9346628906929313</v>
          </cell>
          <cell r="GR41">
            <v>0</v>
          </cell>
          <cell r="GS41">
            <v>6.3023922217753103E-2</v>
          </cell>
          <cell r="GT41">
            <v>1.1659425610284324</v>
          </cell>
          <cell r="GU41">
            <v>0</v>
          </cell>
          <cell r="GV41">
            <v>0.13392583471272534</v>
          </cell>
          <cell r="GW41">
            <v>0.35450956247486115</v>
          </cell>
          <cell r="GX41">
            <v>4.096554944153951E-2</v>
          </cell>
          <cell r="GY41">
            <v>1.1029186388106791</v>
          </cell>
          <cell r="GZ41">
            <v>0</v>
          </cell>
          <cell r="HA41">
            <v>2.8612860686859904</v>
          </cell>
          <cell r="HB41">
            <v>0.50419137774202483</v>
          </cell>
          <cell r="HC41">
            <v>3.8933027950016981</v>
          </cell>
          <cell r="HD41">
            <v>4.3974941727437233</v>
          </cell>
          <cell r="HE41">
            <v>0</v>
          </cell>
          <cell r="HF41">
            <v>9831.3545601726928</v>
          </cell>
          <cell r="HG41">
            <v>6115.0701565029676</v>
          </cell>
          <cell r="HH41">
            <v>0</v>
          </cell>
          <cell r="HI41">
            <v>9831.3545601726928</v>
          </cell>
          <cell r="HJ41">
            <v>3979.660610421538</v>
          </cell>
          <cell r="HK41">
            <v>4330.8148947652453</v>
          </cell>
          <cell r="HL41">
            <v>2902.2126281705341</v>
          </cell>
          <cell r="HM41" t="str">
            <v/>
          </cell>
          <cell r="HN41">
            <v>2833.2433890987586</v>
          </cell>
          <cell r="HO41">
            <v>4207.4995469711803</v>
          </cell>
          <cell r="HP41">
            <v>8.6824397655741268E-3</v>
          </cell>
          <cell r="HQ41">
            <v>0.99131756023442585</v>
          </cell>
          <cell r="HR41">
            <v>1.3259212121778724E-2</v>
          </cell>
          <cell r="HS41">
            <v>0.29993502504414432</v>
          </cell>
          <cell r="HT41">
            <v>1.0997111450923873</v>
          </cell>
          <cell r="HU41">
            <v>0</v>
          </cell>
          <cell r="HV41">
            <v>0.54083626416568964</v>
          </cell>
          <cell r="HW41">
            <v>5.68</v>
          </cell>
          <cell r="HX41">
            <v>8.82</v>
          </cell>
          <cell r="HY41">
            <v>0.30233116275963695</v>
          </cell>
          <cell r="HZ41">
            <v>1.1084965790393417</v>
          </cell>
          <cell r="IA41">
            <v>0</v>
          </cell>
          <cell r="IB41">
            <v>0.27051115023267458</v>
          </cell>
          <cell r="IC41">
            <v>0.99182856933380736</v>
          </cell>
          <cell r="ID41">
            <v>0</v>
          </cell>
          <cell r="IE41" t="str">
            <v>5</v>
          </cell>
          <cell r="IF41">
            <v>92.857087231992253</v>
          </cell>
          <cell r="IG41">
            <v>77.285398000740457</v>
          </cell>
          <cell r="IH41">
            <v>393.45189743589742</v>
          </cell>
          <cell r="II41">
            <v>70.67</v>
          </cell>
          <cell r="IJ41">
            <v>762.24000000000012</v>
          </cell>
          <cell r="IK41">
            <v>77.999953274873491</v>
          </cell>
          <cell r="IL41">
            <v>14.857133957118764</v>
          </cell>
          <cell r="IM41">
            <v>64.919734320621984</v>
          </cell>
          <cell r="IN41">
            <v>12.365663680118473</v>
          </cell>
          <cell r="IO41">
            <v>330.49959384615386</v>
          </cell>
          <cell r="IP41">
            <v>62.952303589743586</v>
          </cell>
          <cell r="IQ41">
            <v>59.3628</v>
          </cell>
          <cell r="IR41">
            <v>11.3072</v>
          </cell>
          <cell r="IS41">
            <v>640.28160000000014</v>
          </cell>
          <cell r="IT41">
            <v>121.95840000000003</v>
          </cell>
          <cell r="IU41">
            <v>1123.5</v>
          </cell>
          <cell r="IV41">
            <v>4452</v>
          </cell>
          <cell r="IW41">
            <v>134.5</v>
          </cell>
          <cell r="IX41">
            <v>13</v>
          </cell>
          <cell r="IY41" t="str">
            <v>1: Yes</v>
          </cell>
          <cell r="IZ41" t="str">
            <v/>
          </cell>
          <cell r="JA41" t="str">
            <v>15</v>
          </cell>
          <cell r="JB41" t="str">
            <v>3TC,AZT3TCNVP: 3TC, AZT-3TC-NVP</v>
          </cell>
          <cell r="JC41" t="str">
            <v>1: Yes</v>
          </cell>
          <cell r="JD41" t="str">
            <v>1: Yes</v>
          </cell>
          <cell r="JE41" t="str">
            <v>0: No</v>
          </cell>
          <cell r="JF41" t="str">
            <v>1: Yes</v>
          </cell>
          <cell r="JG41" t="str">
            <v>0: No</v>
          </cell>
          <cell r="JH41">
            <v>0</v>
          </cell>
          <cell r="JI41">
            <v>4429.5</v>
          </cell>
          <cell r="JJ41">
            <v>0</v>
          </cell>
          <cell r="JK41">
            <v>1123.5</v>
          </cell>
          <cell r="JL41">
            <v>0</v>
          </cell>
          <cell r="JM41">
            <v>134.5</v>
          </cell>
          <cell r="JN41">
            <v>0</v>
          </cell>
          <cell r="JO41">
            <v>0</v>
          </cell>
          <cell r="JP41">
            <v>0</v>
          </cell>
          <cell r="JQ41">
            <v>0</v>
          </cell>
          <cell r="JR41">
            <v>61.2</v>
          </cell>
          <cell r="JS41">
            <v>152.28</v>
          </cell>
          <cell r="JT41">
            <v>132</v>
          </cell>
          <cell r="JU41">
            <v>152.28</v>
          </cell>
          <cell r="JV41">
            <v>167.76</v>
          </cell>
          <cell r="JW41" t="str">
            <v>N/A</v>
          </cell>
          <cell r="JX41">
            <v>146.88</v>
          </cell>
          <cell r="JY41" t="str">
            <v>N/A</v>
          </cell>
          <cell r="JZ41">
            <v>57947.487999999998</v>
          </cell>
          <cell r="KA41">
            <v>0</v>
          </cell>
          <cell r="KB41">
            <v>14783</v>
          </cell>
          <cell r="KC41">
            <v>0</v>
          </cell>
          <cell r="KD41">
            <v>1621.4880000000001</v>
          </cell>
          <cell r="KE41">
            <v>3478</v>
          </cell>
          <cell r="KF41">
            <v>2685.2</v>
          </cell>
          <cell r="KG41">
            <v>23285.279999999999</v>
          </cell>
          <cell r="KH41">
            <v>58855</v>
          </cell>
          <cell r="KI41">
            <v>0</v>
          </cell>
          <cell r="KJ41">
            <v>14783</v>
          </cell>
          <cell r="KK41">
            <v>0</v>
          </cell>
          <cell r="KL41">
            <v>1628</v>
          </cell>
          <cell r="KM41">
            <v>3478</v>
          </cell>
          <cell r="KN41">
            <v>2740</v>
          </cell>
          <cell r="KO41">
            <v>23382</v>
          </cell>
          <cell r="KP41">
            <v>4267.5</v>
          </cell>
          <cell r="KQ41">
            <v>162</v>
          </cell>
          <cell r="KR41">
            <v>810.5</v>
          </cell>
          <cell r="KS41">
            <v>162</v>
          </cell>
          <cell r="KT41">
            <v>99</v>
          </cell>
          <cell r="KU41">
            <v>35.5</v>
          </cell>
          <cell r="KV41">
            <v>0</v>
          </cell>
          <cell r="KW41">
            <v>0</v>
          </cell>
          <cell r="KX41">
            <v>0</v>
          </cell>
          <cell r="KY41">
            <v>0</v>
          </cell>
          <cell r="KZ41">
            <v>5.0999999999999996</v>
          </cell>
          <cell r="LA41">
            <v>11</v>
          </cell>
          <cell r="LB41" t="str">
            <v/>
          </cell>
          <cell r="LC41">
            <v>2.75</v>
          </cell>
          <cell r="LD41">
            <v>4.49</v>
          </cell>
          <cell r="LE41" t="str">
            <v/>
          </cell>
          <cell r="LF41" t="str">
            <v/>
          </cell>
          <cell r="LG41" t="str">
            <v/>
          </cell>
          <cell r="LH41" t="str">
            <v/>
          </cell>
          <cell r="LI41">
            <v>6.99</v>
          </cell>
          <cell r="LJ41" t="str">
            <v>Tenofovir/Emtricitabine</v>
          </cell>
          <cell r="LK41" t="str">
            <v/>
          </cell>
          <cell r="LL41" t="str">
            <v>1: Yes</v>
          </cell>
          <cell r="LM41" t="str">
            <v/>
          </cell>
          <cell r="LN41" t="str">
            <v>15</v>
          </cell>
          <cell r="LO41" t="str">
            <v>3TC,AZT3TCNVP: 3TC, AZT-3TC-NVP</v>
          </cell>
          <cell r="LP41" t="str">
            <v>1: Yes</v>
          </cell>
          <cell r="LQ41" t="str">
            <v>0: No</v>
          </cell>
          <cell r="LR41" t="str">
            <v>1: Yes</v>
          </cell>
          <cell r="LS41" t="str">
            <v>0: No</v>
          </cell>
          <cell r="LT41" t="str">
            <v>1: Yes</v>
          </cell>
          <cell r="LU41">
            <v>4429.5</v>
          </cell>
          <cell r="LV41">
            <v>1123.5</v>
          </cell>
          <cell r="LW41">
            <v>134.5</v>
          </cell>
          <cell r="LX41">
            <v>7</v>
          </cell>
          <cell r="LY41" t="str">
            <v>0: No</v>
          </cell>
          <cell r="LZ41" t="str">
            <v>1: Yes</v>
          </cell>
          <cell r="MA41" t="str">
            <v>0: No</v>
          </cell>
          <cell r="MB41" t="str">
            <v>0: No</v>
          </cell>
          <cell r="MC41" t="str">
            <v>0: No</v>
          </cell>
          <cell r="MD41" t="str">
            <v>0: No</v>
          </cell>
          <cell r="ME41" t="str">
            <v>0: No</v>
          </cell>
          <cell r="MF41" t="str">
            <v>0: No</v>
          </cell>
          <cell r="MG41" t="str">
            <v>0: No</v>
          </cell>
          <cell r="MH41" t="str">
            <v>0: No</v>
          </cell>
          <cell r="MI41" t="str">
            <v>0: No</v>
          </cell>
          <cell r="MJ41" t="str">
            <v>0: No</v>
          </cell>
          <cell r="MK41" t="str">
            <v>1: Yes</v>
          </cell>
          <cell r="ML41" t="str">
            <v>0: No</v>
          </cell>
          <cell r="MM41" t="str">
            <v>0: No</v>
          </cell>
          <cell r="MN41" t="str">
            <v>0: No</v>
          </cell>
          <cell r="MO41" t="str">
            <v>0: No</v>
          </cell>
          <cell r="MP41" t="str">
            <v>0: No</v>
          </cell>
          <cell r="MQ41" t="str">
            <v>1: Yes</v>
          </cell>
          <cell r="MR41" t="str">
            <v>1: Yes</v>
          </cell>
          <cell r="MS41" t="str">
            <v>5</v>
          </cell>
          <cell r="MT41" t="str">
            <v>1: Yes</v>
          </cell>
          <cell r="MU41">
            <v>14.618766705744429</v>
          </cell>
          <cell r="MV41">
            <v>14.223091520125047</v>
          </cell>
          <cell r="MW41">
            <v>14.643154643647376</v>
          </cell>
          <cell r="MX41">
            <v>14.758036938381577</v>
          </cell>
          <cell r="MY41">
            <v>15.281488175177312</v>
          </cell>
          <cell r="MZ41">
            <v>14.223091520125049</v>
          </cell>
          <cell r="NA41">
            <v>0</v>
          </cell>
          <cell r="NB41">
            <v>0</v>
          </cell>
          <cell r="NC41">
            <v>0</v>
          </cell>
          <cell r="ND41">
            <v>0</v>
          </cell>
          <cell r="NE41">
            <v>0</v>
          </cell>
          <cell r="NF41">
            <v>0</v>
          </cell>
          <cell r="NG41">
            <v>7.9495052754982414</v>
          </cell>
          <cell r="NH41">
            <v>105.56711987545407</v>
          </cell>
          <cell r="NI41">
            <v>0</v>
          </cell>
          <cell r="NJ41">
            <v>0</v>
          </cell>
          <cell r="NK41">
            <v>0</v>
          </cell>
          <cell r="NL41">
            <v>0</v>
          </cell>
          <cell r="NM41">
            <v>11.006797030089878</v>
          </cell>
          <cell r="NN41">
            <v>11.006797030089878</v>
          </cell>
          <cell r="NO41">
            <v>11.00679703008988</v>
          </cell>
          <cell r="NP41">
            <v>11.006797030089878</v>
          </cell>
          <cell r="NQ41">
            <v>11.006797030089878</v>
          </cell>
          <cell r="NR41">
            <v>11.00679703008988</v>
          </cell>
          <cell r="NS41">
            <v>2.2080300117233294</v>
          </cell>
          <cell r="NT41">
            <v>2.2080300117233294</v>
          </cell>
          <cell r="NU41">
            <v>2.2080300117233294</v>
          </cell>
          <cell r="NV41">
            <v>2.2080300117233294</v>
          </cell>
          <cell r="NW41">
            <v>2.2080300117233294</v>
          </cell>
          <cell r="NX41">
            <v>2.2080300117233294</v>
          </cell>
          <cell r="NY41">
            <v>0.39567518561938264</v>
          </cell>
          <cell r="NZ41">
            <v>0</v>
          </cell>
          <cell r="OA41">
            <v>0.42006312352232683</v>
          </cell>
          <cell r="OB41">
            <v>0.53494541825653075</v>
          </cell>
          <cell r="OC41">
            <v>1.058396655052265</v>
          </cell>
          <cell r="OD41">
            <v>0</v>
          </cell>
          <cell r="OE41">
            <v>1.0082644783118404</v>
          </cell>
          <cell r="OF41">
            <v>1.0082644783118404</v>
          </cell>
          <cell r="OG41">
            <v>1.0082644783118404</v>
          </cell>
          <cell r="OH41">
            <v>1.0082644783118404</v>
          </cell>
          <cell r="OI41">
            <v>1.0082644783118404</v>
          </cell>
          <cell r="OJ41">
            <v>1.0082644783118404</v>
          </cell>
          <cell r="OK41">
            <v>14.618766705744429</v>
          </cell>
          <cell r="OL41">
            <v>14.223091520125047</v>
          </cell>
          <cell r="OM41">
            <v>14.643154643647376</v>
          </cell>
          <cell r="ON41">
            <v>14.758036938381577</v>
          </cell>
          <cell r="OO41">
            <v>15.281488175177312</v>
          </cell>
          <cell r="OP41">
            <v>14.223091520125049</v>
          </cell>
          <cell r="OQ41">
            <v>0</v>
          </cell>
          <cell r="OR41">
            <v>0</v>
          </cell>
          <cell r="OS41">
            <v>0</v>
          </cell>
          <cell r="OT41">
            <v>0</v>
          </cell>
          <cell r="OU41">
            <v>0</v>
          </cell>
          <cell r="OV41">
            <v>0</v>
          </cell>
          <cell r="OW41">
            <v>1.5308479874951151</v>
          </cell>
          <cell r="OX41">
            <v>0</v>
          </cell>
          <cell r="OY41">
            <v>2.2571316920672137E-2</v>
          </cell>
          <cell r="OZ41">
            <v>0</v>
          </cell>
          <cell r="PA41">
            <v>0.50938647909339585</v>
          </cell>
          <cell r="PB41">
            <v>0</v>
          </cell>
          <cell r="PC41">
            <v>0.24625244236029697</v>
          </cell>
          <cell r="PD41">
            <v>0</v>
          </cell>
          <cell r="PE41">
            <v>1.9820242282141461E-2</v>
          </cell>
          <cell r="PF41">
            <v>0</v>
          </cell>
          <cell r="PG41">
            <v>7.19</v>
          </cell>
          <cell r="PH41" t="str">
            <v/>
          </cell>
          <cell r="PI41">
            <v>17.53</v>
          </cell>
          <cell r="PJ41">
            <v>0</v>
          </cell>
          <cell r="PK41">
            <v>3.15</v>
          </cell>
          <cell r="PL41" t="str">
            <v>N/A</v>
          </cell>
          <cell r="PM41">
            <v>1.47</v>
          </cell>
          <cell r="PN41" t="str">
            <v>N/A</v>
          </cell>
          <cell r="PO41">
            <v>1.33</v>
          </cell>
          <cell r="PP41" t="str">
            <v>N/A</v>
          </cell>
          <cell r="PQ41">
            <v>737.48601797577169</v>
          </cell>
          <cell r="PR41">
            <v>8579.2548339194982</v>
          </cell>
          <cell r="PS41">
            <v>9793.6</v>
          </cell>
          <cell r="PT41">
            <v>144.4</v>
          </cell>
          <cell r="PU41">
            <v>3258.8</v>
          </cell>
          <cell r="PV41">
            <v>1575.4</v>
          </cell>
          <cell r="PW41">
            <v>126.80000000000001</v>
          </cell>
          <cell r="PX41">
            <v>1.9325567799921841</v>
          </cell>
          <cell r="PY41">
            <v>0</v>
          </cell>
          <cell r="PZ41">
            <v>18.485632451954633</v>
          </cell>
          <cell r="QA41">
            <v>14.65098857459828</v>
          </cell>
          <cell r="QB41">
            <v>0</v>
          </cell>
          <cell r="QC41">
            <v>0</v>
          </cell>
          <cell r="QD41">
            <v>11.006797030089881</v>
          </cell>
          <cell r="QE41">
            <v>2.2080300117233298</v>
          </cell>
          <cell r="QF41">
            <v>0.42789705447322829</v>
          </cell>
          <cell r="QG41">
            <v>1.0082644783118406</v>
          </cell>
          <cell r="QH41">
            <v>14.65098857459828</v>
          </cell>
          <cell r="QI41">
            <v>0</v>
          </cell>
          <cell r="QJ41">
            <v>1.5308479874951153</v>
          </cell>
          <cell r="QK41">
            <v>0</v>
          </cell>
          <cell r="QL41">
            <v>2.4409415543253182E-2</v>
          </cell>
          <cell r="QM41">
            <v>0</v>
          </cell>
          <cell r="QN41">
            <v>0.50938647909339585</v>
          </cell>
          <cell r="QO41">
            <v>0</v>
          </cell>
          <cell r="QP41">
            <v>0.24625244236029697</v>
          </cell>
          <cell r="QQ41">
            <v>0</v>
          </cell>
          <cell r="QR41">
            <v>0</v>
          </cell>
          <cell r="QS41">
            <v>0</v>
          </cell>
          <cell r="QT41">
            <v>1.5308479874951151</v>
          </cell>
          <cell r="QU41">
            <v>0</v>
          </cell>
          <cell r="QV41" t="str">
            <v>0: No</v>
          </cell>
          <cell r="QW41" t="str">
            <v/>
          </cell>
          <cell r="QX41" t="str">
            <v/>
          </cell>
          <cell r="QY41" t="str">
            <v/>
          </cell>
          <cell r="QZ41" t="str">
            <v/>
          </cell>
          <cell r="RA41" t="str">
            <v/>
          </cell>
          <cell r="RB41" t="str">
            <v/>
          </cell>
          <cell r="RC41" t="str">
            <v>N/A</v>
          </cell>
          <cell r="RD41" t="str">
            <v>N/A</v>
          </cell>
          <cell r="RE41">
            <v>1.0099274628328705</v>
          </cell>
          <cell r="RF41">
            <v>0</v>
          </cell>
          <cell r="RG41">
            <v>0</v>
          </cell>
          <cell r="RH41">
            <v>0</v>
          </cell>
          <cell r="RI41">
            <v>0.50938647909339585</v>
          </cell>
          <cell r="RJ41">
            <v>0</v>
          </cell>
          <cell r="RK41">
            <v>0.24625244236029697</v>
          </cell>
          <cell r="RL41">
            <v>0</v>
          </cell>
          <cell r="RM41">
            <v>1.9820242282141461E-2</v>
          </cell>
          <cell r="RN41">
            <v>0</v>
          </cell>
          <cell r="RO41">
            <v>13.327745212973818</v>
          </cell>
          <cell r="RP41">
            <v>13.327745212973818</v>
          </cell>
          <cell r="RQ41">
            <v>13.327745212973817</v>
          </cell>
          <cell r="RR41">
            <v>13.327745212973817</v>
          </cell>
          <cell r="RS41">
            <v>13.327745212973817</v>
          </cell>
          <cell r="RT41">
            <v>13.327745212973817</v>
          </cell>
          <cell r="RU41">
            <v>13.327745212973818</v>
          </cell>
          <cell r="RV41">
            <v>8.9320515826494731</v>
          </cell>
          <cell r="RW41">
            <v>8.9320515826494713</v>
          </cell>
          <cell r="RX41">
            <v>8.9320515826494713</v>
          </cell>
          <cell r="RY41">
            <v>8.9320515826494713</v>
          </cell>
          <cell r="RZ41">
            <v>8.9320515826494731</v>
          </cell>
          <cell r="SA41">
            <v>8.9320515826494713</v>
          </cell>
          <cell r="SB41">
            <v>11.195305978898002</v>
          </cell>
          <cell r="SC41">
            <v>0</v>
          </cell>
          <cell r="SD41">
            <v>11.195305978898006</v>
          </cell>
          <cell r="SE41">
            <v>11.195305978898006</v>
          </cell>
          <cell r="SF41">
            <v>11.195305978898006</v>
          </cell>
          <cell r="SG41">
            <v>11.195305978898006</v>
          </cell>
          <cell r="SH41">
            <v>2.1324392340758105</v>
          </cell>
          <cell r="SI41">
            <v>0</v>
          </cell>
          <cell r="SJ41">
            <v>2.1324392340758109</v>
          </cell>
          <cell r="SK41">
            <v>2.1324392340758109</v>
          </cell>
          <cell r="SL41">
            <v>2.1324392340758109</v>
          </cell>
          <cell r="SM41">
            <v>2.1324392340758109</v>
          </cell>
          <cell r="SN41">
            <v>0</v>
          </cell>
          <cell r="SO41">
            <v>0.98</v>
          </cell>
          <cell r="SP41">
            <v>0.98</v>
          </cell>
          <cell r="SQ41">
            <v>1</v>
          </cell>
          <cell r="SR41">
            <v>1</v>
          </cell>
          <cell r="SS41" t="str">
            <v>1: Yes</v>
          </cell>
          <cell r="ST41" t="str">
            <v>0: No (please explain)</v>
          </cell>
          <cell r="SU41">
            <v>1</v>
          </cell>
          <cell r="SV41" t="str">
            <v>1: Yes</v>
          </cell>
          <cell r="SW41" t="str">
            <v>0: All patients when initiated</v>
          </cell>
          <cell r="SX41">
            <v>1</v>
          </cell>
          <cell r="SY41" t="str">
            <v>1: Yes</v>
          </cell>
          <cell r="SZ41" t="str">
            <v>Pre-ART, newly initiated patients</v>
          </cell>
          <cell r="TA41">
            <v>10</v>
          </cell>
          <cell r="TB41">
            <v>0</v>
          </cell>
          <cell r="TC41">
            <v>0</v>
          </cell>
          <cell r="TD41">
            <v>1.1011160609613131</v>
          </cell>
          <cell r="TE41">
            <v>3.2387651426338419E-2</v>
          </cell>
          <cell r="TF41">
            <v>0.20287924970691679</v>
          </cell>
          <cell r="TG41">
            <v>0</v>
          </cell>
          <cell r="TH41">
            <v>0.37736772176631495</v>
          </cell>
          <cell r="TI41">
            <v>8.9320515826494731</v>
          </cell>
          <cell r="TJ41">
            <v>2.6819429464634621</v>
          </cell>
          <cell r="TK41">
            <v>0</v>
          </cell>
          <cell r="TL41">
            <v>0</v>
          </cell>
          <cell r="TM41">
            <v>1.1011160609613131</v>
          </cell>
          <cell r="TN41">
            <v>3.2387651426338412E-2</v>
          </cell>
          <cell r="TO41">
            <v>0.20287924970691676</v>
          </cell>
          <cell r="TP41">
            <v>0</v>
          </cell>
          <cell r="TQ41">
            <v>0.37736772176631495</v>
          </cell>
          <cell r="TR41">
            <v>8.9320515826494713</v>
          </cell>
          <cell r="TS41">
            <v>2.6819429464634621</v>
          </cell>
          <cell r="TT41">
            <v>0</v>
          </cell>
          <cell r="TU41">
            <v>0</v>
          </cell>
          <cell r="TV41">
            <v>1.1011160609613131</v>
          </cell>
          <cell r="TW41">
            <v>3.2387651426338412E-2</v>
          </cell>
          <cell r="TX41">
            <v>0.20287924970691676</v>
          </cell>
          <cell r="TY41">
            <v>0</v>
          </cell>
          <cell r="TZ41">
            <v>0.37736772176631495</v>
          </cell>
          <cell r="UA41">
            <v>8.9320515826494731</v>
          </cell>
          <cell r="UB41">
            <v>2.6819429464634621</v>
          </cell>
          <cell r="UC41" t="str">
            <v>1: Yes</v>
          </cell>
          <cell r="UD41" t="str">
            <v>Pre-ART, newly initiated patients</v>
          </cell>
          <cell r="UE41">
            <v>10</v>
          </cell>
          <cell r="UF41">
            <v>4395600</v>
          </cell>
          <cell r="UG41">
            <v>1.3000000000000001E-2</v>
          </cell>
          <cell r="UH41">
            <v>1.3000000000000001E-2</v>
          </cell>
          <cell r="UI41">
            <v>0</v>
          </cell>
          <cell r="UJ41">
            <v>0</v>
          </cell>
          <cell r="UK41">
            <v>0</v>
          </cell>
          <cell r="UL41">
            <v>0</v>
          </cell>
          <cell r="UM41">
            <v>0</v>
          </cell>
          <cell r="UN41" t="str">
            <v>N/A</v>
          </cell>
          <cell r="UO41" t="str">
            <v>N/A</v>
          </cell>
          <cell r="UP41" t="str">
            <v>N/A</v>
          </cell>
          <cell r="UQ41" t="str">
            <v>N/A</v>
          </cell>
          <cell r="UR41" t="str">
            <v>N/A</v>
          </cell>
          <cell r="US41" t="str">
            <v>N/A</v>
          </cell>
          <cell r="UT41" t="str">
            <v>N/A</v>
          </cell>
          <cell r="UU41" t="str">
            <v>N/A</v>
          </cell>
          <cell r="UV41" t="str">
            <v>N/A</v>
          </cell>
          <cell r="UW41" t="str">
            <v>N/A</v>
          </cell>
          <cell r="UX41">
            <v>0</v>
          </cell>
          <cell r="UY41">
            <v>0</v>
          </cell>
          <cell r="UZ41">
            <v>1</v>
          </cell>
          <cell r="VA41">
            <v>1</v>
          </cell>
          <cell r="VB41">
            <v>1</v>
          </cell>
          <cell r="VC41">
            <v>0</v>
          </cell>
          <cell r="VD41">
            <v>0</v>
          </cell>
          <cell r="VE41">
            <v>0</v>
          </cell>
          <cell r="VF41">
            <v>0</v>
          </cell>
          <cell r="VG41">
            <v>0</v>
          </cell>
          <cell r="VH41">
            <v>1</v>
          </cell>
          <cell r="VI41">
            <v>1</v>
          </cell>
          <cell r="VJ41">
            <v>0</v>
          </cell>
          <cell r="VK41">
            <v>0</v>
          </cell>
          <cell r="VL41">
            <v>0</v>
          </cell>
          <cell r="VM41">
            <v>0</v>
          </cell>
          <cell r="VN41">
            <v>0</v>
          </cell>
          <cell r="VO41">
            <v>0</v>
          </cell>
          <cell r="VP41">
            <v>1</v>
          </cell>
          <cell r="VQ41">
            <v>0</v>
          </cell>
          <cell r="VR41">
            <v>0</v>
          </cell>
          <cell r="VS41">
            <v>0</v>
          </cell>
          <cell r="VT41">
            <v>0</v>
          </cell>
          <cell r="VU41">
            <v>0</v>
          </cell>
          <cell r="VV41">
            <v>1</v>
          </cell>
          <cell r="VW41">
            <v>0</v>
          </cell>
          <cell r="VX41">
            <v>0</v>
          </cell>
          <cell r="VY41">
            <v>2.0891379445095741</v>
          </cell>
          <cell r="VZ41">
            <v>2.2140818662046233</v>
          </cell>
          <cell r="WA41">
            <v>0.5548628956927868</v>
          </cell>
          <cell r="WB41">
            <v>2.1702077173573628</v>
          </cell>
          <cell r="WC41">
            <v>2.8244752568241851</v>
          </cell>
          <cell r="WD41">
            <v>5.5882620209059235</v>
          </cell>
          <cell r="WE41">
            <v>0</v>
          </cell>
          <cell r="WF41">
            <v>1.9846810472840954</v>
          </cell>
          <cell r="WG41">
            <v>0.52711975090814744</v>
          </cell>
          <cell r="WH41">
            <v>2.0616973314894946</v>
          </cell>
          <cell r="WI41">
            <v>2.6832514939829757</v>
          </cell>
          <cell r="WJ41">
            <v>5.308848919860627</v>
          </cell>
          <cell r="WK41">
            <v>0</v>
          </cell>
          <cell r="WL41">
            <v>0.10445689722547873</v>
          </cell>
          <cell r="WM41">
            <v>2.7743144784639337E-2</v>
          </cell>
          <cell r="WN41">
            <v>0.10851038586786815</v>
          </cell>
          <cell r="WO41">
            <v>0.14122376284120924</v>
          </cell>
          <cell r="WP41">
            <v>0.27941310104529615</v>
          </cell>
          <cell r="WQ41">
            <v>0</v>
          </cell>
          <cell r="WR41">
            <v>0</v>
          </cell>
          <cell r="WS41">
            <v>0.5548628956927868</v>
          </cell>
          <cell r="WT41">
            <v>0</v>
          </cell>
          <cell r="WU41">
            <v>2.2140818662046233</v>
          </cell>
          <cell r="WV41">
            <v>0</v>
          </cell>
          <cell r="WW41">
            <v>2.2017553058393955</v>
          </cell>
          <cell r="WX41">
            <v>0</v>
          </cell>
          <cell r="WY41">
            <v>4.8454114803625377</v>
          </cell>
          <cell r="WZ41">
            <v>9.5881089954895042</v>
          </cell>
          <cell r="XA41">
            <v>9.4786463553579008</v>
          </cell>
          <cell r="XB41">
            <v>8.7141197081059669</v>
          </cell>
          <cell r="XC41">
            <v>9.3287428059061615</v>
          </cell>
          <cell r="XD41">
            <v>12.126337595893254</v>
          </cell>
          <cell r="XE41">
            <v>12.485456455719037</v>
          </cell>
          <cell r="XF41">
            <v>13.967852011524487</v>
          </cell>
          <cell r="XG41">
            <v>1.0352589395746969</v>
          </cell>
          <cell r="XH41">
            <v>0.9336991786530856</v>
          </cell>
          <cell r="XI41">
            <v>1.0219946444604968</v>
          </cell>
          <cell r="XJ41">
            <v>1.4238912474459551</v>
          </cell>
          <cell r="XK41">
            <v>1.4754815100345768</v>
          </cell>
          <cell r="XL41">
            <v>1.6884393480643296</v>
          </cell>
          <cell r="XM41">
            <v>3.9664626780757586</v>
          </cell>
          <cell r="XN41">
            <v>3.9525786726622809</v>
          </cell>
          <cell r="XO41">
            <v>3.7820871209761906</v>
          </cell>
          <cell r="XP41">
            <v>3.9303114849934593</v>
          </cell>
          <cell r="XQ41">
            <v>4.6049879005203422</v>
          </cell>
          <cell r="XR41">
            <v>4.6915940902239193</v>
          </cell>
          <cell r="XS41">
            <v>5.0490930831314724</v>
          </cell>
          <cell r="XT41">
            <v>0.27179280440499698</v>
          </cell>
          <cell r="XU41">
            <v>0.24512970478769189</v>
          </cell>
          <cell r="XV41">
            <v>0.26831044861000619</v>
          </cell>
          <cell r="XW41">
            <v>0.37382279980123007</v>
          </cell>
          <cell r="XX41">
            <v>0.38736710414185432</v>
          </cell>
          <cell r="XY41">
            <v>0.44327621615774282</v>
          </cell>
          <cell r="XZ41">
            <v>0.82110655871671401</v>
          </cell>
          <cell r="YA41">
            <v>0.74055532403846513</v>
          </cell>
          <cell r="YB41">
            <v>0.81058609924645031</v>
          </cell>
          <cell r="YC41">
            <v>1.129346869158659</v>
          </cell>
          <cell r="YD41">
            <v>1.1702652339832482</v>
          </cell>
          <cell r="YE41">
            <v>1.3391708776362243</v>
          </cell>
          <cell r="YF41">
            <v>0.54356435293822403</v>
          </cell>
          <cell r="YG41">
            <v>0.49024023892227031</v>
          </cell>
          <cell r="YH41">
            <v>0.53659991368991977</v>
          </cell>
          <cell r="YI41">
            <v>0.74761636435646206</v>
          </cell>
          <cell r="YJ41">
            <v>0.7747039137896673</v>
          </cell>
          <cell r="YK41">
            <v>0.88651776538443883</v>
          </cell>
          <cell r="YL41">
            <v>1.5497765242525017</v>
          </cell>
          <cell r="YM41">
            <v>1.3977421613812466</v>
          </cell>
          <cell r="YN41">
            <v>1.529919952729256</v>
          </cell>
          <cell r="YO41">
            <v>2.131556796106401</v>
          </cell>
          <cell r="YP41">
            <v>2.2087871148059084</v>
          </cell>
          <cell r="YQ41">
            <v>2.527583741831088</v>
          </cell>
          <cell r="YR41">
            <v>1.2463409145884066</v>
          </cell>
          <cell r="YS41">
            <v>1.1240738367842569</v>
          </cell>
          <cell r="YT41">
            <v>1.2303721235236376</v>
          </cell>
          <cell r="YU41">
            <v>1.7142126010959911</v>
          </cell>
          <cell r="YV41">
            <v>1.7763217533096143</v>
          </cell>
          <cell r="YW41">
            <v>2.0327001881848643</v>
          </cell>
          <cell r="YX41">
            <v>6.5655073455864166E-4</v>
          </cell>
          <cell r="YY41">
            <v>5.9214256276147082E-4</v>
          </cell>
          <cell r="YZ41">
            <v>6.4813865293565339E-4</v>
          </cell>
          <cell r="ZA41">
            <v>9.0301740821124301E-4</v>
          </cell>
          <cell r="ZB41">
            <v>9.3573543024788217E-4</v>
          </cell>
          <cell r="ZC41">
            <v>1.0707911343269931E-3</v>
          </cell>
          <cell r="ZD41">
            <v>2.1758499413833525</v>
          </cell>
          <cell r="ZE41">
            <v>2.175849941383353</v>
          </cell>
          <cell r="ZF41">
            <v>0</v>
          </cell>
          <cell r="ZG41">
            <v>0</v>
          </cell>
          <cell r="ZH41">
            <v>3.8807123318260479E-2</v>
          </cell>
          <cell r="ZI41">
            <v>3.8807123318260479E-2</v>
          </cell>
          <cell r="ZJ41" t="str">
            <v xml:space="preserve"> </v>
          </cell>
          <cell r="ZK41">
            <v>0</v>
          </cell>
          <cell r="ZL41">
            <v>2</v>
          </cell>
          <cell r="ZM41">
            <v>120</v>
          </cell>
          <cell r="ZN41">
            <v>3</v>
          </cell>
          <cell r="ZO41">
            <v>150</v>
          </cell>
          <cell r="ZP41">
            <v>0</v>
          </cell>
          <cell r="ZQ41">
            <v>0</v>
          </cell>
          <cell r="ZR41" t="str">
            <v>1: Yes</v>
          </cell>
          <cell r="ZS41" t="str">
            <v>1: Yes</v>
          </cell>
          <cell r="ZT41">
            <v>1.5816688377707577</v>
          </cell>
          <cell r="ZU41">
            <v>1.581668837770758</v>
          </cell>
          <cell r="ZV41">
            <v>1.581668837770758</v>
          </cell>
          <cell r="ZW41">
            <v>1.5816688377707577</v>
          </cell>
          <cell r="ZX41">
            <v>1.5816688377707577</v>
          </cell>
          <cell r="ZY41">
            <v>1.581668837770758</v>
          </cell>
          <cell r="ZZ41">
            <v>1.5816688377707577</v>
          </cell>
          <cell r="AAA41">
            <v>0.94900130266245464</v>
          </cell>
          <cell r="AAB41">
            <v>0.94900130266245475</v>
          </cell>
          <cell r="AAC41">
            <v>0.94900130266245453</v>
          </cell>
          <cell r="AAD41">
            <v>0.94900130266245475</v>
          </cell>
          <cell r="AAE41">
            <v>0.94900130266245475</v>
          </cell>
          <cell r="AAF41">
            <v>0.94900130266245464</v>
          </cell>
          <cell r="AAG41">
            <v>7.90834418885379E-2</v>
          </cell>
          <cell r="AAH41">
            <v>7.90834418885379E-2</v>
          </cell>
          <cell r="AAI41">
            <v>7.90834418885379E-2</v>
          </cell>
          <cell r="AAJ41">
            <v>7.90834418885379E-2</v>
          </cell>
          <cell r="AAK41">
            <v>7.90834418885379E-2</v>
          </cell>
          <cell r="AAL41">
            <v>7.90834418885379E-2</v>
          </cell>
          <cell r="AAM41">
            <v>7.90834418885379E-2</v>
          </cell>
          <cell r="AAN41">
            <v>0</v>
          </cell>
          <cell r="AAO41">
            <v>0</v>
          </cell>
          <cell r="AAP41">
            <v>0</v>
          </cell>
          <cell r="AAQ41">
            <v>0</v>
          </cell>
          <cell r="AAR41">
            <v>0</v>
          </cell>
          <cell r="AAS41">
            <v>0</v>
          </cell>
          <cell r="AAT41">
            <v>0</v>
          </cell>
          <cell r="AAU41">
            <v>0</v>
          </cell>
          <cell r="AAV41">
            <v>0</v>
          </cell>
          <cell r="AAW41">
            <v>0</v>
          </cell>
          <cell r="AAX41">
            <v>0</v>
          </cell>
          <cell r="AAY41">
            <v>0</v>
          </cell>
          <cell r="AAZ41">
            <v>0</v>
          </cell>
          <cell r="ABA41">
            <v>0</v>
          </cell>
          <cell r="ABB41">
            <v>0</v>
          </cell>
          <cell r="ABC41">
            <v>0</v>
          </cell>
          <cell r="ABD41">
            <v>0</v>
          </cell>
          <cell r="ABE41">
            <v>0</v>
          </cell>
          <cell r="ABF41">
            <v>7.90834418885379E-2</v>
          </cell>
          <cell r="ABG41">
            <v>7.90834418885379E-2</v>
          </cell>
          <cell r="ABH41">
            <v>7.90834418885379E-2</v>
          </cell>
          <cell r="ABI41">
            <v>7.90834418885379E-2</v>
          </cell>
          <cell r="ABJ41">
            <v>7.90834418885379E-2</v>
          </cell>
          <cell r="ABK41">
            <v>7.90834418885379E-2</v>
          </cell>
          <cell r="ABL41">
            <v>0.47450065133122732</v>
          </cell>
          <cell r="ABM41">
            <v>0.47450065133122737</v>
          </cell>
          <cell r="ABN41">
            <v>0.47450065133122726</v>
          </cell>
          <cell r="ABO41">
            <v>0.47450065133122737</v>
          </cell>
          <cell r="ABP41">
            <v>0.47450065133122737</v>
          </cell>
          <cell r="ABQ41">
            <v>0.47450065133122732</v>
          </cell>
          <cell r="ABR41">
            <v>0</v>
          </cell>
          <cell r="ABS41">
            <v>0</v>
          </cell>
          <cell r="ABT41">
            <v>0</v>
          </cell>
          <cell r="ABU41">
            <v>0</v>
          </cell>
          <cell r="ABV41">
            <v>0</v>
          </cell>
          <cell r="ABW41">
            <v>0</v>
          </cell>
          <cell r="ABX41">
            <v>7.90834418885379E-2</v>
          </cell>
          <cell r="ABY41" t="str">
            <v>1: Yes</v>
          </cell>
          <cell r="ABZ41">
            <v>7.90834418885379E-2</v>
          </cell>
          <cell r="ACA41">
            <v>7.90834418885379E-2</v>
          </cell>
          <cell r="ACB41">
            <v>10.950665086267829</v>
          </cell>
          <cell r="ACC41">
            <v>11.0381483724198</v>
          </cell>
          <cell r="ACD41">
            <v>9.8763957555911102</v>
          </cell>
          <cell r="ACE41">
            <v>10.810359267261141</v>
          </cell>
          <cell r="ACF41">
            <v>15.061503527276445</v>
          </cell>
          <cell r="ACG41">
            <v>15.607210176815444</v>
          </cell>
          <cell r="ACH41">
            <v>17.859815658027259</v>
          </cell>
          <cell r="ACI41">
            <v>4.5388430873310561</v>
          </cell>
          <cell r="ACJ41">
            <v>4.0935788146077288</v>
          </cell>
          <cell r="ACK41">
            <v>4.4806889851195466</v>
          </cell>
          <cell r="ACL41">
            <v>6.2427076922767863</v>
          </cell>
          <cell r="ACM41">
            <v>6.4688927535911622</v>
          </cell>
          <cell r="ACN41">
            <v>7.4025550230823089</v>
          </cell>
          <cell r="ACO41">
            <v>3.7398749110946594E-2</v>
          </cell>
          <cell r="ACP41">
            <v>3.3729900793601532E-2</v>
          </cell>
          <cell r="ACQ41">
            <v>3.6919576194735584E-2</v>
          </cell>
          <cell r="ACR41">
            <v>5.1438098710242325E-2</v>
          </cell>
          <cell r="ACS41">
            <v>5.3301797938874296E-2</v>
          </cell>
          <cell r="ACT41">
            <v>6.0994903935096094E-2</v>
          </cell>
          <cell r="ACU41">
            <v>0.34575769329657691</v>
          </cell>
          <cell r="ACV41">
            <v>0.31183857671069731</v>
          </cell>
          <cell r="ACW41">
            <v>0.34132765950833938</v>
          </cell>
          <cell r="ACX41">
            <v>0.47555382948381342</v>
          </cell>
          <cell r="ACY41">
            <v>0.492784040696995</v>
          </cell>
          <cell r="ACZ41">
            <v>0.56390809288517763</v>
          </cell>
          <cell r="ADA41">
            <v>1.5274765177631999</v>
          </cell>
          <cell r="ADB41">
            <v>1.3776298040307531</v>
          </cell>
          <cell r="ADC41">
            <v>1.5079056659336612</v>
          </cell>
          <cell r="ADD41">
            <v>2.1008854511468984</v>
          </cell>
          <cell r="ADE41">
            <v>2.1770044892319311</v>
          </cell>
          <cell r="ADF41">
            <v>2.4912138956222787</v>
          </cell>
          <cell r="ADG41">
            <v>0.83853575710349315</v>
          </cell>
          <cell r="ADH41">
            <v>0.75627470360257953</v>
          </cell>
          <cell r="ADI41">
            <v>0.82779198535630183</v>
          </cell>
          <cell r="ADJ41">
            <v>1.1533189229939338</v>
          </cell>
          <cell r="ADK41">
            <v>1.195105840493714</v>
          </cell>
          <cell r="ADL41">
            <v>1.3675967556813315</v>
          </cell>
          <cell r="ADM41">
            <v>0.30835894418563031</v>
          </cell>
          <cell r="ADN41">
            <v>0.27810867591709576</v>
          </cell>
          <cell r="ADO41">
            <v>0.30440808331360381</v>
          </cell>
          <cell r="ADP41">
            <v>0.42411573077357106</v>
          </cell>
          <cell r="ADQ41">
            <v>0.4394822427581207</v>
          </cell>
          <cell r="ADR41">
            <v>0.50291318895008152</v>
          </cell>
          <cell r="ADS41">
            <v>3.2794968392550325</v>
          </cell>
          <cell r="ADT41">
            <v>2.957775478341452</v>
          </cell>
          <cell r="ADU41">
            <v>3.2374781594454811</v>
          </cell>
          <cell r="ADV41">
            <v>4.5106076044707155</v>
          </cell>
          <cell r="ADW41">
            <v>4.6740354162269</v>
          </cell>
          <cell r="ADX41">
            <v>5.3486439900007934</v>
          </cell>
          <cell r="ADY41">
            <v>7.4797498221893188E-2</v>
          </cell>
          <cell r="ADZ41">
            <v>6.7459801587203064E-2</v>
          </cell>
          <cell r="AEA41">
            <v>7.3839152389471169E-2</v>
          </cell>
          <cell r="AEB41">
            <v>0.10287619742048465</v>
          </cell>
          <cell r="AEC41">
            <v>0.10660359587774859</v>
          </cell>
          <cell r="AED41">
            <v>0.12198980787019219</v>
          </cell>
          <cell r="AEE41">
            <v>0</v>
          </cell>
          <cell r="AEF41">
            <v>0</v>
          </cell>
          <cell r="AEG41">
            <v>5.2466737780397725</v>
          </cell>
          <cell r="AEH41">
            <v>0</v>
          </cell>
          <cell r="AEI41">
            <v>0.92050510567283284</v>
          </cell>
          <cell r="AEJ41">
            <v>0.59080741703775785</v>
          </cell>
          <cell r="AEK41">
            <v>3.444703803298534</v>
          </cell>
          <cell r="AEL41">
            <v>0.74797498221893177</v>
          </cell>
          <cell r="AEM41">
            <v>3.7398749110946594E-2</v>
          </cell>
          <cell r="AEN41">
            <v>0</v>
          </cell>
          <cell r="AEO41">
            <v>0</v>
          </cell>
          <cell r="AEP41">
            <v>5.288588699175099</v>
          </cell>
          <cell r="AEQ41">
            <v>0</v>
          </cell>
          <cell r="AER41">
            <v>0.92785888838187647</v>
          </cell>
          <cell r="AES41">
            <v>0.5955272923985917</v>
          </cell>
          <cell r="AET41">
            <v>3.4722230458430476</v>
          </cell>
          <cell r="AEU41">
            <v>0.75395044662118338</v>
          </cell>
          <cell r="AEV41">
            <v>3.7697522331059177E-2</v>
          </cell>
          <cell r="AEW41">
            <v>0.5</v>
          </cell>
          <cell r="AEX41" t="str">
            <v>10</v>
          </cell>
          <cell r="AEY41" t="str">
            <v>10</v>
          </cell>
          <cell r="AEZ41" t="str">
            <v>0: No</v>
          </cell>
          <cell r="AFA41" t="str">
            <v/>
          </cell>
          <cell r="AFB41" t="str">
            <v/>
          </cell>
          <cell r="AFC41" t="str">
            <v>1: Always</v>
          </cell>
          <cell r="AFD41" t="str">
            <v>1: Always</v>
          </cell>
          <cell r="AFE41">
            <v>3.7697522331059177E-2</v>
          </cell>
          <cell r="AFF41">
            <v>3.3729900793601532E-2</v>
          </cell>
          <cell r="AFG41">
            <v>4.3844686868584617</v>
          </cell>
          <cell r="AFH41">
            <v>4.3844686868584608</v>
          </cell>
          <cell r="AFI41">
            <v>4.3844686868584608</v>
          </cell>
          <cell r="AFJ41">
            <v>3.8500586377360442</v>
          </cell>
          <cell r="AFK41">
            <v>3.8500586377360437</v>
          </cell>
          <cell r="AFL41">
            <v>118.46406158985451</v>
          </cell>
          <cell r="AFM41">
            <v>118.46406158985451</v>
          </cell>
          <cell r="AFN41">
            <v>0</v>
          </cell>
          <cell r="AFO41">
            <v>1470</v>
          </cell>
          <cell r="AFP41">
            <v>1340</v>
          </cell>
          <cell r="AFQ41">
            <v>130</v>
          </cell>
          <cell r="AFR41">
            <v>0</v>
          </cell>
          <cell r="AFS41">
            <v>0</v>
          </cell>
          <cell r="AFT41">
            <v>0</v>
          </cell>
          <cell r="AFU41">
            <v>0</v>
          </cell>
          <cell r="AFV41">
            <v>0</v>
          </cell>
          <cell r="AFW41">
            <v>0</v>
          </cell>
          <cell r="AFX41">
            <v>0</v>
          </cell>
          <cell r="AFY41">
            <v>0</v>
          </cell>
          <cell r="AFZ41">
            <v>0</v>
          </cell>
          <cell r="AGA41">
            <v>0</v>
          </cell>
          <cell r="AGB41">
            <v>0</v>
          </cell>
        </row>
        <row r="42">
          <cell r="A42" t="str">
            <v>MALAWI_10</v>
          </cell>
          <cell r="B42" t="str">
            <v>Malawi</v>
          </cell>
          <cell r="C42" t="str">
            <v>Namandanje Health Centre</v>
          </cell>
          <cell r="D42" t="str">
            <v>Health Center</v>
          </cell>
          <cell r="E42" t="str">
            <v>Primary</v>
          </cell>
          <cell r="F42" t="str">
            <v>Rural</v>
          </cell>
          <cell r="G42" t="str">
            <v>Yes</v>
          </cell>
          <cell r="H42">
            <v>40107</v>
          </cell>
          <cell r="I42" t="str">
            <v>Unknown</v>
          </cell>
          <cell r="J42" t="str">
            <v>Unknown</v>
          </cell>
          <cell r="K42">
            <v>0</v>
          </cell>
          <cell r="L42">
            <v>0</v>
          </cell>
          <cell r="M42" t="str">
            <v>USD</v>
          </cell>
          <cell r="N42">
            <v>148.26666666666665</v>
          </cell>
          <cell r="O42">
            <v>0.1</v>
          </cell>
          <cell r="P42">
            <v>0</v>
          </cell>
          <cell r="Q42">
            <v>0</v>
          </cell>
          <cell r="R42">
            <v>0.9</v>
          </cell>
          <cell r="S42">
            <v>0</v>
          </cell>
          <cell r="T42" t="str">
            <v>Unknown</v>
          </cell>
          <cell r="U42">
            <v>0</v>
          </cell>
          <cell r="V42">
            <v>211.46301901485737</v>
          </cell>
          <cell r="W42" t="str">
            <v>0: No</v>
          </cell>
          <cell r="X42" t="str">
            <v>1: Yes</v>
          </cell>
          <cell r="Y42">
            <v>0</v>
          </cell>
          <cell r="Z42" t="str">
            <v>Jan-10</v>
          </cell>
          <cell r="AA42" t="str">
            <v>Dec-10</v>
          </cell>
          <cell r="AB42">
            <v>98.666666666666671</v>
          </cell>
          <cell r="AC42">
            <v>570.83333333333337</v>
          </cell>
          <cell r="AD42">
            <v>4.5</v>
          </cell>
          <cell r="AE42">
            <v>68</v>
          </cell>
          <cell r="AF42">
            <v>0</v>
          </cell>
          <cell r="AG42">
            <v>742</v>
          </cell>
          <cell r="AH42">
            <v>643.33333333333337</v>
          </cell>
          <cell r="AI42">
            <v>7.8076819407008085</v>
          </cell>
          <cell r="AJ42">
            <v>3.9891060197663974</v>
          </cell>
          <cell r="AK42">
            <v>9.4</v>
          </cell>
          <cell r="AL42">
            <v>7</v>
          </cell>
          <cell r="AM42">
            <v>12</v>
          </cell>
          <cell r="AN42">
            <v>12</v>
          </cell>
          <cell r="AO42">
            <v>0</v>
          </cell>
          <cell r="AP42">
            <v>5.5</v>
          </cell>
          <cell r="AQ42">
            <v>3</v>
          </cell>
          <cell r="AR42">
            <v>5.5</v>
          </cell>
          <cell r="AS42">
            <v>10</v>
          </cell>
          <cell r="AT42">
            <v>0</v>
          </cell>
          <cell r="AU42">
            <v>9.4</v>
          </cell>
          <cell r="AV42">
            <v>7</v>
          </cell>
          <cell r="AW42">
            <v>12</v>
          </cell>
          <cell r="AX42">
            <v>12</v>
          </cell>
          <cell r="AY42">
            <v>0</v>
          </cell>
          <cell r="AZ42">
            <v>12.5</v>
          </cell>
          <cell r="BA42">
            <v>5</v>
          </cell>
          <cell r="BB42">
            <v>5</v>
          </cell>
          <cell r="BC42">
            <v>5</v>
          </cell>
          <cell r="BD42">
            <v>0</v>
          </cell>
          <cell r="BE42">
            <v>61468.066666666666</v>
          </cell>
          <cell r="BF42" t="str">
            <v>1: Yes</v>
          </cell>
          <cell r="BG42" t="str">
            <v>156</v>
          </cell>
          <cell r="BH42" t="str">
            <v>8</v>
          </cell>
          <cell r="BI42" t="str">
            <v>1</v>
          </cell>
          <cell r="BJ42" t="str">
            <v>25</v>
          </cell>
          <cell r="BK42" t="str">
            <v>N/A</v>
          </cell>
          <cell r="BL42" t="str">
            <v>N/A</v>
          </cell>
          <cell r="BM42" t="str">
            <v>1: Yes</v>
          </cell>
          <cell r="BN42" t="str">
            <v>N_INITIATION,N_STAGE,N_MONITORING,N_BLOOD: Initiation, WHO Staging, Routine clinical monitoring, Blood draws for CD4</v>
          </cell>
          <cell r="BO42" t="str">
            <v>very integrated services provided at this site.  a CO is always on duty but the ART nurses also have significant responsibility</v>
          </cell>
          <cell r="BP42" t="str">
            <v>1: Yes</v>
          </cell>
          <cell r="BQ42">
            <v>0.46352270427339831</v>
          </cell>
          <cell r="BR42" t="str">
            <v>1: The Costing Period</v>
          </cell>
          <cell r="BS42" t="str">
            <v/>
          </cell>
          <cell r="BT42" t="str">
            <v>1: Yes</v>
          </cell>
          <cell r="BU42" t="str">
            <v>156</v>
          </cell>
          <cell r="BV42" t="str">
            <v>8</v>
          </cell>
          <cell r="BW42" t="str">
            <v>1</v>
          </cell>
          <cell r="BX42" t="str">
            <v>25</v>
          </cell>
          <cell r="BY42" t="str">
            <v>N/A</v>
          </cell>
          <cell r="BZ42" t="str">
            <v>N/A</v>
          </cell>
          <cell r="CA42" t="str">
            <v>1: Yes</v>
          </cell>
          <cell r="CB42" t="str">
            <v>0: No</v>
          </cell>
          <cell r="CC42" t="str">
            <v>0: No</v>
          </cell>
          <cell r="CD42" t="str">
            <v>0: No</v>
          </cell>
          <cell r="CE42" t="str">
            <v>0: No</v>
          </cell>
          <cell r="CF42" t="str">
            <v>0: No</v>
          </cell>
          <cell r="CG42" t="str">
            <v>1: Yes</v>
          </cell>
          <cell r="CH42" t="str">
            <v>electronic system - specific to DREAM</v>
          </cell>
          <cell r="CI42" t="str">
            <v>Electronic records</v>
          </cell>
          <cell r="CJ42">
            <v>666</v>
          </cell>
          <cell r="CK42" t="str">
            <v>Patients come at different frequencies.  60% of Pre-ART patients come monthly, 30% come bi-monthly, and 10% come quarterly.   20% of Adult ART patients come monthly, 70% come bi-monthly, and 10% come quarterly.   Pediatric patients and 2nd Line adults come monthly.  Consultation visits and pharmacy visits coincide with each other and are not done separately.  All info for consultation visits from Lead ART CO.  All info for pharmacy visits from the ART nurse and pharmacist.</v>
          </cell>
          <cell r="CL42" t="str">
            <v>1: Yes</v>
          </cell>
          <cell r="CM42" t="str">
            <v>1: Yes</v>
          </cell>
          <cell r="CN42" t="str">
            <v>0: No</v>
          </cell>
          <cell r="CO42" t="str">
            <v>1: Yes</v>
          </cell>
          <cell r="CP42" t="str">
            <v/>
          </cell>
          <cell r="CQ42" t="str">
            <v>1: Yes</v>
          </cell>
          <cell r="CR42" t="str">
            <v>1: Yes</v>
          </cell>
          <cell r="CS42" t="str">
            <v>75</v>
          </cell>
          <cell r="CT42" t="str">
            <v>50</v>
          </cell>
          <cell r="CU42">
            <v>663.57098445595864</v>
          </cell>
          <cell r="CV42">
            <v>0.4</v>
          </cell>
          <cell r="CW42">
            <v>7.8076819407008085</v>
          </cell>
          <cell r="CX42">
            <v>80.722803234501356</v>
          </cell>
          <cell r="CY42">
            <v>164.87353342277453</v>
          </cell>
          <cell r="CZ42">
            <v>67.81678451132575</v>
          </cell>
          <cell r="DA42">
            <v>68.862695417789766</v>
          </cell>
          <cell r="DB42">
            <v>140.64967344561566</v>
          </cell>
          <cell r="DC42">
            <v>57.852879098496231</v>
          </cell>
          <cell r="DD42">
            <v>46.550719343702575</v>
          </cell>
          <cell r="DE42">
            <v>104.7391185233308</v>
          </cell>
          <cell r="DF42">
            <v>149.62731217618685</v>
          </cell>
          <cell r="DG42">
            <v>0</v>
          </cell>
          <cell r="DH42">
            <v>11.860107816711592</v>
          </cell>
          <cell r="DI42">
            <v>24.223859977158877</v>
          </cell>
          <cell r="DJ42">
            <v>9.9639054128295168</v>
          </cell>
          <cell r="DK42">
            <v>8.0173531839296484</v>
          </cell>
          <cell r="DL42">
            <v>18.039044663841715</v>
          </cell>
          <cell r="DM42">
            <v>25.770063805488164</v>
          </cell>
          <cell r="DN42">
            <v>0</v>
          </cell>
          <cell r="DO42">
            <v>57.852879098496231</v>
          </cell>
          <cell r="DP42">
            <v>47.00584297575643</v>
          </cell>
          <cell r="DQ42">
            <v>149.62731217618685</v>
          </cell>
          <cell r="DR42">
            <v>9.9639054128295168</v>
          </cell>
          <cell r="DS42">
            <v>8.0957383722140133</v>
          </cell>
          <cell r="DT42">
            <v>25.770063805488164</v>
          </cell>
          <cell r="DU42">
            <v>27.832560646900262</v>
          </cell>
          <cell r="DV42">
            <v>56.847042399251215</v>
          </cell>
          <cell r="DW42">
            <v>18.814623961927104</v>
          </cell>
          <cell r="DX42">
            <v>42.332903914336008</v>
          </cell>
          <cell r="DY42">
            <v>60.47557702048001</v>
          </cell>
          <cell r="DZ42">
            <v>0</v>
          </cell>
          <cell r="EA42">
            <v>19.849099730458221</v>
          </cell>
          <cell r="EB42">
            <v>40.541099623544376</v>
          </cell>
          <cell r="EC42">
            <v>13.41785803143312</v>
          </cell>
          <cell r="ED42">
            <v>30.190180570724529</v>
          </cell>
          <cell r="EE42">
            <v>43.128829386749324</v>
          </cell>
          <cell r="EF42">
            <v>0</v>
          </cell>
          <cell r="EG42">
            <v>0.6359999999999999</v>
          </cell>
          <cell r="EH42">
            <v>1.2990080009023657</v>
          </cell>
          <cell r="EI42">
            <v>0.4299317260669766</v>
          </cell>
          <cell r="EJ42">
            <v>0.96734638365069769</v>
          </cell>
          <cell r="EK42">
            <v>1.3819234052152825</v>
          </cell>
          <cell r="EL42">
            <v>0</v>
          </cell>
          <cell r="EM42">
            <v>15.599353099730457</v>
          </cell>
          <cell r="EN42">
            <v>31.861139128067585</v>
          </cell>
          <cell r="EO42">
            <v>10.54505786744553</v>
          </cell>
          <cell r="EP42">
            <v>23.726380201752452</v>
          </cell>
          <cell r="EQ42">
            <v>33.89482885964636</v>
          </cell>
          <cell r="ER42">
            <v>0</v>
          </cell>
          <cell r="ES42">
            <v>0.74396765498652295</v>
          </cell>
          <cell r="ET42">
            <v>1.5195282016353207</v>
          </cell>
          <cell r="EU42">
            <v>0.50291713529301374</v>
          </cell>
          <cell r="EV42">
            <v>1.1315635544092812</v>
          </cell>
          <cell r="EW42">
            <v>1.6165193634418307</v>
          </cell>
          <cell r="EX42">
            <v>0</v>
          </cell>
          <cell r="EY42">
            <v>5.1412075471698104</v>
          </cell>
          <cell r="EZ42">
            <v>10.500738581876117</v>
          </cell>
          <cell r="FA42">
            <v>3.475421752866799</v>
          </cell>
          <cell r="FB42">
            <v>7.8196989439503</v>
          </cell>
          <cell r="FC42">
            <v>11.170998491357571</v>
          </cell>
          <cell r="FD42">
            <v>0</v>
          </cell>
          <cell r="FE42">
            <v>10.920614555256064</v>
          </cell>
          <cell r="FF42">
            <v>22.304977487497577</v>
          </cell>
          <cell r="FG42">
            <v>7.3822620525996667</v>
          </cell>
          <cell r="FH42">
            <v>16.610089618349257</v>
          </cell>
          <cell r="FI42">
            <v>23.728699454784653</v>
          </cell>
          <cell r="FJ42">
            <v>0</v>
          </cell>
          <cell r="FK42">
            <v>0</v>
          </cell>
          <cell r="FL42">
            <v>0</v>
          </cell>
          <cell r="FM42">
            <v>0</v>
          </cell>
          <cell r="FN42">
            <v>0</v>
          </cell>
          <cell r="FO42">
            <v>0</v>
          </cell>
          <cell r="FP42">
            <v>0</v>
          </cell>
          <cell r="FQ42">
            <v>0</v>
          </cell>
          <cell r="FR42">
            <v>1.6172506738544474</v>
          </cell>
          <cell r="FS42">
            <v>2.4258760107816713</v>
          </cell>
          <cell r="FT42">
            <v>0</v>
          </cell>
          <cell r="FU42">
            <v>0.16172506738544473</v>
          </cell>
          <cell r="FV42">
            <v>1.1118598382749327</v>
          </cell>
          <cell r="FW42">
            <v>0</v>
          </cell>
          <cell r="FX42">
            <v>4.8517520215633425</v>
          </cell>
          <cell r="FY42">
            <v>0</v>
          </cell>
          <cell r="FZ42">
            <v>10.168463611859838</v>
          </cell>
          <cell r="GA42">
            <v>0</v>
          </cell>
          <cell r="GB42">
            <v>0.80862533692722371</v>
          </cell>
          <cell r="GC42">
            <v>2.9919137466307282</v>
          </cell>
          <cell r="GD42">
            <v>3.8005390835579518</v>
          </cell>
          <cell r="GE42">
            <v>0</v>
          </cell>
          <cell r="GF42">
            <v>3.3031785610089144</v>
          </cell>
          <cell r="GG42">
            <v>4.9547678415133714</v>
          </cell>
          <cell r="GH42">
            <v>0</v>
          </cell>
          <cell r="GI42">
            <v>0.33031785610089143</v>
          </cell>
          <cell r="GJ42">
            <v>2.2709352606936291</v>
          </cell>
          <cell r="GK42">
            <v>0</v>
          </cell>
          <cell r="GL42">
            <v>9.9095356830267427</v>
          </cell>
          <cell r="GM42">
            <v>0</v>
          </cell>
          <cell r="GN42">
            <v>20.768735202343549</v>
          </cell>
          <cell r="GO42">
            <v>1.6515892805044572</v>
          </cell>
          <cell r="GP42">
            <v>6.110880337866492</v>
          </cell>
          <cell r="GQ42">
            <v>7.7624696183709494</v>
          </cell>
          <cell r="GR42">
            <v>0</v>
          </cell>
          <cell r="GS42">
            <v>1.3586834953064044</v>
          </cell>
          <cell r="GT42">
            <v>2.0380252429596064</v>
          </cell>
          <cell r="GU42">
            <v>0</v>
          </cell>
          <cell r="GV42">
            <v>0.13586834953064045</v>
          </cell>
          <cell r="GW42">
            <v>0.93409490302315312</v>
          </cell>
          <cell r="GX42">
            <v>0</v>
          </cell>
          <cell r="GY42">
            <v>4.0760504859192128</v>
          </cell>
          <cell r="GZ42">
            <v>0</v>
          </cell>
          <cell r="HA42">
            <v>8.5427224767390175</v>
          </cell>
          <cell r="HB42">
            <v>0.67934174765320221</v>
          </cell>
          <cell r="HC42">
            <v>2.5135644663168488</v>
          </cell>
          <cell r="HD42">
            <v>3.1929062139700513</v>
          </cell>
          <cell r="HE42">
            <v>0</v>
          </cell>
          <cell r="HF42">
            <v>14592</v>
          </cell>
          <cell r="HG42">
            <v>11212</v>
          </cell>
          <cell r="HH42">
            <v>0</v>
          </cell>
          <cell r="HI42">
            <v>3518</v>
          </cell>
          <cell r="HJ42">
            <v>12899.345454545453</v>
          </cell>
          <cell r="HK42">
            <v>0</v>
          </cell>
          <cell r="HL42">
            <v>650</v>
          </cell>
          <cell r="HM42" t="str">
            <v/>
          </cell>
          <cell r="HN42">
            <v>996</v>
          </cell>
          <cell r="HO42">
            <v>4791.9527027027034</v>
          </cell>
          <cell r="HP42">
            <v>0</v>
          </cell>
          <cell r="HQ42">
            <v>1</v>
          </cell>
          <cell r="HR42">
            <v>0</v>
          </cell>
          <cell r="HS42">
            <v>1.0591374663072777</v>
          </cell>
          <cell r="HT42">
            <v>13.283126684636118</v>
          </cell>
          <cell r="HU42">
            <v>0</v>
          </cell>
          <cell r="HV42">
            <v>0.80862533692722371</v>
          </cell>
          <cell r="HW42">
            <v>4.9799999999999995</v>
          </cell>
          <cell r="HX42">
            <v>3.9899999999999998</v>
          </cell>
          <cell r="HY42">
            <v>0.88980182107616435</v>
          </cell>
          <cell r="HZ42">
            <v>11.159411020349625</v>
          </cell>
          <cell r="IA42">
            <v>0</v>
          </cell>
          <cell r="IB42">
            <v>2.1632516396047379</v>
          </cell>
          <cell r="IC42">
            <v>27.130326792990619</v>
          </cell>
          <cell r="ID42">
            <v>0</v>
          </cell>
          <cell r="IE42" t="str">
            <v>3</v>
          </cell>
          <cell r="IF42">
            <v>77.215162705958704</v>
          </cell>
          <cell r="IG42">
            <v>73.000711743772257</v>
          </cell>
          <cell r="IH42">
            <v>709.85333333333324</v>
          </cell>
          <cell r="II42">
            <v>70.728064516129038</v>
          </cell>
          <cell r="IJ42">
            <v>0</v>
          </cell>
          <cell r="IK42">
            <v>64.860736673005306</v>
          </cell>
          <cell r="IL42">
            <v>12.354426032953391</v>
          </cell>
          <cell r="IM42">
            <v>61.320597864768693</v>
          </cell>
          <cell r="IN42">
            <v>11.680113879003562</v>
          </cell>
          <cell r="IO42">
            <v>596.27679999999987</v>
          </cell>
          <cell r="IP42">
            <v>113.57653333333332</v>
          </cell>
          <cell r="IQ42">
            <v>59.41157419354839</v>
          </cell>
          <cell r="IR42">
            <v>11.316490322580647</v>
          </cell>
          <cell r="IS42">
            <v>0</v>
          </cell>
          <cell r="IT42">
            <v>0</v>
          </cell>
          <cell r="IU42">
            <v>10</v>
          </cell>
          <cell r="IV42">
            <v>617</v>
          </cell>
          <cell r="IW42">
            <v>2.5</v>
          </cell>
          <cell r="IX42">
            <v>3</v>
          </cell>
          <cell r="IY42" t="str">
            <v>0: No</v>
          </cell>
          <cell r="IZ42" t="str">
            <v>N/A</v>
          </cell>
          <cell r="JA42" t="str">
            <v>N/A</v>
          </cell>
          <cell r="JB42" t="str">
            <v>N/A</v>
          </cell>
          <cell r="JC42" t="str">
            <v>N/A</v>
          </cell>
          <cell r="JD42" t="str">
            <v>N/A</v>
          </cell>
          <cell r="JE42" t="str">
            <v>N/A</v>
          </cell>
          <cell r="JF42" t="str">
            <v>N/A</v>
          </cell>
          <cell r="JG42" t="str">
            <v>N/A</v>
          </cell>
          <cell r="JH42">
            <v>0</v>
          </cell>
          <cell r="JI42">
            <v>556</v>
          </cell>
          <cell r="JJ42">
            <v>0</v>
          </cell>
          <cell r="JK42">
            <v>10</v>
          </cell>
          <cell r="JL42">
            <v>0</v>
          </cell>
          <cell r="JM42">
            <v>1.5</v>
          </cell>
          <cell r="JN42">
            <v>0</v>
          </cell>
          <cell r="JO42">
            <v>2</v>
          </cell>
          <cell r="JP42">
            <v>0</v>
          </cell>
          <cell r="JQ42">
            <v>0</v>
          </cell>
          <cell r="JR42">
            <v>61.2</v>
          </cell>
          <cell r="JS42">
            <v>371.56</v>
          </cell>
          <cell r="JT42">
            <v>132</v>
          </cell>
          <cell r="JU42" t="str">
            <v>N/A</v>
          </cell>
          <cell r="JV42" t="str">
            <v>N/A</v>
          </cell>
          <cell r="JW42" t="str">
            <v>N/A</v>
          </cell>
          <cell r="JX42" t="str">
            <v>N/A</v>
          </cell>
          <cell r="JY42" t="str">
            <v>N/A</v>
          </cell>
          <cell r="JZ42">
            <v>7829.12</v>
          </cell>
          <cell r="KA42">
            <v>0</v>
          </cell>
          <cell r="KB42">
            <v>247</v>
          </cell>
          <cell r="KC42">
            <v>0</v>
          </cell>
          <cell r="KD42">
            <v>144.32000000000002</v>
          </cell>
          <cell r="KE42">
            <v>28</v>
          </cell>
          <cell r="KF42">
            <v>61.991999999999997</v>
          </cell>
          <cell r="KG42">
            <v>395.09999999999997</v>
          </cell>
          <cell r="KH42">
            <v>8732</v>
          </cell>
          <cell r="KI42">
            <v>0</v>
          </cell>
          <cell r="KJ42">
            <v>247</v>
          </cell>
          <cell r="KK42">
            <v>0</v>
          </cell>
          <cell r="KL42">
            <v>176</v>
          </cell>
          <cell r="KM42">
            <v>28</v>
          </cell>
          <cell r="KN42">
            <v>73.8</v>
          </cell>
          <cell r="KO42">
            <v>410.2</v>
          </cell>
          <cell r="KP42">
            <v>536</v>
          </cell>
          <cell r="KQ42">
            <v>20</v>
          </cell>
          <cell r="KR42">
            <v>6</v>
          </cell>
          <cell r="KS42">
            <v>0</v>
          </cell>
          <cell r="KT42">
            <v>0</v>
          </cell>
          <cell r="KU42">
            <v>0</v>
          </cell>
          <cell r="KV42">
            <v>0</v>
          </cell>
          <cell r="KW42">
            <v>2</v>
          </cell>
          <cell r="KX42">
            <v>0</v>
          </cell>
          <cell r="KY42">
            <v>0</v>
          </cell>
          <cell r="KZ42">
            <v>5.0999999999999996</v>
          </cell>
          <cell r="LA42">
            <v>11</v>
          </cell>
          <cell r="LB42" t="str">
            <v/>
          </cell>
          <cell r="LC42" t="str">
            <v/>
          </cell>
          <cell r="LD42">
            <v>24.28</v>
          </cell>
          <cell r="LE42">
            <v>5.0999999999999996</v>
          </cell>
          <cell r="LF42" t="str">
            <v/>
          </cell>
          <cell r="LG42" t="str">
            <v/>
          </cell>
          <cell r="LH42" t="str">
            <v/>
          </cell>
          <cell r="LI42">
            <v>6.99</v>
          </cell>
          <cell r="LJ42" t="str">
            <v>Tenofovir/Emtricitabine (TDF/FTC)</v>
          </cell>
          <cell r="LK42" t="str">
            <v/>
          </cell>
          <cell r="LL42" t="str">
            <v>0: No</v>
          </cell>
          <cell r="LM42" t="str">
            <v>N/A</v>
          </cell>
          <cell r="LN42" t="str">
            <v>N/A</v>
          </cell>
          <cell r="LO42" t="str">
            <v>N/A</v>
          </cell>
          <cell r="LP42" t="str">
            <v>N/A</v>
          </cell>
          <cell r="LQ42" t="str">
            <v>N/A</v>
          </cell>
          <cell r="LR42" t="str">
            <v>N/A</v>
          </cell>
          <cell r="LS42" t="str">
            <v>N/A</v>
          </cell>
          <cell r="LT42" t="str">
            <v>N/A</v>
          </cell>
          <cell r="LU42">
            <v>556</v>
          </cell>
          <cell r="LV42">
            <v>10</v>
          </cell>
          <cell r="LW42">
            <v>1.5</v>
          </cell>
          <cell r="LX42">
            <v>2</v>
          </cell>
          <cell r="LY42" t="str">
            <v/>
          </cell>
          <cell r="LZ42" t="str">
            <v/>
          </cell>
          <cell r="MA42" t="str">
            <v/>
          </cell>
          <cell r="MB42" t="str">
            <v/>
          </cell>
          <cell r="MC42" t="str">
            <v/>
          </cell>
          <cell r="MD42" t="str">
            <v/>
          </cell>
          <cell r="ME42" t="str">
            <v/>
          </cell>
          <cell r="MF42" t="str">
            <v/>
          </cell>
          <cell r="MG42" t="str">
            <v/>
          </cell>
          <cell r="MH42" t="str">
            <v/>
          </cell>
          <cell r="MI42" t="str">
            <v/>
          </cell>
          <cell r="MJ42" t="str">
            <v/>
          </cell>
          <cell r="MK42" t="str">
            <v/>
          </cell>
          <cell r="ML42" t="str">
            <v/>
          </cell>
          <cell r="MM42" t="str">
            <v/>
          </cell>
          <cell r="MN42" t="str">
            <v/>
          </cell>
          <cell r="MO42" t="str">
            <v/>
          </cell>
          <cell r="MP42" t="str">
            <v/>
          </cell>
          <cell r="MQ42" t="str">
            <v>1: Yes</v>
          </cell>
          <cell r="MR42" t="str">
            <v>1: Yes</v>
          </cell>
          <cell r="MS42" t="str">
            <v>3</v>
          </cell>
          <cell r="MT42" t="str">
            <v>1: Yes</v>
          </cell>
          <cell r="MU42">
            <v>36.561169811320752</v>
          </cell>
          <cell r="MV42">
            <v>43.842057967873529</v>
          </cell>
          <cell r="MW42">
            <v>34.752443726208512</v>
          </cell>
          <cell r="MX42">
            <v>36.545635220125789</v>
          </cell>
          <cell r="MY42">
            <v>41.181318063263042</v>
          </cell>
          <cell r="MZ42">
            <v>0</v>
          </cell>
          <cell r="NA42">
            <v>1.1073254986522911</v>
          </cell>
          <cell r="NB42">
            <v>1.1073254986522911</v>
          </cell>
          <cell r="NC42">
            <v>1.1073254986522911</v>
          </cell>
          <cell r="ND42">
            <v>1.1073254986522911</v>
          </cell>
          <cell r="NE42">
            <v>1.1073254986522911</v>
          </cell>
          <cell r="NF42">
            <v>0</v>
          </cell>
          <cell r="NG42">
            <v>0.1850134770889488</v>
          </cell>
          <cell r="NH42">
            <v>1.3913513513513514</v>
          </cell>
          <cell r="NI42">
            <v>0</v>
          </cell>
          <cell r="NJ42">
            <v>0</v>
          </cell>
          <cell r="NK42">
            <v>0</v>
          </cell>
          <cell r="NL42">
            <v>0</v>
          </cell>
          <cell r="NM42">
            <v>14.355148247978438</v>
          </cell>
          <cell r="NN42">
            <v>41.022745945945942</v>
          </cell>
          <cell r="NO42">
            <v>10.076182423357665</v>
          </cell>
          <cell r="NP42">
            <v>0</v>
          </cell>
          <cell r="NQ42">
            <v>12.5312</v>
          </cell>
          <cell r="NR42">
            <v>0</v>
          </cell>
          <cell r="NS42">
            <v>3.6617264150943396</v>
          </cell>
          <cell r="NT42">
            <v>2.7674697038682887</v>
          </cell>
          <cell r="NU42">
            <v>3.711803510338993</v>
          </cell>
          <cell r="NV42">
            <v>6.0017929020664864</v>
          </cell>
          <cell r="NW42">
            <v>4.3840404510860953</v>
          </cell>
          <cell r="NX42">
            <v>0</v>
          </cell>
          <cell r="NY42">
            <v>18.492452830188679</v>
          </cell>
          <cell r="NZ42">
            <v>0</v>
          </cell>
          <cell r="OA42">
            <v>20.912615474452554</v>
          </cell>
          <cell r="OB42">
            <v>30.492000000000001</v>
          </cell>
          <cell r="OC42">
            <v>24.214235294117646</v>
          </cell>
          <cell r="OD42">
            <v>0</v>
          </cell>
          <cell r="OE42">
            <v>5.1842318059299189E-2</v>
          </cell>
          <cell r="OF42">
            <v>5.1842318059299196E-2</v>
          </cell>
          <cell r="OG42">
            <v>5.1842318059299189E-2</v>
          </cell>
          <cell r="OH42">
            <v>5.1842318059299189E-2</v>
          </cell>
          <cell r="OI42">
            <v>5.1842318059299189E-2</v>
          </cell>
          <cell r="OJ42">
            <v>0</v>
          </cell>
          <cell r="OK42">
            <v>0.10730188679245284</v>
          </cell>
          <cell r="OL42">
            <v>0.10730188679245284</v>
          </cell>
          <cell r="OM42">
            <v>0.10730188679245284</v>
          </cell>
          <cell r="ON42">
            <v>0.10730188679245284</v>
          </cell>
          <cell r="OO42">
            <v>0.10730188679245284</v>
          </cell>
          <cell r="OP42">
            <v>0</v>
          </cell>
          <cell r="OQ42">
            <v>36.453867924528303</v>
          </cell>
          <cell r="OR42">
            <v>43.73475608108108</v>
          </cell>
          <cell r="OS42">
            <v>34.645141839416056</v>
          </cell>
          <cell r="OT42">
            <v>36.438333333333333</v>
          </cell>
          <cell r="OU42">
            <v>41.074016176470593</v>
          </cell>
          <cell r="OV42">
            <v>0</v>
          </cell>
          <cell r="OW42">
            <v>0</v>
          </cell>
          <cell r="OX42">
            <v>1.9191374663072776</v>
          </cell>
          <cell r="OY42">
            <v>0</v>
          </cell>
          <cell r="OZ42">
            <v>0.76415094339622647</v>
          </cell>
          <cell r="PA42">
            <v>0</v>
          </cell>
          <cell r="PB42">
            <v>1.0768194070080863</v>
          </cell>
          <cell r="PC42">
            <v>6.3746630727762807E-2</v>
          </cell>
          <cell r="PD42">
            <v>0</v>
          </cell>
          <cell r="PE42">
            <v>0</v>
          </cell>
          <cell r="PF42">
            <v>0</v>
          </cell>
          <cell r="PG42" t="str">
            <v/>
          </cell>
          <cell r="PH42">
            <v>7.48</v>
          </cell>
          <cell r="PI42">
            <v>0</v>
          </cell>
          <cell r="PJ42">
            <v>24.2</v>
          </cell>
          <cell r="PK42" t="str">
            <v>N/A</v>
          </cell>
          <cell r="PL42">
            <v>0.87</v>
          </cell>
          <cell r="PM42">
            <v>0.87</v>
          </cell>
          <cell r="PN42" t="str">
            <v>N/A</v>
          </cell>
          <cell r="PO42" t="str">
            <v>N/A</v>
          </cell>
          <cell r="PP42" t="str">
            <v>N/A</v>
          </cell>
          <cell r="PQ42">
            <v>541.12</v>
          </cell>
          <cell r="PR42">
            <v>768.96</v>
          </cell>
          <cell r="PS42">
            <v>1424</v>
          </cell>
          <cell r="PT42">
            <v>567</v>
          </cell>
          <cell r="PU42">
            <v>799</v>
          </cell>
          <cell r="PV42">
            <v>47.300000000000004</v>
          </cell>
          <cell r="PW42">
            <v>0</v>
          </cell>
          <cell r="PX42">
            <v>0</v>
          </cell>
          <cell r="PY42">
            <v>0.52973005390835581</v>
          </cell>
          <cell r="PZ42">
            <v>61.651629205390336</v>
          </cell>
          <cell r="QA42">
            <v>35.444515461921988</v>
          </cell>
          <cell r="QB42">
            <v>1.1073254986522911</v>
          </cell>
          <cell r="QC42">
            <v>0</v>
          </cell>
          <cell r="QD42">
            <v>10.265195440414507</v>
          </cell>
          <cell r="QE42">
            <v>3.7988766671787491</v>
          </cell>
          <cell r="QF42">
            <v>21.328601036269429</v>
          </cell>
          <cell r="QG42">
            <v>5.1842318059299189E-2</v>
          </cell>
          <cell r="QH42">
            <v>0.10730188679245284</v>
          </cell>
          <cell r="QI42">
            <v>35.337213575129532</v>
          </cell>
          <cell r="QJ42">
            <v>0</v>
          </cell>
          <cell r="QK42">
            <v>1.3723523316062176</v>
          </cell>
          <cell r="QL42">
            <v>0</v>
          </cell>
          <cell r="QM42">
            <v>0.88134715025906729</v>
          </cell>
          <cell r="QN42">
            <v>0</v>
          </cell>
          <cell r="QO42">
            <v>1.1177720207253885</v>
          </cell>
          <cell r="QP42">
            <v>6.3746630727762807E-2</v>
          </cell>
          <cell r="QQ42">
            <v>0</v>
          </cell>
          <cell r="QR42">
            <v>0</v>
          </cell>
          <cell r="QS42">
            <v>0</v>
          </cell>
          <cell r="QT42">
            <v>0</v>
          </cell>
          <cell r="QU42">
            <v>5.4843243243243238</v>
          </cell>
          <cell r="QV42" t="str">
            <v>N/A</v>
          </cell>
          <cell r="QW42" t="str">
            <v/>
          </cell>
          <cell r="QX42" t="str">
            <v/>
          </cell>
          <cell r="QY42" t="str">
            <v/>
          </cell>
          <cell r="QZ42" t="str">
            <v/>
          </cell>
          <cell r="RA42" t="str">
            <v/>
          </cell>
          <cell r="RB42" t="str">
            <v/>
          </cell>
          <cell r="RC42" t="str">
            <v>N/A</v>
          </cell>
          <cell r="RD42" t="str">
            <v>N/A</v>
          </cell>
          <cell r="RE42">
            <v>0</v>
          </cell>
          <cell r="RF42">
            <v>0.27602507022471912</v>
          </cell>
          <cell r="RG42">
            <v>0</v>
          </cell>
          <cell r="RH42">
            <v>0</v>
          </cell>
          <cell r="RI42">
            <v>0</v>
          </cell>
          <cell r="RJ42">
            <v>0.80979729729729732</v>
          </cell>
          <cell r="RK42">
            <v>6.3746630727762821E-2</v>
          </cell>
          <cell r="RL42">
            <v>0</v>
          </cell>
          <cell r="RM42">
            <v>0</v>
          </cell>
          <cell r="RN42">
            <v>0</v>
          </cell>
          <cell r="RO42">
            <v>8.1351980727762818</v>
          </cell>
          <cell r="RP42">
            <v>8.1351980727762818</v>
          </cell>
          <cell r="RQ42">
            <v>8.1351980727762818</v>
          </cell>
          <cell r="RR42">
            <v>8.1351980727762818</v>
          </cell>
          <cell r="RS42">
            <v>8.1351980727762818</v>
          </cell>
          <cell r="RT42">
            <v>8.1351980727762818</v>
          </cell>
          <cell r="RU42">
            <v>8.1351980727762818</v>
          </cell>
          <cell r="RV42">
            <v>4.8905826145552567</v>
          </cell>
          <cell r="RW42">
            <v>4.8905826145552576</v>
          </cell>
          <cell r="RX42">
            <v>4.8905826145552567</v>
          </cell>
          <cell r="RY42">
            <v>4.8905826145552567</v>
          </cell>
          <cell r="RZ42">
            <v>4.8905826145552567</v>
          </cell>
          <cell r="SA42">
            <v>0</v>
          </cell>
          <cell r="SB42">
            <v>6.8335663811320764</v>
          </cell>
          <cell r="SC42">
            <v>0</v>
          </cell>
          <cell r="SD42">
            <v>6.8335663811320764</v>
          </cell>
          <cell r="SE42">
            <v>6.8335663811320755</v>
          </cell>
          <cell r="SF42">
            <v>6.8335663811320755</v>
          </cell>
          <cell r="SG42">
            <v>6.8335663811320755</v>
          </cell>
          <cell r="SH42">
            <v>1.3016316916442052</v>
          </cell>
          <cell r="SI42">
            <v>0</v>
          </cell>
          <cell r="SJ42">
            <v>1.301631691644205</v>
          </cell>
          <cell r="SK42">
            <v>1.301631691644205</v>
          </cell>
          <cell r="SL42">
            <v>1.301631691644205</v>
          </cell>
          <cell r="SM42">
            <v>1.301631691644205</v>
          </cell>
          <cell r="SN42">
            <v>0</v>
          </cell>
          <cell r="SO42">
            <v>0.95</v>
          </cell>
          <cell r="SP42">
            <v>0.9</v>
          </cell>
          <cell r="SQ42">
            <v>1</v>
          </cell>
          <cell r="SR42">
            <v>1</v>
          </cell>
          <cell r="SS42" t="str">
            <v>1: Yes</v>
          </cell>
          <cell r="ST42" t="str">
            <v>1: Yes</v>
          </cell>
          <cell r="SU42">
            <v>0.9</v>
          </cell>
          <cell r="SV42" t="str">
            <v>1: Yes</v>
          </cell>
          <cell r="SW42" t="str">
            <v>0: All patients when initiated</v>
          </cell>
          <cell r="SX42">
            <v>1</v>
          </cell>
          <cell r="SY42" t="str">
            <v>0: No</v>
          </cell>
          <cell r="SZ42" t="str">
            <v>N/A</v>
          </cell>
          <cell r="TA42" t="str">
            <v>N/A</v>
          </cell>
          <cell r="TB42">
            <v>4.2799999999999998E-2</v>
          </cell>
          <cell r="TC42">
            <v>2.7169811320754723E-3</v>
          </cell>
          <cell r="TD42">
            <v>2.2842214824797846</v>
          </cell>
          <cell r="TE42">
            <v>1.1407681940700808E-2</v>
          </cell>
          <cell r="TF42">
            <v>1.0655741239892182E-2</v>
          </cell>
          <cell r="TG42">
            <v>0</v>
          </cell>
          <cell r="TH42">
            <v>0.16963175202156339</v>
          </cell>
          <cell r="TI42">
            <v>4.8905826145552567</v>
          </cell>
          <cell r="TJ42">
            <v>0.7231818194070081</v>
          </cell>
          <cell r="TK42">
            <v>4.2799999999999998E-2</v>
          </cell>
          <cell r="TL42">
            <v>2.7169811320754723E-3</v>
          </cell>
          <cell r="TM42">
            <v>2.2842214824797846</v>
          </cell>
          <cell r="TN42">
            <v>1.1407681940700808E-2</v>
          </cell>
          <cell r="TO42">
            <v>1.0655741239892184E-2</v>
          </cell>
          <cell r="TP42">
            <v>0</v>
          </cell>
          <cell r="TQ42">
            <v>0.16963175202156339</v>
          </cell>
          <cell r="TR42">
            <v>4.8905826145552576</v>
          </cell>
          <cell r="TS42">
            <v>0.7231818194070081</v>
          </cell>
          <cell r="TT42">
            <v>4.2799999999999998E-2</v>
          </cell>
          <cell r="TU42">
            <v>2.7169811320754723E-3</v>
          </cell>
          <cell r="TV42">
            <v>2.2842214824797846</v>
          </cell>
          <cell r="TW42">
            <v>1.1407681940700808E-2</v>
          </cell>
          <cell r="TX42">
            <v>1.0655741239892184E-2</v>
          </cell>
          <cell r="TY42">
            <v>0</v>
          </cell>
          <cell r="TZ42">
            <v>0.16963175202156339</v>
          </cell>
          <cell r="UA42">
            <v>4.8905826145552567</v>
          </cell>
          <cell r="UB42">
            <v>0.7231818194070081</v>
          </cell>
          <cell r="UC42" t="str">
            <v>0: No</v>
          </cell>
          <cell r="UD42" t="str">
            <v>N/A</v>
          </cell>
          <cell r="UE42" t="str">
            <v>N/A</v>
          </cell>
          <cell r="UF42">
            <v>340005</v>
          </cell>
          <cell r="UG42">
            <v>1.0460000000000001E-2</v>
          </cell>
          <cell r="UH42">
            <v>1.0460000000000001E-2</v>
          </cell>
          <cell r="UI42">
            <v>1.0460000000000001E-2</v>
          </cell>
          <cell r="UJ42">
            <v>0</v>
          </cell>
          <cell r="UK42">
            <v>0</v>
          </cell>
          <cell r="UL42">
            <v>0</v>
          </cell>
          <cell r="UM42">
            <v>0</v>
          </cell>
          <cell r="UN42" t="str">
            <v>N/A</v>
          </cell>
          <cell r="UO42" t="str">
            <v>N/A</v>
          </cell>
          <cell r="UP42" t="str">
            <v>N/A</v>
          </cell>
          <cell r="UQ42" t="str">
            <v>N/A</v>
          </cell>
          <cell r="UR42" t="str">
            <v>N/A</v>
          </cell>
          <cell r="US42" t="str">
            <v>N/A</v>
          </cell>
          <cell r="UT42" t="str">
            <v>N/A</v>
          </cell>
          <cell r="UU42" t="str">
            <v>N/A</v>
          </cell>
          <cell r="UV42" t="str">
            <v>N/A</v>
          </cell>
          <cell r="UW42" t="str">
            <v>N/A</v>
          </cell>
          <cell r="UX42">
            <v>1</v>
          </cell>
          <cell r="UY42">
            <v>0</v>
          </cell>
          <cell r="UZ42">
            <v>0</v>
          </cell>
          <cell r="VA42">
            <v>0</v>
          </cell>
          <cell r="VB42">
            <v>1</v>
          </cell>
          <cell r="VC42">
            <v>0</v>
          </cell>
          <cell r="VD42">
            <v>0</v>
          </cell>
          <cell r="VE42">
            <v>0</v>
          </cell>
          <cell r="VF42">
            <v>0</v>
          </cell>
          <cell r="VG42">
            <v>0</v>
          </cell>
          <cell r="VH42">
            <v>0</v>
          </cell>
          <cell r="VI42">
            <v>0</v>
          </cell>
          <cell r="VJ42">
            <v>0</v>
          </cell>
          <cell r="VK42">
            <v>0</v>
          </cell>
          <cell r="VL42">
            <v>0</v>
          </cell>
          <cell r="VM42">
            <v>0</v>
          </cell>
          <cell r="VN42">
            <v>1</v>
          </cell>
          <cell r="VO42">
            <v>0</v>
          </cell>
          <cell r="VP42">
            <v>1</v>
          </cell>
          <cell r="VQ42">
            <v>0</v>
          </cell>
          <cell r="VR42">
            <v>0</v>
          </cell>
          <cell r="VS42">
            <v>0</v>
          </cell>
          <cell r="VT42">
            <v>0</v>
          </cell>
          <cell r="VU42">
            <v>0</v>
          </cell>
          <cell r="VV42">
            <v>1</v>
          </cell>
          <cell r="VW42">
            <v>0</v>
          </cell>
          <cell r="VX42">
            <v>0</v>
          </cell>
          <cell r="VY42">
            <v>2.3554047169811323</v>
          </cell>
          <cell r="VZ42">
            <v>2.3554047169811319</v>
          </cell>
          <cell r="WA42">
            <v>9.5529779689234182</v>
          </cell>
          <cell r="WB42">
            <v>1.504706603773585</v>
          </cell>
          <cell r="WC42">
            <v>1.504706603773585</v>
          </cell>
          <cell r="WD42">
            <v>9.5529779689234182</v>
          </cell>
          <cell r="WE42">
            <v>0</v>
          </cell>
          <cell r="WF42">
            <v>9.0753290704772471</v>
          </cell>
          <cell r="WG42">
            <v>9.0753290704772471</v>
          </cell>
          <cell r="WH42">
            <v>1.4294712735849058</v>
          </cell>
          <cell r="WI42">
            <v>1.4294712735849056</v>
          </cell>
          <cell r="WJ42">
            <v>9.0753290704772471</v>
          </cell>
          <cell r="WK42">
            <v>0</v>
          </cell>
          <cell r="WL42">
            <v>0.47764889844617098</v>
          </cell>
          <cell r="WM42">
            <v>0.47764889844617092</v>
          </cell>
          <cell r="WN42">
            <v>7.523533018867927E-2</v>
          </cell>
          <cell r="WO42">
            <v>7.523533018867927E-2</v>
          </cell>
          <cell r="WP42">
            <v>0.47764889844617098</v>
          </cell>
          <cell r="WQ42">
            <v>0</v>
          </cell>
          <cell r="WR42">
            <v>1.4474680592991915</v>
          </cell>
          <cell r="WS42">
            <v>8.1055099096242262</v>
          </cell>
          <cell r="WT42">
            <v>1.4474680592991918</v>
          </cell>
          <cell r="WU42">
            <v>5.7238544474393534E-2</v>
          </cell>
          <cell r="WV42">
            <v>1.4474680592991915</v>
          </cell>
          <cell r="WW42">
            <v>5.7238544474393527E-2</v>
          </cell>
          <cell r="WX42">
            <v>1.4474680592991915</v>
          </cell>
          <cell r="WY42">
            <v>5.7238544474393527E-2</v>
          </cell>
          <cell r="WZ42">
            <v>14.013749137960414</v>
          </cell>
          <cell r="XA42">
            <v>12.410949726635806</v>
          </cell>
          <cell r="XB42">
            <v>23.531792001780328</v>
          </cell>
          <cell r="XC42">
            <v>10.892901389225512</v>
          </cell>
          <cell r="XD42">
            <v>18.70846978921524</v>
          </cell>
          <cell r="XE42">
            <v>24.737622554921607</v>
          </cell>
          <cell r="XF42">
            <v>0</v>
          </cell>
          <cell r="XG42">
            <v>1.3052227101676743</v>
          </cell>
          <cell r="XH42">
            <v>2.6658722381560982</v>
          </cell>
          <cell r="XI42">
            <v>0.88232178095000857</v>
          </cell>
          <cell r="XJ42">
            <v>1.9852240071375196</v>
          </cell>
          <cell r="XK42">
            <v>2.8360342959107427</v>
          </cell>
          <cell r="XL42">
            <v>0</v>
          </cell>
          <cell r="XM42">
            <v>7.9153511466746975</v>
          </cell>
          <cell r="XN42">
            <v>8.5385888717751239</v>
          </cell>
          <cell r="XO42">
            <v>12.602267282058321</v>
          </cell>
          <cell r="XP42">
            <v>7.2755646025562903</v>
          </cell>
          <cell r="XQ42">
            <v>10.569462019209489</v>
          </cell>
          <cell r="XR42">
            <v>13.110468597770531</v>
          </cell>
          <cell r="XS42">
            <v>0</v>
          </cell>
          <cell r="XT42">
            <v>9.6390642114557432E-2</v>
          </cell>
          <cell r="XU42">
            <v>0.19687455238824941</v>
          </cell>
          <cell r="XV42">
            <v>6.515942632235204E-2</v>
          </cell>
          <cell r="XW42">
            <v>0.14660870922529212</v>
          </cell>
          <cell r="XX42">
            <v>0.20944101317898875</v>
          </cell>
          <cell r="XY42">
            <v>0</v>
          </cell>
          <cell r="XZ42">
            <v>0</v>
          </cell>
          <cell r="YA42">
            <v>0</v>
          </cell>
          <cell r="YB42">
            <v>0</v>
          </cell>
          <cell r="YC42">
            <v>0</v>
          </cell>
          <cell r="YD42">
            <v>0</v>
          </cell>
          <cell r="YE42">
            <v>0</v>
          </cell>
          <cell r="YF42">
            <v>0</v>
          </cell>
          <cell r="YG42">
            <v>0</v>
          </cell>
          <cell r="YH42">
            <v>0</v>
          </cell>
          <cell r="YI42">
            <v>0</v>
          </cell>
          <cell r="YJ42">
            <v>0</v>
          </cell>
          <cell r="YK42">
            <v>0</v>
          </cell>
          <cell r="YL42">
            <v>3.0056381216152723</v>
          </cell>
          <cell r="YM42">
            <v>6.138911899049365</v>
          </cell>
          <cell r="YN42">
            <v>2.0317911722622006</v>
          </cell>
          <cell r="YO42">
            <v>4.571530137589952</v>
          </cell>
          <cell r="YP42">
            <v>6.5307573394142171</v>
          </cell>
          <cell r="YQ42">
            <v>0</v>
          </cell>
          <cell r="YR42">
            <v>0.5802357072307891</v>
          </cell>
          <cell r="YS42">
            <v>1.1851113617956568</v>
          </cell>
          <cell r="YT42">
            <v>0.39223543889217943</v>
          </cell>
          <cell r="YU42">
            <v>0.88252973750740382</v>
          </cell>
          <cell r="YV42">
            <v>1.2607567678677198</v>
          </cell>
          <cell r="YW42">
            <v>0</v>
          </cell>
          <cell r="YX42">
            <v>0.36365593493758935</v>
          </cell>
          <cell r="YY42">
            <v>0.74275466833263948</v>
          </cell>
          <cell r="YZ42">
            <v>0.24582896824248107</v>
          </cell>
          <cell r="ZA42">
            <v>0.55311517854558245</v>
          </cell>
          <cell r="ZB42">
            <v>0.79016454077940357</v>
          </cell>
          <cell r="ZC42">
            <v>0</v>
          </cell>
          <cell r="ZD42">
            <v>2.1886792452830193</v>
          </cell>
          <cell r="ZE42">
            <v>2.1886792452830193</v>
          </cell>
          <cell r="ZF42">
            <v>0.44495956873315368</v>
          </cell>
          <cell r="ZG42">
            <v>0.44495956873315373</v>
          </cell>
          <cell r="ZH42">
            <v>1.4817096649980745</v>
          </cell>
          <cell r="ZI42">
            <v>1.4817096649980748</v>
          </cell>
          <cell r="ZJ42" t="str">
            <v xml:space="preserve"> </v>
          </cell>
          <cell r="ZK42">
            <v>0</v>
          </cell>
          <cell r="ZL42">
            <v>1</v>
          </cell>
          <cell r="ZM42">
            <v>0</v>
          </cell>
          <cell r="ZN42">
            <v>1</v>
          </cell>
          <cell r="ZO42">
            <v>20</v>
          </cell>
          <cell r="ZP42">
            <v>1</v>
          </cell>
          <cell r="ZQ42">
            <v>60</v>
          </cell>
          <cell r="ZR42" t="str">
            <v>1: Yes</v>
          </cell>
          <cell r="ZS42" t="str">
            <v>1: Yes</v>
          </cell>
          <cell r="ZT42">
            <v>3.5696091644204859</v>
          </cell>
          <cell r="ZU42">
            <v>3.5696091644204855</v>
          </cell>
          <cell r="ZV42">
            <v>3.5696091644204855</v>
          </cell>
          <cell r="ZW42">
            <v>3.569609164420485</v>
          </cell>
          <cell r="ZX42">
            <v>3.569609164420485</v>
          </cell>
          <cell r="ZY42">
            <v>3.5696091644204855</v>
          </cell>
          <cell r="ZZ42">
            <v>0</v>
          </cell>
          <cell r="AAA42">
            <v>2.8556873315363887</v>
          </cell>
          <cell r="AAB42">
            <v>2.8556873315363887</v>
          </cell>
          <cell r="AAC42">
            <v>2.8556873315363887</v>
          </cell>
          <cell r="AAD42">
            <v>2.8556873315363882</v>
          </cell>
          <cell r="AAE42">
            <v>2.8556873315363887</v>
          </cell>
          <cell r="AAF42">
            <v>0</v>
          </cell>
          <cell r="AAG42">
            <v>0.35696091644204858</v>
          </cell>
          <cell r="AAH42">
            <v>0.35696091644204858</v>
          </cell>
          <cell r="AAI42">
            <v>0.35696091644204858</v>
          </cell>
          <cell r="AAJ42">
            <v>0.35696091644204858</v>
          </cell>
          <cell r="AAK42">
            <v>0.35696091644204853</v>
          </cell>
          <cell r="AAL42">
            <v>0.35696091644204858</v>
          </cell>
          <cell r="AAM42">
            <v>0</v>
          </cell>
          <cell r="AAN42">
            <v>0</v>
          </cell>
          <cell r="AAO42">
            <v>0</v>
          </cell>
          <cell r="AAP42">
            <v>0</v>
          </cell>
          <cell r="AAQ42">
            <v>0</v>
          </cell>
          <cell r="AAR42">
            <v>0</v>
          </cell>
          <cell r="AAS42">
            <v>0</v>
          </cell>
          <cell r="AAT42">
            <v>0</v>
          </cell>
          <cell r="AAU42">
            <v>0</v>
          </cell>
          <cell r="AAV42">
            <v>0</v>
          </cell>
          <cell r="AAW42">
            <v>0</v>
          </cell>
          <cell r="AAX42">
            <v>0</v>
          </cell>
          <cell r="AAY42">
            <v>0</v>
          </cell>
          <cell r="AAZ42">
            <v>0</v>
          </cell>
          <cell r="ABA42">
            <v>0</v>
          </cell>
          <cell r="ABB42">
            <v>0</v>
          </cell>
          <cell r="ABC42">
            <v>0</v>
          </cell>
          <cell r="ABD42">
            <v>0</v>
          </cell>
          <cell r="ABE42">
            <v>0</v>
          </cell>
          <cell r="ABF42">
            <v>0</v>
          </cell>
          <cell r="ABG42">
            <v>0</v>
          </cell>
          <cell r="ABH42">
            <v>0</v>
          </cell>
          <cell r="ABI42">
            <v>0</v>
          </cell>
          <cell r="ABJ42">
            <v>0</v>
          </cell>
          <cell r="ABK42">
            <v>0</v>
          </cell>
          <cell r="ABL42">
            <v>0.17848045822102429</v>
          </cell>
          <cell r="ABM42">
            <v>0.17848045822102429</v>
          </cell>
          <cell r="ABN42">
            <v>0.17848045822102429</v>
          </cell>
          <cell r="ABO42">
            <v>0.17848045822102426</v>
          </cell>
          <cell r="ABP42">
            <v>0.17848045822102429</v>
          </cell>
          <cell r="ABQ42">
            <v>0</v>
          </cell>
          <cell r="ABR42">
            <v>0.17848045822102429</v>
          </cell>
          <cell r="ABS42">
            <v>0.17848045822102429</v>
          </cell>
          <cell r="ABT42">
            <v>0.17848045822102429</v>
          </cell>
          <cell r="ABU42">
            <v>0.17848045822102426</v>
          </cell>
          <cell r="ABV42">
            <v>0.17848045822102429</v>
          </cell>
          <cell r="ABW42">
            <v>0</v>
          </cell>
          <cell r="ABX42">
            <v>0.35696091644204858</v>
          </cell>
          <cell r="ABY42" t="str">
            <v>1: Yes</v>
          </cell>
          <cell r="ABZ42">
            <v>0.35696091644204858</v>
          </cell>
          <cell r="ACA42">
            <v>0.35696091644204858</v>
          </cell>
          <cell r="ACB42">
            <v>3.8537130525261087E-2</v>
          </cell>
          <cell r="ACC42">
            <v>3.2375786912705443E-2</v>
          </cell>
          <cell r="ACD42">
            <v>7.8710756107127258E-2</v>
          </cell>
          <cell r="ACE42">
            <v>2.6050841264770246E-2</v>
          </cell>
          <cell r="ACF42">
            <v>5.8614392845733061E-2</v>
          </cell>
          <cell r="ACG42">
            <v>8.373484692247582E-2</v>
          </cell>
          <cell r="ACH42">
            <v>0</v>
          </cell>
          <cell r="ACI42">
            <v>2.6177527472247813E-2</v>
          </cell>
          <cell r="ACJ42">
            <v>5.3466694387250602E-2</v>
          </cell>
          <cell r="ACK42">
            <v>1.7695832657718874E-2</v>
          </cell>
          <cell r="ACL42">
            <v>3.9815623479867474E-2</v>
          </cell>
          <cell r="ACM42">
            <v>5.6879462114096391E-2</v>
          </cell>
          <cell r="ACN42">
            <v>0</v>
          </cell>
          <cell r="ACO42">
            <v>1.9268565262630544E-3</v>
          </cell>
          <cell r="ACP42">
            <v>3.9355378053563626E-3</v>
          </cell>
          <cell r="ACQ42">
            <v>1.3025420632385126E-3</v>
          </cell>
          <cell r="ACR42">
            <v>2.9307196422866531E-3</v>
          </cell>
          <cell r="ACS42">
            <v>4.1867423461237905E-3</v>
          </cell>
          <cell r="ACT42">
            <v>0</v>
          </cell>
          <cell r="ACU42">
            <v>1.9268565262630544E-3</v>
          </cell>
          <cell r="ACV42">
            <v>3.9355378053563626E-3</v>
          </cell>
          <cell r="ACW42">
            <v>1.3025420632385126E-3</v>
          </cell>
          <cell r="ACX42">
            <v>2.9307196422866531E-3</v>
          </cell>
          <cell r="ACY42">
            <v>4.1867423461237905E-3</v>
          </cell>
          <cell r="ACZ42">
            <v>0</v>
          </cell>
          <cell r="ADA42">
            <v>0</v>
          </cell>
          <cell r="ADB42">
            <v>0</v>
          </cell>
          <cell r="ADC42">
            <v>0</v>
          </cell>
          <cell r="ADD42">
            <v>0</v>
          </cell>
          <cell r="ADE42">
            <v>0</v>
          </cell>
          <cell r="ADF42">
            <v>0</v>
          </cell>
          <cell r="ADG42">
            <v>0</v>
          </cell>
          <cell r="ADH42">
            <v>0</v>
          </cell>
          <cell r="ADI42">
            <v>0</v>
          </cell>
          <cell r="ADJ42">
            <v>0</v>
          </cell>
          <cell r="ADK42">
            <v>0</v>
          </cell>
          <cell r="ADL42">
            <v>0</v>
          </cell>
          <cell r="ADM42">
            <v>1.9268565262630544E-3</v>
          </cell>
          <cell r="ADN42">
            <v>3.9355378053563626E-3</v>
          </cell>
          <cell r="ADO42">
            <v>1.3025420632385126E-3</v>
          </cell>
          <cell r="ADP42">
            <v>2.9307196422866531E-3</v>
          </cell>
          <cell r="ADQ42">
            <v>4.1867423461237905E-3</v>
          </cell>
          <cell r="ADR42">
            <v>0</v>
          </cell>
          <cell r="ADS42">
            <v>6.5790334742241129E-3</v>
          </cell>
          <cell r="ADT42">
            <v>1.343744830380756E-2</v>
          </cell>
          <cell r="ADU42">
            <v>4.4473824173358358E-3</v>
          </cell>
          <cell r="ADV42">
            <v>1.0006610439005631E-2</v>
          </cell>
          <cell r="ADW42">
            <v>1.4295157770008044E-2</v>
          </cell>
          <cell r="ADX42">
            <v>0</v>
          </cell>
          <cell r="ADY42">
            <v>0</v>
          </cell>
          <cell r="ADZ42">
            <v>0</v>
          </cell>
          <cell r="AEA42">
            <v>0</v>
          </cell>
          <cell r="AEB42">
            <v>0</v>
          </cell>
          <cell r="AEC42">
            <v>0</v>
          </cell>
          <cell r="AED42">
            <v>0</v>
          </cell>
          <cell r="AEE42">
            <v>2.0286527201033664E-2</v>
          </cell>
          <cell r="AEF42">
            <v>0</v>
          </cell>
          <cell r="AEG42">
            <v>0</v>
          </cell>
          <cell r="AEH42">
            <v>0</v>
          </cell>
          <cell r="AEI42">
            <v>1.1283926308281048E-2</v>
          </cell>
          <cell r="AEJ42">
            <v>0</v>
          </cell>
          <cell r="AEK42">
            <v>0</v>
          </cell>
          <cell r="AEL42">
            <v>6.9666770159463728E-3</v>
          </cell>
          <cell r="AEM42">
            <v>1.9268565262630544E-3</v>
          </cell>
          <cell r="AEN42">
            <v>1.7043102921971354E-2</v>
          </cell>
          <cell r="AEO42">
            <v>0</v>
          </cell>
          <cell r="AEP42">
            <v>0</v>
          </cell>
          <cell r="AEQ42">
            <v>0</v>
          </cell>
          <cell r="AER42">
            <v>9.4798442104065597E-3</v>
          </cell>
          <cell r="AES42">
            <v>0</v>
          </cell>
          <cell r="AET42">
            <v>0</v>
          </cell>
          <cell r="AEU42">
            <v>5.8528397803275286E-3</v>
          </cell>
          <cell r="AEV42">
            <v>1.618789345635272E-3</v>
          </cell>
          <cell r="AEW42">
            <v>0.5</v>
          </cell>
          <cell r="AEX42" t="str">
            <v>10</v>
          </cell>
          <cell r="AEY42" t="str">
            <v>4</v>
          </cell>
          <cell r="AEZ42" t="str">
            <v>1: Yes</v>
          </cell>
          <cell r="AFA42" t="str">
            <v>2</v>
          </cell>
          <cell r="AFB42" t="str">
            <v>12</v>
          </cell>
          <cell r="AFC42" t="str">
            <v>1: Always</v>
          </cell>
          <cell r="AFD42" t="str">
            <v>1: Always</v>
          </cell>
          <cell r="AFE42">
            <v>1.618789345635272E-3</v>
          </cell>
          <cell r="AFF42">
            <v>3.9355378053563626E-3</v>
          </cell>
          <cell r="AFG42">
            <v>4.4830188679245282</v>
          </cell>
          <cell r="AFH42">
            <v>4.4830188679245291</v>
          </cell>
          <cell r="AFI42">
            <v>4.4830188679245291</v>
          </cell>
          <cell r="AFJ42">
            <v>4.4830188679245282</v>
          </cell>
          <cell r="AFK42">
            <v>4.4830188679245282</v>
          </cell>
          <cell r="AFL42">
            <v>4.4830188679245282</v>
          </cell>
          <cell r="AFM42">
            <v>0</v>
          </cell>
          <cell r="AFN42">
            <v>0</v>
          </cell>
          <cell r="AFO42">
            <v>124</v>
          </cell>
          <cell r="AFP42">
            <v>124</v>
          </cell>
          <cell r="AFQ42">
            <v>0</v>
          </cell>
          <cell r="AFR42">
            <v>0</v>
          </cell>
          <cell r="AFS42">
            <v>0</v>
          </cell>
          <cell r="AFT42">
            <v>0</v>
          </cell>
          <cell r="AFU42">
            <v>0</v>
          </cell>
          <cell r="AFV42">
            <v>0</v>
          </cell>
          <cell r="AFW42">
            <v>0</v>
          </cell>
          <cell r="AFX42">
            <v>0</v>
          </cell>
          <cell r="AFY42">
            <v>0</v>
          </cell>
          <cell r="AFZ42">
            <v>0</v>
          </cell>
          <cell r="AGA42">
            <v>0</v>
          </cell>
          <cell r="AGB42">
            <v>0</v>
          </cell>
        </row>
        <row r="43">
          <cell r="A43" t="str">
            <v>MALAWI_11</v>
          </cell>
          <cell r="B43" t="str">
            <v>Malawi</v>
          </cell>
          <cell r="C43" t="str">
            <v>Chilipa Health Centre (Mangochi)</v>
          </cell>
          <cell r="D43" t="str">
            <v>Health Center</v>
          </cell>
          <cell r="E43" t="str">
            <v>Primary</v>
          </cell>
          <cell r="F43" t="str">
            <v>Rural</v>
          </cell>
          <cell r="G43" t="str">
            <v>No</v>
          </cell>
          <cell r="H43">
            <v>40132</v>
          </cell>
          <cell r="I43">
            <v>31588</v>
          </cell>
          <cell r="J43">
            <v>60029</v>
          </cell>
          <cell r="K43">
            <v>0</v>
          </cell>
          <cell r="L43">
            <v>0</v>
          </cell>
          <cell r="M43" t="str">
            <v>USD</v>
          </cell>
          <cell r="N43">
            <v>148.25</v>
          </cell>
          <cell r="O43">
            <v>0.97</v>
          </cell>
          <cell r="P43">
            <v>0</v>
          </cell>
          <cell r="Q43">
            <v>0.03</v>
          </cell>
          <cell r="R43">
            <v>0</v>
          </cell>
          <cell r="S43">
            <v>0</v>
          </cell>
          <cell r="T43">
            <v>60029</v>
          </cell>
          <cell r="U43">
            <v>0</v>
          </cell>
          <cell r="V43">
            <v>132.38973871901919</v>
          </cell>
          <cell r="W43" t="str">
            <v>0: No</v>
          </cell>
          <cell r="X43" t="str">
            <v>0: No</v>
          </cell>
          <cell r="Y43">
            <v>0</v>
          </cell>
          <cell r="Z43" t="str">
            <v>Jan-10</v>
          </cell>
          <cell r="AA43" t="str">
            <v>Dec-10</v>
          </cell>
          <cell r="AB43">
            <v>25.583333333333332</v>
          </cell>
          <cell r="AC43">
            <v>187.75</v>
          </cell>
          <cell r="AD43">
            <v>0</v>
          </cell>
          <cell r="AE43">
            <v>16.333333333333332</v>
          </cell>
          <cell r="AF43">
            <v>0</v>
          </cell>
          <cell r="AG43">
            <v>229.66666666666666</v>
          </cell>
          <cell r="AH43">
            <v>204.08333333333334</v>
          </cell>
          <cell r="AI43">
            <v>7.1624455732946304</v>
          </cell>
          <cell r="AJ43">
            <v>9.4430333817126275</v>
          </cell>
          <cell r="AK43">
            <v>6</v>
          </cell>
          <cell r="AL43">
            <v>6.9</v>
          </cell>
          <cell r="AM43">
            <v>0</v>
          </cell>
          <cell r="AN43">
            <v>12</v>
          </cell>
          <cell r="AO43">
            <v>0</v>
          </cell>
          <cell r="AP43">
            <v>5</v>
          </cell>
          <cell r="AQ43">
            <v>10</v>
          </cell>
          <cell r="AR43">
            <v>0</v>
          </cell>
          <cell r="AS43">
            <v>10</v>
          </cell>
          <cell r="AT43">
            <v>0</v>
          </cell>
          <cell r="AU43">
            <v>0</v>
          </cell>
          <cell r="AV43">
            <v>0</v>
          </cell>
          <cell r="AW43">
            <v>0</v>
          </cell>
          <cell r="AX43">
            <v>0</v>
          </cell>
          <cell r="AY43">
            <v>0</v>
          </cell>
          <cell r="AZ43">
            <v>0</v>
          </cell>
          <cell r="BA43">
            <v>0</v>
          </cell>
          <cell r="BB43">
            <v>0</v>
          </cell>
          <cell r="BC43">
            <v>0</v>
          </cell>
          <cell r="BD43">
            <v>0</v>
          </cell>
          <cell r="BE43">
            <v>15682.25</v>
          </cell>
          <cell r="BF43" t="str">
            <v>1: Yes</v>
          </cell>
          <cell r="BG43" t="str">
            <v>23</v>
          </cell>
          <cell r="BH43" t="str">
            <v>11</v>
          </cell>
          <cell r="BI43" t="str">
            <v>0</v>
          </cell>
          <cell r="BJ43" t="str">
            <v>15</v>
          </cell>
          <cell r="BK43" t="str">
            <v>N/A</v>
          </cell>
          <cell r="BL43" t="str">
            <v>N/A</v>
          </cell>
          <cell r="BM43" t="str">
            <v>1: Yes</v>
          </cell>
          <cell r="BN43" t="str">
            <v>N_INITIATION,N_STAGE,N_MONITORING: Initiation, WHO Staging, Routine clinical monitoring</v>
          </cell>
          <cell r="BO43" t="str">
            <v>Occasionally checks the register and/or master cards to see if the correct prescription is given and records are kept correctly.</v>
          </cell>
          <cell r="BP43" t="str">
            <v>1: Yes</v>
          </cell>
          <cell r="BQ43">
            <v>0.9</v>
          </cell>
          <cell r="BR43" t="str">
            <v>1: The Costing Period</v>
          </cell>
          <cell r="BS43" t="str">
            <v/>
          </cell>
          <cell r="BT43" t="str">
            <v>1: Yes</v>
          </cell>
          <cell r="BU43" t="str">
            <v>23</v>
          </cell>
          <cell r="BV43" t="str">
            <v>11</v>
          </cell>
          <cell r="BW43" t="str">
            <v>0</v>
          </cell>
          <cell r="BX43" t="str">
            <v>15</v>
          </cell>
          <cell r="BY43" t="str">
            <v>N/A</v>
          </cell>
          <cell r="BZ43" t="str">
            <v>N/A</v>
          </cell>
          <cell r="CA43" t="str">
            <v>1: Yes</v>
          </cell>
          <cell r="CB43" t="str">
            <v>0: No</v>
          </cell>
          <cell r="CC43" t="str">
            <v>0: No</v>
          </cell>
          <cell r="CD43" t="str">
            <v>0: No</v>
          </cell>
          <cell r="CE43" t="str">
            <v>1: Yes</v>
          </cell>
          <cell r="CF43" t="str">
            <v>0: No</v>
          </cell>
          <cell r="CG43" t="str">
            <v>0: No</v>
          </cell>
          <cell r="CH43" t="str">
            <v/>
          </cell>
          <cell r="CI43" t="str">
            <v>The records were not very well kept; there were a number of transfer-ins that were not indicated in the register, as well as numerous small discrepancies in the patient cards (i.e., 'age at initiation' that changes from card to card, etc). No heights were recorded. That said, the outcomes appeared to be relatively good, and in particular, patient compliance was impressive. As with the Monkey Bay Community Hospital (Malawi 13), there was an unusually high number of patients with perfect attendance during the costing year.</v>
          </cell>
          <cell r="CJ43">
            <v>220.08333333333334</v>
          </cell>
          <cell r="CK43" t="str">
            <v>Pre-ART patients come bi-monthly.  Pediatric patients come monthly.  15% of adult ART patients come monthly (closely after initiation) and 85% come bimonthly.    Pre-ART patients spend ~5 minutes in consultations whereas ART patients spend ~10 minutes in consultations.  Pharmacy visits for ART are included in the consultation visit</v>
          </cell>
          <cell r="CL43" t="str">
            <v>1: Yes</v>
          </cell>
          <cell r="CM43" t="str">
            <v>1: Yes</v>
          </cell>
          <cell r="CN43" t="str">
            <v>0: No</v>
          </cell>
          <cell r="CO43" t="str">
            <v>1: Yes</v>
          </cell>
          <cell r="CP43" t="str">
            <v/>
          </cell>
          <cell r="CQ43" t="str">
            <v>1: Yes</v>
          </cell>
          <cell r="CR43" t="str">
            <v>1: Yes</v>
          </cell>
          <cell r="CS43" t="str">
            <v>10</v>
          </cell>
          <cell r="CT43" t="str">
            <v>10</v>
          </cell>
          <cell r="CU43">
            <v>211.28583095140874</v>
          </cell>
          <cell r="CV43">
            <v>0.05</v>
          </cell>
          <cell r="CW43">
            <v>7.1624455732946304</v>
          </cell>
          <cell r="CX43">
            <v>26.934093612758353</v>
          </cell>
          <cell r="CY43">
            <v>11.833499975571428</v>
          </cell>
          <cell r="CZ43">
            <v>28.827063088714407</v>
          </cell>
          <cell r="DA43">
            <v>16.96652196218896</v>
          </cell>
          <cell r="DB43">
            <v>7.4542451701434373</v>
          </cell>
          <cell r="DC43">
            <v>18.158955190101569</v>
          </cell>
          <cell r="DD43">
            <v>17.144763891329909</v>
          </cell>
          <cell r="DE43">
            <v>0</v>
          </cell>
          <cell r="DF43">
            <v>29.816980680573749</v>
          </cell>
          <cell r="DG43">
            <v>0</v>
          </cell>
          <cell r="DH43">
            <v>9.9675716505693917</v>
          </cell>
          <cell r="DI43">
            <v>4.3792548054279896</v>
          </cell>
          <cell r="DJ43">
            <v>10.668107898612838</v>
          </cell>
          <cell r="DK43">
            <v>10.072286052484378</v>
          </cell>
          <cell r="DL43">
            <v>0</v>
          </cell>
          <cell r="DM43">
            <v>17.517019221711955</v>
          </cell>
          <cell r="DN43">
            <v>0</v>
          </cell>
          <cell r="DO43">
            <v>18.158955190101569</v>
          </cell>
          <cell r="DP43">
            <v>17.144763891329909</v>
          </cell>
          <cell r="DQ43">
            <v>29.816980680573749</v>
          </cell>
          <cell r="DR43">
            <v>10.668107898612838</v>
          </cell>
          <cell r="DS43">
            <v>10.072286052484378</v>
          </cell>
          <cell r="DT43">
            <v>17.517019221711955</v>
          </cell>
          <cell r="DU43">
            <v>10.703195152097138</v>
          </cell>
          <cell r="DV43">
            <v>4.7024511532432705</v>
          </cell>
          <cell r="DW43">
            <v>10.815637652459522</v>
          </cell>
          <cell r="DX43">
            <v>0</v>
          </cell>
          <cell r="DY43">
            <v>18.809804612973078</v>
          </cell>
          <cell r="DZ43">
            <v>0</v>
          </cell>
          <cell r="EA43">
            <v>1.971707214676393</v>
          </cell>
          <cell r="EB43">
            <v>0.86627000010332378</v>
          </cell>
          <cell r="EC43">
            <v>1.9924210002376443</v>
          </cell>
          <cell r="ED43">
            <v>0</v>
          </cell>
          <cell r="EE43">
            <v>3.4650800004132942</v>
          </cell>
          <cell r="EF43">
            <v>0</v>
          </cell>
          <cell r="EG43">
            <v>1.6501325274121048</v>
          </cell>
          <cell r="EH43">
            <v>0.72498609025295491</v>
          </cell>
          <cell r="EI43">
            <v>1.6674680075817965</v>
          </cell>
          <cell r="EJ43">
            <v>0</v>
          </cell>
          <cell r="EK43">
            <v>2.8999443610118196</v>
          </cell>
          <cell r="EL43">
            <v>0</v>
          </cell>
          <cell r="EM43">
            <v>2.2931804620757772</v>
          </cell>
          <cell r="EN43">
            <v>1.0075093423266499</v>
          </cell>
          <cell r="EO43">
            <v>2.3172714873512947</v>
          </cell>
          <cell r="EP43">
            <v>0</v>
          </cell>
          <cell r="EQ43">
            <v>4.0300373693065987</v>
          </cell>
          <cell r="ER43">
            <v>0</v>
          </cell>
          <cell r="ES43">
            <v>0</v>
          </cell>
          <cell r="ET43">
            <v>0</v>
          </cell>
          <cell r="EU43">
            <v>0</v>
          </cell>
          <cell r="EV43">
            <v>0</v>
          </cell>
          <cell r="EW43">
            <v>0</v>
          </cell>
          <cell r="EX43">
            <v>0</v>
          </cell>
          <cell r="EY43">
            <v>2.0757633445783208</v>
          </cell>
          <cell r="EZ43">
            <v>0.91198708375039506</v>
          </cell>
          <cell r="FA43">
            <v>2.0975702926259081</v>
          </cell>
          <cell r="FB43">
            <v>0</v>
          </cell>
          <cell r="FC43">
            <v>3.6479483350015798</v>
          </cell>
          <cell r="FD43">
            <v>0</v>
          </cell>
          <cell r="FE43">
            <v>7.7347431850598056</v>
          </cell>
          <cell r="FF43">
            <v>3.3982611261178755</v>
          </cell>
          <cell r="FG43">
            <v>7.8160005900711145</v>
          </cell>
          <cell r="FH43">
            <v>0</v>
          </cell>
          <cell r="FI43">
            <v>13.5930445044715</v>
          </cell>
          <cell r="FJ43">
            <v>0</v>
          </cell>
          <cell r="FK43">
            <v>0.50537172685881049</v>
          </cell>
          <cell r="FL43">
            <v>0.22203517977695833</v>
          </cell>
          <cell r="FM43">
            <v>0.51068091348700406</v>
          </cell>
          <cell r="FN43">
            <v>0</v>
          </cell>
          <cell r="FO43">
            <v>0.88814071910783321</v>
          </cell>
          <cell r="FP43">
            <v>0</v>
          </cell>
          <cell r="FQ43">
            <v>0</v>
          </cell>
          <cell r="FR43">
            <v>1.7416545718432512</v>
          </cell>
          <cell r="FS43">
            <v>1.7416545718432512</v>
          </cell>
          <cell r="FT43">
            <v>0</v>
          </cell>
          <cell r="FU43">
            <v>0</v>
          </cell>
          <cell r="FV43">
            <v>9.9274310595065321E-3</v>
          </cell>
          <cell r="FW43">
            <v>0</v>
          </cell>
          <cell r="FX43">
            <v>0</v>
          </cell>
          <cell r="FY43">
            <v>3.0043541364296078</v>
          </cell>
          <cell r="FZ43">
            <v>6.4975907111756168</v>
          </cell>
          <cell r="GA43">
            <v>0</v>
          </cell>
          <cell r="GB43">
            <v>0.87082728592162562</v>
          </cell>
          <cell r="GC43">
            <v>6.8969521044992756</v>
          </cell>
          <cell r="GD43">
            <v>7.7677793904209009</v>
          </cell>
          <cell r="GE43">
            <v>0</v>
          </cell>
          <cell r="GF43">
            <v>0.76519632068102483</v>
          </cell>
          <cell r="GG43">
            <v>0.76519632068102483</v>
          </cell>
          <cell r="GH43">
            <v>0</v>
          </cell>
          <cell r="GI43">
            <v>0</v>
          </cell>
          <cell r="GJ43">
            <v>4.3616190278818415E-3</v>
          </cell>
          <cell r="GK43">
            <v>0</v>
          </cell>
          <cell r="GL43">
            <v>0</v>
          </cell>
          <cell r="GM43">
            <v>1.3199636531747678</v>
          </cell>
          <cell r="GN43">
            <v>2.8547179135646994</v>
          </cell>
          <cell r="GO43">
            <v>0.38259816034051242</v>
          </cell>
          <cell r="GP43">
            <v>3.0301774298968578</v>
          </cell>
          <cell r="GQ43">
            <v>3.41277559023737</v>
          </cell>
          <cell r="GR43">
            <v>0</v>
          </cell>
          <cell r="GS43">
            <v>1.8640607307272052</v>
          </cell>
          <cell r="GT43">
            <v>1.8640607307272052</v>
          </cell>
          <cell r="GU43">
            <v>0</v>
          </cell>
          <cell r="GV43">
            <v>0</v>
          </cell>
          <cell r="GW43">
            <v>1.062514616514507E-2</v>
          </cell>
          <cell r="GX43">
            <v>0</v>
          </cell>
          <cell r="GY43">
            <v>0</v>
          </cell>
          <cell r="GZ43">
            <v>3.2155047605044285</v>
          </cell>
          <cell r="HA43">
            <v>6.9542513681239839</v>
          </cell>
          <cell r="HB43">
            <v>0.93203036536360262</v>
          </cell>
          <cell r="HC43">
            <v>7.381680493679732</v>
          </cell>
          <cell r="HD43">
            <v>8.3137108590433346</v>
          </cell>
          <cell r="HE43">
            <v>0</v>
          </cell>
          <cell r="HF43">
            <v>2662.2234214786831</v>
          </cell>
          <cell r="HG43">
            <v>3517.7010253642743</v>
          </cell>
          <cell r="HH43">
            <v>0</v>
          </cell>
          <cell r="HI43" t="e">
            <v>#DIV/0!</v>
          </cell>
          <cell r="HJ43">
            <v>4903.579780536068</v>
          </cell>
          <cell r="HK43">
            <v>0</v>
          </cell>
          <cell r="HL43">
            <v>0</v>
          </cell>
          <cell r="HM43">
            <v>2048.5429033998926</v>
          </cell>
          <cell r="HN43">
            <v>2048.5429033998921</v>
          </cell>
          <cell r="HO43">
            <v>1232.7810716246297</v>
          </cell>
          <cell r="HP43">
            <v>0</v>
          </cell>
          <cell r="HQ43">
            <v>1</v>
          </cell>
          <cell r="HR43">
            <v>0</v>
          </cell>
          <cell r="HS43">
            <v>2.5398793937889134E-2</v>
          </cell>
          <cell r="HT43">
            <v>2.3281156278172843E-2</v>
          </cell>
          <cell r="HU43">
            <v>0</v>
          </cell>
          <cell r="HV43">
            <v>3.8751814223512335</v>
          </cell>
          <cell r="HW43">
            <v>0.78000000000000014</v>
          </cell>
          <cell r="HX43">
            <v>6.0000000000000012E-2</v>
          </cell>
          <cell r="HY43">
            <v>2.7183860194128297E-2</v>
          </cell>
          <cell r="HZ43">
            <v>2.4917391706517394E-2</v>
          </cell>
          <cell r="IA43">
            <v>0</v>
          </cell>
          <cell r="IB43">
            <v>1.1158965724437253E-2</v>
          </cell>
          <cell r="IC43">
            <v>1.022858115108552E-2</v>
          </cell>
          <cell r="ID43">
            <v>0</v>
          </cell>
          <cell r="IE43" t="str">
            <v>5</v>
          </cell>
          <cell r="IF43">
            <v>61.587700519162333</v>
          </cell>
          <cell r="IG43">
            <v>61.621428571428567</v>
          </cell>
          <cell r="IH43">
            <v>0</v>
          </cell>
          <cell r="II43">
            <v>61.2</v>
          </cell>
          <cell r="IJ43">
            <v>0</v>
          </cell>
          <cell r="IK43">
            <v>51.733668436096359</v>
          </cell>
          <cell r="IL43">
            <v>9.8540320830659738</v>
          </cell>
          <cell r="IM43">
            <v>51.761999999999993</v>
          </cell>
          <cell r="IN43">
            <v>9.8594285714285714</v>
          </cell>
          <cell r="IO43">
            <v>0</v>
          </cell>
          <cell r="IP43">
            <v>0</v>
          </cell>
          <cell r="IQ43">
            <v>51.408000000000001</v>
          </cell>
          <cell r="IR43">
            <v>9.7919999999999998</v>
          </cell>
          <cell r="IS43">
            <v>0</v>
          </cell>
          <cell r="IT43">
            <v>0</v>
          </cell>
          <cell r="IU43">
            <v>1</v>
          </cell>
          <cell r="IV43">
            <v>181.5</v>
          </cell>
          <cell r="IW43">
            <v>0</v>
          </cell>
          <cell r="IX43">
            <v>0</v>
          </cell>
          <cell r="IY43" t="str">
            <v>1: Yes</v>
          </cell>
          <cell r="IZ43" t="str">
            <v>1</v>
          </cell>
          <cell r="JA43" t="str">
            <v>14</v>
          </cell>
          <cell r="JB43" t="str">
            <v>OTHER: Other (please specify)</v>
          </cell>
          <cell r="JC43" t="str">
            <v>1: Yes</v>
          </cell>
          <cell r="JD43" t="str">
            <v>1: Yes</v>
          </cell>
          <cell r="JE43" t="str">
            <v>0: No</v>
          </cell>
          <cell r="JF43" t="str">
            <v>1: Yes</v>
          </cell>
          <cell r="JG43" t="str">
            <v>0: No</v>
          </cell>
          <cell r="JH43">
            <v>0</v>
          </cell>
          <cell r="JI43">
            <v>167</v>
          </cell>
          <cell r="JJ43">
            <v>0</v>
          </cell>
          <cell r="JK43">
            <v>1</v>
          </cell>
          <cell r="JL43">
            <v>0</v>
          </cell>
          <cell r="JM43">
            <v>0</v>
          </cell>
          <cell r="JN43">
            <v>0</v>
          </cell>
          <cell r="JO43">
            <v>0</v>
          </cell>
          <cell r="JP43">
            <v>0</v>
          </cell>
          <cell r="JQ43">
            <v>0</v>
          </cell>
          <cell r="JR43">
            <v>61.2</v>
          </cell>
          <cell r="JS43" t="str">
            <v>N/A</v>
          </cell>
          <cell r="JT43">
            <v>132</v>
          </cell>
          <cell r="JU43" t="str">
            <v>N/A</v>
          </cell>
          <cell r="JV43" t="str">
            <v>N/A</v>
          </cell>
          <cell r="JW43" t="str">
            <v>N/A</v>
          </cell>
          <cell r="JX43" t="str">
            <v>N/A</v>
          </cell>
          <cell r="JY43" t="str">
            <v>N/A</v>
          </cell>
          <cell r="JZ43">
            <v>2559.3599999999997</v>
          </cell>
          <cell r="KA43">
            <v>0</v>
          </cell>
          <cell r="KB43">
            <v>14</v>
          </cell>
          <cell r="KC43">
            <v>0</v>
          </cell>
          <cell r="KD43">
            <v>178.56</v>
          </cell>
          <cell r="KE43">
            <v>0</v>
          </cell>
          <cell r="KF43">
            <v>0</v>
          </cell>
          <cell r="KG43">
            <v>0</v>
          </cell>
          <cell r="KH43">
            <v>2752</v>
          </cell>
          <cell r="KI43">
            <v>0</v>
          </cell>
          <cell r="KJ43">
            <v>14</v>
          </cell>
          <cell r="KK43">
            <v>0</v>
          </cell>
          <cell r="KL43">
            <v>192</v>
          </cell>
          <cell r="KM43">
            <v>0</v>
          </cell>
          <cell r="KN43">
            <v>0</v>
          </cell>
          <cell r="KO43">
            <v>0</v>
          </cell>
          <cell r="KP43">
            <v>167</v>
          </cell>
          <cell r="KQ43">
            <v>0</v>
          </cell>
          <cell r="KR43">
            <v>1</v>
          </cell>
          <cell r="KS43">
            <v>0</v>
          </cell>
          <cell r="KT43">
            <v>0</v>
          </cell>
          <cell r="KU43">
            <v>0</v>
          </cell>
          <cell r="KV43">
            <v>0</v>
          </cell>
          <cell r="KW43">
            <v>0</v>
          </cell>
          <cell r="KX43">
            <v>0</v>
          </cell>
          <cell r="KY43">
            <v>0</v>
          </cell>
          <cell r="KZ43">
            <v>5.0999999999999996</v>
          </cell>
          <cell r="LA43">
            <v>11</v>
          </cell>
          <cell r="LB43" t="str">
            <v/>
          </cell>
          <cell r="LC43" t="str">
            <v/>
          </cell>
          <cell r="LD43" t="str">
            <v/>
          </cell>
          <cell r="LE43" t="str">
            <v/>
          </cell>
          <cell r="LF43" t="str">
            <v/>
          </cell>
          <cell r="LG43" t="str">
            <v/>
          </cell>
          <cell r="LH43" t="str">
            <v/>
          </cell>
          <cell r="LI43" t="str">
            <v/>
          </cell>
          <cell r="LJ43" t="str">
            <v>Tenofovir/Emtricitabine (TDF/FTC)</v>
          </cell>
          <cell r="LK43" t="str">
            <v/>
          </cell>
          <cell r="LL43" t="str">
            <v>1: Yes</v>
          </cell>
          <cell r="LM43" t="str">
            <v>1</v>
          </cell>
          <cell r="LN43" t="str">
            <v>14</v>
          </cell>
          <cell r="LO43" t="str">
            <v>OTHER: Other (please specify)</v>
          </cell>
          <cell r="LP43" t="str">
            <v>1: Yes</v>
          </cell>
          <cell r="LQ43" t="str">
            <v>0: No</v>
          </cell>
          <cell r="LR43" t="str">
            <v>1: Yes</v>
          </cell>
          <cell r="LS43" t="str">
            <v>0: No</v>
          </cell>
          <cell r="LT43" t="str">
            <v>0: No</v>
          </cell>
          <cell r="LU43">
            <v>167</v>
          </cell>
          <cell r="LV43">
            <v>1</v>
          </cell>
          <cell r="LW43">
            <v>0</v>
          </cell>
          <cell r="LX43">
            <v>0</v>
          </cell>
          <cell r="LY43" t="str">
            <v>0: No</v>
          </cell>
          <cell r="LZ43" t="str">
            <v>0: No</v>
          </cell>
          <cell r="MA43" t="str">
            <v>0: No</v>
          </cell>
          <cell r="MB43" t="str">
            <v>0: No</v>
          </cell>
          <cell r="MC43" t="str">
            <v>0: No</v>
          </cell>
          <cell r="MD43" t="str">
            <v>0: No</v>
          </cell>
          <cell r="ME43" t="str">
            <v>0: No</v>
          </cell>
          <cell r="MF43" t="str">
            <v>0: No</v>
          </cell>
          <cell r="MG43" t="str">
            <v>0: No</v>
          </cell>
          <cell r="MH43" t="str">
            <v>0: No</v>
          </cell>
          <cell r="MI43" t="str">
            <v>0: No</v>
          </cell>
          <cell r="MJ43" t="str">
            <v>0: No</v>
          </cell>
          <cell r="MK43" t="str">
            <v>0: No</v>
          </cell>
          <cell r="ML43" t="str">
            <v>0: No</v>
          </cell>
          <cell r="MM43" t="str">
            <v>0: No</v>
          </cell>
          <cell r="MN43" t="str">
            <v>0: No</v>
          </cell>
          <cell r="MO43" t="str">
            <v>0: No</v>
          </cell>
          <cell r="MP43" t="str">
            <v>T30 and Coviro Starter Packs</v>
          </cell>
          <cell r="MQ43" t="str">
            <v>0: No</v>
          </cell>
          <cell r="MR43" t="str">
            <v>1: Yes</v>
          </cell>
          <cell r="MS43" t="str">
            <v>3</v>
          </cell>
          <cell r="MT43" t="str">
            <v>2: N/A</v>
          </cell>
          <cell r="MU43">
            <v>2.1053991291727141</v>
          </cell>
          <cell r="MV43">
            <v>9.5974822596124305</v>
          </cell>
          <cell r="MW43">
            <v>1.1662119013062411</v>
          </cell>
          <cell r="MX43">
            <v>0</v>
          </cell>
          <cell r="MY43">
            <v>1.1662119013062409</v>
          </cell>
          <cell r="MZ43">
            <v>0</v>
          </cell>
          <cell r="NA43">
            <v>3.2339477503628444</v>
          </cell>
          <cell r="NB43">
            <v>3.2339477503628449</v>
          </cell>
          <cell r="NC43">
            <v>3.2339477503628449</v>
          </cell>
          <cell r="ND43">
            <v>0</v>
          </cell>
          <cell r="NE43">
            <v>3.2339477503628444</v>
          </cell>
          <cell r="NF43">
            <v>0</v>
          </cell>
          <cell r="NG43">
            <v>0</v>
          </cell>
          <cell r="NH43">
            <v>0</v>
          </cell>
          <cell r="NI43">
            <v>0</v>
          </cell>
          <cell r="NJ43">
            <v>0</v>
          </cell>
          <cell r="NK43">
            <v>0</v>
          </cell>
          <cell r="NL43">
            <v>0</v>
          </cell>
          <cell r="NM43">
            <v>0.93918722786647324</v>
          </cell>
          <cell r="NN43">
            <v>8.4312703583061896</v>
          </cell>
          <cell r="NO43">
            <v>0</v>
          </cell>
          <cell r="NP43">
            <v>0</v>
          </cell>
          <cell r="NQ43">
            <v>0</v>
          </cell>
          <cell r="NR43">
            <v>0</v>
          </cell>
          <cell r="NS43">
            <v>0</v>
          </cell>
          <cell r="NT43">
            <v>0</v>
          </cell>
          <cell r="NU43">
            <v>0</v>
          </cell>
          <cell r="NV43">
            <v>0</v>
          </cell>
          <cell r="NW43">
            <v>0</v>
          </cell>
          <cell r="NX43">
            <v>0</v>
          </cell>
          <cell r="NY43">
            <v>0</v>
          </cell>
          <cell r="NZ43">
            <v>0</v>
          </cell>
          <cell r="OA43">
            <v>0</v>
          </cell>
          <cell r="OB43">
            <v>0</v>
          </cell>
          <cell r="OC43">
            <v>0</v>
          </cell>
          <cell r="OD43">
            <v>0</v>
          </cell>
          <cell r="OE43">
            <v>1.1662119013062409</v>
          </cell>
          <cell r="OF43">
            <v>1.1662119013062411</v>
          </cell>
          <cell r="OG43">
            <v>1.1662119013062411</v>
          </cell>
          <cell r="OH43">
            <v>0</v>
          </cell>
          <cell r="OI43">
            <v>1.1662119013062409</v>
          </cell>
          <cell r="OJ43">
            <v>0</v>
          </cell>
          <cell r="OK43">
            <v>1.1662119013062409</v>
          </cell>
          <cell r="OL43">
            <v>1.1662119013062411</v>
          </cell>
          <cell r="OM43">
            <v>1.1662119013062411</v>
          </cell>
          <cell r="ON43">
            <v>0</v>
          </cell>
          <cell r="OO43">
            <v>1.1662119013062409</v>
          </cell>
          <cell r="OP43">
            <v>0</v>
          </cell>
          <cell r="OQ43">
            <v>0.93918722786647324</v>
          </cell>
          <cell r="OR43">
            <v>8.4312703583061896</v>
          </cell>
          <cell r="OS43">
            <v>0</v>
          </cell>
          <cell r="OT43">
            <v>0</v>
          </cell>
          <cell r="OU43">
            <v>0</v>
          </cell>
          <cell r="OV43">
            <v>0</v>
          </cell>
          <cell r="OW43">
            <v>0</v>
          </cell>
          <cell r="OX43">
            <v>0.13062409288824384</v>
          </cell>
          <cell r="OY43">
            <v>0</v>
          </cell>
          <cell r="OZ43">
            <v>0</v>
          </cell>
          <cell r="PA43">
            <v>0</v>
          </cell>
          <cell r="PB43">
            <v>0</v>
          </cell>
          <cell r="PC43">
            <v>0</v>
          </cell>
          <cell r="PD43">
            <v>0</v>
          </cell>
          <cell r="PE43">
            <v>0</v>
          </cell>
          <cell r="PF43">
            <v>0</v>
          </cell>
          <cell r="PG43" t="str">
            <v/>
          </cell>
          <cell r="PH43">
            <v>7.19</v>
          </cell>
          <cell r="PI43">
            <v>0</v>
          </cell>
          <cell r="PJ43">
            <v>0</v>
          </cell>
          <cell r="PK43" t="str">
            <v>N/A</v>
          </cell>
          <cell r="PL43" t="str">
            <v>N/A</v>
          </cell>
          <cell r="PM43" t="str">
            <v>N/A</v>
          </cell>
          <cell r="PN43" t="str">
            <v>N/A</v>
          </cell>
          <cell r="PO43" t="str">
            <v>N/A</v>
          </cell>
          <cell r="PP43" t="str">
            <v>N/A</v>
          </cell>
          <cell r="PQ43">
            <v>30</v>
          </cell>
          <cell r="PR43">
            <v>0</v>
          </cell>
          <cell r="PS43">
            <v>30</v>
          </cell>
          <cell r="PT43">
            <v>0</v>
          </cell>
          <cell r="PU43">
            <v>0</v>
          </cell>
          <cell r="PV43">
            <v>0</v>
          </cell>
          <cell r="PW43">
            <v>0</v>
          </cell>
          <cell r="PX43">
            <v>0</v>
          </cell>
          <cell r="PY43">
            <v>0</v>
          </cell>
          <cell r="PZ43">
            <v>4.310381923290306</v>
          </cell>
          <cell r="QA43">
            <v>1.1662119013062409</v>
          </cell>
          <cell r="QB43">
            <v>3.2339477503628444</v>
          </cell>
          <cell r="QC43">
            <v>0</v>
          </cell>
          <cell r="QD43">
            <v>0</v>
          </cell>
          <cell r="QE43">
            <v>0</v>
          </cell>
          <cell r="QF43">
            <v>0</v>
          </cell>
          <cell r="QG43">
            <v>1.1662119013062409</v>
          </cell>
          <cell r="QH43">
            <v>1.1662119013062409</v>
          </cell>
          <cell r="QI43">
            <v>0</v>
          </cell>
          <cell r="QJ43">
            <v>0</v>
          </cell>
          <cell r="QK43">
            <v>0</v>
          </cell>
          <cell r="QL43">
            <v>0</v>
          </cell>
          <cell r="QM43">
            <v>0</v>
          </cell>
          <cell r="QN43">
            <v>0</v>
          </cell>
          <cell r="QO43">
            <v>0</v>
          </cell>
          <cell r="QP43">
            <v>0</v>
          </cell>
          <cell r="QQ43">
            <v>0</v>
          </cell>
          <cell r="QR43">
            <v>0</v>
          </cell>
          <cell r="QS43">
            <v>0</v>
          </cell>
          <cell r="QT43">
            <v>0</v>
          </cell>
          <cell r="QU43">
            <v>1.1726384364820848</v>
          </cell>
          <cell r="QV43" t="str">
            <v>N/A</v>
          </cell>
          <cell r="QW43" t="str">
            <v/>
          </cell>
          <cell r="QX43" t="str">
            <v/>
          </cell>
          <cell r="QY43" t="str">
            <v/>
          </cell>
          <cell r="QZ43" t="str">
            <v/>
          </cell>
          <cell r="RA43" t="str">
            <v/>
          </cell>
          <cell r="RB43" t="str">
            <v/>
          </cell>
          <cell r="RC43" t="str">
            <v>N/A</v>
          </cell>
          <cell r="RD43" t="str">
            <v>N/A</v>
          </cell>
          <cell r="RE43">
            <v>0</v>
          </cell>
          <cell r="RF43">
            <v>0</v>
          </cell>
          <cell r="RG43">
            <v>0</v>
          </cell>
          <cell r="RH43">
            <v>0</v>
          </cell>
          <cell r="RI43">
            <v>0</v>
          </cell>
          <cell r="RJ43">
            <v>0</v>
          </cell>
          <cell r="RK43">
            <v>0</v>
          </cell>
          <cell r="RL43">
            <v>0</v>
          </cell>
          <cell r="RM43">
            <v>0</v>
          </cell>
          <cell r="RN43">
            <v>0</v>
          </cell>
          <cell r="RO43">
            <v>22.844357329462994</v>
          </cell>
          <cell r="RP43">
            <v>23.862321427521437</v>
          </cell>
          <cell r="RQ43">
            <v>14.723855452768731</v>
          </cell>
          <cell r="RR43">
            <v>14.723855452768731</v>
          </cell>
          <cell r="RS43">
            <v>24.34974050599201</v>
          </cell>
          <cell r="RT43">
            <v>0</v>
          </cell>
          <cell r="RU43">
            <v>18.259488857142863</v>
          </cell>
          <cell r="RV43">
            <v>7.6417532656023219</v>
          </cell>
          <cell r="RW43">
            <v>7.5461691205211725</v>
          </cell>
          <cell r="RX43">
            <v>7.6652246071904111</v>
          </cell>
          <cell r="RY43">
            <v>0</v>
          </cell>
          <cell r="RZ43">
            <v>7.521668571428572</v>
          </cell>
          <cell r="SA43">
            <v>0</v>
          </cell>
          <cell r="SB43">
            <v>19.189260156748912</v>
          </cell>
          <cell r="SC43">
            <v>0</v>
          </cell>
          <cell r="SD43">
            <v>12.368038580325733</v>
          </cell>
          <cell r="SE43">
            <v>20.453782025033288</v>
          </cell>
          <cell r="SF43">
            <v>0</v>
          </cell>
          <cell r="SG43">
            <v>15.337970640000004</v>
          </cell>
          <cell r="SH43">
            <v>3.6550971727140786</v>
          </cell>
          <cell r="SI43">
            <v>0</v>
          </cell>
          <cell r="SJ43">
            <v>2.3558168724429969</v>
          </cell>
          <cell r="SK43">
            <v>3.8959584809587215</v>
          </cell>
          <cell r="SL43">
            <v>0</v>
          </cell>
          <cell r="SM43">
            <v>2.9215182171428578</v>
          </cell>
          <cell r="SN43">
            <v>7.2096836458017277</v>
          </cell>
          <cell r="SO43">
            <v>0.95</v>
          </cell>
          <cell r="SP43">
            <v>0.92500000000000004</v>
          </cell>
          <cell r="SQ43">
            <v>1</v>
          </cell>
          <cell r="SR43">
            <v>1</v>
          </cell>
          <cell r="SS43" t="str">
            <v>1: Yes</v>
          </cell>
          <cell r="ST43" t="str">
            <v>1: Yes</v>
          </cell>
          <cell r="SU43">
            <v>0.7</v>
          </cell>
          <cell r="SV43" t="str">
            <v>1: Yes</v>
          </cell>
          <cell r="SW43" t="str">
            <v>0: All patients when initiated</v>
          </cell>
          <cell r="SX43">
            <v>0.8</v>
          </cell>
          <cell r="SY43" t="str">
            <v>1: Yes</v>
          </cell>
          <cell r="SZ43" t="str">
            <v>PEDS: Pediatrics</v>
          </cell>
          <cell r="TA43">
            <v>120</v>
          </cell>
          <cell r="TB43">
            <v>0.12539912917271406</v>
          </cell>
          <cell r="TC43">
            <v>1.1494920174165459E-2</v>
          </cell>
          <cell r="TD43">
            <v>10.408323657474602</v>
          </cell>
          <cell r="TE43">
            <v>0.21317851959361395</v>
          </cell>
          <cell r="TF43">
            <v>0</v>
          </cell>
          <cell r="TG43">
            <v>0</v>
          </cell>
          <cell r="TH43">
            <v>0.15085515239477504</v>
          </cell>
          <cell r="TI43">
            <v>7.6417532656023219</v>
          </cell>
          <cell r="TJ43">
            <v>4.2933526850507979</v>
          </cell>
          <cell r="TK43">
            <v>3.3771986970684037E-2</v>
          </cell>
          <cell r="TL43">
            <v>3.095765472312704E-3</v>
          </cell>
          <cell r="TM43">
            <v>2.8031276872964175</v>
          </cell>
          <cell r="TN43">
            <v>5.7412377850162864E-2</v>
          </cell>
          <cell r="TO43">
            <v>0</v>
          </cell>
          <cell r="TP43">
            <v>0</v>
          </cell>
          <cell r="TQ43">
            <v>4.0627700325732895E-2</v>
          </cell>
          <cell r="TR43">
            <v>7.5461691205211725</v>
          </cell>
          <cell r="TS43">
            <v>4.239650814332248</v>
          </cell>
          <cell r="TT43">
            <v>0.1368852592895059</v>
          </cell>
          <cell r="TU43">
            <v>1.2547815434871375E-2</v>
          </cell>
          <cell r="TV43">
            <v>11.361690404246632</v>
          </cell>
          <cell r="TW43">
            <v>0.23270494079216006</v>
          </cell>
          <cell r="TX43">
            <v>0</v>
          </cell>
          <cell r="TY43">
            <v>0</v>
          </cell>
          <cell r="TZ43">
            <v>0.16467296692527561</v>
          </cell>
          <cell r="UA43">
            <v>7.6537354348713746</v>
          </cell>
          <cell r="UB43">
            <v>4.3000846059616169</v>
          </cell>
          <cell r="UC43" t="str">
            <v>1: Yes</v>
          </cell>
          <cell r="UD43" t="str">
            <v>PEDS: Pediatrics</v>
          </cell>
          <cell r="UE43">
            <v>120</v>
          </cell>
          <cell r="UF43">
            <v>258400</v>
          </cell>
          <cell r="UG43">
            <v>6.1399999999999996E-3</v>
          </cell>
          <cell r="UH43">
            <v>6.1399999999999996E-3</v>
          </cell>
          <cell r="UI43">
            <v>0</v>
          </cell>
          <cell r="UJ43">
            <v>0</v>
          </cell>
          <cell r="UK43">
            <v>0</v>
          </cell>
          <cell r="UL43">
            <v>0</v>
          </cell>
          <cell r="UM43">
            <v>0</v>
          </cell>
          <cell r="UN43" t="str">
            <v>N/A</v>
          </cell>
          <cell r="UO43" t="str">
            <v>N/A</v>
          </cell>
          <cell r="UP43" t="str">
            <v>N/A</v>
          </cell>
          <cell r="UQ43" t="str">
            <v>N/A</v>
          </cell>
          <cell r="UR43" t="str">
            <v>N/A</v>
          </cell>
          <cell r="US43" t="str">
            <v>N/A</v>
          </cell>
          <cell r="UT43" t="str">
            <v>N/A</v>
          </cell>
          <cell r="UU43" t="str">
            <v>N/A</v>
          </cell>
          <cell r="UV43" t="str">
            <v>N/A</v>
          </cell>
          <cell r="UW43" t="str">
            <v>N/A</v>
          </cell>
          <cell r="UX43">
            <v>1</v>
          </cell>
          <cell r="UY43">
            <v>0</v>
          </cell>
          <cell r="UZ43">
            <v>0</v>
          </cell>
          <cell r="VA43">
            <v>0</v>
          </cell>
          <cell r="VB43">
            <v>1</v>
          </cell>
          <cell r="VC43">
            <v>0</v>
          </cell>
          <cell r="VD43">
            <v>1</v>
          </cell>
          <cell r="VE43">
            <v>1</v>
          </cell>
          <cell r="VF43">
            <v>0</v>
          </cell>
          <cell r="VG43">
            <v>1</v>
          </cell>
          <cell r="VH43">
            <v>1</v>
          </cell>
          <cell r="VI43">
            <v>0</v>
          </cell>
          <cell r="VJ43">
            <v>0</v>
          </cell>
          <cell r="VK43">
            <v>0</v>
          </cell>
          <cell r="VL43">
            <v>0</v>
          </cell>
          <cell r="VM43">
            <v>0</v>
          </cell>
          <cell r="VN43">
            <v>1</v>
          </cell>
          <cell r="VO43">
            <v>0</v>
          </cell>
          <cell r="VP43">
            <v>1</v>
          </cell>
          <cell r="VQ43">
            <v>1</v>
          </cell>
          <cell r="VR43">
            <v>0</v>
          </cell>
          <cell r="VS43">
            <v>0</v>
          </cell>
          <cell r="VT43">
            <v>0</v>
          </cell>
          <cell r="VU43">
            <v>0</v>
          </cell>
          <cell r="VV43">
            <v>1</v>
          </cell>
          <cell r="VW43">
            <v>0</v>
          </cell>
          <cell r="VX43">
            <v>0</v>
          </cell>
          <cell r="VY43">
            <v>7.3259089985486217</v>
          </cell>
          <cell r="VZ43">
            <v>7.3373959281339323</v>
          </cell>
          <cell r="WA43">
            <v>90.391533916572499</v>
          </cell>
          <cell r="WB43">
            <v>0</v>
          </cell>
          <cell r="WC43">
            <v>0</v>
          </cell>
          <cell r="WD43">
            <v>91.680013408163276</v>
          </cell>
          <cell r="WE43">
            <v>0</v>
          </cell>
          <cell r="WF43">
            <v>86.959661125373955</v>
          </cell>
          <cell r="WG43">
            <v>85.87195722074388</v>
          </cell>
          <cell r="WH43">
            <v>0</v>
          </cell>
          <cell r="WI43">
            <v>0</v>
          </cell>
          <cell r="WJ43">
            <v>87.096012737755103</v>
          </cell>
          <cell r="WK43">
            <v>0</v>
          </cell>
          <cell r="WL43">
            <v>4.576824269756524</v>
          </cell>
          <cell r="WM43">
            <v>4.5195766958286256</v>
          </cell>
          <cell r="WN43">
            <v>0</v>
          </cell>
          <cell r="WO43">
            <v>0</v>
          </cell>
          <cell r="WP43">
            <v>4.5840006704081633</v>
          </cell>
          <cell r="WQ43">
            <v>0</v>
          </cell>
          <cell r="WR43">
            <v>8.6569979876354459</v>
          </cell>
          <cell r="WS43">
            <v>81.734535928937049</v>
          </cell>
          <cell r="WT43">
            <v>0</v>
          </cell>
          <cell r="WU43">
            <v>0</v>
          </cell>
          <cell r="WV43">
            <v>0</v>
          </cell>
          <cell r="WW43">
            <v>0</v>
          </cell>
          <cell r="WX43">
            <v>0</v>
          </cell>
          <cell r="WY43">
            <v>0</v>
          </cell>
          <cell r="WZ43">
            <v>2.2351594911938264</v>
          </cell>
          <cell r="XA43">
            <v>2.2031117952555586</v>
          </cell>
          <cell r="XB43">
            <v>1.0208225793745431</v>
          </cell>
          <cell r="XC43">
            <v>2.0910987250142794</v>
          </cell>
          <cell r="XD43">
            <v>0</v>
          </cell>
          <cell r="XE43">
            <v>3.4906906077739337</v>
          </cell>
          <cell r="XF43">
            <v>0</v>
          </cell>
          <cell r="XG43">
            <v>0.95971345646685979</v>
          </cell>
          <cell r="XH43">
            <v>0.42165031899482941</v>
          </cell>
          <cell r="XI43">
            <v>0.96979573368810779</v>
          </cell>
          <cell r="XJ43">
            <v>0</v>
          </cell>
          <cell r="XK43">
            <v>1.6866012759793176</v>
          </cell>
          <cell r="XL43">
            <v>0</v>
          </cell>
          <cell r="XM43">
            <v>0.36822794063133718</v>
          </cell>
          <cell r="XN43">
            <v>0.35701903379639222</v>
          </cell>
          <cell r="XO43">
            <v>0.26760335679710839</v>
          </cell>
          <cell r="XP43">
            <v>0.3586945130861795</v>
          </cell>
          <cell r="XQ43">
            <v>0</v>
          </cell>
          <cell r="XR43">
            <v>0.47781371746419554</v>
          </cell>
          <cell r="XS43">
            <v>0</v>
          </cell>
          <cell r="XT43">
            <v>6.5312046444121905E-2</v>
          </cell>
          <cell r="XU43">
            <v>2.8694862025538427E-2</v>
          </cell>
          <cell r="XV43">
            <v>6.5998182658738372E-2</v>
          </cell>
          <cell r="XW43">
            <v>0</v>
          </cell>
          <cell r="XX43">
            <v>0.11477944810215371</v>
          </cell>
          <cell r="XY43">
            <v>0</v>
          </cell>
          <cell r="XZ43">
            <v>0.59052357335259109</v>
          </cell>
          <cell r="YA43">
            <v>0.25944666233476393</v>
          </cell>
          <cell r="YB43">
            <v>0.59672732336995715</v>
          </cell>
          <cell r="YC43">
            <v>0</v>
          </cell>
          <cell r="YD43">
            <v>1.0377866493390557</v>
          </cell>
          <cell r="YE43">
            <v>0</v>
          </cell>
          <cell r="YF43">
            <v>0</v>
          </cell>
          <cell r="YG43">
            <v>0</v>
          </cell>
          <cell r="YH43">
            <v>0</v>
          </cell>
          <cell r="YI43">
            <v>0</v>
          </cell>
          <cell r="YJ43">
            <v>0</v>
          </cell>
          <cell r="YK43">
            <v>0</v>
          </cell>
          <cell r="YL43">
            <v>9.6047127123708706E-2</v>
          </cell>
          <cell r="YM43">
            <v>4.2198326508144743E-2</v>
          </cell>
          <cell r="YN43">
            <v>9.7056150968732907E-2</v>
          </cell>
          <cell r="YO43">
            <v>0</v>
          </cell>
          <cell r="YP43">
            <v>0.16879330603257897</v>
          </cell>
          <cell r="YQ43">
            <v>0</v>
          </cell>
          <cell r="YR43">
            <v>2.7974327905087816E-3</v>
          </cell>
          <cell r="YS43">
            <v>1.2290527141580773E-3</v>
          </cell>
          <cell r="YT43">
            <v>2.8268212425635775E-3</v>
          </cell>
          <cell r="YU43">
            <v>0</v>
          </cell>
          <cell r="YV43">
            <v>4.9162108566323083E-3</v>
          </cell>
          <cell r="YW43">
            <v>0</v>
          </cell>
          <cell r="YX43">
            <v>0</v>
          </cell>
          <cell r="YY43">
            <v>0</v>
          </cell>
          <cell r="YZ43">
            <v>0</v>
          </cell>
          <cell r="ZA43">
            <v>0</v>
          </cell>
          <cell r="ZB43">
            <v>0</v>
          </cell>
          <cell r="ZC43">
            <v>0</v>
          </cell>
          <cell r="ZD43">
            <v>0.19753323657474597</v>
          </cell>
          <cell r="ZE43">
            <v>0.19753323657474597</v>
          </cell>
          <cell r="ZF43">
            <v>0</v>
          </cell>
          <cell r="ZG43">
            <v>0</v>
          </cell>
          <cell r="ZH43">
            <v>0</v>
          </cell>
          <cell r="ZI43">
            <v>0</v>
          </cell>
          <cell r="ZJ43" t="str">
            <v xml:space="preserve"> </v>
          </cell>
          <cell r="ZK43">
            <v>0</v>
          </cell>
          <cell r="ZL43">
            <v>0</v>
          </cell>
          <cell r="ZM43">
            <v>0</v>
          </cell>
          <cell r="ZN43">
            <v>1</v>
          </cell>
          <cell r="ZO43">
            <v>0</v>
          </cell>
          <cell r="ZP43">
            <v>0</v>
          </cell>
          <cell r="ZQ43">
            <v>0</v>
          </cell>
          <cell r="ZR43" t="str">
            <v>0: No</v>
          </cell>
          <cell r="ZS43" t="str">
            <v>1: Yes</v>
          </cell>
          <cell r="ZT43">
            <v>1.468610506478726</v>
          </cell>
          <cell r="ZU43">
            <v>1.468610506478726</v>
          </cell>
          <cell r="ZV43">
            <v>1.4686105064787263</v>
          </cell>
          <cell r="ZW43">
            <v>1.468610506478726</v>
          </cell>
          <cell r="ZX43">
            <v>0</v>
          </cell>
          <cell r="ZY43">
            <v>1.468610506478726</v>
          </cell>
          <cell r="ZZ43">
            <v>0</v>
          </cell>
          <cell r="AAA43">
            <v>1.2483189305069173</v>
          </cell>
          <cell r="AAB43">
            <v>1.2483189305069173</v>
          </cell>
          <cell r="AAC43">
            <v>1.2483189305069171</v>
          </cell>
          <cell r="AAD43">
            <v>0</v>
          </cell>
          <cell r="AAE43">
            <v>1.2483189305069171</v>
          </cell>
          <cell r="AAF43">
            <v>0</v>
          </cell>
          <cell r="AAG43">
            <v>7.3430525323936305E-2</v>
          </cell>
          <cell r="AAH43">
            <v>7.3430525323936305E-2</v>
          </cell>
          <cell r="AAI43">
            <v>7.3430525323936319E-2</v>
          </cell>
          <cell r="AAJ43">
            <v>7.3430525323936305E-2</v>
          </cell>
          <cell r="AAK43">
            <v>0</v>
          </cell>
          <cell r="AAL43">
            <v>7.3430525323936305E-2</v>
          </cell>
          <cell r="AAM43">
            <v>0</v>
          </cell>
          <cell r="AAN43">
            <v>7.3430525323936305E-2</v>
          </cell>
          <cell r="AAO43">
            <v>7.3430525323936319E-2</v>
          </cell>
          <cell r="AAP43">
            <v>7.3430525323936305E-2</v>
          </cell>
          <cell r="AAQ43">
            <v>0</v>
          </cell>
          <cell r="AAR43">
            <v>7.3430525323936305E-2</v>
          </cell>
          <cell r="AAS43">
            <v>0</v>
          </cell>
          <cell r="AAT43">
            <v>0</v>
          </cell>
          <cell r="AAU43">
            <v>0</v>
          </cell>
          <cell r="AAV43">
            <v>0</v>
          </cell>
          <cell r="AAW43">
            <v>0</v>
          </cell>
          <cell r="AAX43">
            <v>0</v>
          </cell>
          <cell r="AAY43">
            <v>0</v>
          </cell>
          <cell r="AAZ43">
            <v>0</v>
          </cell>
          <cell r="ABA43">
            <v>0</v>
          </cell>
          <cell r="ABB43">
            <v>0</v>
          </cell>
          <cell r="ABC43">
            <v>0</v>
          </cell>
          <cell r="ABD43">
            <v>0</v>
          </cell>
          <cell r="ABE43">
            <v>0</v>
          </cell>
          <cell r="ABF43">
            <v>7.3430525323936305E-2</v>
          </cell>
          <cell r="ABG43">
            <v>7.3430525323936319E-2</v>
          </cell>
          <cell r="ABH43">
            <v>7.3430525323936305E-2</v>
          </cell>
          <cell r="ABI43">
            <v>0</v>
          </cell>
          <cell r="ABJ43">
            <v>7.3430525323936305E-2</v>
          </cell>
          <cell r="ABK43">
            <v>0</v>
          </cell>
          <cell r="ABL43">
            <v>0</v>
          </cell>
          <cell r="ABM43">
            <v>0</v>
          </cell>
          <cell r="ABN43">
            <v>0</v>
          </cell>
          <cell r="ABO43">
            <v>0</v>
          </cell>
          <cell r="ABP43">
            <v>0</v>
          </cell>
          <cell r="ABQ43">
            <v>0</v>
          </cell>
          <cell r="ABR43">
            <v>0</v>
          </cell>
          <cell r="ABS43">
            <v>0</v>
          </cell>
          <cell r="ABT43">
            <v>0</v>
          </cell>
          <cell r="ABU43">
            <v>0</v>
          </cell>
          <cell r="ABV43">
            <v>0</v>
          </cell>
          <cell r="ABW43">
            <v>0</v>
          </cell>
          <cell r="ABX43">
            <v>7.3430525323936305E-2</v>
          </cell>
          <cell r="ABY43" t="str">
            <v>0: No</v>
          </cell>
          <cell r="ABZ43">
            <v>7.3430525323936305E-2</v>
          </cell>
          <cell r="ACA43">
            <v>7.3430525323936319E-2</v>
          </cell>
          <cell r="ACB43">
            <v>5.0122937501443738</v>
          </cell>
          <cell r="ACC43">
            <v>5.3645654549198492</v>
          </cell>
          <cell r="ACD43">
            <v>2.202152365795389</v>
          </cell>
          <cell r="ACE43">
            <v>5.0649504413293949</v>
          </cell>
          <cell r="ACF43">
            <v>0</v>
          </cell>
          <cell r="ACG43">
            <v>8.8086094631815577</v>
          </cell>
          <cell r="ACH43">
            <v>0</v>
          </cell>
          <cell r="ACI43">
            <v>1.8105901859464089</v>
          </cell>
          <cell r="ACJ43">
            <v>0.7954831979576118</v>
          </cell>
          <cell r="ACK43">
            <v>1.8296113553025073</v>
          </cell>
          <cell r="ACL43">
            <v>0</v>
          </cell>
          <cell r="ACM43">
            <v>3.1819327918304476</v>
          </cell>
          <cell r="ACN43">
            <v>0</v>
          </cell>
          <cell r="ACO43">
            <v>1.336593323814084E-2</v>
          </cell>
          <cell r="ACP43">
            <v>5.8723257192552338E-3</v>
          </cell>
          <cell r="ACQ43">
            <v>1.3506349154287037E-2</v>
          </cell>
          <cell r="ACR43">
            <v>0</v>
          </cell>
          <cell r="ACS43">
            <v>2.3489302877020935E-2</v>
          </cell>
          <cell r="ACT43">
            <v>0</v>
          </cell>
          <cell r="ACU43">
            <v>2.5550056712225683E-2</v>
          </cell>
          <cell r="ACV43">
            <v>1.122542305773948E-2</v>
          </cell>
          <cell r="ACW43">
            <v>2.5818473032800802E-2</v>
          </cell>
          <cell r="ACX43">
            <v>0</v>
          </cell>
          <cell r="ACY43">
            <v>4.4901692230957919E-2</v>
          </cell>
          <cell r="ACZ43">
            <v>0</v>
          </cell>
          <cell r="ADA43">
            <v>1.5833693208980146</v>
          </cell>
          <cell r="ADB43">
            <v>0.69565366073027279</v>
          </cell>
          <cell r="ADC43">
            <v>1.6000034196796276</v>
          </cell>
          <cell r="ADD43">
            <v>0</v>
          </cell>
          <cell r="ADE43">
            <v>2.7826146429210916</v>
          </cell>
          <cell r="ADF43">
            <v>0</v>
          </cell>
          <cell r="ADG43">
            <v>0</v>
          </cell>
          <cell r="ADH43">
            <v>0</v>
          </cell>
          <cell r="ADI43">
            <v>0</v>
          </cell>
          <cell r="ADJ43">
            <v>0</v>
          </cell>
          <cell r="ADK43">
            <v>0</v>
          </cell>
          <cell r="ADL43">
            <v>0</v>
          </cell>
          <cell r="ADM43">
            <v>9.8654797556734744E-2</v>
          </cell>
          <cell r="ADN43">
            <v>4.3344007088644956E-2</v>
          </cell>
          <cell r="ADO43">
            <v>9.9691216303883404E-2</v>
          </cell>
          <cell r="ADP43">
            <v>0</v>
          </cell>
          <cell r="ADQ43">
            <v>0.1733760283545798</v>
          </cell>
          <cell r="ADR43">
            <v>0</v>
          </cell>
          <cell r="ADS43">
            <v>1.4807634557928493</v>
          </cell>
          <cell r="ADT43">
            <v>0.65057375124186467</v>
          </cell>
          <cell r="ADU43">
            <v>1.4963196278562887</v>
          </cell>
          <cell r="ADV43">
            <v>0</v>
          </cell>
          <cell r="ADW43">
            <v>2.6022950049674587</v>
          </cell>
          <cell r="ADX43">
            <v>0</v>
          </cell>
          <cell r="ADY43">
            <v>0</v>
          </cell>
          <cell r="ADZ43">
            <v>0</v>
          </cell>
          <cell r="AEA43">
            <v>0</v>
          </cell>
          <cell r="AEB43">
            <v>0</v>
          </cell>
          <cell r="AEC43">
            <v>0</v>
          </cell>
          <cell r="AED43">
            <v>0</v>
          </cell>
          <cell r="AEE43">
            <v>0.24368246948169686</v>
          </cell>
          <cell r="AEF43">
            <v>0</v>
          </cell>
          <cell r="AEG43">
            <v>0.26731866476281679</v>
          </cell>
          <cell r="AEH43">
            <v>0</v>
          </cell>
          <cell r="AEI43">
            <v>0</v>
          </cell>
          <cell r="AEJ43">
            <v>0</v>
          </cell>
          <cell r="AEK43">
            <v>3.1667386417960293</v>
          </cell>
          <cell r="AEL43">
            <v>1.3345539741038313</v>
          </cell>
          <cell r="AEM43">
            <v>1.336593323814084E-2</v>
          </cell>
          <cell r="AEN43">
            <v>0.26080884778818425</v>
          </cell>
          <cell r="AEO43">
            <v>0</v>
          </cell>
          <cell r="AEP43">
            <v>0.28610623118419592</v>
          </cell>
          <cell r="AEQ43">
            <v>0</v>
          </cell>
          <cell r="AER43">
            <v>0</v>
          </cell>
          <cell r="AES43">
            <v>0</v>
          </cell>
          <cell r="AET43">
            <v>3.3893018983672802</v>
          </cell>
          <cell r="AEU43">
            <v>1.4283484775801887</v>
          </cell>
          <cell r="AEV43">
            <v>1.4305311559209798E-2</v>
          </cell>
          <cell r="AEW43">
            <v>0</v>
          </cell>
          <cell r="AEX43" t="str">
            <v>8</v>
          </cell>
          <cell r="AEY43" t="str">
            <v>5</v>
          </cell>
          <cell r="AEZ43" t="str">
            <v>1: Yes</v>
          </cell>
          <cell r="AFA43" t="str">
            <v>2</v>
          </cell>
          <cell r="AFB43" t="str">
            <v>8</v>
          </cell>
          <cell r="AFC43" t="str">
            <v>2: Sometimes</v>
          </cell>
          <cell r="AFD43" t="str">
            <v>2: Sometimes</v>
          </cell>
          <cell r="AFE43">
            <v>1.4305311559209798E-2</v>
          </cell>
          <cell r="AFF43">
            <v>5.8723257192552338E-3</v>
          </cell>
          <cell r="AFG43">
            <v>0.57275809752670304</v>
          </cell>
          <cell r="AFH43">
            <v>0.57275809752670315</v>
          </cell>
          <cell r="AFI43">
            <v>0.57275809752670315</v>
          </cell>
          <cell r="AFJ43">
            <v>0.57275809752670315</v>
          </cell>
          <cell r="AFK43">
            <v>0</v>
          </cell>
          <cell r="AFL43">
            <v>0.57275809752670315</v>
          </cell>
          <cell r="AFM43">
            <v>0</v>
          </cell>
          <cell r="AFN43">
            <v>0</v>
          </cell>
          <cell r="AFO43">
            <v>2</v>
          </cell>
          <cell r="AFP43">
            <v>2</v>
          </cell>
          <cell r="AFQ43">
            <v>0</v>
          </cell>
          <cell r="AFR43">
            <v>0</v>
          </cell>
          <cell r="AFS43">
            <v>0</v>
          </cell>
          <cell r="AFT43">
            <v>0</v>
          </cell>
          <cell r="AFU43">
            <v>0</v>
          </cell>
          <cell r="AFV43">
            <v>0</v>
          </cell>
          <cell r="AFW43">
            <v>0</v>
          </cell>
          <cell r="AFX43">
            <v>0</v>
          </cell>
          <cell r="AFY43">
            <v>0</v>
          </cell>
          <cell r="AFZ43">
            <v>0</v>
          </cell>
          <cell r="AGA43">
            <v>0</v>
          </cell>
          <cell r="AGB43">
            <v>0</v>
          </cell>
        </row>
        <row r="44">
          <cell r="A44" t="str">
            <v>MALAWI_12</v>
          </cell>
          <cell r="B44" t="str">
            <v>Malawi</v>
          </cell>
          <cell r="C44" t="str">
            <v>Mangochi District Hospital</v>
          </cell>
          <cell r="D44" t="str">
            <v>Hospital</v>
          </cell>
          <cell r="E44" t="str">
            <v>Secondary</v>
          </cell>
          <cell r="F44" t="str">
            <v>Peri-urban/Semi-urban</v>
          </cell>
          <cell r="G44" t="str">
            <v>No</v>
          </cell>
          <cell r="H44">
            <v>38377</v>
          </cell>
          <cell r="I44">
            <v>853925</v>
          </cell>
          <cell r="J44">
            <v>224067</v>
          </cell>
          <cell r="K44">
            <v>384</v>
          </cell>
          <cell r="L44">
            <v>21091</v>
          </cell>
          <cell r="M44" t="str">
            <v>USD</v>
          </cell>
          <cell r="N44">
            <v>148.26</v>
          </cell>
          <cell r="O44">
            <v>0.97</v>
          </cell>
          <cell r="P44">
            <v>0</v>
          </cell>
          <cell r="Q44">
            <v>0.03</v>
          </cell>
          <cell r="R44">
            <v>0</v>
          </cell>
          <cell r="S44">
            <v>0</v>
          </cell>
          <cell r="T44">
            <v>224067</v>
          </cell>
          <cell r="U44">
            <v>0</v>
          </cell>
          <cell r="V44">
            <v>99.932787088969349</v>
          </cell>
          <cell r="W44" t="str">
            <v>0: No</v>
          </cell>
          <cell r="X44" t="str">
            <v>0: No</v>
          </cell>
          <cell r="Y44">
            <v>0</v>
          </cell>
          <cell r="Z44" t="str">
            <v>Jan-10</v>
          </cell>
          <cell r="AA44" t="str">
            <v>Dec-10</v>
          </cell>
          <cell r="AB44">
            <v>887.41666666666663</v>
          </cell>
          <cell r="AC44">
            <v>3969.25</v>
          </cell>
          <cell r="AD44">
            <v>3</v>
          </cell>
          <cell r="AE44">
            <v>472.75</v>
          </cell>
          <cell r="AF44">
            <v>0</v>
          </cell>
          <cell r="AG44">
            <v>5332.416666666667</v>
          </cell>
          <cell r="AH44">
            <v>4445</v>
          </cell>
          <cell r="AI44">
            <v>6.5353107565362789</v>
          </cell>
          <cell r="AJ44">
            <v>5.0028129834815358</v>
          </cell>
          <cell r="AK44">
            <v>6</v>
          </cell>
          <cell r="AL44">
            <v>6</v>
          </cell>
          <cell r="AM44">
            <v>12</v>
          </cell>
          <cell r="AN44">
            <v>12</v>
          </cell>
          <cell r="AO44">
            <v>0</v>
          </cell>
          <cell r="AP44">
            <v>5</v>
          </cell>
          <cell r="AQ44">
            <v>5</v>
          </cell>
          <cell r="AR44">
            <v>10</v>
          </cell>
          <cell r="AS44">
            <v>5</v>
          </cell>
          <cell r="AT44">
            <v>0</v>
          </cell>
          <cell r="AU44">
            <v>0</v>
          </cell>
          <cell r="AV44">
            <v>0</v>
          </cell>
          <cell r="AW44">
            <v>0</v>
          </cell>
          <cell r="AX44">
            <v>0</v>
          </cell>
          <cell r="AY44">
            <v>0</v>
          </cell>
          <cell r="AZ44">
            <v>0</v>
          </cell>
          <cell r="BA44">
            <v>0</v>
          </cell>
          <cell r="BB44">
            <v>0</v>
          </cell>
          <cell r="BC44">
            <v>0</v>
          </cell>
          <cell r="BD44">
            <v>0</v>
          </cell>
          <cell r="BE44">
            <v>174425</v>
          </cell>
          <cell r="BF44" t="str">
            <v>1: Yes</v>
          </cell>
          <cell r="BG44" t="str">
            <v>726</v>
          </cell>
          <cell r="BH44" t="str">
            <v>364</v>
          </cell>
          <cell r="BI44" t="str">
            <v>3</v>
          </cell>
          <cell r="BJ44" t="str">
            <v>242</v>
          </cell>
          <cell r="BK44" t="str">
            <v>N/A</v>
          </cell>
          <cell r="BL44" t="str">
            <v>N/A</v>
          </cell>
          <cell r="BM44" t="str">
            <v>1: Yes</v>
          </cell>
          <cell r="BN44" t="str">
            <v>N_INITIATION,N_MONITORING: Initiation, Routine clinical monitoring</v>
          </cell>
          <cell r="BO44" t="str">
            <v/>
          </cell>
          <cell r="BP44" t="str">
            <v>1: Yes</v>
          </cell>
          <cell r="BQ44">
            <v>0.59825756664908947</v>
          </cell>
          <cell r="BR44" t="str">
            <v>1: The Costing Period</v>
          </cell>
          <cell r="BS44" t="str">
            <v/>
          </cell>
          <cell r="BT44" t="str">
            <v>1: Yes</v>
          </cell>
          <cell r="BU44" t="str">
            <v>726</v>
          </cell>
          <cell r="BV44" t="str">
            <v>364</v>
          </cell>
          <cell r="BW44" t="str">
            <v>3</v>
          </cell>
          <cell r="BX44" t="str">
            <v>242</v>
          </cell>
          <cell r="BY44" t="str">
            <v>N/A</v>
          </cell>
          <cell r="BZ44" t="str">
            <v>N/A</v>
          </cell>
          <cell r="CA44" t="str">
            <v>1: Yes</v>
          </cell>
          <cell r="CB44" t="str">
            <v>0: No</v>
          </cell>
          <cell r="CC44" t="str">
            <v>0: No</v>
          </cell>
          <cell r="CD44" t="str">
            <v>0: No</v>
          </cell>
          <cell r="CE44" t="str">
            <v>0: No</v>
          </cell>
          <cell r="CF44" t="str">
            <v>0: No</v>
          </cell>
          <cell r="CG44" t="str">
            <v>1: Yes</v>
          </cell>
          <cell r="CH44" t="str">
            <v>electronic system - Baobab</v>
          </cell>
          <cell r="CI44" t="str">
            <v/>
          </cell>
          <cell r="CJ44">
            <v>4620.916666666667</v>
          </cell>
          <cell r="CK44" t="str">
            <v>The time spent is for non-complicated clients. The length of visits becomes shorter or longer depending on the client.</v>
          </cell>
          <cell r="CL44" t="str">
            <v>1: Yes</v>
          </cell>
          <cell r="CM44" t="str">
            <v>1: Yes</v>
          </cell>
          <cell r="CN44" t="str">
            <v>0: No</v>
          </cell>
          <cell r="CO44" t="str">
            <v>0: No</v>
          </cell>
          <cell r="CP44" t="str">
            <v/>
          </cell>
          <cell r="CQ44" t="str">
            <v>1: Yes</v>
          </cell>
          <cell r="CR44" t="str">
            <v>1: Yes</v>
          </cell>
          <cell r="CS44" t="str">
            <v>70</v>
          </cell>
          <cell r="CT44" t="str">
            <v>30</v>
          </cell>
          <cell r="CU44">
            <v>4765.285062804649</v>
          </cell>
          <cell r="CV44" t="str">
            <v>2: Unknown</v>
          </cell>
          <cell r="CW44">
            <v>6.5353107565362789</v>
          </cell>
          <cell r="CX44">
            <v>8.2040655269127338</v>
          </cell>
          <cell r="CY44">
            <v>9.5974286387290242</v>
          </cell>
          <cell r="CZ44">
            <v>7.9258892281176161</v>
          </cell>
          <cell r="DA44">
            <v>6.0217655393870517</v>
          </cell>
          <cell r="DB44">
            <v>7.5959495803689707</v>
          </cell>
          <cell r="DC44">
            <v>5.7074894641636478</v>
          </cell>
          <cell r="DD44">
            <v>5.2554637424267332</v>
          </cell>
          <cell r="DE44">
            <v>16.974664802963343</v>
          </cell>
          <cell r="DF44">
            <v>9.4312368358989076</v>
          </cell>
          <cell r="DG44">
            <v>0</v>
          </cell>
          <cell r="DH44">
            <v>2.1822999875256821</v>
          </cell>
          <cell r="DI44">
            <v>2.001479058360053</v>
          </cell>
          <cell r="DJ44">
            <v>2.2183997639539683</v>
          </cell>
          <cell r="DK44">
            <v>2.0014790583600526</v>
          </cell>
          <cell r="DL44">
            <v>8.0059162334402103</v>
          </cell>
          <cell r="DM44">
            <v>4.0029581167201052</v>
          </cell>
          <cell r="DN44">
            <v>0</v>
          </cell>
          <cell r="DO44">
            <v>5.7074894641636478</v>
          </cell>
          <cell r="DP44">
            <v>5.2643145456696336</v>
          </cell>
          <cell r="DQ44">
            <v>9.4312368358989076</v>
          </cell>
          <cell r="DR44">
            <v>2.2183997639539683</v>
          </cell>
          <cell r="DS44">
            <v>2.0060138463329245</v>
          </cell>
          <cell r="DT44">
            <v>4.0029581167201052</v>
          </cell>
          <cell r="DU44">
            <v>3.9072091590013485</v>
          </cell>
          <cell r="DV44">
            <v>3.5834657714682141</v>
          </cell>
          <cell r="DW44">
            <v>3.5834657714682137</v>
          </cell>
          <cell r="DX44">
            <v>14.333863085872858</v>
          </cell>
          <cell r="DY44">
            <v>7.1669315429364291</v>
          </cell>
          <cell r="DZ44">
            <v>0</v>
          </cell>
          <cell r="EA44">
            <v>1.255239929468112</v>
          </cell>
          <cell r="EB44">
            <v>3.0170550416653219</v>
          </cell>
          <cell r="EC44">
            <v>0.91061778751730826</v>
          </cell>
          <cell r="ED44">
            <v>0</v>
          </cell>
          <cell r="EE44">
            <v>0.84951399097551594</v>
          </cell>
          <cell r="EF44">
            <v>0</v>
          </cell>
          <cell r="EG44">
            <v>0.56430796587685894</v>
          </cell>
          <cell r="EH44">
            <v>0.51755055795462701</v>
          </cell>
          <cell r="EI44">
            <v>0.51755055795462701</v>
          </cell>
          <cell r="EJ44">
            <v>2.070202231818508</v>
          </cell>
          <cell r="EK44">
            <v>1.035101115909254</v>
          </cell>
          <cell r="EL44">
            <v>0</v>
          </cell>
          <cell r="EM44">
            <v>1.2090734328098096E-2</v>
          </cell>
          <cell r="EN44">
            <v>1.1088920724103042E-2</v>
          </cell>
          <cell r="EO44">
            <v>1.1088920724103042E-2</v>
          </cell>
          <cell r="EP44">
            <v>4.4355682896412167E-2</v>
          </cell>
          <cell r="EQ44">
            <v>2.2177841448206087E-2</v>
          </cell>
          <cell r="ER44">
            <v>0</v>
          </cell>
          <cell r="ES44">
            <v>0</v>
          </cell>
          <cell r="ET44">
            <v>0</v>
          </cell>
          <cell r="EU44">
            <v>0</v>
          </cell>
          <cell r="EV44">
            <v>0</v>
          </cell>
          <cell r="EW44">
            <v>0</v>
          </cell>
          <cell r="EX44">
            <v>0</v>
          </cell>
          <cell r="EY44">
            <v>0.46678167372888224</v>
          </cell>
          <cell r="EZ44">
            <v>0.63541862164953344</v>
          </cell>
          <cell r="FA44">
            <v>0.40137003785530972</v>
          </cell>
          <cell r="FB44">
            <v>1.2007611347468796</v>
          </cell>
          <cell r="FC44">
            <v>0.69477101081516379</v>
          </cell>
          <cell r="FD44">
            <v>0</v>
          </cell>
          <cell r="FE44">
            <v>1.6646296295343594</v>
          </cell>
          <cell r="FF44">
            <v>1.5267018111548538</v>
          </cell>
          <cell r="FG44">
            <v>1.5267018111548536</v>
          </cell>
          <cell r="FH44">
            <v>6.1068072446194135</v>
          </cell>
          <cell r="FI44">
            <v>3.0534036223097072</v>
          </cell>
          <cell r="FJ44">
            <v>0</v>
          </cell>
          <cell r="FK44">
            <v>0.33380643497507495</v>
          </cell>
          <cell r="FL44">
            <v>0.30614791411237025</v>
          </cell>
          <cell r="FM44">
            <v>0.30614791411237025</v>
          </cell>
          <cell r="FN44">
            <v>1.224591656449481</v>
          </cell>
          <cell r="FO44">
            <v>0.6122958282247406</v>
          </cell>
          <cell r="FP44">
            <v>0</v>
          </cell>
          <cell r="FQ44">
            <v>0</v>
          </cell>
          <cell r="FR44">
            <v>0.52509024988669917</v>
          </cell>
          <cell r="FS44">
            <v>0.67511603556861333</v>
          </cell>
          <cell r="FT44">
            <v>0</v>
          </cell>
          <cell r="FU44">
            <v>0.11251933926143555</v>
          </cell>
          <cell r="FV44">
            <v>0.3848161402741096</v>
          </cell>
          <cell r="FW44">
            <v>0</v>
          </cell>
          <cell r="FX44">
            <v>1.5002578568191407</v>
          </cell>
          <cell r="FY44">
            <v>0</v>
          </cell>
          <cell r="FZ44">
            <v>3.197799621809998</v>
          </cell>
          <cell r="GA44">
            <v>0</v>
          </cell>
          <cell r="GB44">
            <v>0.18753223210239259</v>
          </cell>
          <cell r="GC44">
            <v>1.2362124740189719</v>
          </cell>
          <cell r="GD44">
            <v>1.4237447061213646</v>
          </cell>
          <cell r="GE44">
            <v>0</v>
          </cell>
          <cell r="GF44">
            <v>0.48158234198079397</v>
          </cell>
          <cell r="GG44">
            <v>0.61917729683244949</v>
          </cell>
          <cell r="GH44">
            <v>0</v>
          </cell>
          <cell r="GI44">
            <v>0.10319621613874157</v>
          </cell>
          <cell r="GJ44">
            <v>0.82959844194074872</v>
          </cell>
          <cell r="GK44">
            <v>0</v>
          </cell>
          <cell r="GL44">
            <v>3.605972391773876</v>
          </cell>
          <cell r="GM44">
            <v>0</v>
          </cell>
          <cell r="GN44">
            <v>5.63952668866661</v>
          </cell>
          <cell r="GO44">
            <v>0.17199369356456931</v>
          </cell>
          <cell r="GP44">
            <v>1.1337824279776409</v>
          </cell>
          <cell r="GQ44">
            <v>1.3057761215422103</v>
          </cell>
          <cell r="GR44">
            <v>0</v>
          </cell>
          <cell r="GS44">
            <v>0.53377633371290822</v>
          </cell>
          <cell r="GT44">
            <v>0.68628385763088195</v>
          </cell>
          <cell r="GU44">
            <v>0</v>
          </cell>
          <cell r="GV44">
            <v>0.11438064293848031</v>
          </cell>
          <cell r="GW44">
            <v>0.29601811383151427</v>
          </cell>
          <cell r="GX44">
            <v>0</v>
          </cell>
          <cell r="GY44">
            <v>1.0798650168728912</v>
          </cell>
          <cell r="GZ44">
            <v>0</v>
          </cell>
          <cell r="HA44">
            <v>2.7103239649866762</v>
          </cell>
          <cell r="HB44">
            <v>0.19063440489746722</v>
          </cell>
          <cell r="HC44">
            <v>1.2566619970841038</v>
          </cell>
          <cell r="HD44">
            <v>1.4472964019815711</v>
          </cell>
          <cell r="HE44">
            <v>0</v>
          </cell>
          <cell r="HF44">
            <v>3249.4063680518079</v>
          </cell>
          <cell r="HG44">
            <v>3517.7010253642743</v>
          </cell>
          <cell r="HH44">
            <v>0</v>
          </cell>
          <cell r="HI44">
            <v>3517.7010253642738</v>
          </cell>
          <cell r="HJ44">
            <v>3805.3651735923727</v>
          </cell>
          <cell r="HK44">
            <v>0</v>
          </cell>
          <cell r="HL44">
            <v>0</v>
          </cell>
          <cell r="HM44" t="str">
            <v/>
          </cell>
          <cell r="HN44">
            <v>1086.049649217485</v>
          </cell>
          <cell r="HO44">
            <v>1649.8583176416932</v>
          </cell>
          <cell r="HP44">
            <v>0</v>
          </cell>
          <cell r="HQ44">
            <v>1</v>
          </cell>
          <cell r="HR44">
            <v>0</v>
          </cell>
          <cell r="HS44">
            <v>0.49226561192970819</v>
          </cell>
          <cell r="HT44">
            <v>0.90244542081263834</v>
          </cell>
          <cell r="HU44">
            <v>6.9654905692987198E-2</v>
          </cell>
          <cell r="HV44">
            <v>0.18753223210239259</v>
          </cell>
          <cell r="HW44">
            <v>5.7942000000000009</v>
          </cell>
          <cell r="HX44">
            <v>3.1999999999999997</v>
          </cell>
          <cell r="HY44">
            <v>0.35432603196591794</v>
          </cell>
          <cell r="HZ44">
            <v>0.64956782938560087</v>
          </cell>
          <cell r="IA44">
            <v>7.0807142570145976E-2</v>
          </cell>
          <cell r="IB44">
            <v>1.1831940742518585</v>
          </cell>
          <cell r="IC44">
            <v>2.1690893053762763</v>
          </cell>
          <cell r="ID44">
            <v>6.3883442172689667E-2</v>
          </cell>
          <cell r="IE44" t="str">
            <v/>
          </cell>
          <cell r="IF44">
            <v>62.728767127726663</v>
          </cell>
          <cell r="IG44">
            <v>63.521530486299689</v>
          </cell>
          <cell r="IH44">
            <v>550.08000000000004</v>
          </cell>
          <cell r="II44">
            <v>52.98</v>
          </cell>
          <cell r="IJ44">
            <v>0</v>
          </cell>
          <cell r="IK44">
            <v>52.692164387290397</v>
          </cell>
          <cell r="IL44">
            <v>10.036602740436265</v>
          </cell>
          <cell r="IM44">
            <v>53.358085608491734</v>
          </cell>
          <cell r="IN44">
            <v>10.163444877807951</v>
          </cell>
          <cell r="IO44">
            <v>462.06720000000001</v>
          </cell>
          <cell r="IP44">
            <v>88.012800000000013</v>
          </cell>
          <cell r="IQ44">
            <v>44.5032</v>
          </cell>
          <cell r="IR44">
            <v>8.476799999999999</v>
          </cell>
          <cell r="IS44">
            <v>0</v>
          </cell>
          <cell r="IT44">
            <v>0</v>
          </cell>
          <cell r="IU44">
            <v>50.5</v>
          </cell>
          <cell r="IV44">
            <v>4461</v>
          </cell>
          <cell r="IW44">
            <v>5</v>
          </cell>
          <cell r="IX44">
            <v>0</v>
          </cell>
          <cell r="IY44" t="str">
            <v>0: No</v>
          </cell>
          <cell r="IZ44" t="str">
            <v>N/A</v>
          </cell>
          <cell r="JA44" t="str">
            <v>N/A</v>
          </cell>
          <cell r="JB44" t="str">
            <v>N/A</v>
          </cell>
          <cell r="JC44" t="str">
            <v>N/A</v>
          </cell>
          <cell r="JD44" t="str">
            <v>N/A</v>
          </cell>
          <cell r="JE44" t="str">
            <v>N/A</v>
          </cell>
          <cell r="JF44" t="str">
            <v>N/A</v>
          </cell>
          <cell r="JG44" t="str">
            <v>N/A</v>
          </cell>
          <cell r="JH44">
            <v>0</v>
          </cell>
          <cell r="JI44">
            <v>4000.5</v>
          </cell>
          <cell r="JJ44">
            <v>0</v>
          </cell>
          <cell r="JK44">
            <v>50.5</v>
          </cell>
          <cell r="JL44">
            <v>0</v>
          </cell>
          <cell r="JM44">
            <v>5</v>
          </cell>
          <cell r="JN44">
            <v>0</v>
          </cell>
          <cell r="JO44">
            <v>0</v>
          </cell>
          <cell r="JP44">
            <v>0</v>
          </cell>
          <cell r="JQ44">
            <v>0</v>
          </cell>
          <cell r="JR44">
            <v>61.2</v>
          </cell>
          <cell r="JS44">
            <v>152.28</v>
          </cell>
          <cell r="JT44">
            <v>132</v>
          </cell>
          <cell r="JU44" t="str">
            <v>N/A</v>
          </cell>
          <cell r="JV44" t="str">
            <v>N/A</v>
          </cell>
          <cell r="JW44" t="str">
            <v>N/A</v>
          </cell>
          <cell r="JX44" t="str">
            <v>N/A</v>
          </cell>
          <cell r="JY44" t="str">
            <v>N/A</v>
          </cell>
          <cell r="JZ44">
            <v>73622.399999999994</v>
          </cell>
          <cell r="KA44">
            <v>0</v>
          </cell>
          <cell r="KB44">
            <v>778</v>
          </cell>
          <cell r="KC44">
            <v>0</v>
          </cell>
          <cell r="KD44">
            <v>905.45</v>
          </cell>
          <cell r="KE44">
            <v>45</v>
          </cell>
          <cell r="KF44">
            <v>32</v>
          </cell>
          <cell r="KG44">
            <v>830</v>
          </cell>
          <cell r="KH44">
            <v>80826</v>
          </cell>
          <cell r="KI44">
            <v>0</v>
          </cell>
          <cell r="KJ44">
            <v>778</v>
          </cell>
          <cell r="KK44">
            <v>0</v>
          </cell>
          <cell r="KL44">
            <v>995</v>
          </cell>
          <cell r="KM44">
            <v>45</v>
          </cell>
          <cell r="KN44">
            <v>32</v>
          </cell>
          <cell r="KO44">
            <v>830</v>
          </cell>
          <cell r="KP44">
            <v>3936.5</v>
          </cell>
          <cell r="KQ44">
            <v>64</v>
          </cell>
          <cell r="KR44">
            <v>50.5</v>
          </cell>
          <cell r="KS44">
            <v>0</v>
          </cell>
          <cell r="KT44">
            <v>0</v>
          </cell>
          <cell r="KU44">
            <v>0</v>
          </cell>
          <cell r="KV44">
            <v>0</v>
          </cell>
          <cell r="KW44">
            <v>0</v>
          </cell>
          <cell r="KX44">
            <v>0</v>
          </cell>
          <cell r="KY44">
            <v>0</v>
          </cell>
          <cell r="KZ44">
            <v>5.0999999999999996</v>
          </cell>
          <cell r="LA44">
            <v>11</v>
          </cell>
          <cell r="LB44" t="str">
            <v/>
          </cell>
          <cell r="LC44" t="str">
            <v/>
          </cell>
          <cell r="LD44">
            <v>4.49</v>
          </cell>
          <cell r="LE44" t="str">
            <v/>
          </cell>
          <cell r="LF44" t="str">
            <v/>
          </cell>
          <cell r="LG44" t="str">
            <v/>
          </cell>
          <cell r="LH44" t="str">
            <v/>
          </cell>
          <cell r="LI44">
            <v>6.99</v>
          </cell>
          <cell r="LJ44" t="str">
            <v>Tenofovir/Emtricitabine (TDF/FTC)</v>
          </cell>
          <cell r="LK44" t="str">
            <v/>
          </cell>
          <cell r="LL44" t="str">
            <v>0: No</v>
          </cell>
          <cell r="LM44" t="str">
            <v>N/A</v>
          </cell>
          <cell r="LN44" t="str">
            <v>N/A</v>
          </cell>
          <cell r="LO44" t="str">
            <v>N/A</v>
          </cell>
          <cell r="LP44" t="str">
            <v>N/A</v>
          </cell>
          <cell r="LQ44" t="str">
            <v>N/A</v>
          </cell>
          <cell r="LR44" t="str">
            <v>N/A</v>
          </cell>
          <cell r="LS44" t="str">
            <v>N/A</v>
          </cell>
          <cell r="LT44" t="str">
            <v>N/A</v>
          </cell>
          <cell r="LU44">
            <v>4000.5</v>
          </cell>
          <cell r="LV44">
            <v>50.5</v>
          </cell>
          <cell r="LW44">
            <v>5</v>
          </cell>
          <cell r="LX44">
            <v>0</v>
          </cell>
          <cell r="LY44" t="str">
            <v/>
          </cell>
          <cell r="LZ44" t="str">
            <v/>
          </cell>
          <cell r="MA44" t="str">
            <v/>
          </cell>
          <cell r="MB44" t="str">
            <v/>
          </cell>
          <cell r="MC44" t="str">
            <v/>
          </cell>
          <cell r="MD44" t="str">
            <v/>
          </cell>
          <cell r="ME44" t="str">
            <v/>
          </cell>
          <cell r="MF44" t="str">
            <v/>
          </cell>
          <cell r="MG44" t="str">
            <v/>
          </cell>
          <cell r="MH44" t="str">
            <v/>
          </cell>
          <cell r="MI44" t="str">
            <v/>
          </cell>
          <cell r="MJ44" t="str">
            <v/>
          </cell>
          <cell r="MK44" t="str">
            <v/>
          </cell>
          <cell r="ML44" t="str">
            <v/>
          </cell>
          <cell r="MM44" t="str">
            <v/>
          </cell>
          <cell r="MN44" t="str">
            <v/>
          </cell>
          <cell r="MO44" t="str">
            <v/>
          </cell>
          <cell r="MP44" t="str">
            <v/>
          </cell>
          <cell r="MQ44" t="str">
            <v>1: Yes</v>
          </cell>
          <cell r="MR44" t="str">
            <v>1: Yes</v>
          </cell>
          <cell r="MS44" t="str">
            <v>3.5</v>
          </cell>
          <cell r="MT44" t="str">
            <v>0: No</v>
          </cell>
          <cell r="MU44">
            <v>3.1600023879104215</v>
          </cell>
          <cell r="MV44">
            <v>5.8509180908028897</v>
          </cell>
          <cell r="MW44">
            <v>2.6266797679361562</v>
          </cell>
          <cell r="MX44">
            <v>2.1271611183172103</v>
          </cell>
          <cell r="MY44">
            <v>2.5931613298455023</v>
          </cell>
          <cell r="MZ44">
            <v>0</v>
          </cell>
          <cell r="NA44">
            <v>0.58558064667364695</v>
          </cell>
          <cell r="NB44">
            <v>3.518707859892948</v>
          </cell>
          <cell r="NC44">
            <v>0</v>
          </cell>
          <cell r="ND44">
            <v>0</v>
          </cell>
          <cell r="NE44">
            <v>0</v>
          </cell>
          <cell r="NF44">
            <v>0</v>
          </cell>
          <cell r="NG44">
            <v>0.42247261248027007</v>
          </cell>
          <cell r="NH44">
            <v>0.42247261248027007</v>
          </cell>
          <cell r="NI44">
            <v>0.42247261248027002</v>
          </cell>
          <cell r="NJ44">
            <v>0.42247261248027007</v>
          </cell>
          <cell r="NK44">
            <v>0.42247261248027002</v>
          </cell>
          <cell r="NL44">
            <v>0</v>
          </cell>
          <cell r="NM44">
            <v>1.0328412695932112</v>
          </cell>
          <cell r="NN44">
            <v>3.7237569724856794</v>
          </cell>
          <cell r="NO44">
            <v>0.4995186496189456</v>
          </cell>
          <cell r="NP44">
            <v>0</v>
          </cell>
          <cell r="NQ44">
            <v>0.46600021152829191</v>
          </cell>
          <cell r="NR44">
            <v>0</v>
          </cell>
          <cell r="NS44">
            <v>1.7758945318726653</v>
          </cell>
          <cell r="NT44">
            <v>1.7758945318726651</v>
          </cell>
          <cell r="NU44">
            <v>1.7758945318726653</v>
          </cell>
          <cell r="NV44">
            <v>1.7758945318726653</v>
          </cell>
          <cell r="NW44">
            <v>1.7758945318726651</v>
          </cell>
          <cell r="NX44">
            <v>0</v>
          </cell>
          <cell r="NY44">
            <v>0</v>
          </cell>
          <cell r="NZ44">
            <v>0</v>
          </cell>
          <cell r="OA44">
            <v>0</v>
          </cell>
          <cell r="OB44">
            <v>0</v>
          </cell>
          <cell r="OC44">
            <v>0</v>
          </cell>
          <cell r="OD44">
            <v>0</v>
          </cell>
          <cell r="OE44">
            <v>0.35126658644454517</v>
          </cell>
          <cell r="OF44">
            <v>0.35126658644454517</v>
          </cell>
          <cell r="OG44">
            <v>0.35126658644454517</v>
          </cell>
          <cell r="OH44">
            <v>0.35126658644454517</v>
          </cell>
          <cell r="OI44">
            <v>0.35126658644454517</v>
          </cell>
          <cell r="OJ44">
            <v>0</v>
          </cell>
          <cell r="OK44">
            <v>3.1600023879104215</v>
          </cell>
          <cell r="OL44">
            <v>5.8509180908028897</v>
          </cell>
          <cell r="OM44">
            <v>2.6266797679361562</v>
          </cell>
          <cell r="ON44">
            <v>2.1271611183172103</v>
          </cell>
          <cell r="OO44">
            <v>2.5931613298455023</v>
          </cell>
          <cell r="OP44">
            <v>0</v>
          </cell>
          <cell r="OQ44">
            <v>0</v>
          </cell>
          <cell r="OR44">
            <v>0</v>
          </cell>
          <cell r="OS44">
            <v>0</v>
          </cell>
          <cell r="OT44">
            <v>0</v>
          </cell>
          <cell r="OU44">
            <v>0</v>
          </cell>
          <cell r="OV44">
            <v>0</v>
          </cell>
          <cell r="OW44">
            <v>0.14364968979043272</v>
          </cell>
          <cell r="OX44">
            <v>0</v>
          </cell>
          <cell r="OY44">
            <v>0</v>
          </cell>
          <cell r="OZ44">
            <v>0</v>
          </cell>
          <cell r="PA44">
            <v>0</v>
          </cell>
          <cell r="PB44">
            <v>0</v>
          </cell>
          <cell r="PC44">
            <v>1.2054721905327477</v>
          </cell>
          <cell r="PD44">
            <v>0</v>
          </cell>
          <cell r="PE44">
            <v>0</v>
          </cell>
          <cell r="PF44">
            <v>0</v>
          </cell>
          <cell r="PG44">
            <v>7.19</v>
          </cell>
          <cell r="PH44" t="str">
            <v/>
          </cell>
          <cell r="PI44">
            <v>0</v>
          </cell>
          <cell r="PJ44">
            <v>0</v>
          </cell>
          <cell r="PK44" t="str">
            <v>N/A</v>
          </cell>
          <cell r="PL44" t="str">
            <v>N/A</v>
          </cell>
          <cell r="PM44">
            <v>1.47</v>
          </cell>
          <cell r="PN44" t="str">
            <v>N/A</v>
          </cell>
          <cell r="PO44" t="str">
            <v>N/A</v>
          </cell>
          <cell r="PP44" t="str">
            <v>N/A</v>
          </cell>
          <cell r="PQ44">
            <v>459.59999999999997</v>
          </cell>
          <cell r="PR44">
            <v>275.76</v>
          </cell>
          <cell r="PS44">
            <v>766</v>
          </cell>
          <cell r="PT44">
            <v>0</v>
          </cell>
          <cell r="PU44">
            <v>0</v>
          </cell>
          <cell r="PV44">
            <v>6428.08</v>
          </cell>
          <cell r="PW44">
            <v>0</v>
          </cell>
          <cell r="PX44">
            <v>22.620632546218882</v>
          </cell>
          <cell r="PY44">
            <v>0</v>
          </cell>
          <cell r="PZ44">
            <v>5.2996694700119331</v>
          </cell>
          <cell r="QA44">
            <v>2.6227777662362208</v>
          </cell>
          <cell r="QB44">
            <v>0</v>
          </cell>
          <cell r="QC44">
            <v>0.42247261248027007</v>
          </cell>
          <cell r="QD44">
            <v>0.49561664791901006</v>
          </cell>
          <cell r="QE44">
            <v>1.7758945318726655</v>
          </cell>
          <cell r="QF44">
            <v>0</v>
          </cell>
          <cell r="QG44">
            <v>0.35126658644454523</v>
          </cell>
          <cell r="QH44">
            <v>2.6227777662362208</v>
          </cell>
          <cell r="QI44">
            <v>0</v>
          </cell>
          <cell r="QJ44">
            <v>6.8931383577052863E-2</v>
          </cell>
          <cell r="QK44">
            <v>0</v>
          </cell>
          <cell r="QL44">
            <v>0</v>
          </cell>
          <cell r="QM44">
            <v>0</v>
          </cell>
          <cell r="QN44">
            <v>0</v>
          </cell>
          <cell r="QO44">
            <v>0</v>
          </cell>
          <cell r="QP44">
            <v>1.2054721905327479</v>
          </cell>
          <cell r="QQ44">
            <v>0</v>
          </cell>
          <cell r="QR44">
            <v>0</v>
          </cell>
          <cell r="QS44">
            <v>0</v>
          </cell>
          <cell r="QT44">
            <v>0.51790778476852284</v>
          </cell>
          <cell r="QU44">
            <v>0</v>
          </cell>
          <cell r="QV44" t="str">
            <v>0: No</v>
          </cell>
          <cell r="QW44" t="str">
            <v/>
          </cell>
          <cell r="QX44" t="str">
            <v/>
          </cell>
          <cell r="QY44" t="str">
            <v/>
          </cell>
          <cell r="QZ44" t="str">
            <v/>
          </cell>
          <cell r="RA44" t="str">
            <v/>
          </cell>
          <cell r="RB44" t="str">
            <v/>
          </cell>
          <cell r="RC44" t="str">
            <v>N/A</v>
          </cell>
          <cell r="RD44" t="str">
            <v>N/A</v>
          </cell>
          <cell r="RE44">
            <v>157.47080678851177</v>
          </cell>
          <cell r="RF44">
            <v>0</v>
          </cell>
          <cell r="RG44">
            <v>0</v>
          </cell>
          <cell r="RH44">
            <v>0</v>
          </cell>
          <cell r="RI44">
            <v>0</v>
          </cell>
          <cell r="RJ44">
            <v>0</v>
          </cell>
          <cell r="RK44">
            <v>1.2054721905327477</v>
          </cell>
          <cell r="RL44">
            <v>0</v>
          </cell>
          <cell r="RM44">
            <v>0</v>
          </cell>
          <cell r="RN44">
            <v>0</v>
          </cell>
          <cell r="RO44">
            <v>13.686351306005719</v>
          </cell>
          <cell r="RP44">
            <v>13.68635130600572</v>
          </cell>
          <cell r="RQ44">
            <v>13.68635130600572</v>
          </cell>
          <cell r="RR44">
            <v>13.68635130600572</v>
          </cell>
          <cell r="RS44">
            <v>13.686351306005719</v>
          </cell>
          <cell r="RT44">
            <v>13.68635130600572</v>
          </cell>
          <cell r="RU44">
            <v>13.686351306005719</v>
          </cell>
          <cell r="RV44">
            <v>1.0363031145978214</v>
          </cell>
          <cell r="RW44">
            <v>1.0363031145978214</v>
          </cell>
          <cell r="RX44">
            <v>1.0363031145978214</v>
          </cell>
          <cell r="RY44">
            <v>1.0363031145978214</v>
          </cell>
          <cell r="RZ44">
            <v>1.0363031145978214</v>
          </cell>
          <cell r="SA44">
            <v>0</v>
          </cell>
          <cell r="SB44">
            <v>11.496535097044804</v>
          </cell>
          <cell r="SC44">
            <v>0</v>
          </cell>
          <cell r="SD44">
            <v>11.496535097044806</v>
          </cell>
          <cell r="SE44">
            <v>11.496535097044804</v>
          </cell>
          <cell r="SF44">
            <v>11.496535097044806</v>
          </cell>
          <cell r="SG44">
            <v>11.496535097044804</v>
          </cell>
          <cell r="SH44">
            <v>2.1898162089609148</v>
          </cell>
          <cell r="SI44">
            <v>0</v>
          </cell>
          <cell r="SJ44">
            <v>2.1898162089609157</v>
          </cell>
          <cell r="SK44">
            <v>2.1898162089609152</v>
          </cell>
          <cell r="SL44">
            <v>2.1898162089609157</v>
          </cell>
          <cell r="SM44">
            <v>2.1898162089609148</v>
          </cell>
          <cell r="SN44">
            <v>3.5469651400145215</v>
          </cell>
          <cell r="SO44">
            <v>1</v>
          </cell>
          <cell r="SP44">
            <v>0.4</v>
          </cell>
          <cell r="SQ44">
            <v>1</v>
          </cell>
          <cell r="SR44">
            <v>0.65</v>
          </cell>
          <cell r="SS44" t="str">
            <v>1: Yes</v>
          </cell>
          <cell r="ST44" t="str">
            <v>1: Yes</v>
          </cell>
          <cell r="SU44">
            <v>1</v>
          </cell>
          <cell r="SV44" t="str">
            <v>1: Yes</v>
          </cell>
          <cell r="SW44" t="str">
            <v>0: All patients when initiated</v>
          </cell>
          <cell r="SX44">
            <v>0.95</v>
          </cell>
          <cell r="SY44" t="str">
            <v>1: Yes</v>
          </cell>
          <cell r="SZ44" t="str">
            <v>ART</v>
          </cell>
          <cell r="TA44" t="e">
            <v>#VALUE!</v>
          </cell>
          <cell r="TB44">
            <v>3.8256575348888086E-2</v>
          </cell>
          <cell r="TC44">
            <v>3.825657534888809E-4</v>
          </cell>
          <cell r="TD44">
            <v>4.926626545187454</v>
          </cell>
          <cell r="TE44">
            <v>9.9624622982075042E-2</v>
          </cell>
          <cell r="TF44">
            <v>9.258291518854804E-2</v>
          </cell>
          <cell r="TG44">
            <v>0</v>
          </cell>
          <cell r="TH44">
            <v>4.9710945068683685</v>
          </cell>
          <cell r="TI44">
            <v>1.0363031145978214</v>
          </cell>
          <cell r="TJ44">
            <v>2.5214804600790757</v>
          </cell>
          <cell r="TK44">
            <v>3.8256575348888086E-2</v>
          </cell>
          <cell r="TL44">
            <v>3.825657534888809E-4</v>
          </cell>
          <cell r="TM44">
            <v>4.926626545187454</v>
          </cell>
          <cell r="TN44">
            <v>9.9624622982075042E-2</v>
          </cell>
          <cell r="TO44">
            <v>9.258291518854804E-2</v>
          </cell>
          <cell r="TP44">
            <v>0</v>
          </cell>
          <cell r="TQ44">
            <v>4.9710945068683694</v>
          </cell>
          <cell r="TR44">
            <v>1.0363031145978214</v>
          </cell>
          <cell r="TS44">
            <v>2.5214804600790757</v>
          </cell>
          <cell r="TT44">
            <v>3.8256575348888093E-2</v>
          </cell>
          <cell r="TU44">
            <v>3.825657534888809E-4</v>
          </cell>
          <cell r="TV44">
            <v>4.926626545187454</v>
          </cell>
          <cell r="TW44">
            <v>9.9624622982075042E-2</v>
          </cell>
          <cell r="TX44">
            <v>9.258291518854804E-2</v>
          </cell>
          <cell r="TY44">
            <v>0</v>
          </cell>
          <cell r="TZ44">
            <v>4.9710945068683694</v>
          </cell>
          <cell r="UA44">
            <v>1.0363031145978214</v>
          </cell>
          <cell r="UB44">
            <v>2.5214804600790761</v>
          </cell>
          <cell r="UC44" t="str">
            <v>1: Yes</v>
          </cell>
          <cell r="UD44" t="str">
            <v>ART</v>
          </cell>
          <cell r="UE44" t="e">
            <v>#VALUE!</v>
          </cell>
          <cell r="UF44">
            <v>900000</v>
          </cell>
          <cell r="UG44">
            <v>6.1399999999999996E-3</v>
          </cell>
          <cell r="UH44">
            <v>6.1399999999999996E-3</v>
          </cell>
          <cell r="UI44">
            <v>0</v>
          </cell>
          <cell r="UJ44">
            <v>0</v>
          </cell>
          <cell r="UK44">
            <v>0</v>
          </cell>
          <cell r="UL44">
            <v>0</v>
          </cell>
          <cell r="UM44">
            <v>0</v>
          </cell>
          <cell r="UN44" t="str">
            <v>N/A</v>
          </cell>
          <cell r="UO44" t="str">
            <v>N/A</v>
          </cell>
          <cell r="UP44" t="str">
            <v>N/A</v>
          </cell>
          <cell r="UQ44" t="str">
            <v>N/A</v>
          </cell>
          <cell r="UR44" t="str">
            <v>N/A</v>
          </cell>
          <cell r="US44" t="str">
            <v>N/A</v>
          </cell>
          <cell r="UT44" t="str">
            <v>N/A</v>
          </cell>
          <cell r="UU44" t="str">
            <v>N/A</v>
          </cell>
          <cell r="UV44" t="str">
            <v>N/A</v>
          </cell>
          <cell r="UW44" t="str">
            <v>N/A</v>
          </cell>
          <cell r="UX44">
            <v>0</v>
          </cell>
          <cell r="UY44">
            <v>0</v>
          </cell>
          <cell r="UZ44">
            <v>0</v>
          </cell>
          <cell r="VA44">
            <v>0</v>
          </cell>
          <cell r="VB44">
            <v>1</v>
          </cell>
          <cell r="VC44">
            <v>0</v>
          </cell>
          <cell r="VD44">
            <v>1</v>
          </cell>
          <cell r="VE44">
            <v>0</v>
          </cell>
          <cell r="VF44">
            <v>1</v>
          </cell>
          <cell r="VG44">
            <v>0</v>
          </cell>
          <cell r="VH44">
            <v>0</v>
          </cell>
          <cell r="VI44">
            <v>0</v>
          </cell>
          <cell r="VJ44">
            <v>0</v>
          </cell>
          <cell r="VK44">
            <v>0</v>
          </cell>
          <cell r="VL44">
            <v>0</v>
          </cell>
          <cell r="VM44">
            <v>0</v>
          </cell>
          <cell r="VN44">
            <v>1</v>
          </cell>
          <cell r="VO44">
            <v>0</v>
          </cell>
          <cell r="VP44">
            <v>1</v>
          </cell>
          <cell r="VQ44">
            <v>1</v>
          </cell>
          <cell r="VR44">
            <v>0</v>
          </cell>
          <cell r="VS44">
            <v>0</v>
          </cell>
          <cell r="VT44">
            <v>0</v>
          </cell>
          <cell r="VU44">
            <v>0</v>
          </cell>
          <cell r="VV44">
            <v>0</v>
          </cell>
          <cell r="VW44">
            <v>0</v>
          </cell>
          <cell r="VX44">
            <v>0</v>
          </cell>
          <cell r="VY44">
            <v>2.2717228523652504</v>
          </cell>
          <cell r="VZ44">
            <v>1.6536438107341318</v>
          </cell>
          <cell r="WA44">
            <v>5.9220357245237887</v>
          </cell>
          <cell r="WB44">
            <v>1.1853053146060339</v>
          </cell>
          <cell r="WC44">
            <v>0</v>
          </cell>
          <cell r="WD44">
            <v>5.5963482151522292</v>
          </cell>
          <cell r="WE44">
            <v>0</v>
          </cell>
          <cell r="WF44">
            <v>2.684820286633248</v>
          </cell>
          <cell r="WG44">
            <v>5.6259339382975986</v>
          </cell>
          <cell r="WH44">
            <v>1.1260400488757323</v>
          </cell>
          <cell r="WI44">
            <v>0</v>
          </cell>
          <cell r="WJ44">
            <v>5.3165308043946178</v>
          </cell>
          <cell r="WK44">
            <v>0</v>
          </cell>
          <cell r="WL44">
            <v>0.14130633087543415</v>
          </cell>
          <cell r="WM44">
            <v>0.29610178622618943</v>
          </cell>
          <cell r="WN44">
            <v>5.9265265730301706E-2</v>
          </cell>
          <cell r="WO44">
            <v>0</v>
          </cell>
          <cell r="WP44">
            <v>0.27981741075761152</v>
          </cell>
          <cell r="WQ44">
            <v>0</v>
          </cell>
          <cell r="WR44">
            <v>3.5369180204714064</v>
          </cell>
          <cell r="WS44">
            <v>2.3851177040523823</v>
          </cell>
          <cell r="WT44">
            <v>1.0591856017997752</v>
          </cell>
          <cell r="WU44">
            <v>0.52847686839145125</v>
          </cell>
          <cell r="WV44">
            <v>0.79016174712064957</v>
          </cell>
          <cell r="WW44">
            <v>0.39424837812322999</v>
          </cell>
          <cell r="WX44">
            <v>3.3196404019037549</v>
          </cell>
          <cell r="WY44">
            <v>1.6563227075621367</v>
          </cell>
          <cell r="WZ44">
            <v>1.4542339259498356</v>
          </cell>
          <cell r="XA44">
            <v>1.1973974871091053</v>
          </cell>
          <cell r="XB44">
            <v>2.7002124264277292</v>
          </cell>
          <cell r="XC44">
            <v>1.1066904679938832</v>
          </cell>
          <cell r="XD44">
            <v>3.4239941142752186</v>
          </cell>
          <cell r="XE44">
            <v>1.9448518408724</v>
          </cell>
          <cell r="XF44">
            <v>0</v>
          </cell>
          <cell r="XG44">
            <v>0.10175395771148166</v>
          </cell>
          <cell r="XH44">
            <v>9.3322832162820696E-2</v>
          </cell>
          <cell r="XI44">
            <v>9.3322832162820696E-2</v>
          </cell>
          <cell r="XJ44">
            <v>0.37329132865128278</v>
          </cell>
          <cell r="XK44">
            <v>0.18664566432564139</v>
          </cell>
          <cell r="XL44">
            <v>0</v>
          </cell>
          <cell r="XM44">
            <v>0.36001438545402886</v>
          </cell>
          <cell r="XN44">
            <v>0.62373833145429003</v>
          </cell>
          <cell r="XO44">
            <v>1.9447107494892166</v>
          </cell>
          <cell r="XP44">
            <v>0.35118879105537093</v>
          </cell>
          <cell r="XQ44">
            <v>0.40198740652116965</v>
          </cell>
          <cell r="XR44">
            <v>0.4338484869953757</v>
          </cell>
          <cell r="XS44">
            <v>0</v>
          </cell>
          <cell r="XT44">
            <v>1.6877900889215333E-3</v>
          </cell>
          <cell r="XU44">
            <v>1.5479432420811236E-3</v>
          </cell>
          <cell r="XV44">
            <v>1.5479432420811236E-3</v>
          </cell>
          <cell r="XW44">
            <v>6.1917729683244951E-3</v>
          </cell>
          <cell r="XX44">
            <v>3.0958864841622471E-3</v>
          </cell>
          <cell r="XY44">
            <v>0</v>
          </cell>
          <cell r="XZ44">
            <v>1.6877900889215333E-3</v>
          </cell>
          <cell r="YA44">
            <v>1.5479432420811236E-3</v>
          </cell>
          <cell r="YB44">
            <v>1.5479432420811236E-3</v>
          </cell>
          <cell r="YC44">
            <v>6.1917729683244951E-3</v>
          </cell>
          <cell r="YD44">
            <v>3.0958864841622471E-3</v>
          </cell>
          <cell r="YE44">
            <v>0</v>
          </cell>
          <cell r="YF44">
            <v>0</v>
          </cell>
          <cell r="YG44">
            <v>0</v>
          </cell>
          <cell r="YH44">
            <v>0</v>
          </cell>
          <cell r="YI44">
            <v>0</v>
          </cell>
          <cell r="YJ44">
            <v>0</v>
          </cell>
          <cell r="YK44">
            <v>0</v>
          </cell>
          <cell r="YL44">
            <v>0.62635326696776006</v>
          </cell>
          <cell r="YM44">
            <v>0.57445491185323205</v>
          </cell>
          <cell r="YN44">
            <v>0.57445491185323205</v>
          </cell>
          <cell r="YO44">
            <v>2.2978196474129282</v>
          </cell>
          <cell r="YP44">
            <v>1.1489098237064641</v>
          </cell>
          <cell r="YQ44">
            <v>0</v>
          </cell>
          <cell r="YR44">
            <v>9.2273653284158208E-2</v>
          </cell>
          <cell r="YS44">
            <v>8.4628046438297258E-2</v>
          </cell>
          <cell r="YT44">
            <v>8.4628046438297258E-2</v>
          </cell>
          <cell r="YU44">
            <v>0.33851218575318909</v>
          </cell>
          <cell r="YV44">
            <v>0.16925609287659452</v>
          </cell>
          <cell r="YW44">
            <v>0</v>
          </cell>
          <cell r="YX44">
            <v>0</v>
          </cell>
          <cell r="YY44">
            <v>0</v>
          </cell>
          <cell r="YZ44">
            <v>0</v>
          </cell>
          <cell r="ZA44">
            <v>0</v>
          </cell>
          <cell r="ZB44">
            <v>0</v>
          </cell>
          <cell r="ZC44">
            <v>0</v>
          </cell>
          <cell r="ZD44">
            <v>0.51046327158909</v>
          </cell>
          <cell r="ZE44">
            <v>0.24494963843805234</v>
          </cell>
          <cell r="ZF44">
            <v>0</v>
          </cell>
          <cell r="ZG44">
            <v>0</v>
          </cell>
          <cell r="ZH44">
            <v>5.0850755152113186E-3</v>
          </cell>
          <cell r="ZI44">
            <v>5.0850755152113186E-3</v>
          </cell>
          <cell r="ZJ44" t="str">
            <v xml:space="preserve"> </v>
          </cell>
          <cell r="ZK44">
            <v>0</v>
          </cell>
          <cell r="ZL44">
            <v>1</v>
          </cell>
          <cell r="ZM44">
            <v>0</v>
          </cell>
          <cell r="ZN44">
            <v>1</v>
          </cell>
          <cell r="ZO44">
            <v>90</v>
          </cell>
          <cell r="ZP44">
            <v>0</v>
          </cell>
          <cell r="ZQ44">
            <v>0</v>
          </cell>
          <cell r="ZR44" t="str">
            <v>1: Yes</v>
          </cell>
          <cell r="ZS44" t="str">
            <v>1: Yes</v>
          </cell>
          <cell r="ZT44">
            <v>5.1571363828157955</v>
          </cell>
          <cell r="ZU44">
            <v>5.1571363828157955</v>
          </cell>
          <cell r="ZV44">
            <v>5.1571363828157972</v>
          </cell>
          <cell r="ZW44">
            <v>5.1571363828157963</v>
          </cell>
          <cell r="ZX44">
            <v>5.1571363828157963</v>
          </cell>
          <cell r="ZY44">
            <v>5.1571363828157955</v>
          </cell>
          <cell r="ZZ44">
            <v>0</v>
          </cell>
          <cell r="AAA44">
            <v>4.1257091062526365</v>
          </cell>
          <cell r="AAB44">
            <v>4.1257091062526374</v>
          </cell>
          <cell r="AAC44">
            <v>4.1257091062526374</v>
          </cell>
          <cell r="AAD44">
            <v>4.1257091062526374</v>
          </cell>
          <cell r="AAE44">
            <v>4.1257091062526365</v>
          </cell>
          <cell r="AAF44">
            <v>0</v>
          </cell>
          <cell r="AAG44">
            <v>0.25785681914078978</v>
          </cell>
          <cell r="AAH44">
            <v>0.25785681914078984</v>
          </cell>
          <cell r="AAI44">
            <v>0.25785681914078984</v>
          </cell>
          <cell r="AAJ44">
            <v>0.25785681914078984</v>
          </cell>
          <cell r="AAK44">
            <v>0.25785681914078984</v>
          </cell>
          <cell r="AAL44">
            <v>0.25785681914078978</v>
          </cell>
          <cell r="AAM44">
            <v>0</v>
          </cell>
          <cell r="AAN44">
            <v>0.25785681914078978</v>
          </cell>
          <cell r="AAO44">
            <v>0.25785681914078984</v>
          </cell>
          <cell r="AAP44">
            <v>0.25785681914078984</v>
          </cell>
          <cell r="AAQ44">
            <v>0.25785681914078984</v>
          </cell>
          <cell r="AAR44">
            <v>0.25785681914078978</v>
          </cell>
          <cell r="AAS44">
            <v>0</v>
          </cell>
          <cell r="AAT44">
            <v>0</v>
          </cell>
          <cell r="AAU44">
            <v>0</v>
          </cell>
          <cell r="AAV44">
            <v>0</v>
          </cell>
          <cell r="AAW44">
            <v>0</v>
          </cell>
          <cell r="AAX44">
            <v>0</v>
          </cell>
          <cell r="AAY44">
            <v>0</v>
          </cell>
          <cell r="AAZ44">
            <v>0</v>
          </cell>
          <cell r="ABA44">
            <v>0</v>
          </cell>
          <cell r="ABB44">
            <v>0</v>
          </cell>
          <cell r="ABC44">
            <v>0</v>
          </cell>
          <cell r="ABD44">
            <v>0</v>
          </cell>
          <cell r="ABE44">
            <v>0</v>
          </cell>
          <cell r="ABF44">
            <v>0</v>
          </cell>
          <cell r="ABG44">
            <v>0</v>
          </cell>
          <cell r="ABH44">
            <v>0</v>
          </cell>
          <cell r="ABI44">
            <v>0</v>
          </cell>
          <cell r="ABJ44">
            <v>0</v>
          </cell>
          <cell r="ABK44">
            <v>0</v>
          </cell>
          <cell r="ABL44">
            <v>0.51571363828157957</v>
          </cell>
          <cell r="ABM44">
            <v>0.51571363828157968</v>
          </cell>
          <cell r="ABN44">
            <v>0.51571363828157968</v>
          </cell>
          <cell r="ABO44">
            <v>0.51571363828157968</v>
          </cell>
          <cell r="ABP44">
            <v>0.51571363828157957</v>
          </cell>
          <cell r="ABQ44">
            <v>0</v>
          </cell>
          <cell r="ABR44">
            <v>0</v>
          </cell>
          <cell r="ABS44">
            <v>0</v>
          </cell>
          <cell r="ABT44">
            <v>0</v>
          </cell>
          <cell r="ABU44">
            <v>0</v>
          </cell>
          <cell r="ABV44">
            <v>0</v>
          </cell>
          <cell r="ABW44">
            <v>0</v>
          </cell>
          <cell r="ABX44">
            <v>0.25785681914078978</v>
          </cell>
          <cell r="ABY44" t="str">
            <v>1: Yes</v>
          </cell>
          <cell r="ABZ44">
            <v>0.25785681914078984</v>
          </cell>
          <cell r="ACA44">
            <v>0.25785681914078984</v>
          </cell>
          <cell r="ACB44">
            <v>4.7400939262292194</v>
          </cell>
          <cell r="ACC44">
            <v>4.8185049292829119</v>
          </cell>
          <cell r="ACD44">
            <v>4.347339404407073</v>
          </cell>
          <cell r="ACE44">
            <v>4.347339404407073</v>
          </cell>
          <cell r="ACF44">
            <v>17.389357617628292</v>
          </cell>
          <cell r="ACG44">
            <v>8.694678808814146</v>
          </cell>
          <cell r="ACH44">
            <v>0</v>
          </cell>
          <cell r="ACI44">
            <v>1.6285534197244911</v>
          </cell>
          <cell r="ACJ44">
            <v>1.4936148025619962</v>
          </cell>
          <cell r="ACK44">
            <v>1.4936148025619962</v>
          </cell>
          <cell r="ACL44">
            <v>5.9744592102479848</v>
          </cell>
          <cell r="ACM44">
            <v>2.9872296051239924</v>
          </cell>
          <cell r="ACN44">
            <v>0</v>
          </cell>
          <cell r="ACO44">
            <v>0.31883224082936129</v>
          </cell>
          <cell r="ACP44">
            <v>0.29241445117428699</v>
          </cell>
          <cell r="ACQ44">
            <v>0.29241445117428694</v>
          </cell>
          <cell r="ACR44">
            <v>1.1696578046971478</v>
          </cell>
          <cell r="ACS44">
            <v>0.58482890234857399</v>
          </cell>
          <cell r="ACT44">
            <v>0</v>
          </cell>
          <cell r="ACU44">
            <v>0.31883224082936129</v>
          </cell>
          <cell r="ACV44">
            <v>0.29241445117428699</v>
          </cell>
          <cell r="ACW44">
            <v>0.29241445117428694</v>
          </cell>
          <cell r="ACX44">
            <v>1.1696578046971478</v>
          </cell>
          <cell r="ACY44">
            <v>0.58482890234857399</v>
          </cell>
          <cell r="ACZ44">
            <v>0</v>
          </cell>
          <cell r="ADA44">
            <v>0</v>
          </cell>
          <cell r="ADB44">
            <v>0</v>
          </cell>
          <cell r="ADC44">
            <v>0</v>
          </cell>
          <cell r="ADD44">
            <v>0</v>
          </cell>
          <cell r="ADE44">
            <v>0</v>
          </cell>
          <cell r="ADF44">
            <v>0</v>
          </cell>
          <cell r="ADG44">
            <v>0</v>
          </cell>
          <cell r="ADH44">
            <v>0</v>
          </cell>
          <cell r="ADI44">
            <v>0</v>
          </cell>
          <cell r="ADJ44">
            <v>0</v>
          </cell>
          <cell r="ADK44">
            <v>0</v>
          </cell>
          <cell r="ADL44">
            <v>0</v>
          </cell>
          <cell r="ADM44">
            <v>0.15005982553912367</v>
          </cell>
          <cell r="ADN44">
            <v>0.13762617423567414</v>
          </cell>
          <cell r="ADO44">
            <v>0.13762617423567414</v>
          </cell>
          <cell r="ADP44">
            <v>0.55050469694269655</v>
          </cell>
          <cell r="ADQ44">
            <v>0.27525234847134827</v>
          </cell>
          <cell r="ADR44">
            <v>0</v>
          </cell>
          <cell r="ADS44">
            <v>1.0085105519742121</v>
          </cell>
          <cell r="ADT44">
            <v>0.92494742310846856</v>
          </cell>
          <cell r="ADU44">
            <v>0.92494742310846856</v>
          </cell>
          <cell r="ADV44">
            <v>3.6997896924338742</v>
          </cell>
          <cell r="ADW44">
            <v>1.8498948462169371</v>
          </cell>
          <cell r="ADX44">
            <v>0</v>
          </cell>
          <cell r="ADY44">
            <v>1.3153056473326696</v>
          </cell>
          <cell r="ADZ44">
            <v>1.2063221021523607</v>
          </cell>
          <cell r="AEA44">
            <v>1.2063221021523607</v>
          </cell>
          <cell r="AEB44">
            <v>4.8252884086094427</v>
          </cell>
          <cell r="AEC44">
            <v>2.4126442043047214</v>
          </cell>
          <cell r="AED44">
            <v>0</v>
          </cell>
          <cell r="AEE44">
            <v>0.31486399973579215</v>
          </cell>
          <cell r="AEF44">
            <v>0</v>
          </cell>
          <cell r="AEG44">
            <v>0.67161416075428704</v>
          </cell>
          <cell r="AEH44">
            <v>0</v>
          </cell>
          <cell r="AEI44">
            <v>1.6998543505566017</v>
          </cell>
          <cell r="AEJ44">
            <v>1.3153056473326696</v>
          </cell>
          <cell r="AEK44">
            <v>0.58038802637978704</v>
          </cell>
          <cell r="AEL44">
            <v>0.15806774147008162</v>
          </cell>
          <cell r="AEM44">
            <v>0.31883224082936129</v>
          </cell>
          <cell r="AEN44">
            <v>0.32007250455215591</v>
          </cell>
          <cell r="AEO44">
            <v>0</v>
          </cell>
          <cell r="AEP44">
            <v>0.68272405453052742</v>
          </cell>
          <cell r="AEQ44">
            <v>0</v>
          </cell>
          <cell r="AER44">
            <v>1.7279734736682315</v>
          </cell>
          <cell r="AES44">
            <v>1.3370635358333278</v>
          </cell>
          <cell r="AET44">
            <v>0.58998885033328941</v>
          </cell>
          <cell r="AEU44">
            <v>0.16068251036538087</v>
          </cell>
          <cell r="AEV44">
            <v>0.3241063885990817</v>
          </cell>
          <cell r="AEW44">
            <v>0.04</v>
          </cell>
          <cell r="AEX44" t="str">
            <v>10</v>
          </cell>
          <cell r="AEY44" t="str">
            <v>7</v>
          </cell>
          <cell r="AEZ44" t="str">
            <v>1: Yes</v>
          </cell>
          <cell r="AFA44" t="str">
            <v>1</v>
          </cell>
          <cell r="AFB44" t="str">
            <v>22</v>
          </cell>
          <cell r="AFC44" t="str">
            <v>2: Sometimes</v>
          </cell>
          <cell r="AFD44" t="str">
            <v>2: Sometimes</v>
          </cell>
          <cell r="AFE44">
            <v>0.3241063885990817</v>
          </cell>
          <cell r="AFF44">
            <v>0.29241445117428699</v>
          </cell>
          <cell r="AFG44">
            <v>0.14231905094117084</v>
          </cell>
          <cell r="AFH44">
            <v>0.14231905094117084</v>
          </cell>
          <cell r="AFI44">
            <v>0.14231905094117084</v>
          </cell>
          <cell r="AFJ44">
            <v>0.14231905094117081</v>
          </cell>
          <cell r="AFK44">
            <v>0.14231905094117084</v>
          </cell>
          <cell r="AFL44">
            <v>0.14231905094117081</v>
          </cell>
          <cell r="AFM44">
            <v>0</v>
          </cell>
          <cell r="AFN44">
            <v>30</v>
          </cell>
          <cell r="AFO44">
            <v>0</v>
          </cell>
          <cell r="AFP44">
            <v>30</v>
          </cell>
          <cell r="AFQ44">
            <v>0</v>
          </cell>
          <cell r="AFR44">
            <v>0</v>
          </cell>
          <cell r="AFS44">
            <v>0</v>
          </cell>
          <cell r="AFT44">
            <v>0</v>
          </cell>
          <cell r="AFU44">
            <v>0</v>
          </cell>
          <cell r="AFV44">
            <v>0</v>
          </cell>
          <cell r="AFW44">
            <v>0</v>
          </cell>
          <cell r="AFX44">
            <v>0</v>
          </cell>
          <cell r="AFY44">
            <v>0</v>
          </cell>
          <cell r="AFZ44">
            <v>0</v>
          </cell>
          <cell r="AGA44">
            <v>0</v>
          </cell>
          <cell r="AGB44">
            <v>0</v>
          </cell>
        </row>
        <row r="45">
          <cell r="A45" t="str">
            <v>MALAWI_13</v>
          </cell>
          <cell r="B45" t="str">
            <v>Malawi</v>
          </cell>
          <cell r="C45" t="str">
            <v>MonkeyBay Community Hospital</v>
          </cell>
          <cell r="D45" t="str">
            <v>Hospital</v>
          </cell>
          <cell r="E45" t="str">
            <v>Secondary</v>
          </cell>
          <cell r="F45" t="str">
            <v>Rural</v>
          </cell>
          <cell r="G45" t="str">
            <v>No</v>
          </cell>
          <cell r="H45">
            <v>38874</v>
          </cell>
          <cell r="I45">
            <v>36000</v>
          </cell>
          <cell r="J45">
            <v>49557</v>
          </cell>
          <cell r="K45">
            <v>100</v>
          </cell>
          <cell r="L45">
            <v>3739</v>
          </cell>
          <cell r="M45" t="str">
            <v>USD</v>
          </cell>
          <cell r="N45">
            <v>148.25333333333333</v>
          </cell>
          <cell r="O45">
            <v>0.97</v>
          </cell>
          <cell r="P45">
            <v>0</v>
          </cell>
          <cell r="Q45">
            <v>0.03</v>
          </cell>
          <cell r="R45">
            <v>0</v>
          </cell>
          <cell r="S45">
            <v>0</v>
          </cell>
          <cell r="T45">
            <v>49557</v>
          </cell>
          <cell r="U45">
            <v>0</v>
          </cell>
          <cell r="V45">
            <v>97.328637581550112</v>
          </cell>
          <cell r="W45" t="str">
            <v>0: No</v>
          </cell>
          <cell r="X45" t="str">
            <v>0: No</v>
          </cell>
          <cell r="Y45">
            <v>0</v>
          </cell>
          <cell r="Z45" t="str">
            <v>Jan-10</v>
          </cell>
          <cell r="AA45" t="str">
            <v>Dec-10</v>
          </cell>
          <cell r="AB45">
            <v>156.41666666666666</v>
          </cell>
          <cell r="AC45">
            <v>1404.0833333333333</v>
          </cell>
          <cell r="AD45">
            <v>0</v>
          </cell>
          <cell r="AE45">
            <v>161.25</v>
          </cell>
          <cell r="AF45">
            <v>0</v>
          </cell>
          <cell r="AG45">
            <v>1721.75</v>
          </cell>
          <cell r="AH45">
            <v>1565.3333333333333</v>
          </cell>
          <cell r="AI45">
            <v>7.0000677605149786</v>
          </cell>
          <cell r="AJ45">
            <v>5.2809641353274284</v>
          </cell>
          <cell r="AK45">
            <v>6</v>
          </cell>
          <cell r="AL45">
            <v>7.1</v>
          </cell>
          <cell r="AM45">
            <v>0</v>
          </cell>
          <cell r="AN45">
            <v>7.1</v>
          </cell>
          <cell r="AO45">
            <v>0</v>
          </cell>
          <cell r="AP45">
            <v>5</v>
          </cell>
          <cell r="AQ45">
            <v>5</v>
          </cell>
          <cell r="AR45">
            <v>0</v>
          </cell>
          <cell r="AS45">
            <v>8</v>
          </cell>
          <cell r="AT45">
            <v>0</v>
          </cell>
          <cell r="AU45">
            <v>0</v>
          </cell>
          <cell r="AV45">
            <v>0</v>
          </cell>
          <cell r="AW45">
            <v>0</v>
          </cell>
          <cell r="AX45">
            <v>0</v>
          </cell>
          <cell r="AY45">
            <v>0</v>
          </cell>
          <cell r="AZ45">
            <v>0</v>
          </cell>
          <cell r="BA45">
            <v>0</v>
          </cell>
          <cell r="BB45">
            <v>0</v>
          </cell>
          <cell r="BC45">
            <v>0</v>
          </cell>
          <cell r="BD45">
            <v>0</v>
          </cell>
          <cell r="BE45">
            <v>63696.458333333328</v>
          </cell>
          <cell r="BF45" t="str">
            <v>1: Yes</v>
          </cell>
          <cell r="BG45" t="str">
            <v>86</v>
          </cell>
          <cell r="BH45" t="str">
            <v>54</v>
          </cell>
          <cell r="BI45" t="str">
            <v>0</v>
          </cell>
          <cell r="BJ45" t="str">
            <v>86</v>
          </cell>
          <cell r="BK45" t="str">
            <v>N/A</v>
          </cell>
          <cell r="BL45" t="str">
            <v>N/A</v>
          </cell>
          <cell r="BM45" t="str">
            <v>1: Yes</v>
          </cell>
          <cell r="BN45" t="str">
            <v>N_MONITORING: Routine clinical monitoring</v>
          </cell>
          <cell r="BO45" t="str">
            <v>Very little - not a tremendous amount of task shifting in 2010.  with new guidelines, all trained staff can stage, initiate, and monitor</v>
          </cell>
          <cell r="BP45" t="str">
            <v>1: Yes</v>
          </cell>
          <cell r="BQ45">
            <v>0.5729310751174399</v>
          </cell>
          <cell r="BR45" t="str">
            <v>1: The Costing Period</v>
          </cell>
          <cell r="BS45" t="str">
            <v/>
          </cell>
          <cell r="BT45" t="str">
            <v>1: Yes</v>
          </cell>
          <cell r="BU45" t="str">
            <v>86</v>
          </cell>
          <cell r="BV45" t="str">
            <v>54</v>
          </cell>
          <cell r="BW45" t="str">
            <v>0</v>
          </cell>
          <cell r="BX45" t="str">
            <v>86</v>
          </cell>
          <cell r="BY45" t="str">
            <v>N/A</v>
          </cell>
          <cell r="BZ45" t="str">
            <v>N/A</v>
          </cell>
          <cell r="CA45" t="str">
            <v>1: Yes</v>
          </cell>
          <cell r="CB45" t="str">
            <v>0: No</v>
          </cell>
          <cell r="CC45" t="str">
            <v>0: No</v>
          </cell>
          <cell r="CD45" t="str">
            <v>0: No</v>
          </cell>
          <cell r="CE45" t="str">
            <v>1: Yes</v>
          </cell>
          <cell r="CF45" t="str">
            <v>0: No</v>
          </cell>
          <cell r="CG45" t="str">
            <v>0: No</v>
          </cell>
          <cell r="CH45" t="str">
            <v/>
          </cell>
          <cell r="CI45" t="str">
            <v>The records were well kept and the information was unusually well-recorded. The site commonly recorded height data, and made notes about counseling sessions on the cards. The compliance seemed to be very strong at the site, with a number of patients with perfect or early attendance records. (This was the case for Chilipa, another Mangochi district site, as well).</v>
          </cell>
          <cell r="CJ45">
            <v>1639.5833333333333</v>
          </cell>
          <cell r="CK45" t="str">
            <v>Pre-ART patients are given enough CPT for two months.  ART patients come at different frequencies - 20% come monthly, 75% come bi-monthly, and 5% come quarterly.  All patients spend about 5 minutes in consultation except for peds who spend approximately 8 minutes</v>
          </cell>
          <cell r="CL45" t="str">
            <v>1: Yes</v>
          </cell>
          <cell r="CM45" t="str">
            <v>1: Yes</v>
          </cell>
          <cell r="CN45" t="str">
            <v>0: No</v>
          </cell>
          <cell r="CO45" t="str">
            <v>1: Yes</v>
          </cell>
          <cell r="CP45" t="str">
            <v/>
          </cell>
          <cell r="CQ45" t="str">
            <v>1: Yes</v>
          </cell>
          <cell r="CR45" t="str">
            <v>1: Yes</v>
          </cell>
          <cell r="CS45" t="str">
            <v>100</v>
          </cell>
          <cell r="CT45" t="str">
            <v>15</v>
          </cell>
          <cell r="CU45">
            <v>1544.3870182069845</v>
          </cell>
          <cell r="CV45">
            <v>0.1</v>
          </cell>
          <cell r="CW45">
            <v>7.0000677605149786</v>
          </cell>
          <cell r="CX45">
            <v>10.786074756549153</v>
          </cell>
          <cell r="CY45">
            <v>8.7466044571445476</v>
          </cell>
          <cell r="CZ45">
            <v>10.989869781675988</v>
          </cell>
          <cell r="DA45">
            <v>6.282830542319461</v>
          </cell>
          <cell r="DB45">
            <v>5.0948500604048137</v>
          </cell>
          <cell r="DC45">
            <v>6.4015400485244118</v>
          </cell>
          <cell r="DD45">
            <v>6.028905904812361</v>
          </cell>
          <cell r="DE45">
            <v>0</v>
          </cell>
          <cell r="DF45">
            <v>9.6462494476997787</v>
          </cell>
          <cell r="DG45">
            <v>0</v>
          </cell>
          <cell r="DH45">
            <v>4.5032442142296922</v>
          </cell>
          <cell r="DI45">
            <v>3.6517543967397335</v>
          </cell>
          <cell r="DJ45">
            <v>4.5883297331515758</v>
          </cell>
          <cell r="DK45">
            <v>4.3212427028086839</v>
          </cell>
          <cell r="DL45">
            <v>0</v>
          </cell>
          <cell r="DM45">
            <v>6.9139883244938947</v>
          </cell>
          <cell r="DN45">
            <v>0</v>
          </cell>
          <cell r="DO45">
            <v>6.4015400485244118</v>
          </cell>
          <cell r="DP45">
            <v>6.028905904812361</v>
          </cell>
          <cell r="DQ45">
            <v>9.6462494476997787</v>
          </cell>
          <cell r="DR45">
            <v>4.5883297331515758</v>
          </cell>
          <cell r="DS45">
            <v>4.3212427028086839</v>
          </cell>
          <cell r="DT45">
            <v>6.9139883244938947</v>
          </cell>
          <cell r="DU45">
            <v>3.3331264634222126</v>
          </cell>
          <cell r="DV45">
            <v>2.702886771992151</v>
          </cell>
          <cell r="DW45">
            <v>3.198416013524044</v>
          </cell>
          <cell r="DX45">
            <v>0</v>
          </cell>
          <cell r="DY45">
            <v>5.1174656216384706</v>
          </cell>
          <cell r="DZ45">
            <v>0</v>
          </cell>
          <cell r="EA45">
            <v>0.98715870276879603</v>
          </cell>
          <cell r="EB45">
            <v>0.80050313987523269</v>
          </cell>
          <cell r="EC45">
            <v>0.94726204885235832</v>
          </cell>
          <cell r="ED45">
            <v>0</v>
          </cell>
          <cell r="EE45">
            <v>1.5156192781637736</v>
          </cell>
          <cell r="EF45">
            <v>0</v>
          </cell>
          <cell r="EG45">
            <v>1.5796739455543662</v>
          </cell>
          <cell r="EH45">
            <v>1.2809834425291347</v>
          </cell>
          <cell r="EI45">
            <v>1.515830406992809</v>
          </cell>
          <cell r="EJ45">
            <v>0</v>
          </cell>
          <cell r="EK45">
            <v>2.4253286511884946</v>
          </cell>
          <cell r="EL45">
            <v>0</v>
          </cell>
          <cell r="EM45">
            <v>0.27820960848908499</v>
          </cell>
          <cell r="EN45">
            <v>0.22560472243654253</v>
          </cell>
          <cell r="EO45">
            <v>0.26696558821657534</v>
          </cell>
          <cell r="EP45">
            <v>0</v>
          </cell>
          <cell r="EQ45">
            <v>0.42714494114652052</v>
          </cell>
          <cell r="ER45">
            <v>0</v>
          </cell>
          <cell r="ES45">
            <v>0</v>
          </cell>
          <cell r="ET45">
            <v>0</v>
          </cell>
          <cell r="EU45">
            <v>0</v>
          </cell>
          <cell r="EV45">
            <v>0</v>
          </cell>
          <cell r="EW45">
            <v>0</v>
          </cell>
          <cell r="EX45">
            <v>0</v>
          </cell>
          <cell r="EY45">
            <v>1.7388418280419298</v>
          </cell>
          <cell r="EZ45">
            <v>1.4100552820836187</v>
          </cell>
          <cell r="FA45">
            <v>1.6685654171322821</v>
          </cell>
          <cell r="FB45">
            <v>0</v>
          </cell>
          <cell r="FC45">
            <v>2.6697046674116511</v>
          </cell>
          <cell r="FD45">
            <v>0</v>
          </cell>
          <cell r="FE45">
            <v>2.8153308418506091</v>
          </cell>
          <cell r="FF45">
            <v>2.282997832433467</v>
          </cell>
          <cell r="FG45">
            <v>2.7015474350462689</v>
          </cell>
          <cell r="FH45">
            <v>0</v>
          </cell>
          <cell r="FI45">
            <v>4.3224758960740299</v>
          </cell>
          <cell r="FJ45">
            <v>0</v>
          </cell>
          <cell r="FK45">
            <v>5.3733366422154691E-2</v>
          </cell>
          <cell r="FL45">
            <v>4.3573265794401378E-2</v>
          </cell>
          <cell r="FM45">
            <v>5.1561697856708284E-2</v>
          </cell>
          <cell r="FN45">
            <v>0</v>
          </cell>
          <cell r="FO45">
            <v>8.2498716570733266E-2</v>
          </cell>
          <cell r="FP45">
            <v>0</v>
          </cell>
          <cell r="FQ45">
            <v>0</v>
          </cell>
          <cell r="FR45">
            <v>0.80731813561783072</v>
          </cell>
          <cell r="FS45">
            <v>0.58080441411354722</v>
          </cell>
          <cell r="FT45">
            <v>0</v>
          </cell>
          <cell r="FU45">
            <v>0.11616088282270945</v>
          </cell>
          <cell r="FV45">
            <v>0.37938144329896906</v>
          </cell>
          <cell r="FW45">
            <v>0</v>
          </cell>
          <cell r="FX45">
            <v>0</v>
          </cell>
          <cell r="FY45">
            <v>3.4848264846812832E-2</v>
          </cell>
          <cell r="FZ45">
            <v>1.9185131406998692</v>
          </cell>
          <cell r="GA45">
            <v>0</v>
          </cell>
          <cell r="GB45">
            <v>0.87120662117032088</v>
          </cell>
          <cell r="GC45">
            <v>2.4893277188906637</v>
          </cell>
          <cell r="GD45">
            <v>3.3605343400609846</v>
          </cell>
          <cell r="GE45">
            <v>0</v>
          </cell>
          <cell r="GF45">
            <v>0.6546674821663947</v>
          </cell>
          <cell r="GG45">
            <v>0.47098380011970847</v>
          </cell>
          <cell r="GH45">
            <v>0</v>
          </cell>
          <cell r="GI45">
            <v>9.4196760023941714E-2</v>
          </cell>
          <cell r="GJ45">
            <v>0.30764661823819356</v>
          </cell>
          <cell r="GK45">
            <v>0</v>
          </cell>
          <cell r="GL45">
            <v>0</v>
          </cell>
          <cell r="GM45">
            <v>2.8259028007182507E-2</v>
          </cell>
          <cell r="GN45">
            <v>1.5557536885554211</v>
          </cell>
          <cell r="GO45">
            <v>0.70647570017956274</v>
          </cell>
          <cell r="GP45">
            <v>2.0186365673130706</v>
          </cell>
          <cell r="GQ45">
            <v>2.7251122674926336</v>
          </cell>
          <cell r="GR45">
            <v>0</v>
          </cell>
          <cell r="GS45">
            <v>0.82257182367832604</v>
          </cell>
          <cell r="GT45">
            <v>0.59177829041606189</v>
          </cell>
          <cell r="GU45">
            <v>0</v>
          </cell>
          <cell r="GV45">
            <v>0.1183556580832124</v>
          </cell>
          <cell r="GW45">
            <v>0.38654957929977168</v>
          </cell>
          <cell r="GX45">
            <v>0</v>
          </cell>
          <cell r="GY45">
            <v>0</v>
          </cell>
          <cell r="GZ45">
            <v>3.5506697424963714E-2</v>
          </cell>
          <cell r="HA45">
            <v>1.9547620489023358</v>
          </cell>
          <cell r="HB45">
            <v>0.887667435624093</v>
          </cell>
          <cell r="HC45">
            <v>2.5363617527232418</v>
          </cell>
          <cell r="HD45">
            <v>3.4240291883473351</v>
          </cell>
          <cell r="HE45">
            <v>0</v>
          </cell>
          <cell r="HF45">
            <v>3151.0677665561634</v>
          </cell>
          <cell r="HG45">
            <v>3517.7010253642738</v>
          </cell>
          <cell r="HH45">
            <v>0</v>
          </cell>
          <cell r="HI45">
            <v>3517.7010253642743</v>
          </cell>
          <cell r="HJ45">
            <v>2817.4349931211664</v>
          </cell>
          <cell r="HK45">
            <v>0</v>
          </cell>
          <cell r="HL45">
            <v>0</v>
          </cell>
          <cell r="HM45">
            <v>2048.5429033998921</v>
          </cell>
          <cell r="HN45">
            <v>2048.5429033998921</v>
          </cell>
          <cell r="HO45">
            <v>1101.5466326649757</v>
          </cell>
          <cell r="HP45">
            <v>0</v>
          </cell>
          <cell r="HQ45">
            <v>1</v>
          </cell>
          <cell r="HR45">
            <v>0</v>
          </cell>
          <cell r="HS45">
            <v>5.0819715473226688E-2</v>
          </cell>
          <cell r="HT45">
            <v>0.88711240610609421</v>
          </cell>
          <cell r="HU45">
            <v>0.13095043251200805</v>
          </cell>
          <cell r="HV45">
            <v>0.90605488601713369</v>
          </cell>
          <cell r="HW45">
            <v>1.6920000000000002</v>
          </cell>
          <cell r="HX45">
            <v>0.29849999999999999</v>
          </cell>
          <cell r="HY45">
            <v>5.1779916976142863E-2</v>
          </cell>
          <cell r="HZ45">
            <v>0.90387374877924287</v>
          </cell>
          <cell r="IA45">
            <v>0.13342464554005615</v>
          </cell>
          <cell r="IB45">
            <v>4.1210538578832688E-2</v>
          </cell>
          <cell r="IC45">
            <v>0.71937396136852261</v>
          </cell>
          <cell r="ID45">
            <v>0.10618984779231967</v>
          </cell>
          <cell r="IE45" t="str">
            <v>4</v>
          </cell>
          <cell r="IF45">
            <v>63.629000510607014</v>
          </cell>
          <cell r="IG45">
            <v>64.68196435067297</v>
          </cell>
          <cell r="IH45">
            <v>0</v>
          </cell>
          <cell r="II45">
            <v>54.460324675324671</v>
          </cell>
          <cell r="IJ45">
            <v>0</v>
          </cell>
          <cell r="IK45">
            <v>53.448360428909893</v>
          </cell>
          <cell r="IL45">
            <v>10.180640081697122</v>
          </cell>
          <cell r="IM45">
            <v>54.332850054565299</v>
          </cell>
          <cell r="IN45">
            <v>10.349114296107675</v>
          </cell>
          <cell r="IO45">
            <v>0</v>
          </cell>
          <cell r="IP45">
            <v>0</v>
          </cell>
          <cell r="IQ45">
            <v>45.746672727272724</v>
          </cell>
          <cell r="IR45">
            <v>8.7136519480519468</v>
          </cell>
          <cell r="IS45">
            <v>0</v>
          </cell>
          <cell r="IT45">
            <v>0</v>
          </cell>
          <cell r="IU45">
            <v>21.5</v>
          </cell>
          <cell r="IV45">
            <v>1507</v>
          </cell>
          <cell r="IW45">
            <v>0</v>
          </cell>
          <cell r="IX45">
            <v>0</v>
          </cell>
          <cell r="IY45" t="str">
            <v>1: Yes</v>
          </cell>
          <cell r="IZ45" t="str">
            <v>1</v>
          </cell>
          <cell r="JA45" t="str">
            <v>60</v>
          </cell>
          <cell r="JB45" t="str">
            <v>OTHER: Other (please specify)</v>
          </cell>
          <cell r="JC45" t="str">
            <v>0: No</v>
          </cell>
          <cell r="JD45" t="str">
            <v>1: Yes</v>
          </cell>
          <cell r="JE45" t="str">
            <v>0: No</v>
          </cell>
          <cell r="JF45" t="str">
            <v>1: Yes</v>
          </cell>
          <cell r="JG45" t="str">
            <v>0: No</v>
          </cell>
          <cell r="JH45">
            <v>0</v>
          </cell>
          <cell r="JI45">
            <v>1354</v>
          </cell>
          <cell r="JJ45">
            <v>0</v>
          </cell>
          <cell r="JK45">
            <v>20.5</v>
          </cell>
          <cell r="JL45">
            <v>0</v>
          </cell>
          <cell r="JM45">
            <v>0</v>
          </cell>
          <cell r="JN45">
            <v>0</v>
          </cell>
          <cell r="JO45">
            <v>0</v>
          </cell>
          <cell r="JP45">
            <v>0</v>
          </cell>
          <cell r="JQ45">
            <v>0</v>
          </cell>
          <cell r="JR45">
            <v>61.2</v>
          </cell>
          <cell r="JS45">
            <v>152.28</v>
          </cell>
          <cell r="JT45">
            <v>132</v>
          </cell>
          <cell r="JU45">
            <v>152.28</v>
          </cell>
          <cell r="JV45" t="str">
            <v>N/A</v>
          </cell>
          <cell r="JW45" t="str">
            <v>N/A</v>
          </cell>
          <cell r="JX45" t="str">
            <v>N/A</v>
          </cell>
          <cell r="JY45" t="str">
            <v>N/A</v>
          </cell>
          <cell r="JZ45">
            <v>17286.435999999998</v>
          </cell>
          <cell r="KA45">
            <v>0</v>
          </cell>
          <cell r="KB45">
            <v>295.45</v>
          </cell>
          <cell r="KC45">
            <v>0</v>
          </cell>
          <cell r="KD45">
            <v>846.351</v>
          </cell>
          <cell r="KE45">
            <v>0</v>
          </cell>
          <cell r="KF45">
            <v>0</v>
          </cell>
          <cell r="KG45">
            <v>629.70600000000002</v>
          </cell>
          <cell r="KH45">
            <v>17352.8</v>
          </cell>
          <cell r="KI45">
            <v>0</v>
          </cell>
          <cell r="KJ45">
            <v>311</v>
          </cell>
          <cell r="KK45">
            <v>0</v>
          </cell>
          <cell r="KL45">
            <v>927</v>
          </cell>
          <cell r="KM45">
            <v>0</v>
          </cell>
          <cell r="KN45">
            <v>0</v>
          </cell>
          <cell r="KO45">
            <v>658</v>
          </cell>
          <cell r="KP45">
            <v>1317.5</v>
          </cell>
          <cell r="KQ45">
            <v>36.5</v>
          </cell>
          <cell r="KR45">
            <v>20</v>
          </cell>
          <cell r="KS45">
            <v>0.5</v>
          </cell>
          <cell r="KT45">
            <v>0</v>
          </cell>
          <cell r="KU45">
            <v>0</v>
          </cell>
          <cell r="KV45">
            <v>0</v>
          </cell>
          <cell r="KW45">
            <v>0</v>
          </cell>
          <cell r="KX45">
            <v>0</v>
          </cell>
          <cell r="KY45">
            <v>0</v>
          </cell>
          <cell r="KZ45">
            <v>5.0999999999999996</v>
          </cell>
          <cell r="LA45">
            <v>11</v>
          </cell>
          <cell r="LB45" t="str">
            <v/>
          </cell>
          <cell r="LC45" t="str">
            <v/>
          </cell>
          <cell r="LD45">
            <v>4.49</v>
          </cell>
          <cell r="LE45" t="str">
            <v/>
          </cell>
          <cell r="LF45" t="str">
            <v/>
          </cell>
          <cell r="LG45" t="str">
            <v/>
          </cell>
          <cell r="LH45" t="str">
            <v/>
          </cell>
          <cell r="LI45" t="str">
            <v/>
          </cell>
          <cell r="LJ45" t="str">
            <v>Tenofovir/Emtricitabine (TDF/FTC)</v>
          </cell>
          <cell r="LK45" t="str">
            <v/>
          </cell>
          <cell r="LL45" t="str">
            <v>1: Yes</v>
          </cell>
          <cell r="LM45" t="str">
            <v>1</v>
          </cell>
          <cell r="LN45" t="str">
            <v>60</v>
          </cell>
          <cell r="LO45" t="str">
            <v>OTHER: Other (please specify)</v>
          </cell>
          <cell r="LP45" t="str">
            <v>1: Yes</v>
          </cell>
          <cell r="LQ45" t="str">
            <v>0: No</v>
          </cell>
          <cell r="LR45" t="str">
            <v>1: Yes</v>
          </cell>
          <cell r="LS45" t="str">
            <v>0: No</v>
          </cell>
          <cell r="LT45" t="str">
            <v>0: No</v>
          </cell>
          <cell r="LU45">
            <v>1354</v>
          </cell>
          <cell r="LV45">
            <v>20.5</v>
          </cell>
          <cell r="LW45">
            <v>0</v>
          </cell>
          <cell r="LX45">
            <v>0</v>
          </cell>
          <cell r="LY45" t="str">
            <v>0: No</v>
          </cell>
          <cell r="LZ45" t="str">
            <v>0: No</v>
          </cell>
          <cell r="MA45" t="str">
            <v>0: No</v>
          </cell>
          <cell r="MB45" t="str">
            <v>0: No</v>
          </cell>
          <cell r="MC45" t="str">
            <v>0: No</v>
          </cell>
          <cell r="MD45" t="str">
            <v>0: No</v>
          </cell>
          <cell r="ME45" t="str">
            <v>0: No</v>
          </cell>
          <cell r="MF45" t="str">
            <v>0: No</v>
          </cell>
          <cell r="MG45" t="str">
            <v>0: No</v>
          </cell>
          <cell r="MH45" t="str">
            <v>0: No</v>
          </cell>
          <cell r="MI45" t="str">
            <v>0: No</v>
          </cell>
          <cell r="MJ45" t="str">
            <v>0: No</v>
          </cell>
          <cell r="MK45" t="str">
            <v>0: No</v>
          </cell>
          <cell r="ML45" t="str">
            <v>0: No</v>
          </cell>
          <cell r="MM45" t="str">
            <v>0: No</v>
          </cell>
          <cell r="MN45" t="str">
            <v>0: No</v>
          </cell>
          <cell r="MO45" t="str">
            <v>0: No</v>
          </cell>
          <cell r="MP45" t="str">
            <v>starter pack</v>
          </cell>
          <cell r="MQ45" t="str">
            <v>1: Yes</v>
          </cell>
          <cell r="MR45" t="str">
            <v>1: Yes</v>
          </cell>
          <cell r="MS45" t="str">
            <v>3</v>
          </cell>
          <cell r="MT45" t="str">
            <v>2: N/A</v>
          </cell>
          <cell r="MU45">
            <v>2.1460364745172065</v>
          </cell>
          <cell r="MV45">
            <v>4.6534955642803437</v>
          </cell>
          <cell r="MW45">
            <v>1.8954774502686225</v>
          </cell>
          <cell r="MX45">
            <v>0</v>
          </cell>
          <cell r="MY45">
            <v>1.895477450268622</v>
          </cell>
          <cell r="MZ45">
            <v>0</v>
          </cell>
          <cell r="NA45">
            <v>3.3912973428198057</v>
          </cell>
          <cell r="NB45">
            <v>3.3912973428198057</v>
          </cell>
          <cell r="NC45">
            <v>3.3912973428198061</v>
          </cell>
          <cell r="ND45">
            <v>0</v>
          </cell>
          <cell r="NE45">
            <v>3.3912973428198061</v>
          </cell>
          <cell r="NF45">
            <v>0</v>
          </cell>
          <cell r="NG45">
            <v>0</v>
          </cell>
          <cell r="NH45">
            <v>0</v>
          </cell>
          <cell r="NI45">
            <v>0</v>
          </cell>
          <cell r="NJ45">
            <v>0</v>
          </cell>
          <cell r="NK45">
            <v>0</v>
          </cell>
          <cell r="NL45">
            <v>0</v>
          </cell>
          <cell r="NM45">
            <v>0.25055902424858428</v>
          </cell>
          <cell r="NN45">
            <v>2.7580181140117213</v>
          </cell>
          <cell r="NO45">
            <v>0</v>
          </cell>
          <cell r="NP45">
            <v>0</v>
          </cell>
          <cell r="NQ45">
            <v>0</v>
          </cell>
          <cell r="NR45">
            <v>0</v>
          </cell>
          <cell r="NS45">
            <v>1.6429129083781038</v>
          </cell>
          <cell r="NT45">
            <v>1.6429129083781036</v>
          </cell>
          <cell r="NU45">
            <v>1.642912908378104</v>
          </cell>
          <cell r="NV45">
            <v>0</v>
          </cell>
          <cell r="NW45">
            <v>1.6429129083781038</v>
          </cell>
          <cell r="NX45">
            <v>0</v>
          </cell>
          <cell r="NY45">
            <v>0</v>
          </cell>
          <cell r="NZ45">
            <v>0</v>
          </cell>
          <cell r="OA45">
            <v>0</v>
          </cell>
          <cell r="OB45">
            <v>0</v>
          </cell>
          <cell r="OC45">
            <v>0</v>
          </cell>
          <cell r="OD45">
            <v>0</v>
          </cell>
          <cell r="OE45">
            <v>0.25256454189051836</v>
          </cell>
          <cell r="OF45">
            <v>0.25256454189051836</v>
          </cell>
          <cell r="OG45">
            <v>0.25256454189051836</v>
          </cell>
          <cell r="OH45">
            <v>0</v>
          </cell>
          <cell r="OI45">
            <v>0.25256454189051836</v>
          </cell>
          <cell r="OJ45">
            <v>0</v>
          </cell>
          <cell r="OK45">
            <v>1.895477450268622</v>
          </cell>
          <cell r="OL45">
            <v>1.895477450268622</v>
          </cell>
          <cell r="OM45">
            <v>1.8954774502686225</v>
          </cell>
          <cell r="ON45">
            <v>0</v>
          </cell>
          <cell r="OO45">
            <v>1.895477450268622</v>
          </cell>
          <cell r="OP45">
            <v>0</v>
          </cell>
          <cell r="OQ45">
            <v>0.25055902424858428</v>
          </cell>
          <cell r="OR45">
            <v>2.7580181140117213</v>
          </cell>
          <cell r="OS45">
            <v>0</v>
          </cell>
          <cell r="OT45">
            <v>0</v>
          </cell>
          <cell r="OU45">
            <v>0</v>
          </cell>
          <cell r="OV45">
            <v>0</v>
          </cell>
          <cell r="OW45">
            <v>0</v>
          </cell>
          <cell r="OX45">
            <v>3.4848264846812839E-2</v>
          </cell>
          <cell r="OY45">
            <v>0</v>
          </cell>
          <cell r="OZ45">
            <v>0</v>
          </cell>
          <cell r="PA45">
            <v>0</v>
          </cell>
          <cell r="PB45">
            <v>0</v>
          </cell>
          <cell r="PC45">
            <v>1.1097952664440252</v>
          </cell>
          <cell r="PD45">
            <v>0</v>
          </cell>
          <cell r="PE45">
            <v>0</v>
          </cell>
          <cell r="PF45">
            <v>0</v>
          </cell>
          <cell r="PG45" t="str">
            <v/>
          </cell>
          <cell r="PH45">
            <v>7.19</v>
          </cell>
          <cell r="PI45">
            <v>0</v>
          </cell>
          <cell r="PJ45">
            <v>0</v>
          </cell>
          <cell r="PK45" t="str">
            <v>N/A</v>
          </cell>
          <cell r="PL45" t="str">
            <v>N/A</v>
          </cell>
          <cell r="PM45">
            <v>1.47</v>
          </cell>
          <cell r="PN45" t="str">
            <v>N/A</v>
          </cell>
          <cell r="PO45" t="str">
            <v>N/A</v>
          </cell>
          <cell r="PP45" t="str">
            <v>N/A</v>
          </cell>
          <cell r="PQ45">
            <v>60</v>
          </cell>
          <cell r="PR45">
            <v>0</v>
          </cell>
          <cell r="PS45">
            <v>60</v>
          </cell>
          <cell r="PT45">
            <v>0</v>
          </cell>
          <cell r="PU45">
            <v>0</v>
          </cell>
          <cell r="PV45">
            <v>1910.7900000000002</v>
          </cell>
          <cell r="PW45">
            <v>0</v>
          </cell>
          <cell r="PX45">
            <v>0</v>
          </cell>
          <cell r="PY45">
            <v>0</v>
          </cell>
          <cell r="PZ45">
            <v>4.31526606059185</v>
          </cell>
          <cell r="QA45">
            <v>1.8954774502686225</v>
          </cell>
          <cell r="QB45">
            <v>3.3912973428198061</v>
          </cell>
          <cell r="QC45">
            <v>0</v>
          </cell>
          <cell r="QD45">
            <v>0</v>
          </cell>
          <cell r="QE45">
            <v>1.642912908378104</v>
          </cell>
          <cell r="QF45">
            <v>0</v>
          </cell>
          <cell r="QG45">
            <v>0.25256454189051841</v>
          </cell>
          <cell r="QH45">
            <v>1.8954774502686225</v>
          </cell>
          <cell r="QI45">
            <v>0</v>
          </cell>
          <cell r="QJ45">
            <v>0</v>
          </cell>
          <cell r="QK45">
            <v>0</v>
          </cell>
          <cell r="QL45">
            <v>0</v>
          </cell>
          <cell r="QM45">
            <v>0</v>
          </cell>
          <cell r="QN45">
            <v>0</v>
          </cell>
          <cell r="QO45">
            <v>0</v>
          </cell>
          <cell r="QP45">
            <v>1.1097952664440252</v>
          </cell>
          <cell r="QQ45">
            <v>0</v>
          </cell>
          <cell r="QR45">
            <v>0</v>
          </cell>
          <cell r="QS45">
            <v>0</v>
          </cell>
          <cell r="QT45">
            <v>0</v>
          </cell>
          <cell r="QU45">
            <v>0.38359083644112951</v>
          </cell>
          <cell r="QV45" t="str">
            <v>N/A</v>
          </cell>
          <cell r="QW45" t="str">
            <v/>
          </cell>
          <cell r="QX45" t="str">
            <v/>
          </cell>
          <cell r="QY45" t="str">
            <v/>
          </cell>
          <cell r="QZ45" t="str">
            <v/>
          </cell>
          <cell r="RA45" t="str">
            <v/>
          </cell>
          <cell r="RB45" t="str">
            <v/>
          </cell>
          <cell r="RC45" t="str">
            <v>N/A</v>
          </cell>
          <cell r="RD45" t="str">
            <v>N/A</v>
          </cell>
          <cell r="RE45">
            <v>0</v>
          </cell>
          <cell r="RF45">
            <v>0</v>
          </cell>
          <cell r="RG45">
            <v>0</v>
          </cell>
          <cell r="RH45">
            <v>0</v>
          </cell>
          <cell r="RI45">
            <v>0</v>
          </cell>
          <cell r="RJ45">
            <v>0</v>
          </cell>
          <cell r="RK45">
            <v>1.1097952664440252</v>
          </cell>
          <cell r="RL45">
            <v>0</v>
          </cell>
          <cell r="RM45">
            <v>0</v>
          </cell>
          <cell r="RN45">
            <v>0</v>
          </cell>
          <cell r="RO45">
            <v>6.4048229998547983</v>
          </cell>
          <cell r="RP45">
            <v>6.5091269335604762</v>
          </cell>
          <cell r="RQ45">
            <v>5.3610056899307414</v>
          </cell>
          <cell r="RR45">
            <v>5.3610056899307414</v>
          </cell>
          <cell r="RS45">
            <v>6.6594494058994602</v>
          </cell>
          <cell r="RT45">
            <v>0</v>
          </cell>
          <cell r="RU45">
            <v>5.2001949767441857</v>
          </cell>
          <cell r="RV45">
            <v>4.0867408160302015</v>
          </cell>
          <cell r="RW45">
            <v>4.0486167714437933</v>
          </cell>
          <cell r="RX45">
            <v>4.1093029046234193</v>
          </cell>
          <cell r="RY45">
            <v>0</v>
          </cell>
          <cell r="RZ45">
            <v>3.92726288372093</v>
          </cell>
          <cell r="SA45">
            <v>0</v>
          </cell>
          <cell r="SB45">
            <v>5.3800513198780306</v>
          </cell>
          <cell r="SC45">
            <v>0</v>
          </cell>
          <cell r="SD45">
            <v>4.5032447795418218</v>
          </cell>
          <cell r="SE45">
            <v>5.5939375009555459</v>
          </cell>
          <cell r="SF45">
            <v>0</v>
          </cell>
          <cell r="SG45">
            <v>4.3681637804651157</v>
          </cell>
          <cell r="SH45">
            <v>1.0247716799767677</v>
          </cell>
          <cell r="SI45">
            <v>0</v>
          </cell>
          <cell r="SJ45">
            <v>0.85776091038891855</v>
          </cell>
          <cell r="SK45">
            <v>1.0655119049439135</v>
          </cell>
          <cell r="SL45">
            <v>0</v>
          </cell>
          <cell r="SM45">
            <v>0.83203119627906974</v>
          </cell>
          <cell r="SN45">
            <v>0.3386829168036285</v>
          </cell>
          <cell r="SO45">
            <v>0.98</v>
          </cell>
          <cell r="SP45">
            <v>0.9</v>
          </cell>
          <cell r="SQ45">
            <v>0.98</v>
          </cell>
          <cell r="SR45">
            <v>0.9</v>
          </cell>
          <cell r="SS45" t="str">
            <v>1: Yes</v>
          </cell>
          <cell r="ST45" t="str">
            <v>1: Yes</v>
          </cell>
          <cell r="SU45">
            <v>0.95</v>
          </cell>
          <cell r="SV45" t="str">
            <v>1: Yes</v>
          </cell>
          <cell r="SW45" t="str">
            <v>0: All patients when initiated</v>
          </cell>
          <cell r="SX45">
            <v>0.9</v>
          </cell>
          <cell r="SY45" t="str">
            <v>1: Yes</v>
          </cell>
          <cell r="SZ45" t="str">
            <v>PEDS,PW: Pediatrics, Pregnant women</v>
          </cell>
          <cell r="TA45">
            <v>60</v>
          </cell>
          <cell r="TB45">
            <v>8.4332800929287077E-2</v>
          </cell>
          <cell r="TC45">
            <v>2.7878611877450265E-4</v>
          </cell>
          <cell r="TD45">
            <v>2.1041603020182955</v>
          </cell>
          <cell r="TE45">
            <v>4.6510817482212863E-2</v>
          </cell>
          <cell r="TF45">
            <v>0</v>
          </cell>
          <cell r="TG45">
            <v>0</v>
          </cell>
          <cell r="TH45">
            <v>0</v>
          </cell>
          <cell r="TI45">
            <v>4.0867408160302015</v>
          </cell>
          <cell r="TJ45">
            <v>8.2799477276027336E-2</v>
          </cell>
          <cell r="TK45">
            <v>4.6414491209376678E-2</v>
          </cell>
          <cell r="TL45">
            <v>2.761854022376132E-4</v>
          </cell>
          <cell r="TM45">
            <v>1.1580728822589241</v>
          </cell>
          <cell r="TN45">
            <v>2.5598295151838042E-2</v>
          </cell>
          <cell r="TO45">
            <v>0</v>
          </cell>
          <cell r="TP45">
            <v>0</v>
          </cell>
          <cell r="TQ45">
            <v>0</v>
          </cell>
          <cell r="TR45">
            <v>4.0486167714437933</v>
          </cell>
          <cell r="TS45">
            <v>8.2027064464571156E-2</v>
          </cell>
          <cell r="TT45">
            <v>8.8121805792163568E-2</v>
          </cell>
          <cell r="TU45">
            <v>2.7904599659284499E-4</v>
          </cell>
          <cell r="TV45">
            <v>2.1986985306643958</v>
          </cell>
          <cell r="TW45">
            <v>4.860051107325384E-2</v>
          </cell>
          <cell r="TX45">
            <v>0</v>
          </cell>
          <cell r="TY45">
            <v>0</v>
          </cell>
          <cell r="TZ45">
            <v>0</v>
          </cell>
          <cell r="UA45">
            <v>4.0905503790459958</v>
          </cell>
          <cell r="UB45">
            <v>8.2876660988074988E-2</v>
          </cell>
          <cell r="UC45" t="str">
            <v>1: Yes</v>
          </cell>
          <cell r="UD45" t="str">
            <v>PEDS,PW: Pediatrics, Pregnant women</v>
          </cell>
          <cell r="UE45">
            <v>60</v>
          </cell>
          <cell r="UF45">
            <v>748060</v>
          </cell>
          <cell r="UG45">
            <v>9.4061251771248282E-3</v>
          </cell>
          <cell r="UH45">
            <v>1.3000000000000001E-2</v>
          </cell>
          <cell r="UI45">
            <v>6.1399999999999996E-3</v>
          </cell>
          <cell r="UJ45">
            <v>0</v>
          </cell>
          <cell r="UK45">
            <v>0</v>
          </cell>
          <cell r="UL45">
            <v>0</v>
          </cell>
          <cell r="UM45">
            <v>0</v>
          </cell>
          <cell r="UN45" t="str">
            <v>N/A</v>
          </cell>
          <cell r="UO45" t="str">
            <v>N/A</v>
          </cell>
          <cell r="UP45" t="str">
            <v>N/A</v>
          </cell>
          <cell r="UQ45" t="str">
            <v>N/A</v>
          </cell>
          <cell r="UR45" t="str">
            <v>N/A</v>
          </cell>
          <cell r="US45" t="str">
            <v>N/A</v>
          </cell>
          <cell r="UT45" t="str">
            <v>N/A</v>
          </cell>
          <cell r="UU45" t="str">
            <v>N/A</v>
          </cell>
          <cell r="UV45" t="str">
            <v>N/A</v>
          </cell>
          <cell r="UW45" t="str">
            <v>N/A</v>
          </cell>
          <cell r="UX45">
            <v>1</v>
          </cell>
          <cell r="UY45">
            <v>0</v>
          </cell>
          <cell r="UZ45">
            <v>0</v>
          </cell>
          <cell r="VA45">
            <v>0</v>
          </cell>
          <cell r="VB45">
            <v>1</v>
          </cell>
          <cell r="VC45">
            <v>0</v>
          </cell>
          <cell r="VD45">
            <v>1</v>
          </cell>
          <cell r="VE45">
            <v>1</v>
          </cell>
          <cell r="VF45">
            <v>0</v>
          </cell>
          <cell r="VG45">
            <v>1</v>
          </cell>
          <cell r="VH45">
            <v>1</v>
          </cell>
          <cell r="VI45">
            <v>1</v>
          </cell>
          <cell r="VJ45">
            <v>0</v>
          </cell>
          <cell r="VK45">
            <v>0</v>
          </cell>
          <cell r="VL45">
            <v>0</v>
          </cell>
          <cell r="VM45">
            <v>0</v>
          </cell>
          <cell r="VN45">
            <v>1</v>
          </cell>
          <cell r="VO45">
            <v>0</v>
          </cell>
          <cell r="VP45">
            <v>1</v>
          </cell>
          <cell r="VQ45">
            <v>1</v>
          </cell>
          <cell r="VR45">
            <v>1</v>
          </cell>
          <cell r="VS45">
            <v>1</v>
          </cell>
          <cell r="VT45">
            <v>0</v>
          </cell>
          <cell r="VU45">
            <v>0</v>
          </cell>
          <cell r="VV45">
            <v>1</v>
          </cell>
          <cell r="VW45">
            <v>0</v>
          </cell>
          <cell r="VX45">
            <v>0</v>
          </cell>
          <cell r="VY45">
            <v>3.2728706258167564</v>
          </cell>
          <cell r="VZ45">
            <v>3.3142798339011925</v>
          </cell>
          <cell r="WA45">
            <v>12.621916517716848</v>
          </cell>
          <cell r="WB45">
            <v>1.9676919698498427</v>
          </cell>
          <cell r="WC45">
            <v>0</v>
          </cell>
          <cell r="WD45">
            <v>15.039684961240312</v>
          </cell>
          <cell r="WE45">
            <v>0</v>
          </cell>
          <cell r="WF45">
            <v>12.471842767945404</v>
          </cell>
          <cell r="WG45">
            <v>11.990820691831004</v>
          </cell>
          <cell r="WH45">
            <v>1.8693073713573511</v>
          </cell>
          <cell r="WI45">
            <v>0</v>
          </cell>
          <cell r="WJ45">
            <v>14.287700713178296</v>
          </cell>
          <cell r="WK45">
            <v>0</v>
          </cell>
          <cell r="WL45">
            <v>0.65641277726028457</v>
          </cell>
          <cell r="WM45">
            <v>0.63109582588584245</v>
          </cell>
          <cell r="WN45">
            <v>9.8384598492492162E-2</v>
          </cell>
          <cell r="WO45">
            <v>0</v>
          </cell>
          <cell r="WP45">
            <v>0.75198424806201558</v>
          </cell>
          <cell r="WQ45">
            <v>0</v>
          </cell>
          <cell r="WR45">
            <v>10.783232093766648</v>
          </cell>
          <cell r="WS45">
            <v>1.8386844239502003</v>
          </cell>
          <cell r="WT45">
            <v>0.5370164182282795</v>
          </cell>
          <cell r="WU45">
            <v>1.8577286248442044</v>
          </cell>
          <cell r="WV45">
            <v>0.10996334500563833</v>
          </cell>
          <cell r="WW45">
            <v>1.8577286248442044</v>
          </cell>
          <cell r="WX45">
            <v>4.2555782945736444</v>
          </cell>
          <cell r="WY45">
            <v>0</v>
          </cell>
          <cell r="WZ45">
            <v>1.7464397441402282</v>
          </cell>
          <cell r="XA45">
            <v>1.7640895977721807</v>
          </cell>
          <cell r="XB45">
            <v>1.426070210027873</v>
          </cell>
          <cell r="XC45">
            <v>1.6676952224762991</v>
          </cell>
          <cell r="XD45">
            <v>0</v>
          </cell>
          <cell r="XE45">
            <v>2.6034429979583864</v>
          </cell>
          <cell r="XF45">
            <v>0</v>
          </cell>
          <cell r="XG45">
            <v>0.38648843002658517</v>
          </cell>
          <cell r="XH45">
            <v>0.3134097900306837</v>
          </cell>
          <cell r="XI45">
            <v>0.37086825153630892</v>
          </cell>
          <cell r="XJ45">
            <v>0</v>
          </cell>
          <cell r="XK45">
            <v>0.59338920245809446</v>
          </cell>
          <cell r="XL45">
            <v>0</v>
          </cell>
          <cell r="XM45">
            <v>0.98561390186655995</v>
          </cell>
          <cell r="XN45">
            <v>0.96934166273103495</v>
          </cell>
          <cell r="XO45">
            <v>0.80649790145149169</v>
          </cell>
          <cell r="XP45">
            <v>0.93453465732758123</v>
          </cell>
          <cell r="XQ45">
            <v>0</v>
          </cell>
          <cell r="XR45">
            <v>1.4303860937204378</v>
          </cell>
          <cell r="XS45">
            <v>0</v>
          </cell>
          <cell r="XT45">
            <v>0.25091837699801373</v>
          </cell>
          <cell r="XU45">
            <v>0.20347381639439516</v>
          </cell>
          <cell r="XV45">
            <v>0.24077734940003423</v>
          </cell>
          <cell r="XW45">
            <v>0</v>
          </cell>
          <cell r="XX45">
            <v>0.38524375904005476</v>
          </cell>
          <cell r="XY45">
            <v>0</v>
          </cell>
          <cell r="XZ45">
            <v>1.3068099317554812E-2</v>
          </cell>
          <cell r="YA45">
            <v>1.059713550269344E-2</v>
          </cell>
          <cell r="YB45">
            <v>1.2539943678187233E-2</v>
          </cell>
          <cell r="YC45">
            <v>0</v>
          </cell>
          <cell r="YD45">
            <v>2.0063909885099575E-2</v>
          </cell>
          <cell r="YE45">
            <v>0</v>
          </cell>
          <cell r="YF45">
            <v>0</v>
          </cell>
          <cell r="YG45">
            <v>0</v>
          </cell>
          <cell r="YH45">
            <v>0</v>
          </cell>
          <cell r="YI45">
            <v>0</v>
          </cell>
          <cell r="YJ45">
            <v>0</v>
          </cell>
          <cell r="YK45">
            <v>0</v>
          </cell>
          <cell r="YL45">
            <v>9.2138314930092557E-2</v>
          </cell>
          <cell r="YM45">
            <v>7.4716466762109718E-2</v>
          </cell>
          <cell r="YN45">
            <v>8.8414485668496481E-2</v>
          </cell>
          <cell r="YO45">
            <v>0</v>
          </cell>
          <cell r="YP45">
            <v>0.14146317706959438</v>
          </cell>
          <cell r="YQ45">
            <v>0</v>
          </cell>
          <cell r="YR45">
            <v>2.142650067195017E-2</v>
          </cell>
          <cell r="YS45">
            <v>1.7375099886499282E-2</v>
          </cell>
          <cell r="YT45">
            <v>2.0560534865690813E-2</v>
          </cell>
          <cell r="YU45">
            <v>0</v>
          </cell>
          <cell r="YV45">
            <v>3.2896855785105303E-2</v>
          </cell>
          <cell r="YW45">
            <v>0</v>
          </cell>
          <cell r="YX45">
            <v>0</v>
          </cell>
          <cell r="YY45">
            <v>0</v>
          </cell>
          <cell r="YZ45">
            <v>0</v>
          </cell>
          <cell r="ZA45">
            <v>0</v>
          </cell>
          <cell r="ZB45">
            <v>0</v>
          </cell>
          <cell r="ZC45">
            <v>0</v>
          </cell>
          <cell r="ZD45">
            <v>7.9047713082619417E-2</v>
          </cell>
          <cell r="ZE45">
            <v>7.9047713082619417E-2</v>
          </cell>
          <cell r="ZF45">
            <v>1.3087763695575514E-2</v>
          </cell>
          <cell r="ZG45">
            <v>1.3087763695575516E-2</v>
          </cell>
          <cell r="ZH45">
            <v>1.5980119894625486E-2</v>
          </cell>
          <cell r="ZI45">
            <v>1.5980119894625489E-2</v>
          </cell>
          <cell r="ZJ45" t="str">
            <v xml:space="preserve"> </v>
          </cell>
          <cell r="ZK45">
            <v>0</v>
          </cell>
          <cell r="ZL45">
            <v>1</v>
          </cell>
          <cell r="ZM45">
            <v>0</v>
          </cell>
          <cell r="ZN45">
            <v>1</v>
          </cell>
          <cell r="ZO45">
            <v>0</v>
          </cell>
          <cell r="ZP45">
            <v>0</v>
          </cell>
          <cell r="ZQ45">
            <v>0</v>
          </cell>
          <cell r="ZR45" t="str">
            <v>1: Yes</v>
          </cell>
          <cell r="ZS45" t="str">
            <v>1: Yes</v>
          </cell>
          <cell r="ZT45">
            <v>2.1054160011616085</v>
          </cell>
          <cell r="ZU45">
            <v>2.105416001161609</v>
          </cell>
          <cell r="ZV45">
            <v>2.1054160011616085</v>
          </cell>
          <cell r="ZW45">
            <v>2.105416001161609</v>
          </cell>
          <cell r="ZX45">
            <v>0</v>
          </cell>
          <cell r="ZY45">
            <v>2.105416001161609</v>
          </cell>
          <cell r="ZZ45">
            <v>0</v>
          </cell>
          <cell r="AAA45">
            <v>1.7896036009873673</v>
          </cell>
          <cell r="AAB45">
            <v>1.7896036009873675</v>
          </cell>
          <cell r="AAC45">
            <v>1.7896036009873673</v>
          </cell>
          <cell r="AAD45">
            <v>0</v>
          </cell>
          <cell r="AAE45">
            <v>1.7896036009873675</v>
          </cell>
          <cell r="AAF45">
            <v>0</v>
          </cell>
          <cell r="AAG45">
            <v>0.10527080005808044</v>
          </cell>
          <cell r="AAH45">
            <v>0.10527080005808044</v>
          </cell>
          <cell r="AAI45">
            <v>0.10527080005808044</v>
          </cell>
          <cell r="AAJ45">
            <v>0.10527080005808045</v>
          </cell>
          <cell r="AAK45">
            <v>0</v>
          </cell>
          <cell r="AAL45">
            <v>0.10527080005808044</v>
          </cell>
          <cell r="AAM45">
            <v>0</v>
          </cell>
          <cell r="AAN45">
            <v>0.10527080005808044</v>
          </cell>
          <cell r="AAO45">
            <v>0.10527080005808044</v>
          </cell>
          <cell r="AAP45">
            <v>0.10527080005808045</v>
          </cell>
          <cell r="AAQ45">
            <v>0</v>
          </cell>
          <cell r="AAR45">
            <v>0.10527080005808044</v>
          </cell>
          <cell r="AAS45">
            <v>0</v>
          </cell>
          <cell r="AAT45">
            <v>0</v>
          </cell>
          <cell r="AAU45">
            <v>0</v>
          </cell>
          <cell r="AAV45">
            <v>0</v>
          </cell>
          <cell r="AAW45">
            <v>0</v>
          </cell>
          <cell r="AAX45">
            <v>0</v>
          </cell>
          <cell r="AAY45">
            <v>0</v>
          </cell>
          <cell r="AAZ45">
            <v>0</v>
          </cell>
          <cell r="ABA45">
            <v>0</v>
          </cell>
          <cell r="ABB45">
            <v>0</v>
          </cell>
          <cell r="ABC45">
            <v>0</v>
          </cell>
          <cell r="ABD45">
            <v>0</v>
          </cell>
          <cell r="ABE45">
            <v>0</v>
          </cell>
          <cell r="ABF45">
            <v>4.2108320023232178E-2</v>
          </cell>
          <cell r="ABG45">
            <v>4.2108320023232178E-2</v>
          </cell>
          <cell r="ABH45">
            <v>4.2108320023232178E-2</v>
          </cell>
          <cell r="ABI45">
            <v>0</v>
          </cell>
          <cell r="ABJ45">
            <v>4.2108320023232178E-2</v>
          </cell>
          <cell r="ABK45">
            <v>0</v>
          </cell>
          <cell r="ABL45">
            <v>6.3162480034848256E-2</v>
          </cell>
          <cell r="ABM45">
            <v>6.316248003484827E-2</v>
          </cell>
          <cell r="ABN45">
            <v>6.3162480034848256E-2</v>
          </cell>
          <cell r="ABO45">
            <v>0</v>
          </cell>
          <cell r="ABP45">
            <v>6.3162480034848256E-2</v>
          </cell>
          <cell r="ABQ45">
            <v>0</v>
          </cell>
          <cell r="ABR45">
            <v>0</v>
          </cell>
          <cell r="ABS45">
            <v>0</v>
          </cell>
          <cell r="ABT45">
            <v>0</v>
          </cell>
          <cell r="ABU45">
            <v>0</v>
          </cell>
          <cell r="ABV45">
            <v>0</v>
          </cell>
          <cell r="ABW45">
            <v>0</v>
          </cell>
          <cell r="ABX45">
            <v>0.10527080005808044</v>
          </cell>
          <cell r="ABY45" t="str">
            <v>1: Yes</v>
          </cell>
          <cell r="ABZ45">
            <v>0.10527080005808044</v>
          </cell>
          <cell r="ACA45">
            <v>0.10527080005808044</v>
          </cell>
          <cell r="ACB45">
            <v>6.4990378066932646</v>
          </cell>
          <cell r="ACC45">
            <v>6.6218323916567261</v>
          </cell>
          <cell r="ACD45">
            <v>5.2701760677728515</v>
          </cell>
          <cell r="ACE45">
            <v>6.2363750135312062</v>
          </cell>
          <cell r="ACF45">
            <v>0</v>
          </cell>
          <cell r="ACG45">
            <v>9.9782000216499309</v>
          </cell>
          <cell r="ACH45">
            <v>0</v>
          </cell>
          <cell r="ACI45">
            <v>2.0147756909302657</v>
          </cell>
          <cell r="ACJ45">
            <v>1.6338145651861948</v>
          </cell>
          <cell r="ACK45">
            <v>1.9333472354703305</v>
          </cell>
          <cell r="ACL45">
            <v>0</v>
          </cell>
          <cell r="ACM45">
            <v>3.0933555767525283</v>
          </cell>
          <cell r="ACN45">
            <v>0</v>
          </cell>
          <cell r="ACO45">
            <v>0.32206206796845249</v>
          </cell>
          <cell r="ACP45">
            <v>0.26116539916058379</v>
          </cell>
          <cell r="ACQ45">
            <v>0.30904572234002414</v>
          </cell>
          <cell r="ACR45">
            <v>0</v>
          </cell>
          <cell r="ACS45">
            <v>0.49447315574403861</v>
          </cell>
          <cell r="ACT45">
            <v>0</v>
          </cell>
          <cell r="ACU45">
            <v>0.34340755771939713</v>
          </cell>
          <cell r="ACV45">
            <v>0.27847480596607471</v>
          </cell>
          <cell r="ACW45">
            <v>0.32952852039318842</v>
          </cell>
          <cell r="ACX45">
            <v>0</v>
          </cell>
          <cell r="ACY45">
            <v>0.5272456326291014</v>
          </cell>
          <cell r="ACZ45">
            <v>0</v>
          </cell>
          <cell r="ADA45">
            <v>0.15971050339033022</v>
          </cell>
          <cell r="ADB45">
            <v>0.12951185972065218</v>
          </cell>
          <cell r="ADC45">
            <v>0.15325570066943839</v>
          </cell>
          <cell r="ADD45">
            <v>0</v>
          </cell>
          <cell r="ADE45">
            <v>0.24520912107110143</v>
          </cell>
          <cell r="ADF45">
            <v>0</v>
          </cell>
          <cell r="ADG45">
            <v>0</v>
          </cell>
          <cell r="ADH45">
            <v>0</v>
          </cell>
          <cell r="ADI45">
            <v>0</v>
          </cell>
          <cell r="ADJ45">
            <v>0</v>
          </cell>
          <cell r="ADK45">
            <v>0</v>
          </cell>
          <cell r="ADL45">
            <v>0</v>
          </cell>
          <cell r="ADM45">
            <v>0.37965158707313001</v>
          </cell>
          <cell r="ADN45">
            <v>0.3078656822436337</v>
          </cell>
          <cell r="ADO45">
            <v>0.3643077239882998</v>
          </cell>
          <cell r="ADP45">
            <v>0</v>
          </cell>
          <cell r="ADQ45">
            <v>0.58289235838127973</v>
          </cell>
          <cell r="ADR45">
            <v>0</v>
          </cell>
          <cell r="ADS45">
            <v>3.2794303996116896</v>
          </cell>
          <cell r="ADT45">
            <v>2.659343755495712</v>
          </cell>
          <cell r="ADU45">
            <v>3.1468901106699261</v>
          </cell>
          <cell r="ADV45">
            <v>0</v>
          </cell>
          <cell r="ADW45">
            <v>5.0350241770718824</v>
          </cell>
          <cell r="ADX45">
            <v>0</v>
          </cell>
          <cell r="ADY45">
            <v>0</v>
          </cell>
          <cell r="ADZ45">
            <v>0</v>
          </cell>
          <cell r="AEA45">
            <v>0</v>
          </cell>
          <cell r="AEB45">
            <v>0</v>
          </cell>
          <cell r="AEC45">
            <v>0</v>
          </cell>
          <cell r="AED45">
            <v>0</v>
          </cell>
          <cell r="AEE45">
            <v>1.170195238884409</v>
          </cell>
          <cell r="AEF45">
            <v>0</v>
          </cell>
          <cell r="AEG45">
            <v>1.1886000956752671</v>
          </cell>
          <cell r="AEH45">
            <v>0</v>
          </cell>
          <cell r="AEI45">
            <v>2.9122507859249636</v>
          </cell>
          <cell r="AEJ45">
            <v>0</v>
          </cell>
          <cell r="AEK45">
            <v>0.42690979501889315</v>
          </cell>
          <cell r="AEL45">
            <v>0.80108189118973205</v>
          </cell>
          <cell r="AEM45">
            <v>0.32206206796845249</v>
          </cell>
          <cell r="AEN45">
            <v>1.1923052254638129</v>
          </cell>
          <cell r="AEO45">
            <v>0</v>
          </cell>
          <cell r="AEP45">
            <v>1.2110578286162355</v>
          </cell>
          <cell r="AEQ45">
            <v>0</v>
          </cell>
          <cell r="AER45">
            <v>2.9672756430197897</v>
          </cell>
          <cell r="AES45">
            <v>0</v>
          </cell>
          <cell r="AET45">
            <v>0.43497594460217326</v>
          </cell>
          <cell r="AEU45">
            <v>0.81621774995471386</v>
          </cell>
          <cell r="AEV45">
            <v>0.32814719612818255</v>
          </cell>
          <cell r="AEW45">
            <v>3.7999999999999999E-2</v>
          </cell>
          <cell r="AEX45" t="str">
            <v>8</v>
          </cell>
          <cell r="AEY45" t="str">
            <v>5</v>
          </cell>
          <cell r="AEZ45" t="str">
            <v>1: Yes</v>
          </cell>
          <cell r="AFA45" t="str">
            <v>0.5</v>
          </cell>
          <cell r="AFB45" t="str">
            <v>12</v>
          </cell>
          <cell r="AFC45" t="str">
            <v>2: Sometimes</v>
          </cell>
          <cell r="AFD45" t="str">
            <v>1: Always</v>
          </cell>
          <cell r="AFE45">
            <v>0.32814719612818255</v>
          </cell>
          <cell r="AFF45">
            <v>0.26116539916058379</v>
          </cell>
          <cell r="AFG45">
            <v>0.4995450809462848</v>
          </cell>
          <cell r="AFH45">
            <v>0.49954508094628486</v>
          </cell>
          <cell r="AFI45">
            <v>0.49954508094628475</v>
          </cell>
          <cell r="AFJ45">
            <v>0</v>
          </cell>
          <cell r="AFK45">
            <v>0</v>
          </cell>
          <cell r="AFL45">
            <v>4.8493306462506531</v>
          </cell>
          <cell r="AFM45">
            <v>0</v>
          </cell>
          <cell r="AFN45">
            <v>0</v>
          </cell>
          <cell r="AFO45">
            <v>15</v>
          </cell>
          <cell r="AFP45">
            <v>15</v>
          </cell>
          <cell r="AFQ45">
            <v>0</v>
          </cell>
          <cell r="AFR45">
            <v>0</v>
          </cell>
          <cell r="AFS45">
            <v>0</v>
          </cell>
          <cell r="AFT45">
            <v>0</v>
          </cell>
          <cell r="AFU45">
            <v>0</v>
          </cell>
          <cell r="AFV45">
            <v>0</v>
          </cell>
          <cell r="AFW45">
            <v>0</v>
          </cell>
          <cell r="AFX45">
            <v>0</v>
          </cell>
          <cell r="AFY45">
            <v>0</v>
          </cell>
          <cell r="AFZ45">
            <v>0</v>
          </cell>
          <cell r="AGA45">
            <v>0</v>
          </cell>
          <cell r="AGB45">
            <v>0</v>
          </cell>
        </row>
        <row r="46">
          <cell r="A46" t="str">
            <v>MALAWI_14</v>
          </cell>
          <cell r="B46" t="str">
            <v>Malawi</v>
          </cell>
          <cell r="C46" t="str">
            <v>Milonde Health Centre</v>
          </cell>
          <cell r="D46" t="str">
            <v>Health Center</v>
          </cell>
          <cell r="E46" t="str">
            <v>Primary</v>
          </cell>
          <cell r="F46" t="str">
            <v>Rural</v>
          </cell>
          <cell r="G46" t="str">
            <v>No</v>
          </cell>
          <cell r="H46">
            <v>40132</v>
          </cell>
          <cell r="I46">
            <v>16722</v>
          </cell>
          <cell r="J46">
            <v>31680</v>
          </cell>
          <cell r="K46">
            <v>0</v>
          </cell>
          <cell r="L46">
            <v>0</v>
          </cell>
          <cell r="M46" t="str">
            <v>USD</v>
          </cell>
          <cell r="N46">
            <v>148.25333333333333</v>
          </cell>
          <cell r="O46">
            <v>0.97</v>
          </cell>
          <cell r="P46">
            <v>0</v>
          </cell>
          <cell r="Q46">
            <v>0.03</v>
          </cell>
          <cell r="R46">
            <v>0</v>
          </cell>
          <cell r="S46">
            <v>0</v>
          </cell>
          <cell r="T46">
            <v>31680</v>
          </cell>
          <cell r="U46">
            <v>0</v>
          </cell>
          <cell r="V46">
            <v>93.518478803356416</v>
          </cell>
          <cell r="W46" t="str">
            <v>0: No</v>
          </cell>
          <cell r="X46" t="str">
            <v>0: No</v>
          </cell>
          <cell r="Y46">
            <v>0</v>
          </cell>
          <cell r="Z46" t="str">
            <v>Jan-10</v>
          </cell>
          <cell r="AA46" t="str">
            <v>Dec-10</v>
          </cell>
          <cell r="AB46">
            <v>119.5</v>
          </cell>
          <cell r="AC46">
            <v>175.08333333333334</v>
          </cell>
          <cell r="AD46">
            <v>0</v>
          </cell>
          <cell r="AE46">
            <v>26</v>
          </cell>
          <cell r="AF46">
            <v>0</v>
          </cell>
          <cell r="AG46">
            <v>320.58333333333331</v>
          </cell>
          <cell r="AH46">
            <v>201.08333333333334</v>
          </cell>
          <cell r="AI46">
            <v>12</v>
          </cell>
          <cell r="AJ46">
            <v>4.677410969586691</v>
          </cell>
          <cell r="AK46">
            <v>12</v>
          </cell>
          <cell r="AL46">
            <v>12</v>
          </cell>
          <cell r="AM46">
            <v>0</v>
          </cell>
          <cell r="AN46">
            <v>12</v>
          </cell>
          <cell r="AO46">
            <v>0</v>
          </cell>
          <cell r="AP46">
            <v>7.5</v>
          </cell>
          <cell r="AQ46">
            <v>3</v>
          </cell>
          <cell r="AR46">
            <v>0</v>
          </cell>
          <cell r="AS46">
            <v>3</v>
          </cell>
          <cell r="AT46">
            <v>0</v>
          </cell>
          <cell r="AU46">
            <v>0</v>
          </cell>
          <cell r="AV46">
            <v>0</v>
          </cell>
          <cell r="AW46">
            <v>0</v>
          </cell>
          <cell r="AX46">
            <v>0</v>
          </cell>
          <cell r="AY46">
            <v>0</v>
          </cell>
          <cell r="AZ46">
            <v>0</v>
          </cell>
          <cell r="BA46">
            <v>0</v>
          </cell>
          <cell r="BB46">
            <v>0</v>
          </cell>
          <cell r="BC46">
            <v>0</v>
          </cell>
          <cell r="BD46">
            <v>0</v>
          </cell>
          <cell r="BE46">
            <v>17994</v>
          </cell>
          <cell r="BF46" t="str">
            <v>1: Yes</v>
          </cell>
          <cell r="BG46" t="str">
            <v>11</v>
          </cell>
          <cell r="BH46" t="str">
            <v>29</v>
          </cell>
          <cell r="BI46" t="str">
            <v>0</v>
          </cell>
          <cell r="BJ46" t="str">
            <v>28</v>
          </cell>
          <cell r="BK46" t="str">
            <v>N/A</v>
          </cell>
          <cell r="BL46" t="str">
            <v>N/A</v>
          </cell>
          <cell r="BM46" t="str">
            <v>1: Yes</v>
          </cell>
          <cell r="BN46" t="str">
            <v>N_INITIATION,N_STAGE,N_MONITORING: Initiation, WHO Staging, Routine clinical monitoring</v>
          </cell>
          <cell r="BO46" t="str">
            <v>Very little - usually the MA runs the ART clinic, however, he has been in training and filling in at other health centres and therefore he taught an NMT how to administer ART.  The NMT only works at the ART clinic when the MA is not there.</v>
          </cell>
          <cell r="BP46" t="str">
            <v>1: Yes</v>
          </cell>
          <cell r="BQ46">
            <v>0.9</v>
          </cell>
          <cell r="BR46" t="str">
            <v>1: The Costing Period</v>
          </cell>
          <cell r="BS46" t="str">
            <v/>
          </cell>
          <cell r="BT46" t="str">
            <v>1: Yes</v>
          </cell>
          <cell r="BU46" t="str">
            <v>11</v>
          </cell>
          <cell r="BV46" t="str">
            <v>29</v>
          </cell>
          <cell r="BW46" t="str">
            <v>0</v>
          </cell>
          <cell r="BX46" t="str">
            <v>28</v>
          </cell>
          <cell r="BY46" t="str">
            <v>N/A</v>
          </cell>
          <cell r="BZ46" t="str">
            <v>N/A</v>
          </cell>
          <cell r="CA46" t="str">
            <v>1: Yes</v>
          </cell>
          <cell r="CB46" t="str">
            <v>0: No</v>
          </cell>
          <cell r="CC46" t="str">
            <v>0: No</v>
          </cell>
          <cell r="CD46" t="str">
            <v>0: No</v>
          </cell>
          <cell r="CE46" t="str">
            <v>0: No</v>
          </cell>
          <cell r="CF46" t="str">
            <v>0: No</v>
          </cell>
          <cell r="CG46" t="str">
            <v>0: No</v>
          </cell>
          <cell r="CH46" t="str">
            <v/>
          </cell>
          <cell r="CI46" t="str">
            <v>Records were fair, although there were a number of missing charts and individual cards. Robust height and weight data. The clinic is near the border, so likely a number of the patients were actually from Mozambique.</v>
          </cell>
          <cell r="CJ46">
            <v>234.33333333333334</v>
          </cell>
          <cell r="CK46" t="str">
            <v>All information is taken from estimates given by an NMT who has recently been working with ART.  He said that most of his time was spent with patients solely on CPT since it is very important to monitor them, promote adherence, and identify if/when they should go onto ART.  He said ART patients typically don't take very much time since they are already on a regimen and few people have complications.</v>
          </cell>
          <cell r="CL46" t="str">
            <v>1: Yes</v>
          </cell>
          <cell r="CM46" t="str">
            <v>1: Yes</v>
          </cell>
          <cell r="CN46" t="str">
            <v>0: No</v>
          </cell>
          <cell r="CO46" t="str">
            <v>0: No</v>
          </cell>
          <cell r="CP46" t="str">
            <v/>
          </cell>
          <cell r="CQ46" t="str">
            <v>1: Yes</v>
          </cell>
          <cell r="CR46" t="str">
            <v>1: Yes</v>
          </cell>
          <cell r="CS46" t="str">
            <v>40</v>
          </cell>
          <cell r="CT46" t="str">
            <v>30</v>
          </cell>
          <cell r="CU46">
            <v>279.1320279044067</v>
          </cell>
          <cell r="CV46">
            <v>0.1</v>
          </cell>
          <cell r="CW46">
            <v>12</v>
          </cell>
          <cell r="CX46">
            <v>17.108931076717358</v>
          </cell>
          <cell r="CY46">
            <v>27.4333352167938</v>
          </cell>
          <cell r="CZ46">
            <v>10.973334086717518</v>
          </cell>
          <cell r="DA46">
            <v>7.1202778820931405</v>
          </cell>
          <cell r="DB46">
            <v>11.417017761092159</v>
          </cell>
          <cell r="DC46">
            <v>4.5668071044368634</v>
          </cell>
          <cell r="DD46">
            <v>4.5668071044368643</v>
          </cell>
          <cell r="DE46">
            <v>0</v>
          </cell>
          <cell r="DF46">
            <v>4.5668071044368634</v>
          </cell>
          <cell r="DG46">
            <v>0</v>
          </cell>
          <cell r="DH46">
            <v>9.9886531946242183</v>
          </cell>
          <cell r="DI46">
            <v>16.016317455701639</v>
          </cell>
          <cell r="DJ46">
            <v>6.4065269822806554</v>
          </cell>
          <cell r="DK46">
            <v>6.4065269822806563</v>
          </cell>
          <cell r="DL46">
            <v>0</v>
          </cell>
          <cell r="DM46">
            <v>6.4065269822806563</v>
          </cell>
          <cell r="DN46">
            <v>0</v>
          </cell>
          <cell r="DO46">
            <v>4.5668071044368634</v>
          </cell>
          <cell r="DP46">
            <v>4.5668071044368643</v>
          </cell>
          <cell r="DQ46">
            <v>4.5668071044368634</v>
          </cell>
          <cell r="DR46">
            <v>6.4065269822806554</v>
          </cell>
          <cell r="DS46">
            <v>6.4065269822806563</v>
          </cell>
          <cell r="DT46">
            <v>6.4065269822806563</v>
          </cell>
          <cell r="DU46">
            <v>4.0592271211396644</v>
          </cell>
          <cell r="DV46">
            <v>6.5087723970591389</v>
          </cell>
          <cell r="DW46">
            <v>2.6035089588236557</v>
          </cell>
          <cell r="DX46">
            <v>0</v>
          </cell>
          <cell r="DY46">
            <v>2.6035089588236557</v>
          </cell>
          <cell r="DZ46">
            <v>0</v>
          </cell>
          <cell r="EA46">
            <v>6.9829196670094698E-2</v>
          </cell>
          <cell r="EB46">
            <v>0.1119677057310163</v>
          </cell>
          <cell r="EC46">
            <v>4.4787082292406515E-2</v>
          </cell>
          <cell r="ED46">
            <v>0</v>
          </cell>
          <cell r="EE46">
            <v>4.4787082292406515E-2</v>
          </cell>
          <cell r="EF46">
            <v>0</v>
          </cell>
          <cell r="EG46">
            <v>0.20380245973516706</v>
          </cell>
          <cell r="EH46">
            <v>0.32678728851333255</v>
          </cell>
          <cell r="EI46">
            <v>0.13071491540533303</v>
          </cell>
          <cell r="EJ46">
            <v>0</v>
          </cell>
          <cell r="EK46">
            <v>0.13071491540533303</v>
          </cell>
          <cell r="EL46">
            <v>0</v>
          </cell>
          <cell r="EM46">
            <v>3.1950240240185486</v>
          </cell>
          <cell r="EN46">
            <v>5.1230649468153366</v>
          </cell>
          <cell r="EO46">
            <v>2.0492259787261347</v>
          </cell>
          <cell r="EP46">
            <v>0</v>
          </cell>
          <cell r="EQ46">
            <v>2.0492259787261347</v>
          </cell>
          <cell r="ER46">
            <v>0</v>
          </cell>
          <cell r="ES46">
            <v>1.3124561425412478E-2</v>
          </cell>
          <cell r="ET46">
            <v>2.104459311585603E-2</v>
          </cell>
          <cell r="EU46">
            <v>8.4178372463424127E-3</v>
          </cell>
          <cell r="EV46">
            <v>0</v>
          </cell>
          <cell r="EW46">
            <v>8.4178372463424127E-3</v>
          </cell>
          <cell r="EX46">
            <v>0</v>
          </cell>
          <cell r="EY46">
            <v>1.6688705982794962</v>
          </cell>
          <cell r="EZ46">
            <v>2.6759524806523931</v>
          </cell>
          <cell r="FA46">
            <v>1.0703809922609573</v>
          </cell>
          <cell r="FB46">
            <v>0</v>
          </cell>
          <cell r="FC46">
            <v>1.0703809922609571</v>
          </cell>
          <cell r="FD46">
            <v>0</v>
          </cell>
          <cell r="FE46">
            <v>7.3462159959239637</v>
          </cell>
          <cell r="FF46">
            <v>11.77929848962966</v>
          </cell>
          <cell r="FG46">
            <v>4.7117193958518637</v>
          </cell>
          <cell r="FH46">
            <v>0</v>
          </cell>
          <cell r="FI46">
            <v>4.7117193958518637</v>
          </cell>
          <cell r="FJ46">
            <v>0</v>
          </cell>
          <cell r="FK46">
            <v>0.55283711952501591</v>
          </cell>
          <cell r="FL46">
            <v>0.88644731527706577</v>
          </cell>
          <cell r="FM46">
            <v>0.35457892611082631</v>
          </cell>
          <cell r="FN46">
            <v>0</v>
          </cell>
          <cell r="FO46">
            <v>0.35457892611082631</v>
          </cell>
          <cell r="FP46">
            <v>0</v>
          </cell>
          <cell r="FQ46">
            <v>0</v>
          </cell>
          <cell r="FR46">
            <v>0.62386275019495718</v>
          </cell>
          <cell r="FS46">
            <v>0.62386275019495718</v>
          </cell>
          <cell r="FT46">
            <v>0</v>
          </cell>
          <cell r="FU46">
            <v>0</v>
          </cell>
          <cell r="FV46">
            <v>1.2477255003899143E-2</v>
          </cell>
          <cell r="FW46">
            <v>0</v>
          </cell>
          <cell r="FX46">
            <v>0</v>
          </cell>
          <cell r="FY46">
            <v>1.5596568754873927</v>
          </cell>
          <cell r="FZ46">
            <v>2.8198596308812061</v>
          </cell>
          <cell r="GA46">
            <v>0</v>
          </cell>
          <cell r="GB46">
            <v>1.2714322848973227</v>
          </cell>
          <cell r="GC46">
            <v>6.8493891343904343</v>
          </cell>
          <cell r="GD46">
            <v>8.1208214192877577</v>
          </cell>
          <cell r="GE46">
            <v>0</v>
          </cell>
          <cell r="GF46">
            <v>1.000333444481494</v>
          </cell>
          <cell r="GG46">
            <v>1.000333444481494</v>
          </cell>
          <cell r="GH46">
            <v>0</v>
          </cell>
          <cell r="GI46">
            <v>0</v>
          </cell>
          <cell r="GJ46">
            <v>2.0006668889629878E-2</v>
          </cell>
          <cell r="GK46">
            <v>0</v>
          </cell>
          <cell r="GL46">
            <v>0</v>
          </cell>
          <cell r="GM46">
            <v>2.5008336112037348</v>
          </cell>
          <cell r="GN46">
            <v>4.5215071690563526</v>
          </cell>
          <cell r="GO46">
            <v>2.0386795598532843</v>
          </cell>
          <cell r="GP46">
            <v>10.98266088696232</v>
          </cell>
          <cell r="GQ46">
            <v>13.021340446815604</v>
          </cell>
          <cell r="GR46">
            <v>0</v>
          </cell>
          <cell r="GS46">
            <v>0.40013337779259756</v>
          </cell>
          <cell r="GT46">
            <v>0.40013337779259756</v>
          </cell>
          <cell r="GU46">
            <v>0</v>
          </cell>
          <cell r="GV46">
            <v>0</v>
          </cell>
          <cell r="GW46">
            <v>8.002667555851951E-3</v>
          </cell>
          <cell r="GX46">
            <v>0</v>
          </cell>
          <cell r="GY46">
            <v>0</v>
          </cell>
          <cell r="GZ46">
            <v>1.000333444481494</v>
          </cell>
          <cell r="HA46">
            <v>1.808602867622541</v>
          </cell>
          <cell r="HB46">
            <v>0.81547182394131379</v>
          </cell>
          <cell r="HC46">
            <v>4.3930643547849275</v>
          </cell>
          <cell r="HD46">
            <v>5.2085361787262414</v>
          </cell>
          <cell r="HE46">
            <v>0</v>
          </cell>
          <cell r="HF46">
            <v>2662.2234214786831</v>
          </cell>
          <cell r="HG46">
            <v>3517.7010253642743</v>
          </cell>
          <cell r="HH46">
            <v>0</v>
          </cell>
          <cell r="HI46" t="e">
            <v>#DIV/0!</v>
          </cell>
          <cell r="HJ46">
            <v>5596.5191581219642</v>
          </cell>
          <cell r="HK46">
            <v>0</v>
          </cell>
          <cell r="HL46">
            <v>0</v>
          </cell>
          <cell r="HM46">
            <v>2048.5429033998921</v>
          </cell>
          <cell r="HN46">
            <v>1808.0410145709661</v>
          </cell>
          <cell r="HO46">
            <v>1324.6800887056211</v>
          </cell>
          <cell r="HP46">
            <v>0</v>
          </cell>
          <cell r="HQ46">
            <v>1</v>
          </cell>
          <cell r="HR46">
            <v>0</v>
          </cell>
          <cell r="HS46">
            <v>4.7883570309620933E-2</v>
          </cell>
          <cell r="HT46">
            <v>2.1945626360473768E-2</v>
          </cell>
          <cell r="HU46">
            <v>0</v>
          </cell>
          <cell r="HV46">
            <v>2.8310891603847157</v>
          </cell>
          <cell r="HW46">
            <v>0.4</v>
          </cell>
          <cell r="HX46">
            <v>4.5000000000000005E-2</v>
          </cell>
          <cell r="HY46">
            <v>3.0711586358971608E-2</v>
          </cell>
          <cell r="HZ46">
            <v>1.407549593343491E-2</v>
          </cell>
          <cell r="IA46">
            <v>0</v>
          </cell>
          <cell r="IB46">
            <v>7.6778965897429011E-2</v>
          </cell>
          <cell r="IC46">
            <v>3.5188739833587279E-2</v>
          </cell>
          <cell r="ID46">
            <v>0</v>
          </cell>
          <cell r="IE46" t="str">
            <v>1</v>
          </cell>
          <cell r="IF46">
            <v>61.2</v>
          </cell>
          <cell r="IG46">
            <v>61.2</v>
          </cell>
          <cell r="IH46">
            <v>0</v>
          </cell>
          <cell r="II46">
            <v>61.2</v>
          </cell>
          <cell r="IJ46">
            <v>0</v>
          </cell>
          <cell r="IK46">
            <v>51.408000000000001</v>
          </cell>
          <cell r="IL46">
            <v>9.7919999999999998</v>
          </cell>
          <cell r="IM46">
            <v>51.408000000000001</v>
          </cell>
          <cell r="IN46">
            <v>9.7919999999999998</v>
          </cell>
          <cell r="IO46">
            <v>0</v>
          </cell>
          <cell r="IP46">
            <v>0</v>
          </cell>
          <cell r="IQ46">
            <v>51.408000000000001</v>
          </cell>
          <cell r="IR46">
            <v>9.7919999999999998</v>
          </cell>
          <cell r="IS46">
            <v>0</v>
          </cell>
          <cell r="IT46">
            <v>0</v>
          </cell>
          <cell r="IU46">
            <v>0</v>
          </cell>
          <cell r="IV46">
            <v>183.5</v>
          </cell>
          <cell r="IW46">
            <v>0</v>
          </cell>
          <cell r="IX46">
            <v>0</v>
          </cell>
          <cell r="IY46" t="str">
            <v>1: Yes</v>
          </cell>
          <cell r="IZ46" t="str">
            <v/>
          </cell>
          <cell r="JA46" t="str">
            <v/>
          </cell>
          <cell r="JB46" t="str">
            <v>OTHER: Other (please specify)</v>
          </cell>
          <cell r="JC46" t="str">
            <v>0: No</v>
          </cell>
          <cell r="JD46" t="str">
            <v>1: Yes</v>
          </cell>
          <cell r="JE46" t="str">
            <v>0: No</v>
          </cell>
          <cell r="JF46" t="str">
            <v>0: No</v>
          </cell>
          <cell r="JG46" t="str">
            <v>0: No</v>
          </cell>
          <cell r="JH46">
            <v>0</v>
          </cell>
          <cell r="JI46">
            <v>160</v>
          </cell>
          <cell r="JJ46">
            <v>0</v>
          </cell>
          <cell r="JK46">
            <v>0</v>
          </cell>
          <cell r="JL46">
            <v>0</v>
          </cell>
          <cell r="JM46">
            <v>0</v>
          </cell>
          <cell r="JN46">
            <v>0</v>
          </cell>
          <cell r="JO46">
            <v>0</v>
          </cell>
          <cell r="JP46">
            <v>0</v>
          </cell>
          <cell r="JQ46">
            <v>0</v>
          </cell>
          <cell r="JR46">
            <v>61.2</v>
          </cell>
          <cell r="JS46" t="str">
            <v>N/A</v>
          </cell>
          <cell r="JT46" t="str">
            <v>N/A</v>
          </cell>
          <cell r="JU46" t="str">
            <v>N/A</v>
          </cell>
          <cell r="JV46" t="str">
            <v>N/A</v>
          </cell>
          <cell r="JW46" t="str">
            <v>N/A</v>
          </cell>
          <cell r="JX46" t="str">
            <v>N/A</v>
          </cell>
          <cell r="JY46" t="str">
            <v>N/A</v>
          </cell>
          <cell r="JZ46">
            <v>2013.1800000000003</v>
          </cell>
          <cell r="KA46">
            <v>0</v>
          </cell>
          <cell r="KB46">
            <v>0</v>
          </cell>
          <cell r="KC46">
            <v>0</v>
          </cell>
          <cell r="KD46">
            <v>0</v>
          </cell>
          <cell r="KE46">
            <v>0</v>
          </cell>
          <cell r="KF46">
            <v>0</v>
          </cell>
          <cell r="KG46">
            <v>5</v>
          </cell>
          <cell r="KH46">
            <v>2086</v>
          </cell>
          <cell r="KI46">
            <v>0</v>
          </cell>
          <cell r="KJ46">
            <v>0</v>
          </cell>
          <cell r="KK46">
            <v>0</v>
          </cell>
          <cell r="KL46">
            <v>271.60000000000002</v>
          </cell>
          <cell r="KM46">
            <v>0</v>
          </cell>
          <cell r="KN46">
            <v>0</v>
          </cell>
          <cell r="KO46">
            <v>5</v>
          </cell>
          <cell r="KP46">
            <v>160</v>
          </cell>
          <cell r="KQ46">
            <v>0</v>
          </cell>
          <cell r="KR46">
            <v>0</v>
          </cell>
          <cell r="KS46">
            <v>0</v>
          </cell>
          <cell r="KT46">
            <v>0</v>
          </cell>
          <cell r="KU46">
            <v>0</v>
          </cell>
          <cell r="KV46">
            <v>0</v>
          </cell>
          <cell r="KW46">
            <v>0</v>
          </cell>
          <cell r="KX46">
            <v>0</v>
          </cell>
          <cell r="KY46">
            <v>0</v>
          </cell>
          <cell r="KZ46">
            <v>5.0999999999999996</v>
          </cell>
          <cell r="LA46" t="str">
            <v/>
          </cell>
          <cell r="LB46" t="str">
            <v/>
          </cell>
          <cell r="LC46" t="str">
            <v/>
          </cell>
          <cell r="LD46">
            <v>4.49</v>
          </cell>
          <cell r="LE46" t="str">
            <v/>
          </cell>
          <cell r="LF46" t="str">
            <v/>
          </cell>
          <cell r="LG46" t="str">
            <v/>
          </cell>
          <cell r="LH46" t="str">
            <v/>
          </cell>
          <cell r="LI46" t="str">
            <v/>
          </cell>
          <cell r="LJ46" t="str">
            <v>Tenofovir/Emtricitabine (TDF/FTC)</v>
          </cell>
          <cell r="LK46" t="str">
            <v/>
          </cell>
          <cell r="LL46" t="str">
            <v>1: Yes</v>
          </cell>
          <cell r="LM46" t="str">
            <v/>
          </cell>
          <cell r="LN46" t="str">
            <v/>
          </cell>
          <cell r="LO46" t="str">
            <v>OTHER: Other (please specify)</v>
          </cell>
          <cell r="LP46" t="str">
            <v>1: Yes</v>
          </cell>
          <cell r="LQ46" t="str">
            <v>0: No</v>
          </cell>
          <cell r="LR46" t="str">
            <v>0: No</v>
          </cell>
          <cell r="LS46" t="str">
            <v>0: No</v>
          </cell>
          <cell r="LT46" t="str">
            <v/>
          </cell>
          <cell r="LU46">
            <v>160</v>
          </cell>
          <cell r="LV46">
            <v>0</v>
          </cell>
          <cell r="LW46">
            <v>0</v>
          </cell>
          <cell r="LX46">
            <v>0</v>
          </cell>
          <cell r="LY46" t="str">
            <v>0: No</v>
          </cell>
          <cell r="LZ46" t="str">
            <v>0: No</v>
          </cell>
          <cell r="MA46" t="str">
            <v>0: No</v>
          </cell>
          <cell r="MB46" t="str">
            <v>0: No</v>
          </cell>
          <cell r="MC46" t="str">
            <v>0: No</v>
          </cell>
          <cell r="MD46" t="str">
            <v>0: No</v>
          </cell>
          <cell r="ME46" t="str">
            <v>0: No</v>
          </cell>
          <cell r="MF46" t="str">
            <v>0: No</v>
          </cell>
          <cell r="MG46" t="str">
            <v>0: No</v>
          </cell>
          <cell r="MH46" t="str">
            <v>0: No</v>
          </cell>
          <cell r="MI46" t="str">
            <v>0: No</v>
          </cell>
          <cell r="MJ46" t="str">
            <v>0: No</v>
          </cell>
          <cell r="MK46" t="str">
            <v>0: No</v>
          </cell>
          <cell r="ML46" t="str">
            <v>0: No</v>
          </cell>
          <cell r="MM46" t="str">
            <v>0: No</v>
          </cell>
          <cell r="MN46" t="str">
            <v>0: No</v>
          </cell>
          <cell r="MO46" t="str">
            <v>0: No</v>
          </cell>
          <cell r="MP46" t="str">
            <v>d4T/3TC starter</v>
          </cell>
          <cell r="MQ46" t="str">
            <v>0: No</v>
          </cell>
          <cell r="MR46" t="str">
            <v>1: Yes</v>
          </cell>
          <cell r="MS46" t="str">
            <v>3</v>
          </cell>
          <cell r="MT46" t="str">
            <v>2: N/A</v>
          </cell>
          <cell r="MU46">
            <v>1.3456719521705227</v>
          </cell>
          <cell r="MV46">
            <v>3.6100418410041843</v>
          </cell>
          <cell r="MW46">
            <v>0</v>
          </cell>
          <cell r="MX46">
            <v>0</v>
          </cell>
          <cell r="MY46">
            <v>0</v>
          </cell>
          <cell r="MZ46">
            <v>0</v>
          </cell>
          <cell r="NA46">
            <v>2.566279698466337</v>
          </cell>
          <cell r="NB46">
            <v>2.5662796984663374</v>
          </cell>
          <cell r="NC46">
            <v>2.5662796984663374</v>
          </cell>
          <cell r="ND46">
            <v>0</v>
          </cell>
          <cell r="NE46">
            <v>2.566279698466337</v>
          </cell>
          <cell r="NF46">
            <v>0</v>
          </cell>
          <cell r="NG46">
            <v>0</v>
          </cell>
          <cell r="NH46">
            <v>0</v>
          </cell>
          <cell r="NI46">
            <v>0</v>
          </cell>
          <cell r="NJ46">
            <v>0</v>
          </cell>
          <cell r="NK46">
            <v>0</v>
          </cell>
          <cell r="NL46">
            <v>0</v>
          </cell>
          <cell r="NM46">
            <v>1.3456719521705227</v>
          </cell>
          <cell r="NN46">
            <v>3.6100418410041843</v>
          </cell>
          <cell r="NO46">
            <v>0</v>
          </cell>
          <cell r="NP46">
            <v>0</v>
          </cell>
          <cell r="NQ46">
            <v>0</v>
          </cell>
          <cell r="NR46">
            <v>0</v>
          </cell>
          <cell r="NS46">
            <v>0</v>
          </cell>
          <cell r="NT46">
            <v>0</v>
          </cell>
          <cell r="NU46">
            <v>0</v>
          </cell>
          <cell r="NV46">
            <v>0</v>
          </cell>
          <cell r="NW46">
            <v>0</v>
          </cell>
          <cell r="NX46">
            <v>0</v>
          </cell>
          <cell r="NY46">
            <v>0</v>
          </cell>
          <cell r="NZ46">
            <v>0</v>
          </cell>
          <cell r="OA46">
            <v>0</v>
          </cell>
          <cell r="OB46">
            <v>0</v>
          </cell>
          <cell r="OC46">
            <v>0</v>
          </cell>
          <cell r="OD46">
            <v>0</v>
          </cell>
          <cell r="OE46">
            <v>0</v>
          </cell>
          <cell r="OF46">
            <v>0</v>
          </cell>
          <cell r="OG46">
            <v>0</v>
          </cell>
          <cell r="OH46">
            <v>0</v>
          </cell>
          <cell r="OI46">
            <v>0</v>
          </cell>
          <cell r="OJ46">
            <v>0</v>
          </cell>
          <cell r="OK46">
            <v>0</v>
          </cell>
          <cell r="OL46">
            <v>0</v>
          </cell>
          <cell r="OM46">
            <v>0</v>
          </cell>
          <cell r="ON46">
            <v>0</v>
          </cell>
          <cell r="OO46">
            <v>0</v>
          </cell>
          <cell r="OP46">
            <v>0</v>
          </cell>
          <cell r="OQ46">
            <v>1.3456719521705227</v>
          </cell>
          <cell r="OR46">
            <v>3.6100418410041843</v>
          </cell>
          <cell r="OS46">
            <v>0</v>
          </cell>
          <cell r="OT46">
            <v>0</v>
          </cell>
          <cell r="OU46">
            <v>0</v>
          </cell>
          <cell r="OV46">
            <v>0</v>
          </cell>
          <cell r="OW46">
            <v>0</v>
          </cell>
          <cell r="OX46">
            <v>0.18715882505848713</v>
          </cell>
          <cell r="OY46">
            <v>0</v>
          </cell>
          <cell r="OZ46">
            <v>0</v>
          </cell>
          <cell r="PA46">
            <v>0</v>
          </cell>
          <cell r="PB46">
            <v>0</v>
          </cell>
          <cell r="PC46">
            <v>0</v>
          </cell>
          <cell r="PD46">
            <v>0</v>
          </cell>
          <cell r="PE46">
            <v>0</v>
          </cell>
          <cell r="PF46">
            <v>0</v>
          </cell>
          <cell r="PG46" t="str">
            <v/>
          </cell>
          <cell r="PH46">
            <v>7.19</v>
          </cell>
          <cell r="PI46">
            <v>0</v>
          </cell>
          <cell r="PJ46">
            <v>0</v>
          </cell>
          <cell r="PK46" t="str">
            <v>N/A</v>
          </cell>
          <cell r="PL46" t="str">
            <v>N/A</v>
          </cell>
          <cell r="PM46" t="str">
            <v>N/A</v>
          </cell>
          <cell r="PN46" t="str">
            <v>N/A</v>
          </cell>
          <cell r="PO46" t="str">
            <v>N/A</v>
          </cell>
          <cell r="PP46" t="str">
            <v>N/A</v>
          </cell>
          <cell r="PQ46">
            <v>60</v>
          </cell>
          <cell r="PR46">
            <v>0</v>
          </cell>
          <cell r="PS46">
            <v>60</v>
          </cell>
          <cell r="PT46">
            <v>0</v>
          </cell>
          <cell r="PU46">
            <v>0</v>
          </cell>
          <cell r="PV46">
            <v>0</v>
          </cell>
          <cell r="PW46">
            <v>0</v>
          </cell>
          <cell r="PX46">
            <v>0</v>
          </cell>
          <cell r="PY46">
            <v>0</v>
          </cell>
          <cell r="PZ46">
            <v>1.5358264487032192</v>
          </cell>
          <cell r="QA46">
            <v>0</v>
          </cell>
          <cell r="QB46">
            <v>2.5662796984663374</v>
          </cell>
          <cell r="QC46">
            <v>0</v>
          </cell>
          <cell r="QD46">
            <v>0</v>
          </cell>
          <cell r="QE46">
            <v>0</v>
          </cell>
          <cell r="QF46">
            <v>0</v>
          </cell>
          <cell r="QG46">
            <v>0</v>
          </cell>
          <cell r="QH46">
            <v>0</v>
          </cell>
          <cell r="QI46">
            <v>0</v>
          </cell>
          <cell r="QJ46">
            <v>0</v>
          </cell>
          <cell r="QK46">
            <v>0</v>
          </cell>
          <cell r="QL46">
            <v>0</v>
          </cell>
          <cell r="QM46">
            <v>0</v>
          </cell>
          <cell r="QN46">
            <v>0</v>
          </cell>
          <cell r="QO46">
            <v>0</v>
          </cell>
          <cell r="QP46">
            <v>0</v>
          </cell>
          <cell r="QQ46">
            <v>0</v>
          </cell>
          <cell r="QR46">
            <v>0</v>
          </cell>
          <cell r="QS46">
            <v>0</v>
          </cell>
          <cell r="QT46">
            <v>0</v>
          </cell>
          <cell r="QU46">
            <v>0.502092050209205</v>
          </cell>
          <cell r="QV46" t="str">
            <v>N/A</v>
          </cell>
          <cell r="QW46" t="str">
            <v/>
          </cell>
          <cell r="QX46" t="str">
            <v/>
          </cell>
          <cell r="QY46" t="str">
            <v/>
          </cell>
          <cell r="QZ46" t="str">
            <v/>
          </cell>
          <cell r="RA46" t="str">
            <v/>
          </cell>
          <cell r="RB46" t="str">
            <v/>
          </cell>
          <cell r="RC46" t="str">
            <v>N/A</v>
          </cell>
          <cell r="RD46" t="str">
            <v>N/A</v>
          </cell>
          <cell r="RE46">
            <v>0</v>
          </cell>
          <cell r="RF46">
            <v>0</v>
          </cell>
          <cell r="RG46">
            <v>0</v>
          </cell>
          <cell r="RH46">
            <v>0</v>
          </cell>
          <cell r="RI46">
            <v>0</v>
          </cell>
          <cell r="RJ46">
            <v>0</v>
          </cell>
          <cell r="RK46">
            <v>0</v>
          </cell>
          <cell r="RL46">
            <v>0</v>
          </cell>
          <cell r="RM46">
            <v>0</v>
          </cell>
          <cell r="RN46">
            <v>0</v>
          </cell>
          <cell r="RO46">
            <v>12.023372394073304</v>
          </cell>
          <cell r="RP46">
            <v>11.436048360237431</v>
          </cell>
          <cell r="RQ46">
            <v>13.011665904286662</v>
          </cell>
          <cell r="RR46">
            <v>13.011665904286662</v>
          </cell>
          <cell r="RS46">
            <v>11.368761435970118</v>
          </cell>
          <cell r="RT46">
            <v>0</v>
          </cell>
          <cell r="RU46">
            <v>11.889156782947749</v>
          </cell>
          <cell r="RV46">
            <v>2.0792047829477518</v>
          </cell>
          <cell r="RW46">
            <v>2.0792047829477514</v>
          </cell>
          <cell r="RX46">
            <v>2.0792047829477514</v>
          </cell>
          <cell r="RY46">
            <v>0</v>
          </cell>
          <cell r="RZ46">
            <v>2.0792047829477514</v>
          </cell>
          <cell r="SA46">
            <v>0</v>
          </cell>
          <cell r="SB46">
            <v>10.099632811021573</v>
          </cell>
          <cell r="SC46">
            <v>0</v>
          </cell>
          <cell r="SD46">
            <v>10.929799359600796</v>
          </cell>
          <cell r="SE46">
            <v>9.5497596062149004</v>
          </cell>
          <cell r="SF46">
            <v>0</v>
          </cell>
          <cell r="SG46">
            <v>9.9868916976761088</v>
          </cell>
          <cell r="SH46">
            <v>1.9237395830517283</v>
          </cell>
          <cell r="SI46">
            <v>0</v>
          </cell>
          <cell r="SJ46">
            <v>2.0818665446858655</v>
          </cell>
          <cell r="SK46">
            <v>1.8190018297552188</v>
          </cell>
          <cell r="SL46">
            <v>0</v>
          </cell>
          <cell r="SM46">
            <v>1.9022650852716398</v>
          </cell>
          <cell r="SN46">
            <v>2.7124402945952557</v>
          </cell>
          <cell r="SO46">
            <v>1</v>
          </cell>
          <cell r="SP46">
            <v>1</v>
          </cell>
          <cell r="SQ46">
            <v>1</v>
          </cell>
          <cell r="SR46">
            <v>1</v>
          </cell>
          <cell r="SS46" t="str">
            <v>1: Yes</v>
          </cell>
          <cell r="ST46" t="str">
            <v>1: Yes</v>
          </cell>
          <cell r="SU46">
            <v>0.95</v>
          </cell>
          <cell r="SV46" t="str">
            <v>1: Yes</v>
          </cell>
          <cell r="SW46" t="str">
            <v>0: All patients when initiated</v>
          </cell>
          <cell r="SX46">
            <v>0.9</v>
          </cell>
          <cell r="SY46" t="str">
            <v>1: Yes</v>
          </cell>
          <cell r="SZ46" t="str">
            <v>PW: Pregnant women</v>
          </cell>
          <cell r="TA46">
            <v>90</v>
          </cell>
          <cell r="TB46">
            <v>0</v>
          </cell>
          <cell r="TC46">
            <v>2.807382375877307E-2</v>
          </cell>
          <cell r="TD46">
            <v>9.9086074343644395</v>
          </cell>
          <cell r="TE46">
            <v>7.4863530023394865E-3</v>
          </cell>
          <cell r="TF46">
            <v>0</v>
          </cell>
          <cell r="TG46">
            <v>0</v>
          </cell>
          <cell r="TH46">
            <v>0</v>
          </cell>
          <cell r="TI46">
            <v>2.0792047829477518</v>
          </cell>
          <cell r="TJ46">
            <v>0</v>
          </cell>
          <cell r="TK46">
            <v>0</v>
          </cell>
          <cell r="TL46">
            <v>2.7866108786610878E-2</v>
          </cell>
          <cell r="TM46">
            <v>10.898569907949788</v>
          </cell>
          <cell r="TN46">
            <v>6.0251046025104607E-3</v>
          </cell>
          <cell r="TO46">
            <v>0</v>
          </cell>
          <cell r="TP46">
            <v>0</v>
          </cell>
          <cell r="TQ46">
            <v>0</v>
          </cell>
          <cell r="TR46">
            <v>2.0792047829477514</v>
          </cell>
          <cell r="TS46">
            <v>0</v>
          </cell>
          <cell r="TT46">
            <v>0</v>
          </cell>
          <cell r="TU46">
            <v>2.8197264815582261E-2</v>
          </cell>
          <cell r="TV46">
            <v>9.3202915673435545</v>
          </cell>
          <cell r="TW46">
            <v>8.3547451305428927E-3</v>
          </cell>
          <cell r="TX46">
            <v>0</v>
          </cell>
          <cell r="TY46">
            <v>0</v>
          </cell>
          <cell r="TZ46">
            <v>0</v>
          </cell>
          <cell r="UA46">
            <v>2.0792047829477518</v>
          </cell>
          <cell r="UB46">
            <v>0</v>
          </cell>
          <cell r="UC46" t="str">
            <v>1: Yes</v>
          </cell>
          <cell r="UD46" t="str">
            <v>PW: Pregnant women</v>
          </cell>
          <cell r="UE46">
            <v>90</v>
          </cell>
          <cell r="UF46">
            <v>108560</v>
          </cell>
          <cell r="UG46">
            <v>6.1399999999999996E-3</v>
          </cell>
          <cell r="UH46">
            <v>6.1399999999999996E-3</v>
          </cell>
          <cell r="UI46">
            <v>0</v>
          </cell>
          <cell r="UJ46">
            <v>0</v>
          </cell>
          <cell r="UK46">
            <v>0</v>
          </cell>
          <cell r="UL46">
            <v>0</v>
          </cell>
          <cell r="UM46">
            <v>0</v>
          </cell>
          <cell r="UN46" t="str">
            <v>N/A</v>
          </cell>
          <cell r="UO46" t="str">
            <v>N/A</v>
          </cell>
          <cell r="UP46" t="str">
            <v>N/A</v>
          </cell>
          <cell r="UQ46" t="str">
            <v>N/A</v>
          </cell>
          <cell r="UR46" t="str">
            <v>N/A</v>
          </cell>
          <cell r="US46" t="str">
            <v>N/A</v>
          </cell>
          <cell r="UT46" t="str">
            <v>N/A</v>
          </cell>
          <cell r="UU46" t="str">
            <v>N/A</v>
          </cell>
          <cell r="UV46" t="str">
            <v>N/A</v>
          </cell>
          <cell r="UW46" t="str">
            <v>N/A</v>
          </cell>
          <cell r="UX46">
            <v>0</v>
          </cell>
          <cell r="UY46">
            <v>0</v>
          </cell>
          <cell r="UZ46">
            <v>0</v>
          </cell>
          <cell r="VA46">
            <v>0</v>
          </cell>
          <cell r="VB46">
            <v>1</v>
          </cell>
          <cell r="VC46">
            <v>0</v>
          </cell>
          <cell r="VD46">
            <v>1</v>
          </cell>
          <cell r="VE46">
            <v>1</v>
          </cell>
          <cell r="VF46">
            <v>0</v>
          </cell>
          <cell r="VG46">
            <v>0</v>
          </cell>
          <cell r="VH46">
            <v>0</v>
          </cell>
          <cell r="VI46">
            <v>0</v>
          </cell>
          <cell r="VJ46">
            <v>0</v>
          </cell>
          <cell r="VK46">
            <v>0</v>
          </cell>
          <cell r="VL46">
            <v>0</v>
          </cell>
          <cell r="VM46">
            <v>0</v>
          </cell>
          <cell r="VN46">
            <v>0</v>
          </cell>
          <cell r="VO46">
            <v>1</v>
          </cell>
          <cell r="VP46">
            <v>1</v>
          </cell>
          <cell r="VQ46">
            <v>0</v>
          </cell>
          <cell r="VR46">
            <v>0</v>
          </cell>
          <cell r="VS46">
            <v>0</v>
          </cell>
          <cell r="VT46">
            <v>0</v>
          </cell>
          <cell r="VU46">
            <v>0</v>
          </cell>
          <cell r="VV46">
            <v>1</v>
          </cell>
          <cell r="VW46">
            <v>0</v>
          </cell>
          <cell r="VX46">
            <v>0</v>
          </cell>
          <cell r="VY46">
            <v>6.4546936314010912</v>
          </cell>
          <cell r="VZ46">
            <v>6.4830750236220469</v>
          </cell>
          <cell r="WA46">
            <v>12.669341028363121</v>
          </cell>
          <cell r="WB46">
            <v>6.5085806758686333</v>
          </cell>
          <cell r="WC46">
            <v>0</v>
          </cell>
          <cell r="WD46">
            <v>6.3113206153846155</v>
          </cell>
          <cell r="WE46">
            <v>0</v>
          </cell>
          <cell r="WF46">
            <v>12.125589812306593</v>
          </cell>
          <cell r="WG46">
            <v>12.035873976944966</v>
          </cell>
          <cell r="WH46">
            <v>6.1831516420752006</v>
          </cell>
          <cell r="WI46">
            <v>0</v>
          </cell>
          <cell r="WJ46">
            <v>5.9957545846153835</v>
          </cell>
          <cell r="WK46">
            <v>0</v>
          </cell>
          <cell r="WL46">
            <v>0.63818893748982075</v>
          </cell>
          <cell r="WM46">
            <v>0.63346705141815629</v>
          </cell>
          <cell r="WN46">
            <v>0.32542903379343169</v>
          </cell>
          <cell r="WO46">
            <v>0</v>
          </cell>
          <cell r="WP46">
            <v>0.31556603076923079</v>
          </cell>
          <cell r="WQ46">
            <v>0</v>
          </cell>
          <cell r="WR46">
            <v>6.2371988207273894</v>
          </cell>
          <cell r="WS46">
            <v>6.4321422076357324</v>
          </cell>
          <cell r="WT46">
            <v>0</v>
          </cell>
          <cell r="WU46">
            <v>6.5085806758686333</v>
          </cell>
          <cell r="WV46">
            <v>0</v>
          </cell>
          <cell r="WW46">
            <v>6.5085806758686333</v>
          </cell>
          <cell r="WX46">
            <v>0</v>
          </cell>
          <cell r="WY46">
            <v>0</v>
          </cell>
          <cell r="WZ46">
            <v>0.88583963126393694</v>
          </cell>
          <cell r="XA46">
            <v>0.56775744178702015</v>
          </cell>
          <cell r="XB46">
            <v>1.0370548618480695</v>
          </cell>
          <cell r="XC46">
            <v>0.56775744178702015</v>
          </cell>
          <cell r="XD46">
            <v>0</v>
          </cell>
          <cell r="XE46">
            <v>0.56775744178702015</v>
          </cell>
          <cell r="XF46">
            <v>0</v>
          </cell>
          <cell r="XG46">
            <v>0.41904453551249493</v>
          </cell>
          <cell r="XH46">
            <v>0.6719174425294131</v>
          </cell>
          <cell r="XI46">
            <v>0.26876697701176516</v>
          </cell>
          <cell r="XJ46">
            <v>0</v>
          </cell>
          <cell r="XK46">
            <v>0.26876697701176522</v>
          </cell>
          <cell r="XL46">
            <v>0</v>
          </cell>
          <cell r="XM46">
            <v>0.25489249507965395</v>
          </cell>
          <cell r="XN46">
            <v>0.25489249507965389</v>
          </cell>
          <cell r="XO46">
            <v>0.25489249507965389</v>
          </cell>
          <cell r="XP46">
            <v>0.25489249507965395</v>
          </cell>
          <cell r="XQ46">
            <v>0</v>
          </cell>
          <cell r="XR46">
            <v>0.25489249507965389</v>
          </cell>
          <cell r="XS46">
            <v>0</v>
          </cell>
          <cell r="XT46">
            <v>2.4087566358714636E-2</v>
          </cell>
          <cell r="XU46">
            <v>3.8623235987818937E-2</v>
          </cell>
          <cell r="XV46">
            <v>1.5449294395127572E-2</v>
          </cell>
          <cell r="XW46">
            <v>0</v>
          </cell>
          <cell r="XX46">
            <v>1.5449294395127574E-2</v>
          </cell>
          <cell r="XY46">
            <v>0</v>
          </cell>
          <cell r="XZ46">
            <v>0</v>
          </cell>
          <cell r="YA46">
            <v>0</v>
          </cell>
          <cell r="YB46">
            <v>0</v>
          </cell>
          <cell r="YC46">
            <v>0</v>
          </cell>
          <cell r="YD46">
            <v>0</v>
          </cell>
          <cell r="YE46">
            <v>0</v>
          </cell>
          <cell r="YF46">
            <v>0</v>
          </cell>
          <cell r="YG46">
            <v>0</v>
          </cell>
          <cell r="YH46">
            <v>0</v>
          </cell>
          <cell r="YI46">
            <v>0</v>
          </cell>
          <cell r="YJ46">
            <v>0</v>
          </cell>
          <cell r="YK46">
            <v>0</v>
          </cell>
          <cell r="YL46">
            <v>1.9990205500715369E-2</v>
          </cell>
          <cell r="YM46">
            <v>3.2053318006523848E-2</v>
          </cell>
          <cell r="YN46">
            <v>1.2821327202609537E-2</v>
          </cell>
          <cell r="YO46">
            <v>0</v>
          </cell>
          <cell r="YP46">
            <v>1.2821327202609541E-2</v>
          </cell>
          <cell r="YQ46">
            <v>0</v>
          </cell>
          <cell r="YR46">
            <v>2.4677003870805202E-2</v>
          </cell>
          <cell r="YS46">
            <v>3.9568370244659722E-2</v>
          </cell>
          <cell r="YT46">
            <v>1.5827348097863885E-2</v>
          </cell>
          <cell r="YU46">
            <v>0</v>
          </cell>
          <cell r="YV46">
            <v>1.5827348097863889E-2</v>
          </cell>
          <cell r="YW46">
            <v>0</v>
          </cell>
          <cell r="YX46">
            <v>0</v>
          </cell>
          <cell r="YY46">
            <v>0</v>
          </cell>
          <cell r="YZ46">
            <v>0</v>
          </cell>
          <cell r="ZA46">
            <v>0</v>
          </cell>
          <cell r="ZB46">
            <v>0</v>
          </cell>
          <cell r="ZC46">
            <v>0</v>
          </cell>
          <cell r="ZD46">
            <v>0.25489249507965389</v>
          </cell>
          <cell r="ZE46">
            <v>0.25489249507965395</v>
          </cell>
          <cell r="ZF46">
            <v>0</v>
          </cell>
          <cell r="ZG46">
            <v>0</v>
          </cell>
          <cell r="ZH46">
            <v>0</v>
          </cell>
          <cell r="ZI46">
            <v>0</v>
          </cell>
          <cell r="ZJ46" t="str">
            <v xml:space="preserve"> </v>
          </cell>
          <cell r="ZK46">
            <v>0</v>
          </cell>
          <cell r="ZL46">
            <v>0</v>
          </cell>
          <cell r="ZM46">
            <v>0</v>
          </cell>
          <cell r="ZN46">
            <v>1</v>
          </cell>
          <cell r="ZO46">
            <v>275</v>
          </cell>
          <cell r="ZP46">
            <v>0</v>
          </cell>
          <cell r="ZQ46">
            <v>0</v>
          </cell>
          <cell r="ZR46" t="str">
            <v>1: Yes</v>
          </cell>
          <cell r="ZS46" t="str">
            <v>1: Yes</v>
          </cell>
          <cell r="ZT46">
            <v>0.66220184559396944</v>
          </cell>
          <cell r="ZU46">
            <v>0.66220184559396933</v>
          </cell>
          <cell r="ZV46">
            <v>0.66220184559396933</v>
          </cell>
          <cell r="ZW46">
            <v>0.66220184559396944</v>
          </cell>
          <cell r="ZX46">
            <v>0</v>
          </cell>
          <cell r="ZY46">
            <v>0.66220184559396933</v>
          </cell>
          <cell r="ZZ46">
            <v>0</v>
          </cell>
          <cell r="AAA46">
            <v>0.59598166103457251</v>
          </cell>
          <cell r="AAB46">
            <v>0.5959816610345724</v>
          </cell>
          <cell r="AAC46">
            <v>0.59598166103457251</v>
          </cell>
          <cell r="AAD46">
            <v>0</v>
          </cell>
          <cell r="AAE46">
            <v>0.59598166103457229</v>
          </cell>
          <cell r="AAF46">
            <v>0</v>
          </cell>
          <cell r="AAG46">
            <v>0</v>
          </cell>
          <cell r="AAH46">
            <v>0</v>
          </cell>
          <cell r="AAI46">
            <v>0</v>
          </cell>
          <cell r="AAJ46">
            <v>0</v>
          </cell>
          <cell r="AAK46">
            <v>0</v>
          </cell>
          <cell r="AAL46">
            <v>0</v>
          </cell>
          <cell r="AAM46">
            <v>0</v>
          </cell>
          <cell r="AAN46">
            <v>0</v>
          </cell>
          <cell r="AAO46">
            <v>0</v>
          </cell>
          <cell r="AAP46">
            <v>0</v>
          </cell>
          <cell r="AAQ46">
            <v>0</v>
          </cell>
          <cell r="AAR46">
            <v>0</v>
          </cell>
          <cell r="AAS46">
            <v>0</v>
          </cell>
          <cell r="AAT46">
            <v>0</v>
          </cell>
          <cell r="AAU46">
            <v>0</v>
          </cell>
          <cell r="AAV46">
            <v>0</v>
          </cell>
          <cell r="AAW46">
            <v>0</v>
          </cell>
          <cell r="AAX46">
            <v>0</v>
          </cell>
          <cell r="AAY46">
            <v>0</v>
          </cell>
          <cell r="AAZ46">
            <v>0</v>
          </cell>
          <cell r="ABA46">
            <v>0</v>
          </cell>
          <cell r="ABB46">
            <v>0</v>
          </cell>
          <cell r="ABC46">
            <v>0</v>
          </cell>
          <cell r="ABD46">
            <v>0</v>
          </cell>
          <cell r="ABE46">
            <v>0</v>
          </cell>
          <cell r="ABF46">
            <v>3.3110092279698473E-2</v>
          </cell>
          <cell r="ABG46">
            <v>3.3110092279698473E-2</v>
          </cell>
          <cell r="ABH46">
            <v>3.3110092279698466E-2</v>
          </cell>
          <cell r="ABI46">
            <v>0</v>
          </cell>
          <cell r="ABJ46">
            <v>3.3110092279698466E-2</v>
          </cell>
          <cell r="ABK46">
            <v>0</v>
          </cell>
          <cell r="ABL46">
            <v>3.3110092279698473E-2</v>
          </cell>
          <cell r="ABM46">
            <v>3.3110092279698473E-2</v>
          </cell>
          <cell r="ABN46">
            <v>3.3110092279698466E-2</v>
          </cell>
          <cell r="ABO46">
            <v>0</v>
          </cell>
          <cell r="ABP46">
            <v>3.3110092279698466E-2</v>
          </cell>
          <cell r="ABQ46">
            <v>0</v>
          </cell>
          <cell r="ABR46">
            <v>0</v>
          </cell>
          <cell r="ABS46">
            <v>0</v>
          </cell>
          <cell r="ABT46">
            <v>0</v>
          </cell>
          <cell r="ABU46">
            <v>0</v>
          </cell>
          <cell r="ABV46">
            <v>0</v>
          </cell>
          <cell r="ABW46">
            <v>0</v>
          </cell>
          <cell r="ABX46">
            <v>0</v>
          </cell>
          <cell r="ABY46" t="str">
            <v>1: Yes</v>
          </cell>
          <cell r="ABZ46">
            <v>0</v>
          </cell>
          <cell r="ACA46">
            <v>0</v>
          </cell>
          <cell r="ACB46">
            <v>2.0460313660587333</v>
          </cell>
          <cell r="ACC46">
            <v>1.3122845390510078</v>
          </cell>
          <cell r="ACD46">
            <v>3.2807113476275207</v>
          </cell>
          <cell r="ACE46">
            <v>1.3122845390510078</v>
          </cell>
          <cell r="ACF46">
            <v>0</v>
          </cell>
          <cell r="ACG46">
            <v>1.3122845390510083</v>
          </cell>
          <cell r="ACH46">
            <v>0</v>
          </cell>
          <cell r="ACI46">
            <v>0.99804837432662585</v>
          </cell>
          <cell r="ACJ46">
            <v>1.6003218139523714</v>
          </cell>
          <cell r="ACK46">
            <v>0.64012872558094847</v>
          </cell>
          <cell r="ACL46">
            <v>0</v>
          </cell>
          <cell r="ACM46">
            <v>0.64012872558094847</v>
          </cell>
          <cell r="ACN46">
            <v>0</v>
          </cell>
          <cell r="ACO46">
            <v>0</v>
          </cell>
          <cell r="ACP46">
            <v>0</v>
          </cell>
          <cell r="ACQ46">
            <v>0</v>
          </cell>
          <cell r="ACR46">
            <v>0</v>
          </cell>
          <cell r="ACS46">
            <v>0</v>
          </cell>
          <cell r="ACT46">
            <v>0</v>
          </cell>
          <cell r="ACU46">
            <v>9.0715136546409753E-2</v>
          </cell>
          <cell r="ACV46">
            <v>0.14545729005253349</v>
          </cell>
          <cell r="ACW46">
            <v>5.818291602101338E-2</v>
          </cell>
          <cell r="ACX46">
            <v>0</v>
          </cell>
          <cell r="ACY46">
            <v>5.8182916021013387E-2</v>
          </cell>
          <cell r="ACZ46">
            <v>0</v>
          </cell>
          <cell r="ADA46">
            <v>0</v>
          </cell>
          <cell r="ADB46">
            <v>0</v>
          </cell>
          <cell r="ADC46">
            <v>0</v>
          </cell>
          <cell r="ADD46">
            <v>0</v>
          </cell>
          <cell r="ADE46">
            <v>0</v>
          </cell>
          <cell r="ADF46">
            <v>0</v>
          </cell>
          <cell r="ADG46">
            <v>0</v>
          </cell>
          <cell r="ADH46">
            <v>0</v>
          </cell>
          <cell r="ADI46">
            <v>0</v>
          </cell>
          <cell r="ADJ46">
            <v>0</v>
          </cell>
          <cell r="ADK46">
            <v>0</v>
          </cell>
          <cell r="ADL46">
            <v>0</v>
          </cell>
          <cell r="ADM46">
            <v>0.18604230090691085</v>
          </cell>
          <cell r="ADN46">
            <v>0.29830974140917221</v>
          </cell>
          <cell r="ADO46">
            <v>0.11932389656366886</v>
          </cell>
          <cell r="ADP46">
            <v>0</v>
          </cell>
          <cell r="ADQ46">
            <v>0.11932389656366887</v>
          </cell>
          <cell r="ADR46">
            <v>0</v>
          </cell>
          <cell r="ADS46">
            <v>0.77122555427878703</v>
          </cell>
          <cell r="ADT46">
            <v>1.2366225022134434</v>
          </cell>
          <cell r="ADU46">
            <v>0.49464900088537733</v>
          </cell>
          <cell r="ADV46">
            <v>0</v>
          </cell>
          <cell r="ADW46">
            <v>0.49464900088537739</v>
          </cell>
          <cell r="ADX46">
            <v>0</v>
          </cell>
          <cell r="ADY46">
            <v>0</v>
          </cell>
          <cell r="ADZ46">
            <v>0</v>
          </cell>
          <cell r="AEA46">
            <v>0</v>
          </cell>
          <cell r="AEB46">
            <v>0</v>
          </cell>
          <cell r="AEC46">
            <v>0</v>
          </cell>
          <cell r="AED46">
            <v>0</v>
          </cell>
          <cell r="AEE46">
            <v>0.46510575226727707</v>
          </cell>
          <cell r="AEF46">
            <v>0.23382231145187984</v>
          </cell>
          <cell r="AEG46">
            <v>6.8132750206877882E-2</v>
          </cell>
          <cell r="AEH46">
            <v>0</v>
          </cell>
          <cell r="AEI46">
            <v>3.0190425816058811E-2</v>
          </cell>
          <cell r="AEJ46">
            <v>0.32368797353926615</v>
          </cell>
          <cell r="AEK46">
            <v>0.87696093964803867</v>
          </cell>
          <cell r="AEL46">
            <v>4.813121312933491E-2</v>
          </cell>
          <cell r="AEM46">
            <v>0</v>
          </cell>
          <cell r="AEN46">
            <v>0.29830974140917216</v>
          </cell>
          <cell r="AEO46">
            <v>0.14996906171313465</v>
          </cell>
          <cell r="AEP46">
            <v>4.3699014679202924E-2</v>
          </cell>
          <cell r="AEQ46">
            <v>0</v>
          </cell>
          <cell r="AER46">
            <v>1.936354920213041E-2</v>
          </cell>
          <cell r="AES46">
            <v>0.20760714141473105</v>
          </cell>
          <cell r="AET46">
            <v>0.5624656110080033</v>
          </cell>
          <cell r="AEU46">
            <v>3.0870419624633435E-2</v>
          </cell>
          <cell r="AEV46">
            <v>0</v>
          </cell>
          <cell r="AEW46">
            <v>0</v>
          </cell>
          <cell r="AEX46" t="str">
            <v>10</v>
          </cell>
          <cell r="AEY46" t="str">
            <v>1</v>
          </cell>
          <cell r="AEZ46" t="str">
            <v>1: Yes</v>
          </cell>
          <cell r="AFA46" t="str">
            <v>1</v>
          </cell>
          <cell r="AFB46" t="str">
            <v>0</v>
          </cell>
          <cell r="AFC46" t="str">
            <v>1: Always</v>
          </cell>
          <cell r="AFD46" t="str">
            <v>1: Always</v>
          </cell>
          <cell r="AFE46">
            <v>0</v>
          </cell>
          <cell r="AFF46">
            <v>0</v>
          </cell>
          <cell r="AFG46">
            <v>0.88377750634741614</v>
          </cell>
          <cell r="AFH46">
            <v>0.88377750634741614</v>
          </cell>
          <cell r="AFI46">
            <v>0.88377750634741603</v>
          </cell>
          <cell r="AFJ46">
            <v>0.88377750634741603</v>
          </cell>
          <cell r="AFK46">
            <v>0</v>
          </cell>
          <cell r="AFL46">
            <v>0.88377750634741592</v>
          </cell>
          <cell r="AFM46">
            <v>0</v>
          </cell>
          <cell r="AFN46">
            <v>0</v>
          </cell>
          <cell r="AFO46">
            <v>6</v>
          </cell>
          <cell r="AFP46">
            <v>6</v>
          </cell>
          <cell r="AFQ46">
            <v>0</v>
          </cell>
          <cell r="AFR46">
            <v>0</v>
          </cell>
          <cell r="AFS46">
            <v>0</v>
          </cell>
          <cell r="AFT46">
            <v>0</v>
          </cell>
          <cell r="AFU46">
            <v>0</v>
          </cell>
          <cell r="AFV46">
            <v>0</v>
          </cell>
          <cell r="AFW46">
            <v>0</v>
          </cell>
          <cell r="AFX46">
            <v>0</v>
          </cell>
          <cell r="AFY46">
            <v>0</v>
          </cell>
          <cell r="AFZ46">
            <v>0</v>
          </cell>
          <cell r="AGA46">
            <v>0</v>
          </cell>
          <cell r="AGB46">
            <v>0</v>
          </cell>
        </row>
        <row r="47">
          <cell r="A47" t="str">
            <v>MALAWI_15</v>
          </cell>
          <cell r="B47" t="str">
            <v>Malawi</v>
          </cell>
          <cell r="C47" t="str">
            <v>Mulanje Mission Hospital</v>
          </cell>
          <cell r="D47" t="str">
            <v>Hospital</v>
          </cell>
          <cell r="E47" t="str">
            <v>Primary</v>
          </cell>
          <cell r="F47" t="str">
            <v>Rural</v>
          </cell>
          <cell r="G47" t="str">
            <v>No</v>
          </cell>
          <cell r="H47">
            <v>38063</v>
          </cell>
          <cell r="I47">
            <v>75000</v>
          </cell>
          <cell r="J47">
            <v>43771</v>
          </cell>
          <cell r="K47">
            <v>205</v>
          </cell>
          <cell r="L47">
            <v>10348</v>
          </cell>
          <cell r="M47" t="str">
            <v>USD</v>
          </cell>
          <cell r="N47">
            <v>148.25</v>
          </cell>
          <cell r="O47">
            <v>0.4</v>
          </cell>
          <cell r="P47">
            <v>0</v>
          </cell>
          <cell r="Q47">
            <v>0</v>
          </cell>
          <cell r="R47">
            <v>0.6</v>
          </cell>
          <cell r="S47">
            <v>0</v>
          </cell>
          <cell r="T47">
            <v>43771</v>
          </cell>
          <cell r="U47">
            <v>0</v>
          </cell>
          <cell r="V47">
            <v>134.54737389022765</v>
          </cell>
          <cell r="W47" t="str">
            <v>1: Yes</v>
          </cell>
          <cell r="X47" t="str">
            <v>0: No</v>
          </cell>
          <cell r="Y47">
            <v>0</v>
          </cell>
          <cell r="Z47" t="str">
            <v>Jan-10</v>
          </cell>
          <cell r="AA47" t="str">
            <v>Dec-10</v>
          </cell>
          <cell r="AB47">
            <v>860.16666666666663</v>
          </cell>
          <cell r="AC47">
            <v>1939.9166666666667</v>
          </cell>
          <cell r="AD47">
            <v>0</v>
          </cell>
          <cell r="AE47">
            <v>210.75</v>
          </cell>
          <cell r="AF47">
            <v>0</v>
          </cell>
          <cell r="AG47">
            <v>3010.8333333333335</v>
          </cell>
          <cell r="AH47">
            <v>2150.666666666667</v>
          </cell>
          <cell r="AI47">
            <v>9.8570716855798501</v>
          </cell>
          <cell r="AJ47">
            <v>6.3893855521727092</v>
          </cell>
          <cell r="AK47">
            <v>12</v>
          </cell>
          <cell r="AL47">
            <v>9</v>
          </cell>
          <cell r="AM47">
            <v>0</v>
          </cell>
          <cell r="AN47">
            <v>9</v>
          </cell>
          <cell r="AO47">
            <v>0</v>
          </cell>
          <cell r="AP47">
            <v>3</v>
          </cell>
          <cell r="AQ47">
            <v>7.5</v>
          </cell>
          <cell r="AR47">
            <v>0</v>
          </cell>
          <cell r="AS47">
            <v>10</v>
          </cell>
          <cell r="AT47">
            <v>0</v>
          </cell>
          <cell r="AU47">
            <v>0</v>
          </cell>
          <cell r="AV47">
            <v>0</v>
          </cell>
          <cell r="AW47">
            <v>0</v>
          </cell>
          <cell r="AX47">
            <v>0</v>
          </cell>
          <cell r="AY47">
            <v>0</v>
          </cell>
          <cell r="AZ47">
            <v>0</v>
          </cell>
          <cell r="BA47">
            <v>0</v>
          </cell>
          <cell r="BB47">
            <v>0</v>
          </cell>
          <cell r="BC47">
            <v>0</v>
          </cell>
          <cell r="BD47">
            <v>0</v>
          </cell>
          <cell r="BE47">
            <v>180877.875</v>
          </cell>
          <cell r="BF47" t="str">
            <v>1: Yes</v>
          </cell>
          <cell r="BG47" t="str">
            <v>105</v>
          </cell>
          <cell r="BH47" t="str">
            <v>50</v>
          </cell>
          <cell r="BI47" t="str">
            <v>5</v>
          </cell>
          <cell r="BJ47" t="str">
            <v>134</v>
          </cell>
          <cell r="BK47" t="str">
            <v>N/A</v>
          </cell>
          <cell r="BL47" t="str">
            <v>N/A</v>
          </cell>
          <cell r="BM47" t="str">
            <v>1: Yes</v>
          </cell>
          <cell r="BN47" t="str">
            <v>N_INITIATION,N_MONITORING: Initiation, Routine clinical monitoring</v>
          </cell>
          <cell r="BO47" t="str">
            <v>Check master cards every once in a while to ensure they are being filled out correctly and that all necessary information is been collected.</v>
          </cell>
          <cell r="BP47" t="str">
            <v>1: Yes</v>
          </cell>
          <cell r="BQ47">
            <v>0.17770998837828136</v>
          </cell>
          <cell r="BR47" t="str">
            <v>1: The Costing Period</v>
          </cell>
          <cell r="BS47" t="str">
            <v/>
          </cell>
          <cell r="BT47" t="str">
            <v>1: Yes</v>
          </cell>
          <cell r="BU47" t="str">
            <v>105</v>
          </cell>
          <cell r="BV47" t="str">
            <v>50</v>
          </cell>
          <cell r="BW47" t="str">
            <v>5</v>
          </cell>
          <cell r="BX47" t="str">
            <v>134</v>
          </cell>
          <cell r="BY47" t="str">
            <v>N/A</v>
          </cell>
          <cell r="BZ47" t="str">
            <v>N/A</v>
          </cell>
          <cell r="CA47" t="str">
            <v>1: Yes</v>
          </cell>
          <cell r="CB47" t="str">
            <v>0: No</v>
          </cell>
          <cell r="CC47" t="str">
            <v>0: No</v>
          </cell>
          <cell r="CD47" t="str">
            <v>0: No</v>
          </cell>
          <cell r="CE47" t="str">
            <v>1: Yes</v>
          </cell>
          <cell r="CF47" t="str">
            <v>0: No</v>
          </cell>
          <cell r="CG47" t="str">
            <v>0: No</v>
          </cell>
          <cell r="CH47" t="str">
            <v/>
          </cell>
          <cell r="CI47" t="str">
            <v>Extremely well-kept records and complete patient data. The site had the only instance of a photocopy of a mastercard we've seen thus far (for a patient that transferred out). The only lacking pieces of data were the dates of CD4 tests and, in several circumstances, the CD4 result at initiation. Site also had excellent compliance; perhaps the best we've seen thus far. Site also seemed to have higher amounts of TB.</v>
          </cell>
          <cell r="CJ47">
            <v>2197.666666666667</v>
          </cell>
          <cell r="CK47" t="str">
            <v>Average number of visits is monthly for Pre-ART.  50% of ART patients come monthly and 50% come bimonthly.    Average duration of visits from interview with the ART CO.</v>
          </cell>
          <cell r="CL47" t="str">
            <v>1: Yes</v>
          </cell>
          <cell r="CM47" t="str">
            <v>1: Yes</v>
          </cell>
          <cell r="CN47" t="str">
            <v>0: No</v>
          </cell>
          <cell r="CO47" t="str">
            <v>0: No</v>
          </cell>
          <cell r="CP47" t="str">
            <v/>
          </cell>
          <cell r="CQ47" t="str">
            <v>1: Yes</v>
          </cell>
          <cell r="CR47" t="str">
            <v>1: Yes</v>
          </cell>
          <cell r="CS47" t="str">
            <v>100</v>
          </cell>
          <cell r="CT47" t="str">
            <v>20</v>
          </cell>
          <cell r="CU47">
            <v>2715.7931326203761</v>
          </cell>
          <cell r="CV47">
            <v>0.2</v>
          </cell>
          <cell r="CW47">
            <v>9.8570716855798501</v>
          </cell>
          <cell r="CX47">
            <v>27.934275946920103</v>
          </cell>
          <cell r="CY47">
            <v>17.062997026244386</v>
          </cell>
          <cell r="CZ47">
            <v>32.282282031049625</v>
          </cell>
          <cell r="DA47">
            <v>11.863394001005839</v>
          </cell>
          <cell r="DB47">
            <v>7.4326157863185669</v>
          </cell>
          <cell r="DC47">
            <v>13.635499268054895</v>
          </cell>
          <cell r="DD47">
            <v>13.204193655396075</v>
          </cell>
          <cell r="DE47">
            <v>0</v>
          </cell>
          <cell r="DF47">
            <v>17.605591540528103</v>
          </cell>
          <cell r="DG47">
            <v>0</v>
          </cell>
          <cell r="DH47">
            <v>16.070881945914262</v>
          </cell>
          <cell r="DI47">
            <v>9.6303812399258177</v>
          </cell>
          <cell r="DJ47">
            <v>18.646782762994732</v>
          </cell>
          <cell r="DK47">
            <v>18.056964824860906</v>
          </cell>
          <cell r="DL47">
            <v>0</v>
          </cell>
          <cell r="DM47">
            <v>24.075953099814541</v>
          </cell>
          <cell r="DN47">
            <v>0</v>
          </cell>
          <cell r="DO47">
            <v>13.635499268054895</v>
          </cell>
          <cell r="DP47">
            <v>13.204193655396075</v>
          </cell>
          <cell r="DQ47">
            <v>17.605591540528103</v>
          </cell>
          <cell r="DR47">
            <v>18.646782762994732</v>
          </cell>
          <cell r="DS47">
            <v>18.056964824860906</v>
          </cell>
          <cell r="DT47">
            <v>24.075953099814541</v>
          </cell>
          <cell r="DU47">
            <v>6.1552614867849185</v>
          </cell>
          <cell r="DV47">
            <v>3.6885041498448463</v>
          </cell>
          <cell r="DW47">
            <v>6.9159452809590851</v>
          </cell>
          <cell r="DX47">
            <v>0</v>
          </cell>
          <cell r="DY47">
            <v>9.2212603746121165</v>
          </cell>
          <cell r="DZ47">
            <v>0</v>
          </cell>
          <cell r="EA47">
            <v>2.1430123785472768</v>
          </cell>
          <cell r="EB47">
            <v>1.6077344178356392</v>
          </cell>
          <cell r="EC47">
            <v>2.2825410894905875</v>
          </cell>
          <cell r="ED47">
            <v>0</v>
          </cell>
          <cell r="EE47">
            <v>3.0433881193207837</v>
          </cell>
          <cell r="EF47">
            <v>0</v>
          </cell>
          <cell r="EG47">
            <v>3.0622388123238493</v>
          </cell>
          <cell r="EH47">
            <v>1.8350285509921103</v>
          </cell>
          <cell r="EI47">
            <v>3.4406785331102063</v>
          </cell>
          <cell r="EJ47">
            <v>0</v>
          </cell>
          <cell r="EK47">
            <v>4.5875713774802751</v>
          </cell>
          <cell r="EL47">
            <v>0</v>
          </cell>
          <cell r="EM47">
            <v>0.52118244230785582</v>
          </cell>
          <cell r="EN47">
            <v>0.31231550526424806</v>
          </cell>
          <cell r="EO47">
            <v>0.58559157237046511</v>
          </cell>
          <cell r="EP47">
            <v>0</v>
          </cell>
          <cell r="EQ47">
            <v>0.78078876316062018</v>
          </cell>
          <cell r="ER47">
            <v>0</v>
          </cell>
          <cell r="ES47">
            <v>0</v>
          </cell>
          <cell r="ET47">
            <v>0</v>
          </cell>
          <cell r="EU47">
            <v>0</v>
          </cell>
          <cell r="EV47">
            <v>0</v>
          </cell>
          <cell r="EW47">
            <v>0</v>
          </cell>
          <cell r="EX47">
            <v>0</v>
          </cell>
          <cell r="EY47">
            <v>1.7182651482347204</v>
          </cell>
          <cell r="EZ47">
            <v>1.0296602578793086</v>
          </cell>
          <cell r="FA47">
            <v>1.9306129835237038</v>
          </cell>
          <cell r="FB47">
            <v>0</v>
          </cell>
          <cell r="FC47">
            <v>2.5741506446982716</v>
          </cell>
          <cell r="FD47">
            <v>0</v>
          </cell>
          <cell r="FE47">
            <v>13.259532153557737</v>
          </cell>
          <cell r="FF47">
            <v>7.9456964547163285</v>
          </cell>
          <cell r="FG47">
            <v>14.898180852593114</v>
          </cell>
          <cell r="FH47">
            <v>0</v>
          </cell>
          <cell r="FI47">
            <v>19.864241136790817</v>
          </cell>
          <cell r="FJ47">
            <v>0</v>
          </cell>
          <cell r="FK47">
            <v>1.0747835251637479</v>
          </cell>
          <cell r="FL47">
            <v>0.64405768971190447</v>
          </cell>
          <cell r="FM47">
            <v>1.2076081682098208</v>
          </cell>
          <cell r="FN47">
            <v>0</v>
          </cell>
          <cell r="FO47">
            <v>1.6101442242797612</v>
          </cell>
          <cell r="FP47">
            <v>0</v>
          </cell>
          <cell r="FQ47">
            <v>0</v>
          </cell>
          <cell r="FR47">
            <v>0.67755327982286184</v>
          </cell>
          <cell r="FS47">
            <v>0.71740935510655957</v>
          </cell>
          <cell r="FT47">
            <v>0</v>
          </cell>
          <cell r="FU47">
            <v>0.53141433711597019</v>
          </cell>
          <cell r="FV47">
            <v>0.41848879047882648</v>
          </cell>
          <cell r="FW47">
            <v>0</v>
          </cell>
          <cell r="FX47">
            <v>1.9928037641848875E-2</v>
          </cell>
          <cell r="FY47">
            <v>0</v>
          </cell>
          <cell r="FZ47">
            <v>2.3647938001660669</v>
          </cell>
          <cell r="GA47">
            <v>0</v>
          </cell>
          <cell r="GB47">
            <v>0.39856075283697756</v>
          </cell>
          <cell r="GC47">
            <v>7.1163022419042345</v>
          </cell>
          <cell r="GD47">
            <v>7.514862994741212</v>
          </cell>
          <cell r="GE47">
            <v>0</v>
          </cell>
          <cell r="GF47">
            <v>0.40601980756352873</v>
          </cell>
          <cell r="GG47">
            <v>0.42990332565550099</v>
          </cell>
          <cell r="GH47">
            <v>0</v>
          </cell>
          <cell r="GI47">
            <v>0.3184469078929637</v>
          </cell>
          <cell r="GJ47">
            <v>0.30858910457792854</v>
          </cell>
          <cell r="GK47">
            <v>0</v>
          </cell>
          <cell r="GL47">
            <v>1.194175904598614E-2</v>
          </cell>
          <cell r="GM47">
            <v>0</v>
          </cell>
          <cell r="GN47">
            <v>1.4749009047359081</v>
          </cell>
          <cell r="GO47">
            <v>0.23883518091972281</v>
          </cell>
          <cell r="GP47">
            <v>4.2644021553216502</v>
          </cell>
          <cell r="GQ47">
            <v>4.5032373362413729</v>
          </cell>
          <cell r="GR47">
            <v>0</v>
          </cell>
          <cell r="GS47">
            <v>0.78615404317766802</v>
          </cell>
          <cell r="GT47">
            <v>0.83239839865870713</v>
          </cell>
          <cell r="GU47">
            <v>0</v>
          </cell>
          <cell r="GV47">
            <v>0.61659140641385723</v>
          </cell>
          <cell r="GW47">
            <v>0.4624435548103929</v>
          </cell>
          <cell r="GX47">
            <v>0</v>
          </cell>
          <cell r="GY47">
            <v>2.3122177740519643E-2</v>
          </cell>
          <cell r="GZ47">
            <v>0</v>
          </cell>
          <cell r="HA47">
            <v>2.7207095808011448</v>
          </cell>
          <cell r="HB47">
            <v>0.4624435548103929</v>
          </cell>
          <cell r="HC47">
            <v>8.2569296711395648</v>
          </cell>
          <cell r="HD47">
            <v>8.7193732259499583</v>
          </cell>
          <cell r="HE47">
            <v>0</v>
          </cell>
          <cell r="HF47">
            <v>4204.7787371829454</v>
          </cell>
          <cell r="HG47">
            <v>4873.6980572045331</v>
          </cell>
          <cell r="HH47">
            <v>0</v>
          </cell>
          <cell r="HI47">
            <v>5892.7651106314079</v>
          </cell>
          <cell r="HJ47">
            <v>5106.5859524237821</v>
          </cell>
          <cell r="HK47">
            <v>0</v>
          </cell>
          <cell r="HL47">
            <v>1671.4516999460332</v>
          </cell>
          <cell r="HM47" t="str">
            <v/>
          </cell>
          <cell r="HN47">
            <v>1124.3524015110631</v>
          </cell>
          <cell r="HO47">
            <v>2640.0118934747297</v>
          </cell>
          <cell r="HP47">
            <v>0</v>
          </cell>
          <cell r="HQ47">
            <v>1</v>
          </cell>
          <cell r="HR47">
            <v>0</v>
          </cell>
          <cell r="HS47">
            <v>1.2714711774907694</v>
          </cell>
          <cell r="HT47">
            <v>0.5711644808450147</v>
          </cell>
          <cell r="HU47">
            <v>0.40729696937469756</v>
          </cell>
          <cell r="HV47">
            <v>0.39856075283697756</v>
          </cell>
          <cell r="HW47">
            <v>3.6</v>
          </cell>
          <cell r="HX47">
            <v>0.72</v>
          </cell>
          <cell r="HY47">
            <v>1.3865320571050086</v>
          </cell>
          <cell r="HZ47">
            <v>0.62204439706286263</v>
          </cell>
          <cell r="IA47">
            <v>0.47258004467433357</v>
          </cell>
          <cell r="IB47">
            <v>0.98378553700595184</v>
          </cell>
          <cell r="IC47">
            <v>0.44394990249292987</v>
          </cell>
          <cell r="ID47">
            <v>0.24407030716456324</v>
          </cell>
          <cell r="IE47" t="str">
            <v>1</v>
          </cell>
          <cell r="IF47">
            <v>63.355183032196372</v>
          </cell>
          <cell r="IG47">
            <v>64.482329296573056</v>
          </cell>
          <cell r="IH47">
            <v>0</v>
          </cell>
          <cell r="II47">
            <v>52.98</v>
          </cell>
          <cell r="IJ47">
            <v>0</v>
          </cell>
          <cell r="IK47">
            <v>53.218353747044951</v>
          </cell>
          <cell r="IL47">
            <v>10.136829285151419</v>
          </cell>
          <cell r="IM47">
            <v>54.165156609121368</v>
          </cell>
          <cell r="IN47">
            <v>10.31717268745169</v>
          </cell>
          <cell r="IO47">
            <v>0</v>
          </cell>
          <cell r="IP47">
            <v>0</v>
          </cell>
          <cell r="IQ47">
            <v>44.5032</v>
          </cell>
          <cell r="IR47">
            <v>8.476799999999999</v>
          </cell>
          <cell r="IS47">
            <v>0</v>
          </cell>
          <cell r="IT47">
            <v>0</v>
          </cell>
          <cell r="IU47">
            <v>29.5</v>
          </cell>
          <cell r="IV47">
            <v>2113.5</v>
          </cell>
          <cell r="IW47">
            <v>0</v>
          </cell>
          <cell r="IX47">
            <v>0</v>
          </cell>
          <cell r="IY47" t="str">
            <v>0: No</v>
          </cell>
          <cell r="IZ47" t="str">
            <v>N/A</v>
          </cell>
          <cell r="JA47" t="str">
            <v>N/A</v>
          </cell>
          <cell r="JB47" t="str">
            <v>N/A</v>
          </cell>
          <cell r="JC47" t="str">
            <v>N/A</v>
          </cell>
          <cell r="JD47" t="str">
            <v>N/A</v>
          </cell>
          <cell r="JE47" t="str">
            <v>N/A</v>
          </cell>
          <cell r="JF47" t="str">
            <v>N/A</v>
          </cell>
          <cell r="JG47" t="str">
            <v>N/A</v>
          </cell>
          <cell r="JH47">
            <v>0</v>
          </cell>
          <cell r="JI47">
            <v>1911</v>
          </cell>
          <cell r="JJ47">
            <v>0</v>
          </cell>
          <cell r="JK47">
            <v>29.5</v>
          </cell>
          <cell r="JL47">
            <v>0</v>
          </cell>
          <cell r="JM47">
            <v>0</v>
          </cell>
          <cell r="JN47">
            <v>0</v>
          </cell>
          <cell r="JO47">
            <v>0</v>
          </cell>
          <cell r="JP47">
            <v>0</v>
          </cell>
          <cell r="JQ47">
            <v>0</v>
          </cell>
          <cell r="JR47">
            <v>61.2</v>
          </cell>
          <cell r="JS47">
            <v>152.28</v>
          </cell>
          <cell r="JT47">
            <v>132</v>
          </cell>
          <cell r="JU47" t="str">
            <v>N/A</v>
          </cell>
          <cell r="JV47" t="str">
            <v>N/A</v>
          </cell>
          <cell r="JW47" t="str">
            <v>N/A</v>
          </cell>
          <cell r="JX47" t="str">
            <v>N/A</v>
          </cell>
          <cell r="JY47" t="str">
            <v>N/A</v>
          </cell>
          <cell r="JZ47">
            <v>24116.280000000002</v>
          </cell>
          <cell r="KA47">
            <v>0</v>
          </cell>
          <cell r="KB47">
            <v>324</v>
          </cell>
          <cell r="KC47">
            <v>0</v>
          </cell>
          <cell r="KD47">
            <v>444.08000000000004</v>
          </cell>
          <cell r="KE47">
            <v>0</v>
          </cell>
          <cell r="KF47">
            <v>0</v>
          </cell>
          <cell r="KG47">
            <v>545</v>
          </cell>
          <cell r="KH47">
            <v>26448</v>
          </cell>
          <cell r="KI47">
            <v>0</v>
          </cell>
          <cell r="KJ47">
            <v>324</v>
          </cell>
          <cell r="KK47">
            <v>0</v>
          </cell>
          <cell r="KL47">
            <v>488</v>
          </cell>
          <cell r="KM47">
            <v>0</v>
          </cell>
          <cell r="KN47">
            <v>0</v>
          </cell>
          <cell r="KO47">
            <v>545</v>
          </cell>
          <cell r="KP47">
            <v>1864</v>
          </cell>
          <cell r="KQ47">
            <v>47</v>
          </cell>
          <cell r="KR47">
            <v>29.5</v>
          </cell>
          <cell r="KS47">
            <v>0</v>
          </cell>
          <cell r="KT47">
            <v>0</v>
          </cell>
          <cell r="KU47">
            <v>0</v>
          </cell>
          <cell r="KV47">
            <v>0</v>
          </cell>
          <cell r="KW47">
            <v>0</v>
          </cell>
          <cell r="KX47">
            <v>0</v>
          </cell>
          <cell r="KY47">
            <v>0</v>
          </cell>
          <cell r="KZ47">
            <v>5.0999999999999996</v>
          </cell>
          <cell r="LA47">
            <v>11</v>
          </cell>
          <cell r="LB47" t="str">
            <v/>
          </cell>
          <cell r="LC47" t="str">
            <v/>
          </cell>
          <cell r="LD47">
            <v>4.49</v>
          </cell>
          <cell r="LE47" t="str">
            <v/>
          </cell>
          <cell r="LF47" t="str">
            <v/>
          </cell>
          <cell r="LG47" t="str">
            <v/>
          </cell>
          <cell r="LH47" t="str">
            <v/>
          </cell>
          <cell r="LI47" t="str">
            <v/>
          </cell>
          <cell r="LJ47" t="str">
            <v>Tenofovir/Emtricitabine (TDF/FTC)</v>
          </cell>
          <cell r="LK47" t="str">
            <v/>
          </cell>
          <cell r="LL47" t="str">
            <v>0: No</v>
          </cell>
          <cell r="LM47" t="str">
            <v>N/A</v>
          </cell>
          <cell r="LN47" t="str">
            <v>N/A</v>
          </cell>
          <cell r="LO47" t="str">
            <v>N/A</v>
          </cell>
          <cell r="LP47" t="str">
            <v>N/A</v>
          </cell>
          <cell r="LQ47" t="str">
            <v>N/A</v>
          </cell>
          <cell r="LR47" t="str">
            <v>N/A</v>
          </cell>
          <cell r="LS47" t="str">
            <v>N/A</v>
          </cell>
          <cell r="LT47" t="str">
            <v>N/A</v>
          </cell>
          <cell r="LU47">
            <v>1911</v>
          </cell>
          <cell r="LV47">
            <v>29.5</v>
          </cell>
          <cell r="LW47">
            <v>0</v>
          </cell>
          <cell r="LX47">
            <v>0</v>
          </cell>
          <cell r="LY47" t="str">
            <v/>
          </cell>
          <cell r="LZ47" t="str">
            <v/>
          </cell>
          <cell r="MA47" t="str">
            <v/>
          </cell>
          <cell r="MB47" t="str">
            <v/>
          </cell>
          <cell r="MC47" t="str">
            <v/>
          </cell>
          <cell r="MD47" t="str">
            <v/>
          </cell>
          <cell r="ME47" t="str">
            <v/>
          </cell>
          <cell r="MF47" t="str">
            <v/>
          </cell>
          <cell r="MG47" t="str">
            <v/>
          </cell>
          <cell r="MH47" t="str">
            <v/>
          </cell>
          <cell r="MI47" t="str">
            <v/>
          </cell>
          <cell r="MJ47" t="str">
            <v/>
          </cell>
          <cell r="MK47" t="str">
            <v/>
          </cell>
          <cell r="ML47" t="str">
            <v/>
          </cell>
          <cell r="MM47" t="str">
            <v/>
          </cell>
          <cell r="MN47" t="str">
            <v/>
          </cell>
          <cell r="MO47" t="str">
            <v/>
          </cell>
          <cell r="MP47" t="str">
            <v/>
          </cell>
          <cell r="MQ47" t="str">
            <v>1: Yes</v>
          </cell>
          <cell r="MR47" t="str">
            <v>1: Yes</v>
          </cell>
          <cell r="MS47" t="str">
            <v>5</v>
          </cell>
          <cell r="MT47" t="str">
            <v>2: N/A</v>
          </cell>
          <cell r="MU47">
            <v>2.2516331026847496</v>
          </cell>
          <cell r="MV47">
            <v>3.0397789676914826</v>
          </cell>
          <cell r="MW47">
            <v>1.9364114032659836</v>
          </cell>
          <cell r="MX47">
            <v>0</v>
          </cell>
          <cell r="MY47">
            <v>1.9364114032659836</v>
          </cell>
          <cell r="MZ47">
            <v>0</v>
          </cell>
          <cell r="NA47">
            <v>0</v>
          </cell>
          <cell r="NB47">
            <v>0</v>
          </cell>
          <cell r="NC47">
            <v>0</v>
          </cell>
          <cell r="ND47">
            <v>0</v>
          </cell>
          <cell r="NE47">
            <v>0</v>
          </cell>
          <cell r="NF47">
            <v>0</v>
          </cell>
          <cell r="NG47">
            <v>0.10362579573761417</v>
          </cell>
          <cell r="NH47">
            <v>0.36272040302267006</v>
          </cell>
          <cell r="NI47">
            <v>0</v>
          </cell>
          <cell r="NJ47">
            <v>0</v>
          </cell>
          <cell r="NK47">
            <v>0</v>
          </cell>
          <cell r="NL47">
            <v>0</v>
          </cell>
          <cell r="NM47">
            <v>0.31522169941876554</v>
          </cell>
          <cell r="NN47">
            <v>1.103367564425499</v>
          </cell>
          <cell r="NO47">
            <v>0</v>
          </cell>
          <cell r="NP47">
            <v>0</v>
          </cell>
          <cell r="NQ47">
            <v>0</v>
          </cell>
          <cell r="NR47">
            <v>0</v>
          </cell>
          <cell r="NS47">
            <v>0.6599378909493494</v>
          </cell>
          <cell r="NT47">
            <v>0.6599378909493494</v>
          </cell>
          <cell r="NU47">
            <v>0.6599378909493494</v>
          </cell>
          <cell r="NV47">
            <v>0</v>
          </cell>
          <cell r="NW47">
            <v>0.6599378909493494</v>
          </cell>
          <cell r="NX47">
            <v>0</v>
          </cell>
          <cell r="NY47">
            <v>0</v>
          </cell>
          <cell r="NZ47">
            <v>0</v>
          </cell>
          <cell r="OA47">
            <v>0</v>
          </cell>
          <cell r="OB47">
            <v>0</v>
          </cell>
          <cell r="OC47">
            <v>0</v>
          </cell>
          <cell r="OD47">
            <v>0</v>
          </cell>
          <cell r="OE47">
            <v>1.2764735123166344</v>
          </cell>
          <cell r="OF47">
            <v>1.2764735123166344</v>
          </cell>
          <cell r="OG47">
            <v>1.2764735123166342</v>
          </cell>
          <cell r="OH47">
            <v>0</v>
          </cell>
          <cell r="OI47">
            <v>1.2764735123166342</v>
          </cell>
          <cell r="OJ47">
            <v>0</v>
          </cell>
          <cell r="OK47">
            <v>1.9364114032659838</v>
          </cell>
          <cell r="OL47">
            <v>1.9364114032659838</v>
          </cell>
          <cell r="OM47">
            <v>1.9364114032659836</v>
          </cell>
          <cell r="ON47">
            <v>0</v>
          </cell>
          <cell r="OO47">
            <v>1.9364114032659836</v>
          </cell>
          <cell r="OP47">
            <v>0</v>
          </cell>
          <cell r="OQ47">
            <v>0.31522169941876554</v>
          </cell>
          <cell r="OR47">
            <v>1.103367564425499</v>
          </cell>
          <cell r="OS47">
            <v>0</v>
          </cell>
          <cell r="OT47">
            <v>0</v>
          </cell>
          <cell r="OU47">
            <v>0</v>
          </cell>
          <cell r="OV47">
            <v>0</v>
          </cell>
          <cell r="OW47">
            <v>0</v>
          </cell>
          <cell r="OX47">
            <v>4.3841682812067531E-2</v>
          </cell>
          <cell r="OY47">
            <v>0</v>
          </cell>
          <cell r="OZ47">
            <v>0</v>
          </cell>
          <cell r="PA47">
            <v>0</v>
          </cell>
          <cell r="PB47">
            <v>0</v>
          </cell>
          <cell r="PC47">
            <v>0.33230002767783007</v>
          </cell>
          <cell r="PD47">
            <v>0</v>
          </cell>
          <cell r="PE47">
            <v>0</v>
          </cell>
          <cell r="PF47">
            <v>0</v>
          </cell>
          <cell r="PG47" t="str">
            <v/>
          </cell>
          <cell r="PH47">
            <v>7.19</v>
          </cell>
          <cell r="PI47">
            <v>0</v>
          </cell>
          <cell r="PJ47">
            <v>0</v>
          </cell>
          <cell r="PK47" t="str">
            <v>N/A</v>
          </cell>
          <cell r="PL47" t="str">
            <v>N/A</v>
          </cell>
          <cell r="PM47">
            <v>1.47</v>
          </cell>
          <cell r="PN47" t="str">
            <v>N/A</v>
          </cell>
          <cell r="PO47" t="str">
            <v>N/A</v>
          </cell>
          <cell r="PP47" t="str">
            <v>N/A</v>
          </cell>
          <cell r="PQ47">
            <v>132</v>
          </cell>
          <cell r="PR47">
            <v>0</v>
          </cell>
          <cell r="PS47">
            <v>132</v>
          </cell>
          <cell r="PT47">
            <v>0</v>
          </cell>
          <cell r="PU47">
            <v>0</v>
          </cell>
          <cell r="PV47">
            <v>1000.5</v>
          </cell>
          <cell r="PW47">
            <v>0</v>
          </cell>
          <cell r="PX47">
            <v>0</v>
          </cell>
          <cell r="PY47">
            <v>0</v>
          </cell>
          <cell r="PZ47">
            <v>7.8911492982359528</v>
          </cell>
          <cell r="QA47">
            <v>1.9364114032659836</v>
          </cell>
          <cell r="QB47">
            <v>0</v>
          </cell>
          <cell r="QC47">
            <v>0</v>
          </cell>
          <cell r="QD47">
            <v>0</v>
          </cell>
          <cell r="QE47">
            <v>0.6599378909493494</v>
          </cell>
          <cell r="QF47">
            <v>0</v>
          </cell>
          <cell r="QG47">
            <v>1.2764735123166342</v>
          </cell>
          <cell r="QH47">
            <v>1.9364114032659836</v>
          </cell>
          <cell r="QI47">
            <v>0</v>
          </cell>
          <cell r="QJ47">
            <v>0</v>
          </cell>
          <cell r="QK47">
            <v>0</v>
          </cell>
          <cell r="QL47">
            <v>0</v>
          </cell>
          <cell r="QM47">
            <v>0</v>
          </cell>
          <cell r="QN47">
            <v>0</v>
          </cell>
          <cell r="QO47">
            <v>0</v>
          </cell>
          <cell r="QP47">
            <v>0.33230002767782996</v>
          </cell>
          <cell r="QQ47">
            <v>0</v>
          </cell>
          <cell r="QR47">
            <v>0</v>
          </cell>
          <cell r="QS47">
            <v>0</v>
          </cell>
          <cell r="QT47">
            <v>0</v>
          </cell>
          <cell r="QU47">
            <v>0.15345863204805271</v>
          </cell>
          <cell r="QV47" t="str">
            <v>N/A</v>
          </cell>
          <cell r="QW47" t="str">
            <v/>
          </cell>
          <cell r="QX47" t="str">
            <v/>
          </cell>
          <cell r="QY47" t="str">
            <v/>
          </cell>
          <cell r="QZ47" t="str">
            <v/>
          </cell>
          <cell r="RA47" t="str">
            <v/>
          </cell>
          <cell r="RB47" t="str">
            <v/>
          </cell>
          <cell r="RC47" t="str">
            <v>N/A</v>
          </cell>
          <cell r="RD47" t="str">
            <v>N/A</v>
          </cell>
          <cell r="RE47">
            <v>0</v>
          </cell>
          <cell r="RF47">
            <v>0</v>
          </cell>
          <cell r="RG47">
            <v>0</v>
          </cell>
          <cell r="RH47">
            <v>0</v>
          </cell>
          <cell r="RI47">
            <v>0</v>
          </cell>
          <cell r="RJ47">
            <v>0</v>
          </cell>
          <cell r="RK47">
            <v>0.33230002767783001</v>
          </cell>
          <cell r="RL47">
            <v>0</v>
          </cell>
          <cell r="RM47">
            <v>0</v>
          </cell>
          <cell r="RN47">
            <v>0</v>
          </cell>
          <cell r="RO47">
            <v>8.375573390534182</v>
          </cell>
          <cell r="RP47">
            <v>8.3755733905341803</v>
          </cell>
          <cell r="RQ47">
            <v>8.3755733905341838</v>
          </cell>
          <cell r="RR47">
            <v>8.3755733905341838</v>
          </cell>
          <cell r="RS47">
            <v>8.375573390534182</v>
          </cell>
          <cell r="RT47">
            <v>0</v>
          </cell>
          <cell r="RU47">
            <v>8.3755733905341803</v>
          </cell>
          <cell r="RV47">
            <v>0.77836500415167442</v>
          </cell>
          <cell r="RW47">
            <v>0.77836500415167442</v>
          </cell>
          <cell r="RX47">
            <v>0.77836500415167431</v>
          </cell>
          <cell r="RY47">
            <v>0</v>
          </cell>
          <cell r="RZ47">
            <v>0.77836500415167431</v>
          </cell>
          <cell r="SA47">
            <v>0</v>
          </cell>
          <cell r="SB47">
            <v>6.9349510983670068</v>
          </cell>
          <cell r="SC47">
            <v>0</v>
          </cell>
          <cell r="SD47">
            <v>6.9349510983670077</v>
          </cell>
          <cell r="SE47">
            <v>6.9349510983670068</v>
          </cell>
          <cell r="SF47">
            <v>0</v>
          </cell>
          <cell r="SG47">
            <v>6.9349510983670068</v>
          </cell>
          <cell r="SH47">
            <v>1.4406222921671736</v>
          </cell>
          <cell r="SI47">
            <v>0</v>
          </cell>
          <cell r="SJ47">
            <v>1.4406222921671743</v>
          </cell>
          <cell r="SK47">
            <v>1.4406222921671741</v>
          </cell>
          <cell r="SL47">
            <v>0</v>
          </cell>
          <cell r="SM47">
            <v>1.4406222921671741</v>
          </cell>
          <cell r="SN47">
            <v>0.40247277558485095</v>
          </cell>
          <cell r="SO47">
            <v>0.99</v>
          </cell>
          <cell r="SP47">
            <v>0.99</v>
          </cell>
          <cell r="SQ47">
            <v>0.99</v>
          </cell>
          <cell r="SR47">
            <v>0.99</v>
          </cell>
          <cell r="SS47" t="str">
            <v>1: Yes</v>
          </cell>
          <cell r="ST47" t="str">
            <v>1: Yes</v>
          </cell>
          <cell r="SU47">
            <v>0.98</v>
          </cell>
          <cell r="SV47" t="str">
            <v>1: Yes</v>
          </cell>
          <cell r="SW47" t="str">
            <v>0: All patients when initiated</v>
          </cell>
          <cell r="SX47">
            <v>0.6</v>
          </cell>
          <cell r="SY47" t="str">
            <v>1: Yes</v>
          </cell>
          <cell r="SZ47" t="str">
            <v>PW: Pregnant women</v>
          </cell>
          <cell r="TA47">
            <v>100</v>
          </cell>
          <cell r="TB47">
            <v>2.4411846111264877E-2</v>
          </cell>
          <cell r="TC47">
            <v>0</v>
          </cell>
          <cell r="TD47">
            <v>1.3248757265430391</v>
          </cell>
          <cell r="TE47">
            <v>0</v>
          </cell>
          <cell r="TF47">
            <v>0.11708120675339052</v>
          </cell>
          <cell r="TG47">
            <v>0</v>
          </cell>
          <cell r="TH47">
            <v>4.7425727926930525</v>
          </cell>
          <cell r="TI47">
            <v>0.77836500415167442</v>
          </cell>
          <cell r="TJ47">
            <v>1.38826681428176</v>
          </cell>
          <cell r="TK47">
            <v>2.4411846111264877E-2</v>
          </cell>
          <cell r="TL47">
            <v>0</v>
          </cell>
          <cell r="TM47">
            <v>1.3248757265430393</v>
          </cell>
          <cell r="TN47">
            <v>0</v>
          </cell>
          <cell r="TO47">
            <v>0.11708120675339054</v>
          </cell>
          <cell r="TP47">
            <v>0</v>
          </cell>
          <cell r="TQ47">
            <v>4.7425727926930534</v>
          </cell>
          <cell r="TR47">
            <v>0.77836500415167442</v>
          </cell>
          <cell r="TS47">
            <v>1.3882668142817602</v>
          </cell>
          <cell r="TT47">
            <v>2.441184611126487E-2</v>
          </cell>
          <cell r="TU47">
            <v>0</v>
          </cell>
          <cell r="TV47">
            <v>1.3248757265430389</v>
          </cell>
          <cell r="TW47">
            <v>0</v>
          </cell>
          <cell r="TX47">
            <v>0.11708120675339051</v>
          </cell>
          <cell r="TY47">
            <v>0</v>
          </cell>
          <cell r="TZ47">
            <v>4.7425727926930525</v>
          </cell>
          <cell r="UA47">
            <v>0.77836500415167431</v>
          </cell>
          <cell r="UB47">
            <v>1.3882668142817598</v>
          </cell>
          <cell r="UC47" t="str">
            <v>1: Yes</v>
          </cell>
          <cell r="UD47" t="str">
            <v>PW: Pregnant women</v>
          </cell>
          <cell r="UE47">
            <v>100</v>
          </cell>
          <cell r="UF47">
            <v>389170</v>
          </cell>
          <cell r="UG47">
            <v>6.021860112547215E-3</v>
          </cell>
          <cell r="UH47">
            <v>1.541E-2</v>
          </cell>
          <cell r="UI47">
            <v>1.49E-3</v>
          </cell>
          <cell r="UJ47">
            <v>0</v>
          </cell>
          <cell r="UK47">
            <v>0</v>
          </cell>
          <cell r="UL47">
            <v>0</v>
          </cell>
          <cell r="UM47">
            <v>0</v>
          </cell>
          <cell r="UN47" t="str">
            <v>N/A</v>
          </cell>
          <cell r="UO47" t="str">
            <v>N/A</v>
          </cell>
          <cell r="UP47" t="str">
            <v>N/A</v>
          </cell>
          <cell r="UQ47" t="str">
            <v>N/A</v>
          </cell>
          <cell r="UR47" t="str">
            <v>N/A</v>
          </cell>
          <cell r="US47" t="str">
            <v>N/A</v>
          </cell>
          <cell r="UT47" t="str">
            <v>N/A</v>
          </cell>
          <cell r="UU47" t="str">
            <v>N/A</v>
          </cell>
          <cell r="UV47" t="str">
            <v>N/A</v>
          </cell>
          <cell r="UW47" t="str">
            <v>N/A</v>
          </cell>
          <cell r="UX47">
            <v>0</v>
          </cell>
          <cell r="UY47">
            <v>0</v>
          </cell>
          <cell r="UZ47">
            <v>0</v>
          </cell>
          <cell r="VA47">
            <v>0</v>
          </cell>
          <cell r="VB47">
            <v>1</v>
          </cell>
          <cell r="VC47">
            <v>0</v>
          </cell>
          <cell r="VD47">
            <v>1</v>
          </cell>
          <cell r="VE47">
            <v>0</v>
          </cell>
          <cell r="VF47">
            <v>0</v>
          </cell>
          <cell r="VG47">
            <v>0</v>
          </cell>
          <cell r="VH47">
            <v>1</v>
          </cell>
          <cell r="VI47">
            <v>1</v>
          </cell>
          <cell r="VJ47">
            <v>0</v>
          </cell>
          <cell r="VK47">
            <v>0</v>
          </cell>
          <cell r="VL47">
            <v>0</v>
          </cell>
          <cell r="VM47">
            <v>0</v>
          </cell>
          <cell r="VN47">
            <v>1</v>
          </cell>
          <cell r="VO47">
            <v>0</v>
          </cell>
          <cell r="VP47">
            <v>1</v>
          </cell>
          <cell r="VQ47">
            <v>1</v>
          </cell>
          <cell r="VR47">
            <v>0</v>
          </cell>
          <cell r="VS47">
            <v>0</v>
          </cell>
          <cell r="VT47">
            <v>0</v>
          </cell>
          <cell r="VU47">
            <v>0</v>
          </cell>
          <cell r="VV47">
            <v>1</v>
          </cell>
          <cell r="VW47">
            <v>0</v>
          </cell>
          <cell r="VX47">
            <v>0</v>
          </cell>
          <cell r="VY47">
            <v>2.681393025186825</v>
          </cell>
          <cell r="VZ47">
            <v>2.681393025186825</v>
          </cell>
          <cell r="WA47">
            <v>7.804580998357042</v>
          </cell>
          <cell r="WB47">
            <v>2.3620430116023479</v>
          </cell>
          <cell r="WC47">
            <v>0</v>
          </cell>
          <cell r="WD47">
            <v>5.620953707762169</v>
          </cell>
          <cell r="WE47">
            <v>0</v>
          </cell>
          <cell r="WF47">
            <v>7.4143519484391911</v>
          </cell>
          <cell r="WG47">
            <v>7.4143519484391911</v>
          </cell>
          <cell r="WH47">
            <v>2.2439408610222307</v>
          </cell>
          <cell r="WI47">
            <v>0</v>
          </cell>
          <cell r="WJ47">
            <v>5.3399060223740609</v>
          </cell>
          <cell r="WK47">
            <v>0</v>
          </cell>
          <cell r="WL47">
            <v>0.39022904991785218</v>
          </cell>
          <cell r="WM47">
            <v>0.39022904991785218</v>
          </cell>
          <cell r="WN47">
            <v>0.1181021505801174</v>
          </cell>
          <cell r="WO47">
            <v>0</v>
          </cell>
          <cell r="WP47">
            <v>0.28104768538810848</v>
          </cell>
          <cell r="WQ47">
            <v>0</v>
          </cell>
          <cell r="WR47">
            <v>5.3598367487381608</v>
          </cell>
          <cell r="WS47">
            <v>2.4447442496188816</v>
          </cell>
          <cell r="WT47">
            <v>0.17841572100747299</v>
          </cell>
          <cell r="WU47">
            <v>2.1836272905948748</v>
          </cell>
          <cell r="WV47">
            <v>0.17841572100747302</v>
          </cell>
          <cell r="WW47">
            <v>2.1836272905948748</v>
          </cell>
          <cell r="WX47">
            <v>0.17841572100747302</v>
          </cell>
          <cell r="WY47">
            <v>0</v>
          </cell>
          <cell r="WZ47">
            <v>4.9824397141376355</v>
          </cell>
          <cell r="XA47">
            <v>4.4884494479275014</v>
          </cell>
          <cell r="XB47">
            <v>2.5950015836808489</v>
          </cell>
          <cell r="XC47">
            <v>4.3645874490583862</v>
          </cell>
          <cell r="XD47">
            <v>0</v>
          </cell>
          <cell r="XE47">
            <v>5.6285773528994856</v>
          </cell>
          <cell r="XF47">
            <v>0</v>
          </cell>
          <cell r="XG47">
            <v>2.0591824972751596</v>
          </cell>
          <cell r="XH47">
            <v>1.2339529689833797</v>
          </cell>
          <cell r="XI47">
            <v>2.3136618168438363</v>
          </cell>
          <cell r="XJ47">
            <v>0</v>
          </cell>
          <cell r="XK47">
            <v>3.0848824224584486</v>
          </cell>
          <cell r="XL47">
            <v>0</v>
          </cell>
          <cell r="XM47">
            <v>1.1247702423599093</v>
          </cell>
          <cell r="XN47">
            <v>1.0484948812743571</v>
          </cell>
          <cell r="XO47">
            <v>0.85778430978666742</v>
          </cell>
          <cell r="XP47">
            <v>1.1073050605067962</v>
          </cell>
          <cell r="XQ47">
            <v>0</v>
          </cell>
          <cell r="XR47">
            <v>1.2855341681640311</v>
          </cell>
          <cell r="XS47">
            <v>0</v>
          </cell>
          <cell r="XT47">
            <v>0.12938134597899978</v>
          </cell>
          <cell r="XU47">
            <v>7.7531008646932575E-2</v>
          </cell>
          <cell r="XV47">
            <v>0.14537064121299856</v>
          </cell>
          <cell r="XW47">
            <v>0</v>
          </cell>
          <cell r="XX47">
            <v>0.19382752161733141</v>
          </cell>
          <cell r="XY47">
            <v>0</v>
          </cell>
          <cell r="XZ47">
            <v>0.12938134597899978</v>
          </cell>
          <cell r="YA47">
            <v>7.7531008646932575E-2</v>
          </cell>
          <cell r="YB47">
            <v>0.14537064121299856</v>
          </cell>
          <cell r="YC47">
            <v>0</v>
          </cell>
          <cell r="YD47">
            <v>0.19382752161733141</v>
          </cell>
          <cell r="YE47">
            <v>0</v>
          </cell>
          <cell r="YF47">
            <v>0</v>
          </cell>
          <cell r="YG47">
            <v>0</v>
          </cell>
          <cell r="YH47">
            <v>0</v>
          </cell>
          <cell r="YI47">
            <v>0</v>
          </cell>
          <cell r="YJ47">
            <v>0</v>
          </cell>
          <cell r="YK47">
            <v>0</v>
          </cell>
          <cell r="YL47">
            <v>0.27961628639399394</v>
          </cell>
          <cell r="YM47">
            <v>0.16755841079095496</v>
          </cell>
          <cell r="YN47">
            <v>0.31417202023304058</v>
          </cell>
          <cell r="YO47">
            <v>0</v>
          </cell>
          <cell r="YP47">
            <v>0.41889602697738743</v>
          </cell>
          <cell r="YQ47">
            <v>0</v>
          </cell>
          <cell r="YR47">
            <v>0.30145290683684223</v>
          </cell>
          <cell r="YS47">
            <v>0.18064387682598182</v>
          </cell>
          <cell r="YT47">
            <v>0.33870726904871584</v>
          </cell>
          <cell r="YU47">
            <v>0</v>
          </cell>
          <cell r="YV47">
            <v>0.45160969206495449</v>
          </cell>
          <cell r="YW47">
            <v>0</v>
          </cell>
          <cell r="YX47">
            <v>0</v>
          </cell>
          <cell r="YY47">
            <v>0</v>
          </cell>
          <cell r="YZ47">
            <v>0</v>
          </cell>
          <cell r="ZA47">
            <v>0</v>
          </cell>
          <cell r="ZB47">
            <v>0</v>
          </cell>
          <cell r="ZC47">
            <v>0</v>
          </cell>
          <cell r="ZD47">
            <v>0.32748408524771661</v>
          </cell>
          <cell r="ZE47">
            <v>0.32748408524771655</v>
          </cell>
          <cell r="ZF47">
            <v>0.2349800324226009</v>
          </cell>
          <cell r="ZG47">
            <v>0.23498003242260088</v>
          </cell>
          <cell r="ZH47">
            <v>1.0153619864774029E-2</v>
          </cell>
          <cell r="ZI47">
            <v>1.0153619864774028E-2</v>
          </cell>
          <cell r="ZJ47" t="str">
            <v xml:space="preserve"> </v>
          </cell>
          <cell r="ZK47">
            <v>0</v>
          </cell>
          <cell r="ZL47">
            <v>1</v>
          </cell>
          <cell r="ZM47">
            <v>0</v>
          </cell>
          <cell r="ZN47">
            <v>1</v>
          </cell>
          <cell r="ZO47">
            <v>0</v>
          </cell>
          <cell r="ZP47">
            <v>0</v>
          </cell>
          <cell r="ZQ47">
            <v>0</v>
          </cell>
          <cell r="ZR47" t="str">
            <v>1: Yes</v>
          </cell>
          <cell r="ZS47" t="str">
            <v>1: Yes</v>
          </cell>
          <cell r="ZT47">
            <v>10.04705231109881</v>
          </cell>
          <cell r="ZU47">
            <v>10.04705231109881</v>
          </cell>
          <cell r="ZV47">
            <v>10.04705231109881</v>
          </cell>
          <cell r="ZW47">
            <v>10.04705231109881</v>
          </cell>
          <cell r="ZX47">
            <v>0</v>
          </cell>
          <cell r="ZY47">
            <v>10.047052311098808</v>
          </cell>
          <cell r="ZZ47">
            <v>0</v>
          </cell>
          <cell r="AAA47">
            <v>6.5305840022142263</v>
          </cell>
          <cell r="AAB47">
            <v>6.5305840022142263</v>
          </cell>
          <cell r="AAC47">
            <v>6.5305840022142272</v>
          </cell>
          <cell r="AAD47">
            <v>0</v>
          </cell>
          <cell r="AAE47">
            <v>6.5305840022142254</v>
          </cell>
          <cell r="AAF47">
            <v>0</v>
          </cell>
          <cell r="AAG47">
            <v>1.6075283697758096</v>
          </cell>
          <cell r="AAH47">
            <v>1.6075283697758094</v>
          </cell>
          <cell r="AAI47">
            <v>1.6075283697758098</v>
          </cell>
          <cell r="AAJ47">
            <v>1.6075283697758096</v>
          </cell>
          <cell r="AAK47">
            <v>0</v>
          </cell>
          <cell r="AAL47">
            <v>1.6075283697758094</v>
          </cell>
          <cell r="AAM47">
            <v>0</v>
          </cell>
          <cell r="AAN47">
            <v>1.205646277331857</v>
          </cell>
          <cell r="AAO47">
            <v>1.2056462773318573</v>
          </cell>
          <cell r="AAP47">
            <v>1.2056462773318573</v>
          </cell>
          <cell r="AAQ47">
            <v>0</v>
          </cell>
          <cell r="AAR47">
            <v>1.205646277331857</v>
          </cell>
          <cell r="AAS47">
            <v>0</v>
          </cell>
          <cell r="AAT47">
            <v>0</v>
          </cell>
          <cell r="AAU47">
            <v>0</v>
          </cell>
          <cell r="AAV47">
            <v>0</v>
          </cell>
          <cell r="AAW47">
            <v>0</v>
          </cell>
          <cell r="AAX47">
            <v>0</v>
          </cell>
          <cell r="AAY47">
            <v>0</v>
          </cell>
          <cell r="AAZ47">
            <v>0</v>
          </cell>
          <cell r="ABA47">
            <v>0</v>
          </cell>
          <cell r="ABB47">
            <v>0</v>
          </cell>
          <cell r="ABC47">
            <v>0</v>
          </cell>
          <cell r="ABD47">
            <v>0</v>
          </cell>
          <cell r="ABE47">
            <v>0</v>
          </cell>
          <cell r="ABF47">
            <v>0</v>
          </cell>
          <cell r="ABG47">
            <v>0</v>
          </cell>
          <cell r="ABH47">
            <v>0</v>
          </cell>
          <cell r="ABI47">
            <v>0</v>
          </cell>
          <cell r="ABJ47">
            <v>0</v>
          </cell>
          <cell r="ABK47">
            <v>0</v>
          </cell>
          <cell r="ABL47">
            <v>0.70329366177691666</v>
          </cell>
          <cell r="ABM47">
            <v>0.70329366177691688</v>
          </cell>
          <cell r="ABN47">
            <v>0.70329366177691666</v>
          </cell>
          <cell r="ABO47">
            <v>0</v>
          </cell>
          <cell r="ABP47">
            <v>0.70329366177691666</v>
          </cell>
          <cell r="ABQ47">
            <v>0</v>
          </cell>
          <cell r="ABR47">
            <v>0</v>
          </cell>
          <cell r="ABS47">
            <v>0</v>
          </cell>
          <cell r="ABT47">
            <v>0</v>
          </cell>
          <cell r="ABU47">
            <v>0</v>
          </cell>
          <cell r="ABV47">
            <v>0</v>
          </cell>
          <cell r="ABW47">
            <v>0</v>
          </cell>
          <cell r="ABX47">
            <v>1.6075283697758096</v>
          </cell>
          <cell r="ABY47" t="str">
            <v>0: No</v>
          </cell>
          <cell r="ABZ47">
            <v>1.6075283697758094</v>
          </cell>
          <cell r="ACA47">
            <v>1.6075283697758098</v>
          </cell>
          <cell r="ACB47">
            <v>9.6157323421678633</v>
          </cell>
          <cell r="ACC47">
            <v>11.156977737434701</v>
          </cell>
          <cell r="ACD47">
            <v>5.762170904360608</v>
          </cell>
          <cell r="ACE47">
            <v>10.804070445676139</v>
          </cell>
          <cell r="ACF47">
            <v>0</v>
          </cell>
          <cell r="ACG47">
            <v>14.40542726090152</v>
          </cell>
          <cell r="ACH47">
            <v>0</v>
          </cell>
          <cell r="ACI47">
            <v>4.4633170346479094</v>
          </cell>
          <cell r="ACJ47">
            <v>2.6746164138952149</v>
          </cell>
          <cell r="ACK47">
            <v>5.0149057760535278</v>
          </cell>
          <cell r="ACL47">
            <v>0</v>
          </cell>
          <cell r="ACM47">
            <v>6.6865410347380374</v>
          </cell>
          <cell r="ACN47">
            <v>0</v>
          </cell>
          <cell r="ACO47">
            <v>1.0656438762222351</v>
          </cell>
          <cell r="ACP47">
            <v>0.63858080897803615</v>
          </cell>
          <cell r="ACQ47">
            <v>1.1973390168338176</v>
          </cell>
          <cell r="ACR47">
            <v>0</v>
          </cell>
          <cell r="ACS47">
            <v>1.5964520224450902</v>
          </cell>
          <cell r="ACT47">
            <v>0</v>
          </cell>
          <cell r="ACU47">
            <v>1.0623870460438285</v>
          </cell>
          <cell r="ACV47">
            <v>0.63662917269837782</v>
          </cell>
          <cell r="ACW47">
            <v>1.193679698809458</v>
          </cell>
          <cell r="ACX47">
            <v>0</v>
          </cell>
          <cell r="ACY47">
            <v>1.5915729317459446</v>
          </cell>
          <cell r="ACZ47">
            <v>0</v>
          </cell>
          <cell r="ADA47">
            <v>0</v>
          </cell>
          <cell r="ADB47">
            <v>0</v>
          </cell>
          <cell r="ADC47">
            <v>0</v>
          </cell>
          <cell r="ADD47">
            <v>0</v>
          </cell>
          <cell r="ADE47">
            <v>0</v>
          </cell>
          <cell r="ADF47">
            <v>0</v>
          </cell>
          <cell r="ADG47">
            <v>0</v>
          </cell>
          <cell r="ADH47">
            <v>0</v>
          </cell>
          <cell r="ADI47">
            <v>0</v>
          </cell>
          <cell r="ADJ47">
            <v>0</v>
          </cell>
          <cell r="ADK47">
            <v>0</v>
          </cell>
          <cell r="ADL47">
            <v>0</v>
          </cell>
          <cell r="ADM47">
            <v>0.70088264450727966</v>
          </cell>
          <cell r="ADN47">
            <v>0.41999979178295882</v>
          </cell>
          <cell r="ADO47">
            <v>0.78749960959304754</v>
          </cell>
          <cell r="ADP47">
            <v>0</v>
          </cell>
          <cell r="ADQ47">
            <v>1.049999479457397</v>
          </cell>
          <cell r="ADR47">
            <v>0</v>
          </cell>
          <cell r="ADS47">
            <v>2.3235017407466114</v>
          </cell>
          <cell r="ADT47">
            <v>1.3923447170060199</v>
          </cell>
          <cell r="ADU47">
            <v>2.6106463443862871</v>
          </cell>
          <cell r="ADV47">
            <v>0</v>
          </cell>
          <cell r="ADW47">
            <v>3.4808617925150491</v>
          </cell>
          <cell r="ADX47">
            <v>0</v>
          </cell>
          <cell r="ADY47">
            <v>0</v>
          </cell>
          <cell r="ADZ47">
            <v>0</v>
          </cell>
          <cell r="AEA47">
            <v>0</v>
          </cell>
          <cell r="AEB47">
            <v>0</v>
          </cell>
          <cell r="AEC47">
            <v>0</v>
          </cell>
          <cell r="AED47">
            <v>0</v>
          </cell>
          <cell r="AEE47">
            <v>2.2168135769350719</v>
          </cell>
          <cell r="AEF47">
            <v>0</v>
          </cell>
          <cell r="AEG47">
            <v>3.1990404819810014</v>
          </cell>
          <cell r="AEH47">
            <v>0</v>
          </cell>
          <cell r="AEI47">
            <v>1.2543499999365357</v>
          </cell>
          <cell r="AEJ47">
            <v>0.86017140842076512</v>
          </cell>
          <cell r="AEK47">
            <v>1.3685854463593274</v>
          </cell>
          <cell r="AEL47">
            <v>0.71677142853516318</v>
          </cell>
          <cell r="AEM47">
            <v>1.0656438762222351</v>
          </cell>
          <cell r="AEN47">
            <v>2.5721327139531782</v>
          </cell>
          <cell r="AEO47">
            <v>0</v>
          </cell>
          <cell r="AEP47">
            <v>3.7117946058144686</v>
          </cell>
          <cell r="AEQ47">
            <v>0</v>
          </cell>
          <cell r="AER47">
            <v>1.4554018899706638</v>
          </cell>
          <cell r="AES47">
            <v>0.99804288562016119</v>
          </cell>
          <cell r="AET47">
            <v>1.5879474192358491</v>
          </cell>
          <cell r="AEU47">
            <v>0.83165822284037916</v>
          </cell>
          <cell r="AEV47">
            <v>1.2364492458787224</v>
          </cell>
          <cell r="AEW47">
            <v>6.3E-2</v>
          </cell>
          <cell r="AEX47" t="str">
            <v>9</v>
          </cell>
          <cell r="AEY47" t="str">
            <v>5</v>
          </cell>
          <cell r="AEZ47" t="str">
            <v>1: Yes</v>
          </cell>
          <cell r="AFA47" t="str">
            <v>1</v>
          </cell>
          <cell r="AFB47" t="str">
            <v>10</v>
          </cell>
          <cell r="AFC47" t="str">
            <v>1: Always</v>
          </cell>
          <cell r="AFD47" t="str">
            <v>1: Always</v>
          </cell>
          <cell r="AFE47">
            <v>1.2364492458787224</v>
          </cell>
          <cell r="AFF47">
            <v>0.63858080897803615</v>
          </cell>
          <cell r="AFG47">
            <v>0.22405151153364899</v>
          </cell>
          <cell r="AFH47">
            <v>0.22405151153364897</v>
          </cell>
          <cell r="AFI47">
            <v>0.22405151153364902</v>
          </cell>
          <cell r="AFJ47">
            <v>0.22405151153364899</v>
          </cell>
          <cell r="AFK47">
            <v>0</v>
          </cell>
          <cell r="AFL47">
            <v>0.22405151153364897</v>
          </cell>
          <cell r="AFM47">
            <v>0</v>
          </cell>
          <cell r="AFN47">
            <v>200</v>
          </cell>
          <cell r="AFO47">
            <v>28</v>
          </cell>
          <cell r="AFP47">
            <v>228</v>
          </cell>
          <cell r="AFQ47">
            <v>0</v>
          </cell>
          <cell r="AFR47">
            <v>0</v>
          </cell>
          <cell r="AFS47">
            <v>0</v>
          </cell>
          <cell r="AFT47">
            <v>0</v>
          </cell>
          <cell r="AFU47">
            <v>0</v>
          </cell>
          <cell r="AFV47">
            <v>0</v>
          </cell>
          <cell r="AFW47">
            <v>0</v>
          </cell>
          <cell r="AFX47">
            <v>0</v>
          </cell>
          <cell r="AFY47">
            <v>0</v>
          </cell>
          <cell r="AFZ47">
            <v>0</v>
          </cell>
          <cell r="AGA47">
            <v>0</v>
          </cell>
          <cell r="AGB47">
            <v>0</v>
          </cell>
        </row>
        <row r="48">
          <cell r="A48" t="str">
            <v>MALAWI_16</v>
          </cell>
          <cell r="B48" t="str">
            <v>Malawi</v>
          </cell>
          <cell r="C48" t="str">
            <v>Mulomba Health Centre</v>
          </cell>
          <cell r="D48" t="str">
            <v>Health Center</v>
          </cell>
          <cell r="E48" t="str">
            <v>Primary</v>
          </cell>
          <cell r="F48" t="str">
            <v>Rural</v>
          </cell>
          <cell r="G48" t="str">
            <v>No</v>
          </cell>
          <cell r="H48">
            <v>40221</v>
          </cell>
          <cell r="I48">
            <v>40245</v>
          </cell>
          <cell r="J48">
            <v>24415</v>
          </cell>
          <cell r="K48">
            <v>0</v>
          </cell>
          <cell r="L48">
            <v>0</v>
          </cell>
          <cell r="M48" t="str">
            <v>USD</v>
          </cell>
          <cell r="N48">
            <v>148.25</v>
          </cell>
          <cell r="O48">
            <v>0.97</v>
          </cell>
          <cell r="P48">
            <v>0</v>
          </cell>
          <cell r="Q48">
            <v>0.03</v>
          </cell>
          <cell r="R48">
            <v>0</v>
          </cell>
          <cell r="S48">
            <v>0</v>
          </cell>
          <cell r="T48">
            <v>24415</v>
          </cell>
          <cell r="U48">
            <v>0</v>
          </cell>
          <cell r="V48">
            <v>118.54589111493831</v>
          </cell>
          <cell r="W48" t="str">
            <v>0: No</v>
          </cell>
          <cell r="X48" t="str">
            <v>0: No</v>
          </cell>
          <cell r="Y48">
            <v>0</v>
          </cell>
          <cell r="Z48" t="str">
            <v>Feb-10</v>
          </cell>
          <cell r="AA48" t="str">
            <v>Jan-11</v>
          </cell>
          <cell r="AB48">
            <v>73.916666666666671</v>
          </cell>
          <cell r="AC48">
            <v>53.583333333333336</v>
          </cell>
          <cell r="AD48">
            <v>0</v>
          </cell>
          <cell r="AE48">
            <v>1.25</v>
          </cell>
          <cell r="AF48">
            <v>0</v>
          </cell>
          <cell r="AG48">
            <v>128.75</v>
          </cell>
          <cell r="AH48">
            <v>54.833333333333336</v>
          </cell>
          <cell r="AI48">
            <v>11.375728155339806</v>
          </cell>
          <cell r="AJ48">
            <v>9.6779935275080913</v>
          </cell>
          <cell r="AK48">
            <v>12</v>
          </cell>
          <cell r="AL48">
            <v>10.5</v>
          </cell>
          <cell r="AM48">
            <v>0</v>
          </cell>
          <cell r="AN48">
            <v>12</v>
          </cell>
          <cell r="AO48">
            <v>0</v>
          </cell>
          <cell r="AP48">
            <v>7.5</v>
          </cell>
          <cell r="AQ48">
            <v>12.5</v>
          </cell>
          <cell r="AR48">
            <v>0</v>
          </cell>
          <cell r="AS48">
            <v>17.5</v>
          </cell>
          <cell r="AT48">
            <v>0</v>
          </cell>
          <cell r="AU48">
            <v>0</v>
          </cell>
          <cell r="AV48">
            <v>0</v>
          </cell>
          <cell r="AW48">
            <v>0</v>
          </cell>
          <cell r="AX48">
            <v>0</v>
          </cell>
          <cell r="AY48">
            <v>0</v>
          </cell>
          <cell r="AZ48">
            <v>0</v>
          </cell>
          <cell r="BA48">
            <v>0</v>
          </cell>
          <cell r="BB48">
            <v>0</v>
          </cell>
          <cell r="BC48">
            <v>0</v>
          </cell>
          <cell r="BD48">
            <v>0</v>
          </cell>
          <cell r="BE48">
            <v>13947.8125</v>
          </cell>
          <cell r="BF48" t="str">
            <v>1: Yes</v>
          </cell>
          <cell r="BG48" t="str">
            <v>9</v>
          </cell>
          <cell r="BH48" t="str">
            <v>14</v>
          </cell>
          <cell r="BI48" t="str">
            <v>0</v>
          </cell>
          <cell r="BJ48" t="str">
            <v>10</v>
          </cell>
          <cell r="BK48" t="str">
            <v>N/A</v>
          </cell>
          <cell r="BL48" t="str">
            <v>N/A</v>
          </cell>
          <cell r="BM48" t="str">
            <v>0: No</v>
          </cell>
          <cell r="BN48" t="str">
            <v>N/A</v>
          </cell>
          <cell r="BO48" t="str">
            <v>N/A</v>
          </cell>
          <cell r="BP48" t="str">
            <v>0: No</v>
          </cell>
          <cell r="BQ48">
            <v>0.9</v>
          </cell>
          <cell r="BR48" t="str">
            <v>1: The Costing Period</v>
          </cell>
          <cell r="BS48" t="str">
            <v/>
          </cell>
          <cell r="BT48" t="str">
            <v>1: Yes</v>
          </cell>
          <cell r="BU48" t="str">
            <v>9</v>
          </cell>
          <cell r="BV48" t="str">
            <v>14</v>
          </cell>
          <cell r="BW48" t="str">
            <v>0</v>
          </cell>
          <cell r="BX48" t="str">
            <v>10</v>
          </cell>
          <cell r="BY48" t="str">
            <v>N/A</v>
          </cell>
          <cell r="BZ48" t="str">
            <v>N/A</v>
          </cell>
          <cell r="CA48" t="str">
            <v>1: Yes</v>
          </cell>
          <cell r="CB48" t="str">
            <v>0: No</v>
          </cell>
          <cell r="CC48" t="str">
            <v>0: No</v>
          </cell>
          <cell r="CD48" t="str">
            <v>0: No</v>
          </cell>
          <cell r="CE48" t="str">
            <v>1: Yes</v>
          </cell>
          <cell r="CF48" t="str">
            <v>0: No</v>
          </cell>
          <cell r="CG48" t="str">
            <v>0: No</v>
          </cell>
          <cell r="CH48" t="str">
            <v/>
          </cell>
          <cell r="CI48" t="str">
            <v>--Lack of Height/Weight Data: The site recorded no height data and almost no weight data over the costing year. The information contained in the chart review represents ALL height and weight data available for the eligible patients in 2010. The nurse stat</v>
          </cell>
          <cell r="CJ48">
            <v>66.416666666666671</v>
          </cell>
          <cell r="CK48" t="str">
            <v>Pre-ART patients and pediatric patients come monthly.  75% of adult patients come monthly and the rest come bi-monthly.  All info from interviews with ART MA.  She insisted that most of her time is actually spent with Pre-ART patients as they don't come on clinic days and come to OPD instead.  She gave ranges for the average time spent with patients - the numbers above are averages of the ranges (5-10 min for Pre-ART, 10-15 for ART, and 15-20 for peds)</v>
          </cell>
          <cell r="CL48" t="str">
            <v>1: Yes</v>
          </cell>
          <cell r="CM48" t="str">
            <v>1: Yes</v>
          </cell>
          <cell r="CN48" t="str">
            <v>0: No</v>
          </cell>
          <cell r="CO48" t="str">
            <v>1: Yes</v>
          </cell>
          <cell r="CP48" t="str">
            <v/>
          </cell>
          <cell r="CQ48" t="str">
            <v>1: Yes</v>
          </cell>
          <cell r="CR48" t="str">
            <v>1: Yes</v>
          </cell>
          <cell r="CS48" t="str">
            <v>25</v>
          </cell>
          <cell r="CT48" t="str">
            <v>25</v>
          </cell>
          <cell r="CU48">
            <v>125.81496960486322</v>
          </cell>
          <cell r="CV48">
            <v>0.75</v>
          </cell>
          <cell r="CW48">
            <v>11.375728155339806</v>
          </cell>
          <cell r="CX48">
            <v>18.223045305696878</v>
          </cell>
          <cell r="CY48">
            <v>15.139258394802951</v>
          </cell>
          <cell r="CZ48">
            <v>22.380065047281846</v>
          </cell>
          <cell r="DA48">
            <v>11.714208164142116</v>
          </cell>
          <cell r="DB48">
            <v>9.731876385777106</v>
          </cell>
          <cell r="DC48">
            <v>14.386439603974582</v>
          </cell>
          <cell r="DD48">
            <v>14.192319729258282</v>
          </cell>
          <cell r="DE48">
            <v>0</v>
          </cell>
          <cell r="DF48">
            <v>22.707711566813252</v>
          </cell>
          <cell r="DG48">
            <v>0</v>
          </cell>
          <cell r="DH48">
            <v>6.5088371415547606</v>
          </cell>
          <cell r="DI48">
            <v>5.4073820090258442</v>
          </cell>
          <cell r="DJ48">
            <v>7.9936254433072653</v>
          </cell>
          <cell r="DK48">
            <v>7.885765429829358</v>
          </cell>
          <cell r="DL48">
            <v>0</v>
          </cell>
          <cell r="DM48">
            <v>12.617224687726971</v>
          </cell>
          <cell r="DN48">
            <v>0</v>
          </cell>
          <cell r="DO48">
            <v>14.386439603974582</v>
          </cell>
          <cell r="DP48">
            <v>14.192319729258282</v>
          </cell>
          <cell r="DQ48">
            <v>22.707711566813252</v>
          </cell>
          <cell r="DR48">
            <v>7.9936254433072653</v>
          </cell>
          <cell r="DS48">
            <v>7.885765429829358</v>
          </cell>
          <cell r="DT48">
            <v>12.617224687726971</v>
          </cell>
          <cell r="DU48">
            <v>8.2121261035633655</v>
          </cell>
          <cell r="DV48">
            <v>6.8224326377373146</v>
          </cell>
          <cell r="DW48">
            <v>9.9493809300335823</v>
          </cell>
          <cell r="DX48">
            <v>0</v>
          </cell>
          <cell r="DY48">
            <v>15.919009488053735</v>
          </cell>
          <cell r="DZ48">
            <v>0</v>
          </cell>
          <cell r="EA48">
            <v>8.6936219931991673E-3</v>
          </cell>
          <cell r="EB48">
            <v>7.2224475950042593E-3</v>
          </cell>
          <cell r="EC48">
            <v>1.0532736076047879E-2</v>
          </cell>
          <cell r="ED48">
            <v>0</v>
          </cell>
          <cell r="EE48">
            <v>1.6852377721676609E-2</v>
          </cell>
          <cell r="EF48">
            <v>0</v>
          </cell>
          <cell r="EG48">
            <v>0.82709853871182404</v>
          </cell>
          <cell r="EH48">
            <v>0.68713314846491236</v>
          </cell>
          <cell r="EI48">
            <v>1.0020691748446637</v>
          </cell>
          <cell r="EJ48">
            <v>0</v>
          </cell>
          <cell r="EK48">
            <v>1.6033106797514622</v>
          </cell>
          <cell r="EL48">
            <v>0</v>
          </cell>
          <cell r="EM48">
            <v>2.0684316694523179</v>
          </cell>
          <cell r="EN48">
            <v>1.718402220404005</v>
          </cell>
          <cell r="EO48">
            <v>2.5060032380891739</v>
          </cell>
          <cell r="EP48">
            <v>0</v>
          </cell>
          <cell r="EQ48">
            <v>4.0096051809426791</v>
          </cell>
          <cell r="ER48">
            <v>0</v>
          </cell>
          <cell r="ES48">
            <v>1.0319915749322799E-2</v>
          </cell>
          <cell r="ET48">
            <v>8.5735324980370873E-3</v>
          </cell>
          <cell r="EU48">
            <v>1.2503068226304087E-2</v>
          </cell>
          <cell r="EV48">
            <v>0</v>
          </cell>
          <cell r="EW48">
            <v>2.0004909162086543E-2</v>
          </cell>
          <cell r="EX48">
            <v>0</v>
          </cell>
          <cell r="EY48">
            <v>4.9659631036524345</v>
          </cell>
          <cell r="EZ48">
            <v>4.125600158703925</v>
          </cell>
          <cell r="FA48">
            <v>6.0165002314432243</v>
          </cell>
          <cell r="FB48">
            <v>0</v>
          </cell>
          <cell r="FC48">
            <v>9.6264003703091596</v>
          </cell>
          <cell r="FD48">
            <v>0</v>
          </cell>
          <cell r="FE48">
            <v>1.8144827438056368</v>
          </cell>
          <cell r="FF48">
            <v>1.5074276911772231</v>
          </cell>
          <cell r="FG48">
            <v>2.1983320496334504</v>
          </cell>
          <cell r="FH48">
            <v>0</v>
          </cell>
          <cell r="FI48">
            <v>3.5173312794135212</v>
          </cell>
          <cell r="FJ48">
            <v>0</v>
          </cell>
          <cell r="FK48">
            <v>0.31592960876877696</v>
          </cell>
          <cell r="FL48">
            <v>0.26246655822253151</v>
          </cell>
          <cell r="FM48">
            <v>0.38276373074119174</v>
          </cell>
          <cell r="FN48">
            <v>0</v>
          </cell>
          <cell r="FO48">
            <v>0.61242196918590674</v>
          </cell>
          <cell r="FP48">
            <v>0</v>
          </cell>
          <cell r="FQ48">
            <v>0</v>
          </cell>
          <cell r="FR48">
            <v>3.1067961165048548</v>
          </cell>
          <cell r="FS48">
            <v>0.38834951456310685</v>
          </cell>
          <cell r="FT48">
            <v>0</v>
          </cell>
          <cell r="FU48">
            <v>0</v>
          </cell>
          <cell r="FV48">
            <v>1.5533980582524273E-3</v>
          </cell>
          <cell r="FW48">
            <v>0</v>
          </cell>
          <cell r="FX48">
            <v>0</v>
          </cell>
          <cell r="FY48">
            <v>1.0097087378640779</v>
          </cell>
          <cell r="FZ48">
            <v>4.506407766990292</v>
          </cell>
          <cell r="GA48">
            <v>0</v>
          </cell>
          <cell r="GB48">
            <v>3.1254368932038838</v>
          </cell>
          <cell r="GC48">
            <v>0.55456310679611653</v>
          </cell>
          <cell r="GD48">
            <v>3.6800000000000006</v>
          </cell>
          <cell r="GE48">
            <v>0</v>
          </cell>
          <cell r="GF48">
            <v>2.5810498958169963</v>
          </cell>
          <cell r="GG48">
            <v>0.32263123697712454</v>
          </cell>
          <cell r="GH48">
            <v>0</v>
          </cell>
          <cell r="GI48">
            <v>0</v>
          </cell>
          <cell r="GJ48">
            <v>1.2905249479084981E-3</v>
          </cell>
          <cell r="GK48">
            <v>0</v>
          </cell>
          <cell r="GL48">
            <v>0</v>
          </cell>
          <cell r="GM48">
            <v>0.83884121614052376</v>
          </cell>
          <cell r="GN48">
            <v>3.7438128738825531</v>
          </cell>
          <cell r="GO48">
            <v>2.5965361951918986</v>
          </cell>
          <cell r="GP48">
            <v>0.46071740640333392</v>
          </cell>
          <cell r="GQ48">
            <v>3.0572536015952325</v>
          </cell>
          <cell r="GR48">
            <v>0</v>
          </cell>
          <cell r="GS48">
            <v>3.8155148060947179</v>
          </cell>
          <cell r="GT48">
            <v>0.47693935076183974</v>
          </cell>
          <cell r="GU48">
            <v>0</v>
          </cell>
          <cell r="GV48">
            <v>0</v>
          </cell>
          <cell r="GW48">
            <v>1.9077574030473585E-3</v>
          </cell>
          <cell r="GX48">
            <v>0</v>
          </cell>
          <cell r="GY48">
            <v>0</v>
          </cell>
          <cell r="GZ48">
            <v>1.2400423119807831</v>
          </cell>
          <cell r="HA48">
            <v>5.5344042262403876</v>
          </cell>
          <cell r="HB48">
            <v>3.8384078949312861</v>
          </cell>
          <cell r="HC48">
            <v>0.68106939288790702</v>
          </cell>
          <cell r="HD48">
            <v>4.5194772878191927</v>
          </cell>
          <cell r="HE48">
            <v>0</v>
          </cell>
          <cell r="HF48">
            <v>2662.2234214786831</v>
          </cell>
          <cell r="HG48">
            <v>3517.7010253642743</v>
          </cell>
          <cell r="HH48">
            <v>0</v>
          </cell>
          <cell r="HI48" t="e">
            <v>#DIV/0!</v>
          </cell>
          <cell r="HJ48">
            <v>5596.5191581219642</v>
          </cell>
          <cell r="HK48">
            <v>0</v>
          </cell>
          <cell r="HL48">
            <v>0</v>
          </cell>
          <cell r="HM48">
            <v>2048.5429033998921</v>
          </cell>
          <cell r="HN48">
            <v>1586.8658931462492</v>
          </cell>
          <cell r="HO48">
            <v>3092.6417198876802</v>
          </cell>
          <cell r="HP48">
            <v>0</v>
          </cell>
          <cell r="HQ48">
            <v>1</v>
          </cell>
          <cell r="HR48">
            <v>0</v>
          </cell>
          <cell r="HS48">
            <v>5.9614270220424504E-3</v>
          </cell>
          <cell r="HT48">
            <v>2.7321949711567178E-3</v>
          </cell>
          <cell r="HU48">
            <v>0</v>
          </cell>
          <cell r="HV48">
            <v>4.135145631067962</v>
          </cell>
          <cell r="HW48">
            <v>0.37000000000000005</v>
          </cell>
          <cell r="HX48">
            <v>4.0000000000000008E-2</v>
          </cell>
          <cell r="HY48">
            <v>7.32134076878056E-3</v>
          </cell>
          <cell r="HZ48">
            <v>3.3554600864229896E-3</v>
          </cell>
          <cell r="IA48">
            <v>0</v>
          </cell>
          <cell r="IB48">
            <v>4.9526071287463091E-3</v>
          </cell>
          <cell r="IC48">
            <v>2.2698404662579502E-3</v>
          </cell>
          <cell r="ID48">
            <v>0</v>
          </cell>
          <cell r="IE48" t="str">
            <v>1</v>
          </cell>
          <cell r="IF48">
            <v>61.2</v>
          </cell>
          <cell r="IG48">
            <v>61.2</v>
          </cell>
          <cell r="IH48">
            <v>0</v>
          </cell>
          <cell r="II48">
            <v>61.20000000000001</v>
          </cell>
          <cell r="IJ48">
            <v>0</v>
          </cell>
          <cell r="IK48">
            <v>51.408000000000001</v>
          </cell>
          <cell r="IL48">
            <v>9.7920000000000016</v>
          </cell>
          <cell r="IM48">
            <v>51.408000000000001</v>
          </cell>
          <cell r="IN48">
            <v>9.7919999999999998</v>
          </cell>
          <cell r="IO48">
            <v>0</v>
          </cell>
          <cell r="IP48">
            <v>0</v>
          </cell>
          <cell r="IQ48">
            <v>51.408000000000008</v>
          </cell>
          <cell r="IR48">
            <v>9.7920000000000016</v>
          </cell>
          <cell r="IS48">
            <v>0</v>
          </cell>
          <cell r="IT48">
            <v>0</v>
          </cell>
          <cell r="IU48">
            <v>0</v>
          </cell>
          <cell r="IV48">
            <v>55</v>
          </cell>
          <cell r="IW48">
            <v>0</v>
          </cell>
          <cell r="IX48">
            <v>0</v>
          </cell>
          <cell r="IY48" t="str">
            <v>0: No</v>
          </cell>
          <cell r="IZ48" t="str">
            <v>N/A</v>
          </cell>
          <cell r="JA48" t="str">
            <v>N/A</v>
          </cell>
          <cell r="JB48" t="str">
            <v>N/A</v>
          </cell>
          <cell r="JC48" t="str">
            <v>N/A</v>
          </cell>
          <cell r="JD48" t="str">
            <v>N/A</v>
          </cell>
          <cell r="JE48" t="str">
            <v>N/A</v>
          </cell>
          <cell r="JF48" t="str">
            <v>N/A</v>
          </cell>
          <cell r="JG48" t="str">
            <v>N/A</v>
          </cell>
          <cell r="JH48">
            <v>0</v>
          </cell>
          <cell r="JI48">
            <v>53.5</v>
          </cell>
          <cell r="JJ48">
            <v>0</v>
          </cell>
          <cell r="JK48">
            <v>0</v>
          </cell>
          <cell r="JL48">
            <v>0</v>
          </cell>
          <cell r="JM48">
            <v>0</v>
          </cell>
          <cell r="JN48">
            <v>0</v>
          </cell>
          <cell r="JO48">
            <v>0</v>
          </cell>
          <cell r="JP48">
            <v>0</v>
          </cell>
          <cell r="JQ48">
            <v>0</v>
          </cell>
          <cell r="JR48">
            <v>61.2</v>
          </cell>
          <cell r="JS48" t="str">
            <v>N/A</v>
          </cell>
          <cell r="JT48" t="str">
            <v>N/A</v>
          </cell>
          <cell r="JU48" t="str">
            <v>N/A</v>
          </cell>
          <cell r="JV48" t="str">
            <v>N/A</v>
          </cell>
          <cell r="JW48" t="str">
            <v>N/A</v>
          </cell>
          <cell r="JX48" t="str">
            <v>N/A</v>
          </cell>
          <cell r="JY48" t="str">
            <v>N/A</v>
          </cell>
          <cell r="JZ48">
            <v>776.84899999999993</v>
          </cell>
          <cell r="KA48">
            <v>0</v>
          </cell>
          <cell r="KB48">
            <v>0</v>
          </cell>
          <cell r="KC48">
            <v>0</v>
          </cell>
          <cell r="KD48">
            <v>0</v>
          </cell>
          <cell r="KE48">
            <v>0</v>
          </cell>
          <cell r="KF48">
            <v>0</v>
          </cell>
          <cell r="KG48">
            <v>0</v>
          </cell>
          <cell r="KH48">
            <v>780</v>
          </cell>
          <cell r="KI48">
            <v>0</v>
          </cell>
          <cell r="KJ48">
            <v>0</v>
          </cell>
          <cell r="KK48">
            <v>0</v>
          </cell>
          <cell r="KL48">
            <v>15</v>
          </cell>
          <cell r="KM48">
            <v>0</v>
          </cell>
          <cell r="KN48">
            <v>0</v>
          </cell>
          <cell r="KO48">
            <v>0</v>
          </cell>
          <cell r="KP48">
            <v>53.5</v>
          </cell>
          <cell r="KQ48">
            <v>0</v>
          </cell>
          <cell r="KR48">
            <v>0</v>
          </cell>
          <cell r="KS48">
            <v>0</v>
          </cell>
          <cell r="KT48">
            <v>0</v>
          </cell>
          <cell r="KU48">
            <v>0</v>
          </cell>
          <cell r="KV48">
            <v>0</v>
          </cell>
          <cell r="KW48">
            <v>0</v>
          </cell>
          <cell r="KX48">
            <v>0</v>
          </cell>
          <cell r="KY48">
            <v>0</v>
          </cell>
          <cell r="KZ48">
            <v>5.0999999999999996</v>
          </cell>
          <cell r="LA48" t="str">
            <v/>
          </cell>
          <cell r="LB48" t="str">
            <v/>
          </cell>
          <cell r="LC48" t="str">
            <v/>
          </cell>
          <cell r="LD48" t="str">
            <v/>
          </cell>
          <cell r="LE48" t="str">
            <v/>
          </cell>
          <cell r="LF48" t="str">
            <v/>
          </cell>
          <cell r="LG48" t="str">
            <v/>
          </cell>
          <cell r="LH48" t="str">
            <v/>
          </cell>
          <cell r="LI48" t="str">
            <v/>
          </cell>
          <cell r="LJ48" t="str">
            <v>Tenofovir/Emtricitabine (TDF/FTC)</v>
          </cell>
          <cell r="LK48" t="str">
            <v/>
          </cell>
          <cell r="LL48" t="str">
            <v>0: No</v>
          </cell>
          <cell r="LM48" t="str">
            <v>N/A</v>
          </cell>
          <cell r="LN48" t="str">
            <v>N/A</v>
          </cell>
          <cell r="LO48" t="str">
            <v>N/A</v>
          </cell>
          <cell r="LP48" t="str">
            <v>N/A</v>
          </cell>
          <cell r="LQ48" t="str">
            <v>N/A</v>
          </cell>
          <cell r="LR48" t="str">
            <v>N/A</v>
          </cell>
          <cell r="LS48" t="str">
            <v>N/A</v>
          </cell>
          <cell r="LT48" t="str">
            <v>N/A</v>
          </cell>
          <cell r="LU48">
            <v>53.5</v>
          </cell>
          <cell r="LV48">
            <v>0</v>
          </cell>
          <cell r="LW48">
            <v>0</v>
          </cell>
          <cell r="LX48">
            <v>0</v>
          </cell>
          <cell r="LY48" t="str">
            <v/>
          </cell>
          <cell r="LZ48" t="str">
            <v/>
          </cell>
          <cell r="MA48" t="str">
            <v/>
          </cell>
          <cell r="MB48" t="str">
            <v/>
          </cell>
          <cell r="MC48" t="str">
            <v/>
          </cell>
          <cell r="MD48" t="str">
            <v/>
          </cell>
          <cell r="ME48" t="str">
            <v/>
          </cell>
          <cell r="MF48" t="str">
            <v/>
          </cell>
          <cell r="MG48" t="str">
            <v/>
          </cell>
          <cell r="MH48" t="str">
            <v/>
          </cell>
          <cell r="MI48" t="str">
            <v/>
          </cell>
          <cell r="MJ48" t="str">
            <v/>
          </cell>
          <cell r="MK48" t="str">
            <v/>
          </cell>
          <cell r="ML48" t="str">
            <v/>
          </cell>
          <cell r="MM48" t="str">
            <v/>
          </cell>
          <cell r="MN48" t="str">
            <v/>
          </cell>
          <cell r="MO48" t="str">
            <v/>
          </cell>
          <cell r="MP48" t="str">
            <v/>
          </cell>
          <cell r="MQ48" t="str">
            <v>1: Yes</v>
          </cell>
          <cell r="MR48" t="str">
            <v>1: Yes</v>
          </cell>
          <cell r="MS48" t="str">
            <v>3</v>
          </cell>
          <cell r="MT48" t="str">
            <v>2: N/A</v>
          </cell>
          <cell r="MU48">
            <v>0.63388582524271841</v>
          </cell>
          <cell r="MV48">
            <v>0.75375325366403612</v>
          </cell>
          <cell r="MW48">
            <v>0.48331953965785379</v>
          </cell>
          <cell r="MX48">
            <v>0</v>
          </cell>
          <cell r="MY48">
            <v>0</v>
          </cell>
          <cell r="MZ48">
            <v>0</v>
          </cell>
          <cell r="NA48">
            <v>9.0164978640776692</v>
          </cell>
          <cell r="NB48">
            <v>9.0164978640776692</v>
          </cell>
          <cell r="NC48">
            <v>9.0164978640776692</v>
          </cell>
          <cell r="ND48">
            <v>0</v>
          </cell>
          <cell r="NE48">
            <v>9.0164978640776692</v>
          </cell>
          <cell r="NF48">
            <v>0</v>
          </cell>
          <cell r="NG48">
            <v>0</v>
          </cell>
          <cell r="NH48">
            <v>0</v>
          </cell>
          <cell r="NI48">
            <v>0</v>
          </cell>
          <cell r="NJ48">
            <v>0</v>
          </cell>
          <cell r="NK48">
            <v>0</v>
          </cell>
          <cell r="NL48">
            <v>0</v>
          </cell>
          <cell r="NM48">
            <v>0.22337864077669903</v>
          </cell>
          <cell r="NN48">
            <v>0.38908680947012403</v>
          </cell>
          <cell r="NO48">
            <v>0</v>
          </cell>
          <cell r="NP48">
            <v>0</v>
          </cell>
          <cell r="NQ48">
            <v>0</v>
          </cell>
          <cell r="NR48">
            <v>0</v>
          </cell>
          <cell r="NS48">
            <v>0</v>
          </cell>
          <cell r="NT48">
            <v>0</v>
          </cell>
          <cell r="NU48">
            <v>0</v>
          </cell>
          <cell r="NV48">
            <v>0</v>
          </cell>
          <cell r="NW48">
            <v>0</v>
          </cell>
          <cell r="NX48">
            <v>0</v>
          </cell>
          <cell r="NY48">
            <v>0</v>
          </cell>
          <cell r="NZ48">
            <v>0</v>
          </cell>
          <cell r="OA48">
            <v>0</v>
          </cell>
          <cell r="OB48">
            <v>0</v>
          </cell>
          <cell r="OC48">
            <v>0</v>
          </cell>
          <cell r="OD48">
            <v>0</v>
          </cell>
          <cell r="OE48">
            <v>0.41050718446601941</v>
          </cell>
          <cell r="OF48">
            <v>0.36466644419391209</v>
          </cell>
          <cell r="OG48">
            <v>0.48331953965785379</v>
          </cell>
          <cell r="OH48">
            <v>0</v>
          </cell>
          <cell r="OI48">
            <v>0</v>
          </cell>
          <cell r="OJ48">
            <v>0</v>
          </cell>
          <cell r="OK48">
            <v>0.41050718446601941</v>
          </cell>
          <cell r="OL48">
            <v>0.36466644419391209</v>
          </cell>
          <cell r="OM48">
            <v>0.48331953965785379</v>
          </cell>
          <cell r="ON48">
            <v>0</v>
          </cell>
          <cell r="OO48">
            <v>0</v>
          </cell>
          <cell r="OP48">
            <v>0</v>
          </cell>
          <cell r="OQ48">
            <v>0.22337864077669903</v>
          </cell>
          <cell r="OR48">
            <v>0.38908680947012403</v>
          </cell>
          <cell r="OS48">
            <v>0</v>
          </cell>
          <cell r="OT48">
            <v>0</v>
          </cell>
          <cell r="OU48">
            <v>0</v>
          </cell>
          <cell r="OV48">
            <v>0</v>
          </cell>
          <cell r="OW48">
            <v>0</v>
          </cell>
          <cell r="OX48">
            <v>3.1067961165048542E-2</v>
          </cell>
          <cell r="OY48">
            <v>0</v>
          </cell>
          <cell r="OZ48">
            <v>0</v>
          </cell>
          <cell r="PA48">
            <v>0</v>
          </cell>
          <cell r="PB48">
            <v>0</v>
          </cell>
          <cell r="PC48">
            <v>0</v>
          </cell>
          <cell r="PD48">
            <v>0</v>
          </cell>
          <cell r="PE48">
            <v>0</v>
          </cell>
          <cell r="PF48">
            <v>0</v>
          </cell>
          <cell r="PG48" t="str">
            <v/>
          </cell>
          <cell r="PH48">
            <v>7.19</v>
          </cell>
          <cell r="PI48">
            <v>0</v>
          </cell>
          <cell r="PJ48">
            <v>0</v>
          </cell>
          <cell r="PK48" t="str">
            <v>N/A</v>
          </cell>
          <cell r="PL48" t="str">
            <v>N/A</v>
          </cell>
          <cell r="PM48" t="str">
            <v>N/A</v>
          </cell>
          <cell r="PN48" t="str">
            <v>N/A</v>
          </cell>
          <cell r="PO48" t="str">
            <v>N/A</v>
          </cell>
          <cell r="PP48" t="str">
            <v>N/A</v>
          </cell>
          <cell r="PQ48">
            <v>4</v>
          </cell>
          <cell r="PR48">
            <v>0</v>
          </cell>
          <cell r="PS48">
            <v>4</v>
          </cell>
          <cell r="PT48">
            <v>0</v>
          </cell>
          <cell r="PU48">
            <v>0</v>
          </cell>
          <cell r="PV48">
            <v>0</v>
          </cell>
          <cell r="PW48">
            <v>0</v>
          </cell>
          <cell r="PX48">
            <v>0</v>
          </cell>
          <cell r="PY48">
            <v>0</v>
          </cell>
          <cell r="PZ48">
            <v>0.87689805908652985</v>
          </cell>
          <cell r="QA48">
            <v>0.47230161702127654</v>
          </cell>
          <cell r="QB48">
            <v>9.0164978640776692</v>
          </cell>
          <cell r="QC48">
            <v>0</v>
          </cell>
          <cell r="QD48">
            <v>0</v>
          </cell>
          <cell r="QE48">
            <v>0</v>
          </cell>
          <cell r="QF48">
            <v>0</v>
          </cell>
          <cell r="QG48">
            <v>0.47230161702127654</v>
          </cell>
          <cell r="QH48">
            <v>0.47230161702127654</v>
          </cell>
          <cell r="QI48">
            <v>0</v>
          </cell>
          <cell r="QJ48">
            <v>0</v>
          </cell>
          <cell r="QK48">
            <v>0</v>
          </cell>
          <cell r="QL48">
            <v>0</v>
          </cell>
          <cell r="QM48">
            <v>0</v>
          </cell>
          <cell r="QN48">
            <v>0</v>
          </cell>
          <cell r="QO48">
            <v>0</v>
          </cell>
          <cell r="QP48">
            <v>0</v>
          </cell>
          <cell r="QQ48">
            <v>0</v>
          </cell>
          <cell r="QR48">
            <v>0</v>
          </cell>
          <cell r="QS48">
            <v>0</v>
          </cell>
          <cell r="QT48">
            <v>0</v>
          </cell>
          <cell r="QU48">
            <v>5.4114994363021418E-2</v>
          </cell>
          <cell r="QV48" t="str">
            <v>N/A</v>
          </cell>
          <cell r="QW48" t="str">
            <v/>
          </cell>
          <cell r="QX48" t="str">
            <v/>
          </cell>
          <cell r="QY48" t="str">
            <v/>
          </cell>
          <cell r="QZ48" t="str">
            <v/>
          </cell>
          <cell r="RA48" t="str">
            <v/>
          </cell>
          <cell r="RB48" t="str">
            <v/>
          </cell>
          <cell r="RC48" t="str">
            <v>N/A</v>
          </cell>
          <cell r="RD48" t="str">
            <v>N/A</v>
          </cell>
          <cell r="RE48">
            <v>0</v>
          </cell>
          <cell r="RF48">
            <v>0</v>
          </cell>
          <cell r="RG48">
            <v>0</v>
          </cell>
          <cell r="RH48">
            <v>0</v>
          </cell>
          <cell r="RI48">
            <v>0</v>
          </cell>
          <cell r="RJ48">
            <v>0</v>
          </cell>
          <cell r="RK48">
            <v>0</v>
          </cell>
          <cell r="RL48">
            <v>0</v>
          </cell>
          <cell r="RM48">
            <v>0</v>
          </cell>
          <cell r="RN48">
            <v>0</v>
          </cell>
          <cell r="RO48">
            <v>13.374912621359222</v>
          </cell>
          <cell r="RP48">
            <v>13.870820290967036</v>
          </cell>
          <cell r="RQ48">
            <v>13.007035229474283</v>
          </cell>
          <cell r="RR48">
            <v>13.007035229474283</v>
          </cell>
          <cell r="RS48">
            <v>13.979114843950533</v>
          </cell>
          <cell r="RT48">
            <v>0</v>
          </cell>
          <cell r="RU48">
            <v>9.2285937864077656</v>
          </cell>
          <cell r="RV48">
            <v>6.8228737864077669</v>
          </cell>
          <cell r="RW48">
            <v>6.8228737864077669</v>
          </cell>
          <cell r="RX48">
            <v>6.822873786407766</v>
          </cell>
          <cell r="RY48">
            <v>0</v>
          </cell>
          <cell r="RZ48">
            <v>6.822873786407766</v>
          </cell>
          <cell r="SA48">
            <v>0</v>
          </cell>
          <cell r="SB48">
            <v>12.326586407766991</v>
          </cell>
          <cell r="SC48">
            <v>0</v>
          </cell>
          <cell r="SD48">
            <v>12.017569398583639</v>
          </cell>
          <cell r="SE48">
            <v>12.834116274743691</v>
          </cell>
          <cell r="SF48">
            <v>0</v>
          </cell>
          <cell r="SG48">
            <v>8.8436785864077656</v>
          </cell>
          <cell r="SH48">
            <v>1.0483262135922331</v>
          </cell>
          <cell r="SI48">
            <v>0</v>
          </cell>
          <cell r="SJ48">
            <v>0.98946583089064255</v>
          </cell>
          <cell r="SK48">
            <v>1.1449985692068427</v>
          </cell>
          <cell r="SL48">
            <v>0</v>
          </cell>
          <cell r="SM48">
            <v>0.38491519999999996</v>
          </cell>
          <cell r="SN48">
            <v>8.7744089869996529</v>
          </cell>
          <cell r="SO48">
            <v>0.99</v>
          </cell>
          <cell r="SP48">
            <v>1</v>
          </cell>
          <cell r="SQ48">
            <v>1</v>
          </cell>
          <cell r="SR48">
            <v>0.9</v>
          </cell>
          <cell r="SS48" t="str">
            <v>1: Yes</v>
          </cell>
          <cell r="ST48" t="str">
            <v>1: Yes</v>
          </cell>
          <cell r="SU48">
            <v>0.99</v>
          </cell>
          <cell r="SV48" t="str">
            <v>1: Yes</v>
          </cell>
          <cell r="SW48" t="str">
            <v>0: All patients when initiated</v>
          </cell>
          <cell r="SX48">
            <v>1</v>
          </cell>
          <cell r="SY48" t="str">
            <v>1: Yes</v>
          </cell>
          <cell r="SZ48" t="str">
            <v>OPD - pneumonia (not ART patients)</v>
          </cell>
          <cell r="TA48">
            <v>30</v>
          </cell>
          <cell r="TB48">
            <v>0.13592233009708737</v>
          </cell>
          <cell r="TC48">
            <v>0</v>
          </cell>
          <cell r="TD48">
            <v>2.3356504854368931</v>
          </cell>
          <cell r="TE48">
            <v>0</v>
          </cell>
          <cell r="TF48">
            <v>0</v>
          </cell>
          <cell r="TG48">
            <v>0</v>
          </cell>
          <cell r="TH48">
            <v>0</v>
          </cell>
          <cell r="TI48">
            <v>6.8228737864077669</v>
          </cell>
          <cell r="TJ48">
            <v>4.080466019417476</v>
          </cell>
          <cell r="TK48">
            <v>0.11837655016910935</v>
          </cell>
          <cell r="TL48">
            <v>0</v>
          </cell>
          <cell r="TM48">
            <v>2.4409785794813974</v>
          </cell>
          <cell r="TN48">
            <v>0</v>
          </cell>
          <cell r="TO48">
            <v>0</v>
          </cell>
          <cell r="TP48">
            <v>0</v>
          </cell>
          <cell r="TQ48">
            <v>0</v>
          </cell>
          <cell r="TR48">
            <v>6.8228737864077669</v>
          </cell>
          <cell r="TS48">
            <v>3.6248063134160091</v>
          </cell>
          <cell r="TT48">
            <v>0.15957446808510636</v>
          </cell>
          <cell r="TU48">
            <v>0</v>
          </cell>
          <cell r="TV48">
            <v>2.1936656534954406</v>
          </cell>
          <cell r="TW48">
            <v>0</v>
          </cell>
          <cell r="TX48">
            <v>0</v>
          </cell>
          <cell r="TY48">
            <v>0</v>
          </cell>
          <cell r="TZ48">
            <v>0</v>
          </cell>
          <cell r="UA48">
            <v>6.822873786407766</v>
          </cell>
          <cell r="UB48">
            <v>4.6947063829787234</v>
          </cell>
          <cell r="UC48" t="str">
            <v>1: Yes</v>
          </cell>
          <cell r="UD48" t="str">
            <v>OPD - pneumonia (not ART patients)</v>
          </cell>
          <cell r="UE48">
            <v>30</v>
          </cell>
          <cell r="UF48">
            <v>99630</v>
          </cell>
          <cell r="UG48">
            <v>8.8170731707317065E-3</v>
          </cell>
          <cell r="UH48">
            <v>1.3000000000000001E-2</v>
          </cell>
          <cell r="UI48">
            <v>0</v>
          </cell>
          <cell r="UJ48">
            <v>0</v>
          </cell>
          <cell r="UK48">
            <v>0</v>
          </cell>
          <cell r="UL48">
            <v>0</v>
          </cell>
          <cell r="UM48">
            <v>0</v>
          </cell>
          <cell r="UN48" t="str">
            <v>N/A</v>
          </cell>
          <cell r="UO48" t="str">
            <v>N/A</v>
          </cell>
          <cell r="UP48" t="str">
            <v>N/A</v>
          </cell>
          <cell r="UQ48" t="str">
            <v>N/A</v>
          </cell>
          <cell r="UR48" t="str">
            <v>N/A</v>
          </cell>
          <cell r="US48" t="str">
            <v>N/A</v>
          </cell>
          <cell r="UT48" t="str">
            <v>N/A</v>
          </cell>
          <cell r="UU48" t="str">
            <v>N/A</v>
          </cell>
          <cell r="UV48" t="str">
            <v>N/A</v>
          </cell>
          <cell r="UW48" t="str">
            <v>N/A</v>
          </cell>
          <cell r="UX48">
            <v>0</v>
          </cell>
          <cell r="UY48">
            <v>0</v>
          </cell>
          <cell r="UZ48">
            <v>0</v>
          </cell>
          <cell r="VA48">
            <v>0</v>
          </cell>
          <cell r="VB48">
            <v>0</v>
          </cell>
          <cell r="VC48">
            <v>0</v>
          </cell>
          <cell r="VD48">
            <v>1</v>
          </cell>
          <cell r="VE48">
            <v>1</v>
          </cell>
          <cell r="VF48">
            <v>0</v>
          </cell>
          <cell r="VG48">
            <v>0</v>
          </cell>
          <cell r="VH48">
            <v>0</v>
          </cell>
          <cell r="VI48">
            <v>0</v>
          </cell>
          <cell r="VJ48">
            <v>0</v>
          </cell>
          <cell r="VK48">
            <v>0</v>
          </cell>
          <cell r="VL48">
            <v>0</v>
          </cell>
          <cell r="VM48">
            <v>0</v>
          </cell>
          <cell r="VN48">
            <v>1</v>
          </cell>
          <cell r="VO48">
            <v>0</v>
          </cell>
          <cell r="VP48">
            <v>1</v>
          </cell>
          <cell r="VQ48">
            <v>0</v>
          </cell>
          <cell r="VR48">
            <v>0</v>
          </cell>
          <cell r="VS48">
            <v>0</v>
          </cell>
          <cell r="VT48">
            <v>0</v>
          </cell>
          <cell r="VU48">
            <v>0</v>
          </cell>
          <cell r="VV48">
            <v>1</v>
          </cell>
          <cell r="VW48">
            <v>0</v>
          </cell>
          <cell r="VX48">
            <v>0</v>
          </cell>
          <cell r="VY48">
            <v>10.034951456310679</v>
          </cell>
          <cell r="VZ48">
            <v>10.131793313069908</v>
          </cell>
          <cell r="WA48">
            <v>9.9631116121758723</v>
          </cell>
          <cell r="WB48">
            <v>10.127029548989112</v>
          </cell>
          <cell r="WC48">
            <v>0</v>
          </cell>
          <cell r="WD48">
            <v>10.336</v>
          </cell>
          <cell r="WE48">
            <v>0</v>
          </cell>
          <cell r="WF48">
            <v>9.5332038834951423</v>
          </cell>
          <cell r="WG48">
            <v>9.4649560315670769</v>
          </cell>
          <cell r="WH48">
            <v>9.6206780715396558</v>
          </cell>
          <cell r="WI48">
            <v>0</v>
          </cell>
          <cell r="WJ48">
            <v>9.8191999999999986</v>
          </cell>
          <cell r="WK48">
            <v>0</v>
          </cell>
          <cell r="WL48">
            <v>0.50174757281553406</v>
          </cell>
          <cell r="WM48">
            <v>0.49815558060879367</v>
          </cell>
          <cell r="WN48">
            <v>0.50635147744945563</v>
          </cell>
          <cell r="WO48">
            <v>0</v>
          </cell>
          <cell r="WP48">
            <v>0.51680000000000015</v>
          </cell>
          <cell r="WQ48">
            <v>0</v>
          </cell>
          <cell r="WR48">
            <v>0</v>
          </cell>
          <cell r="WS48">
            <v>9.9631116121758723</v>
          </cell>
          <cell r="WT48">
            <v>0</v>
          </cell>
          <cell r="WU48">
            <v>10.131793313069908</v>
          </cell>
          <cell r="WV48">
            <v>0</v>
          </cell>
          <cell r="WW48">
            <v>10.127029548989112</v>
          </cell>
          <cell r="WX48">
            <v>0</v>
          </cell>
          <cell r="WY48">
            <v>10.336</v>
          </cell>
          <cell r="WZ48">
            <v>1.165231926412488</v>
          </cell>
          <cell r="XA48">
            <v>1.0380487075922444</v>
          </cell>
          <cell r="XB48">
            <v>0.71246733135536089</v>
          </cell>
          <cell r="XC48">
            <v>1.0244702442644784</v>
          </cell>
          <cell r="XD48">
            <v>0</v>
          </cell>
          <cell r="XE48">
            <v>1.6201121689091571</v>
          </cell>
          <cell r="XF48">
            <v>0</v>
          </cell>
          <cell r="XG48">
            <v>0.65423805007885405</v>
          </cell>
          <cell r="XH48">
            <v>0.54352490078918969</v>
          </cell>
          <cell r="XI48">
            <v>0.7926404803175684</v>
          </cell>
          <cell r="XJ48">
            <v>0</v>
          </cell>
          <cell r="XK48">
            <v>1.2682247685081094</v>
          </cell>
          <cell r="XL48">
            <v>0</v>
          </cell>
          <cell r="XM48">
            <v>3.1733703190013875E-2</v>
          </cell>
          <cell r="XN48">
            <v>3.1733703190013875E-2</v>
          </cell>
          <cell r="XO48">
            <v>3.1733703190013875E-2</v>
          </cell>
          <cell r="XP48">
            <v>3.1733703190013875E-2</v>
          </cell>
          <cell r="XQ48">
            <v>0</v>
          </cell>
          <cell r="XR48">
            <v>3.1733703190013875E-2</v>
          </cell>
          <cell r="XS48">
            <v>0</v>
          </cell>
          <cell r="XT48">
            <v>2.3300970873786405E-2</v>
          </cell>
          <cell r="XU48">
            <v>1.9357874218627467E-2</v>
          </cell>
          <cell r="XV48">
            <v>2.8230233235498392E-2</v>
          </cell>
          <cell r="XW48">
            <v>0</v>
          </cell>
          <cell r="XX48">
            <v>4.5168373176797436E-2</v>
          </cell>
          <cell r="XY48">
            <v>0</v>
          </cell>
          <cell r="XZ48">
            <v>0</v>
          </cell>
          <cell r="YA48">
            <v>0</v>
          </cell>
          <cell r="YB48">
            <v>0</v>
          </cell>
          <cell r="YC48">
            <v>0</v>
          </cell>
          <cell r="YD48">
            <v>0</v>
          </cell>
          <cell r="YE48">
            <v>0</v>
          </cell>
          <cell r="YF48">
            <v>0</v>
          </cell>
          <cell r="YG48">
            <v>0</v>
          </cell>
          <cell r="YH48">
            <v>0</v>
          </cell>
          <cell r="YI48">
            <v>0</v>
          </cell>
          <cell r="YJ48">
            <v>0</v>
          </cell>
          <cell r="YK48">
            <v>0</v>
          </cell>
          <cell r="YL48">
            <v>4.6526493379929694E-2</v>
          </cell>
          <cell r="YM48">
            <v>3.8653067786789883E-2</v>
          </cell>
          <cell r="YN48">
            <v>5.636905718906858E-2</v>
          </cell>
          <cell r="YO48">
            <v>0</v>
          </cell>
          <cell r="YP48">
            <v>9.0190491502509726E-2</v>
          </cell>
          <cell r="YQ48">
            <v>0</v>
          </cell>
          <cell r="YR48">
            <v>9.5329955621689305E-2</v>
          </cell>
          <cell r="YS48">
            <v>7.9197785370740015E-2</v>
          </cell>
          <cell r="YT48">
            <v>0.11549677033232919</v>
          </cell>
          <cell r="YU48">
            <v>0</v>
          </cell>
          <cell r="YV48">
            <v>0.18479483253172674</v>
          </cell>
          <cell r="YW48">
            <v>0</v>
          </cell>
          <cell r="YX48">
            <v>0</v>
          </cell>
          <cell r="YY48">
            <v>0</v>
          </cell>
          <cell r="YZ48">
            <v>0</v>
          </cell>
          <cell r="ZA48">
            <v>0</v>
          </cell>
          <cell r="ZB48">
            <v>0</v>
          </cell>
          <cell r="ZC48">
            <v>0</v>
          </cell>
          <cell r="ZD48">
            <v>3.1733703190013875E-2</v>
          </cell>
          <cell r="ZE48">
            <v>3.1733703190013875E-2</v>
          </cell>
          <cell r="ZF48">
            <v>0</v>
          </cell>
          <cell r="ZG48">
            <v>0</v>
          </cell>
          <cell r="ZH48">
            <v>0</v>
          </cell>
          <cell r="ZI48">
            <v>0</v>
          </cell>
          <cell r="ZJ48" t="str">
            <v xml:space="preserve"> </v>
          </cell>
          <cell r="ZK48">
            <v>0</v>
          </cell>
          <cell r="ZL48">
            <v>0</v>
          </cell>
          <cell r="ZM48">
            <v>0</v>
          </cell>
          <cell r="ZN48">
            <v>1</v>
          </cell>
          <cell r="ZO48">
            <v>275</v>
          </cell>
          <cell r="ZP48">
            <v>0</v>
          </cell>
          <cell r="ZQ48">
            <v>0</v>
          </cell>
          <cell r="ZR48" t="str">
            <v>1: Yes</v>
          </cell>
          <cell r="ZS48" t="str">
            <v>1: Yes</v>
          </cell>
          <cell r="ZT48">
            <v>2.6221483202259255</v>
          </cell>
          <cell r="ZU48">
            <v>2.6221483202259255</v>
          </cell>
          <cell r="ZV48">
            <v>2.6221483202259259</v>
          </cell>
          <cell r="ZW48">
            <v>2.6221483202259259</v>
          </cell>
          <cell r="ZX48">
            <v>0</v>
          </cell>
          <cell r="ZY48">
            <v>2.6221483202259255</v>
          </cell>
          <cell r="ZZ48">
            <v>0</v>
          </cell>
          <cell r="AAA48">
            <v>1.9666112401694442</v>
          </cell>
          <cell r="AAB48">
            <v>1.9666112401694444</v>
          </cell>
          <cell r="AAC48">
            <v>1.9666112401694444</v>
          </cell>
          <cell r="AAD48">
            <v>0</v>
          </cell>
          <cell r="AAE48">
            <v>1.9666112401694442</v>
          </cell>
          <cell r="AAF48">
            <v>0</v>
          </cell>
          <cell r="AAG48">
            <v>0.2622148320225926</v>
          </cell>
          <cell r="AAH48">
            <v>0.2622148320225926</v>
          </cell>
          <cell r="AAI48">
            <v>0.2622148320225926</v>
          </cell>
          <cell r="AAJ48">
            <v>0.2622148320225926</v>
          </cell>
          <cell r="AAK48">
            <v>0</v>
          </cell>
          <cell r="AAL48">
            <v>0.26221483202259255</v>
          </cell>
          <cell r="AAM48">
            <v>0</v>
          </cell>
          <cell r="AAN48">
            <v>0.1311074160112963</v>
          </cell>
          <cell r="AAO48">
            <v>0.1311074160112963</v>
          </cell>
          <cell r="AAP48">
            <v>0.1311074160112963</v>
          </cell>
          <cell r="AAQ48">
            <v>0</v>
          </cell>
          <cell r="AAR48">
            <v>0.13110741601129627</v>
          </cell>
          <cell r="AAS48">
            <v>0</v>
          </cell>
          <cell r="AAT48">
            <v>0</v>
          </cell>
          <cell r="AAU48">
            <v>0</v>
          </cell>
          <cell r="AAV48">
            <v>0</v>
          </cell>
          <cell r="AAW48">
            <v>0</v>
          </cell>
          <cell r="AAX48">
            <v>0</v>
          </cell>
          <cell r="AAY48">
            <v>0</v>
          </cell>
          <cell r="AAZ48">
            <v>0</v>
          </cell>
          <cell r="ABA48">
            <v>0</v>
          </cell>
          <cell r="ABB48">
            <v>0</v>
          </cell>
          <cell r="ABC48">
            <v>0</v>
          </cell>
          <cell r="ABD48">
            <v>0</v>
          </cell>
          <cell r="ABE48">
            <v>0</v>
          </cell>
          <cell r="ABF48">
            <v>0.1311074160112963</v>
          </cell>
          <cell r="ABG48">
            <v>0.1311074160112963</v>
          </cell>
          <cell r="ABH48">
            <v>0.1311074160112963</v>
          </cell>
          <cell r="ABI48">
            <v>0</v>
          </cell>
          <cell r="ABJ48">
            <v>0.13110741601129627</v>
          </cell>
          <cell r="ABK48">
            <v>0</v>
          </cell>
          <cell r="ABL48">
            <v>0.1311074160112963</v>
          </cell>
          <cell r="ABM48">
            <v>0.1311074160112963</v>
          </cell>
          <cell r="ABN48">
            <v>0.1311074160112963</v>
          </cell>
          <cell r="ABO48">
            <v>0</v>
          </cell>
          <cell r="ABP48">
            <v>0.13110741601129627</v>
          </cell>
          <cell r="ABQ48">
            <v>0</v>
          </cell>
          <cell r="ABR48">
            <v>0</v>
          </cell>
          <cell r="ABS48">
            <v>0</v>
          </cell>
          <cell r="ABT48">
            <v>0</v>
          </cell>
          <cell r="ABU48">
            <v>0</v>
          </cell>
          <cell r="ABV48">
            <v>0</v>
          </cell>
          <cell r="ABW48">
            <v>0</v>
          </cell>
          <cell r="ABX48">
            <v>0.2622148320225926</v>
          </cell>
          <cell r="ABY48" t="str">
            <v>1: Yes</v>
          </cell>
          <cell r="ABZ48">
            <v>0.2622148320225926</v>
          </cell>
          <cell r="ACA48">
            <v>0.2622148320225926</v>
          </cell>
          <cell r="ACB48">
            <v>3.7701045882756574</v>
          </cell>
          <cell r="ACC48">
            <v>4.6301364291887941</v>
          </cell>
          <cell r="ACD48">
            <v>3.1321102801349086</v>
          </cell>
          <cell r="ACE48">
            <v>4.5676608251967412</v>
          </cell>
          <cell r="ACF48">
            <v>0</v>
          </cell>
          <cell r="ACG48">
            <v>7.3082573203147874</v>
          </cell>
          <cell r="ACH48">
            <v>0</v>
          </cell>
          <cell r="ACI48">
            <v>1.7837933612870951</v>
          </cell>
          <cell r="ACJ48">
            <v>1.4819317060588686</v>
          </cell>
          <cell r="ACK48">
            <v>2.1611504046691832</v>
          </cell>
          <cell r="ACL48">
            <v>0</v>
          </cell>
          <cell r="ACM48">
            <v>3.4578406474706935</v>
          </cell>
          <cell r="ACN48">
            <v>0</v>
          </cell>
          <cell r="ACO48">
            <v>3.7586591622776125E-3</v>
          </cell>
          <cell r="ACP48">
            <v>3.1226017013701482E-3</v>
          </cell>
          <cell r="ACQ48">
            <v>4.5537941478314675E-3</v>
          </cell>
          <cell r="ACR48">
            <v>0</v>
          </cell>
          <cell r="ACS48">
            <v>7.2860706365303479E-3</v>
          </cell>
          <cell r="ACT48">
            <v>0</v>
          </cell>
          <cell r="ACU48">
            <v>0.25493196026410281</v>
          </cell>
          <cell r="ACV48">
            <v>0.21179121023890241</v>
          </cell>
          <cell r="ACW48">
            <v>0.30886218159839929</v>
          </cell>
          <cell r="ACX48">
            <v>0</v>
          </cell>
          <cell r="ACY48">
            <v>0.49417949055743898</v>
          </cell>
          <cell r="ACZ48">
            <v>0</v>
          </cell>
          <cell r="ADA48">
            <v>0</v>
          </cell>
          <cell r="ADB48">
            <v>0</v>
          </cell>
          <cell r="ADC48">
            <v>0</v>
          </cell>
          <cell r="ADD48">
            <v>0</v>
          </cell>
          <cell r="ADE48">
            <v>0</v>
          </cell>
          <cell r="ADF48">
            <v>0</v>
          </cell>
          <cell r="ADG48">
            <v>0</v>
          </cell>
          <cell r="ADH48">
            <v>0</v>
          </cell>
          <cell r="ADI48">
            <v>0</v>
          </cell>
          <cell r="ADJ48">
            <v>0</v>
          </cell>
          <cell r="ADK48">
            <v>0</v>
          </cell>
          <cell r="ADL48">
            <v>0</v>
          </cell>
          <cell r="ADM48">
            <v>3.6571524353034526E-2</v>
          </cell>
          <cell r="ADN48">
            <v>3.0382724060908306E-2</v>
          </cell>
          <cell r="ADO48">
            <v>4.4308139255491284E-2</v>
          </cell>
          <cell r="ADP48">
            <v>0</v>
          </cell>
          <cell r="ADQ48">
            <v>7.0893022808786052E-2</v>
          </cell>
          <cell r="ADR48">
            <v>0</v>
          </cell>
          <cell r="ADS48">
            <v>1.581334510150044</v>
          </cell>
          <cell r="ADT48">
            <v>1.3137338658921343</v>
          </cell>
          <cell r="ADU48">
            <v>1.9158618877593623</v>
          </cell>
          <cell r="ADV48">
            <v>0</v>
          </cell>
          <cell r="ADW48">
            <v>3.06537902041498</v>
          </cell>
          <cell r="ADX48">
            <v>0</v>
          </cell>
          <cell r="ADY48">
            <v>0.10971457305910361</v>
          </cell>
          <cell r="ADZ48">
            <v>9.1148172182724918E-2</v>
          </cell>
          <cell r="AEA48">
            <v>0.13292441776647385</v>
          </cell>
          <cell r="AEB48">
            <v>0</v>
          </cell>
          <cell r="AEC48">
            <v>0.21267906842635814</v>
          </cell>
          <cell r="AED48">
            <v>0</v>
          </cell>
          <cell r="AEE48">
            <v>0.36571524353034535</v>
          </cell>
          <cell r="AEF48">
            <v>0.18385578582634268</v>
          </cell>
          <cell r="AEG48">
            <v>0.16964834307175353</v>
          </cell>
          <cell r="AEH48">
            <v>0</v>
          </cell>
          <cell r="AEI48">
            <v>7.5173183245552236E-2</v>
          </cell>
          <cell r="AEJ48">
            <v>0.79210767349098121</v>
          </cell>
          <cell r="AEK48">
            <v>2.1836043591106824</v>
          </cell>
          <cell r="AEL48">
            <v>0</v>
          </cell>
          <cell r="AEM48">
            <v>3.7586591622776125E-3</v>
          </cell>
          <cell r="AEN48">
            <v>0.44914177634365782</v>
          </cell>
          <cell r="AEO48">
            <v>0.22579675224899612</v>
          </cell>
          <cell r="AEP48">
            <v>0.2083483243013447</v>
          </cell>
          <cell r="AEQ48">
            <v>0</v>
          </cell>
          <cell r="AER48">
            <v>9.2321601720473809E-2</v>
          </cell>
          <cell r="AES48">
            <v>0.97280234778526908</v>
          </cell>
          <cell r="AET48">
            <v>2.6817256267890528</v>
          </cell>
          <cell r="AEU48">
            <v>0</v>
          </cell>
          <cell r="AEV48">
            <v>4.6160800860236906E-3</v>
          </cell>
          <cell r="AEW48">
            <v>0.05</v>
          </cell>
          <cell r="AEX48" t="str">
            <v>5</v>
          </cell>
          <cell r="AEY48" t="str">
            <v>1</v>
          </cell>
          <cell r="AEZ48" t="str">
            <v>0: No</v>
          </cell>
          <cell r="AFA48" t="str">
            <v/>
          </cell>
          <cell r="AFB48" t="str">
            <v/>
          </cell>
          <cell r="AFC48" t="str">
            <v>2: Sometimes</v>
          </cell>
          <cell r="AFD48" t="str">
            <v>1: Always</v>
          </cell>
          <cell r="AFE48">
            <v>4.6160800860236906E-3</v>
          </cell>
          <cell r="AFF48">
            <v>3.1226017013701482E-3</v>
          </cell>
          <cell r="AFG48">
            <v>2.2005773895912681</v>
          </cell>
          <cell r="AFH48">
            <v>2.2005773895912681</v>
          </cell>
          <cell r="AFI48">
            <v>2.2005773895912681</v>
          </cell>
          <cell r="AFJ48">
            <v>2.2005773895912681</v>
          </cell>
          <cell r="AFK48">
            <v>0</v>
          </cell>
          <cell r="AFL48">
            <v>2.2005773895912681</v>
          </cell>
          <cell r="AFM48">
            <v>0</v>
          </cell>
          <cell r="AFN48">
            <v>0</v>
          </cell>
          <cell r="AFO48">
            <v>6</v>
          </cell>
          <cell r="AFP48">
            <v>6</v>
          </cell>
          <cell r="AFQ48">
            <v>0</v>
          </cell>
          <cell r="AFR48">
            <v>0</v>
          </cell>
          <cell r="AFS48">
            <v>0</v>
          </cell>
          <cell r="AFT48">
            <v>0</v>
          </cell>
          <cell r="AFU48">
            <v>0</v>
          </cell>
          <cell r="AFV48">
            <v>0</v>
          </cell>
          <cell r="AFW48">
            <v>0</v>
          </cell>
          <cell r="AFX48">
            <v>0</v>
          </cell>
          <cell r="AFY48">
            <v>0</v>
          </cell>
          <cell r="AFZ48">
            <v>0</v>
          </cell>
          <cell r="AGA48">
            <v>0</v>
          </cell>
          <cell r="AGB48">
            <v>0</v>
          </cell>
        </row>
        <row r="49">
          <cell r="A49" t="str">
            <v>MALAWI_17</v>
          </cell>
          <cell r="B49" t="str">
            <v>Malawi</v>
          </cell>
          <cell r="C49" t="str">
            <v>Ekwendeni Mission Hospital</v>
          </cell>
          <cell r="D49" t="str">
            <v>Hospital</v>
          </cell>
          <cell r="E49" t="str">
            <v>Secondary</v>
          </cell>
          <cell r="F49" t="str">
            <v>Rural</v>
          </cell>
          <cell r="G49" t="str">
            <v>No</v>
          </cell>
          <cell r="H49">
            <v>38170</v>
          </cell>
          <cell r="I49">
            <v>74000</v>
          </cell>
          <cell r="J49">
            <v>9542</v>
          </cell>
          <cell r="K49">
            <v>230</v>
          </cell>
          <cell r="L49">
            <v>2643</v>
          </cell>
          <cell r="M49" t="str">
            <v>USD</v>
          </cell>
          <cell r="N49">
            <v>148.34</v>
          </cell>
          <cell r="O49">
            <v>0.94</v>
          </cell>
          <cell r="P49">
            <v>0</v>
          </cell>
          <cell r="Q49">
            <v>0</v>
          </cell>
          <cell r="R49">
            <v>6.0000000000000005E-2</v>
          </cell>
          <cell r="S49">
            <v>0</v>
          </cell>
          <cell r="T49">
            <v>9542</v>
          </cell>
          <cell r="U49">
            <v>0</v>
          </cell>
          <cell r="V49">
            <v>114.46508380401271</v>
          </cell>
          <cell r="W49" t="str">
            <v>1: Yes</v>
          </cell>
          <cell r="X49" t="str">
            <v>0: No</v>
          </cell>
          <cell r="Y49">
            <v>0</v>
          </cell>
          <cell r="Z49" t="str">
            <v>Jan-10</v>
          </cell>
          <cell r="AA49" t="str">
            <v>Dec-10</v>
          </cell>
          <cell r="AB49">
            <v>82.333333333333329</v>
          </cell>
          <cell r="AC49">
            <v>1478.6666666666667</v>
          </cell>
          <cell r="AD49">
            <v>0.25</v>
          </cell>
          <cell r="AE49">
            <v>170.33333333333334</v>
          </cell>
          <cell r="AF49">
            <v>0</v>
          </cell>
          <cell r="AG49">
            <v>1731.5833333333333</v>
          </cell>
          <cell r="AH49">
            <v>1649.25</v>
          </cell>
          <cell r="AI49">
            <v>7.7340391741662255</v>
          </cell>
          <cell r="AJ49">
            <v>5.000288753068002</v>
          </cell>
          <cell r="AK49">
            <v>6.4</v>
          </cell>
          <cell r="AL49">
            <v>7.8</v>
          </cell>
          <cell r="AM49">
            <v>12</v>
          </cell>
          <cell r="AN49">
            <v>7.8</v>
          </cell>
          <cell r="AO49">
            <v>0</v>
          </cell>
          <cell r="AP49">
            <v>5</v>
          </cell>
          <cell r="AQ49">
            <v>5</v>
          </cell>
          <cell r="AR49">
            <v>7</v>
          </cell>
          <cell r="AS49">
            <v>5</v>
          </cell>
          <cell r="AT49">
            <v>0</v>
          </cell>
          <cell r="AU49">
            <v>0</v>
          </cell>
          <cell r="AV49">
            <v>0</v>
          </cell>
          <cell r="AW49">
            <v>0</v>
          </cell>
          <cell r="AX49">
            <v>0</v>
          </cell>
          <cell r="AY49">
            <v>0</v>
          </cell>
          <cell r="AZ49">
            <v>0</v>
          </cell>
          <cell r="BA49">
            <v>0</v>
          </cell>
          <cell r="BB49">
            <v>0</v>
          </cell>
          <cell r="BC49">
            <v>0</v>
          </cell>
          <cell r="BD49">
            <v>0</v>
          </cell>
          <cell r="BE49">
            <v>66966.666666666657</v>
          </cell>
          <cell r="BF49" t="str">
            <v>1: Yes</v>
          </cell>
          <cell r="BG49" t="str">
            <v>177</v>
          </cell>
          <cell r="BH49" t="str">
            <v>56</v>
          </cell>
          <cell r="BI49" t="str">
            <v>17</v>
          </cell>
          <cell r="BJ49" t="str">
            <v>70</v>
          </cell>
          <cell r="BK49" t="str">
            <v>N/A</v>
          </cell>
          <cell r="BL49" t="str">
            <v>N/A</v>
          </cell>
          <cell r="BM49" t="str">
            <v>1: Yes</v>
          </cell>
          <cell r="BN49" t="str">
            <v>N_INITIATION,N_MONITORING: Initiation, Routine clinical monitoring</v>
          </cell>
          <cell r="BO49" t="str">
            <v>The clinicians do the staging but the nurses may initiate and provide continuing care without additional supervision.  They often work in the same room</v>
          </cell>
          <cell r="BP49" t="str">
            <v>1: Yes</v>
          </cell>
          <cell r="BQ49">
            <v>0.18840538132466272</v>
          </cell>
          <cell r="BR49" t="str">
            <v>1: The Costing Period</v>
          </cell>
          <cell r="BS49" t="str">
            <v/>
          </cell>
          <cell r="BT49" t="str">
            <v>1: Yes</v>
          </cell>
          <cell r="BU49" t="str">
            <v>177</v>
          </cell>
          <cell r="BV49" t="str">
            <v>56</v>
          </cell>
          <cell r="BW49" t="str">
            <v>17</v>
          </cell>
          <cell r="BX49" t="str">
            <v>70</v>
          </cell>
          <cell r="BY49" t="str">
            <v>N/A</v>
          </cell>
          <cell r="BZ49" t="str">
            <v>N/A</v>
          </cell>
          <cell r="CA49" t="str">
            <v>1: Yes</v>
          </cell>
          <cell r="CB49" t="str">
            <v>0: No</v>
          </cell>
          <cell r="CC49" t="str">
            <v>0: No</v>
          </cell>
          <cell r="CD49" t="str">
            <v>0: No</v>
          </cell>
          <cell r="CE49" t="str">
            <v>1: Yes</v>
          </cell>
          <cell r="CF49" t="str">
            <v>0: No</v>
          </cell>
          <cell r="CG49" t="str">
            <v>0: No</v>
          </cell>
          <cell r="CH49" t="str">
            <v/>
          </cell>
          <cell r="CI49" t="str">
            <v>The active records were very well kept, although there were virtually no heights recorded for any of the patients. The only unusual aspect of the site was how they kept their inactive files — tied up with string in bunches of 200 in a file cabinet.</v>
          </cell>
          <cell r="CJ49">
            <v>1696</v>
          </cell>
          <cell r="CK49" t="str">
            <v>80% of Pre-ART patients come bimonthly, 10% come monthly, and 10% come quarterly.  70% of ART patients come bimonthly, 30% come monthly.  2nd line patients come monthly. (all according to interviews with ART CO).  All patients receive same length of consultation except for 2L patients who require slightly longer.  We did time motion for half of a day and the median length of time spent with patients was 2.5 minutes with a high of 10 minutes.</v>
          </cell>
          <cell r="CL49" t="str">
            <v>1: Yes</v>
          </cell>
          <cell r="CM49" t="str">
            <v>0: No</v>
          </cell>
          <cell r="CN49" t="str">
            <v>1: Yes</v>
          </cell>
          <cell r="CO49" t="str">
            <v>0: No</v>
          </cell>
          <cell r="CP49" t="str">
            <v/>
          </cell>
          <cell r="CQ49" t="str">
            <v>1: Yes</v>
          </cell>
          <cell r="CR49" t="str">
            <v>1: Yes</v>
          </cell>
          <cell r="CS49" t="str">
            <v>40</v>
          </cell>
          <cell r="CT49" t="str">
            <v>10</v>
          </cell>
          <cell r="CU49">
            <v>1552.7466735721625</v>
          </cell>
          <cell r="CV49">
            <v>0.1</v>
          </cell>
          <cell r="CW49">
            <v>7.7340391741662255</v>
          </cell>
          <cell r="CX49">
            <v>24.408073497161439</v>
          </cell>
          <cell r="CY49">
            <v>20.363381024639711</v>
          </cell>
          <cell r="CZ49">
            <v>24.609991346833084</v>
          </cell>
          <cell r="DA49">
            <v>19.854358754572022</v>
          </cell>
          <cell r="DB49">
            <v>16.595471073967119</v>
          </cell>
          <cell r="DC49">
            <v>20.017047907643502</v>
          </cell>
          <cell r="DD49">
            <v>19.269390900553553</v>
          </cell>
          <cell r="DE49">
            <v>41.503303478115349</v>
          </cell>
          <cell r="DF49">
            <v>26.475935954166303</v>
          </cell>
          <cell r="DG49">
            <v>0</v>
          </cell>
          <cell r="DH49">
            <v>4.5537147425894178</v>
          </cell>
          <cell r="DI49">
            <v>3.7679099506725939</v>
          </cell>
          <cell r="DJ49">
            <v>4.5929434391895807</v>
          </cell>
          <cell r="DK49">
            <v>4.5921402523822232</v>
          </cell>
          <cell r="DL49">
            <v>9.8907636205155605</v>
          </cell>
          <cell r="DM49">
            <v>4.5921402523822241</v>
          </cell>
          <cell r="DN49">
            <v>0</v>
          </cell>
          <cell r="DO49">
            <v>20.017047907643502</v>
          </cell>
          <cell r="DP49">
            <v>19.273149380168849</v>
          </cell>
          <cell r="DQ49">
            <v>26.475935954166303</v>
          </cell>
          <cell r="DR49">
            <v>4.5929434391895807</v>
          </cell>
          <cell r="DS49">
            <v>4.5930359457447301</v>
          </cell>
          <cell r="DT49">
            <v>4.5921402523822241</v>
          </cell>
          <cell r="DU49">
            <v>15.647888722390261</v>
          </cell>
          <cell r="DV49">
            <v>13.106521620989826</v>
          </cell>
          <cell r="DW49">
            <v>15.065050728279676</v>
          </cell>
          <cell r="DX49">
            <v>32.447801568602387</v>
          </cell>
          <cell r="DY49">
            <v>21.911268529211789</v>
          </cell>
          <cell r="DZ49">
            <v>0</v>
          </cell>
          <cell r="EA49">
            <v>1.7507484285773909</v>
          </cell>
          <cell r="EB49">
            <v>1.4486332144314429</v>
          </cell>
          <cell r="EC49">
            <v>1.7655217300883206</v>
          </cell>
          <cell r="ED49">
            <v>3.8026621878825382</v>
          </cell>
          <cell r="EE49">
            <v>1.7655217300883208</v>
          </cell>
          <cell r="EF49">
            <v>0</v>
          </cell>
          <cell r="EG49">
            <v>1.303354160105032</v>
          </cell>
          <cell r="EH49">
            <v>1.0784428508839206</v>
          </cell>
          <cell r="EI49">
            <v>1.3143522245147781</v>
          </cell>
          <cell r="EJ49">
            <v>2.8309124835702919</v>
          </cell>
          <cell r="EK49">
            <v>1.3143522245147783</v>
          </cell>
          <cell r="EL49">
            <v>0</v>
          </cell>
          <cell r="EM49">
            <v>6.0490877254831491E-3</v>
          </cell>
          <cell r="EN49">
            <v>5.0052361910528365E-3</v>
          </cell>
          <cell r="EO49">
            <v>6.1001316078456436E-3</v>
          </cell>
          <cell r="EP49">
            <v>1.3138745001513697E-2</v>
          </cell>
          <cell r="EQ49">
            <v>6.1001316078456444E-3</v>
          </cell>
          <cell r="ER49">
            <v>0</v>
          </cell>
          <cell r="ES49">
            <v>0</v>
          </cell>
          <cell r="ET49">
            <v>0</v>
          </cell>
          <cell r="EU49">
            <v>0</v>
          </cell>
          <cell r="EV49">
            <v>0</v>
          </cell>
          <cell r="EW49">
            <v>0</v>
          </cell>
          <cell r="EX49">
            <v>0</v>
          </cell>
          <cell r="EY49">
            <v>1.3270918431361813</v>
          </cell>
          <cell r="EZ49">
            <v>1.1064467395804509</v>
          </cell>
          <cell r="FA49">
            <v>1.3006649903214811</v>
          </cell>
          <cell r="FB49">
            <v>2.8014322868462669</v>
          </cell>
          <cell r="FC49">
            <v>1.6609922430021185</v>
          </cell>
          <cell r="FD49">
            <v>0</v>
          </cell>
          <cell r="FE49">
            <v>4.1920254685101641</v>
          </cell>
          <cell r="FF49">
            <v>3.4686350307684495</v>
          </cell>
          <cell r="FG49">
            <v>4.2273989437490478</v>
          </cell>
          <cell r="FH49">
            <v>9.1051669557671797</v>
          </cell>
          <cell r="FI49">
            <v>4.2273989437490478</v>
          </cell>
          <cell r="FJ49">
            <v>0</v>
          </cell>
          <cell r="FK49">
            <v>0.18091578671692776</v>
          </cell>
          <cell r="FL49">
            <v>0.14969633179456612</v>
          </cell>
          <cell r="FM49">
            <v>0.18244240437462744</v>
          </cell>
          <cell r="FN49">
            <v>0.39295287096073606</v>
          </cell>
          <cell r="FO49">
            <v>0.18244240437462747</v>
          </cell>
          <cell r="FP49">
            <v>0</v>
          </cell>
          <cell r="FQ49">
            <v>0</v>
          </cell>
          <cell r="FR49">
            <v>1.7902690216083543</v>
          </cell>
          <cell r="FS49">
            <v>1.3282641128061985</v>
          </cell>
          <cell r="FT49">
            <v>0</v>
          </cell>
          <cell r="FU49">
            <v>0.34650368160161699</v>
          </cell>
          <cell r="FV49">
            <v>0.4527648106261129</v>
          </cell>
          <cell r="FW49">
            <v>0</v>
          </cell>
          <cell r="FX49">
            <v>0</v>
          </cell>
          <cell r="FY49">
            <v>0</v>
          </cell>
          <cell r="FZ49">
            <v>3.9178016266422828</v>
          </cell>
          <cell r="GA49">
            <v>0</v>
          </cell>
          <cell r="GB49">
            <v>0.29452812936137451</v>
          </cell>
          <cell r="GC49">
            <v>2.188124548823331</v>
          </cell>
          <cell r="GD49">
            <v>2.4826526781847056</v>
          </cell>
          <cell r="GE49">
            <v>0</v>
          </cell>
          <cell r="GF49">
            <v>1.4813339970134398</v>
          </cell>
          <cell r="GG49">
            <v>1.1378855877297103</v>
          </cell>
          <cell r="GH49">
            <v>0</v>
          </cell>
          <cell r="GI49">
            <v>0.28670980587356892</v>
          </cell>
          <cell r="GJ49">
            <v>0.37463414634146353</v>
          </cell>
          <cell r="GK49">
            <v>0</v>
          </cell>
          <cell r="GL49">
            <v>0</v>
          </cell>
          <cell r="GM49">
            <v>0</v>
          </cell>
          <cell r="GN49">
            <v>3.2805635369581827</v>
          </cell>
          <cell r="GO49">
            <v>0.24370333499253363</v>
          </cell>
          <cell r="GP49">
            <v>1.8105341961174715</v>
          </cell>
          <cell r="GQ49">
            <v>2.054237531110005</v>
          </cell>
          <cell r="GR49">
            <v>0</v>
          </cell>
          <cell r="GS49">
            <v>1.8056915775327531</v>
          </cell>
          <cell r="GT49">
            <v>1.3377681289132963</v>
          </cell>
          <cell r="GU49">
            <v>0</v>
          </cell>
          <cell r="GV49">
            <v>0.34948869242569414</v>
          </cell>
          <cell r="GW49">
            <v>0.45666522476957377</v>
          </cell>
          <cell r="GX49">
            <v>0</v>
          </cell>
          <cell r="GY49">
            <v>0</v>
          </cell>
          <cell r="GZ49">
            <v>0</v>
          </cell>
          <cell r="HA49">
            <v>3.9496136236413171</v>
          </cell>
          <cell r="HB49">
            <v>0.29706538856184012</v>
          </cell>
          <cell r="HC49">
            <v>2.2069744941759355</v>
          </cell>
          <cell r="HD49">
            <v>2.5040398827377754</v>
          </cell>
          <cell r="HE49">
            <v>0</v>
          </cell>
          <cell r="HF49">
            <v>5120.9987664790688</v>
          </cell>
          <cell r="HG49">
            <v>5352.9366792588598</v>
          </cell>
          <cell r="HH49">
            <v>0</v>
          </cell>
          <cell r="HI49">
            <v>4307.0696168375607</v>
          </cell>
          <cell r="HJ49">
            <v>4833.492984349703</v>
          </cell>
          <cell r="HK49">
            <v>0</v>
          </cell>
          <cell r="HL49">
            <v>0</v>
          </cell>
          <cell r="HM49" t="str">
            <v/>
          </cell>
          <cell r="HN49">
            <v>1641.1562331354558</v>
          </cell>
          <cell r="HO49">
            <v>2203.7211218109992</v>
          </cell>
          <cell r="HP49">
            <v>0</v>
          </cell>
          <cell r="HQ49">
            <v>1</v>
          </cell>
          <cell r="HR49">
            <v>0</v>
          </cell>
          <cell r="HS49">
            <v>0</v>
          </cell>
          <cell r="HT49">
            <v>1.9098174978281839</v>
          </cell>
          <cell r="HU49">
            <v>0.27861803789355499</v>
          </cell>
          <cell r="HV49">
            <v>0.29452812936137451</v>
          </cell>
          <cell r="HW49">
            <v>5.24</v>
          </cell>
          <cell r="HX49">
            <v>0.24299999999999999</v>
          </cell>
          <cell r="HY49">
            <v>0</v>
          </cell>
          <cell r="HZ49">
            <v>1.9262699230280509</v>
          </cell>
          <cell r="IA49">
            <v>0.28101823709216434</v>
          </cell>
          <cell r="IB49">
            <v>0</v>
          </cell>
          <cell r="IC49">
            <v>1.5802527740118204</v>
          </cell>
          <cell r="ID49">
            <v>0.23053874402748348</v>
          </cell>
          <cell r="IE49" t="str">
            <v>3</v>
          </cell>
          <cell r="IF49">
            <v>65.097061558426887</v>
          </cell>
          <cell r="IG49">
            <v>65.55698519515478</v>
          </cell>
          <cell r="IH49">
            <v>0</v>
          </cell>
          <cell r="II49">
            <v>61.20000000000001</v>
          </cell>
          <cell r="IJ49">
            <v>0</v>
          </cell>
          <cell r="IK49">
            <v>54.681531709078584</v>
          </cell>
          <cell r="IL49">
            <v>10.415529849348301</v>
          </cell>
          <cell r="IM49">
            <v>55.067867563930015</v>
          </cell>
          <cell r="IN49">
            <v>10.489117631224765</v>
          </cell>
          <cell r="IO49">
            <v>0</v>
          </cell>
          <cell r="IP49">
            <v>0</v>
          </cell>
          <cell r="IQ49">
            <v>51.408000000000008</v>
          </cell>
          <cell r="IR49">
            <v>9.7920000000000016</v>
          </cell>
          <cell r="IS49">
            <v>0</v>
          </cell>
          <cell r="IT49">
            <v>0</v>
          </cell>
          <cell r="IU49">
            <v>62.000000000000007</v>
          </cell>
          <cell r="IV49">
            <v>1585.5000000000002</v>
          </cell>
          <cell r="IW49">
            <v>0</v>
          </cell>
          <cell r="IX49">
            <v>0</v>
          </cell>
          <cell r="IY49" t="str">
            <v>1: Yes</v>
          </cell>
          <cell r="IZ49" t="str">
            <v>1</v>
          </cell>
          <cell r="JA49" t="str">
            <v>14</v>
          </cell>
          <cell r="JB49" t="str">
            <v>D4T3TCNVP: D4T-3TC-NVP</v>
          </cell>
          <cell r="JC49" t="str">
            <v>0: No</v>
          </cell>
          <cell r="JD49" t="str">
            <v>1: Yes</v>
          </cell>
          <cell r="JE49" t="str">
            <v>0: No</v>
          </cell>
          <cell r="JF49" t="str">
            <v>1: Yes</v>
          </cell>
          <cell r="JG49" t="str">
            <v>0: No</v>
          </cell>
          <cell r="JH49">
            <v>0</v>
          </cell>
          <cell r="JI49">
            <v>1424</v>
          </cell>
          <cell r="JJ49">
            <v>0</v>
          </cell>
          <cell r="JK49">
            <v>62</v>
          </cell>
          <cell r="JL49">
            <v>0</v>
          </cell>
          <cell r="JM49">
            <v>0</v>
          </cell>
          <cell r="JN49">
            <v>0</v>
          </cell>
          <cell r="JO49">
            <v>0</v>
          </cell>
          <cell r="JP49">
            <v>0</v>
          </cell>
          <cell r="JQ49">
            <v>0</v>
          </cell>
          <cell r="JR49">
            <v>61.2</v>
          </cell>
          <cell r="JS49">
            <v>152.28</v>
          </cell>
          <cell r="JT49">
            <v>132</v>
          </cell>
          <cell r="JU49">
            <v>152.28</v>
          </cell>
          <cell r="JV49" t="str">
            <v>N/A</v>
          </cell>
          <cell r="JW49" t="str">
            <v>N/A</v>
          </cell>
          <cell r="JX49" t="str">
            <v>N/A</v>
          </cell>
          <cell r="JY49" t="str">
            <v>N/A</v>
          </cell>
          <cell r="JZ49">
            <v>17786.219000000001</v>
          </cell>
          <cell r="KA49">
            <v>0</v>
          </cell>
          <cell r="KB49">
            <v>787</v>
          </cell>
          <cell r="KC49">
            <v>0</v>
          </cell>
          <cell r="KD49">
            <v>0</v>
          </cell>
          <cell r="KE49">
            <v>3</v>
          </cell>
          <cell r="KF49">
            <v>3</v>
          </cell>
          <cell r="KG49">
            <v>330</v>
          </cell>
          <cell r="KH49">
            <v>18143</v>
          </cell>
          <cell r="KI49">
            <v>0</v>
          </cell>
          <cell r="KJ49">
            <v>787</v>
          </cell>
          <cell r="KK49">
            <v>0</v>
          </cell>
          <cell r="KL49">
            <v>1512.6000000000004</v>
          </cell>
          <cell r="KM49">
            <v>3</v>
          </cell>
          <cell r="KN49">
            <v>3</v>
          </cell>
          <cell r="KO49">
            <v>330</v>
          </cell>
          <cell r="KP49">
            <v>1402</v>
          </cell>
          <cell r="KQ49">
            <v>22</v>
          </cell>
          <cell r="KR49">
            <v>58</v>
          </cell>
          <cell r="KS49">
            <v>4</v>
          </cell>
          <cell r="KT49">
            <v>0</v>
          </cell>
          <cell r="KU49">
            <v>0</v>
          </cell>
          <cell r="KV49">
            <v>0</v>
          </cell>
          <cell r="KW49">
            <v>0</v>
          </cell>
          <cell r="KX49">
            <v>0</v>
          </cell>
          <cell r="KY49">
            <v>0</v>
          </cell>
          <cell r="KZ49">
            <v>5.0999999999999996</v>
          </cell>
          <cell r="LA49">
            <v>11</v>
          </cell>
          <cell r="LB49" t="str">
            <v/>
          </cell>
          <cell r="LC49" t="str">
            <v/>
          </cell>
          <cell r="LD49">
            <v>4.49</v>
          </cell>
          <cell r="LE49" t="str">
            <v/>
          </cell>
          <cell r="LF49" t="str">
            <v/>
          </cell>
          <cell r="LG49" t="str">
            <v/>
          </cell>
          <cell r="LH49" t="str">
            <v/>
          </cell>
          <cell r="LI49">
            <v>6.99</v>
          </cell>
          <cell r="LJ49" t="str">
            <v>Tenofovir/Emtricitabine (TDF/FTC)</v>
          </cell>
          <cell r="LK49" t="str">
            <v/>
          </cell>
          <cell r="LL49" t="str">
            <v>1: Yes</v>
          </cell>
          <cell r="LM49" t="str">
            <v>1</v>
          </cell>
          <cell r="LN49" t="str">
            <v>14</v>
          </cell>
          <cell r="LO49" t="str">
            <v>D4T3TCNVP: D4T-3TC-NVP</v>
          </cell>
          <cell r="LP49" t="str">
            <v>1: Yes</v>
          </cell>
          <cell r="LQ49" t="str">
            <v>0: No</v>
          </cell>
          <cell r="LR49" t="str">
            <v>1: Yes</v>
          </cell>
          <cell r="LS49" t="str">
            <v>0: No</v>
          </cell>
          <cell r="LT49" t="str">
            <v>0: No</v>
          </cell>
          <cell r="LU49">
            <v>1424</v>
          </cell>
          <cell r="LV49">
            <v>62</v>
          </cell>
          <cell r="LW49">
            <v>0</v>
          </cell>
          <cell r="LX49">
            <v>0</v>
          </cell>
          <cell r="LY49" t="str">
            <v>0: No</v>
          </cell>
          <cell r="LZ49" t="str">
            <v>0: No</v>
          </cell>
          <cell r="MA49" t="str">
            <v>0: No</v>
          </cell>
          <cell r="MB49" t="str">
            <v>0: No</v>
          </cell>
          <cell r="MC49" t="str">
            <v>0: No</v>
          </cell>
          <cell r="MD49" t="str">
            <v>0: No</v>
          </cell>
          <cell r="ME49" t="str">
            <v>0: No</v>
          </cell>
          <cell r="MF49" t="str">
            <v>0: No</v>
          </cell>
          <cell r="MG49" t="str">
            <v>0: No</v>
          </cell>
          <cell r="MH49" t="str">
            <v>0: No</v>
          </cell>
          <cell r="MI49" t="str">
            <v>0: No</v>
          </cell>
          <cell r="MJ49" t="str">
            <v>0: No</v>
          </cell>
          <cell r="MK49" t="str">
            <v>0: No</v>
          </cell>
          <cell r="ML49" t="str">
            <v>0: No</v>
          </cell>
          <cell r="MM49" t="str">
            <v>1: Yes</v>
          </cell>
          <cell r="MN49" t="str">
            <v>0: No</v>
          </cell>
          <cell r="MO49" t="str">
            <v>0: No</v>
          </cell>
          <cell r="MP49" t="str">
            <v>0: No</v>
          </cell>
          <cell r="MQ49" t="str">
            <v>1: Yes</v>
          </cell>
          <cell r="MR49" t="str">
            <v>1: Yes</v>
          </cell>
          <cell r="MS49" t="str">
            <v>4</v>
          </cell>
          <cell r="MT49" t="str">
            <v>2: N/A</v>
          </cell>
          <cell r="MU49">
            <v>2.8046553732133406</v>
          </cell>
          <cell r="MV49">
            <v>41.893136113360327</v>
          </cell>
          <cell r="MW49">
            <v>0.85365889314697929</v>
          </cell>
          <cell r="MX49">
            <v>0</v>
          </cell>
          <cell r="MY49">
            <v>0.85136600782778882</v>
          </cell>
          <cell r="MZ49">
            <v>0</v>
          </cell>
          <cell r="NA49">
            <v>1.7884796534963185</v>
          </cell>
          <cell r="NB49">
            <v>1.5045675595141703</v>
          </cell>
          <cell r="NC49">
            <v>1.8011735853922453</v>
          </cell>
          <cell r="ND49">
            <v>0</v>
          </cell>
          <cell r="NE49">
            <v>1.8181418160469669</v>
          </cell>
          <cell r="NF49">
            <v>0</v>
          </cell>
          <cell r="NG49">
            <v>0</v>
          </cell>
          <cell r="NH49">
            <v>0</v>
          </cell>
          <cell r="NI49">
            <v>0</v>
          </cell>
          <cell r="NJ49">
            <v>0</v>
          </cell>
          <cell r="NK49">
            <v>0</v>
          </cell>
          <cell r="NL49">
            <v>0</v>
          </cell>
          <cell r="NM49">
            <v>2.1857544636411763</v>
          </cell>
          <cell r="NN49">
            <v>41.372482591093124</v>
          </cell>
          <cell r="NO49">
            <v>0.23036526600541027</v>
          </cell>
          <cell r="NP49">
            <v>0</v>
          </cell>
          <cell r="NQ49">
            <v>0.22220054794520547</v>
          </cell>
          <cell r="NR49">
            <v>0</v>
          </cell>
          <cell r="NS49">
            <v>0.6128723230184322</v>
          </cell>
          <cell r="NT49">
            <v>0.51558194331983809</v>
          </cell>
          <cell r="NU49">
            <v>0.61722225202885483</v>
          </cell>
          <cell r="NV49">
            <v>0</v>
          </cell>
          <cell r="NW49">
            <v>0.62303688845401184</v>
          </cell>
          <cell r="NX49">
            <v>0</v>
          </cell>
          <cell r="NY49">
            <v>0</v>
          </cell>
          <cell r="NZ49">
            <v>0</v>
          </cell>
          <cell r="OA49">
            <v>0</v>
          </cell>
          <cell r="OB49">
            <v>0</v>
          </cell>
          <cell r="OC49">
            <v>0</v>
          </cell>
          <cell r="OD49">
            <v>0</v>
          </cell>
          <cell r="OE49">
            <v>6.0285865537321338E-3</v>
          </cell>
          <cell r="OF49">
            <v>5.0715789473684209E-3</v>
          </cell>
          <cell r="OG49">
            <v>6.0713751127141561E-3</v>
          </cell>
          <cell r="OH49">
            <v>0</v>
          </cell>
          <cell r="OI49">
            <v>6.1285714285714285E-3</v>
          </cell>
          <cell r="OJ49">
            <v>0</v>
          </cell>
          <cell r="OK49">
            <v>2.8046553732133406</v>
          </cell>
          <cell r="OL49">
            <v>41.893136113360327</v>
          </cell>
          <cell r="OM49">
            <v>0.85365889314697929</v>
          </cell>
          <cell r="ON49">
            <v>0</v>
          </cell>
          <cell r="OO49">
            <v>0.85136600782778882</v>
          </cell>
          <cell r="OP49">
            <v>0</v>
          </cell>
          <cell r="OQ49">
            <v>0</v>
          </cell>
          <cell r="OR49">
            <v>0</v>
          </cell>
          <cell r="OS49">
            <v>0</v>
          </cell>
          <cell r="OT49">
            <v>0</v>
          </cell>
          <cell r="OU49">
            <v>0</v>
          </cell>
          <cell r="OV49">
            <v>0</v>
          </cell>
          <cell r="OW49">
            <v>0.30399922999181866</v>
          </cell>
          <cell r="OX49">
            <v>0</v>
          </cell>
          <cell r="OY49">
            <v>0</v>
          </cell>
          <cell r="OZ49">
            <v>0</v>
          </cell>
          <cell r="PA49">
            <v>2.2522739304105106E-2</v>
          </cell>
          <cell r="PB49">
            <v>0</v>
          </cell>
          <cell r="PC49">
            <v>0.3109581789306512</v>
          </cell>
          <cell r="PD49">
            <v>0</v>
          </cell>
          <cell r="PE49">
            <v>0</v>
          </cell>
          <cell r="PF49">
            <v>0</v>
          </cell>
          <cell r="PG49">
            <v>7.19</v>
          </cell>
          <cell r="PH49" t="str">
            <v/>
          </cell>
          <cell r="PI49">
            <v>0</v>
          </cell>
          <cell r="PJ49">
            <v>0</v>
          </cell>
          <cell r="PK49">
            <v>3.15</v>
          </cell>
          <cell r="PL49" t="str">
            <v>N/A</v>
          </cell>
          <cell r="PM49">
            <v>1.47</v>
          </cell>
          <cell r="PN49" t="str">
            <v>N/A</v>
          </cell>
          <cell r="PO49" t="str">
            <v>N/A</v>
          </cell>
          <cell r="PP49" t="str">
            <v>N/A</v>
          </cell>
          <cell r="PQ49">
            <v>473.76</v>
          </cell>
          <cell r="PR49">
            <v>47.375999999999998</v>
          </cell>
          <cell r="PS49">
            <v>526.4</v>
          </cell>
          <cell r="PT49">
            <v>0</v>
          </cell>
          <cell r="PU49">
            <v>39</v>
          </cell>
          <cell r="PV49">
            <v>538.45000000000005</v>
          </cell>
          <cell r="PW49">
            <v>0</v>
          </cell>
          <cell r="PX49">
            <v>0</v>
          </cell>
          <cell r="PY49">
            <v>0</v>
          </cell>
          <cell r="PZ49">
            <v>13.177823116132165</v>
          </cell>
          <cell r="QA49">
            <v>0.85329268455358509</v>
          </cell>
          <cell r="QB49">
            <v>1.8026530226466577</v>
          </cell>
          <cell r="QC49">
            <v>0</v>
          </cell>
          <cell r="QD49">
            <v>0.22948710019705928</v>
          </cell>
          <cell r="QE49">
            <v>0.61772922237380634</v>
          </cell>
          <cell r="QF49">
            <v>0</v>
          </cell>
          <cell r="QG49">
            <v>6.0763619827194177E-3</v>
          </cell>
          <cell r="QH49">
            <v>0.85329268455358509</v>
          </cell>
          <cell r="QI49">
            <v>0</v>
          </cell>
          <cell r="QJ49">
            <v>3.191753827497347E-2</v>
          </cell>
          <cell r="QK49">
            <v>0</v>
          </cell>
          <cell r="QL49">
            <v>0</v>
          </cell>
          <cell r="QM49">
            <v>0</v>
          </cell>
          <cell r="QN49">
            <v>2.2701227830832196E-2</v>
          </cell>
          <cell r="QO49">
            <v>0</v>
          </cell>
          <cell r="QP49">
            <v>0.3134224647567076</v>
          </cell>
          <cell r="QQ49">
            <v>0</v>
          </cell>
          <cell r="QR49">
            <v>0</v>
          </cell>
          <cell r="QS49">
            <v>0</v>
          </cell>
          <cell r="QT49">
            <v>5.75417004048583</v>
          </cell>
          <cell r="QU49">
            <v>0</v>
          </cell>
          <cell r="QV49" t="str">
            <v>1: Yes</v>
          </cell>
          <cell r="QW49" t="str">
            <v>0: No</v>
          </cell>
          <cell r="QX49" t="str">
            <v>0: No</v>
          </cell>
          <cell r="QY49" t="str">
            <v>0: No</v>
          </cell>
          <cell r="QZ49" t="str">
            <v>1: Yes</v>
          </cell>
          <cell r="RA49" t="str">
            <v>0: No</v>
          </cell>
          <cell r="RB49" t="str">
            <v/>
          </cell>
          <cell r="RC49" t="str">
            <v>60</v>
          </cell>
          <cell r="RD49" t="str">
            <v>0: No</v>
          </cell>
          <cell r="RE49">
            <v>0</v>
          </cell>
          <cell r="RF49">
            <v>0</v>
          </cell>
          <cell r="RG49">
            <v>0</v>
          </cell>
          <cell r="RH49">
            <v>0</v>
          </cell>
          <cell r="RI49">
            <v>1.8947368421052633E-2</v>
          </cell>
          <cell r="RJ49">
            <v>0</v>
          </cell>
          <cell r="RK49">
            <v>0.26159514170040493</v>
          </cell>
          <cell r="RL49">
            <v>0</v>
          </cell>
          <cell r="RM49">
            <v>0</v>
          </cell>
          <cell r="RN49">
            <v>0</v>
          </cell>
          <cell r="RO49">
            <v>10.484087973434718</v>
          </cell>
          <cell r="RP49">
            <v>10.622099645293314</v>
          </cell>
          <cell r="RQ49">
            <v>7.7195242105263171</v>
          </cell>
          <cell r="RR49">
            <v>7.7195242105263171</v>
          </cell>
          <cell r="RS49">
            <v>10.752490171325521</v>
          </cell>
          <cell r="RT49">
            <v>0</v>
          </cell>
          <cell r="RU49">
            <v>9.5057673581213304</v>
          </cell>
          <cell r="RV49">
            <v>5.1336137446460368</v>
          </cell>
          <cell r="RW49">
            <v>4.3186785425101215</v>
          </cell>
          <cell r="RX49">
            <v>5.1099332732191156</v>
          </cell>
          <cell r="RY49">
            <v>0</v>
          </cell>
          <cell r="RZ49">
            <v>5.7406309197651648</v>
          </cell>
          <cell r="SA49">
            <v>0</v>
          </cell>
          <cell r="SB49">
            <v>8.8066338976851632</v>
          </cell>
          <cell r="SC49">
            <v>0</v>
          </cell>
          <cell r="SD49">
            <v>6.4844003368421053</v>
          </cell>
          <cell r="SE49">
            <v>9.0320917439134352</v>
          </cell>
          <cell r="SF49">
            <v>0</v>
          </cell>
          <cell r="SG49">
            <v>7.9848445808219175</v>
          </cell>
          <cell r="SH49">
            <v>1.6774540757495549</v>
          </cell>
          <cell r="SI49">
            <v>0</v>
          </cell>
          <cell r="SJ49">
            <v>1.2351238736842107</v>
          </cell>
          <cell r="SK49">
            <v>1.7203984274120829</v>
          </cell>
          <cell r="SL49">
            <v>0</v>
          </cell>
          <cell r="SM49">
            <v>1.5209227772994129</v>
          </cell>
          <cell r="SN49">
            <v>0.1120092562168462</v>
          </cell>
          <cell r="SO49">
            <v>0.99</v>
          </cell>
          <cell r="SP49">
            <v>0.2</v>
          </cell>
          <cell r="SQ49">
            <v>0.99</v>
          </cell>
          <cell r="SR49">
            <v>0.15</v>
          </cell>
          <cell r="SS49" t="str">
            <v>1: Yes</v>
          </cell>
          <cell r="ST49" t="str">
            <v>1: Yes</v>
          </cell>
          <cell r="SU49">
            <v>0.95</v>
          </cell>
          <cell r="SV49" t="str">
            <v>1: Yes</v>
          </cell>
          <cell r="SW49" t="str">
            <v>All patients unless they are allergic</v>
          </cell>
          <cell r="SX49">
            <v>0.95</v>
          </cell>
          <cell r="SY49" t="str">
            <v>1: Yes</v>
          </cell>
          <cell r="SZ49" t="str">
            <v>first come first serve</v>
          </cell>
          <cell r="TA49">
            <v>30</v>
          </cell>
          <cell r="TB49">
            <v>1.6170171808075462E-4</v>
          </cell>
          <cell r="TC49">
            <v>2.0443717214495405E-4</v>
          </cell>
          <cell r="TD49">
            <v>0.1452370181433178</v>
          </cell>
          <cell r="TE49">
            <v>1.4839597670725251E-2</v>
          </cell>
          <cell r="TF49">
            <v>0.29397834351989993</v>
          </cell>
          <cell r="TG49">
            <v>0</v>
          </cell>
          <cell r="TH49">
            <v>4.8365930988016759</v>
          </cell>
          <cell r="TI49">
            <v>5.1336137446460368</v>
          </cell>
          <cell r="TJ49">
            <v>5.9460031762837484E-2</v>
          </cell>
          <cell r="TK49">
            <v>1.0202429149797573E-4</v>
          </cell>
          <cell r="TL49">
            <v>1.2898785425101214E-4</v>
          </cell>
          <cell r="TM49">
            <v>9.1636032388663968E-2</v>
          </cell>
          <cell r="TN49">
            <v>9.3629149797570844E-3</v>
          </cell>
          <cell r="TO49">
            <v>0.18548307692307694</v>
          </cell>
          <cell r="TP49">
            <v>0</v>
          </cell>
          <cell r="TQ49">
            <v>3.0516063157894746</v>
          </cell>
          <cell r="TR49">
            <v>4.3186785425101215</v>
          </cell>
          <cell r="TS49">
            <v>6.2526315789473694E-2</v>
          </cell>
          <cell r="TT49">
            <v>1.6468091556768227E-4</v>
          </cell>
          <cell r="TU49">
            <v>2.0820372896771257E-4</v>
          </cell>
          <cell r="TV49">
            <v>0.14791286948613006</v>
          </cell>
          <cell r="TW49">
            <v>1.5113002880097011E-2</v>
          </cell>
          <cell r="TX49">
            <v>0.29939460967106257</v>
          </cell>
          <cell r="TY49">
            <v>0</v>
          </cell>
          <cell r="TZ49">
            <v>4.9257026405942108</v>
          </cell>
          <cell r="UA49">
            <v>5.1742966803092303</v>
          </cell>
          <cell r="UB49">
            <v>5.9306957708049113E-2</v>
          </cell>
          <cell r="UC49" t="str">
            <v>1: Yes</v>
          </cell>
          <cell r="UD49" t="str">
            <v>first come first serve</v>
          </cell>
          <cell r="UE49">
            <v>30</v>
          </cell>
          <cell r="UF49">
            <v>846320</v>
          </cell>
          <cell r="UG49">
            <v>1.0503450231590886E-2</v>
          </cell>
          <cell r="UH49">
            <v>1.3000000000000001E-2</v>
          </cell>
          <cell r="UI49">
            <v>6.1399999999999996E-3</v>
          </cell>
          <cell r="UJ49">
            <v>0</v>
          </cell>
          <cell r="UK49">
            <v>0</v>
          </cell>
          <cell r="UL49">
            <v>0</v>
          </cell>
          <cell r="UM49">
            <v>0</v>
          </cell>
          <cell r="UN49" t="str">
            <v>N/A</v>
          </cell>
          <cell r="UO49" t="str">
            <v>N/A</v>
          </cell>
          <cell r="UP49" t="str">
            <v>N/A</v>
          </cell>
          <cell r="UQ49" t="str">
            <v>N/A</v>
          </cell>
          <cell r="UR49" t="str">
            <v>N/A</v>
          </cell>
          <cell r="US49" t="str">
            <v>N/A</v>
          </cell>
          <cell r="UT49" t="str">
            <v>N/A</v>
          </cell>
          <cell r="UU49" t="str">
            <v>N/A</v>
          </cell>
          <cell r="UV49" t="str">
            <v>N/A</v>
          </cell>
          <cell r="UW49" t="str">
            <v>N/A</v>
          </cell>
          <cell r="UX49">
            <v>1</v>
          </cell>
          <cell r="UY49">
            <v>0</v>
          </cell>
          <cell r="UZ49">
            <v>1</v>
          </cell>
          <cell r="VA49">
            <v>0</v>
          </cell>
          <cell r="VB49">
            <v>1</v>
          </cell>
          <cell r="VC49">
            <v>0</v>
          </cell>
          <cell r="VD49">
            <v>1</v>
          </cell>
          <cell r="VE49">
            <v>1</v>
          </cell>
          <cell r="VF49">
            <v>0</v>
          </cell>
          <cell r="VG49">
            <v>0</v>
          </cell>
          <cell r="VH49">
            <v>1</v>
          </cell>
          <cell r="VI49">
            <v>1</v>
          </cell>
          <cell r="VJ49">
            <v>0</v>
          </cell>
          <cell r="VK49">
            <v>0</v>
          </cell>
          <cell r="VL49">
            <v>0</v>
          </cell>
          <cell r="VM49">
            <v>1</v>
          </cell>
          <cell r="VN49">
            <v>1</v>
          </cell>
          <cell r="VO49">
            <v>0</v>
          </cell>
          <cell r="VP49">
            <v>1</v>
          </cell>
          <cell r="VQ49">
            <v>1</v>
          </cell>
          <cell r="VR49">
            <v>0</v>
          </cell>
          <cell r="VS49">
            <v>0</v>
          </cell>
          <cell r="VT49">
            <v>0</v>
          </cell>
          <cell r="VU49">
            <v>0</v>
          </cell>
          <cell r="VV49">
            <v>1</v>
          </cell>
          <cell r="VW49">
            <v>0</v>
          </cell>
          <cell r="VX49">
            <v>1</v>
          </cell>
          <cell r="VY49">
            <v>2.2384137831464459</v>
          </cell>
          <cell r="VZ49">
            <v>2.2384137831464459</v>
          </cell>
          <cell r="WA49">
            <v>2.2384137831464459</v>
          </cell>
          <cell r="WB49">
            <v>2.2384137831464459</v>
          </cell>
          <cell r="WC49">
            <v>2.2384137831464459</v>
          </cell>
          <cell r="WD49">
            <v>2.2384137831464455</v>
          </cell>
          <cell r="WE49">
            <v>0</v>
          </cell>
          <cell r="WF49">
            <v>2.1264930939891236</v>
          </cell>
          <cell r="WG49">
            <v>2.1264930939891236</v>
          </cell>
          <cell r="WH49">
            <v>2.1264930939891231</v>
          </cell>
          <cell r="WI49">
            <v>2.1264930939891236</v>
          </cell>
          <cell r="WJ49">
            <v>2.1264930939891236</v>
          </cell>
          <cell r="WK49">
            <v>0</v>
          </cell>
          <cell r="WL49">
            <v>0.11192068915732231</v>
          </cell>
          <cell r="WM49">
            <v>0.11192068915732231</v>
          </cell>
          <cell r="WN49">
            <v>0.1119206891573223</v>
          </cell>
          <cell r="WO49">
            <v>0.1119206891573223</v>
          </cell>
          <cell r="WP49">
            <v>0.11192068915732228</v>
          </cell>
          <cell r="WQ49">
            <v>0</v>
          </cell>
          <cell r="WR49">
            <v>0</v>
          </cell>
          <cell r="WS49">
            <v>2.2384137831464459</v>
          </cell>
          <cell r="WT49">
            <v>0</v>
          </cell>
          <cell r="WU49">
            <v>2.2384137831464459</v>
          </cell>
          <cell r="WV49">
            <v>0</v>
          </cell>
          <cell r="WW49">
            <v>2.2384137831464459</v>
          </cell>
          <cell r="WX49">
            <v>0</v>
          </cell>
          <cell r="WY49">
            <v>2.2384137831464455</v>
          </cell>
          <cell r="WZ49">
            <v>9.8609884432212986</v>
          </cell>
          <cell r="XA49">
            <v>7.5076143349555524</v>
          </cell>
          <cell r="XB49">
            <v>56.729459998075797</v>
          </cell>
          <cell r="XC49">
            <v>7.5037798934281827</v>
          </cell>
          <cell r="XD49">
            <v>3.3997080010218461</v>
          </cell>
          <cell r="XE49">
            <v>7.5469304061216187</v>
          </cell>
          <cell r="XF49">
            <v>0</v>
          </cell>
          <cell r="XG49">
            <v>0.40853276483763667</v>
          </cell>
          <cell r="XH49">
            <v>0.33803493561219522</v>
          </cell>
          <cell r="XI49">
            <v>0.4119800777773629</v>
          </cell>
          <cell r="XJ49">
            <v>0.88734170598201234</v>
          </cell>
          <cell r="XK49">
            <v>0.41198007777736279</v>
          </cell>
          <cell r="XL49">
            <v>0</v>
          </cell>
          <cell r="XM49">
            <v>6.0253010169838097</v>
          </cell>
          <cell r="XN49">
            <v>8.3783621467991054</v>
          </cell>
          <cell r="XO49">
            <v>55.513415608514201</v>
          </cell>
          <cell r="XP49">
            <v>6.0217257936499857</v>
          </cell>
          <cell r="XQ49">
            <v>0.20759147842265124</v>
          </cell>
          <cell r="XR49">
            <v>6.0648763063434217</v>
          </cell>
          <cell r="XS49">
            <v>0</v>
          </cell>
          <cell r="XT49">
            <v>1.2993888060060637E-2</v>
          </cell>
          <cell r="XU49">
            <v>1.0751617720258835E-2</v>
          </cell>
          <cell r="XV49">
            <v>1.3103534096565454E-2</v>
          </cell>
          <cell r="XW49">
            <v>2.8222996515679444E-2</v>
          </cell>
          <cell r="XX49">
            <v>1.3103534096565455E-2</v>
          </cell>
          <cell r="XY49">
            <v>0</v>
          </cell>
          <cell r="XZ49">
            <v>0</v>
          </cell>
          <cell r="YA49">
            <v>0</v>
          </cell>
          <cell r="YB49">
            <v>0</v>
          </cell>
          <cell r="YC49">
            <v>0</v>
          </cell>
          <cell r="YD49">
            <v>0</v>
          </cell>
          <cell r="YE49">
            <v>0</v>
          </cell>
          <cell r="YF49">
            <v>0</v>
          </cell>
          <cell r="YG49">
            <v>0</v>
          </cell>
          <cell r="YH49">
            <v>0</v>
          </cell>
          <cell r="YI49">
            <v>0</v>
          </cell>
          <cell r="YJ49">
            <v>0</v>
          </cell>
          <cell r="YK49">
            <v>0</v>
          </cell>
          <cell r="YL49">
            <v>1.0351322206219922</v>
          </cell>
          <cell r="YM49">
            <v>0.85650621850888509</v>
          </cell>
          <cell r="YN49">
            <v>1.0438669538077037</v>
          </cell>
          <cell r="YO49">
            <v>2.2483288235858234</v>
          </cell>
          <cell r="YP49">
            <v>1.0438669538077034</v>
          </cell>
          <cell r="YQ49">
            <v>0</v>
          </cell>
          <cell r="YR49">
            <v>1.2993888060060637E-2</v>
          </cell>
          <cell r="YS49">
            <v>1.0751617720258835E-2</v>
          </cell>
          <cell r="YT49">
            <v>1.3103534096565454E-2</v>
          </cell>
          <cell r="YU49">
            <v>2.8222996515679444E-2</v>
          </cell>
          <cell r="YV49">
            <v>1.3103534096565455E-2</v>
          </cell>
          <cell r="YW49">
            <v>0</v>
          </cell>
          <cell r="YX49">
            <v>0</v>
          </cell>
          <cell r="YY49">
            <v>0</v>
          </cell>
          <cell r="YZ49">
            <v>0</v>
          </cell>
          <cell r="ZA49">
            <v>0</v>
          </cell>
          <cell r="ZB49">
            <v>0</v>
          </cell>
          <cell r="ZC49">
            <v>0</v>
          </cell>
          <cell r="ZD49">
            <v>2.6796284710525051</v>
          </cell>
          <cell r="ZE49">
            <v>0.28134000303168105</v>
          </cell>
          <cell r="ZF49">
            <v>0.40857734113424954</v>
          </cell>
          <cell r="ZG49">
            <v>0.4118152406938218</v>
          </cell>
          <cell r="ZH49">
            <v>5.194581067423842</v>
          </cell>
          <cell r="ZI49">
            <v>5.2357471577989996</v>
          </cell>
          <cell r="ZJ49" t="str">
            <v xml:space="preserve"> </v>
          </cell>
          <cell r="ZK49">
            <v>0</v>
          </cell>
          <cell r="ZL49">
            <v>2</v>
          </cell>
          <cell r="ZM49">
            <v>0</v>
          </cell>
          <cell r="ZN49">
            <v>1</v>
          </cell>
          <cell r="ZO49">
            <v>21</v>
          </cell>
          <cell r="ZP49">
            <v>0</v>
          </cell>
          <cell r="ZQ49">
            <v>0</v>
          </cell>
          <cell r="ZR49" t="str">
            <v>1: Yes</v>
          </cell>
          <cell r="ZS49" t="str">
            <v>1: Yes</v>
          </cell>
          <cell r="ZT49">
            <v>0.53315998366589501</v>
          </cell>
          <cell r="ZU49">
            <v>0.5331599836658949</v>
          </cell>
          <cell r="ZV49">
            <v>0.5331599836658949</v>
          </cell>
          <cell r="ZW49">
            <v>0.5331599836658949</v>
          </cell>
          <cell r="ZX49">
            <v>0.5331599836658949</v>
          </cell>
          <cell r="ZY49">
            <v>0.5331599836658949</v>
          </cell>
          <cell r="ZZ49">
            <v>0</v>
          </cell>
          <cell r="AAA49">
            <v>0.33055918987285493</v>
          </cell>
          <cell r="AAB49">
            <v>0.33055918987285487</v>
          </cell>
          <cell r="AAC49">
            <v>0.33055918987285487</v>
          </cell>
          <cell r="AAD49">
            <v>0.33055918987285482</v>
          </cell>
          <cell r="AAE49">
            <v>0.33055918987285487</v>
          </cell>
          <cell r="AAF49">
            <v>0</v>
          </cell>
          <cell r="AAG49">
            <v>5.3315998366589505E-2</v>
          </cell>
          <cell r="AAH49">
            <v>5.3315998366589505E-2</v>
          </cell>
          <cell r="AAI49">
            <v>5.3315998366589498E-2</v>
          </cell>
          <cell r="AAJ49">
            <v>5.3315998366589505E-2</v>
          </cell>
          <cell r="AAK49">
            <v>5.3315998366589491E-2</v>
          </cell>
          <cell r="AAL49">
            <v>5.3315998366589498E-2</v>
          </cell>
          <cell r="AAM49">
            <v>0</v>
          </cell>
          <cell r="AAN49">
            <v>0.12262679624315584</v>
          </cell>
          <cell r="AAO49">
            <v>0.12262679624315585</v>
          </cell>
          <cell r="AAP49">
            <v>0.12262679624315584</v>
          </cell>
          <cell r="AAQ49">
            <v>0.12262679624315584</v>
          </cell>
          <cell r="AAR49">
            <v>0.12262679624315584</v>
          </cell>
          <cell r="AAS49">
            <v>0</v>
          </cell>
          <cell r="AAT49">
            <v>0</v>
          </cell>
          <cell r="AAU49">
            <v>0</v>
          </cell>
          <cell r="AAV49">
            <v>0</v>
          </cell>
          <cell r="AAW49">
            <v>0</v>
          </cell>
          <cell r="AAX49">
            <v>0</v>
          </cell>
          <cell r="AAY49">
            <v>0</v>
          </cell>
          <cell r="AAZ49">
            <v>0</v>
          </cell>
          <cell r="ABA49">
            <v>0</v>
          </cell>
          <cell r="ABB49">
            <v>0</v>
          </cell>
          <cell r="ABC49">
            <v>0</v>
          </cell>
          <cell r="ABD49">
            <v>0</v>
          </cell>
          <cell r="ABE49">
            <v>0</v>
          </cell>
          <cell r="ABF49">
            <v>2.6657999183294753E-2</v>
          </cell>
          <cell r="ABG49">
            <v>2.6657999183294749E-2</v>
          </cell>
          <cell r="ABH49">
            <v>2.6657999183294753E-2</v>
          </cell>
          <cell r="ABI49">
            <v>2.6657999183294746E-2</v>
          </cell>
          <cell r="ABJ49">
            <v>2.6657999183294749E-2</v>
          </cell>
          <cell r="ABK49">
            <v>0</v>
          </cell>
          <cell r="ABL49">
            <v>0</v>
          </cell>
          <cell r="ABM49">
            <v>0</v>
          </cell>
          <cell r="ABN49">
            <v>0</v>
          </cell>
          <cell r="ABO49">
            <v>0</v>
          </cell>
          <cell r="ABP49">
            <v>0</v>
          </cell>
          <cell r="ABQ49">
            <v>0</v>
          </cell>
          <cell r="ABR49">
            <v>0</v>
          </cell>
          <cell r="ABS49">
            <v>0</v>
          </cell>
          <cell r="ABT49">
            <v>0</v>
          </cell>
          <cell r="ABU49">
            <v>0</v>
          </cell>
          <cell r="ABV49">
            <v>0</v>
          </cell>
          <cell r="ABW49">
            <v>0</v>
          </cell>
          <cell r="ABX49">
            <v>5.3315998366589505E-2</v>
          </cell>
          <cell r="ABY49" t="str">
            <v>0: No</v>
          </cell>
          <cell r="ABZ49">
            <v>5.3315998366589505E-2</v>
          </cell>
          <cell r="ACA49">
            <v>5.3315998366589498E-2</v>
          </cell>
          <cell r="ACB49">
            <v>2.9662103255173498</v>
          </cell>
          <cell r="ACC49">
            <v>2.9917632139808514</v>
          </cell>
          <cell r="ACD49">
            <v>2.4543507955769042</v>
          </cell>
          <cell r="ACE49">
            <v>2.991240032109352</v>
          </cell>
          <cell r="ACF49">
            <v>6.4426708383893745</v>
          </cell>
          <cell r="ACG49">
            <v>2.991240032109352</v>
          </cell>
          <cell r="ACH49">
            <v>0</v>
          </cell>
          <cell r="ACI49">
            <v>1.0926959832256824</v>
          </cell>
          <cell r="ACJ49">
            <v>0.90413657881319887</v>
          </cell>
          <cell r="ACK49">
            <v>1.1019164554285861</v>
          </cell>
          <cell r="ACL49">
            <v>2.3733585193846469</v>
          </cell>
          <cell r="ACM49">
            <v>1.1019164554285861</v>
          </cell>
          <cell r="ACN49">
            <v>0</v>
          </cell>
          <cell r="ACO49">
            <v>0.47120670649707264</v>
          </cell>
          <cell r="ACP49">
            <v>0.38989364477063904</v>
          </cell>
          <cell r="ACQ49">
            <v>0.47518287956421629</v>
          </cell>
          <cell r="ACR49">
            <v>1.0234708175229275</v>
          </cell>
          <cell r="ACS49">
            <v>0.47518287956421623</v>
          </cell>
          <cell r="ACT49">
            <v>0</v>
          </cell>
          <cell r="ACU49">
            <v>0.47120670649707264</v>
          </cell>
          <cell r="ACV49">
            <v>0.38989364477063904</v>
          </cell>
          <cell r="ACW49">
            <v>0.47518287956421629</v>
          </cell>
          <cell r="ACX49">
            <v>1.0234708175229275</v>
          </cell>
          <cell r="ACY49">
            <v>0.47518287956421623</v>
          </cell>
          <cell r="ACZ49">
            <v>0</v>
          </cell>
          <cell r="ADA49">
            <v>0</v>
          </cell>
          <cell r="ADB49">
            <v>0</v>
          </cell>
          <cell r="ADC49">
            <v>0</v>
          </cell>
          <cell r="ADD49">
            <v>0</v>
          </cell>
          <cell r="ADE49">
            <v>0</v>
          </cell>
          <cell r="ADF49">
            <v>0</v>
          </cell>
          <cell r="ADG49">
            <v>0</v>
          </cell>
          <cell r="ADH49">
            <v>0</v>
          </cell>
          <cell r="ADI49">
            <v>0</v>
          </cell>
          <cell r="ADJ49">
            <v>0</v>
          </cell>
          <cell r="ADK49">
            <v>0</v>
          </cell>
          <cell r="ADL49">
            <v>0</v>
          </cell>
          <cell r="ADM49">
            <v>5.6880522011332729E-2</v>
          </cell>
          <cell r="ADN49">
            <v>4.7065022075599108E-2</v>
          </cell>
          <cell r="ADO49">
            <v>5.7360495654636419E-2</v>
          </cell>
          <cell r="ADP49">
            <v>0.12354568294844769</v>
          </cell>
          <cell r="ADQ49">
            <v>5.7360495654636412E-2</v>
          </cell>
          <cell r="ADR49">
            <v>0</v>
          </cell>
          <cell r="ADS49">
            <v>0.80202740627783875</v>
          </cell>
          <cell r="ADT49">
            <v>0.66362677849864449</v>
          </cell>
          <cell r="ADU49">
            <v>0.80879513629522293</v>
          </cell>
          <cell r="ADV49">
            <v>1.7420202935589417</v>
          </cell>
          <cell r="ADW49">
            <v>0.80879513629522293</v>
          </cell>
          <cell r="ADX49">
            <v>0</v>
          </cell>
          <cell r="ADY49">
            <v>7.2193001008350868E-2</v>
          </cell>
          <cell r="ADZ49">
            <v>5.9735126648184068E-2</v>
          </cell>
          <cell r="AEA49">
            <v>7.280218560247434E-2</v>
          </cell>
          <cell r="AEB49">
            <v>0.1568047074514832</v>
          </cell>
          <cell r="AEC49">
            <v>7.2802185602474326E-2</v>
          </cell>
          <cell r="AED49">
            <v>0</v>
          </cell>
          <cell r="AEE49">
            <v>0.14438600201670174</v>
          </cell>
          <cell r="AEF49">
            <v>0</v>
          </cell>
          <cell r="AEG49">
            <v>0.43486336671407255</v>
          </cell>
          <cell r="AEH49">
            <v>0</v>
          </cell>
          <cell r="AEI49">
            <v>0.28440261005666362</v>
          </cell>
          <cell r="AEJ49">
            <v>0</v>
          </cell>
          <cell r="AEK49">
            <v>2.0716309224286995</v>
          </cell>
          <cell r="AEL49">
            <v>3.0927424301212581E-2</v>
          </cell>
          <cell r="AEM49">
            <v>0.47120670649707264</v>
          </cell>
          <cell r="AEN49">
            <v>0.14562983809045693</v>
          </cell>
          <cell r="AEO49">
            <v>0</v>
          </cell>
          <cell r="AEP49">
            <v>0.43860956603477291</v>
          </cell>
          <cell r="AEQ49">
            <v>0</v>
          </cell>
          <cell r="AER49">
            <v>0.28685264136799321</v>
          </cell>
          <cell r="AES49">
            <v>0</v>
          </cell>
          <cell r="AET49">
            <v>2.0894773149933026</v>
          </cell>
          <cell r="AEU49">
            <v>3.119385349432599E-2</v>
          </cell>
          <cell r="AEV49">
            <v>0.4752659912722591</v>
          </cell>
          <cell r="AEW49">
            <v>0.02</v>
          </cell>
          <cell r="AEX49" t="str">
            <v>6</v>
          </cell>
          <cell r="AEY49" t="str">
            <v>7</v>
          </cell>
          <cell r="AEZ49" t="str">
            <v>1: Yes</v>
          </cell>
          <cell r="AFA49" t="str">
            <v>8</v>
          </cell>
          <cell r="AFB49" t="str">
            <v>4</v>
          </cell>
          <cell r="AFC49" t="str">
            <v>1: Always</v>
          </cell>
          <cell r="AFD49" t="str">
            <v>2: Sometimes</v>
          </cell>
          <cell r="AFE49">
            <v>0.4752659912722591</v>
          </cell>
          <cell r="AFF49">
            <v>0.38989364477063904</v>
          </cell>
          <cell r="AFG49">
            <v>1.1687253157097174E-2</v>
          </cell>
          <cell r="AFH49">
            <v>1.1687253157097174E-2</v>
          </cell>
          <cell r="AFI49">
            <v>1.1687253157097175E-2</v>
          </cell>
          <cell r="AFJ49">
            <v>1.1687253157097174E-2</v>
          </cell>
          <cell r="AFK49">
            <v>1.1687253157097174E-2</v>
          </cell>
          <cell r="AFL49">
            <v>1.1687253157097174E-2</v>
          </cell>
          <cell r="AFM49">
            <v>0</v>
          </cell>
          <cell r="AFN49">
            <v>0</v>
          </cell>
          <cell r="AFO49">
            <v>23</v>
          </cell>
          <cell r="AFP49">
            <v>23</v>
          </cell>
          <cell r="AFQ49">
            <v>0</v>
          </cell>
          <cell r="AFR49">
            <v>0</v>
          </cell>
          <cell r="AFS49">
            <v>0</v>
          </cell>
          <cell r="AFT49">
            <v>0</v>
          </cell>
          <cell r="AFU49">
            <v>0</v>
          </cell>
          <cell r="AFV49">
            <v>0</v>
          </cell>
          <cell r="AFW49">
            <v>0</v>
          </cell>
          <cell r="AFX49">
            <v>0</v>
          </cell>
          <cell r="AFY49">
            <v>0</v>
          </cell>
          <cell r="AFZ49">
            <v>0</v>
          </cell>
          <cell r="AGA49">
            <v>0</v>
          </cell>
          <cell r="AGB49">
            <v>0</v>
          </cell>
        </row>
        <row r="50">
          <cell r="A50" t="str">
            <v>MALAWI_18</v>
          </cell>
          <cell r="B50" t="str">
            <v>Malawi</v>
          </cell>
          <cell r="C50" t="str">
            <v>Moyale Barracks Health Centre</v>
          </cell>
          <cell r="D50" t="str">
            <v>Health Center</v>
          </cell>
          <cell r="E50" t="str">
            <v>Primary</v>
          </cell>
          <cell r="F50" t="str">
            <v>Urban</v>
          </cell>
          <cell r="G50" t="str">
            <v>No</v>
          </cell>
          <cell r="H50">
            <v>38075</v>
          </cell>
          <cell r="I50">
            <v>1911</v>
          </cell>
          <cell r="J50">
            <v>15688</v>
          </cell>
          <cell r="K50">
            <v>12</v>
          </cell>
          <cell r="L50">
            <v>240</v>
          </cell>
          <cell r="M50" t="str">
            <v>USD</v>
          </cell>
          <cell r="N50">
            <v>148.25</v>
          </cell>
          <cell r="O50">
            <v>0.03</v>
          </cell>
          <cell r="P50">
            <v>0</v>
          </cell>
          <cell r="Q50">
            <v>0</v>
          </cell>
          <cell r="R50">
            <v>0.97</v>
          </cell>
          <cell r="S50">
            <v>0</v>
          </cell>
          <cell r="T50">
            <v>15688</v>
          </cell>
          <cell r="U50">
            <v>0</v>
          </cell>
          <cell r="V50">
            <v>239.67655212854984</v>
          </cell>
          <cell r="W50" t="str">
            <v>0: No</v>
          </cell>
          <cell r="X50" t="str">
            <v>0: No</v>
          </cell>
          <cell r="Y50">
            <v>0</v>
          </cell>
          <cell r="Z50" t="str">
            <v>Jan-10</v>
          </cell>
          <cell r="AA50" t="str">
            <v>Dec-10</v>
          </cell>
          <cell r="AB50">
            <v>29.083333333333332</v>
          </cell>
          <cell r="AC50">
            <v>256.41666666666669</v>
          </cell>
          <cell r="AD50">
            <v>5.166666666666667</v>
          </cell>
          <cell r="AE50">
            <v>29.666666666666668</v>
          </cell>
          <cell r="AF50">
            <v>0</v>
          </cell>
          <cell r="AG50">
            <v>320.33333333333331</v>
          </cell>
          <cell r="AH50">
            <v>291.25000000000006</v>
          </cell>
          <cell r="AI50">
            <v>6.8494536940686794</v>
          </cell>
          <cell r="AJ50">
            <v>7.2730228928199807</v>
          </cell>
          <cell r="AK50">
            <v>6</v>
          </cell>
          <cell r="AL50">
            <v>6.7</v>
          </cell>
          <cell r="AM50">
            <v>6.7</v>
          </cell>
          <cell r="AN50">
            <v>9</v>
          </cell>
          <cell r="AO50">
            <v>0</v>
          </cell>
          <cell r="AP50">
            <v>5</v>
          </cell>
          <cell r="AQ50">
            <v>7.5</v>
          </cell>
          <cell r="AR50">
            <v>7.5</v>
          </cell>
          <cell r="AS50">
            <v>7.5</v>
          </cell>
          <cell r="AT50">
            <v>0</v>
          </cell>
          <cell r="AU50">
            <v>0</v>
          </cell>
          <cell r="AV50">
            <v>0</v>
          </cell>
          <cell r="AW50">
            <v>0</v>
          </cell>
          <cell r="AX50">
            <v>0</v>
          </cell>
          <cell r="AY50">
            <v>0</v>
          </cell>
          <cell r="AZ50">
            <v>0</v>
          </cell>
          <cell r="BA50">
            <v>0</v>
          </cell>
          <cell r="BB50">
            <v>0</v>
          </cell>
          <cell r="BC50">
            <v>0</v>
          </cell>
          <cell r="BD50">
            <v>0</v>
          </cell>
          <cell r="BE50">
            <v>16019.562500000002</v>
          </cell>
          <cell r="BF50" t="str">
            <v>1: Yes</v>
          </cell>
          <cell r="BG50" t="str">
            <v>23</v>
          </cell>
          <cell r="BH50" t="str">
            <v>11</v>
          </cell>
          <cell r="BI50" t="str">
            <v>1</v>
          </cell>
          <cell r="BJ50" t="str">
            <v>15</v>
          </cell>
          <cell r="BK50" t="str">
            <v>N/A</v>
          </cell>
          <cell r="BL50" t="str">
            <v>N/A</v>
          </cell>
          <cell r="BM50" t="str">
            <v>1: Yes</v>
          </cell>
          <cell r="BN50" t="str">
            <v>N_STAGE,N_MONITORING: WHO Staging, Routine clinical monitoring</v>
          </cell>
          <cell r="BO50" t="str">
            <v>They all work together in the clinic - according to old guidelines nurses were not to be initiating patients so an MA or CO would.  That has changed in the new guidelines so they expect that some nurses will now initiate patients as well.</v>
          </cell>
          <cell r="BP50" t="str">
            <v>1: Yes</v>
          </cell>
          <cell r="BQ50">
            <v>0.42997266160832387</v>
          </cell>
          <cell r="BR50" t="str">
            <v>1: The Costing Period</v>
          </cell>
          <cell r="BS50" t="str">
            <v/>
          </cell>
          <cell r="BT50" t="str">
            <v>1: Yes</v>
          </cell>
          <cell r="BU50" t="str">
            <v>23</v>
          </cell>
          <cell r="BV50" t="str">
            <v>11</v>
          </cell>
          <cell r="BW50" t="str">
            <v>1</v>
          </cell>
          <cell r="BX50" t="str">
            <v>15</v>
          </cell>
          <cell r="BY50" t="str">
            <v>N/A</v>
          </cell>
          <cell r="BZ50" t="str">
            <v>N/A</v>
          </cell>
          <cell r="CA50" t="str">
            <v>1: Yes</v>
          </cell>
          <cell r="CB50" t="str">
            <v>0: No</v>
          </cell>
          <cell r="CC50" t="str">
            <v>0: No</v>
          </cell>
          <cell r="CD50" t="str">
            <v>0: No</v>
          </cell>
          <cell r="CE50" t="str">
            <v>1: Yes</v>
          </cell>
          <cell r="CF50" t="str">
            <v>0: No</v>
          </cell>
          <cell r="CG50" t="str">
            <v>0: No</v>
          </cell>
          <cell r="CH50" t="str">
            <v/>
          </cell>
          <cell r="CI50" t="str">
            <v>-Records were well kept. The site had an unusual way of organizing inactive files; transfer outs were kept in with the eligible records, while patients who had died, defaulted or stopped were kept in a separate binder, and further organized according to t</v>
          </cell>
          <cell r="CJ50">
            <v>298.25000000000006</v>
          </cell>
          <cell r="CK50" t="str">
            <v>Frequency:  Pre-ART patients come bi-monthly.  Adult 1L come either monthly (30 out of 579 current patients) or bimonthly (all else).  Adult 2L come at same frequency as 1L since initially they come monthly and then switch to bimonthly.  Half of pediatric patients come monthly, the other half come bimonthly (all from interviews with CO in charge)    Length:  All based on interviews with CO in charge (pre-ART patients spend 5 minutes, all others spend between 5-10 min)</v>
          </cell>
          <cell r="CL50" t="str">
            <v>1: Yes</v>
          </cell>
          <cell r="CM50" t="str">
            <v>0: No</v>
          </cell>
          <cell r="CN50" t="str">
            <v>1: Yes</v>
          </cell>
          <cell r="CO50" t="str">
            <v>0: No</v>
          </cell>
          <cell r="CP50" t="str">
            <v/>
          </cell>
          <cell r="CQ50" t="str">
            <v>0: No</v>
          </cell>
          <cell r="CR50" t="str">
            <v/>
          </cell>
          <cell r="CS50" t="str">
            <v/>
          </cell>
          <cell r="CT50" t="str">
            <v/>
          </cell>
          <cell r="CU50">
            <v>287.70424415832144</v>
          </cell>
          <cell r="CV50">
            <v>0.05</v>
          </cell>
          <cell r="CW50">
            <v>6.8494536940686794</v>
          </cell>
          <cell r="CX50">
            <v>98.429986072589202</v>
          </cell>
          <cell r="CY50">
            <v>59.047315815121806</v>
          </cell>
          <cell r="CZ50">
            <v>102.36261895380696</v>
          </cell>
          <cell r="DA50">
            <v>77.52504277732821</v>
          </cell>
          <cell r="DB50">
            <v>46.50661721193223</v>
          </cell>
          <cell r="DC50">
            <v>80.622447790868449</v>
          </cell>
          <cell r="DD50">
            <v>77.898583829986464</v>
          </cell>
          <cell r="DE50">
            <v>77.898583829986478</v>
          </cell>
          <cell r="DF50">
            <v>104.63988872684753</v>
          </cell>
          <cell r="DG50">
            <v>0</v>
          </cell>
          <cell r="DH50">
            <v>20.904943295260992</v>
          </cell>
          <cell r="DI50">
            <v>12.540698603189577</v>
          </cell>
          <cell r="DJ50">
            <v>21.740171162938509</v>
          </cell>
          <cell r="DK50">
            <v>21.005670160342543</v>
          </cell>
          <cell r="DL50">
            <v>21.005670160342543</v>
          </cell>
          <cell r="DM50">
            <v>28.216571857176547</v>
          </cell>
          <cell r="DN50">
            <v>0</v>
          </cell>
          <cell r="DO50">
            <v>80.622447790868449</v>
          </cell>
          <cell r="DP50">
            <v>77.898583829986464</v>
          </cell>
          <cell r="DQ50">
            <v>104.63988872684753</v>
          </cell>
          <cell r="DR50">
            <v>21.740171162938509</v>
          </cell>
          <cell r="DS50">
            <v>21.00567016034254</v>
          </cell>
          <cell r="DT50">
            <v>28.216571857176547</v>
          </cell>
          <cell r="DU50">
            <v>64.519393664799821</v>
          </cell>
          <cell r="DV50">
            <v>38.704638351935408</v>
          </cell>
          <cell r="DW50">
            <v>64.830269239491813</v>
          </cell>
          <cell r="DX50">
            <v>64.830269239491813</v>
          </cell>
          <cell r="DY50">
            <v>87.085436291854691</v>
          </cell>
          <cell r="DZ50">
            <v>0</v>
          </cell>
          <cell r="EA50">
            <v>2.494389669871901</v>
          </cell>
          <cell r="EB50">
            <v>1.4963632575776624</v>
          </cell>
          <cell r="EC50">
            <v>2.506408456442585</v>
          </cell>
          <cell r="ED50">
            <v>2.506408456442585</v>
          </cell>
          <cell r="EE50">
            <v>3.366817329549741</v>
          </cell>
          <cell r="EF50">
            <v>0</v>
          </cell>
          <cell r="EG50">
            <v>1.7285016900343846</v>
          </cell>
          <cell r="EH50">
            <v>1.0369135387580299</v>
          </cell>
          <cell r="EI50">
            <v>1.7368301774197004</v>
          </cell>
          <cell r="EJ50">
            <v>1.7368301774197004</v>
          </cell>
          <cell r="EK50">
            <v>2.3330554622055675</v>
          </cell>
          <cell r="EL50">
            <v>0</v>
          </cell>
          <cell r="EM50">
            <v>0.49202320269237443</v>
          </cell>
          <cell r="EN50">
            <v>0.29516055621829357</v>
          </cell>
          <cell r="EO50">
            <v>0.49439393166564183</v>
          </cell>
          <cell r="EP50">
            <v>0.49439393166564183</v>
          </cell>
          <cell r="EQ50">
            <v>0.66411125149116057</v>
          </cell>
          <cell r="ER50">
            <v>0</v>
          </cell>
          <cell r="ES50">
            <v>0</v>
          </cell>
          <cell r="ET50">
            <v>0</v>
          </cell>
          <cell r="EU50">
            <v>0</v>
          </cell>
          <cell r="EV50">
            <v>0</v>
          </cell>
          <cell r="EW50">
            <v>0</v>
          </cell>
          <cell r="EX50">
            <v>0</v>
          </cell>
          <cell r="EY50">
            <v>4.5819244097795684</v>
          </cell>
          <cell r="EZ50">
            <v>2.7486576851260232</v>
          </cell>
          <cell r="FA50">
            <v>4.6040016225860887</v>
          </cell>
          <cell r="FB50">
            <v>4.6040016225860887</v>
          </cell>
          <cell r="FC50">
            <v>6.1844797915335521</v>
          </cell>
          <cell r="FD50">
            <v>0</v>
          </cell>
          <cell r="FE50">
            <v>17.462797901931395</v>
          </cell>
          <cell r="FF50">
            <v>10.47578470620285</v>
          </cell>
          <cell r="FG50">
            <v>17.546939382889775</v>
          </cell>
          <cell r="FH50">
            <v>17.546939382889772</v>
          </cell>
          <cell r="FI50">
            <v>23.570515588956411</v>
          </cell>
          <cell r="FJ50">
            <v>0</v>
          </cell>
          <cell r="FK50">
            <v>7.1509555334797525</v>
          </cell>
          <cell r="FL50">
            <v>4.2897977193035333</v>
          </cell>
          <cell r="FM50">
            <v>7.1854111798334186</v>
          </cell>
          <cell r="FN50">
            <v>7.1854111798334186</v>
          </cell>
          <cell r="FO50">
            <v>9.6520448684329505</v>
          </cell>
          <cell r="FP50">
            <v>0</v>
          </cell>
          <cell r="FQ50">
            <v>1.2486992715920917</v>
          </cell>
          <cell r="FR50">
            <v>4.8699271592091575</v>
          </cell>
          <cell r="FS50">
            <v>3.2466181061394384</v>
          </cell>
          <cell r="FT50">
            <v>0</v>
          </cell>
          <cell r="FU50">
            <v>0.37460978147762747</v>
          </cell>
          <cell r="FV50">
            <v>0.74921956295525494</v>
          </cell>
          <cell r="FW50">
            <v>0</v>
          </cell>
          <cell r="FX50">
            <v>0</v>
          </cell>
          <cell r="FY50">
            <v>0</v>
          </cell>
          <cell r="FZ50">
            <v>10.489073881373571</v>
          </cell>
          <cell r="GA50">
            <v>0</v>
          </cell>
          <cell r="GB50">
            <v>1.7169614984391262</v>
          </cell>
          <cell r="GC50">
            <v>8.0217689906347545</v>
          </cell>
          <cell r="GD50">
            <v>9.7387304890738804</v>
          </cell>
          <cell r="GE50">
            <v>0.7490841276096023</v>
          </cell>
          <cell r="GF50">
            <v>2.9214280976774489</v>
          </cell>
          <cell r="GG50">
            <v>1.9476187317849658</v>
          </cell>
          <cell r="GH50">
            <v>0</v>
          </cell>
          <cell r="GI50">
            <v>0.22472523828288066</v>
          </cell>
          <cell r="GJ50">
            <v>0.44945047656576131</v>
          </cell>
          <cell r="GK50">
            <v>0</v>
          </cell>
          <cell r="GL50">
            <v>0</v>
          </cell>
          <cell r="GM50">
            <v>0</v>
          </cell>
          <cell r="GN50">
            <v>6.2923066719206595</v>
          </cell>
          <cell r="GO50">
            <v>1.0299906754632031</v>
          </cell>
          <cell r="GP50">
            <v>4.8121913441768456</v>
          </cell>
          <cell r="GQ50">
            <v>5.8421820196400489</v>
          </cell>
          <cell r="GR50">
            <v>1.2985893102901997</v>
          </cell>
          <cell r="GS50">
            <v>5.0644983101317793</v>
          </cell>
          <cell r="GT50">
            <v>3.3763322067545194</v>
          </cell>
          <cell r="GU50">
            <v>0</v>
          </cell>
          <cell r="GV50">
            <v>0.38957679308705989</v>
          </cell>
          <cell r="GW50">
            <v>0.77915358617411978</v>
          </cell>
          <cell r="GX50">
            <v>0</v>
          </cell>
          <cell r="GY50">
            <v>0</v>
          </cell>
          <cell r="GZ50">
            <v>0</v>
          </cell>
          <cell r="HA50">
            <v>10.908150206437677</v>
          </cell>
          <cell r="HB50">
            <v>1.7855603016490245</v>
          </cell>
          <cell r="HC50">
            <v>8.3422675882352735</v>
          </cell>
          <cell r="HD50">
            <v>10.127827889884298</v>
          </cell>
          <cell r="HE50">
            <v>16145.439827307069</v>
          </cell>
          <cell r="HF50">
            <v>7160.5890062446997</v>
          </cell>
          <cell r="HG50">
            <v>4247.3106673862203</v>
          </cell>
          <cell r="HH50">
            <v>0</v>
          </cell>
          <cell r="HI50">
            <v>4614.1392336751214</v>
          </cell>
          <cell r="HJ50">
            <v>3329.3173232595786</v>
          </cell>
          <cell r="HK50">
            <v>0</v>
          </cell>
          <cell r="HL50">
            <v>0</v>
          </cell>
          <cell r="HM50" t="str">
            <v/>
          </cell>
          <cell r="HN50">
            <v>2698.0572045331892</v>
          </cell>
          <cell r="HO50">
            <v>1810.0663874865725</v>
          </cell>
          <cell r="HP50">
            <v>0</v>
          </cell>
          <cell r="HQ50">
            <v>1</v>
          </cell>
          <cell r="HR50">
            <v>0</v>
          </cell>
          <cell r="HS50">
            <v>0</v>
          </cell>
          <cell r="HT50">
            <v>1.7285016900343846</v>
          </cell>
          <cell r="HU50">
            <v>0.76588797983751633</v>
          </cell>
          <cell r="HV50">
            <v>1.7169614984391262</v>
          </cell>
          <cell r="HW50">
            <v>2.76</v>
          </cell>
          <cell r="HX50">
            <v>0.36000000000000004</v>
          </cell>
          <cell r="HY50">
            <v>0</v>
          </cell>
          <cell r="HZ50">
            <v>1.797561565512338</v>
          </cell>
          <cell r="IA50">
            <v>0.79648796641698438</v>
          </cell>
          <cell r="IB50">
            <v>0</v>
          </cell>
          <cell r="IC50">
            <v>1.0369135387580299</v>
          </cell>
          <cell r="ID50">
            <v>0.45944971881963259</v>
          </cell>
          <cell r="IE50" t="str">
            <v>7</v>
          </cell>
          <cell r="IF50">
            <v>74.82962746781115</v>
          </cell>
          <cell r="IG50">
            <v>66.020470588235298</v>
          </cell>
          <cell r="IH50">
            <v>590.28</v>
          </cell>
          <cell r="II50">
            <v>61.2</v>
          </cell>
          <cell r="IJ50">
            <v>0</v>
          </cell>
          <cell r="IK50">
            <v>62.856887072961364</v>
          </cell>
          <cell r="IL50">
            <v>11.972740394849785</v>
          </cell>
          <cell r="IM50">
            <v>55.457195294117653</v>
          </cell>
          <cell r="IN50">
            <v>10.563275294117648</v>
          </cell>
          <cell r="IO50">
            <v>495.83519999999999</v>
          </cell>
          <cell r="IP50">
            <v>94.444800000000001</v>
          </cell>
          <cell r="IQ50">
            <v>51.408000000000001</v>
          </cell>
          <cell r="IR50">
            <v>9.7919999999999998</v>
          </cell>
          <cell r="IS50">
            <v>0</v>
          </cell>
          <cell r="IT50">
            <v>0</v>
          </cell>
          <cell r="IU50">
            <v>16.5</v>
          </cell>
          <cell r="IV50">
            <v>270.5</v>
          </cell>
          <cell r="IW50">
            <v>0</v>
          </cell>
          <cell r="IX50">
            <v>0</v>
          </cell>
          <cell r="IY50" t="str">
            <v>0: No</v>
          </cell>
          <cell r="IZ50" t="str">
            <v>N/A</v>
          </cell>
          <cell r="JA50" t="str">
            <v>N/A</v>
          </cell>
          <cell r="JB50" t="str">
            <v>N/A</v>
          </cell>
          <cell r="JC50" t="str">
            <v>N/A</v>
          </cell>
          <cell r="JD50" t="str">
            <v>N/A</v>
          </cell>
          <cell r="JE50" t="str">
            <v>N/A</v>
          </cell>
          <cell r="JF50" t="str">
            <v>N/A</v>
          </cell>
          <cell r="JG50" t="str">
            <v>N/A</v>
          </cell>
          <cell r="JH50">
            <v>0</v>
          </cell>
          <cell r="JI50">
            <v>243</v>
          </cell>
          <cell r="JJ50">
            <v>0</v>
          </cell>
          <cell r="JK50">
            <v>16.5</v>
          </cell>
          <cell r="JL50">
            <v>0</v>
          </cell>
          <cell r="JM50">
            <v>0</v>
          </cell>
          <cell r="JN50">
            <v>0</v>
          </cell>
          <cell r="JO50">
            <v>0</v>
          </cell>
          <cell r="JP50">
            <v>0</v>
          </cell>
          <cell r="JQ50">
            <v>0</v>
          </cell>
          <cell r="JR50">
            <v>61.2</v>
          </cell>
          <cell r="JS50">
            <v>152.28</v>
          </cell>
          <cell r="JT50">
            <v>132</v>
          </cell>
          <cell r="JU50">
            <v>152.28</v>
          </cell>
          <cell r="JV50" t="str">
            <v>N/A</v>
          </cell>
          <cell r="JW50" t="str">
            <v>N/A</v>
          </cell>
          <cell r="JX50" t="str">
            <v>N/A</v>
          </cell>
          <cell r="JY50" t="str">
            <v>N/A</v>
          </cell>
          <cell r="JZ50">
            <v>3086.6879999999996</v>
          </cell>
          <cell r="KA50">
            <v>0</v>
          </cell>
          <cell r="KB50">
            <v>173</v>
          </cell>
          <cell r="KC50">
            <v>0</v>
          </cell>
          <cell r="KD50">
            <v>0</v>
          </cell>
          <cell r="KE50">
            <v>62</v>
          </cell>
          <cell r="KF50">
            <v>62</v>
          </cell>
          <cell r="KG50">
            <v>65</v>
          </cell>
          <cell r="KH50">
            <v>3090.2999999999997</v>
          </cell>
          <cell r="KI50">
            <v>0</v>
          </cell>
          <cell r="KJ50">
            <v>173</v>
          </cell>
          <cell r="KK50">
            <v>0</v>
          </cell>
          <cell r="KL50">
            <v>284.3</v>
          </cell>
          <cell r="KM50">
            <v>62</v>
          </cell>
          <cell r="KN50">
            <v>62</v>
          </cell>
          <cell r="KO50">
            <v>65</v>
          </cell>
          <cell r="KP50">
            <v>239.5</v>
          </cell>
          <cell r="KQ50">
            <v>3.5</v>
          </cell>
          <cell r="KR50">
            <v>9</v>
          </cell>
          <cell r="KS50">
            <v>3</v>
          </cell>
          <cell r="KT50">
            <v>0</v>
          </cell>
          <cell r="KU50">
            <v>0</v>
          </cell>
          <cell r="KV50">
            <v>0</v>
          </cell>
          <cell r="KW50">
            <v>0</v>
          </cell>
          <cell r="KX50">
            <v>0</v>
          </cell>
          <cell r="KY50">
            <v>0</v>
          </cell>
          <cell r="KZ50">
            <v>5.0999999999999996</v>
          </cell>
          <cell r="LA50">
            <v>11</v>
          </cell>
          <cell r="LB50" t="str">
            <v/>
          </cell>
          <cell r="LC50" t="str">
            <v/>
          </cell>
          <cell r="LD50">
            <v>4.49</v>
          </cell>
          <cell r="LE50" t="str">
            <v/>
          </cell>
          <cell r="LF50" t="str">
            <v/>
          </cell>
          <cell r="LG50" t="str">
            <v/>
          </cell>
          <cell r="LH50" t="str">
            <v/>
          </cell>
          <cell r="LI50">
            <v>6.99</v>
          </cell>
          <cell r="LJ50" t="str">
            <v>Tenofovir/Emtricitabine (TDF/FTC)</v>
          </cell>
          <cell r="LK50" t="str">
            <v/>
          </cell>
          <cell r="LL50" t="str">
            <v>0: No</v>
          </cell>
          <cell r="LM50" t="str">
            <v>N/A</v>
          </cell>
          <cell r="LN50" t="str">
            <v>N/A</v>
          </cell>
          <cell r="LO50" t="str">
            <v>N/A</v>
          </cell>
          <cell r="LP50" t="str">
            <v>N/A</v>
          </cell>
          <cell r="LQ50" t="str">
            <v>N/A</v>
          </cell>
          <cell r="LR50" t="str">
            <v>N/A</v>
          </cell>
          <cell r="LS50" t="str">
            <v>N/A</v>
          </cell>
          <cell r="LT50" t="str">
            <v>N/A</v>
          </cell>
          <cell r="LU50">
            <v>243</v>
          </cell>
          <cell r="LV50">
            <v>16.5</v>
          </cell>
          <cell r="LW50">
            <v>0</v>
          </cell>
          <cell r="LX50">
            <v>0</v>
          </cell>
          <cell r="LY50" t="str">
            <v/>
          </cell>
          <cell r="LZ50" t="str">
            <v/>
          </cell>
          <cell r="MA50" t="str">
            <v/>
          </cell>
          <cell r="MB50" t="str">
            <v/>
          </cell>
          <cell r="MC50" t="str">
            <v/>
          </cell>
          <cell r="MD50" t="str">
            <v/>
          </cell>
          <cell r="ME50" t="str">
            <v/>
          </cell>
          <cell r="MF50" t="str">
            <v/>
          </cell>
          <cell r="MG50" t="str">
            <v/>
          </cell>
          <cell r="MH50" t="str">
            <v/>
          </cell>
          <cell r="MI50" t="str">
            <v/>
          </cell>
          <cell r="MJ50" t="str">
            <v/>
          </cell>
          <cell r="MK50" t="str">
            <v/>
          </cell>
          <cell r="ML50" t="str">
            <v/>
          </cell>
          <cell r="MM50" t="str">
            <v/>
          </cell>
          <cell r="MN50" t="str">
            <v/>
          </cell>
          <cell r="MO50" t="str">
            <v/>
          </cell>
          <cell r="MP50" t="str">
            <v/>
          </cell>
          <cell r="MQ50" t="str">
            <v>1: Yes</v>
          </cell>
          <cell r="MR50" t="str">
            <v>1: Yes</v>
          </cell>
          <cell r="MS50" t="str">
            <v>4</v>
          </cell>
          <cell r="MT50" t="str">
            <v>1: Yes</v>
          </cell>
          <cell r="MU50">
            <v>2.1846899063475549</v>
          </cell>
          <cell r="MV50">
            <v>12.420371690544412</v>
          </cell>
          <cell r="MW50">
            <v>1.1537721156971077</v>
          </cell>
          <cell r="MX50">
            <v>1.7627187096774195</v>
          </cell>
          <cell r="MY50">
            <v>1.1342497752808989</v>
          </cell>
          <cell r="MZ50">
            <v>0</v>
          </cell>
          <cell r="NA50">
            <v>1.1231175858480749</v>
          </cell>
          <cell r="NB50">
            <v>12.370383954154727</v>
          </cell>
          <cell r="NC50">
            <v>0</v>
          </cell>
          <cell r="ND50">
            <v>0</v>
          </cell>
          <cell r="NE50">
            <v>0</v>
          </cell>
          <cell r="NF50">
            <v>0</v>
          </cell>
          <cell r="NG50">
            <v>0</v>
          </cell>
          <cell r="NH50">
            <v>0</v>
          </cell>
          <cell r="NI50">
            <v>0</v>
          </cell>
          <cell r="NJ50">
            <v>0</v>
          </cell>
          <cell r="NK50">
            <v>0</v>
          </cell>
          <cell r="NL50">
            <v>0</v>
          </cell>
          <cell r="NM50">
            <v>1.5262851196670137</v>
          </cell>
          <cell r="NN50">
            <v>11.767702005730658</v>
          </cell>
          <cell r="NO50">
            <v>0.49575248618784529</v>
          </cell>
          <cell r="NP50">
            <v>0.94629677419354841</v>
          </cell>
          <cell r="NQ50">
            <v>0.49441348314606742</v>
          </cell>
          <cell r="NR50">
            <v>0</v>
          </cell>
          <cell r="NS50">
            <v>0.5847471383975027</v>
          </cell>
          <cell r="NT50">
            <v>0.57965363896848143</v>
          </cell>
          <cell r="NU50">
            <v>0.58440506987325325</v>
          </cell>
          <cell r="NV50">
            <v>0.7250864516129033</v>
          </cell>
          <cell r="NW50">
            <v>0.56825595505617976</v>
          </cell>
          <cell r="NX50">
            <v>0</v>
          </cell>
          <cell r="NY50">
            <v>0</v>
          </cell>
          <cell r="NZ50">
            <v>0</v>
          </cell>
          <cell r="OA50">
            <v>0</v>
          </cell>
          <cell r="OB50">
            <v>0</v>
          </cell>
          <cell r="OC50">
            <v>0</v>
          </cell>
          <cell r="OD50">
            <v>0</v>
          </cell>
          <cell r="OE50">
            <v>7.3657648283038502E-2</v>
          </cell>
          <cell r="OF50">
            <v>7.3016045845272201E-2</v>
          </cell>
          <cell r="OG50">
            <v>7.3614559636009103E-2</v>
          </cell>
          <cell r="OH50">
            <v>9.1335483870967737E-2</v>
          </cell>
          <cell r="OI50">
            <v>7.1580337078651676E-2</v>
          </cell>
          <cell r="OJ50">
            <v>0</v>
          </cell>
          <cell r="OK50">
            <v>0.17223621227887617</v>
          </cell>
          <cell r="OL50">
            <v>0.17073593123209169</v>
          </cell>
          <cell r="OM50">
            <v>0.17213545661358465</v>
          </cell>
          <cell r="ON50">
            <v>0.21357290322580644</v>
          </cell>
          <cell r="OO50">
            <v>0.16737876404494378</v>
          </cell>
          <cell r="OP50">
            <v>0</v>
          </cell>
          <cell r="OQ50">
            <v>2.0124536940686788</v>
          </cell>
          <cell r="OR50">
            <v>12.249635759312321</v>
          </cell>
          <cell r="OS50">
            <v>0.98163665908352293</v>
          </cell>
          <cell r="OT50">
            <v>1.549145806451613</v>
          </cell>
          <cell r="OU50">
            <v>0.96687101123595509</v>
          </cell>
          <cell r="OV50">
            <v>0</v>
          </cell>
          <cell r="OW50">
            <v>0</v>
          </cell>
          <cell r="OX50">
            <v>0.21227887617065558</v>
          </cell>
          <cell r="OY50">
            <v>0</v>
          </cell>
          <cell r="OZ50">
            <v>0</v>
          </cell>
          <cell r="PA50">
            <v>0</v>
          </cell>
          <cell r="PB50">
            <v>0.13579604578563997</v>
          </cell>
          <cell r="PC50">
            <v>2.8720083246618112E-2</v>
          </cell>
          <cell r="PD50">
            <v>0</v>
          </cell>
          <cell r="PE50">
            <v>0</v>
          </cell>
          <cell r="PF50">
            <v>0</v>
          </cell>
          <cell r="PG50" t="str">
            <v/>
          </cell>
          <cell r="PH50">
            <v>7.19</v>
          </cell>
          <cell r="PI50">
            <v>0</v>
          </cell>
          <cell r="PJ50">
            <v>0</v>
          </cell>
          <cell r="PK50" t="str">
            <v>N/A</v>
          </cell>
          <cell r="PL50">
            <v>3.15</v>
          </cell>
          <cell r="PM50">
            <v>1.47</v>
          </cell>
          <cell r="PN50" t="str">
            <v>N/A</v>
          </cell>
          <cell r="PO50" t="str">
            <v>N/A</v>
          </cell>
          <cell r="PP50" t="str">
            <v>N/A</v>
          </cell>
          <cell r="PQ50">
            <v>47.599999999999994</v>
          </cell>
          <cell r="PR50">
            <v>17.68</v>
          </cell>
          <cell r="PS50">
            <v>68</v>
          </cell>
          <cell r="PT50">
            <v>0</v>
          </cell>
          <cell r="PU50">
            <v>43.5</v>
          </cell>
          <cell r="PV50">
            <v>9.2000000000000011</v>
          </cell>
          <cell r="PW50">
            <v>0</v>
          </cell>
          <cell r="PX50">
            <v>0</v>
          </cell>
          <cell r="PY50">
            <v>0</v>
          </cell>
          <cell r="PZ50">
            <v>18.79957666346672</v>
          </cell>
          <cell r="QA50">
            <v>1.1625860600858366</v>
          </cell>
          <cell r="QB50">
            <v>0</v>
          </cell>
          <cell r="QC50">
            <v>0</v>
          </cell>
          <cell r="QD50">
            <v>0.50360858369098704</v>
          </cell>
          <cell r="QE50">
            <v>0.58525575965665222</v>
          </cell>
          <cell r="QF50">
            <v>0</v>
          </cell>
          <cell r="QG50">
            <v>7.3721716738197413E-2</v>
          </cell>
          <cell r="QH50">
            <v>0.17238602575107292</v>
          </cell>
          <cell r="QI50">
            <v>0.99020003433476378</v>
          </cell>
          <cell r="QJ50">
            <v>0</v>
          </cell>
          <cell r="QK50">
            <v>7.0042918454935613E-2</v>
          </cell>
          <cell r="QL50">
            <v>0</v>
          </cell>
          <cell r="QM50">
            <v>0</v>
          </cell>
          <cell r="QN50">
            <v>0</v>
          </cell>
          <cell r="QO50">
            <v>0.13591416309012874</v>
          </cell>
          <cell r="QP50">
            <v>2.8745064377682403E-2</v>
          </cell>
          <cell r="QQ50">
            <v>0</v>
          </cell>
          <cell r="QR50">
            <v>0</v>
          </cell>
          <cell r="QS50">
            <v>0</v>
          </cell>
          <cell r="QT50">
            <v>0</v>
          </cell>
          <cell r="QU50">
            <v>1.6366762177650429</v>
          </cell>
          <cell r="QV50" t="str">
            <v>N/A</v>
          </cell>
          <cell r="QW50" t="str">
            <v/>
          </cell>
          <cell r="QX50" t="str">
            <v/>
          </cell>
          <cell r="QY50" t="str">
            <v/>
          </cell>
          <cell r="QZ50" t="str">
            <v/>
          </cell>
          <cell r="RA50" t="str">
            <v/>
          </cell>
          <cell r="RB50" t="str">
            <v/>
          </cell>
          <cell r="RC50" t="str">
            <v>N/A</v>
          </cell>
          <cell r="RD50" t="str">
            <v>N/A</v>
          </cell>
          <cell r="RE50">
            <v>0</v>
          </cell>
          <cell r="RF50">
            <v>0</v>
          </cell>
          <cell r="RG50">
            <v>0</v>
          </cell>
          <cell r="RH50">
            <v>0</v>
          </cell>
          <cell r="RI50">
            <v>0</v>
          </cell>
          <cell r="RJ50">
            <v>0.13461318051575932</v>
          </cell>
          <cell r="RK50">
            <v>2.8469914040114615E-2</v>
          </cell>
          <cell r="RL50">
            <v>0</v>
          </cell>
          <cell r="RM50">
            <v>0</v>
          </cell>
          <cell r="RN50">
            <v>0</v>
          </cell>
          <cell r="RO50">
            <v>14.998872424557755</v>
          </cell>
          <cell r="RP50">
            <v>14.724489565665234</v>
          </cell>
          <cell r="RQ50">
            <v>17.746631999999998</v>
          </cell>
          <cell r="RR50">
            <v>17.746631999999998</v>
          </cell>
          <cell r="RS50">
            <v>15.166885563860903</v>
          </cell>
          <cell r="RT50">
            <v>34.801257677419351</v>
          </cell>
          <cell r="RU50">
            <v>7.4042308314606737</v>
          </cell>
          <cell r="RV50">
            <v>4.715404994797086</v>
          </cell>
          <cell r="RW50">
            <v>4.6743309799426935</v>
          </cell>
          <cell r="RX50">
            <v>4.7126465518362037</v>
          </cell>
          <cell r="RY50">
            <v>5.8471021935483867</v>
          </cell>
          <cell r="RZ50">
            <v>4.5824199775280894</v>
          </cell>
          <cell r="SA50">
            <v>0</v>
          </cell>
          <cell r="SB50">
            <v>12.599052836628513</v>
          </cell>
          <cell r="SC50">
            <v>0</v>
          </cell>
          <cell r="SD50">
            <v>14.907170879999999</v>
          </cell>
          <cell r="SE50">
            <v>12.740183873643158</v>
          </cell>
          <cell r="SF50">
            <v>29.233056449032254</v>
          </cell>
          <cell r="SG50">
            <v>6.2195538984269652</v>
          </cell>
          <cell r="SH50">
            <v>2.3998195879292403</v>
          </cell>
          <cell r="SI50">
            <v>0</v>
          </cell>
          <cell r="SJ50">
            <v>2.8394611199999997</v>
          </cell>
          <cell r="SK50">
            <v>2.4267016902177443</v>
          </cell>
          <cell r="SL50">
            <v>5.568201228387097</v>
          </cell>
          <cell r="SM50">
            <v>1.1846769330337077</v>
          </cell>
          <cell r="SN50">
            <v>4.5278894088303337E-2</v>
          </cell>
          <cell r="SO50">
            <v>0.98</v>
          </cell>
          <cell r="SP50">
            <v>1</v>
          </cell>
          <cell r="SQ50">
            <v>1</v>
          </cell>
          <cell r="SR50">
            <v>0.95</v>
          </cell>
          <cell r="SS50" t="str">
            <v>1: Yes</v>
          </cell>
          <cell r="ST50" t="str">
            <v>1: Yes</v>
          </cell>
          <cell r="SU50">
            <v>0.95</v>
          </cell>
          <cell r="SV50" t="str">
            <v>1: Yes</v>
          </cell>
          <cell r="SW50" t="str">
            <v>0: All patients when initiated</v>
          </cell>
          <cell r="SX50">
            <v>0.9</v>
          </cell>
          <cell r="SY50" t="str">
            <v>1: Yes</v>
          </cell>
          <cell r="SZ50" t="str">
            <v>OPD patients (not ART)</v>
          </cell>
          <cell r="TA50">
            <v>42</v>
          </cell>
          <cell r="TB50">
            <v>0</v>
          </cell>
          <cell r="TC50">
            <v>0</v>
          </cell>
          <cell r="TD50">
            <v>7.5787573361082208</v>
          </cell>
          <cell r="TE50">
            <v>0</v>
          </cell>
          <cell r="TF50">
            <v>1.0733469302809575</v>
          </cell>
          <cell r="TG50">
            <v>0</v>
          </cell>
          <cell r="TH50">
            <v>5.9001040582726323E-2</v>
          </cell>
          <cell r="TI50">
            <v>4.715404994797086</v>
          </cell>
          <cell r="TJ50">
            <v>1.5723621227887616</v>
          </cell>
          <cell r="TK50">
            <v>0</v>
          </cell>
          <cell r="TL50">
            <v>0</v>
          </cell>
          <cell r="TM50">
            <v>10.016989065902578</v>
          </cell>
          <cell r="TN50">
            <v>0</v>
          </cell>
          <cell r="TO50">
            <v>1.4186632435530087</v>
          </cell>
          <cell r="TP50">
            <v>0</v>
          </cell>
          <cell r="TQ50">
            <v>7.7982808022922637E-2</v>
          </cell>
          <cell r="TR50">
            <v>4.6743309799426935</v>
          </cell>
          <cell r="TS50">
            <v>1.5586659025787966</v>
          </cell>
          <cell r="TT50">
            <v>0</v>
          </cell>
          <cell r="TU50">
            <v>0</v>
          </cell>
          <cell r="TV50">
            <v>7.3352829802575101</v>
          </cell>
          <cell r="TW50">
            <v>0</v>
          </cell>
          <cell r="TX50">
            <v>1.0388647004291844</v>
          </cell>
          <cell r="TY50">
            <v>0</v>
          </cell>
          <cell r="TZ50">
            <v>5.7105579399141626E-2</v>
          </cell>
          <cell r="UA50">
            <v>4.7195065201716728</v>
          </cell>
          <cell r="UB50">
            <v>1.573729785407725</v>
          </cell>
          <cell r="UC50" t="str">
            <v>1: Yes</v>
          </cell>
          <cell r="UD50" t="str">
            <v>OPD patients (not ART)</v>
          </cell>
          <cell r="UE50">
            <v>42</v>
          </cell>
          <cell r="UF50">
            <v>246010</v>
          </cell>
          <cell r="UG50">
            <v>6.1399999999999996E-3</v>
          </cell>
          <cell r="UH50">
            <v>6.1399999999999996E-3</v>
          </cell>
          <cell r="UI50">
            <v>0</v>
          </cell>
          <cell r="UJ50">
            <v>0</v>
          </cell>
          <cell r="UK50">
            <v>0</v>
          </cell>
          <cell r="UL50">
            <v>0</v>
          </cell>
          <cell r="UM50">
            <v>0</v>
          </cell>
          <cell r="UN50" t="str">
            <v>N/A</v>
          </cell>
          <cell r="UO50" t="str">
            <v>N/A</v>
          </cell>
          <cell r="UP50" t="str">
            <v>N/A</v>
          </cell>
          <cell r="UQ50" t="str">
            <v>N/A</v>
          </cell>
          <cell r="UR50" t="str">
            <v>N/A</v>
          </cell>
          <cell r="US50" t="str">
            <v>N/A</v>
          </cell>
          <cell r="UT50" t="str">
            <v>N/A</v>
          </cell>
          <cell r="UU50" t="str">
            <v>N/A</v>
          </cell>
          <cell r="UV50" t="str">
            <v>N/A</v>
          </cell>
          <cell r="UW50" t="str">
            <v>N/A</v>
          </cell>
          <cell r="UX50">
            <v>0</v>
          </cell>
          <cell r="UY50">
            <v>0</v>
          </cell>
          <cell r="UZ50">
            <v>0</v>
          </cell>
          <cell r="VA50">
            <v>0</v>
          </cell>
          <cell r="VB50">
            <v>1</v>
          </cell>
          <cell r="VC50">
            <v>0</v>
          </cell>
          <cell r="VD50">
            <v>1</v>
          </cell>
          <cell r="VE50">
            <v>0</v>
          </cell>
          <cell r="VF50">
            <v>0</v>
          </cell>
          <cell r="VG50">
            <v>0</v>
          </cell>
          <cell r="VH50">
            <v>1</v>
          </cell>
          <cell r="VI50">
            <v>1</v>
          </cell>
          <cell r="VJ50">
            <v>0</v>
          </cell>
          <cell r="VK50">
            <v>0</v>
          </cell>
          <cell r="VL50">
            <v>0</v>
          </cell>
          <cell r="VM50">
            <v>0</v>
          </cell>
          <cell r="VN50">
            <v>1</v>
          </cell>
          <cell r="VO50">
            <v>0</v>
          </cell>
          <cell r="VP50">
            <v>1</v>
          </cell>
          <cell r="VQ50">
            <v>1</v>
          </cell>
          <cell r="VR50">
            <v>1</v>
          </cell>
          <cell r="VS50">
            <v>0</v>
          </cell>
          <cell r="VT50">
            <v>0</v>
          </cell>
          <cell r="VU50">
            <v>0</v>
          </cell>
          <cell r="VV50">
            <v>1</v>
          </cell>
          <cell r="VW50">
            <v>0</v>
          </cell>
          <cell r="VX50">
            <v>0</v>
          </cell>
          <cell r="VY50">
            <v>4.0332986472424563</v>
          </cell>
          <cell r="VZ50">
            <v>4.0811673819742476</v>
          </cell>
          <cell r="WA50">
            <v>3.5539255014326647</v>
          </cell>
          <cell r="WB50">
            <v>3.5774585635359113</v>
          </cell>
          <cell r="WC50">
            <v>2.5006451612903224</v>
          </cell>
          <cell r="WD50">
            <v>8.7101123595505623</v>
          </cell>
          <cell r="WE50">
            <v>0</v>
          </cell>
          <cell r="WF50">
            <v>3.8316337148803328</v>
          </cell>
          <cell r="WG50">
            <v>3.3762292263610316</v>
          </cell>
          <cell r="WH50">
            <v>3.3985856353591153</v>
          </cell>
          <cell r="WI50">
            <v>2.375612903225806</v>
          </cell>
          <cell r="WJ50">
            <v>8.2746067415730327</v>
          </cell>
          <cell r="WK50">
            <v>0</v>
          </cell>
          <cell r="WL50">
            <v>0.20166493236212282</v>
          </cell>
          <cell r="WM50">
            <v>0.17769627507163327</v>
          </cell>
          <cell r="WN50">
            <v>0.17887292817679559</v>
          </cell>
          <cell r="WO50">
            <v>0.12503225806451615</v>
          </cell>
          <cell r="WP50">
            <v>0.43550561797752813</v>
          </cell>
          <cell r="WQ50">
            <v>0</v>
          </cell>
          <cell r="WR50">
            <v>0</v>
          </cell>
          <cell r="WS50">
            <v>3.5539255014326647</v>
          </cell>
          <cell r="WT50">
            <v>0</v>
          </cell>
          <cell r="WU50">
            <v>4.0811673819742476</v>
          </cell>
          <cell r="WV50">
            <v>0</v>
          </cell>
          <cell r="WW50">
            <v>3.5561898693851539</v>
          </cell>
          <cell r="WX50">
            <v>0</v>
          </cell>
          <cell r="WY50">
            <v>8.7101123595505623</v>
          </cell>
          <cell r="WZ50">
            <v>6.5870718700241042</v>
          </cell>
          <cell r="XA50">
            <v>6.3633832229339982</v>
          </cell>
          <cell r="XB50">
            <v>3.6769484570615081</v>
          </cell>
          <cell r="XC50">
            <v>6.1488834152701628</v>
          </cell>
          <cell r="XD50">
            <v>6.1525250676145227</v>
          </cell>
          <cell r="XE50">
            <v>8.2540829808312814</v>
          </cell>
          <cell r="XF50">
            <v>0</v>
          </cell>
          <cell r="XG50">
            <v>2.5533778225034292</v>
          </cell>
          <cell r="XH50">
            <v>1.5317497512343394</v>
          </cell>
          <cell r="XI50">
            <v>2.5656808333175189</v>
          </cell>
          <cell r="XJ50">
            <v>2.5656808333175189</v>
          </cell>
          <cell r="XK50">
            <v>3.4464369402772643</v>
          </cell>
          <cell r="XL50">
            <v>0</v>
          </cell>
          <cell r="XM50">
            <v>2.5234260454537565</v>
          </cell>
          <cell r="XN50">
            <v>2.4270483114417329</v>
          </cell>
          <cell r="XO50">
            <v>1.461890201493234</v>
          </cell>
          <cell r="XP50">
            <v>2.4386608371933041</v>
          </cell>
          <cell r="XQ50">
            <v>2.4423024895376639</v>
          </cell>
          <cell r="XR50">
            <v>3.2702019058026659</v>
          </cell>
          <cell r="XS50">
            <v>0</v>
          </cell>
          <cell r="XT50">
            <v>0.46826222684703428</v>
          </cell>
          <cell r="XU50">
            <v>0.28090654785360075</v>
          </cell>
          <cell r="XV50">
            <v>0.47051846765478134</v>
          </cell>
          <cell r="XW50">
            <v>0.47051846765478139</v>
          </cell>
          <cell r="XX50">
            <v>0.63203973267060187</v>
          </cell>
          <cell r="XY50">
            <v>0</v>
          </cell>
          <cell r="XZ50">
            <v>0</v>
          </cell>
          <cell r="YA50">
            <v>0</v>
          </cell>
          <cell r="YB50">
            <v>0</v>
          </cell>
          <cell r="YC50">
            <v>0</v>
          </cell>
          <cell r="YD50">
            <v>0</v>
          </cell>
          <cell r="YE50">
            <v>0</v>
          </cell>
          <cell r="YF50">
            <v>0</v>
          </cell>
          <cell r="YG50">
            <v>0</v>
          </cell>
          <cell r="YH50">
            <v>0</v>
          </cell>
          <cell r="YI50">
            <v>0</v>
          </cell>
          <cell r="YJ50">
            <v>0</v>
          </cell>
          <cell r="YK50">
            <v>0</v>
          </cell>
          <cell r="YL50">
            <v>0.60487731737436212</v>
          </cell>
          <cell r="YM50">
            <v>0.36286078474163191</v>
          </cell>
          <cell r="YN50">
            <v>0.6077918144422334</v>
          </cell>
          <cell r="YO50">
            <v>0.6077918144422334</v>
          </cell>
          <cell r="YP50">
            <v>0.81643676566867174</v>
          </cell>
          <cell r="YQ50">
            <v>0</v>
          </cell>
          <cell r="YR50">
            <v>6.5913868053211783E-2</v>
          </cell>
          <cell r="YS50">
            <v>3.9541171738701676E-2</v>
          </cell>
          <cell r="YT50">
            <v>6.6231462662325311E-2</v>
          </cell>
          <cell r="YU50">
            <v>6.6231462662325311E-2</v>
          </cell>
          <cell r="YV50">
            <v>8.8967636412078777E-2</v>
          </cell>
          <cell r="YW50">
            <v>0</v>
          </cell>
          <cell r="YX50">
            <v>0</v>
          </cell>
          <cell r="YY50">
            <v>0</v>
          </cell>
          <cell r="YZ50">
            <v>0</v>
          </cell>
          <cell r="ZA50">
            <v>0</v>
          </cell>
          <cell r="ZB50">
            <v>0</v>
          </cell>
          <cell r="ZC50">
            <v>0</v>
          </cell>
          <cell r="ZD50">
            <v>0</v>
          </cell>
          <cell r="ZE50">
            <v>0</v>
          </cell>
          <cell r="ZF50">
            <v>3.048284525048313E-3</v>
          </cell>
          <cell r="ZG50">
            <v>3.0509359656652356E-3</v>
          </cell>
          <cell r="ZH50">
            <v>1.2088372231306675E-2</v>
          </cell>
          <cell r="ZI50">
            <v>1.2098886866952787E-2</v>
          </cell>
          <cell r="ZJ50" t="str">
            <v xml:space="preserve"> </v>
          </cell>
          <cell r="ZK50">
            <v>104</v>
          </cell>
          <cell r="ZL50">
            <v>1</v>
          </cell>
          <cell r="ZM50">
            <v>104</v>
          </cell>
          <cell r="ZN50">
            <v>0</v>
          </cell>
          <cell r="ZO50">
            <v>0</v>
          </cell>
          <cell r="ZP50">
            <v>0</v>
          </cell>
          <cell r="ZQ50">
            <v>0</v>
          </cell>
          <cell r="ZR50" t="str">
            <v>1: Yes</v>
          </cell>
          <cell r="ZS50" t="str">
            <v>1: Yes</v>
          </cell>
          <cell r="ZT50">
            <v>0.32937509441336799</v>
          </cell>
          <cell r="ZU50">
            <v>0.32937509441336787</v>
          </cell>
          <cell r="ZV50">
            <v>0.32937509441336793</v>
          </cell>
          <cell r="ZW50">
            <v>0.32937509441336793</v>
          </cell>
          <cell r="ZX50">
            <v>0.32937509441336793</v>
          </cell>
          <cell r="ZY50">
            <v>0.32937509441336793</v>
          </cell>
          <cell r="ZZ50">
            <v>0</v>
          </cell>
          <cell r="AAA50">
            <v>0.19762505664802077</v>
          </cell>
          <cell r="AAB50">
            <v>0.19762505664802074</v>
          </cell>
          <cell r="AAC50">
            <v>0.19762505664802074</v>
          </cell>
          <cell r="AAD50">
            <v>0.19762505664802074</v>
          </cell>
          <cell r="AAE50">
            <v>0.19762505664802077</v>
          </cell>
          <cell r="AAF50">
            <v>0</v>
          </cell>
          <cell r="AAG50">
            <v>3.2937509441336797E-2</v>
          </cell>
          <cell r="AAH50">
            <v>3.293750944133679E-2</v>
          </cell>
          <cell r="AAI50">
            <v>3.293750944133679E-2</v>
          </cell>
          <cell r="AAJ50">
            <v>3.293750944133679E-2</v>
          </cell>
          <cell r="AAK50">
            <v>3.293750944133679E-2</v>
          </cell>
          <cell r="AAL50">
            <v>3.2937509441336797E-2</v>
          </cell>
          <cell r="AAM50">
            <v>0</v>
          </cell>
          <cell r="AAN50">
            <v>4.9406264162005192E-2</v>
          </cell>
          <cell r="AAO50">
            <v>4.9406264162005185E-2</v>
          </cell>
          <cell r="AAP50">
            <v>4.9406264162005185E-2</v>
          </cell>
          <cell r="AAQ50">
            <v>4.9406264162005185E-2</v>
          </cell>
          <cell r="AAR50">
            <v>4.9406264162005192E-2</v>
          </cell>
          <cell r="AAS50">
            <v>0</v>
          </cell>
          <cell r="AAT50">
            <v>0</v>
          </cell>
          <cell r="AAU50">
            <v>0</v>
          </cell>
          <cell r="AAV50">
            <v>0</v>
          </cell>
          <cell r="AAW50">
            <v>0</v>
          </cell>
          <cell r="AAX50">
            <v>0</v>
          </cell>
          <cell r="AAY50">
            <v>0</v>
          </cell>
          <cell r="AAZ50">
            <v>0</v>
          </cell>
          <cell r="ABA50">
            <v>0</v>
          </cell>
          <cell r="ABB50">
            <v>0</v>
          </cell>
          <cell r="ABC50">
            <v>0</v>
          </cell>
          <cell r="ABD50">
            <v>0</v>
          </cell>
          <cell r="ABE50">
            <v>0</v>
          </cell>
          <cell r="ABF50">
            <v>4.9406264162005192E-2</v>
          </cell>
          <cell r="ABG50">
            <v>4.9406264162005185E-2</v>
          </cell>
          <cell r="ABH50">
            <v>4.9406264162005185E-2</v>
          </cell>
          <cell r="ABI50">
            <v>4.9406264162005185E-2</v>
          </cell>
          <cell r="ABJ50">
            <v>4.9406264162005192E-2</v>
          </cell>
          <cell r="ABK50">
            <v>0</v>
          </cell>
          <cell r="ABL50">
            <v>0</v>
          </cell>
          <cell r="ABM50">
            <v>0</v>
          </cell>
          <cell r="ABN50">
            <v>0</v>
          </cell>
          <cell r="ABO50">
            <v>0</v>
          </cell>
          <cell r="ABP50">
            <v>0</v>
          </cell>
          <cell r="ABQ50">
            <v>0</v>
          </cell>
          <cell r="ABR50">
            <v>0</v>
          </cell>
          <cell r="ABS50">
            <v>0</v>
          </cell>
          <cell r="ABT50">
            <v>0</v>
          </cell>
          <cell r="ABU50">
            <v>0</v>
          </cell>
          <cell r="ABV50">
            <v>0</v>
          </cell>
          <cell r="ABW50">
            <v>0</v>
          </cell>
          <cell r="ABX50">
            <v>3.2937509441336797E-2</v>
          </cell>
          <cell r="ABY50" t="str">
            <v>0: No</v>
          </cell>
          <cell r="ABZ50">
            <v>3.293750944133679E-2</v>
          </cell>
          <cell r="ACA50">
            <v>3.293750944133679E-2</v>
          </cell>
          <cell r="ACB50">
            <v>34.447021651250679</v>
          </cell>
          <cell r="ACC50">
            <v>35.82330438185906</v>
          </cell>
          <cell r="ACD50">
            <v>20.664476827536266</v>
          </cell>
          <cell r="ACE50">
            <v>34.612998686123255</v>
          </cell>
          <cell r="ACF50">
            <v>34.612998686123255</v>
          </cell>
          <cell r="ACG50">
            <v>46.495072861956608</v>
          </cell>
          <cell r="ACH50">
            <v>0</v>
          </cell>
          <cell r="ACI50">
            <v>17.22351082562534</v>
          </cell>
          <cell r="ACJ50">
            <v>10.332238413768133</v>
          </cell>
          <cell r="ACK50">
            <v>17.306499343061628</v>
          </cell>
          <cell r="ACL50">
            <v>17.306499343061628</v>
          </cell>
          <cell r="ACM50">
            <v>23.247536430978304</v>
          </cell>
          <cell r="ACN50">
            <v>0</v>
          </cell>
          <cell r="ACO50">
            <v>11.87898025699895</v>
          </cell>
          <cell r="ACP50">
            <v>7.1260997464668527</v>
          </cell>
          <cell r="ACQ50">
            <v>11.93621707533198</v>
          </cell>
          <cell r="ACR50">
            <v>11.936217075331978</v>
          </cell>
          <cell r="ACS50">
            <v>16.033724429550421</v>
          </cell>
          <cell r="ACT50">
            <v>0</v>
          </cell>
          <cell r="ACU50">
            <v>3.4447021651250678</v>
          </cell>
          <cell r="ACV50">
            <v>2.0664476827536271</v>
          </cell>
          <cell r="ACW50">
            <v>3.4612998686123255</v>
          </cell>
          <cell r="ACX50">
            <v>3.4612998686123251</v>
          </cell>
          <cell r="ACY50">
            <v>4.6495072861956608</v>
          </cell>
          <cell r="ACZ50">
            <v>0</v>
          </cell>
          <cell r="ADA50">
            <v>0</v>
          </cell>
          <cell r="ADB50">
            <v>0</v>
          </cell>
          <cell r="ADC50">
            <v>0</v>
          </cell>
          <cell r="ADD50">
            <v>0</v>
          </cell>
          <cell r="ADE50">
            <v>0</v>
          </cell>
          <cell r="ADF50">
            <v>0</v>
          </cell>
          <cell r="ADG50">
            <v>0</v>
          </cell>
          <cell r="ADH50">
            <v>0</v>
          </cell>
          <cell r="ADI50">
            <v>0</v>
          </cell>
          <cell r="ADJ50">
            <v>0</v>
          </cell>
          <cell r="ADK50">
            <v>0</v>
          </cell>
          <cell r="ADL50">
            <v>0</v>
          </cell>
          <cell r="ADM50">
            <v>1.8998284035013211</v>
          </cell>
          <cell r="ADN50">
            <v>1.1396909845476548</v>
          </cell>
          <cell r="ADO50">
            <v>1.9089823991173225</v>
          </cell>
          <cell r="ADP50">
            <v>1.9089823991173223</v>
          </cell>
          <cell r="ADQ50">
            <v>2.564304715232224</v>
          </cell>
          <cell r="ADR50">
            <v>0</v>
          </cell>
          <cell r="ADS50">
            <v>0</v>
          </cell>
          <cell r="ADT50">
            <v>0</v>
          </cell>
          <cell r="ADU50">
            <v>0</v>
          </cell>
          <cell r="ADV50">
            <v>0</v>
          </cell>
          <cell r="ADW50">
            <v>0</v>
          </cell>
          <cell r="ADX50">
            <v>0</v>
          </cell>
          <cell r="ADY50">
            <v>0</v>
          </cell>
          <cell r="ADZ50">
            <v>0</v>
          </cell>
          <cell r="AEA50">
            <v>0</v>
          </cell>
          <cell r="AEB50">
            <v>0</v>
          </cell>
          <cell r="AEC50">
            <v>0</v>
          </cell>
          <cell r="AED50">
            <v>0</v>
          </cell>
          <cell r="AEE50">
            <v>0</v>
          </cell>
          <cell r="AEF50">
            <v>0</v>
          </cell>
          <cell r="AEG50">
            <v>0</v>
          </cell>
          <cell r="AEH50">
            <v>0</v>
          </cell>
          <cell r="AEI50">
            <v>9.4991420175066068</v>
          </cell>
          <cell r="AEJ50">
            <v>0</v>
          </cell>
          <cell r="AEK50">
            <v>24.947879633744076</v>
          </cell>
          <cell r="AEL50">
            <v>0</v>
          </cell>
          <cell r="AEM50">
            <v>11.87898025699895</v>
          </cell>
          <cell r="AEN50">
            <v>0</v>
          </cell>
          <cell r="AEO50">
            <v>0</v>
          </cell>
          <cell r="AEP50">
            <v>0</v>
          </cell>
          <cell r="AEQ50">
            <v>0</v>
          </cell>
          <cell r="AER50">
            <v>9.8786669949240995</v>
          </cell>
          <cell r="AES50">
            <v>0</v>
          </cell>
          <cell r="AET50">
            <v>25.944637386934964</v>
          </cell>
          <cell r="AEU50">
            <v>0</v>
          </cell>
          <cell r="AEV50">
            <v>12.353588353758806</v>
          </cell>
          <cell r="AEW50">
            <v>0.4</v>
          </cell>
          <cell r="AEX50" t="str">
            <v>10</v>
          </cell>
          <cell r="AEY50" t="str">
            <v>9</v>
          </cell>
          <cell r="AEZ50" t="str">
            <v>1: Yes</v>
          </cell>
          <cell r="AFA50" t="str">
            <v>0</v>
          </cell>
          <cell r="AFB50" t="str">
            <v>4</v>
          </cell>
          <cell r="AFC50" t="str">
            <v>1: Always</v>
          </cell>
          <cell r="AFD50" t="str">
            <v>1: Always</v>
          </cell>
          <cell r="AFE50">
            <v>12.353588353758806</v>
          </cell>
          <cell r="AFF50">
            <v>7.1260997464668527</v>
          </cell>
          <cell r="AFG50">
            <v>0</v>
          </cell>
          <cell r="AFH50">
            <v>0</v>
          </cell>
          <cell r="AFI50">
            <v>0</v>
          </cell>
          <cell r="AFJ50">
            <v>0</v>
          </cell>
          <cell r="AFK50">
            <v>0</v>
          </cell>
          <cell r="AFL50">
            <v>0</v>
          </cell>
          <cell r="AFM50">
            <v>0</v>
          </cell>
          <cell r="AFN50">
            <v>0</v>
          </cell>
          <cell r="AFO50">
            <v>0</v>
          </cell>
          <cell r="AFP50">
            <v>0</v>
          </cell>
          <cell r="AFQ50">
            <v>0</v>
          </cell>
          <cell r="AFR50">
            <v>0</v>
          </cell>
          <cell r="AFS50">
            <v>0</v>
          </cell>
          <cell r="AFT50">
            <v>0</v>
          </cell>
          <cell r="AFU50">
            <v>0</v>
          </cell>
          <cell r="AFV50">
            <v>0</v>
          </cell>
          <cell r="AFW50">
            <v>0</v>
          </cell>
          <cell r="AFX50">
            <v>0</v>
          </cell>
          <cell r="AFY50">
            <v>0</v>
          </cell>
          <cell r="AFZ50">
            <v>0</v>
          </cell>
          <cell r="AGA50">
            <v>0</v>
          </cell>
          <cell r="AGB50">
            <v>0</v>
          </cell>
        </row>
        <row r="51">
          <cell r="A51" t="str">
            <v>MALAWI_19</v>
          </cell>
          <cell r="B51" t="str">
            <v>Malawi</v>
          </cell>
          <cell r="C51" t="str">
            <v>Kachere Health Centre</v>
          </cell>
          <cell r="D51" t="str">
            <v>Health Center</v>
          </cell>
          <cell r="E51" t="str">
            <v>Primary</v>
          </cell>
          <cell r="F51" t="str">
            <v>Rural</v>
          </cell>
          <cell r="G51" t="str">
            <v>No</v>
          </cell>
          <cell r="H51">
            <v>40164</v>
          </cell>
          <cell r="I51">
            <v>26340</v>
          </cell>
          <cell r="J51">
            <v>23638</v>
          </cell>
          <cell r="K51">
            <v>8</v>
          </cell>
          <cell r="L51">
            <v>0</v>
          </cell>
          <cell r="M51" t="str">
            <v>USD</v>
          </cell>
          <cell r="N51">
            <v>148.25</v>
          </cell>
          <cell r="O51">
            <v>0.97</v>
          </cell>
          <cell r="P51">
            <v>0</v>
          </cell>
          <cell r="Q51">
            <v>0.03</v>
          </cell>
          <cell r="R51">
            <v>0</v>
          </cell>
          <cell r="S51">
            <v>0</v>
          </cell>
          <cell r="T51">
            <v>23638</v>
          </cell>
          <cell r="U51">
            <v>0</v>
          </cell>
          <cell r="V51">
            <v>135.5176263425185</v>
          </cell>
          <cell r="W51" t="str">
            <v>0: No</v>
          </cell>
          <cell r="X51" t="str">
            <v>0: No</v>
          </cell>
          <cell r="Y51">
            <v>0</v>
          </cell>
          <cell r="Z51" t="str">
            <v>Jan-10</v>
          </cell>
          <cell r="AA51" t="str">
            <v>Dec-10</v>
          </cell>
          <cell r="AB51">
            <v>7.5</v>
          </cell>
          <cell r="AC51">
            <v>69</v>
          </cell>
          <cell r="AD51">
            <v>0</v>
          </cell>
          <cell r="AE51">
            <v>4.833333333333333</v>
          </cell>
          <cell r="AF51">
            <v>0</v>
          </cell>
          <cell r="AG51">
            <v>81.333333333333329</v>
          </cell>
          <cell r="AH51">
            <v>73.833333333333329</v>
          </cell>
          <cell r="AI51">
            <v>10.472950819672132</v>
          </cell>
          <cell r="AJ51">
            <v>12.5</v>
          </cell>
          <cell r="AK51">
            <v>12</v>
          </cell>
          <cell r="AL51">
            <v>10.199999999999999</v>
          </cell>
          <cell r="AM51">
            <v>0</v>
          </cell>
          <cell r="AN51">
            <v>12</v>
          </cell>
          <cell r="AO51">
            <v>0</v>
          </cell>
          <cell r="AP51">
            <v>12.5</v>
          </cell>
          <cell r="AQ51">
            <v>12.5</v>
          </cell>
          <cell r="AR51">
            <v>0</v>
          </cell>
          <cell r="AS51">
            <v>12.5</v>
          </cell>
          <cell r="AT51">
            <v>0</v>
          </cell>
          <cell r="AU51">
            <v>0</v>
          </cell>
          <cell r="AV51">
            <v>0</v>
          </cell>
          <cell r="AW51">
            <v>0</v>
          </cell>
          <cell r="AX51">
            <v>0</v>
          </cell>
          <cell r="AY51">
            <v>0</v>
          </cell>
          <cell r="AZ51">
            <v>0</v>
          </cell>
          <cell r="BA51">
            <v>0</v>
          </cell>
          <cell r="BB51">
            <v>0</v>
          </cell>
          <cell r="BC51">
            <v>0</v>
          </cell>
          <cell r="BD51">
            <v>0</v>
          </cell>
          <cell r="BE51">
            <v>10647.499999999998</v>
          </cell>
          <cell r="BF51" t="str">
            <v>1: Yes</v>
          </cell>
          <cell r="BG51" t="str">
            <v>6</v>
          </cell>
          <cell r="BH51" t="str">
            <v>4</v>
          </cell>
          <cell r="BI51" t="str">
            <v>0</v>
          </cell>
          <cell r="BJ51" t="str">
            <v>6</v>
          </cell>
          <cell r="BK51" t="str">
            <v>N/A</v>
          </cell>
          <cell r="BL51" t="str">
            <v>N/A</v>
          </cell>
          <cell r="BM51" t="str">
            <v>1: Yes</v>
          </cell>
          <cell r="BN51" t="str">
            <v>N_INITIATION,N_STAGE,N_MONITORING: Initiation, WHO Staging, Routine clinical monitoring</v>
          </cell>
          <cell r="BO51" t="str">
            <v>None - they all work together (The MA is technically in charge, but has fewer clinical qualifications than the NMTs do).</v>
          </cell>
          <cell r="BP51" t="str">
            <v>1: Yes</v>
          </cell>
          <cell r="BQ51">
            <v>0.9</v>
          </cell>
          <cell r="BR51" t="str">
            <v>1: The Costing Period</v>
          </cell>
          <cell r="BS51" t="str">
            <v/>
          </cell>
          <cell r="BT51" t="str">
            <v>1: Yes</v>
          </cell>
          <cell r="BU51" t="str">
            <v>6</v>
          </cell>
          <cell r="BV51" t="str">
            <v>4</v>
          </cell>
          <cell r="BW51" t="str">
            <v>0</v>
          </cell>
          <cell r="BX51" t="str">
            <v>6</v>
          </cell>
          <cell r="BY51" t="str">
            <v>N/A</v>
          </cell>
          <cell r="BZ51" t="str">
            <v>N/A</v>
          </cell>
          <cell r="CA51" t="str">
            <v>1: Yes</v>
          </cell>
          <cell r="CB51" t="str">
            <v>0: No</v>
          </cell>
          <cell r="CC51" t="str">
            <v>0: No</v>
          </cell>
          <cell r="CD51" t="str">
            <v>0: No</v>
          </cell>
          <cell r="CE51" t="str">
            <v>0: No</v>
          </cell>
          <cell r="CF51" t="str">
            <v>0: No</v>
          </cell>
          <cell r="CG51" t="str">
            <v>0: No</v>
          </cell>
          <cell r="CH51" t="str">
            <v/>
          </cell>
          <cell r="CI51" t="str">
            <v>Records were well kept, although this is one of the few sites where inactive files are not kept separately (although the site staff indicated they were going to start doing that. Compliance was reasonably good at the site, with most missed appointments falling within the 7 day window. Since the clinic only started providing ART in 2009, we were not able to reach 100 eligible charts for this site. However, we collected additional charts (initiation dates through  December 2010) in case it's useful for purposes of analysis.</v>
          </cell>
          <cell r="CJ51">
            <v>84.166666666666657</v>
          </cell>
          <cell r="CK51" t="str">
            <v>Pre-ART patients come monthly.  70% of ART patients come monthly and 30% come bimonthly.  All pediatric patients come monthly, according to interviews with staff.    All patients spend between 10-15 minutes in consult, according to staff</v>
          </cell>
          <cell r="CL51" t="str">
            <v>1: Yes</v>
          </cell>
          <cell r="CM51" t="str">
            <v>1: Yes</v>
          </cell>
          <cell r="CN51" t="str">
            <v>0: No</v>
          </cell>
          <cell r="CO51" t="str">
            <v>0: No</v>
          </cell>
          <cell r="CP51" t="str">
            <v/>
          </cell>
          <cell r="CQ51" t="str">
            <v>1: Yes</v>
          </cell>
          <cell r="CR51" t="str">
            <v>0: No</v>
          </cell>
          <cell r="CS51" t="str">
            <v>100</v>
          </cell>
          <cell r="CT51" t="str">
            <v>40</v>
          </cell>
          <cell r="CU51">
            <v>76.009029345372454</v>
          </cell>
          <cell r="CV51">
            <v>0.2</v>
          </cell>
          <cell r="CW51">
            <v>10.472950819672132</v>
          </cell>
          <cell r="CX51">
            <v>36.897732967363517</v>
          </cell>
          <cell r="CY51">
            <v>42.277749913297484</v>
          </cell>
          <cell r="CZ51">
            <v>36.351230117325073</v>
          </cell>
          <cell r="DA51">
            <v>23.846620013624342</v>
          </cell>
          <cell r="DB51">
            <v>27.323668858062174</v>
          </cell>
          <cell r="DC51">
            <v>23.493420921074222</v>
          </cell>
          <cell r="DD51">
            <v>23.225118529352841</v>
          </cell>
          <cell r="DE51">
            <v>0</v>
          </cell>
          <cell r="DF51">
            <v>27.323668858062174</v>
          </cell>
          <cell r="DG51">
            <v>0</v>
          </cell>
          <cell r="DH51">
            <v>13.051112953739175</v>
          </cell>
          <cell r="DI51">
            <v>14.954081055235308</v>
          </cell>
          <cell r="DJ51">
            <v>12.857809196250852</v>
          </cell>
          <cell r="DK51">
            <v>12.710968896950011</v>
          </cell>
          <cell r="DL51">
            <v>0</v>
          </cell>
          <cell r="DM51">
            <v>14.954081055235307</v>
          </cell>
          <cell r="DN51">
            <v>0</v>
          </cell>
          <cell r="DO51">
            <v>23.493420921074222</v>
          </cell>
          <cell r="DP51">
            <v>23.225118529352841</v>
          </cell>
          <cell r="DQ51">
            <v>27.323668858062174</v>
          </cell>
          <cell r="DR51">
            <v>12.857809196250852</v>
          </cell>
          <cell r="DS51">
            <v>12.710968896950011</v>
          </cell>
          <cell r="DT51">
            <v>14.954081055235307</v>
          </cell>
          <cell r="DU51">
            <v>22.474742331885381</v>
          </cell>
          <cell r="DV51">
            <v>25.751759234468345</v>
          </cell>
          <cell r="DW51">
            <v>21.888995349298085</v>
          </cell>
          <cell r="DX51">
            <v>0</v>
          </cell>
          <cell r="DY51">
            <v>25.751759234468345</v>
          </cell>
          <cell r="DZ51">
            <v>0</v>
          </cell>
          <cell r="EA51">
            <v>0</v>
          </cell>
          <cell r="EB51">
            <v>0</v>
          </cell>
          <cell r="EC51">
            <v>0</v>
          </cell>
          <cell r="ED51">
            <v>0</v>
          </cell>
          <cell r="EE51">
            <v>0</v>
          </cell>
          <cell r="EF51">
            <v>0</v>
          </cell>
          <cell r="EG51">
            <v>1.4419377526916917</v>
          </cell>
          <cell r="EH51">
            <v>1.6521850746972195</v>
          </cell>
          <cell r="EI51">
            <v>1.4043573134926364</v>
          </cell>
          <cell r="EJ51">
            <v>0</v>
          </cell>
          <cell r="EK51">
            <v>1.6521850746972193</v>
          </cell>
          <cell r="EL51">
            <v>0</v>
          </cell>
          <cell r="EM51">
            <v>0.14005062857749512</v>
          </cell>
          <cell r="EN51">
            <v>0.16047125321863731</v>
          </cell>
          <cell r="EO51">
            <v>0.13640056523584168</v>
          </cell>
          <cell r="EP51">
            <v>0</v>
          </cell>
          <cell r="EQ51">
            <v>0.16047125321863728</v>
          </cell>
          <cell r="ER51">
            <v>0</v>
          </cell>
          <cell r="ES51">
            <v>0.12480337600523744</v>
          </cell>
          <cell r="ET51">
            <v>0.14300081589705538</v>
          </cell>
          <cell r="EU51">
            <v>0.12155069351249703</v>
          </cell>
          <cell r="EV51">
            <v>0</v>
          </cell>
          <cell r="EW51">
            <v>0.14300081589705535</v>
          </cell>
          <cell r="EX51">
            <v>0</v>
          </cell>
          <cell r="EY51">
            <v>8.2007087310785352</v>
          </cell>
          <cell r="EZ51">
            <v>9.3964448480073397</v>
          </cell>
          <cell r="FA51">
            <v>7.9869781208062376</v>
          </cell>
          <cell r="FB51">
            <v>0</v>
          </cell>
          <cell r="FC51">
            <v>9.3964448480073379</v>
          </cell>
          <cell r="FD51">
            <v>0</v>
          </cell>
          <cell r="FE51">
            <v>4.2018434508064013</v>
          </cell>
          <cell r="FF51">
            <v>4.8145095186511488</v>
          </cell>
          <cell r="FG51">
            <v>4.092333090853475</v>
          </cell>
          <cell r="FH51">
            <v>0</v>
          </cell>
          <cell r="FI51">
            <v>4.8145095186511488</v>
          </cell>
          <cell r="FJ51">
            <v>0</v>
          </cell>
          <cell r="FK51">
            <v>0.31364669631877423</v>
          </cell>
          <cell r="FL51">
            <v>0.35937916835774086</v>
          </cell>
          <cell r="FM51">
            <v>0.30547229310407964</v>
          </cell>
          <cell r="FN51">
            <v>0</v>
          </cell>
          <cell r="FO51">
            <v>0.35937916835774092</v>
          </cell>
          <cell r="FP51">
            <v>0</v>
          </cell>
          <cell r="FQ51">
            <v>0</v>
          </cell>
          <cell r="FR51">
            <v>2.459016393442623</v>
          </cell>
          <cell r="FS51">
            <v>4.918032786885246</v>
          </cell>
          <cell r="FT51">
            <v>0</v>
          </cell>
          <cell r="FU51">
            <v>0</v>
          </cell>
          <cell r="FV51">
            <v>0</v>
          </cell>
          <cell r="FW51">
            <v>0</v>
          </cell>
          <cell r="FX51">
            <v>0</v>
          </cell>
          <cell r="FY51">
            <v>0</v>
          </cell>
          <cell r="FZ51">
            <v>7.3770491803278695</v>
          </cell>
          <cell r="GA51">
            <v>0</v>
          </cell>
          <cell r="GB51">
            <v>4.9249180327868851</v>
          </cell>
          <cell r="GC51">
            <v>4.147868852459017</v>
          </cell>
          <cell r="GD51">
            <v>9.0727868852459022</v>
          </cell>
          <cell r="GE51">
            <v>0</v>
          </cell>
          <cell r="GF51">
            <v>2.817562808170933</v>
          </cell>
          <cell r="GG51">
            <v>5.6351256163418659</v>
          </cell>
          <cell r="GH51">
            <v>0</v>
          </cell>
          <cell r="GI51">
            <v>0</v>
          </cell>
          <cell r="GJ51">
            <v>0</v>
          </cell>
          <cell r="GK51">
            <v>0</v>
          </cell>
          <cell r="GL51">
            <v>0</v>
          </cell>
          <cell r="GM51">
            <v>0</v>
          </cell>
          <cell r="GN51">
            <v>8.4526884245127984</v>
          </cell>
          <cell r="GO51">
            <v>5.6430147922047444</v>
          </cell>
          <cell r="GP51">
            <v>4.7526649448227287</v>
          </cell>
          <cell r="GQ51">
            <v>10.395679737027473</v>
          </cell>
          <cell r="GR51">
            <v>0</v>
          </cell>
          <cell r="GS51">
            <v>2.4225952000729305</v>
          </cell>
          <cell r="GT51">
            <v>4.845190400145861</v>
          </cell>
          <cell r="GU51">
            <v>0</v>
          </cell>
          <cell r="GV51">
            <v>0</v>
          </cell>
          <cell r="GW51">
            <v>0</v>
          </cell>
          <cell r="GX51">
            <v>0</v>
          </cell>
          <cell r="GY51">
            <v>0</v>
          </cell>
          <cell r="GZ51">
            <v>0</v>
          </cell>
          <cell r="HA51">
            <v>7.2677856002187919</v>
          </cell>
          <cell r="HB51">
            <v>4.8519736667060656</v>
          </cell>
          <cell r="HC51">
            <v>4.0864335834830188</v>
          </cell>
          <cell r="HD51">
            <v>8.9384072501890834</v>
          </cell>
          <cell r="HE51">
            <v>0</v>
          </cell>
          <cell r="HF51">
            <v>2662.2234214786831</v>
          </cell>
          <cell r="HG51">
            <v>3517.7010253642743</v>
          </cell>
          <cell r="HH51">
            <v>0</v>
          </cell>
          <cell r="HI51" t="e">
            <v>#DIV/0!</v>
          </cell>
          <cell r="HJ51" t="str">
            <v/>
          </cell>
          <cell r="HK51">
            <v>0</v>
          </cell>
          <cell r="HL51">
            <v>0</v>
          </cell>
          <cell r="HM51" t="str">
            <v/>
          </cell>
          <cell r="HN51">
            <v>1759.5700665587331</v>
          </cell>
          <cell r="HO51">
            <v>1540.6873725150951</v>
          </cell>
          <cell r="HP51">
            <v>0</v>
          </cell>
          <cell r="HQ51">
            <v>1</v>
          </cell>
          <cell r="HR51">
            <v>0</v>
          </cell>
          <cell r="HS51">
            <v>0</v>
          </cell>
          <cell r="HT51">
            <v>0</v>
          </cell>
          <cell r="HU51">
            <v>0</v>
          </cell>
          <cell r="HV51">
            <v>4.9249180327868851</v>
          </cell>
          <cell r="HW51">
            <v>0.54</v>
          </cell>
          <cell r="HX51">
            <v>6.0000000000000012E-2</v>
          </cell>
          <cell r="HY51">
            <v>0</v>
          </cell>
          <cell r="HZ51">
            <v>0</v>
          </cell>
          <cell r="IA51">
            <v>0</v>
          </cell>
          <cell r="IB51">
            <v>0</v>
          </cell>
          <cell r="IC51">
            <v>0</v>
          </cell>
          <cell r="ID51">
            <v>0</v>
          </cell>
          <cell r="IE51" t="str">
            <v>1.5</v>
          </cell>
          <cell r="IF51">
            <v>63.759929394592589</v>
          </cell>
          <cell r="IG51">
            <v>63.939248120300753</v>
          </cell>
          <cell r="IH51">
            <v>0</v>
          </cell>
          <cell r="II51">
            <v>61.20000000000001</v>
          </cell>
          <cell r="IJ51">
            <v>0</v>
          </cell>
          <cell r="IK51">
            <v>53.558340691457772</v>
          </cell>
          <cell r="IL51">
            <v>10.201588703134815</v>
          </cell>
          <cell r="IM51">
            <v>53.708968421052631</v>
          </cell>
          <cell r="IN51">
            <v>10.23027969924812</v>
          </cell>
          <cell r="IO51">
            <v>0</v>
          </cell>
          <cell r="IP51">
            <v>0</v>
          </cell>
          <cell r="IQ51">
            <v>51.408000000000008</v>
          </cell>
          <cell r="IR51">
            <v>9.7920000000000016</v>
          </cell>
          <cell r="IS51">
            <v>0</v>
          </cell>
          <cell r="IT51">
            <v>0</v>
          </cell>
          <cell r="IU51">
            <v>0</v>
          </cell>
          <cell r="IV51">
            <v>71</v>
          </cell>
          <cell r="IW51">
            <v>0</v>
          </cell>
          <cell r="IX51">
            <v>0</v>
          </cell>
          <cell r="IY51" t="str">
            <v>0: No</v>
          </cell>
          <cell r="IZ51" t="str">
            <v>N/A</v>
          </cell>
          <cell r="JA51" t="str">
            <v>N/A</v>
          </cell>
          <cell r="JB51" t="str">
            <v>N/A</v>
          </cell>
          <cell r="JC51" t="str">
            <v>N/A</v>
          </cell>
          <cell r="JD51" t="str">
            <v>N/A</v>
          </cell>
          <cell r="JE51" t="str">
            <v>N/A</v>
          </cell>
          <cell r="JF51" t="str">
            <v>N/A</v>
          </cell>
          <cell r="JG51" t="str">
            <v>N/A</v>
          </cell>
          <cell r="JH51">
            <v>0</v>
          </cell>
          <cell r="JI51">
            <v>66.5</v>
          </cell>
          <cell r="JJ51">
            <v>0</v>
          </cell>
          <cell r="JK51">
            <v>0</v>
          </cell>
          <cell r="JL51">
            <v>0</v>
          </cell>
          <cell r="JM51">
            <v>0</v>
          </cell>
          <cell r="JN51">
            <v>0</v>
          </cell>
          <cell r="JO51">
            <v>0</v>
          </cell>
          <cell r="JP51">
            <v>0</v>
          </cell>
          <cell r="JQ51">
            <v>0</v>
          </cell>
          <cell r="JR51">
            <v>61.2</v>
          </cell>
          <cell r="JS51">
            <v>152.28</v>
          </cell>
          <cell r="JT51" t="str">
            <v>N/A</v>
          </cell>
          <cell r="JU51" t="str">
            <v>N/A</v>
          </cell>
          <cell r="JV51" t="str">
            <v>N/A</v>
          </cell>
          <cell r="JW51" t="str">
            <v>N/A</v>
          </cell>
          <cell r="JX51" t="str">
            <v>N/A</v>
          </cell>
          <cell r="JY51" t="str">
            <v>N/A</v>
          </cell>
          <cell r="JZ51">
            <v>973.47799999999995</v>
          </cell>
          <cell r="KA51">
            <v>0</v>
          </cell>
          <cell r="KB51">
            <v>0</v>
          </cell>
          <cell r="KC51">
            <v>0</v>
          </cell>
          <cell r="KD51">
            <v>116.80799999999999</v>
          </cell>
          <cell r="KE51">
            <v>0</v>
          </cell>
          <cell r="KF51">
            <v>0</v>
          </cell>
          <cell r="KG51">
            <v>23</v>
          </cell>
          <cell r="KH51">
            <v>1035</v>
          </cell>
          <cell r="KI51">
            <v>0</v>
          </cell>
          <cell r="KJ51">
            <v>0</v>
          </cell>
          <cell r="KK51">
            <v>0</v>
          </cell>
          <cell r="KL51">
            <v>124</v>
          </cell>
          <cell r="KM51">
            <v>0</v>
          </cell>
          <cell r="KN51">
            <v>0</v>
          </cell>
          <cell r="KO51">
            <v>23</v>
          </cell>
          <cell r="KP51">
            <v>64.5</v>
          </cell>
          <cell r="KQ51">
            <v>2</v>
          </cell>
          <cell r="KR51">
            <v>0</v>
          </cell>
          <cell r="KS51">
            <v>0</v>
          </cell>
          <cell r="KT51">
            <v>0</v>
          </cell>
          <cell r="KU51">
            <v>0</v>
          </cell>
          <cell r="KV51">
            <v>0</v>
          </cell>
          <cell r="KW51">
            <v>0</v>
          </cell>
          <cell r="KX51">
            <v>0</v>
          </cell>
          <cell r="KY51">
            <v>0</v>
          </cell>
          <cell r="KZ51">
            <v>5.0999999999999996</v>
          </cell>
          <cell r="LA51" t="str">
            <v/>
          </cell>
          <cell r="LB51" t="str">
            <v/>
          </cell>
          <cell r="LC51" t="str">
            <v/>
          </cell>
          <cell r="LD51">
            <v>4.49</v>
          </cell>
          <cell r="LE51" t="str">
            <v/>
          </cell>
          <cell r="LF51" t="str">
            <v/>
          </cell>
          <cell r="LG51" t="str">
            <v/>
          </cell>
          <cell r="LH51" t="str">
            <v/>
          </cell>
          <cell r="LI51" t="str">
            <v/>
          </cell>
          <cell r="LJ51" t="str">
            <v>Tenofovir/Emtricitabine (TDF/FTC)</v>
          </cell>
          <cell r="LK51" t="str">
            <v/>
          </cell>
          <cell r="LL51" t="str">
            <v>0: No</v>
          </cell>
          <cell r="LM51" t="str">
            <v>N/A</v>
          </cell>
          <cell r="LN51" t="str">
            <v>N/A</v>
          </cell>
          <cell r="LO51" t="str">
            <v>N/A</v>
          </cell>
          <cell r="LP51" t="str">
            <v>N/A</v>
          </cell>
          <cell r="LQ51" t="str">
            <v>N/A</v>
          </cell>
          <cell r="LR51" t="str">
            <v>N/A</v>
          </cell>
          <cell r="LS51" t="str">
            <v>N/A</v>
          </cell>
          <cell r="LT51" t="str">
            <v>N/A</v>
          </cell>
          <cell r="LU51">
            <v>66.5</v>
          </cell>
          <cell r="LV51">
            <v>0</v>
          </cell>
          <cell r="LW51">
            <v>0</v>
          </cell>
          <cell r="LX51">
            <v>0</v>
          </cell>
          <cell r="LY51" t="str">
            <v/>
          </cell>
          <cell r="LZ51" t="str">
            <v/>
          </cell>
          <cell r="MA51" t="str">
            <v/>
          </cell>
          <cell r="MB51" t="str">
            <v/>
          </cell>
          <cell r="MC51" t="str">
            <v/>
          </cell>
          <cell r="MD51" t="str">
            <v/>
          </cell>
          <cell r="ME51" t="str">
            <v/>
          </cell>
          <cell r="MF51" t="str">
            <v/>
          </cell>
          <cell r="MG51" t="str">
            <v/>
          </cell>
          <cell r="MH51" t="str">
            <v/>
          </cell>
          <cell r="MI51" t="str">
            <v/>
          </cell>
          <cell r="MJ51" t="str">
            <v/>
          </cell>
          <cell r="MK51" t="str">
            <v/>
          </cell>
          <cell r="ML51" t="str">
            <v/>
          </cell>
          <cell r="MM51" t="str">
            <v/>
          </cell>
          <cell r="MN51" t="str">
            <v/>
          </cell>
          <cell r="MO51" t="str">
            <v/>
          </cell>
          <cell r="MP51" t="str">
            <v/>
          </cell>
          <cell r="MQ51" t="str">
            <v>1: Yes</v>
          </cell>
          <cell r="MR51" t="str">
            <v>1: Yes</v>
          </cell>
          <cell r="MS51" t="str">
            <v>3</v>
          </cell>
          <cell r="MT51" t="str">
            <v>1: Yes</v>
          </cell>
          <cell r="MU51">
            <v>1.5912295081967216</v>
          </cell>
          <cell r="MV51">
            <v>17.256000000000004</v>
          </cell>
          <cell r="MW51">
            <v>0</v>
          </cell>
          <cell r="MX51">
            <v>0</v>
          </cell>
          <cell r="MY51">
            <v>0</v>
          </cell>
          <cell r="MZ51">
            <v>0</v>
          </cell>
          <cell r="NA51">
            <v>8.358147540983607</v>
          </cell>
          <cell r="NB51">
            <v>8.358147540983607</v>
          </cell>
          <cell r="NC51">
            <v>8.358147540983607</v>
          </cell>
          <cell r="ND51">
            <v>0</v>
          </cell>
          <cell r="NE51">
            <v>8.358147540983607</v>
          </cell>
          <cell r="NF51">
            <v>0</v>
          </cell>
          <cell r="NG51">
            <v>0</v>
          </cell>
          <cell r="NH51">
            <v>0</v>
          </cell>
          <cell r="NI51">
            <v>0</v>
          </cell>
          <cell r="NJ51">
            <v>0</v>
          </cell>
          <cell r="NK51">
            <v>0</v>
          </cell>
          <cell r="NL51">
            <v>0</v>
          </cell>
          <cell r="NM51">
            <v>1.5912295081967216</v>
          </cell>
          <cell r="NN51">
            <v>17.256000000000004</v>
          </cell>
          <cell r="NO51">
            <v>0</v>
          </cell>
          <cell r="NP51">
            <v>0</v>
          </cell>
          <cell r="NQ51">
            <v>0</v>
          </cell>
          <cell r="NR51">
            <v>0</v>
          </cell>
          <cell r="NS51">
            <v>0</v>
          </cell>
          <cell r="NT51">
            <v>0</v>
          </cell>
          <cell r="NU51">
            <v>0</v>
          </cell>
          <cell r="NV51">
            <v>0</v>
          </cell>
          <cell r="NW51">
            <v>0</v>
          </cell>
          <cell r="NX51">
            <v>0</v>
          </cell>
          <cell r="NY51">
            <v>0</v>
          </cell>
          <cell r="NZ51">
            <v>0</v>
          </cell>
          <cell r="OA51">
            <v>0</v>
          </cell>
          <cell r="OB51">
            <v>0</v>
          </cell>
          <cell r="OC51">
            <v>0</v>
          </cell>
          <cell r="OD51">
            <v>0</v>
          </cell>
          <cell r="OE51">
            <v>0</v>
          </cell>
          <cell r="OF51">
            <v>0</v>
          </cell>
          <cell r="OG51">
            <v>0</v>
          </cell>
          <cell r="OH51">
            <v>0</v>
          </cell>
          <cell r="OI51">
            <v>0</v>
          </cell>
          <cell r="OJ51">
            <v>0</v>
          </cell>
          <cell r="OK51">
            <v>0</v>
          </cell>
          <cell r="OL51">
            <v>0</v>
          </cell>
          <cell r="OM51">
            <v>0</v>
          </cell>
          <cell r="ON51">
            <v>0</v>
          </cell>
          <cell r="OO51">
            <v>0</v>
          </cell>
          <cell r="OP51">
            <v>0</v>
          </cell>
          <cell r="OQ51">
            <v>1.5912295081967216</v>
          </cell>
          <cell r="OR51">
            <v>17.256000000000004</v>
          </cell>
          <cell r="OS51">
            <v>0</v>
          </cell>
          <cell r="OT51">
            <v>0</v>
          </cell>
          <cell r="OU51">
            <v>0</v>
          </cell>
          <cell r="OV51">
            <v>0</v>
          </cell>
          <cell r="OW51">
            <v>0</v>
          </cell>
          <cell r="OX51">
            <v>0.22131147540983609</v>
          </cell>
          <cell r="OY51">
            <v>0</v>
          </cell>
          <cell r="OZ51">
            <v>0</v>
          </cell>
          <cell r="PA51">
            <v>0</v>
          </cell>
          <cell r="PB51">
            <v>0</v>
          </cell>
          <cell r="PC51">
            <v>0</v>
          </cell>
          <cell r="PD51">
            <v>0</v>
          </cell>
          <cell r="PE51">
            <v>0</v>
          </cell>
          <cell r="PF51">
            <v>0</v>
          </cell>
          <cell r="PG51" t="str">
            <v/>
          </cell>
          <cell r="PH51">
            <v>7.19</v>
          </cell>
          <cell r="PI51">
            <v>0</v>
          </cell>
          <cell r="PJ51">
            <v>0</v>
          </cell>
          <cell r="PK51" t="str">
            <v>N/A</v>
          </cell>
          <cell r="PL51" t="str">
            <v>N/A</v>
          </cell>
          <cell r="PM51" t="str">
            <v>N/A</v>
          </cell>
          <cell r="PN51" t="str">
            <v>N/A</v>
          </cell>
          <cell r="PO51" t="str">
            <v>N/A</v>
          </cell>
          <cell r="PP51" t="str">
            <v>N/A</v>
          </cell>
          <cell r="PQ51">
            <v>18</v>
          </cell>
          <cell r="PR51">
            <v>0</v>
          </cell>
          <cell r="PS51">
            <v>18</v>
          </cell>
          <cell r="PT51">
            <v>0</v>
          </cell>
          <cell r="PU51">
            <v>0</v>
          </cell>
          <cell r="PV51">
            <v>0</v>
          </cell>
          <cell r="PW51">
            <v>0</v>
          </cell>
          <cell r="PX51">
            <v>0</v>
          </cell>
          <cell r="PY51">
            <v>0</v>
          </cell>
          <cell r="PZ51">
            <v>1.5979873178629254</v>
          </cell>
          <cell r="QA51">
            <v>0</v>
          </cell>
          <cell r="QB51">
            <v>8.3581475409836088</v>
          </cell>
          <cell r="QC51">
            <v>0</v>
          </cell>
          <cell r="QD51">
            <v>0</v>
          </cell>
          <cell r="QE51">
            <v>0</v>
          </cell>
          <cell r="QF51">
            <v>0</v>
          </cell>
          <cell r="QG51">
            <v>0</v>
          </cell>
          <cell r="QH51">
            <v>0</v>
          </cell>
          <cell r="QI51">
            <v>0</v>
          </cell>
          <cell r="QJ51">
            <v>0</v>
          </cell>
          <cell r="QK51">
            <v>0</v>
          </cell>
          <cell r="QL51">
            <v>0</v>
          </cell>
          <cell r="QM51">
            <v>0</v>
          </cell>
          <cell r="QN51">
            <v>0</v>
          </cell>
          <cell r="QO51">
            <v>0</v>
          </cell>
          <cell r="QP51">
            <v>0</v>
          </cell>
          <cell r="QQ51">
            <v>0</v>
          </cell>
          <cell r="QR51">
            <v>0</v>
          </cell>
          <cell r="QS51">
            <v>0</v>
          </cell>
          <cell r="QT51">
            <v>0</v>
          </cell>
          <cell r="QU51">
            <v>2.4</v>
          </cell>
          <cell r="QV51" t="str">
            <v>N/A</v>
          </cell>
          <cell r="QW51" t="str">
            <v/>
          </cell>
          <cell r="QX51" t="str">
            <v/>
          </cell>
          <cell r="QY51" t="str">
            <v/>
          </cell>
          <cell r="QZ51" t="str">
            <v/>
          </cell>
          <cell r="RA51" t="str">
            <v/>
          </cell>
          <cell r="RB51" t="str">
            <v/>
          </cell>
          <cell r="RC51" t="str">
            <v>N/A</v>
          </cell>
          <cell r="RD51" t="str">
            <v>N/A</v>
          </cell>
          <cell r="RE51">
            <v>0</v>
          </cell>
          <cell r="RF51">
            <v>0</v>
          </cell>
          <cell r="RG51">
            <v>0</v>
          </cell>
          <cell r="RH51">
            <v>0</v>
          </cell>
          <cell r="RI51">
            <v>0</v>
          </cell>
          <cell r="RJ51">
            <v>0</v>
          </cell>
          <cell r="RK51">
            <v>0</v>
          </cell>
          <cell r="RL51">
            <v>0</v>
          </cell>
          <cell r="RM51">
            <v>0</v>
          </cell>
          <cell r="RN51">
            <v>0</v>
          </cell>
          <cell r="RO51">
            <v>22.579910655737706</v>
          </cell>
          <cell r="RP51">
            <v>22.465365020316028</v>
          </cell>
          <cell r="RQ51">
            <v>23.707548799999998</v>
          </cell>
          <cell r="RR51">
            <v>23.707548799999998</v>
          </cell>
          <cell r="RS51">
            <v>22.279518115942029</v>
          </cell>
          <cell r="RT51">
            <v>0</v>
          </cell>
          <cell r="RU51">
            <v>25.11848979310345</v>
          </cell>
          <cell r="RV51">
            <v>7.1844147540983609</v>
          </cell>
          <cell r="RW51">
            <v>7.0119887999999992</v>
          </cell>
          <cell r="RX51">
            <v>7.1982976811594206</v>
          </cell>
          <cell r="RY51">
            <v>0</v>
          </cell>
          <cell r="RZ51">
            <v>7.2537815172413804</v>
          </cell>
          <cell r="SA51">
            <v>0</v>
          </cell>
          <cell r="SB51">
            <v>18.967124950819674</v>
          </cell>
          <cell r="SC51">
            <v>0</v>
          </cell>
          <cell r="SD51">
            <v>19.914340992</v>
          </cell>
          <cell r="SE51">
            <v>18.714795217391305</v>
          </cell>
          <cell r="SF51">
            <v>0</v>
          </cell>
          <cell r="SG51">
            <v>21.099531426206898</v>
          </cell>
          <cell r="SH51">
            <v>3.612785704918033</v>
          </cell>
          <cell r="SI51">
            <v>0</v>
          </cell>
          <cell r="SJ51">
            <v>3.793207808</v>
          </cell>
          <cell r="SK51">
            <v>3.5647228985507247</v>
          </cell>
          <cell r="SL51">
            <v>0</v>
          </cell>
          <cell r="SM51">
            <v>4.0189583668965527</v>
          </cell>
          <cell r="SN51">
            <v>0.36852463768115945</v>
          </cell>
          <cell r="SO51">
            <v>1</v>
          </cell>
          <cell r="SP51">
            <v>0.3</v>
          </cell>
          <cell r="SQ51">
            <v>1</v>
          </cell>
          <cell r="SR51">
            <v>0.7</v>
          </cell>
          <cell r="SS51" t="str">
            <v>1: Yes</v>
          </cell>
          <cell r="ST51" t="str">
            <v>1: Yes</v>
          </cell>
          <cell r="SU51">
            <v>0.8</v>
          </cell>
          <cell r="SV51" t="str">
            <v>1: Yes</v>
          </cell>
          <cell r="SW51" t="str">
            <v>0: All patients when initiated</v>
          </cell>
          <cell r="SX51">
            <v>1</v>
          </cell>
          <cell r="SY51" t="str">
            <v>0: No</v>
          </cell>
          <cell r="SZ51" t="str">
            <v>N/A</v>
          </cell>
          <cell r="TA51" t="str">
            <v>N/A</v>
          </cell>
          <cell r="TB51">
            <v>0</v>
          </cell>
          <cell r="TC51">
            <v>0</v>
          </cell>
          <cell r="TD51">
            <v>14.994184426229509</v>
          </cell>
          <cell r="TE51">
            <v>0.40131147540983608</v>
          </cell>
          <cell r="TF51">
            <v>0</v>
          </cell>
          <cell r="TG51">
            <v>0</v>
          </cell>
          <cell r="TH51">
            <v>0</v>
          </cell>
          <cell r="TI51">
            <v>7.1844147540983609</v>
          </cell>
          <cell r="TJ51">
            <v>0</v>
          </cell>
          <cell r="TK51">
            <v>0</v>
          </cell>
          <cell r="TL51">
            <v>0</v>
          </cell>
          <cell r="TM51">
            <v>16.260360000000002</v>
          </cell>
          <cell r="TN51">
            <v>0.43520000000000003</v>
          </cell>
          <cell r="TO51">
            <v>0</v>
          </cell>
          <cell r="TP51">
            <v>0</v>
          </cell>
          <cell r="TQ51">
            <v>0</v>
          </cell>
          <cell r="TR51">
            <v>7.0119887999999992</v>
          </cell>
          <cell r="TS51">
            <v>0</v>
          </cell>
          <cell r="TT51">
            <v>0</v>
          </cell>
          <cell r="TU51">
            <v>0</v>
          </cell>
          <cell r="TV51">
            <v>14.865566139954854</v>
          </cell>
          <cell r="TW51">
            <v>0.39786907449209935</v>
          </cell>
          <cell r="TX51">
            <v>0</v>
          </cell>
          <cell r="TY51">
            <v>0</v>
          </cell>
          <cell r="TZ51">
            <v>0</v>
          </cell>
          <cell r="UA51">
            <v>7.2019298058690744</v>
          </cell>
          <cell r="UB51">
            <v>0</v>
          </cell>
          <cell r="UC51" t="str">
            <v>0: No</v>
          </cell>
          <cell r="UD51" t="str">
            <v>N/A</v>
          </cell>
          <cell r="UE51" t="str">
            <v>N/A</v>
          </cell>
          <cell r="UF51">
            <v>53740</v>
          </cell>
          <cell r="UG51">
            <v>1.0873323409006326E-2</v>
          </cell>
          <cell r="UH51">
            <v>1.3000000000000001E-2</v>
          </cell>
          <cell r="UI51">
            <v>6.1399999999999996E-3</v>
          </cell>
          <cell r="UJ51">
            <v>0</v>
          </cell>
          <cell r="UK51">
            <v>0</v>
          </cell>
          <cell r="UL51">
            <v>0</v>
          </cell>
          <cell r="UM51">
            <v>0</v>
          </cell>
          <cell r="UN51" t="str">
            <v>N/A</v>
          </cell>
          <cell r="UO51" t="str">
            <v>N/A</v>
          </cell>
          <cell r="UP51" t="str">
            <v>N/A</v>
          </cell>
          <cell r="UQ51" t="str">
            <v>N/A</v>
          </cell>
          <cell r="UR51" t="str">
            <v>N/A</v>
          </cell>
          <cell r="US51" t="str">
            <v>N/A</v>
          </cell>
          <cell r="UT51" t="str">
            <v>N/A</v>
          </cell>
          <cell r="UU51" t="str">
            <v>N/A</v>
          </cell>
          <cell r="UV51" t="str">
            <v>N/A</v>
          </cell>
          <cell r="UW51" t="str">
            <v>N/A</v>
          </cell>
          <cell r="UX51">
            <v>1</v>
          </cell>
          <cell r="UY51">
            <v>0</v>
          </cell>
          <cell r="UZ51">
            <v>0</v>
          </cell>
          <cell r="VA51">
            <v>0</v>
          </cell>
          <cell r="VB51">
            <v>1</v>
          </cell>
          <cell r="VC51">
            <v>0</v>
          </cell>
          <cell r="VD51">
            <v>1</v>
          </cell>
          <cell r="VE51">
            <v>1</v>
          </cell>
          <cell r="VF51">
            <v>0</v>
          </cell>
          <cell r="VG51">
            <v>1</v>
          </cell>
          <cell r="VH51">
            <v>0</v>
          </cell>
          <cell r="VI51">
            <v>0</v>
          </cell>
          <cell r="VJ51">
            <v>0</v>
          </cell>
          <cell r="VK51">
            <v>0</v>
          </cell>
          <cell r="VL51">
            <v>0</v>
          </cell>
          <cell r="VM51">
            <v>0</v>
          </cell>
          <cell r="VN51">
            <v>0</v>
          </cell>
          <cell r="VO51">
            <v>0</v>
          </cell>
          <cell r="VP51">
            <v>1</v>
          </cell>
          <cell r="VQ51">
            <v>0</v>
          </cell>
          <cell r="VR51">
            <v>0</v>
          </cell>
          <cell r="VS51">
            <v>0</v>
          </cell>
          <cell r="VT51">
            <v>0</v>
          </cell>
          <cell r="VU51">
            <v>0</v>
          </cell>
          <cell r="VV51">
            <v>1</v>
          </cell>
          <cell r="VW51">
            <v>0</v>
          </cell>
          <cell r="VX51">
            <v>0</v>
          </cell>
          <cell r="VY51">
            <v>0</v>
          </cell>
          <cell r="VZ51">
            <v>0</v>
          </cell>
          <cell r="WA51">
            <v>0</v>
          </cell>
          <cell r="WB51">
            <v>0</v>
          </cell>
          <cell r="WC51">
            <v>0</v>
          </cell>
          <cell r="WD51">
            <v>0</v>
          </cell>
          <cell r="WE51">
            <v>0</v>
          </cell>
          <cell r="WF51">
            <v>0</v>
          </cell>
          <cell r="WG51">
            <v>0</v>
          </cell>
          <cell r="WH51">
            <v>0</v>
          </cell>
          <cell r="WI51">
            <v>0</v>
          </cell>
          <cell r="WJ51">
            <v>0</v>
          </cell>
          <cell r="WK51">
            <v>0</v>
          </cell>
          <cell r="WL51">
            <v>0</v>
          </cell>
          <cell r="WM51">
            <v>0</v>
          </cell>
          <cell r="WN51">
            <v>0</v>
          </cell>
          <cell r="WO51">
            <v>0</v>
          </cell>
          <cell r="WP51">
            <v>0</v>
          </cell>
          <cell r="WQ51">
            <v>0</v>
          </cell>
          <cell r="WR51">
            <v>0</v>
          </cell>
          <cell r="WS51">
            <v>0</v>
          </cell>
          <cell r="WT51">
            <v>0</v>
          </cell>
          <cell r="WU51">
            <v>0</v>
          </cell>
          <cell r="WV51">
            <v>0</v>
          </cell>
          <cell r="WW51">
            <v>0</v>
          </cell>
          <cell r="WX51">
            <v>0</v>
          </cell>
          <cell r="WY51">
            <v>0</v>
          </cell>
          <cell r="WZ51">
            <v>1.0569605873703678</v>
          </cell>
          <cell r="XA51">
            <v>0.99010668318576955</v>
          </cell>
          <cell r="XB51">
            <v>1.1515286443982569</v>
          </cell>
          <cell r="XC51">
            <v>0.97879934773851796</v>
          </cell>
          <cell r="XD51">
            <v>0</v>
          </cell>
          <cell r="XE51">
            <v>1.1515286443982569</v>
          </cell>
          <cell r="XF51">
            <v>0</v>
          </cell>
          <cell r="XG51">
            <v>0.90779971335804588</v>
          </cell>
          <cell r="XH51">
            <v>1.0401649685811845</v>
          </cell>
          <cell r="XI51">
            <v>0.88414022329400654</v>
          </cell>
          <cell r="XJ51">
            <v>0</v>
          </cell>
          <cell r="XK51">
            <v>1.0401649685811847</v>
          </cell>
          <cell r="XL51">
            <v>0</v>
          </cell>
          <cell r="XM51">
            <v>0</v>
          </cell>
          <cell r="XN51">
            <v>0</v>
          </cell>
          <cell r="XO51">
            <v>0</v>
          </cell>
          <cell r="XP51">
            <v>0</v>
          </cell>
          <cell r="XQ51">
            <v>0</v>
          </cell>
          <cell r="XR51">
            <v>0</v>
          </cell>
          <cell r="XS51">
            <v>0</v>
          </cell>
          <cell r="XT51">
            <v>4.0924110657949445E-2</v>
          </cell>
          <cell r="XU51">
            <v>4.6891209206572748E-2</v>
          </cell>
          <cell r="XV51">
            <v>3.9857527825586825E-2</v>
          </cell>
          <cell r="XW51">
            <v>0</v>
          </cell>
          <cell r="XX51">
            <v>4.6891209206572748E-2</v>
          </cell>
          <cell r="XY51">
            <v>0</v>
          </cell>
          <cell r="XZ51">
            <v>0</v>
          </cell>
          <cell r="YA51">
            <v>0</v>
          </cell>
          <cell r="YB51">
            <v>0</v>
          </cell>
          <cell r="YC51">
            <v>0</v>
          </cell>
          <cell r="YD51">
            <v>0</v>
          </cell>
          <cell r="YE51">
            <v>0</v>
          </cell>
          <cell r="YF51">
            <v>0</v>
          </cell>
          <cell r="YG51">
            <v>0</v>
          </cell>
          <cell r="YH51">
            <v>0</v>
          </cell>
          <cell r="YI51">
            <v>0</v>
          </cell>
          <cell r="YJ51">
            <v>0</v>
          </cell>
          <cell r="YK51">
            <v>0</v>
          </cell>
          <cell r="YL51">
            <v>1.534397034494351E-2</v>
          </cell>
          <cell r="YM51">
            <v>1.7581257403926822E-2</v>
          </cell>
          <cell r="YN51">
            <v>1.4944068793337796E-2</v>
          </cell>
          <cell r="YO51">
            <v>0</v>
          </cell>
          <cell r="YP51">
            <v>1.7581257403926825E-2</v>
          </cell>
          <cell r="YQ51">
            <v>0</v>
          </cell>
          <cell r="YR51">
            <v>4.0924110657949445E-2</v>
          </cell>
          <cell r="YS51">
            <v>4.6891209206572748E-2</v>
          </cell>
          <cell r="YT51">
            <v>3.9857527825586825E-2</v>
          </cell>
          <cell r="YU51">
            <v>0</v>
          </cell>
          <cell r="YV51">
            <v>4.6891209206572748E-2</v>
          </cell>
          <cell r="YW51">
            <v>0</v>
          </cell>
          <cell r="YX51">
            <v>0</v>
          </cell>
          <cell r="YY51">
            <v>0</v>
          </cell>
          <cell r="YZ51">
            <v>0</v>
          </cell>
          <cell r="ZA51">
            <v>0</v>
          </cell>
          <cell r="ZB51">
            <v>0</v>
          </cell>
          <cell r="ZC51">
            <v>0</v>
          </cell>
          <cell r="ZD51">
            <v>0</v>
          </cell>
          <cell r="ZE51">
            <v>0</v>
          </cell>
          <cell r="ZF51">
            <v>0</v>
          </cell>
          <cell r="ZG51">
            <v>0</v>
          </cell>
          <cell r="ZH51">
            <v>0</v>
          </cell>
          <cell r="ZI51">
            <v>0</v>
          </cell>
          <cell r="ZJ51" t="str">
            <v xml:space="preserve"> </v>
          </cell>
          <cell r="ZK51">
            <v>0</v>
          </cell>
          <cell r="ZL51">
            <v>0</v>
          </cell>
          <cell r="ZM51">
            <v>0</v>
          </cell>
          <cell r="ZN51">
            <v>0</v>
          </cell>
          <cell r="ZO51">
            <v>0</v>
          </cell>
          <cell r="ZP51">
            <v>0</v>
          </cell>
          <cell r="ZQ51">
            <v>0</v>
          </cell>
          <cell r="ZR51" t="str">
            <v>0: No</v>
          </cell>
          <cell r="ZS51" t="str">
            <v>1: Yes</v>
          </cell>
          <cell r="ZT51">
            <v>3.3176152097175158</v>
          </cell>
          <cell r="ZU51">
            <v>3.3176152097175158</v>
          </cell>
          <cell r="ZV51">
            <v>3.3176152097175158</v>
          </cell>
          <cell r="ZW51">
            <v>3.3176152097175158</v>
          </cell>
          <cell r="ZX51">
            <v>0</v>
          </cell>
          <cell r="ZY51">
            <v>3.3176152097175158</v>
          </cell>
          <cell r="ZZ51">
            <v>0</v>
          </cell>
          <cell r="AAA51">
            <v>3.1517344492316401</v>
          </cell>
          <cell r="AAB51">
            <v>3.1517344492316397</v>
          </cell>
          <cell r="AAC51">
            <v>3.1517344492316397</v>
          </cell>
          <cell r="AAD51">
            <v>0</v>
          </cell>
          <cell r="AAE51">
            <v>3.1517344492316401</v>
          </cell>
          <cell r="AAF51">
            <v>0</v>
          </cell>
          <cell r="AAG51">
            <v>0.1658807604858758</v>
          </cell>
          <cell r="AAH51">
            <v>0.1658807604858758</v>
          </cell>
          <cell r="AAI51">
            <v>0.1658807604858758</v>
          </cell>
          <cell r="AAJ51">
            <v>0.1658807604858758</v>
          </cell>
          <cell r="AAK51">
            <v>0</v>
          </cell>
          <cell r="AAL51">
            <v>0.1658807604858758</v>
          </cell>
          <cell r="AAM51">
            <v>0</v>
          </cell>
          <cell r="AAN51">
            <v>0</v>
          </cell>
          <cell r="AAO51">
            <v>0</v>
          </cell>
          <cell r="AAP51">
            <v>0</v>
          </cell>
          <cell r="AAQ51">
            <v>0</v>
          </cell>
          <cell r="AAR51">
            <v>0</v>
          </cell>
          <cell r="AAS51">
            <v>0</v>
          </cell>
          <cell r="AAT51">
            <v>0</v>
          </cell>
          <cell r="AAU51">
            <v>0</v>
          </cell>
          <cell r="AAV51">
            <v>0</v>
          </cell>
          <cell r="AAW51">
            <v>0</v>
          </cell>
          <cell r="AAX51">
            <v>0</v>
          </cell>
          <cell r="AAY51">
            <v>0</v>
          </cell>
          <cell r="AAZ51">
            <v>0</v>
          </cell>
          <cell r="ABA51">
            <v>0</v>
          </cell>
          <cell r="ABB51">
            <v>0</v>
          </cell>
          <cell r="ABC51">
            <v>0</v>
          </cell>
          <cell r="ABD51">
            <v>0</v>
          </cell>
          <cell r="ABE51">
            <v>0</v>
          </cell>
          <cell r="ABF51">
            <v>0</v>
          </cell>
          <cell r="ABG51">
            <v>0</v>
          </cell>
          <cell r="ABH51">
            <v>0</v>
          </cell>
          <cell r="ABI51">
            <v>0</v>
          </cell>
          <cell r="ABJ51">
            <v>0</v>
          </cell>
          <cell r="ABK51">
            <v>0</v>
          </cell>
          <cell r="ABL51">
            <v>0</v>
          </cell>
          <cell r="ABM51">
            <v>0</v>
          </cell>
          <cell r="ABN51">
            <v>0</v>
          </cell>
          <cell r="ABO51">
            <v>0</v>
          </cell>
          <cell r="ABP51">
            <v>0</v>
          </cell>
          <cell r="ABQ51">
            <v>0</v>
          </cell>
          <cell r="ABR51">
            <v>0</v>
          </cell>
          <cell r="ABS51">
            <v>0</v>
          </cell>
          <cell r="ABT51">
            <v>0</v>
          </cell>
          <cell r="ABU51">
            <v>0</v>
          </cell>
          <cell r="ABV51">
            <v>0</v>
          </cell>
          <cell r="ABW51">
            <v>0</v>
          </cell>
          <cell r="ABX51">
            <v>0.1658807604858758</v>
          </cell>
          <cell r="ABY51" t="str">
            <v>0: No</v>
          </cell>
          <cell r="ABZ51">
            <v>0.1658807604858758</v>
          </cell>
          <cell r="ACA51">
            <v>0.1658807604858758</v>
          </cell>
          <cell r="ACB51">
            <v>4.1328721525956649</v>
          </cell>
          <cell r="ACC51">
            <v>4.0716590040199572</v>
          </cell>
          <cell r="ACD51">
            <v>4.7354815930187488</v>
          </cell>
          <cell r="ACE51">
            <v>4.0251593540659343</v>
          </cell>
          <cell r="ACF51">
            <v>0</v>
          </cell>
          <cell r="ACG51">
            <v>4.7354815930187488</v>
          </cell>
          <cell r="ACH51">
            <v>0</v>
          </cell>
          <cell r="ACI51">
            <v>3.4880970884171285</v>
          </cell>
          <cell r="ACJ51">
            <v>3.9966926018961235</v>
          </cell>
          <cell r="ACK51">
            <v>3.3971887116117041</v>
          </cell>
          <cell r="ACL51">
            <v>0</v>
          </cell>
          <cell r="ACM51">
            <v>3.9966926018961235</v>
          </cell>
          <cell r="ACN51">
            <v>0</v>
          </cell>
          <cell r="ACO51">
            <v>0</v>
          </cell>
          <cell r="ACP51">
            <v>0</v>
          </cell>
          <cell r="ACQ51">
            <v>0</v>
          </cell>
          <cell r="ACR51">
            <v>0</v>
          </cell>
          <cell r="ACS51">
            <v>0</v>
          </cell>
          <cell r="ACT51">
            <v>0</v>
          </cell>
          <cell r="ACU51">
            <v>0.20664360762978323</v>
          </cell>
          <cell r="ACV51">
            <v>0.23677407965093744</v>
          </cell>
          <cell r="ACW51">
            <v>0.20125796770329676</v>
          </cell>
          <cell r="ACX51">
            <v>0</v>
          </cell>
          <cell r="ACY51">
            <v>0.23677407965093744</v>
          </cell>
          <cell r="ACZ51">
            <v>0</v>
          </cell>
          <cell r="ADA51">
            <v>0</v>
          </cell>
          <cell r="ADB51">
            <v>0</v>
          </cell>
          <cell r="ADC51">
            <v>0</v>
          </cell>
          <cell r="ADD51">
            <v>0</v>
          </cell>
          <cell r="ADE51">
            <v>0</v>
          </cell>
          <cell r="ADF51">
            <v>0</v>
          </cell>
          <cell r="ADG51">
            <v>0</v>
          </cell>
          <cell r="ADH51">
            <v>0</v>
          </cell>
          <cell r="ADI51">
            <v>0</v>
          </cell>
          <cell r="ADJ51">
            <v>0</v>
          </cell>
          <cell r="ADK51">
            <v>0</v>
          </cell>
          <cell r="ADL51">
            <v>0</v>
          </cell>
          <cell r="ADM51">
            <v>3.6752734635846218E-2</v>
          </cell>
          <cell r="ADN51">
            <v>4.2111609538137973E-2</v>
          </cell>
          <cell r="ADO51">
            <v>3.5794868107417263E-2</v>
          </cell>
          <cell r="ADP51">
            <v>0</v>
          </cell>
          <cell r="ADQ51">
            <v>4.2111609538137973E-2</v>
          </cell>
          <cell r="ADR51">
            <v>0</v>
          </cell>
          <cell r="ADS51">
            <v>0.40137872191290724</v>
          </cell>
          <cell r="ADT51">
            <v>0.45990330193354967</v>
          </cell>
          <cell r="ADU51">
            <v>0.39091780664351711</v>
          </cell>
          <cell r="ADV51">
            <v>0</v>
          </cell>
          <cell r="ADW51">
            <v>0.45990330193354967</v>
          </cell>
          <cell r="ADX51">
            <v>0</v>
          </cell>
          <cell r="ADY51">
            <v>0</v>
          </cell>
          <cell r="ADZ51">
            <v>0</v>
          </cell>
          <cell r="AEA51">
            <v>0</v>
          </cell>
          <cell r="AEB51">
            <v>0</v>
          </cell>
          <cell r="AEC51">
            <v>0</v>
          </cell>
          <cell r="AED51">
            <v>0</v>
          </cell>
          <cell r="AEE51">
            <v>0.26802573885471431</v>
          </cell>
          <cell r="AEF51">
            <v>0</v>
          </cell>
          <cell r="AEG51">
            <v>0.12568379715823411</v>
          </cell>
          <cell r="AEH51">
            <v>0</v>
          </cell>
          <cell r="AEI51">
            <v>0.19900321500749574</v>
          </cell>
          <cell r="AEJ51">
            <v>0</v>
          </cell>
          <cell r="AEK51">
            <v>3.5401594015752211</v>
          </cell>
          <cell r="AEL51">
            <v>0</v>
          </cell>
          <cell r="AEM51">
            <v>0</v>
          </cell>
          <cell r="AEN51">
            <v>0.26405593316780884</v>
          </cell>
          <cell r="AEO51">
            <v>0</v>
          </cell>
          <cell r="AEP51">
            <v>0.12382225858047426</v>
          </cell>
          <cell r="AEQ51">
            <v>0</v>
          </cell>
          <cell r="AER51">
            <v>0.19605572161367113</v>
          </cell>
          <cell r="AES51">
            <v>0</v>
          </cell>
          <cell r="AET51">
            <v>3.4877250906580026</v>
          </cell>
          <cell r="AEU51">
            <v>0</v>
          </cell>
          <cell r="AEV51">
            <v>0</v>
          </cell>
          <cell r="AEW51">
            <v>0.03</v>
          </cell>
          <cell r="AEX51" t="str">
            <v>3</v>
          </cell>
          <cell r="AEY51" t="str">
            <v>10</v>
          </cell>
          <cell r="AEZ51" t="str">
            <v>1: Yes</v>
          </cell>
          <cell r="AFA51" t="str">
            <v>28</v>
          </cell>
          <cell r="AFB51" t="str">
            <v>3</v>
          </cell>
          <cell r="AFC51" t="str">
            <v>1: Always</v>
          </cell>
          <cell r="AFD51" t="str">
            <v>2: Sometimes</v>
          </cell>
          <cell r="AFE51">
            <v>0</v>
          </cell>
          <cell r="AFF51">
            <v>0</v>
          </cell>
          <cell r="AFG51">
            <v>4.5617209133615848</v>
          </cell>
          <cell r="AFH51">
            <v>4.5617209133615848</v>
          </cell>
          <cell r="AFI51">
            <v>4.5617209133615848</v>
          </cell>
          <cell r="AFJ51">
            <v>4.5617209133615848</v>
          </cell>
          <cell r="AFK51">
            <v>0</v>
          </cell>
          <cell r="AFL51">
            <v>4.5617209133615848</v>
          </cell>
          <cell r="AFM51">
            <v>0</v>
          </cell>
          <cell r="AFN51">
            <v>0</v>
          </cell>
          <cell r="AFO51">
            <v>10</v>
          </cell>
          <cell r="AFP51">
            <v>10</v>
          </cell>
          <cell r="AFQ51">
            <v>0</v>
          </cell>
          <cell r="AFR51">
            <v>0</v>
          </cell>
          <cell r="AFS51">
            <v>0</v>
          </cell>
          <cell r="AFT51">
            <v>0</v>
          </cell>
          <cell r="AFU51">
            <v>0</v>
          </cell>
          <cell r="AFV51">
            <v>0</v>
          </cell>
          <cell r="AFW51">
            <v>0</v>
          </cell>
          <cell r="AFX51">
            <v>0</v>
          </cell>
          <cell r="AFY51">
            <v>0</v>
          </cell>
          <cell r="AFZ51">
            <v>0</v>
          </cell>
          <cell r="AGA51">
            <v>0</v>
          </cell>
          <cell r="AGB51">
            <v>0</v>
          </cell>
        </row>
        <row r="52">
          <cell r="A52" t="str">
            <v>MALAWI_20</v>
          </cell>
          <cell r="B52" t="str">
            <v>Malawi</v>
          </cell>
          <cell r="C52" t="str">
            <v>Mzenga Health Centre</v>
          </cell>
          <cell r="D52" t="str">
            <v>Health Center</v>
          </cell>
          <cell r="E52" t="str">
            <v>Primary</v>
          </cell>
          <cell r="F52" t="str">
            <v>Rural</v>
          </cell>
          <cell r="G52" t="str">
            <v>No</v>
          </cell>
          <cell r="H52">
            <v>39497</v>
          </cell>
          <cell r="I52">
            <v>36614</v>
          </cell>
          <cell r="J52">
            <v>42285</v>
          </cell>
          <cell r="K52">
            <v>8</v>
          </cell>
          <cell r="L52">
            <v>350</v>
          </cell>
          <cell r="M52" t="str">
            <v>USD</v>
          </cell>
          <cell r="N52">
            <v>148.25</v>
          </cell>
          <cell r="O52">
            <v>0.97</v>
          </cell>
          <cell r="P52">
            <v>0</v>
          </cell>
          <cell r="Q52">
            <v>0.03</v>
          </cell>
          <cell r="R52">
            <v>0</v>
          </cell>
          <cell r="S52">
            <v>0</v>
          </cell>
          <cell r="T52">
            <v>42285</v>
          </cell>
          <cell r="U52">
            <v>0</v>
          </cell>
          <cell r="V52">
            <v>116.27080061140883</v>
          </cell>
          <cell r="W52" t="str">
            <v>0: No</v>
          </cell>
          <cell r="X52" t="str">
            <v>0: No</v>
          </cell>
          <cell r="Y52">
            <v>0</v>
          </cell>
          <cell r="Z52" t="str">
            <v>Jan-10</v>
          </cell>
          <cell r="AA52" t="str">
            <v>Dec-10</v>
          </cell>
          <cell r="AB52">
            <v>18.416666666666668</v>
          </cell>
          <cell r="AC52">
            <v>159.16666666666666</v>
          </cell>
          <cell r="AD52">
            <v>0</v>
          </cell>
          <cell r="AE52">
            <v>13.916666666666666</v>
          </cell>
          <cell r="AF52">
            <v>0</v>
          </cell>
          <cell r="AG52">
            <v>191.5</v>
          </cell>
          <cell r="AH52">
            <v>173.08333333333331</v>
          </cell>
          <cell r="AI52">
            <v>6.9942123585726721</v>
          </cell>
          <cell r="AJ52">
            <v>7.5</v>
          </cell>
          <cell r="AK52">
            <v>6</v>
          </cell>
          <cell r="AL52">
            <v>7.1</v>
          </cell>
          <cell r="AM52">
            <v>0</v>
          </cell>
          <cell r="AN52">
            <v>7.1</v>
          </cell>
          <cell r="AO52">
            <v>0</v>
          </cell>
          <cell r="AP52">
            <v>7.5</v>
          </cell>
          <cell r="AQ52">
            <v>7.5</v>
          </cell>
          <cell r="AR52">
            <v>0</v>
          </cell>
          <cell r="AS52">
            <v>7.5</v>
          </cell>
          <cell r="AT52">
            <v>0</v>
          </cell>
          <cell r="AU52">
            <v>0</v>
          </cell>
          <cell r="AV52">
            <v>0</v>
          </cell>
          <cell r="AW52">
            <v>0</v>
          </cell>
          <cell r="AX52">
            <v>0</v>
          </cell>
          <cell r="AY52">
            <v>0</v>
          </cell>
          <cell r="AZ52">
            <v>0</v>
          </cell>
          <cell r="BA52">
            <v>0</v>
          </cell>
          <cell r="BB52">
            <v>0</v>
          </cell>
          <cell r="BC52">
            <v>0</v>
          </cell>
          <cell r="BD52">
            <v>0</v>
          </cell>
          <cell r="BE52">
            <v>10045.4375</v>
          </cell>
          <cell r="BF52" t="str">
            <v>1: Yes</v>
          </cell>
          <cell r="BG52" t="str">
            <v>19</v>
          </cell>
          <cell r="BH52" t="str">
            <v>5</v>
          </cell>
          <cell r="BI52" t="str">
            <v>0</v>
          </cell>
          <cell r="BJ52" t="str">
            <v>15</v>
          </cell>
          <cell r="BK52" t="str">
            <v>N/A</v>
          </cell>
          <cell r="BL52" t="str">
            <v>N/A</v>
          </cell>
          <cell r="BM52" t="str">
            <v>1: Yes</v>
          </cell>
          <cell r="BN52" t="str">
            <v>N_INITIATION,N_STAGE,N_MONITORING: Initiation, WHO Staging, Routine clinical monitoring</v>
          </cell>
          <cell r="BO52" t="str">
            <v>None</v>
          </cell>
          <cell r="BP52" t="str">
            <v>1: Yes</v>
          </cell>
          <cell r="BQ52">
            <v>0.33979531735150131</v>
          </cell>
          <cell r="BR52" t="str">
            <v>1: The Costing Period</v>
          </cell>
          <cell r="BS52" t="str">
            <v/>
          </cell>
          <cell r="BT52" t="str">
            <v>1: Yes</v>
          </cell>
          <cell r="BU52" t="str">
            <v>19</v>
          </cell>
          <cell r="BV52" t="str">
            <v>5</v>
          </cell>
          <cell r="BW52" t="str">
            <v>0</v>
          </cell>
          <cell r="BX52" t="str">
            <v>15</v>
          </cell>
          <cell r="BY52" t="str">
            <v>N/A</v>
          </cell>
          <cell r="BZ52" t="str">
            <v>N/A</v>
          </cell>
          <cell r="CA52" t="str">
            <v>1: Yes</v>
          </cell>
          <cell r="CB52" t="str">
            <v>0: No</v>
          </cell>
          <cell r="CC52" t="str">
            <v>0: No</v>
          </cell>
          <cell r="CD52" t="str">
            <v>0: No</v>
          </cell>
          <cell r="CE52" t="str">
            <v>1: Yes</v>
          </cell>
          <cell r="CF52" t="str">
            <v>0: No</v>
          </cell>
          <cell r="CG52" t="str">
            <v>0: No</v>
          </cell>
          <cell r="CH52" t="str">
            <v/>
          </cell>
          <cell r="CI52" t="str">
            <v>The records were reasonably well kept, with only a few missing files. Compliance was unusually good at this site. When appointments were missed, it was almost categorically only by one week, and many people came a week early on a regular basis. This was one of the only sites we've seen that has started using the new 2011 master cards.</v>
          </cell>
          <cell r="CJ52">
            <v>180.08333333333331</v>
          </cell>
          <cell r="CK52" t="str">
            <v>Pre-ART patients come bi-monthly.  For adults and peds, new initiations come monthly and all others come bi monthly.  In 2010 the average # of initiations for 6 months was 30 patients.  Therefore, 30 were assumed to come monthly and the rest bimonthly, according to interviews.   According to interviews, all patients spend between 5-10 minutes with clinical staff    Pharmacy visits are combined with consultation visits.  (all ART services are done in one room)</v>
          </cell>
          <cell r="CL52" t="str">
            <v>1: Yes</v>
          </cell>
          <cell r="CM52" t="str">
            <v>1: Yes</v>
          </cell>
          <cell r="CN52" t="str">
            <v>0: No</v>
          </cell>
          <cell r="CO52" t="str">
            <v>1: Yes</v>
          </cell>
          <cell r="CP52" t="str">
            <v/>
          </cell>
          <cell r="CQ52" t="str">
            <v>1: Yes</v>
          </cell>
          <cell r="CR52" t="str">
            <v>1: Yes</v>
          </cell>
          <cell r="CS52" t="str">
            <v>100</v>
          </cell>
          <cell r="CT52" t="str">
            <v>80</v>
          </cell>
          <cell r="CU52">
            <v>176.10255175734233</v>
          </cell>
          <cell r="CV52">
            <v>0.05</v>
          </cell>
          <cell r="CW52">
            <v>6.9942123585726721</v>
          </cell>
          <cell r="CX52">
            <v>21.055719775285016</v>
          </cell>
          <cell r="CY52">
            <v>18.062694149808667</v>
          </cell>
          <cell r="CZ52">
            <v>21.374188077273594</v>
          </cell>
          <cell r="DA52">
            <v>14.909269422670739</v>
          </cell>
          <cell r="DB52">
            <v>12.789948596053192</v>
          </cell>
          <cell r="DC52">
            <v>15.134772505329613</v>
          </cell>
          <cell r="DD52">
            <v>15.134772505329613</v>
          </cell>
          <cell r="DE52">
            <v>0</v>
          </cell>
          <cell r="DF52">
            <v>15.134772505329611</v>
          </cell>
          <cell r="DG52">
            <v>0</v>
          </cell>
          <cell r="DH52">
            <v>6.1464503526142762</v>
          </cell>
          <cell r="DI52">
            <v>5.2727455537554766</v>
          </cell>
          <cell r="DJ52">
            <v>6.2394155719439821</v>
          </cell>
          <cell r="DK52">
            <v>6.2394155719439812</v>
          </cell>
          <cell r="DL52">
            <v>0</v>
          </cell>
          <cell r="DM52">
            <v>6.2394155719439812</v>
          </cell>
          <cell r="DN52">
            <v>0</v>
          </cell>
          <cell r="DO52">
            <v>15.134772505329613</v>
          </cell>
          <cell r="DP52">
            <v>15.134772505329613</v>
          </cell>
          <cell r="DQ52">
            <v>15.134772505329611</v>
          </cell>
          <cell r="DR52">
            <v>6.2394155719439821</v>
          </cell>
          <cell r="DS52">
            <v>6.2394155719439812</v>
          </cell>
          <cell r="DT52">
            <v>6.2394155719439812</v>
          </cell>
          <cell r="DU52">
            <v>12.422389322797413</v>
          </cell>
          <cell r="DV52">
            <v>10.656573194468303</v>
          </cell>
          <cell r="DW52">
            <v>12.610278280120827</v>
          </cell>
          <cell r="DX52">
            <v>0</v>
          </cell>
          <cell r="DY52">
            <v>12.610278280120829</v>
          </cell>
          <cell r="DZ52">
            <v>0</v>
          </cell>
          <cell r="EA52">
            <v>0</v>
          </cell>
          <cell r="EB52">
            <v>0</v>
          </cell>
          <cell r="EC52">
            <v>0</v>
          </cell>
          <cell r="ED52">
            <v>0</v>
          </cell>
          <cell r="EE52">
            <v>0</v>
          </cell>
          <cell r="EF52">
            <v>0</v>
          </cell>
          <cell r="EG52">
            <v>2.7667311071313332</v>
          </cell>
          <cell r="EH52">
            <v>2.3734461854652187</v>
          </cell>
          <cell r="EI52">
            <v>2.8085779861338422</v>
          </cell>
          <cell r="EJ52">
            <v>0</v>
          </cell>
          <cell r="EK52">
            <v>2.8085779861338427</v>
          </cell>
          <cell r="EL52">
            <v>0</v>
          </cell>
          <cell r="EM52">
            <v>5.8741815220255365E-2</v>
          </cell>
          <cell r="EN52">
            <v>5.0391791563140033E-2</v>
          </cell>
          <cell r="EO52">
            <v>5.9630286683049046E-2</v>
          </cell>
          <cell r="EP52">
            <v>0</v>
          </cell>
          <cell r="EQ52">
            <v>5.9630286683049046E-2</v>
          </cell>
          <cell r="ER52">
            <v>0</v>
          </cell>
          <cell r="ES52">
            <v>5.3006133586210501E-2</v>
          </cell>
          <cell r="ET52">
            <v>4.5471424831339494E-2</v>
          </cell>
          <cell r="EU52">
            <v>5.3807852717085082E-2</v>
          </cell>
          <cell r="EV52">
            <v>0</v>
          </cell>
          <cell r="EW52">
            <v>5.3807852717085082E-2</v>
          </cell>
          <cell r="EX52">
            <v>0</v>
          </cell>
          <cell r="EY52">
            <v>3.5592585814549547</v>
          </cell>
          <cell r="EZ52">
            <v>3.0533175708562292</v>
          </cell>
          <cell r="FA52">
            <v>3.6130924588465376</v>
          </cell>
          <cell r="FB52">
            <v>0</v>
          </cell>
          <cell r="FC52">
            <v>3.6130924588465381</v>
          </cell>
          <cell r="FD52">
            <v>0</v>
          </cell>
          <cell r="FE52">
            <v>2.0654901269975015</v>
          </cell>
          <cell r="FF52">
            <v>1.7718851139535703</v>
          </cell>
          <cell r="FG52">
            <v>2.0967307181783919</v>
          </cell>
          <cell r="FH52">
            <v>0</v>
          </cell>
          <cell r="FI52">
            <v>2.0967307181783919</v>
          </cell>
          <cell r="FJ52">
            <v>0</v>
          </cell>
          <cell r="FK52">
            <v>0.13010268809734832</v>
          </cell>
          <cell r="FL52">
            <v>0.11160886867086667</v>
          </cell>
          <cell r="FM52">
            <v>0.13207049459385889</v>
          </cell>
          <cell r="FN52">
            <v>0</v>
          </cell>
          <cell r="FO52">
            <v>0.13207049459385892</v>
          </cell>
          <cell r="FP52">
            <v>0</v>
          </cell>
          <cell r="FQ52">
            <v>0</v>
          </cell>
          <cell r="FR52">
            <v>2.4125326370757181</v>
          </cell>
          <cell r="FS52">
            <v>2.4125326370757181</v>
          </cell>
          <cell r="FT52">
            <v>0</v>
          </cell>
          <cell r="FU52">
            <v>0</v>
          </cell>
          <cell r="FV52">
            <v>0</v>
          </cell>
          <cell r="FW52">
            <v>0</v>
          </cell>
          <cell r="FX52">
            <v>0</v>
          </cell>
          <cell r="FY52">
            <v>0</v>
          </cell>
          <cell r="FZ52">
            <v>4.8250652741514362</v>
          </cell>
          <cell r="GA52">
            <v>0</v>
          </cell>
          <cell r="GB52">
            <v>2.5091174934725848</v>
          </cell>
          <cell r="GC52">
            <v>1.7460887728459529</v>
          </cell>
          <cell r="GD52">
            <v>4.2552062663185382</v>
          </cell>
          <cell r="GE52">
            <v>0</v>
          </cell>
          <cell r="GF52">
            <v>2.0695962719393752</v>
          </cell>
          <cell r="GG52">
            <v>2.0695962719393752</v>
          </cell>
          <cell r="GH52">
            <v>0</v>
          </cell>
          <cell r="GI52">
            <v>0</v>
          </cell>
          <cell r="GJ52">
            <v>0</v>
          </cell>
          <cell r="GK52">
            <v>0</v>
          </cell>
          <cell r="GL52">
            <v>0</v>
          </cell>
          <cell r="GM52">
            <v>0</v>
          </cell>
          <cell r="GN52">
            <v>4.1391925438787505</v>
          </cell>
          <cell r="GO52">
            <v>2.1524517971467145</v>
          </cell>
          <cell r="GP52">
            <v>1.4978859805757585</v>
          </cell>
          <cell r="GQ52">
            <v>3.650337777722473</v>
          </cell>
          <cell r="GR52">
            <v>0</v>
          </cell>
          <cell r="GS52">
            <v>2.4490222551282614</v>
          </cell>
          <cell r="GT52">
            <v>2.4490222551282614</v>
          </cell>
          <cell r="GU52">
            <v>0</v>
          </cell>
          <cell r="GV52">
            <v>0</v>
          </cell>
          <cell r="GW52">
            <v>0</v>
          </cell>
          <cell r="GX52">
            <v>0</v>
          </cell>
          <cell r="GY52">
            <v>0</v>
          </cell>
          <cell r="GZ52">
            <v>0</v>
          </cell>
          <cell r="HA52">
            <v>4.8980445102565229</v>
          </cell>
          <cell r="HB52">
            <v>2.5470679599569457</v>
          </cell>
          <cell r="HC52">
            <v>1.7724984103479815</v>
          </cell>
          <cell r="HD52">
            <v>4.3195663703049272</v>
          </cell>
          <cell r="HE52">
            <v>0</v>
          </cell>
          <cell r="HF52">
            <v>2662.2234214786831</v>
          </cell>
          <cell r="HG52">
            <v>3517.7010253642738</v>
          </cell>
          <cell r="HH52">
            <v>0</v>
          </cell>
          <cell r="HI52" t="e">
            <v>#DIV/0!</v>
          </cell>
          <cell r="HJ52" t="str">
            <v/>
          </cell>
          <cell r="HK52">
            <v>0</v>
          </cell>
          <cell r="HL52">
            <v>0</v>
          </cell>
          <cell r="HM52" t="str">
            <v/>
          </cell>
          <cell r="HN52">
            <v>1755.0728548300051</v>
          </cell>
          <cell r="HO52">
            <v>1557.369262117739</v>
          </cell>
          <cell r="HP52">
            <v>0</v>
          </cell>
          <cell r="HQ52">
            <v>1</v>
          </cell>
          <cell r="HR52">
            <v>0</v>
          </cell>
          <cell r="HS52">
            <v>0</v>
          </cell>
          <cell r="HT52">
            <v>0</v>
          </cell>
          <cell r="HU52">
            <v>0</v>
          </cell>
          <cell r="HV52">
            <v>2.5091174934725848</v>
          </cell>
          <cell r="HW52">
            <v>0.73920000000000008</v>
          </cell>
          <cell r="HX52">
            <v>2.0000000000000004E-2</v>
          </cell>
          <cell r="HY52">
            <v>0</v>
          </cell>
          <cell r="HZ52">
            <v>0</v>
          </cell>
          <cell r="IA52">
            <v>0</v>
          </cell>
          <cell r="IB52">
            <v>0</v>
          </cell>
          <cell r="IC52">
            <v>0</v>
          </cell>
          <cell r="ID52">
            <v>0</v>
          </cell>
          <cell r="IE52" t="str">
            <v>1.5</v>
          </cell>
          <cell r="IF52">
            <v>61.426369633957513</v>
          </cell>
          <cell r="IG52">
            <v>61.44616216216216</v>
          </cell>
          <cell r="IH52">
            <v>0</v>
          </cell>
          <cell r="II52">
            <v>61.2</v>
          </cell>
          <cell r="IJ52">
            <v>0</v>
          </cell>
          <cell r="IK52">
            <v>51.598150492524312</v>
          </cell>
          <cell r="IL52">
            <v>9.8282191414332019</v>
          </cell>
          <cell r="IM52">
            <v>51.614776216216214</v>
          </cell>
          <cell r="IN52">
            <v>9.8313859459459465</v>
          </cell>
          <cell r="IO52">
            <v>0</v>
          </cell>
          <cell r="IP52">
            <v>0</v>
          </cell>
          <cell r="IQ52">
            <v>51.408000000000001</v>
          </cell>
          <cell r="IR52">
            <v>9.7919999999999998</v>
          </cell>
          <cell r="IS52">
            <v>0</v>
          </cell>
          <cell r="IT52">
            <v>0</v>
          </cell>
          <cell r="IU52">
            <v>0</v>
          </cell>
          <cell r="IV52">
            <v>201</v>
          </cell>
          <cell r="IW52">
            <v>0</v>
          </cell>
          <cell r="IX52">
            <v>0</v>
          </cell>
          <cell r="IY52" t="str">
            <v>1: Yes</v>
          </cell>
          <cell r="IZ52" t="str">
            <v>1</v>
          </cell>
          <cell r="JA52" t="str">
            <v>100</v>
          </cell>
          <cell r="JB52" t="str">
            <v>AZT,NVP,AZT3TC,OTHER: AZT, NVP, AZT-3TC, Other (please specify)</v>
          </cell>
          <cell r="JC52" t="str">
            <v>0: No</v>
          </cell>
          <cell r="JD52" t="str">
            <v>0: No</v>
          </cell>
          <cell r="JE52" t="str">
            <v>N/A</v>
          </cell>
          <cell r="JF52" t="str">
            <v>N/A</v>
          </cell>
          <cell r="JG52" t="str">
            <v>N/A</v>
          </cell>
          <cell r="JH52">
            <v>0</v>
          </cell>
          <cell r="JI52">
            <v>185</v>
          </cell>
          <cell r="JJ52">
            <v>0</v>
          </cell>
          <cell r="JK52">
            <v>0</v>
          </cell>
          <cell r="JL52">
            <v>0</v>
          </cell>
          <cell r="JM52">
            <v>0</v>
          </cell>
          <cell r="JN52">
            <v>0</v>
          </cell>
          <cell r="JO52">
            <v>0</v>
          </cell>
          <cell r="JP52">
            <v>0</v>
          </cell>
          <cell r="JQ52">
            <v>0</v>
          </cell>
          <cell r="JR52">
            <v>61.2</v>
          </cell>
          <cell r="JS52">
            <v>152.28</v>
          </cell>
          <cell r="JT52" t="str">
            <v>N/A</v>
          </cell>
          <cell r="JU52" t="str">
            <v>N/A</v>
          </cell>
          <cell r="JV52" t="str">
            <v>N/A</v>
          </cell>
          <cell r="JW52" t="str">
            <v>N/A</v>
          </cell>
          <cell r="JX52" t="str">
            <v>N/A</v>
          </cell>
          <cell r="JY52" t="str">
            <v>N/A</v>
          </cell>
          <cell r="JZ52">
            <v>1947.24</v>
          </cell>
          <cell r="KA52">
            <v>0</v>
          </cell>
          <cell r="KB52">
            <v>0</v>
          </cell>
          <cell r="KC52">
            <v>0</v>
          </cell>
          <cell r="KD52">
            <v>41.984999999999999</v>
          </cell>
          <cell r="KE52">
            <v>0</v>
          </cell>
          <cell r="KF52">
            <v>0</v>
          </cell>
          <cell r="KG52">
            <v>2</v>
          </cell>
          <cell r="KH52">
            <v>1967.25</v>
          </cell>
          <cell r="KI52">
            <v>0</v>
          </cell>
          <cell r="KJ52">
            <v>0</v>
          </cell>
          <cell r="KK52">
            <v>0</v>
          </cell>
          <cell r="KL52">
            <v>45</v>
          </cell>
          <cell r="KM52">
            <v>0</v>
          </cell>
          <cell r="KN52">
            <v>0</v>
          </cell>
          <cell r="KO52">
            <v>2</v>
          </cell>
          <cell r="KP52">
            <v>184.5</v>
          </cell>
          <cell r="KQ52">
            <v>0.5</v>
          </cell>
          <cell r="KR52">
            <v>0</v>
          </cell>
          <cell r="KS52">
            <v>0</v>
          </cell>
          <cell r="KT52">
            <v>0</v>
          </cell>
          <cell r="KU52">
            <v>0</v>
          </cell>
          <cell r="KV52">
            <v>0</v>
          </cell>
          <cell r="KW52">
            <v>0</v>
          </cell>
          <cell r="KX52">
            <v>0</v>
          </cell>
          <cell r="KY52">
            <v>0</v>
          </cell>
          <cell r="KZ52">
            <v>5.0999999999999996</v>
          </cell>
          <cell r="LA52" t="str">
            <v/>
          </cell>
          <cell r="LB52" t="str">
            <v/>
          </cell>
          <cell r="LC52" t="str">
            <v/>
          </cell>
          <cell r="LD52">
            <v>4.49</v>
          </cell>
          <cell r="LE52" t="str">
            <v/>
          </cell>
          <cell r="LF52" t="str">
            <v/>
          </cell>
          <cell r="LG52" t="str">
            <v/>
          </cell>
          <cell r="LH52" t="str">
            <v/>
          </cell>
          <cell r="LI52" t="str">
            <v/>
          </cell>
          <cell r="LJ52" t="str">
            <v>Tenofovir/Emtricitabine (TDF/FTC)</v>
          </cell>
          <cell r="LK52" t="str">
            <v/>
          </cell>
          <cell r="LL52" t="str">
            <v>1: Yes</v>
          </cell>
          <cell r="LM52" t="str">
            <v>1</v>
          </cell>
          <cell r="LN52" t="str">
            <v>100</v>
          </cell>
          <cell r="LO52" t="str">
            <v>AZT,NVP,AZT3TC,OTHER: AZT, NVP, AZT-3TC, Other (please specify)</v>
          </cell>
          <cell r="LP52" t="str">
            <v>0: No</v>
          </cell>
          <cell r="LQ52" t="str">
            <v>N/A</v>
          </cell>
          <cell r="LR52" t="str">
            <v>N/A</v>
          </cell>
          <cell r="LS52" t="str">
            <v>N/A</v>
          </cell>
          <cell r="LT52" t="str">
            <v>N/A</v>
          </cell>
          <cell r="LU52">
            <v>185</v>
          </cell>
          <cell r="LV52">
            <v>0</v>
          </cell>
          <cell r="LW52">
            <v>0</v>
          </cell>
          <cell r="LX52">
            <v>0</v>
          </cell>
          <cell r="LY52" t="str">
            <v>1: Yes</v>
          </cell>
          <cell r="LZ52" t="str">
            <v>0: No</v>
          </cell>
          <cell r="MA52" t="str">
            <v>1: Yes</v>
          </cell>
          <cell r="MB52" t="str">
            <v>0: No</v>
          </cell>
          <cell r="MC52" t="str">
            <v>0: No</v>
          </cell>
          <cell r="MD52" t="str">
            <v>0: No</v>
          </cell>
          <cell r="ME52" t="str">
            <v>0: No</v>
          </cell>
          <cell r="MF52" t="str">
            <v>0: No</v>
          </cell>
          <cell r="MG52" t="str">
            <v>0: No</v>
          </cell>
          <cell r="MH52" t="str">
            <v>0: No</v>
          </cell>
          <cell r="MI52" t="str">
            <v>0: No</v>
          </cell>
          <cell r="MJ52" t="str">
            <v>1: Yes</v>
          </cell>
          <cell r="MK52" t="str">
            <v>0: No</v>
          </cell>
          <cell r="ML52" t="str">
            <v>0: No</v>
          </cell>
          <cell r="MM52" t="str">
            <v>0: No</v>
          </cell>
          <cell r="MN52" t="str">
            <v>0: No</v>
          </cell>
          <cell r="MO52" t="str">
            <v>0: No</v>
          </cell>
          <cell r="MP52" t="str">
            <v>starter pack</v>
          </cell>
          <cell r="MQ52" t="str">
            <v>1: Yes</v>
          </cell>
          <cell r="MR52" t="str">
            <v>1: Yes</v>
          </cell>
          <cell r="MS52" t="str">
            <v>3</v>
          </cell>
          <cell r="MT52" t="str">
            <v>1: Yes</v>
          </cell>
          <cell r="MU52">
            <v>0.70550913838120111</v>
          </cell>
          <cell r="MV52">
            <v>4.9234886877828057</v>
          </cell>
          <cell r="MW52">
            <v>0.27301099476439794</v>
          </cell>
          <cell r="MX52">
            <v>0</v>
          </cell>
          <cell r="MY52">
            <v>7.0167664670658686E-2</v>
          </cell>
          <cell r="MZ52">
            <v>0</v>
          </cell>
          <cell r="NA52">
            <v>2.3832313315926892</v>
          </cell>
          <cell r="NB52">
            <v>24.781292307692308</v>
          </cell>
          <cell r="NC52">
            <v>0</v>
          </cell>
          <cell r="ND52">
            <v>0</v>
          </cell>
          <cell r="NE52">
            <v>0</v>
          </cell>
          <cell r="NF52">
            <v>0</v>
          </cell>
          <cell r="NG52">
            <v>0</v>
          </cell>
          <cell r="NH52">
            <v>0</v>
          </cell>
          <cell r="NI52">
            <v>0</v>
          </cell>
          <cell r="NJ52">
            <v>0</v>
          </cell>
          <cell r="NK52">
            <v>0</v>
          </cell>
          <cell r="NL52">
            <v>0</v>
          </cell>
          <cell r="NM52">
            <v>0.45054830287206266</v>
          </cell>
          <cell r="NN52">
            <v>4.6848868778280544</v>
          </cell>
          <cell r="NO52">
            <v>0</v>
          </cell>
          <cell r="NP52">
            <v>0</v>
          </cell>
          <cell r="NQ52">
            <v>0</v>
          </cell>
          <cell r="NR52">
            <v>0</v>
          </cell>
          <cell r="NS52">
            <v>0</v>
          </cell>
          <cell r="NT52">
            <v>0</v>
          </cell>
          <cell r="NU52">
            <v>0</v>
          </cell>
          <cell r="NV52">
            <v>0</v>
          </cell>
          <cell r="NW52">
            <v>0</v>
          </cell>
          <cell r="NX52">
            <v>0</v>
          </cell>
          <cell r="NY52">
            <v>0</v>
          </cell>
          <cell r="NZ52">
            <v>0</v>
          </cell>
          <cell r="OA52">
            <v>0</v>
          </cell>
          <cell r="OB52">
            <v>0</v>
          </cell>
          <cell r="OC52">
            <v>0</v>
          </cell>
          <cell r="OD52">
            <v>0</v>
          </cell>
          <cell r="OE52">
            <v>0.25496083550913839</v>
          </cell>
          <cell r="OF52">
            <v>0.23860180995475114</v>
          </cell>
          <cell r="OG52">
            <v>0.27301099476439794</v>
          </cell>
          <cell r="OH52">
            <v>0</v>
          </cell>
          <cell r="OI52">
            <v>7.0167664670658686E-2</v>
          </cell>
          <cell r="OJ52">
            <v>0</v>
          </cell>
          <cell r="OK52">
            <v>0.25496083550913839</v>
          </cell>
          <cell r="OL52">
            <v>0.23860180995475114</v>
          </cell>
          <cell r="OM52">
            <v>0.27301099476439794</v>
          </cell>
          <cell r="ON52">
            <v>0</v>
          </cell>
          <cell r="OO52">
            <v>7.0167664670658686E-2</v>
          </cell>
          <cell r="OP52">
            <v>0</v>
          </cell>
          <cell r="OQ52">
            <v>0.45054830287206266</v>
          </cell>
          <cell r="OR52">
            <v>4.6848868778280544</v>
          </cell>
          <cell r="OS52">
            <v>0</v>
          </cell>
          <cell r="OT52">
            <v>0</v>
          </cell>
          <cell r="OU52">
            <v>0</v>
          </cell>
          <cell r="OV52">
            <v>0</v>
          </cell>
          <cell r="OW52">
            <v>0</v>
          </cell>
          <cell r="OX52">
            <v>6.2663185378590072E-2</v>
          </cell>
          <cell r="OY52">
            <v>0</v>
          </cell>
          <cell r="OZ52">
            <v>0</v>
          </cell>
          <cell r="PA52">
            <v>0</v>
          </cell>
          <cell r="PB52">
            <v>0</v>
          </cell>
          <cell r="PC52">
            <v>0</v>
          </cell>
          <cell r="PD52">
            <v>0</v>
          </cell>
          <cell r="PE52">
            <v>0</v>
          </cell>
          <cell r="PF52">
            <v>0</v>
          </cell>
          <cell r="PG52" t="str">
            <v/>
          </cell>
          <cell r="PH52">
            <v>7.19</v>
          </cell>
          <cell r="PI52">
            <v>0</v>
          </cell>
          <cell r="PJ52">
            <v>0</v>
          </cell>
          <cell r="PK52" t="str">
            <v>N/A</v>
          </cell>
          <cell r="PL52" t="str">
            <v>N/A</v>
          </cell>
          <cell r="PM52" t="str">
            <v>N/A</v>
          </cell>
          <cell r="PN52" t="str">
            <v>N/A</v>
          </cell>
          <cell r="PO52" t="str">
            <v>N/A</v>
          </cell>
          <cell r="PP52" t="str">
            <v>N/A</v>
          </cell>
          <cell r="PQ52">
            <v>12</v>
          </cell>
          <cell r="PR52">
            <v>0</v>
          </cell>
          <cell r="PS52">
            <v>12</v>
          </cell>
          <cell r="PT52">
            <v>0</v>
          </cell>
          <cell r="PU52">
            <v>0</v>
          </cell>
          <cell r="PV52">
            <v>0</v>
          </cell>
          <cell r="PW52">
            <v>0</v>
          </cell>
          <cell r="PX52">
            <v>0</v>
          </cell>
          <cell r="PY52">
            <v>0</v>
          </cell>
          <cell r="PZ52">
            <v>1.3418603355976635</v>
          </cell>
          <cell r="QA52">
            <v>0.2567014925373135</v>
          </cell>
          <cell r="QB52">
            <v>0</v>
          </cell>
          <cell r="QC52">
            <v>0</v>
          </cell>
          <cell r="QD52">
            <v>0</v>
          </cell>
          <cell r="QE52">
            <v>0</v>
          </cell>
          <cell r="QF52">
            <v>0</v>
          </cell>
          <cell r="QG52">
            <v>0.2567014925373135</v>
          </cell>
          <cell r="QH52">
            <v>0.2567014925373135</v>
          </cell>
          <cell r="QI52">
            <v>0</v>
          </cell>
          <cell r="QJ52">
            <v>0</v>
          </cell>
          <cell r="QK52">
            <v>0</v>
          </cell>
          <cell r="QL52">
            <v>0</v>
          </cell>
          <cell r="QM52">
            <v>0</v>
          </cell>
          <cell r="QN52">
            <v>0</v>
          </cell>
          <cell r="QO52">
            <v>0</v>
          </cell>
          <cell r="QP52">
            <v>0</v>
          </cell>
          <cell r="QQ52">
            <v>0</v>
          </cell>
          <cell r="QR52">
            <v>0</v>
          </cell>
          <cell r="QS52">
            <v>0</v>
          </cell>
          <cell r="QT52">
            <v>0</v>
          </cell>
          <cell r="QU52">
            <v>0.65158371040723972</v>
          </cell>
          <cell r="QV52" t="str">
            <v>N/A</v>
          </cell>
          <cell r="QW52" t="str">
            <v/>
          </cell>
          <cell r="QX52" t="str">
            <v/>
          </cell>
          <cell r="QY52" t="str">
            <v/>
          </cell>
          <cell r="QZ52" t="str">
            <v/>
          </cell>
          <cell r="RA52" t="str">
            <v/>
          </cell>
          <cell r="RB52" t="str">
            <v/>
          </cell>
          <cell r="RC52" t="str">
            <v>N/A</v>
          </cell>
          <cell r="RD52" t="str">
            <v>N/A</v>
          </cell>
          <cell r="RE52">
            <v>0</v>
          </cell>
          <cell r="RF52">
            <v>0</v>
          </cell>
          <cell r="RG52">
            <v>0</v>
          </cell>
          <cell r="RH52">
            <v>0</v>
          </cell>
          <cell r="RI52">
            <v>0</v>
          </cell>
          <cell r="RJ52">
            <v>0</v>
          </cell>
          <cell r="RK52">
            <v>0</v>
          </cell>
          <cell r="RL52">
            <v>0</v>
          </cell>
          <cell r="RM52">
            <v>0</v>
          </cell>
          <cell r="RN52">
            <v>0</v>
          </cell>
          <cell r="RO52">
            <v>10.6549044386423</v>
          </cell>
          <cell r="RP52">
            <v>10.624418103033221</v>
          </cell>
          <cell r="RQ52">
            <v>10.941420814479638</v>
          </cell>
          <cell r="RR52">
            <v>10.941420814479638</v>
          </cell>
          <cell r="RS52">
            <v>10.767562969633506</v>
          </cell>
          <cell r="RT52">
            <v>0</v>
          </cell>
          <cell r="RU52">
            <v>8.9872522634730547</v>
          </cell>
          <cell r="RV52">
            <v>3.0813430809399476</v>
          </cell>
          <cell r="RW52">
            <v>3.2040390950226243</v>
          </cell>
          <cell r="RX52">
            <v>3.0770517863874343</v>
          </cell>
          <cell r="RY52">
            <v>0</v>
          </cell>
          <cell r="RZ52">
            <v>2.9680529820359283</v>
          </cell>
          <cell r="SA52">
            <v>0</v>
          </cell>
          <cell r="SB52">
            <v>8.95011972845953</v>
          </cell>
          <cell r="SC52">
            <v>0</v>
          </cell>
          <cell r="SD52">
            <v>9.1907934841628958</v>
          </cell>
          <cell r="SE52">
            <v>9.0447528944921469</v>
          </cell>
          <cell r="SF52">
            <v>0</v>
          </cell>
          <cell r="SG52">
            <v>7.5492919013173658</v>
          </cell>
          <cell r="SH52">
            <v>1.7047847101827676</v>
          </cell>
          <cell r="SI52">
            <v>0</v>
          </cell>
          <cell r="SJ52">
            <v>1.7506273303167421</v>
          </cell>
          <cell r="SK52">
            <v>1.7228100751413615</v>
          </cell>
          <cell r="SL52">
            <v>0</v>
          </cell>
          <cell r="SM52">
            <v>1.4379603621556889</v>
          </cell>
          <cell r="SN52">
            <v>5.1801180101978046</v>
          </cell>
          <cell r="SO52">
            <v>0.99</v>
          </cell>
          <cell r="SP52">
            <v>1</v>
          </cell>
          <cell r="SQ52">
            <v>1</v>
          </cell>
          <cell r="SR52">
            <v>1</v>
          </cell>
          <cell r="SS52" t="str">
            <v>1: Yes</v>
          </cell>
          <cell r="ST52" t="str">
            <v>1: Yes</v>
          </cell>
          <cell r="SU52">
            <v>1</v>
          </cell>
          <cell r="SV52" t="str">
            <v>1: Yes</v>
          </cell>
          <cell r="SW52" t="str">
            <v>0: All patients when initiated</v>
          </cell>
          <cell r="SX52">
            <v>0.85</v>
          </cell>
          <cell r="SY52" t="str">
            <v>1: Yes</v>
          </cell>
          <cell r="SZ52" t="str">
            <v>first come first serve</v>
          </cell>
          <cell r="TA52">
            <v>60</v>
          </cell>
          <cell r="TB52">
            <v>5.0130548302872072E-2</v>
          </cell>
          <cell r="TC52">
            <v>1.0652741514360314E-3</v>
          </cell>
          <cell r="TD52">
            <v>6.1986684073107057</v>
          </cell>
          <cell r="TE52">
            <v>2.5065274151436036E-2</v>
          </cell>
          <cell r="TF52">
            <v>0</v>
          </cell>
          <cell r="TG52">
            <v>0</v>
          </cell>
          <cell r="TH52">
            <v>0</v>
          </cell>
          <cell r="TI52">
            <v>3.0813430809399476</v>
          </cell>
          <cell r="TJ52">
            <v>1.2986318537859007</v>
          </cell>
          <cell r="TK52">
            <v>5.2126696832579193E-2</v>
          </cell>
          <cell r="TL52">
            <v>9.9692307692307689E-4</v>
          </cell>
          <cell r="TM52">
            <v>6.4454932126696836</v>
          </cell>
          <cell r="TN52">
            <v>2.3457013574660634E-2</v>
          </cell>
          <cell r="TO52">
            <v>0</v>
          </cell>
          <cell r="TP52">
            <v>0</v>
          </cell>
          <cell r="TQ52">
            <v>0</v>
          </cell>
          <cell r="TR52">
            <v>3.2040390950226243</v>
          </cell>
          <cell r="TS52">
            <v>1.2153078733031673</v>
          </cell>
          <cell r="TT52">
            <v>4.9918151179585951E-2</v>
          </cell>
          <cell r="TU52">
            <v>1.0725469427058259E-3</v>
          </cell>
          <cell r="TV52">
            <v>6.172405392392875</v>
          </cell>
          <cell r="TW52">
            <v>2.523639865190179E-2</v>
          </cell>
          <cell r="TX52">
            <v>0</v>
          </cell>
          <cell r="TY52">
            <v>0</v>
          </cell>
          <cell r="TZ52">
            <v>0</v>
          </cell>
          <cell r="UA52">
            <v>3.0682877997111215</v>
          </cell>
          <cell r="UB52">
            <v>1.3074978141550315</v>
          </cell>
          <cell r="UC52" t="str">
            <v>1: Yes</v>
          </cell>
          <cell r="UD52" t="str">
            <v>first come first serve</v>
          </cell>
          <cell r="UE52">
            <v>60</v>
          </cell>
          <cell r="UF52">
            <v>59100</v>
          </cell>
          <cell r="UG52">
            <v>9.9843857868020299E-3</v>
          </cell>
          <cell r="UH52">
            <v>1.3000000000000001E-2</v>
          </cell>
          <cell r="UI52">
            <v>0</v>
          </cell>
          <cell r="UJ52">
            <v>0</v>
          </cell>
          <cell r="UK52">
            <v>0</v>
          </cell>
          <cell r="UL52">
            <v>0</v>
          </cell>
          <cell r="UM52">
            <v>0</v>
          </cell>
          <cell r="UN52" t="str">
            <v>N/A</v>
          </cell>
          <cell r="UO52" t="str">
            <v>N/A</v>
          </cell>
          <cell r="UP52" t="str">
            <v>N/A</v>
          </cell>
          <cell r="UQ52" t="str">
            <v>N/A</v>
          </cell>
          <cell r="UR52" t="str">
            <v>N/A</v>
          </cell>
          <cell r="US52" t="str">
            <v>N/A</v>
          </cell>
          <cell r="UT52" t="str">
            <v>N/A</v>
          </cell>
          <cell r="UU52" t="str">
            <v>N/A</v>
          </cell>
          <cell r="UV52" t="str">
            <v>N/A</v>
          </cell>
          <cell r="UW52" t="str">
            <v>N/A</v>
          </cell>
          <cell r="UX52">
            <v>0</v>
          </cell>
          <cell r="UY52">
            <v>0</v>
          </cell>
          <cell r="UZ52">
            <v>0</v>
          </cell>
          <cell r="VA52">
            <v>0</v>
          </cell>
          <cell r="VB52">
            <v>0</v>
          </cell>
          <cell r="VC52">
            <v>0</v>
          </cell>
          <cell r="VD52">
            <v>0</v>
          </cell>
          <cell r="VE52">
            <v>0</v>
          </cell>
          <cell r="VF52">
            <v>0</v>
          </cell>
          <cell r="VG52">
            <v>0</v>
          </cell>
          <cell r="VH52">
            <v>0</v>
          </cell>
          <cell r="VI52">
            <v>0</v>
          </cell>
          <cell r="VJ52">
            <v>0</v>
          </cell>
          <cell r="VK52">
            <v>0</v>
          </cell>
          <cell r="VL52">
            <v>0</v>
          </cell>
          <cell r="VM52">
            <v>0</v>
          </cell>
          <cell r="VN52">
            <v>0</v>
          </cell>
          <cell r="VO52">
            <v>0</v>
          </cell>
          <cell r="VP52">
            <v>0</v>
          </cell>
          <cell r="VQ52">
            <v>0</v>
          </cell>
          <cell r="VR52">
            <v>0</v>
          </cell>
          <cell r="VS52">
            <v>0</v>
          </cell>
          <cell r="VT52">
            <v>0</v>
          </cell>
          <cell r="VU52">
            <v>0</v>
          </cell>
          <cell r="VV52">
            <v>1</v>
          </cell>
          <cell r="VW52">
            <v>0</v>
          </cell>
          <cell r="VX52">
            <v>0</v>
          </cell>
          <cell r="VY52">
            <v>18.857127937336813</v>
          </cell>
          <cell r="VZ52">
            <v>18.985868464130959</v>
          </cell>
          <cell r="WA52">
            <v>30.297506712422912</v>
          </cell>
          <cell r="WB52">
            <v>19.500947434554973</v>
          </cell>
          <cell r="WC52">
            <v>0</v>
          </cell>
          <cell r="WD52">
            <v>13.094845508982036</v>
          </cell>
          <cell r="WE52">
            <v>0</v>
          </cell>
          <cell r="WF52">
            <v>30.756027145697665</v>
          </cell>
          <cell r="WG52">
            <v>28.782631376801763</v>
          </cell>
          <cell r="WH52">
            <v>18.525900062827223</v>
          </cell>
          <cell r="WI52">
            <v>0</v>
          </cell>
          <cell r="WJ52">
            <v>12.440103233532934</v>
          </cell>
          <cell r="WK52">
            <v>0</v>
          </cell>
          <cell r="WL52">
            <v>1.618738270826193</v>
          </cell>
          <cell r="WM52">
            <v>1.5148753356211457</v>
          </cell>
          <cell r="WN52">
            <v>0.97504737172774858</v>
          </cell>
          <cell r="WO52">
            <v>0</v>
          </cell>
          <cell r="WP52">
            <v>0.6547422754491018</v>
          </cell>
          <cell r="WQ52">
            <v>0</v>
          </cell>
          <cell r="WR52">
            <v>12.17154527867342</v>
          </cell>
          <cell r="WS52">
            <v>18.125961433749492</v>
          </cell>
          <cell r="WT52">
            <v>0</v>
          </cell>
          <cell r="WU52">
            <v>19.500947434554973</v>
          </cell>
          <cell r="WV52">
            <v>0</v>
          </cell>
          <cell r="WW52">
            <v>19.500947434554973</v>
          </cell>
          <cell r="WX52">
            <v>0</v>
          </cell>
          <cell r="WY52">
            <v>0</v>
          </cell>
          <cell r="WZ52">
            <v>1.7363417027855195</v>
          </cell>
          <cell r="XA52">
            <v>1.7458586628899164</v>
          </cell>
          <cell r="XB52">
            <v>1.4753735179351404</v>
          </cell>
          <cell r="XC52">
            <v>1.7458586628899162</v>
          </cell>
          <cell r="XD52">
            <v>0</v>
          </cell>
          <cell r="XE52">
            <v>1.7458586628899164</v>
          </cell>
          <cell r="XF52">
            <v>0</v>
          </cell>
          <cell r="XG52">
            <v>0.975186734094313</v>
          </cell>
          <cell r="XH52">
            <v>0.8365660212467344</v>
          </cell>
          <cell r="XI52">
            <v>0.98993645847530254</v>
          </cell>
          <cell r="XJ52">
            <v>0</v>
          </cell>
          <cell r="XK52">
            <v>0.98993645847530254</v>
          </cell>
          <cell r="XL52">
            <v>0</v>
          </cell>
          <cell r="XM52">
            <v>0.67957717122823169</v>
          </cell>
          <cell r="XN52">
            <v>0.66945169712793728</v>
          </cell>
          <cell r="XO52">
            <v>0.57429056723512528</v>
          </cell>
          <cell r="XP52">
            <v>0.67957717122823169</v>
          </cell>
          <cell r="XQ52">
            <v>0</v>
          </cell>
          <cell r="XR52">
            <v>0.67957717122823169</v>
          </cell>
          <cell r="XS52">
            <v>0</v>
          </cell>
          <cell r="XT52">
            <v>7.7515115563076735E-3</v>
          </cell>
          <cell r="XU52">
            <v>6.649650733129479E-3</v>
          </cell>
          <cell r="XV52">
            <v>7.8687533675365524E-3</v>
          </cell>
          <cell r="XW52">
            <v>0</v>
          </cell>
          <cell r="XX52">
            <v>7.8687533675365524E-3</v>
          </cell>
          <cell r="XY52">
            <v>0</v>
          </cell>
          <cell r="XZ52">
            <v>1.5503023112615347E-2</v>
          </cell>
          <cell r="YA52">
            <v>1.3299301466258958E-2</v>
          </cell>
          <cell r="YB52">
            <v>1.5737506735073105E-2</v>
          </cell>
          <cell r="YC52">
            <v>0</v>
          </cell>
          <cell r="YD52">
            <v>1.5737506735073105E-2</v>
          </cell>
          <cell r="YE52">
            <v>0</v>
          </cell>
          <cell r="YF52">
            <v>0</v>
          </cell>
          <cell r="YG52">
            <v>0</v>
          </cell>
          <cell r="YH52">
            <v>0</v>
          </cell>
          <cell r="YI52">
            <v>0</v>
          </cell>
          <cell r="YJ52">
            <v>0</v>
          </cell>
          <cell r="YK52">
            <v>0</v>
          </cell>
          <cell r="YL52">
            <v>4.3905444420803748E-2</v>
          </cell>
          <cell r="YM52">
            <v>3.7664379206607604E-2</v>
          </cell>
          <cell r="YN52">
            <v>4.456951539448567E-2</v>
          </cell>
          <cell r="YO52">
            <v>0</v>
          </cell>
          <cell r="YP52">
            <v>4.456951539448567E-2</v>
          </cell>
          <cell r="YQ52">
            <v>0</v>
          </cell>
          <cell r="YR52">
            <v>8.0475384634894499E-3</v>
          </cell>
          <cell r="YS52">
            <v>6.9035980472846826E-3</v>
          </cell>
          <cell r="YT52">
            <v>8.1692576892868768E-3</v>
          </cell>
          <cell r="YU52">
            <v>0</v>
          </cell>
          <cell r="YV52">
            <v>8.1692576892868768E-3</v>
          </cell>
          <cell r="YW52">
            <v>0</v>
          </cell>
          <cell r="YX52">
            <v>0</v>
          </cell>
          <cell r="YY52">
            <v>0</v>
          </cell>
          <cell r="YZ52">
            <v>0</v>
          </cell>
          <cell r="ZA52">
            <v>0</v>
          </cell>
          <cell r="ZB52">
            <v>0</v>
          </cell>
          <cell r="ZC52">
            <v>0</v>
          </cell>
          <cell r="ZD52">
            <v>0</v>
          </cell>
          <cell r="ZE52">
            <v>0</v>
          </cell>
          <cell r="ZF52">
            <v>0</v>
          </cell>
          <cell r="ZG52">
            <v>0</v>
          </cell>
          <cell r="ZH52">
            <v>0</v>
          </cell>
          <cell r="ZI52">
            <v>0</v>
          </cell>
          <cell r="ZJ52" t="str">
            <v xml:space="preserve"> </v>
          </cell>
          <cell r="ZK52">
            <v>0</v>
          </cell>
          <cell r="ZL52">
            <v>0</v>
          </cell>
          <cell r="ZM52">
            <v>0</v>
          </cell>
          <cell r="ZN52">
            <v>1</v>
          </cell>
          <cell r="ZO52">
            <v>0</v>
          </cell>
          <cell r="ZP52">
            <v>0</v>
          </cell>
          <cell r="ZQ52">
            <v>0</v>
          </cell>
          <cell r="ZR52" t="str">
            <v>1: Yes</v>
          </cell>
          <cell r="ZS52" t="str">
            <v>1: Yes</v>
          </cell>
          <cell r="ZT52">
            <v>0.70452403061016011</v>
          </cell>
          <cell r="ZU52">
            <v>0.70452403061016022</v>
          </cell>
          <cell r="ZV52">
            <v>0.70452403061016022</v>
          </cell>
          <cell r="ZW52">
            <v>0.70452403061016022</v>
          </cell>
          <cell r="ZX52">
            <v>0</v>
          </cell>
          <cell r="ZY52">
            <v>0.70452403061016011</v>
          </cell>
          <cell r="ZZ52">
            <v>0</v>
          </cell>
          <cell r="AAA52">
            <v>0.63407162754914415</v>
          </cell>
          <cell r="AAB52">
            <v>0.63407162754914415</v>
          </cell>
          <cell r="AAC52">
            <v>0.63407162754914415</v>
          </cell>
          <cell r="AAD52">
            <v>0</v>
          </cell>
          <cell r="AAE52">
            <v>0.63407162754914426</v>
          </cell>
          <cell r="AAF52">
            <v>0</v>
          </cell>
          <cell r="AAG52">
            <v>3.5226201530508011E-2</v>
          </cell>
          <cell r="AAH52">
            <v>3.5226201530508018E-2</v>
          </cell>
          <cell r="AAI52">
            <v>3.5226201530508011E-2</v>
          </cell>
          <cell r="AAJ52">
            <v>3.5226201530508011E-2</v>
          </cell>
          <cell r="AAK52">
            <v>0</v>
          </cell>
          <cell r="AAL52">
            <v>3.5226201530508011E-2</v>
          </cell>
          <cell r="AAM52">
            <v>0</v>
          </cell>
          <cell r="AAN52">
            <v>3.5226201530508011E-2</v>
          </cell>
          <cell r="AAO52">
            <v>3.5226201530508011E-2</v>
          </cell>
          <cell r="AAP52">
            <v>3.5226201530508011E-2</v>
          </cell>
          <cell r="AAQ52">
            <v>0</v>
          </cell>
          <cell r="AAR52">
            <v>3.5226201530508011E-2</v>
          </cell>
          <cell r="AAS52">
            <v>0</v>
          </cell>
          <cell r="AAT52">
            <v>0</v>
          </cell>
          <cell r="AAU52">
            <v>0</v>
          </cell>
          <cell r="AAV52">
            <v>0</v>
          </cell>
          <cell r="AAW52">
            <v>0</v>
          </cell>
          <cell r="AAX52">
            <v>0</v>
          </cell>
          <cell r="AAY52">
            <v>0</v>
          </cell>
          <cell r="AAZ52">
            <v>0</v>
          </cell>
          <cell r="ABA52">
            <v>0</v>
          </cell>
          <cell r="ABB52">
            <v>0</v>
          </cell>
          <cell r="ABC52">
            <v>0</v>
          </cell>
          <cell r="ABD52">
            <v>0</v>
          </cell>
          <cell r="ABE52">
            <v>0</v>
          </cell>
          <cell r="ABF52">
            <v>0</v>
          </cell>
          <cell r="ABG52">
            <v>0</v>
          </cell>
          <cell r="ABH52">
            <v>0</v>
          </cell>
          <cell r="ABI52">
            <v>0</v>
          </cell>
          <cell r="ABJ52">
            <v>0</v>
          </cell>
          <cell r="ABK52">
            <v>0</v>
          </cell>
          <cell r="ABL52">
            <v>0</v>
          </cell>
          <cell r="ABM52">
            <v>0</v>
          </cell>
          <cell r="ABN52">
            <v>0</v>
          </cell>
          <cell r="ABO52">
            <v>0</v>
          </cell>
          <cell r="ABP52">
            <v>0</v>
          </cell>
          <cell r="ABQ52">
            <v>0</v>
          </cell>
          <cell r="ABR52">
            <v>0</v>
          </cell>
          <cell r="ABS52">
            <v>0</v>
          </cell>
          <cell r="ABT52">
            <v>0</v>
          </cell>
          <cell r="ABU52">
            <v>0</v>
          </cell>
          <cell r="ABV52">
            <v>0</v>
          </cell>
          <cell r="ABW52">
            <v>0</v>
          </cell>
          <cell r="ABX52">
            <v>3.5226201530508011E-2</v>
          </cell>
          <cell r="ABY52" t="str">
            <v>0: No</v>
          </cell>
          <cell r="ABZ52">
            <v>3.5226201530508018E-2</v>
          </cell>
          <cell r="ACA52">
            <v>3.5226201530508011E-2</v>
          </cell>
          <cell r="ACB52">
            <v>1.1356947349626454</v>
          </cell>
          <cell r="ACC52">
            <v>1.152872146976148</v>
          </cell>
          <cell r="ACD52">
            <v>0.97425815237420932</v>
          </cell>
          <cell r="ACE52">
            <v>1.152872146976148</v>
          </cell>
          <cell r="ACF52">
            <v>0</v>
          </cell>
          <cell r="ACG52">
            <v>1.152872146976148</v>
          </cell>
          <cell r="ACH52">
            <v>0</v>
          </cell>
          <cell r="ACI52">
            <v>0.57453986459883599</v>
          </cell>
          <cell r="ACJ52">
            <v>0.49287024912359145</v>
          </cell>
          <cell r="ACK52">
            <v>0.58322979479625003</v>
          </cell>
          <cell r="ACL52">
            <v>0</v>
          </cell>
          <cell r="ACM52">
            <v>0.58322979479624992</v>
          </cell>
          <cell r="ACN52">
            <v>0</v>
          </cell>
          <cell r="ACO52">
            <v>2.2242123961371506E-3</v>
          </cell>
          <cell r="ACP52">
            <v>1.9080453513061917E-3</v>
          </cell>
          <cell r="ACQ52">
            <v>2.2578536657123275E-3</v>
          </cell>
          <cell r="ACR52">
            <v>0</v>
          </cell>
          <cell r="ACS52">
            <v>2.257853665712327E-3</v>
          </cell>
          <cell r="ACT52">
            <v>0</v>
          </cell>
          <cell r="ACU52">
            <v>3.1441414204021599E-2</v>
          </cell>
          <cell r="ACV52">
            <v>2.6972084282357648E-2</v>
          </cell>
          <cell r="ACW52">
            <v>3.1916966400789892E-2</v>
          </cell>
          <cell r="ACX52">
            <v>0</v>
          </cell>
          <cell r="ACY52">
            <v>3.1916966400789892E-2</v>
          </cell>
          <cell r="ACZ52">
            <v>0</v>
          </cell>
          <cell r="ADA52">
            <v>0</v>
          </cell>
          <cell r="ADB52">
            <v>0</v>
          </cell>
          <cell r="ADC52">
            <v>0</v>
          </cell>
          <cell r="ADD52">
            <v>0</v>
          </cell>
          <cell r="ADE52">
            <v>0</v>
          </cell>
          <cell r="ADF52">
            <v>0</v>
          </cell>
          <cell r="ADG52">
            <v>0</v>
          </cell>
          <cell r="ADH52">
            <v>0</v>
          </cell>
          <cell r="ADI52">
            <v>0</v>
          </cell>
          <cell r="ADJ52">
            <v>0</v>
          </cell>
          <cell r="ADK52">
            <v>0</v>
          </cell>
          <cell r="ADL52">
            <v>0</v>
          </cell>
          <cell r="ADM52">
            <v>0</v>
          </cell>
          <cell r="ADN52">
            <v>0</v>
          </cell>
          <cell r="ADO52">
            <v>0</v>
          </cell>
          <cell r="ADP52">
            <v>0</v>
          </cell>
          <cell r="ADQ52">
            <v>0</v>
          </cell>
          <cell r="ADR52">
            <v>0</v>
          </cell>
          <cell r="ADS52">
            <v>0.49604782955962923</v>
          </cell>
          <cell r="ADT52">
            <v>0.42553568933459635</v>
          </cell>
          <cell r="ADU52">
            <v>0.50355056571260581</v>
          </cell>
          <cell r="ADV52">
            <v>0</v>
          </cell>
          <cell r="ADW52">
            <v>0.50355056571260581</v>
          </cell>
          <cell r="ADX52">
            <v>0</v>
          </cell>
          <cell r="ADY52">
            <v>3.1441414204021599E-2</v>
          </cell>
          <cell r="ADZ52">
            <v>2.6972084282357648E-2</v>
          </cell>
          <cell r="AEA52">
            <v>3.1916966400789892E-2</v>
          </cell>
          <cell r="AEB52">
            <v>0</v>
          </cell>
          <cell r="AEC52">
            <v>3.1916966400789892E-2</v>
          </cell>
          <cell r="AED52">
            <v>0</v>
          </cell>
          <cell r="AEE52">
            <v>0.11762977283116198</v>
          </cell>
          <cell r="AEF52">
            <v>0</v>
          </cell>
          <cell r="AEG52">
            <v>0.34475243012830853</v>
          </cell>
          <cell r="AEH52">
            <v>0</v>
          </cell>
          <cell r="AEI52">
            <v>4.4484247922743012E-2</v>
          </cell>
          <cell r="AEJ52">
            <v>0</v>
          </cell>
          <cell r="AEK52">
            <v>0.62882828408043201</v>
          </cell>
          <cell r="AEL52">
            <v>0</v>
          </cell>
          <cell r="AEM52">
            <v>2.2242123961371506E-3</v>
          </cell>
          <cell r="AEN52">
            <v>0.11940892616415866</v>
          </cell>
          <cell r="AEO52">
            <v>0</v>
          </cell>
          <cell r="AEP52">
            <v>0.34996681948194491</v>
          </cell>
          <cell r="AEQ52">
            <v>0</v>
          </cell>
          <cell r="AER52">
            <v>4.5157073314246544E-2</v>
          </cell>
          <cell r="AES52">
            <v>0</v>
          </cell>
          <cell r="AET52">
            <v>0.63833932801579785</v>
          </cell>
          <cell r="AEU52">
            <v>0</v>
          </cell>
          <cell r="AEV52">
            <v>2.2578536657123275E-3</v>
          </cell>
          <cell r="AEW52">
            <v>0.02</v>
          </cell>
          <cell r="AEX52" t="str">
            <v>10</v>
          </cell>
          <cell r="AEY52" t="str">
            <v>3</v>
          </cell>
          <cell r="AEZ52" t="str">
            <v>1: Yes</v>
          </cell>
          <cell r="AFA52" t="str">
            <v>0</v>
          </cell>
          <cell r="AFB52" t="str">
            <v>5</v>
          </cell>
          <cell r="AFC52" t="str">
            <v>1: Always</v>
          </cell>
          <cell r="AFD52" t="str">
            <v>1: Always</v>
          </cell>
          <cell r="AFE52">
            <v>2.2578536657123275E-3</v>
          </cell>
          <cell r="AFF52">
            <v>1.9080453513061917E-3</v>
          </cell>
          <cell r="AFG52">
            <v>0</v>
          </cell>
          <cell r="AFH52">
            <v>0</v>
          </cell>
          <cell r="AFI52">
            <v>0</v>
          </cell>
          <cell r="AFJ52">
            <v>0</v>
          </cell>
          <cell r="AFK52">
            <v>0</v>
          </cell>
          <cell r="AFL52">
            <v>0</v>
          </cell>
          <cell r="AFM52">
            <v>0</v>
          </cell>
          <cell r="AFN52">
            <v>0</v>
          </cell>
          <cell r="AFO52">
            <v>28</v>
          </cell>
          <cell r="AFP52">
            <v>28</v>
          </cell>
          <cell r="AFQ52">
            <v>0</v>
          </cell>
          <cell r="AFR52">
            <v>0</v>
          </cell>
          <cell r="AFS52">
            <v>0</v>
          </cell>
          <cell r="AFT52">
            <v>0</v>
          </cell>
          <cell r="AFU52">
            <v>0</v>
          </cell>
          <cell r="AFV52">
            <v>0</v>
          </cell>
          <cell r="AFW52">
            <v>0</v>
          </cell>
          <cell r="AFX52">
            <v>0</v>
          </cell>
          <cell r="AFY52">
            <v>0</v>
          </cell>
          <cell r="AFZ52">
            <v>0</v>
          </cell>
          <cell r="AGA52">
            <v>0</v>
          </cell>
          <cell r="AGB52">
            <v>0</v>
          </cell>
        </row>
        <row r="53">
          <cell r="A53" t="str">
            <v>MALAWI_21</v>
          </cell>
          <cell r="B53" t="str">
            <v>Malawi</v>
          </cell>
          <cell r="C53" t="str">
            <v>NkhataBay District Hospital</v>
          </cell>
          <cell r="D53" t="str">
            <v>Hospital</v>
          </cell>
          <cell r="E53" t="str">
            <v>Secondary</v>
          </cell>
          <cell r="F53" t="str">
            <v>Peri-urban/Semi-urban</v>
          </cell>
          <cell r="G53" t="str">
            <v>No</v>
          </cell>
          <cell r="H53">
            <v>38353</v>
          </cell>
          <cell r="I53">
            <v>213799</v>
          </cell>
          <cell r="J53">
            <v>73300</v>
          </cell>
          <cell r="K53">
            <v>137</v>
          </cell>
          <cell r="L53">
            <v>7874</v>
          </cell>
          <cell r="M53" t="str">
            <v>USD</v>
          </cell>
          <cell r="N53">
            <v>148.25</v>
          </cell>
          <cell r="O53">
            <v>0.97</v>
          </cell>
          <cell r="P53">
            <v>0</v>
          </cell>
          <cell r="Q53">
            <v>0.03</v>
          </cell>
          <cell r="R53">
            <v>0</v>
          </cell>
          <cell r="S53">
            <v>0</v>
          </cell>
          <cell r="T53">
            <v>73300</v>
          </cell>
          <cell r="U53">
            <v>0</v>
          </cell>
          <cell r="V53">
            <v>139.99803071228465</v>
          </cell>
          <cell r="W53" t="str">
            <v>0: No</v>
          </cell>
          <cell r="X53" t="str">
            <v>0: No</v>
          </cell>
          <cell r="Y53">
            <v>0</v>
          </cell>
          <cell r="Z53" t="str">
            <v>Jan-10</v>
          </cell>
          <cell r="AA53" t="str">
            <v>Dec-10</v>
          </cell>
          <cell r="AB53">
            <v>83.333333333333329</v>
          </cell>
          <cell r="AC53">
            <v>1274.8333333333333</v>
          </cell>
          <cell r="AD53">
            <v>2.0833333333333335</v>
          </cell>
          <cell r="AE53">
            <v>111.41666666666667</v>
          </cell>
          <cell r="AF53">
            <v>0</v>
          </cell>
          <cell r="AG53">
            <v>1471.6666666666667</v>
          </cell>
          <cell r="AH53">
            <v>1388.3333333333333</v>
          </cell>
          <cell r="AI53">
            <v>9.8031710079275189</v>
          </cell>
          <cell r="AJ53">
            <v>10.960928652321629</v>
          </cell>
          <cell r="AK53">
            <v>4</v>
          </cell>
          <cell r="AL53">
            <v>10</v>
          </cell>
          <cell r="AM53">
            <v>4</v>
          </cell>
          <cell r="AN53">
            <v>12</v>
          </cell>
          <cell r="AO53">
            <v>0</v>
          </cell>
          <cell r="AP53">
            <v>13.4</v>
          </cell>
          <cell r="AQ53">
            <v>10</v>
          </cell>
          <cell r="AR53">
            <v>18</v>
          </cell>
          <cell r="AS53">
            <v>20</v>
          </cell>
          <cell r="AT53">
            <v>0</v>
          </cell>
          <cell r="AU53">
            <v>2</v>
          </cell>
          <cell r="AV53">
            <v>0</v>
          </cell>
          <cell r="AW53">
            <v>0</v>
          </cell>
          <cell r="AX53">
            <v>0</v>
          </cell>
          <cell r="AY53">
            <v>0</v>
          </cell>
          <cell r="AZ53">
            <v>10</v>
          </cell>
          <cell r="BA53">
            <v>0</v>
          </cell>
          <cell r="BB53">
            <v>0</v>
          </cell>
          <cell r="BC53">
            <v>0</v>
          </cell>
          <cell r="BD53">
            <v>0</v>
          </cell>
          <cell r="BE53">
            <v>160506.66666666666</v>
          </cell>
          <cell r="BF53" t="str">
            <v>1: Yes</v>
          </cell>
          <cell r="BG53" t="str">
            <v>97</v>
          </cell>
          <cell r="BH53" t="str">
            <v>87</v>
          </cell>
          <cell r="BI53" t="str">
            <v>4</v>
          </cell>
          <cell r="BJ53" t="str">
            <v>63</v>
          </cell>
          <cell r="BK53" t="str">
            <v>N/A</v>
          </cell>
          <cell r="BL53" t="str">
            <v>N/A</v>
          </cell>
          <cell r="BM53" t="str">
            <v>1: Yes</v>
          </cell>
          <cell r="BN53" t="str">
            <v>N_INITIATION,N_STAGE,N_MONITORING: Initiation, WHO Staging, Routine clinical monitoring</v>
          </cell>
          <cell r="BO53" t="str">
            <v>In the guidelines, they are not supposed to do this, however, they do because they are short staffed.  Clinical staff don't provide much supervision when nurses provide ART.</v>
          </cell>
          <cell r="BP53" t="str">
            <v>1: Yes</v>
          </cell>
          <cell r="BQ53">
            <v>0.40490543043261978</v>
          </cell>
          <cell r="BR53" t="str">
            <v>1: The Costing Period</v>
          </cell>
          <cell r="BS53" t="str">
            <v/>
          </cell>
          <cell r="BT53" t="str">
            <v>1: Yes</v>
          </cell>
          <cell r="BU53" t="str">
            <v>97</v>
          </cell>
          <cell r="BV53" t="str">
            <v>87</v>
          </cell>
          <cell r="BW53" t="str">
            <v>4</v>
          </cell>
          <cell r="BX53" t="str">
            <v>63</v>
          </cell>
          <cell r="BY53" t="str">
            <v>N/A</v>
          </cell>
          <cell r="BZ53" t="str">
            <v>N/A</v>
          </cell>
          <cell r="CA53" t="str">
            <v>1: Yes</v>
          </cell>
          <cell r="CB53" t="str">
            <v>0: No</v>
          </cell>
          <cell r="CC53" t="str">
            <v>0: No</v>
          </cell>
          <cell r="CD53" t="str">
            <v>0: No</v>
          </cell>
          <cell r="CE53" t="str">
            <v>1: Yes</v>
          </cell>
          <cell r="CF53" t="str">
            <v>0: No</v>
          </cell>
          <cell r="CG53" t="str">
            <v>0: No</v>
          </cell>
          <cell r="CH53" t="str">
            <v/>
          </cell>
          <cell r="CI53" t="str">
            <v>The records were poorly kept, with a significant number of missing patient files. We supplied the clerk with a list of missing files before leaving the site. The outcomes seemed relatively poor and the site appeared to have worse compliance rates vs. the others we've visited so far. (We had to sample significantly more charts at this site to reach 100 because so many patients had died, defaulted or transferred, though it's possible that's due in some part to the fact that the hospital has been providing ART since the mid-2000s). There seemed to be an unusual lack of CTX administration at initiation. Height and weight data seemed relatively robust.</v>
          </cell>
          <cell r="CJ53">
            <v>1434.8333333333333</v>
          </cell>
          <cell r="CK53" t="str">
            <v>Pre-ART and A2L patients come quarterly.  P2L patients come monthly.  A1L come at different frequencies (70% monthly, 20% bi-monthly, 10% quarterly).  20% of Pre-ART patients spend 7 minutes, 80% spend 15 minutes.  A1L spend 10 min on average.  A2L spend between 15-20 min and P1L spend ~20 min.   Pre-ART patients come two additional times per year (for 10 min each) for refills of CPT.  Other patients receive ARVs during their consults.  These are all based off of interviews with the CO.</v>
          </cell>
          <cell r="CL53" t="str">
            <v>1: Yes</v>
          </cell>
          <cell r="CM53" t="str">
            <v>1: Yes</v>
          </cell>
          <cell r="CN53" t="str">
            <v>0: No</v>
          </cell>
          <cell r="CO53" t="str">
            <v>0: No</v>
          </cell>
          <cell r="CP53" t="str">
            <v/>
          </cell>
          <cell r="CQ53" t="str">
            <v>1: Yes</v>
          </cell>
          <cell r="CR53" t="str">
            <v>1: Yes</v>
          </cell>
          <cell r="CS53" t="str">
            <v>100</v>
          </cell>
          <cell r="CT53" t="str">
            <v>40</v>
          </cell>
          <cell r="CU53">
            <v>1353.5623249299717</v>
          </cell>
          <cell r="CV53">
            <v>0.15</v>
          </cell>
          <cell r="CW53">
            <v>9.8031710079275189</v>
          </cell>
          <cell r="CX53">
            <v>19.287677116292087</v>
          </cell>
          <cell r="CY53">
            <v>14.487433811315434</v>
          </cell>
          <cell r="CZ53">
            <v>19.575806966530784</v>
          </cell>
          <cell r="DA53">
            <v>8.9991114772714074</v>
          </cell>
          <cell r="DB53">
            <v>7.5444040866810758</v>
          </cell>
          <cell r="DC53">
            <v>9.0864288476549806</v>
          </cell>
          <cell r="DD53">
            <v>8.1882408930318569</v>
          </cell>
          <cell r="DE53">
            <v>3.4160991901253146</v>
          </cell>
          <cell r="DF53">
            <v>19.469553433491054</v>
          </cell>
          <cell r="DG53">
            <v>0</v>
          </cell>
          <cell r="DH53">
            <v>10.288565639020682</v>
          </cell>
          <cell r="DI53">
            <v>6.943029724634358</v>
          </cell>
          <cell r="DJ53">
            <v>10.489378118875804</v>
          </cell>
          <cell r="DK53">
            <v>9.4334642997749434</v>
          </cell>
          <cell r="DL53">
            <v>6.7920942958379591</v>
          </cell>
          <cell r="DM53">
            <v>22.640314319459861</v>
          </cell>
          <cell r="DN53">
            <v>0</v>
          </cell>
          <cell r="DO53">
            <v>9.0864288476549806</v>
          </cell>
          <cell r="DP53">
            <v>8.1804549801836757</v>
          </cell>
          <cell r="DQ53">
            <v>19.469553433491054</v>
          </cell>
          <cell r="DR53">
            <v>10.489378118875804</v>
          </cell>
          <cell r="DS53">
            <v>9.4291548140281307</v>
          </cell>
          <cell r="DT53">
            <v>22.640314319459861</v>
          </cell>
          <cell r="DU53">
            <v>6.6140095978545412</v>
          </cell>
          <cell r="DV53">
            <v>5.7877128532950222</v>
          </cell>
          <cell r="DW53">
            <v>6.0076629657966736</v>
          </cell>
          <cell r="DX53">
            <v>2.0940265078017468</v>
          </cell>
          <cell r="DY53">
            <v>14.254388879105159</v>
          </cell>
          <cell r="DZ53">
            <v>0</v>
          </cell>
          <cell r="EA53">
            <v>2.1845135463351339</v>
          </cell>
          <cell r="EB53">
            <v>1.4741746340761002</v>
          </cell>
          <cell r="EC53">
            <v>2.0029546658642667</v>
          </cell>
          <cell r="ED53">
            <v>1.4421273594222717</v>
          </cell>
          <cell r="EE53">
            <v>4.8070911980742403</v>
          </cell>
          <cell r="EF53">
            <v>0</v>
          </cell>
          <cell r="EG53">
            <v>0.50380727527641811</v>
          </cell>
          <cell r="EH53">
            <v>0.33998411542079332</v>
          </cell>
          <cell r="EI53">
            <v>0.46193493943042574</v>
          </cell>
          <cell r="EJ53">
            <v>0.33259315638990644</v>
          </cell>
          <cell r="EK53">
            <v>1.1086438546330217</v>
          </cell>
          <cell r="EL53">
            <v>0</v>
          </cell>
          <cell r="EM53">
            <v>0.31724803401053292</v>
          </cell>
          <cell r="EN53">
            <v>0.28766521424017322</v>
          </cell>
          <cell r="EO53">
            <v>0.28773406898055931</v>
          </cell>
          <cell r="EP53">
            <v>8.3196817023121677E-2</v>
          </cell>
          <cell r="EQ53">
            <v>0.68145053006407252</v>
          </cell>
          <cell r="ER53">
            <v>0</v>
          </cell>
          <cell r="ES53">
            <v>0</v>
          </cell>
          <cell r="ET53">
            <v>0</v>
          </cell>
          <cell r="EU53">
            <v>0</v>
          </cell>
          <cell r="EV53">
            <v>0</v>
          </cell>
          <cell r="EW53">
            <v>0</v>
          </cell>
          <cell r="EX53">
            <v>0</v>
          </cell>
          <cell r="EY53">
            <v>4.1461916979536104</v>
          </cell>
          <cell r="EZ53">
            <v>2.8715501410060806</v>
          </cell>
          <cell r="FA53">
            <v>3.798447284695107</v>
          </cell>
          <cell r="FB53">
            <v>2.6109103323375957</v>
          </cell>
          <cell r="FC53">
            <v>9.1071622477789873</v>
          </cell>
          <cell r="FD53">
            <v>0</v>
          </cell>
          <cell r="FE53">
            <v>4.6709751943376068</v>
          </cell>
          <cell r="FF53">
            <v>3.1521128168068606</v>
          </cell>
          <cell r="FG53">
            <v>4.2827619793571481</v>
          </cell>
          <cell r="FH53">
            <v>3.0835886251371458</v>
          </cell>
          <cell r="FI53">
            <v>10.278628750457154</v>
          </cell>
          <cell r="FJ53">
            <v>0</v>
          </cell>
          <cell r="FK53">
            <v>0.85093177052424529</v>
          </cell>
          <cell r="FL53">
            <v>0.57423403647040705</v>
          </cell>
          <cell r="FM53">
            <v>0.78020928868261841</v>
          </cell>
          <cell r="FN53">
            <v>0.56175068785148508</v>
          </cell>
          <cell r="FO53">
            <v>1.872502292838284</v>
          </cell>
          <cell r="FP53">
            <v>0</v>
          </cell>
          <cell r="FQ53">
            <v>0</v>
          </cell>
          <cell r="FR53">
            <v>0.86976217440543602</v>
          </cell>
          <cell r="FS53">
            <v>0.65232163080407701</v>
          </cell>
          <cell r="FT53">
            <v>0</v>
          </cell>
          <cell r="FU53">
            <v>0.217440543601359</v>
          </cell>
          <cell r="FV53">
            <v>0.6523216308040769</v>
          </cell>
          <cell r="FW53">
            <v>0</v>
          </cell>
          <cell r="FX53">
            <v>0</v>
          </cell>
          <cell r="FY53">
            <v>0.40770101925254809</v>
          </cell>
          <cell r="FZ53">
            <v>2.7995469988674975</v>
          </cell>
          <cell r="GA53">
            <v>0</v>
          </cell>
          <cell r="GB53">
            <v>1.811551528878822</v>
          </cell>
          <cell r="GC53">
            <v>3.4294450736126838</v>
          </cell>
          <cell r="GD53">
            <v>5.2409966024915056</v>
          </cell>
          <cell r="GE53">
            <v>0</v>
          </cell>
          <cell r="GF53">
            <v>0.79610300714404392</v>
          </cell>
          <cell r="GG53">
            <v>0.64936766904801468</v>
          </cell>
          <cell r="GH53">
            <v>0</v>
          </cell>
          <cell r="GI53">
            <v>0.14673533809602926</v>
          </cell>
          <cell r="GJ53">
            <v>0.4402060142880877</v>
          </cell>
          <cell r="GK53">
            <v>0</v>
          </cell>
          <cell r="GL53">
            <v>0</v>
          </cell>
          <cell r="GM53">
            <v>0.27512875893005484</v>
          </cell>
          <cell r="GN53">
            <v>2.3075407875062304</v>
          </cell>
          <cell r="GO53">
            <v>1.2224887855125435</v>
          </cell>
          <cell r="GP53">
            <v>2.3142914105333112</v>
          </cell>
          <cell r="GQ53">
            <v>3.5367801960458545</v>
          </cell>
          <cell r="GR53">
            <v>0</v>
          </cell>
          <cell r="GS53">
            <v>0.87418349296854503</v>
          </cell>
          <cell r="GT53">
            <v>0.65249893943289239</v>
          </cell>
          <cell r="GU53">
            <v>0</v>
          </cell>
          <cell r="GV53">
            <v>0.22168455353565253</v>
          </cell>
          <cell r="GW53">
            <v>0.66505366060695759</v>
          </cell>
          <cell r="GX53">
            <v>0</v>
          </cell>
          <cell r="GY53">
            <v>0</v>
          </cell>
          <cell r="GZ53">
            <v>0.41565853787934848</v>
          </cell>
          <cell r="HA53">
            <v>2.8290791844233958</v>
          </cell>
          <cell r="HB53">
            <v>1.8469094366439049</v>
          </cell>
          <cell r="HC53">
            <v>3.4963810677951193</v>
          </cell>
          <cell r="HD53">
            <v>5.3432905044390244</v>
          </cell>
          <cell r="HE53">
            <v>0</v>
          </cell>
          <cell r="HF53">
            <v>3517.7010253642738</v>
          </cell>
          <cell r="HG53">
            <v>1758.8505126821369</v>
          </cell>
          <cell r="HH53">
            <v>0</v>
          </cell>
          <cell r="HI53">
            <v>3517.7010253642743</v>
          </cell>
          <cell r="HJ53">
            <v>3720.9210289620441</v>
          </cell>
          <cell r="HK53">
            <v>0</v>
          </cell>
          <cell r="HL53">
            <v>0</v>
          </cell>
          <cell r="HM53">
            <v>2048.5429033998921</v>
          </cell>
          <cell r="HN53">
            <v>2076.8146249325418</v>
          </cell>
          <cell r="HO53">
            <v>1857.1285745903485</v>
          </cell>
          <cell r="HP53">
            <v>1.3521507648102766E-2</v>
          </cell>
          <cell r="HQ53">
            <v>0.98647849235189722</v>
          </cell>
          <cell r="HR53">
            <v>0</v>
          </cell>
          <cell r="HS53">
            <v>0.834464756426327</v>
          </cell>
          <cell r="HT53">
            <v>1.1473362347733984</v>
          </cell>
          <cell r="HU53">
            <v>0.44543628250597883</v>
          </cell>
          <cell r="HV53">
            <v>2.2192525481313701</v>
          </cell>
          <cell r="HW53">
            <v>2.5880000000000001</v>
          </cell>
          <cell r="HX53">
            <v>0.64000000000000012</v>
          </cell>
          <cell r="HY53">
            <v>0.85075186028210037</v>
          </cell>
          <cell r="HZ53">
            <v>1.1697299719196792</v>
          </cell>
          <cell r="IA53">
            <v>0.45413031893883449</v>
          </cell>
          <cell r="IB53">
            <v>0.56312160618914353</v>
          </cell>
          <cell r="IC53">
            <v>0.77425657391636316</v>
          </cell>
          <cell r="ID53">
            <v>0.30059363553460455</v>
          </cell>
          <cell r="IE53" t="str">
            <v/>
          </cell>
          <cell r="IF53">
            <v>63.347105518910077</v>
          </cell>
          <cell r="IG53">
            <v>63.101887694145759</v>
          </cell>
          <cell r="IH53">
            <v>590.28</v>
          </cell>
          <cell r="II53">
            <v>56.3</v>
          </cell>
          <cell r="IJ53">
            <v>0</v>
          </cell>
          <cell r="IK53">
            <v>53.211568635884461</v>
          </cell>
          <cell r="IL53">
            <v>10.135536883025612</v>
          </cell>
          <cell r="IM53">
            <v>53.005585663082435</v>
          </cell>
          <cell r="IN53">
            <v>10.096302031063322</v>
          </cell>
          <cell r="IO53">
            <v>495.83519999999999</v>
          </cell>
          <cell r="IP53">
            <v>94.444800000000001</v>
          </cell>
          <cell r="IQ53">
            <v>47.292000000000002</v>
          </cell>
          <cell r="IR53">
            <v>9.0079999999999991</v>
          </cell>
          <cell r="IS53">
            <v>0</v>
          </cell>
          <cell r="IT53">
            <v>0</v>
          </cell>
          <cell r="IU53">
            <v>20.000000000000004</v>
          </cell>
          <cell r="IV53">
            <v>1344.5</v>
          </cell>
          <cell r="IW53">
            <v>0</v>
          </cell>
          <cell r="IX53">
            <v>0</v>
          </cell>
          <cell r="IY53" t="str">
            <v>1: Yes</v>
          </cell>
          <cell r="IZ53" t="str">
            <v>1</v>
          </cell>
          <cell r="JA53" t="str">
            <v>16</v>
          </cell>
          <cell r="JB53" t="str">
            <v>D4T3TC: D4T-3TC</v>
          </cell>
          <cell r="JC53" t="str">
            <v>1: Yes</v>
          </cell>
          <cell r="JD53" t="str">
            <v>1: Yes</v>
          </cell>
          <cell r="JE53" t="str">
            <v>0: No</v>
          </cell>
          <cell r="JF53" t="str">
            <v>0: No</v>
          </cell>
          <cell r="JG53" t="str">
            <v>0: No</v>
          </cell>
          <cell r="JH53">
            <v>0</v>
          </cell>
          <cell r="JI53">
            <v>1237.5</v>
          </cell>
          <cell r="JJ53">
            <v>0</v>
          </cell>
          <cell r="JK53">
            <v>20</v>
          </cell>
          <cell r="JL53">
            <v>0</v>
          </cell>
          <cell r="JM53">
            <v>0</v>
          </cell>
          <cell r="JN53">
            <v>0</v>
          </cell>
          <cell r="JO53">
            <v>0</v>
          </cell>
          <cell r="JP53">
            <v>0</v>
          </cell>
          <cell r="JQ53">
            <v>0</v>
          </cell>
          <cell r="JR53">
            <v>61.2</v>
          </cell>
          <cell r="JS53">
            <v>152.28</v>
          </cell>
          <cell r="JT53">
            <v>132</v>
          </cell>
          <cell r="JU53">
            <v>152.28</v>
          </cell>
          <cell r="JV53" t="str">
            <v>N/A</v>
          </cell>
          <cell r="JW53" t="str">
            <v>N/A</v>
          </cell>
          <cell r="JX53" t="str">
            <v>N/A</v>
          </cell>
          <cell r="JY53" t="str">
            <v>N/A</v>
          </cell>
          <cell r="JZ53">
            <v>15574.024000000001</v>
          </cell>
          <cell r="KA53">
            <v>0</v>
          </cell>
          <cell r="KB53">
            <v>256</v>
          </cell>
          <cell r="KC53">
            <v>0</v>
          </cell>
          <cell r="KD53">
            <v>0</v>
          </cell>
          <cell r="KE53">
            <v>25</v>
          </cell>
          <cell r="KF53">
            <v>25</v>
          </cell>
          <cell r="KG53">
            <v>221</v>
          </cell>
          <cell r="KH53">
            <v>16188.800000000001</v>
          </cell>
          <cell r="KI53">
            <v>0</v>
          </cell>
          <cell r="KJ53">
            <v>256</v>
          </cell>
          <cell r="KK53">
            <v>0</v>
          </cell>
          <cell r="KL53">
            <v>1125.7</v>
          </cell>
          <cell r="KM53">
            <v>25</v>
          </cell>
          <cell r="KN53">
            <v>25</v>
          </cell>
          <cell r="KO53">
            <v>221</v>
          </cell>
          <cell r="KP53">
            <v>1226.5</v>
          </cell>
          <cell r="KQ53">
            <v>11</v>
          </cell>
          <cell r="KR53">
            <v>12.5</v>
          </cell>
          <cell r="KS53">
            <v>5.5</v>
          </cell>
          <cell r="KT53">
            <v>0</v>
          </cell>
          <cell r="KU53">
            <v>0</v>
          </cell>
          <cell r="KV53">
            <v>0</v>
          </cell>
          <cell r="KW53">
            <v>0</v>
          </cell>
          <cell r="KX53">
            <v>0</v>
          </cell>
          <cell r="KY53">
            <v>0</v>
          </cell>
          <cell r="KZ53">
            <v>5.0999999999999996</v>
          </cell>
          <cell r="LA53">
            <v>11</v>
          </cell>
          <cell r="LB53" t="str">
            <v/>
          </cell>
          <cell r="LC53" t="str">
            <v/>
          </cell>
          <cell r="LD53">
            <v>4.49</v>
          </cell>
          <cell r="LE53" t="str">
            <v/>
          </cell>
          <cell r="LF53" t="str">
            <v/>
          </cell>
          <cell r="LG53" t="str">
            <v/>
          </cell>
          <cell r="LH53" t="str">
            <v/>
          </cell>
          <cell r="LI53">
            <v>6.99</v>
          </cell>
          <cell r="LJ53" t="str">
            <v>Tenofovir/Emtricitabine (TDF/FTC)</v>
          </cell>
          <cell r="LK53" t="str">
            <v/>
          </cell>
          <cell r="LL53" t="str">
            <v>1: Yes</v>
          </cell>
          <cell r="LM53" t="str">
            <v>1</v>
          </cell>
          <cell r="LN53" t="str">
            <v>16</v>
          </cell>
          <cell r="LO53" t="str">
            <v>D4T3TC: D4T-3TC</v>
          </cell>
          <cell r="LP53" t="str">
            <v>1: Yes</v>
          </cell>
          <cell r="LQ53" t="str">
            <v>0: No</v>
          </cell>
          <cell r="LR53" t="str">
            <v>0: No</v>
          </cell>
          <cell r="LS53" t="str">
            <v>0: No</v>
          </cell>
          <cell r="LT53" t="str">
            <v>1: Yes</v>
          </cell>
          <cell r="LU53">
            <v>1237.5</v>
          </cell>
          <cell r="LV53">
            <v>20</v>
          </cell>
          <cell r="LW53">
            <v>0</v>
          </cell>
          <cell r="LX53">
            <v>0</v>
          </cell>
          <cell r="LY53" t="str">
            <v>0: No</v>
          </cell>
          <cell r="LZ53" t="str">
            <v>0: No</v>
          </cell>
          <cell r="MA53" t="str">
            <v>0: No</v>
          </cell>
          <cell r="MB53" t="str">
            <v>0: No</v>
          </cell>
          <cell r="MC53" t="str">
            <v>0: No</v>
          </cell>
          <cell r="MD53" t="str">
            <v>0: No</v>
          </cell>
          <cell r="ME53" t="str">
            <v>0: No</v>
          </cell>
          <cell r="MF53" t="str">
            <v>0: No</v>
          </cell>
          <cell r="MG53" t="str">
            <v>0: No</v>
          </cell>
          <cell r="MH53" t="str">
            <v>0: No</v>
          </cell>
          <cell r="MI53" t="str">
            <v>0: No</v>
          </cell>
          <cell r="MJ53" t="str">
            <v>0: No</v>
          </cell>
          <cell r="MK53" t="str">
            <v>0: No</v>
          </cell>
          <cell r="ML53" t="str">
            <v>1: Yes</v>
          </cell>
          <cell r="MM53" t="str">
            <v>0: No</v>
          </cell>
          <cell r="MN53" t="str">
            <v>0: No</v>
          </cell>
          <cell r="MO53" t="str">
            <v>0: No</v>
          </cell>
          <cell r="MP53" t="str">
            <v>0: No</v>
          </cell>
          <cell r="MQ53" t="str">
            <v>1: Yes</v>
          </cell>
          <cell r="MR53" t="str">
            <v>1: Yes</v>
          </cell>
          <cell r="MS53" t="str">
            <v>3</v>
          </cell>
          <cell r="MT53" t="str">
            <v>1: Yes</v>
          </cell>
          <cell r="MU53">
            <v>2.151742695356738</v>
          </cell>
          <cell r="MV53">
            <v>4.9898068799999997</v>
          </cell>
          <cell r="MW53">
            <v>2.0485725088246829</v>
          </cell>
          <cell r="MX53">
            <v>0</v>
          </cell>
          <cell r="MY53">
            <v>1.2497433657442032</v>
          </cell>
          <cell r="MZ53">
            <v>0</v>
          </cell>
          <cell r="NA53">
            <v>0.45120271800679496</v>
          </cell>
          <cell r="NB53">
            <v>7.9682400000000007</v>
          </cell>
          <cell r="NC53">
            <v>0</v>
          </cell>
          <cell r="ND53">
            <v>0</v>
          </cell>
          <cell r="NE53">
            <v>0</v>
          </cell>
          <cell r="NF53">
            <v>0</v>
          </cell>
          <cell r="NG53">
            <v>0</v>
          </cell>
          <cell r="NH53">
            <v>0</v>
          </cell>
          <cell r="NI53">
            <v>0</v>
          </cell>
          <cell r="NJ53">
            <v>0</v>
          </cell>
          <cell r="NK53">
            <v>0</v>
          </cell>
          <cell r="NL53">
            <v>0</v>
          </cell>
          <cell r="NM53">
            <v>0.2247383918459796</v>
          </cell>
          <cell r="NN53">
            <v>3.9688800000000004</v>
          </cell>
          <cell r="NO53">
            <v>0</v>
          </cell>
          <cell r="NP53">
            <v>0</v>
          </cell>
          <cell r="NQ53">
            <v>0</v>
          </cell>
          <cell r="NR53">
            <v>0</v>
          </cell>
          <cell r="NS53">
            <v>1.1826917327293316</v>
          </cell>
          <cell r="NT53">
            <v>0.62659007999999994</v>
          </cell>
          <cell r="NU53">
            <v>1.2151156386455746</v>
          </cell>
          <cell r="NV53">
            <v>0</v>
          </cell>
          <cell r="NW53">
            <v>1.2497433657442032</v>
          </cell>
          <cell r="NX53">
            <v>0</v>
          </cell>
          <cell r="NY53">
            <v>0</v>
          </cell>
          <cell r="NZ53">
            <v>0</v>
          </cell>
          <cell r="OA53">
            <v>0</v>
          </cell>
          <cell r="OB53">
            <v>0</v>
          </cell>
          <cell r="OC53">
            <v>0</v>
          </cell>
          <cell r="OD53">
            <v>0</v>
          </cell>
          <cell r="OE53">
            <v>0.74431257078142687</v>
          </cell>
          <cell r="OF53">
            <v>0.39433679999999999</v>
          </cell>
          <cell r="OG53">
            <v>0.8334568701791083</v>
          </cell>
          <cell r="OH53">
            <v>0</v>
          </cell>
          <cell r="OI53">
            <v>0</v>
          </cell>
          <cell r="OJ53">
            <v>0</v>
          </cell>
          <cell r="OK53">
            <v>1.9270043035107585</v>
          </cell>
          <cell r="OL53">
            <v>1.02092688</v>
          </cell>
          <cell r="OM53">
            <v>2.0485725088246829</v>
          </cell>
          <cell r="ON53">
            <v>0</v>
          </cell>
          <cell r="OO53">
            <v>1.2497433657442032</v>
          </cell>
          <cell r="OP53">
            <v>0</v>
          </cell>
          <cell r="OQ53">
            <v>0.2247383918459796</v>
          </cell>
          <cell r="OR53">
            <v>3.9688800000000004</v>
          </cell>
          <cell r="OS53">
            <v>0</v>
          </cell>
          <cell r="OT53">
            <v>0</v>
          </cell>
          <cell r="OU53">
            <v>0</v>
          </cell>
          <cell r="OV53">
            <v>0</v>
          </cell>
          <cell r="OW53">
            <v>0</v>
          </cell>
          <cell r="OX53">
            <v>3.1257078142695356E-2</v>
          </cell>
          <cell r="OY53">
            <v>0</v>
          </cell>
          <cell r="OZ53">
            <v>0</v>
          </cell>
          <cell r="PA53">
            <v>0</v>
          </cell>
          <cell r="PB53">
            <v>0</v>
          </cell>
          <cell r="PC53">
            <v>0.73386183465458665</v>
          </cell>
          <cell r="PD53">
            <v>0</v>
          </cell>
          <cell r="PE53">
            <v>0</v>
          </cell>
          <cell r="PF53">
            <v>0</v>
          </cell>
          <cell r="PG53" t="str">
            <v/>
          </cell>
          <cell r="PH53">
            <v>7.19</v>
          </cell>
          <cell r="PI53">
            <v>0</v>
          </cell>
          <cell r="PJ53">
            <v>0</v>
          </cell>
          <cell r="PK53" t="str">
            <v>N/A</v>
          </cell>
          <cell r="PL53" t="str">
            <v>N/A</v>
          </cell>
          <cell r="PM53">
            <v>1.47</v>
          </cell>
          <cell r="PN53" t="str">
            <v>N/A</v>
          </cell>
          <cell r="PO53" t="str">
            <v>N/A</v>
          </cell>
          <cell r="PP53" t="str">
            <v>N/A</v>
          </cell>
          <cell r="PQ53">
            <v>46</v>
          </cell>
          <cell r="PR53">
            <v>0</v>
          </cell>
          <cell r="PS53">
            <v>46</v>
          </cell>
          <cell r="PT53">
            <v>0</v>
          </cell>
          <cell r="PU53">
            <v>0</v>
          </cell>
          <cell r="PV53">
            <v>1080</v>
          </cell>
          <cell r="PW53">
            <v>0</v>
          </cell>
          <cell r="PX53">
            <v>0</v>
          </cell>
          <cell r="PY53">
            <v>0</v>
          </cell>
          <cell r="PZ53">
            <v>8.0678563943338233</v>
          </cell>
          <cell r="QA53">
            <v>1.9813907034813925</v>
          </cell>
          <cell r="QB53">
            <v>0</v>
          </cell>
          <cell r="QC53">
            <v>0</v>
          </cell>
          <cell r="QD53">
            <v>0</v>
          </cell>
          <cell r="QE53">
            <v>1.2160711836734692</v>
          </cell>
          <cell r="QF53">
            <v>0</v>
          </cell>
          <cell r="QG53">
            <v>0.76531951980792312</v>
          </cell>
          <cell r="QH53">
            <v>1.9813907034813925</v>
          </cell>
          <cell r="QI53">
            <v>0</v>
          </cell>
          <cell r="QJ53">
            <v>0</v>
          </cell>
          <cell r="QK53">
            <v>0</v>
          </cell>
          <cell r="QL53">
            <v>0</v>
          </cell>
          <cell r="QM53">
            <v>0</v>
          </cell>
          <cell r="QN53">
            <v>0</v>
          </cell>
          <cell r="QO53">
            <v>0</v>
          </cell>
          <cell r="QP53">
            <v>0.75457382953181273</v>
          </cell>
          <cell r="QQ53">
            <v>0</v>
          </cell>
          <cell r="QR53">
            <v>0</v>
          </cell>
          <cell r="QS53">
            <v>0</v>
          </cell>
          <cell r="QT53">
            <v>0</v>
          </cell>
          <cell r="QU53">
            <v>0.55200000000000005</v>
          </cell>
          <cell r="QV53" t="str">
            <v>N/A</v>
          </cell>
          <cell r="QW53" t="str">
            <v/>
          </cell>
          <cell r="QX53" t="str">
            <v/>
          </cell>
          <cell r="QY53" t="str">
            <v/>
          </cell>
          <cell r="QZ53" t="str">
            <v/>
          </cell>
          <cell r="RA53" t="str">
            <v/>
          </cell>
          <cell r="RB53" t="str">
            <v/>
          </cell>
          <cell r="RC53" t="str">
            <v>N/A</v>
          </cell>
          <cell r="RD53" t="str">
            <v>N/A</v>
          </cell>
          <cell r="RE53">
            <v>0</v>
          </cell>
          <cell r="RF53">
            <v>0</v>
          </cell>
          <cell r="RG53">
            <v>0</v>
          </cell>
          <cell r="RH53">
            <v>0</v>
          </cell>
          <cell r="RI53">
            <v>0</v>
          </cell>
          <cell r="RJ53">
            <v>0</v>
          </cell>
          <cell r="RK53">
            <v>0.38879999999999998</v>
          </cell>
          <cell r="RL53">
            <v>0</v>
          </cell>
          <cell r="RM53">
            <v>0</v>
          </cell>
          <cell r="RN53">
            <v>0</v>
          </cell>
          <cell r="RO53">
            <v>10.52570290804077</v>
          </cell>
          <cell r="RP53">
            <v>10.525847328173491</v>
          </cell>
          <cell r="RQ53">
            <v>10.523296868629673</v>
          </cell>
          <cell r="RR53">
            <v>10.523296868629673</v>
          </cell>
          <cell r="RS53">
            <v>10.526504085050121</v>
          </cell>
          <cell r="RT53">
            <v>10.505138468629671</v>
          </cell>
          <cell r="RU53">
            <v>10.518719919639395</v>
          </cell>
          <cell r="RV53">
            <v>2.9369693633069085</v>
          </cell>
          <cell r="RW53">
            <v>2.9369693633069089</v>
          </cell>
          <cell r="RX53">
            <v>2.9369693633069089</v>
          </cell>
          <cell r="RY53">
            <v>2.9369693633069085</v>
          </cell>
          <cell r="RZ53">
            <v>2.9369693633069085</v>
          </cell>
          <cell r="SA53">
            <v>0</v>
          </cell>
          <cell r="SB53">
            <v>8.8415904427542475</v>
          </cell>
          <cell r="SC53">
            <v>0</v>
          </cell>
          <cell r="SD53">
            <v>8.8395693696489257</v>
          </cell>
          <cell r="SE53">
            <v>8.8422634314421007</v>
          </cell>
          <cell r="SF53">
            <v>8.8243163136489233</v>
          </cell>
          <cell r="SG53">
            <v>8.8357247324970913</v>
          </cell>
          <cell r="SH53">
            <v>1.6841124652865231</v>
          </cell>
          <cell r="SI53">
            <v>0</v>
          </cell>
          <cell r="SJ53">
            <v>1.6837274989807476</v>
          </cell>
          <cell r="SK53">
            <v>1.6842406536080192</v>
          </cell>
          <cell r="SL53">
            <v>1.6808221549807474</v>
          </cell>
          <cell r="SM53">
            <v>1.6829951871423035</v>
          </cell>
          <cell r="SN53">
            <v>0.25020328488939092</v>
          </cell>
          <cell r="SO53">
            <v>1</v>
          </cell>
          <cell r="SP53">
            <v>1</v>
          </cell>
          <cell r="SQ53">
            <v>1</v>
          </cell>
          <cell r="SR53">
            <v>1</v>
          </cell>
          <cell r="SS53" t="str">
            <v>1: Yes</v>
          </cell>
          <cell r="ST53" t="str">
            <v>1: Yes</v>
          </cell>
          <cell r="SU53">
            <v>0.8</v>
          </cell>
          <cell r="SV53" t="str">
            <v>1: Yes</v>
          </cell>
          <cell r="SW53" t="str">
            <v>0: All patients when initiated</v>
          </cell>
          <cell r="SX53">
            <v>0.6</v>
          </cell>
          <cell r="SY53" t="str">
            <v>1: Yes</v>
          </cell>
          <cell r="SZ53" t="str">
            <v>first come first serve</v>
          </cell>
          <cell r="TA53">
            <v>120</v>
          </cell>
          <cell r="TB53">
            <v>2.0564439411098524E-2</v>
          </cell>
          <cell r="TC53">
            <v>0</v>
          </cell>
          <cell r="TD53">
            <v>1.0126382785956964</v>
          </cell>
          <cell r="TE53">
            <v>1.7119365798414495E-2</v>
          </cell>
          <cell r="TF53">
            <v>0.10409313703284261</v>
          </cell>
          <cell r="TG53">
            <v>0</v>
          </cell>
          <cell r="TH53">
            <v>4.3288854360135902</v>
          </cell>
          <cell r="TI53">
            <v>2.9369693633069085</v>
          </cell>
          <cell r="TJ53">
            <v>2.1054328878822193</v>
          </cell>
          <cell r="TK53">
            <v>1.8158399999999998E-2</v>
          </cell>
          <cell r="TL53">
            <v>0</v>
          </cell>
          <cell r="TM53">
            <v>1.0126382785956967</v>
          </cell>
          <cell r="TN53">
            <v>1.7119365798414499E-2</v>
          </cell>
          <cell r="TO53">
            <v>0.10409313703284262</v>
          </cell>
          <cell r="TP53">
            <v>0</v>
          </cell>
          <cell r="TQ53">
            <v>4.3288854360135911</v>
          </cell>
          <cell r="TR53">
            <v>2.9369693633069089</v>
          </cell>
          <cell r="TS53">
            <v>2.1054328878822202</v>
          </cell>
          <cell r="TT53">
            <v>2.0708859543817525E-2</v>
          </cell>
          <cell r="TU53">
            <v>0</v>
          </cell>
          <cell r="TV53">
            <v>1.0126382785956967</v>
          </cell>
          <cell r="TW53">
            <v>1.7119365798414499E-2</v>
          </cell>
          <cell r="TX53">
            <v>0.10409313703284262</v>
          </cell>
          <cell r="TY53">
            <v>0</v>
          </cell>
          <cell r="TZ53">
            <v>4.3288854360135911</v>
          </cell>
          <cell r="UA53">
            <v>2.9369693633069089</v>
          </cell>
          <cell r="UB53">
            <v>2.1054328878822197</v>
          </cell>
          <cell r="UC53" t="str">
            <v>1: Yes</v>
          </cell>
          <cell r="UD53" t="str">
            <v>first come first serve</v>
          </cell>
          <cell r="UE53">
            <v>120</v>
          </cell>
          <cell r="UF53">
            <v>415000</v>
          </cell>
          <cell r="UG53">
            <v>1.0414689156626506E-2</v>
          </cell>
          <cell r="UH53">
            <v>1.3000000000000001E-2</v>
          </cell>
          <cell r="UI53">
            <v>6.1399999999999996E-3</v>
          </cell>
          <cell r="UJ53">
            <v>0</v>
          </cell>
          <cell r="UK53">
            <v>0</v>
          </cell>
          <cell r="UL53">
            <v>0</v>
          </cell>
          <cell r="UM53">
            <v>0</v>
          </cell>
          <cell r="UN53" t="str">
            <v>N/A</v>
          </cell>
          <cell r="UO53" t="str">
            <v>N/A</v>
          </cell>
          <cell r="UP53" t="str">
            <v>N/A</v>
          </cell>
          <cell r="UQ53" t="str">
            <v>N/A</v>
          </cell>
          <cell r="UR53" t="str">
            <v>N/A</v>
          </cell>
          <cell r="US53" t="str">
            <v>N/A</v>
          </cell>
          <cell r="UT53" t="str">
            <v>N/A</v>
          </cell>
          <cell r="UU53" t="str">
            <v>N/A</v>
          </cell>
          <cell r="UV53" t="str">
            <v>N/A</v>
          </cell>
          <cell r="UW53" t="str">
            <v>N/A</v>
          </cell>
          <cell r="UX53">
            <v>0</v>
          </cell>
          <cell r="UY53">
            <v>0</v>
          </cell>
          <cell r="UZ53">
            <v>0</v>
          </cell>
          <cell r="VA53">
            <v>0</v>
          </cell>
          <cell r="VB53">
            <v>1</v>
          </cell>
          <cell r="VC53">
            <v>0</v>
          </cell>
          <cell r="VD53">
            <v>1</v>
          </cell>
          <cell r="VE53">
            <v>1</v>
          </cell>
          <cell r="VF53">
            <v>0</v>
          </cell>
          <cell r="VG53">
            <v>0</v>
          </cell>
          <cell r="VH53">
            <v>1</v>
          </cell>
          <cell r="VI53">
            <v>0</v>
          </cell>
          <cell r="VJ53">
            <v>0</v>
          </cell>
          <cell r="VK53">
            <v>0</v>
          </cell>
          <cell r="VL53">
            <v>0</v>
          </cell>
          <cell r="VM53">
            <v>0</v>
          </cell>
          <cell r="VN53">
            <v>1</v>
          </cell>
          <cell r="VO53">
            <v>0</v>
          </cell>
          <cell r="VP53">
            <v>1</v>
          </cell>
          <cell r="VQ53">
            <v>1</v>
          </cell>
          <cell r="VR53">
            <v>1</v>
          </cell>
          <cell r="VS53">
            <v>0</v>
          </cell>
          <cell r="VT53">
            <v>0</v>
          </cell>
          <cell r="VU53">
            <v>0</v>
          </cell>
          <cell r="VV53">
            <v>1</v>
          </cell>
          <cell r="VW53">
            <v>0</v>
          </cell>
          <cell r="VX53">
            <v>0</v>
          </cell>
          <cell r="VY53">
            <v>16.906223374858438</v>
          </cell>
          <cell r="VZ53">
            <v>16.906223374858438</v>
          </cell>
          <cell r="WA53">
            <v>48.458243919402911</v>
          </cell>
          <cell r="WB53">
            <v>15.506149671450016</v>
          </cell>
          <cell r="WC53">
            <v>15.506149671450014</v>
          </cell>
          <cell r="WD53">
            <v>32.9520942479529</v>
          </cell>
          <cell r="WE53">
            <v>0</v>
          </cell>
          <cell r="WF53">
            <v>46.035331723432776</v>
          </cell>
          <cell r="WG53">
            <v>46.035331723432769</v>
          </cell>
          <cell r="WH53">
            <v>14.730842187877515</v>
          </cell>
          <cell r="WI53">
            <v>14.730842187877515</v>
          </cell>
          <cell r="WJ53">
            <v>31.304489535555252</v>
          </cell>
          <cell r="WK53">
            <v>0</v>
          </cell>
          <cell r="WL53">
            <v>2.4229121959701461</v>
          </cell>
          <cell r="WM53">
            <v>2.4229121959701461</v>
          </cell>
          <cell r="WN53">
            <v>0.7753074835725009</v>
          </cell>
          <cell r="WO53">
            <v>0.7753074835725009</v>
          </cell>
          <cell r="WP53">
            <v>1.6476047123976449</v>
          </cell>
          <cell r="WQ53">
            <v>0</v>
          </cell>
          <cell r="WR53">
            <v>32.170014616994656</v>
          </cell>
          <cell r="WS53">
            <v>16.288229302408254</v>
          </cell>
          <cell r="WT53">
            <v>0</v>
          </cell>
          <cell r="WU53">
            <v>15.506149671450016</v>
          </cell>
          <cell r="WV53">
            <v>0</v>
          </cell>
          <cell r="WW53">
            <v>15.506149671450016</v>
          </cell>
          <cell r="WX53">
            <v>0</v>
          </cell>
          <cell r="WY53">
            <v>0</v>
          </cell>
          <cell r="WZ53">
            <v>4.6744234529943522</v>
          </cell>
          <cell r="XA53">
            <v>4.7618652716809962</v>
          </cell>
          <cell r="XB53">
            <v>2.7234504734168414</v>
          </cell>
          <cell r="XC53">
            <v>4.5743310703891273</v>
          </cell>
          <cell r="XD53">
            <v>1.1915336171624384</v>
          </cell>
          <cell r="XE53">
            <v>6.9743981832187414</v>
          </cell>
          <cell r="XF53">
            <v>0</v>
          </cell>
          <cell r="XG53">
            <v>0.830755183202043</v>
          </cell>
          <cell r="XH53">
            <v>0.56061827598106961</v>
          </cell>
          <cell r="XI53">
            <v>0.76170961410471438</v>
          </cell>
          <cell r="XJ53">
            <v>0.54843092215539424</v>
          </cell>
          <cell r="XK53">
            <v>1.8281030738513144</v>
          </cell>
          <cell r="XL53">
            <v>0</v>
          </cell>
          <cell r="XM53">
            <v>2.9461208788557833</v>
          </cell>
          <cell r="XN53">
            <v>2.8654566251415625</v>
          </cell>
          <cell r="XO53">
            <v>1.5215901582626445</v>
          </cell>
          <cell r="XP53">
            <v>2.9413686856687509</v>
          </cell>
          <cell r="XQ53">
            <v>1.5800700163767119E-2</v>
          </cell>
          <cell r="XR53">
            <v>3.0552884598898373</v>
          </cell>
          <cell r="XS53">
            <v>0</v>
          </cell>
          <cell r="XT53">
            <v>4.0820523664908716E-2</v>
          </cell>
          <cell r="XU53">
            <v>2.7546901980748668E-2</v>
          </cell>
          <cell r="XV53">
            <v>3.7427855952104169E-2</v>
          </cell>
          <cell r="XW53">
            <v>2.6948056285515002E-2</v>
          </cell>
          <cell r="XX53">
            <v>8.9826854285050023E-2</v>
          </cell>
          <cell r="XY53">
            <v>0</v>
          </cell>
          <cell r="XZ53">
            <v>4.6620857242914815E-2</v>
          </cell>
          <cell r="YA53">
            <v>3.146113938349749E-2</v>
          </cell>
          <cell r="YB53">
            <v>4.2746113292795512E-2</v>
          </cell>
          <cell r="YC53">
            <v>3.0777201570812766E-2</v>
          </cell>
          <cell r="YD53">
            <v>0.10259067190270922</v>
          </cell>
          <cell r="YE53">
            <v>0</v>
          </cell>
          <cell r="YF53">
            <v>0</v>
          </cell>
          <cell r="YG53">
            <v>0</v>
          </cell>
          <cell r="YH53">
            <v>0</v>
          </cell>
          <cell r="YI53">
            <v>0</v>
          </cell>
          <cell r="YJ53">
            <v>0</v>
          </cell>
          <cell r="YK53">
            <v>0</v>
          </cell>
          <cell r="YL53">
            <v>0.8394761272925847</v>
          </cell>
          <cell r="YM53">
            <v>0.5665034281171325</v>
          </cell>
          <cell r="YN53">
            <v>0.76970574472436482</v>
          </cell>
          <cell r="YO53">
            <v>0.55418813620154261</v>
          </cell>
          <cell r="YP53">
            <v>1.8472937873384756</v>
          </cell>
          <cell r="YQ53">
            <v>0</v>
          </cell>
          <cell r="YR53">
            <v>2.3310428621457407E-2</v>
          </cell>
          <cell r="YS53">
            <v>1.5730569691748745E-2</v>
          </cell>
          <cell r="YT53">
            <v>2.1373056646397756E-2</v>
          </cell>
          <cell r="YU53">
            <v>1.5388600785406383E-2</v>
          </cell>
          <cell r="YV53">
            <v>5.1295335951354611E-2</v>
          </cell>
          <cell r="YW53">
            <v>0</v>
          </cell>
          <cell r="YX53">
            <v>0</v>
          </cell>
          <cell r="YY53">
            <v>0</v>
          </cell>
          <cell r="YZ53">
            <v>0</v>
          </cell>
          <cell r="ZA53">
            <v>0</v>
          </cell>
          <cell r="ZB53">
            <v>0</v>
          </cell>
          <cell r="ZC53">
            <v>0</v>
          </cell>
          <cell r="ZD53">
            <v>2.8138246885617209</v>
          </cell>
          <cell r="ZE53">
            <v>2.893240076830732</v>
          </cell>
          <cell r="ZF53">
            <v>0</v>
          </cell>
          <cell r="ZG53">
            <v>0</v>
          </cell>
          <cell r="ZH53">
            <v>2.7697265814593107E-2</v>
          </cell>
          <cell r="ZI53">
            <v>2.8478973760932946E-2</v>
          </cell>
          <cell r="ZJ53" t="str">
            <v xml:space="preserve"> </v>
          </cell>
          <cell r="ZK53">
            <v>0</v>
          </cell>
          <cell r="ZL53">
            <v>1</v>
          </cell>
          <cell r="ZM53">
            <v>0</v>
          </cell>
          <cell r="ZN53">
            <v>2</v>
          </cell>
          <cell r="ZO53">
            <v>365</v>
          </cell>
          <cell r="ZP53">
            <v>0</v>
          </cell>
          <cell r="ZQ53">
            <v>0</v>
          </cell>
          <cell r="ZR53" t="str">
            <v>0: No</v>
          </cell>
          <cell r="ZS53" t="str">
            <v>1: Yes</v>
          </cell>
          <cell r="ZT53">
            <v>5.6058890147225373</v>
          </cell>
          <cell r="ZU53">
            <v>5.6058890147225373</v>
          </cell>
          <cell r="ZV53">
            <v>5.6058890147225382</v>
          </cell>
          <cell r="ZW53">
            <v>5.6058890147225373</v>
          </cell>
          <cell r="ZX53">
            <v>5.6058890147225373</v>
          </cell>
          <cell r="ZY53">
            <v>5.6058890147225373</v>
          </cell>
          <cell r="ZZ53">
            <v>0</v>
          </cell>
          <cell r="AAA53">
            <v>4.0922989807474526</v>
          </cell>
          <cell r="AAB53">
            <v>4.0922989807474526</v>
          </cell>
          <cell r="AAC53">
            <v>4.0922989807474526</v>
          </cell>
          <cell r="AAD53">
            <v>4.0922989807474526</v>
          </cell>
          <cell r="AAE53">
            <v>4.0922989807474517</v>
          </cell>
          <cell r="AAF53">
            <v>0</v>
          </cell>
          <cell r="AAG53">
            <v>0.56058890147225371</v>
          </cell>
          <cell r="AAH53">
            <v>0.56058890147225371</v>
          </cell>
          <cell r="AAI53">
            <v>0.56058890147225382</v>
          </cell>
          <cell r="AAJ53">
            <v>0.56058890147225371</v>
          </cell>
          <cell r="AAK53">
            <v>0.56058890147225371</v>
          </cell>
          <cell r="AAL53">
            <v>0.56058890147225382</v>
          </cell>
          <cell r="AAM53">
            <v>0</v>
          </cell>
          <cell r="AAN53">
            <v>0.28029445073612685</v>
          </cell>
          <cell r="AAO53">
            <v>0.28029445073612691</v>
          </cell>
          <cell r="AAP53">
            <v>0.28029445073612685</v>
          </cell>
          <cell r="AAQ53">
            <v>0.28029445073612685</v>
          </cell>
          <cell r="AAR53">
            <v>0.28029445073612691</v>
          </cell>
          <cell r="AAS53">
            <v>0</v>
          </cell>
          <cell r="AAT53">
            <v>0</v>
          </cell>
          <cell r="AAU53">
            <v>0</v>
          </cell>
          <cell r="AAV53">
            <v>0</v>
          </cell>
          <cell r="AAW53">
            <v>0</v>
          </cell>
          <cell r="AAX53">
            <v>0</v>
          </cell>
          <cell r="AAY53">
            <v>0</v>
          </cell>
          <cell r="AAZ53">
            <v>0</v>
          </cell>
          <cell r="ABA53">
            <v>0</v>
          </cell>
          <cell r="ABB53">
            <v>0</v>
          </cell>
          <cell r="ABC53">
            <v>0</v>
          </cell>
          <cell r="ABD53">
            <v>0</v>
          </cell>
          <cell r="ABE53">
            <v>0</v>
          </cell>
          <cell r="ABF53">
            <v>0.11211778029445073</v>
          </cell>
          <cell r="ABG53">
            <v>0.11211778029445077</v>
          </cell>
          <cell r="ABH53">
            <v>0.11211778029445076</v>
          </cell>
          <cell r="ABI53">
            <v>0.11211778029445074</v>
          </cell>
          <cell r="ABJ53">
            <v>0.11211778029445076</v>
          </cell>
          <cell r="ABK53">
            <v>0</v>
          </cell>
          <cell r="ABL53">
            <v>0.56058890147225371</v>
          </cell>
          <cell r="ABM53">
            <v>0.56058890147225382</v>
          </cell>
          <cell r="ABN53">
            <v>0.56058890147225371</v>
          </cell>
          <cell r="ABO53">
            <v>0.56058890147225371</v>
          </cell>
          <cell r="ABP53">
            <v>0.56058890147225382</v>
          </cell>
          <cell r="ABQ53">
            <v>0</v>
          </cell>
          <cell r="ABR53">
            <v>0</v>
          </cell>
          <cell r="ABS53">
            <v>0</v>
          </cell>
          <cell r="ABT53">
            <v>0</v>
          </cell>
          <cell r="ABU53">
            <v>0</v>
          </cell>
          <cell r="ABV53">
            <v>0</v>
          </cell>
          <cell r="ABW53">
            <v>0</v>
          </cell>
          <cell r="ABX53">
            <v>0.56058890147225371</v>
          </cell>
          <cell r="ABY53" t="str">
            <v>1: Yes</v>
          </cell>
          <cell r="ABZ53">
            <v>0.56058890147225371</v>
          </cell>
          <cell r="ACA53">
            <v>0.56058890147225382</v>
          </cell>
          <cell r="ACB53">
            <v>16.403064692582149</v>
          </cell>
          <cell r="ACC53">
            <v>16.723220116934865</v>
          </cell>
          <cell r="ACD53">
            <v>11.069275322865956</v>
          </cell>
          <cell r="ACE53">
            <v>15.039776253893962</v>
          </cell>
          <cell r="ACF53">
            <v>10.82863890280365</v>
          </cell>
          <cell r="ACG53">
            <v>36.095463009345508</v>
          </cell>
          <cell r="ACH53">
            <v>0</v>
          </cell>
          <cell r="ACI53">
            <v>10.006799905049398</v>
          </cell>
          <cell r="ACJ53">
            <v>6.7528858372370237</v>
          </cell>
          <cell r="ACK53">
            <v>9.1751166266807402</v>
          </cell>
          <cell r="ACL53">
            <v>6.6060839712101309</v>
          </cell>
          <cell r="ACM53">
            <v>22.020279904033771</v>
          </cell>
          <cell r="ACN53">
            <v>0</v>
          </cell>
          <cell r="ACO53">
            <v>0.52072889556380886</v>
          </cell>
          <cell r="ACP53">
            <v>0.35140332746321296</v>
          </cell>
          <cell r="ACQ53">
            <v>0.47745017318371336</v>
          </cell>
          <cell r="ACR53">
            <v>0.34376412469227358</v>
          </cell>
          <cell r="ACS53">
            <v>1.1458804156409119</v>
          </cell>
          <cell r="ACT53">
            <v>0</v>
          </cell>
          <cell r="ACU53">
            <v>1.1157282249828231</v>
          </cell>
          <cell r="ACV53">
            <v>0.75292654996431796</v>
          </cell>
          <cell r="ACW53">
            <v>1.0229980298428236</v>
          </cell>
          <cell r="ACX53">
            <v>0.73655858148683295</v>
          </cell>
          <cell r="ACY53">
            <v>2.4551952716227765</v>
          </cell>
          <cell r="ACZ53">
            <v>0</v>
          </cell>
          <cell r="ADA53">
            <v>0.59884867813059728</v>
          </cell>
          <cell r="ADB53">
            <v>0.40412087736016949</v>
          </cell>
          <cell r="ADC53">
            <v>0.54907727902196946</v>
          </cell>
          <cell r="ADD53">
            <v>0.39533564089581796</v>
          </cell>
          <cell r="ADE53">
            <v>1.3177854696527267</v>
          </cell>
          <cell r="ADF53">
            <v>0</v>
          </cell>
          <cell r="ADG53">
            <v>0</v>
          </cell>
          <cell r="ADH53">
            <v>0</v>
          </cell>
          <cell r="ADI53">
            <v>0</v>
          </cell>
          <cell r="ADJ53">
            <v>0</v>
          </cell>
          <cell r="ADK53">
            <v>0</v>
          </cell>
          <cell r="ADL53">
            <v>0</v>
          </cell>
          <cell r="ADM53">
            <v>0.56853780656167308</v>
          </cell>
          <cell r="ADN53">
            <v>0.38366620081279346</v>
          </cell>
          <cell r="ADO53">
            <v>0.52128559893042592</v>
          </cell>
          <cell r="ADP53">
            <v>0.37532563122990659</v>
          </cell>
          <cell r="ADQ53">
            <v>1.251085437433022</v>
          </cell>
          <cell r="ADR53">
            <v>0</v>
          </cell>
          <cell r="ADS53">
            <v>2.9169594666635708</v>
          </cell>
          <cell r="ADT53">
            <v>1.9684508991018592</v>
          </cell>
          <cell r="ADU53">
            <v>2.6745256781275271</v>
          </cell>
          <cell r="ADV53">
            <v>1.9256584882518186</v>
          </cell>
          <cell r="ADW53">
            <v>6.4188616275060619</v>
          </cell>
          <cell r="ADX53">
            <v>0</v>
          </cell>
          <cell r="ADY53">
            <v>0.67546171563028035</v>
          </cell>
          <cell r="ADZ53">
            <v>0.45582163092657796</v>
          </cell>
          <cell r="AEA53">
            <v>0.61932286810676362</v>
          </cell>
          <cell r="AEB53">
            <v>0.44591246503686965</v>
          </cell>
          <cell r="AEC53">
            <v>1.4863748834562323</v>
          </cell>
          <cell r="AED53">
            <v>0</v>
          </cell>
          <cell r="AEE53">
            <v>4.5030781042018688</v>
          </cell>
          <cell r="AEF53">
            <v>0</v>
          </cell>
          <cell r="AEG53">
            <v>1.3747673969940253</v>
          </cell>
          <cell r="AEH53">
            <v>0</v>
          </cell>
          <cell r="AEI53">
            <v>4.5367324100802833</v>
          </cell>
          <cell r="AEJ53">
            <v>0</v>
          </cell>
          <cell r="AEK53">
            <v>5.9884867813059728</v>
          </cell>
          <cell r="AEL53">
            <v>0</v>
          </cell>
          <cell r="AEM53">
            <v>0.52072889556380886</v>
          </cell>
          <cell r="AEN53">
            <v>4.5909692945594935</v>
          </cell>
          <cell r="AEO53">
            <v>0</v>
          </cell>
          <cell r="AEP53">
            <v>1.4016001412171182</v>
          </cell>
          <cell r="AEQ53">
            <v>0</v>
          </cell>
          <cell r="AER53">
            <v>4.6252804660164886</v>
          </cell>
          <cell r="AES53">
            <v>0</v>
          </cell>
          <cell r="AET53">
            <v>6.1053702151417655</v>
          </cell>
          <cell r="AEU53">
            <v>0</v>
          </cell>
          <cell r="AEV53">
            <v>0.53089249508965497</v>
          </cell>
          <cell r="AEW53">
            <v>0.05</v>
          </cell>
          <cell r="AEX53" t="str">
            <v>9</v>
          </cell>
          <cell r="AEY53" t="str">
            <v>5.5</v>
          </cell>
          <cell r="AEZ53" t="str">
            <v>1: Yes</v>
          </cell>
          <cell r="AFA53" t="str">
            <v>1</v>
          </cell>
          <cell r="AFB53" t="str">
            <v>4</v>
          </cell>
          <cell r="AFC53" t="str">
            <v>1: Always</v>
          </cell>
          <cell r="AFD53" t="str">
            <v>1: Always</v>
          </cell>
          <cell r="AFE53">
            <v>0.53089249508965497</v>
          </cell>
          <cell r="AFF53">
            <v>0.35140332746321296</v>
          </cell>
          <cell r="AFG53">
            <v>0.57068241699206523</v>
          </cell>
          <cell r="AFH53">
            <v>0.57068241699206512</v>
          </cell>
          <cell r="AFI53">
            <v>0.57068241699206523</v>
          </cell>
          <cell r="AFJ53">
            <v>0.57068241699206523</v>
          </cell>
          <cell r="AFK53">
            <v>0.57068241699206512</v>
          </cell>
          <cell r="AFL53">
            <v>0.57068241699206512</v>
          </cell>
          <cell r="AFM53">
            <v>0</v>
          </cell>
          <cell r="AFN53">
            <v>0</v>
          </cell>
          <cell r="AFO53">
            <v>15</v>
          </cell>
          <cell r="AFP53">
            <v>15</v>
          </cell>
          <cell r="AFQ53">
            <v>0</v>
          </cell>
          <cell r="AFR53">
            <v>0</v>
          </cell>
          <cell r="AFS53">
            <v>0</v>
          </cell>
          <cell r="AFT53">
            <v>0</v>
          </cell>
          <cell r="AFU53">
            <v>0</v>
          </cell>
          <cell r="AFV53">
            <v>0</v>
          </cell>
          <cell r="AFW53">
            <v>0</v>
          </cell>
          <cell r="AFX53">
            <v>0</v>
          </cell>
          <cell r="AFY53">
            <v>0</v>
          </cell>
          <cell r="AFZ53">
            <v>0</v>
          </cell>
          <cell r="AGA53">
            <v>0</v>
          </cell>
          <cell r="AGB53">
            <v>0</v>
          </cell>
        </row>
        <row r="54">
          <cell r="A54" t="str">
            <v>MALAWI_22</v>
          </cell>
          <cell r="B54" t="str">
            <v>Malawi</v>
          </cell>
          <cell r="C54" t="str">
            <v>Sister Theresa Community Hospital Mikoke</v>
          </cell>
          <cell r="D54" t="str">
            <v>Hospital</v>
          </cell>
          <cell r="E54" t="str">
            <v>Primary</v>
          </cell>
          <cell r="F54" t="str">
            <v>Rural</v>
          </cell>
          <cell r="G54" t="str">
            <v>No</v>
          </cell>
          <cell r="H54">
            <v>38356</v>
          </cell>
          <cell r="I54">
            <v>4823</v>
          </cell>
          <cell r="J54">
            <v>10220</v>
          </cell>
          <cell r="K54">
            <v>51</v>
          </cell>
          <cell r="L54">
            <v>1433</v>
          </cell>
          <cell r="M54" t="str">
            <v>USD</v>
          </cell>
          <cell r="N54">
            <v>148.24799999999999</v>
          </cell>
          <cell r="O54">
            <v>0</v>
          </cell>
          <cell r="P54">
            <v>0</v>
          </cell>
          <cell r="Q54">
            <v>0</v>
          </cell>
          <cell r="R54">
            <v>0</v>
          </cell>
          <cell r="S54" t="str">
            <v>Unknown</v>
          </cell>
          <cell r="T54">
            <v>10220</v>
          </cell>
          <cell r="U54">
            <v>0</v>
          </cell>
          <cell r="V54">
            <v>79.600871186664676</v>
          </cell>
          <cell r="W54" t="str">
            <v>1: Yes</v>
          </cell>
          <cell r="X54" t="str">
            <v>0: No</v>
          </cell>
          <cell r="Y54">
            <v>0</v>
          </cell>
          <cell r="Z54" t="str">
            <v>Jan-10</v>
          </cell>
          <cell r="AA54" t="str">
            <v>Dec-10</v>
          </cell>
          <cell r="AB54">
            <v>161.25</v>
          </cell>
          <cell r="AC54">
            <v>1466.8333333333333</v>
          </cell>
          <cell r="AD54">
            <v>0</v>
          </cell>
          <cell r="AE54">
            <v>144.33333333333334</v>
          </cell>
          <cell r="AF54">
            <v>0</v>
          </cell>
          <cell r="AG54">
            <v>1772.4166666666667</v>
          </cell>
          <cell r="AH54">
            <v>1611.1666666666665</v>
          </cell>
          <cell r="AI54">
            <v>7.6366918990079453</v>
          </cell>
          <cell r="AJ54">
            <v>7.0906013446800502</v>
          </cell>
          <cell r="AK54">
            <v>12</v>
          </cell>
          <cell r="AL54">
            <v>7.2</v>
          </cell>
          <cell r="AM54">
            <v>0</v>
          </cell>
          <cell r="AN54">
            <v>7.2</v>
          </cell>
          <cell r="AO54">
            <v>0</v>
          </cell>
          <cell r="AP54">
            <v>3</v>
          </cell>
          <cell r="AQ54">
            <v>7.5</v>
          </cell>
          <cell r="AR54">
            <v>0</v>
          </cell>
          <cell r="AS54">
            <v>7.5</v>
          </cell>
          <cell r="AT54">
            <v>0</v>
          </cell>
          <cell r="AU54">
            <v>12</v>
          </cell>
          <cell r="AV54">
            <v>7.2</v>
          </cell>
          <cell r="AW54">
            <v>0</v>
          </cell>
          <cell r="AX54">
            <v>7.2</v>
          </cell>
          <cell r="AY54">
            <v>0</v>
          </cell>
          <cell r="AZ54">
            <v>3</v>
          </cell>
          <cell r="BA54">
            <v>4</v>
          </cell>
          <cell r="BB54">
            <v>0</v>
          </cell>
          <cell r="BC54">
            <v>4</v>
          </cell>
          <cell r="BD54">
            <v>0</v>
          </cell>
          <cell r="BE54">
            <v>145014.59999999998</v>
          </cell>
          <cell r="BF54" t="str">
            <v>1: Yes</v>
          </cell>
          <cell r="BG54" t="str">
            <v>101</v>
          </cell>
          <cell r="BH54" t="str">
            <v>31</v>
          </cell>
          <cell r="BI54" t="str">
            <v>21</v>
          </cell>
          <cell r="BJ54" t="str">
            <v>77</v>
          </cell>
          <cell r="BK54" t="str">
            <v>N/A</v>
          </cell>
          <cell r="BL54" t="str">
            <v>N/A</v>
          </cell>
          <cell r="BM54" t="str">
            <v>0: No</v>
          </cell>
          <cell r="BN54" t="str">
            <v>N/A</v>
          </cell>
          <cell r="BO54" t="str">
            <v>N/A</v>
          </cell>
          <cell r="BP54" t="str">
            <v>0: No</v>
          </cell>
          <cell r="BQ54">
            <v>0.26626708055150455</v>
          </cell>
          <cell r="BR54" t="str">
            <v>1: The Costing Period</v>
          </cell>
          <cell r="BS54" t="str">
            <v/>
          </cell>
          <cell r="BT54" t="str">
            <v>1: Yes</v>
          </cell>
          <cell r="BU54" t="str">
            <v>101</v>
          </cell>
          <cell r="BV54" t="str">
            <v>31</v>
          </cell>
          <cell r="BW54" t="str">
            <v>21</v>
          </cell>
          <cell r="BX54" t="str">
            <v>77</v>
          </cell>
          <cell r="BY54" t="str">
            <v>N/A</v>
          </cell>
          <cell r="BZ54" t="str">
            <v>N/A</v>
          </cell>
          <cell r="CA54" t="str">
            <v>1: Yes</v>
          </cell>
          <cell r="CB54" t="str">
            <v>0: No</v>
          </cell>
          <cell r="CC54" t="str">
            <v>0: No</v>
          </cell>
          <cell r="CD54" t="str">
            <v>0: No</v>
          </cell>
          <cell r="CE54" t="str">
            <v>0: No</v>
          </cell>
          <cell r="CF54" t="str">
            <v>0: No</v>
          </cell>
          <cell r="CG54" t="str">
            <v>0: No</v>
          </cell>
          <cell r="CH54" t="str">
            <v/>
          </cell>
          <cell r="CI54" t="str">
            <v>The records were very well kept and the data was largely robust and clear. They have so many patients, however, that the staff only measures height for PMTCT patients and pediatric patients — so those data points are lacking for the majority of eligible records. The site seemed to have far better compliance than most of the other sites of a similar size, with many patients that made all of their appointments exactly on time. Longstanding patients initiated in 2006 or before had been moved onto a quarterly visit schedule, which we haven't seen at many other locations.</v>
          </cell>
          <cell r="CJ54">
            <v>1650.1666666666665</v>
          </cell>
          <cell r="CK54" t="str">
            <v>Interview from lead CO. 1st line patients come monthly for first 6 months then bimonthly after that. 80% of patients come bimonthly (6 visits a year), 20% come monthly (12 visits a year)</v>
          </cell>
          <cell r="CL54" t="str">
            <v>1: Yes</v>
          </cell>
          <cell r="CM54" t="str">
            <v>1: Yes</v>
          </cell>
          <cell r="CN54" t="str">
            <v>0: No</v>
          </cell>
          <cell r="CO54" t="str">
            <v>0: No</v>
          </cell>
          <cell r="CP54" t="str">
            <v/>
          </cell>
          <cell r="CQ54" t="str">
            <v>1: Yes</v>
          </cell>
          <cell r="CR54" t="str">
            <v>1: Yes</v>
          </cell>
          <cell r="CS54" t="str">
            <v>100</v>
          </cell>
          <cell r="CT54" t="str">
            <v>90</v>
          </cell>
          <cell r="CU54">
            <v>1613.6380555842902</v>
          </cell>
          <cell r="CV54">
            <v>0.2</v>
          </cell>
          <cell r="CW54">
            <v>7.6366918990079453</v>
          </cell>
          <cell r="CX54">
            <v>5.652866018122598</v>
          </cell>
          <cell r="CY54">
            <v>4.9631602471583891</v>
          </cell>
          <cell r="CZ54">
            <v>5.7218936723491289</v>
          </cell>
          <cell r="DA54">
            <v>2.045448611554757</v>
          </cell>
          <cell r="DB54">
            <v>1.7910192313323876</v>
          </cell>
          <cell r="DC54">
            <v>2.0709126050755122</v>
          </cell>
          <cell r="DD54">
            <v>1.526234622433194</v>
          </cell>
          <cell r="DE54">
            <v>0</v>
          </cell>
          <cell r="DF54">
            <v>7.6063755672406899</v>
          </cell>
          <cell r="DG54">
            <v>0</v>
          </cell>
          <cell r="DH54">
            <v>3.607417406567841</v>
          </cell>
          <cell r="DI54">
            <v>3.1721410158260017</v>
          </cell>
          <cell r="DJ54">
            <v>3.6509810672736163</v>
          </cell>
          <cell r="DK54">
            <v>2.6589568287909198</v>
          </cell>
          <cell r="DL54">
            <v>0</v>
          </cell>
          <cell r="DM54">
            <v>13.732742410098346</v>
          </cell>
          <cell r="DN54">
            <v>0</v>
          </cell>
          <cell r="DO54">
            <v>2.0709126050755122</v>
          </cell>
          <cell r="DP54">
            <v>1.526234622433194</v>
          </cell>
          <cell r="DQ54">
            <v>7.6063755672406899</v>
          </cell>
          <cell r="DR54">
            <v>3.6509810672736163</v>
          </cell>
          <cell r="DS54">
            <v>2.6589568287909198</v>
          </cell>
          <cell r="DT54">
            <v>13.732742410098346</v>
          </cell>
          <cell r="DU54">
            <v>2.0723393707570872</v>
          </cell>
          <cell r="DV54">
            <v>1.781634541932839</v>
          </cell>
          <cell r="DW54">
            <v>1.4934043940819413</v>
          </cell>
          <cell r="DX54">
            <v>0</v>
          </cell>
          <cell r="DY54">
            <v>8.2807269592160022</v>
          </cell>
          <cell r="DZ54">
            <v>0</v>
          </cell>
          <cell r="EA54">
            <v>0.15025280592899673</v>
          </cell>
          <cell r="EB54">
            <v>0.16515384647565023</v>
          </cell>
          <cell r="EC54">
            <v>0.16339928623869154</v>
          </cell>
          <cell r="ED54">
            <v>0</v>
          </cell>
          <cell r="EE54">
            <v>0</v>
          </cell>
          <cell r="EF54">
            <v>0</v>
          </cell>
          <cell r="EG54">
            <v>0.17801414954032274</v>
          </cell>
          <cell r="EH54">
            <v>0.15653469546555554</v>
          </cell>
          <cell r="EI54">
            <v>0.13121074863138313</v>
          </cell>
          <cell r="EJ54">
            <v>0</v>
          </cell>
          <cell r="EK54">
            <v>0.67766553893629822</v>
          </cell>
          <cell r="EL54">
            <v>0</v>
          </cell>
          <cell r="EM54">
            <v>1.6038102828829694E-2</v>
          </cell>
          <cell r="EN54">
            <v>1.4102921305069925E-2</v>
          </cell>
          <cell r="EO54">
            <v>1.1821371976507846E-2</v>
          </cell>
          <cell r="EP54">
            <v>0</v>
          </cell>
          <cell r="EQ54">
            <v>6.1053964671234084E-2</v>
          </cell>
          <cell r="ER54">
            <v>0</v>
          </cell>
          <cell r="ES54">
            <v>0</v>
          </cell>
          <cell r="ET54">
            <v>0</v>
          </cell>
          <cell r="EU54">
            <v>0</v>
          </cell>
          <cell r="EV54">
            <v>0</v>
          </cell>
          <cell r="EW54">
            <v>0</v>
          </cell>
          <cell r="EX54">
            <v>0</v>
          </cell>
          <cell r="EY54">
            <v>0.82280023293734095</v>
          </cell>
          <cell r="EZ54">
            <v>0.72351992369382145</v>
          </cell>
          <cell r="FA54">
            <v>0.60646996217191373</v>
          </cell>
          <cell r="FB54">
            <v>0</v>
          </cell>
          <cell r="FC54">
            <v>3.1322418174634721</v>
          </cell>
          <cell r="FD54">
            <v>0</v>
          </cell>
          <cell r="FE54">
            <v>2.4134213561300202</v>
          </cell>
          <cell r="FF54">
            <v>2.1222143182854536</v>
          </cell>
          <cell r="FG54">
            <v>1.7788856881236754</v>
          </cell>
          <cell r="FH54">
            <v>0</v>
          </cell>
          <cell r="FI54">
            <v>9.1874296970520302</v>
          </cell>
          <cell r="FJ54">
            <v>0</v>
          </cell>
          <cell r="FK54">
            <v>0</v>
          </cell>
          <cell r="FL54">
            <v>0</v>
          </cell>
          <cell r="FM54">
            <v>0</v>
          </cell>
          <cell r="FN54">
            <v>0</v>
          </cell>
          <cell r="FO54">
            <v>0</v>
          </cell>
          <cell r="FP54">
            <v>0</v>
          </cell>
          <cell r="FQ54">
            <v>0</v>
          </cell>
          <cell r="FR54">
            <v>0.2256805679627627</v>
          </cell>
          <cell r="FS54">
            <v>0.26517466735624617</v>
          </cell>
          <cell r="FT54">
            <v>0</v>
          </cell>
          <cell r="FU54">
            <v>8.4630212986035999E-2</v>
          </cell>
          <cell r="FV54">
            <v>7.3346184587897878E-2</v>
          </cell>
          <cell r="FW54">
            <v>0</v>
          </cell>
          <cell r="FX54">
            <v>0</v>
          </cell>
          <cell r="FY54">
            <v>2.256805679627627E-2</v>
          </cell>
          <cell r="FZ54">
            <v>0.67139968968921904</v>
          </cell>
          <cell r="GA54">
            <v>0</v>
          </cell>
          <cell r="GB54">
            <v>0.57548544830504489</v>
          </cell>
          <cell r="GC54">
            <v>1.4105035497672667</v>
          </cell>
          <cell r="GD54">
            <v>1.9859889980723116</v>
          </cell>
          <cell r="GE54">
            <v>0</v>
          </cell>
          <cell r="GF54">
            <v>0.1984496124031008</v>
          </cell>
          <cell r="GG54">
            <v>0.23317829457364342</v>
          </cell>
          <cell r="GH54">
            <v>0</v>
          </cell>
          <cell r="GI54">
            <v>7.441860465116279E-2</v>
          </cell>
          <cell r="GJ54">
            <v>8.0620155038759703E-2</v>
          </cell>
          <cell r="GK54">
            <v>0</v>
          </cell>
          <cell r="GL54">
            <v>0</v>
          </cell>
          <cell r="GM54">
            <v>0</v>
          </cell>
          <cell r="GN54">
            <v>0.58666666666666678</v>
          </cell>
          <cell r="GO54">
            <v>0.50604651162790704</v>
          </cell>
          <cell r="GP54">
            <v>1.2403100775193798</v>
          </cell>
          <cell r="GQ54">
            <v>1.746356589147287</v>
          </cell>
          <cell r="GR54">
            <v>0</v>
          </cell>
          <cell r="GS54">
            <v>0.22840591703734356</v>
          </cell>
          <cell r="GT54">
            <v>0.26837695251887866</v>
          </cell>
          <cell r="GU54">
            <v>0</v>
          </cell>
          <cell r="GV54">
            <v>8.5652218889003831E-2</v>
          </cell>
          <cell r="GW54">
            <v>7.2618185579807593E-2</v>
          </cell>
          <cell r="GX54">
            <v>0</v>
          </cell>
          <cell r="GY54">
            <v>0</v>
          </cell>
          <cell r="GZ54">
            <v>2.4826730112754734E-2</v>
          </cell>
          <cell r="HA54">
            <v>0.67988000413778837</v>
          </cell>
          <cell r="HB54">
            <v>0.58243508844522607</v>
          </cell>
          <cell r="HC54">
            <v>1.4275369814833971</v>
          </cell>
          <cell r="HD54">
            <v>2.0099720699286232</v>
          </cell>
          <cell r="HE54">
            <v>0</v>
          </cell>
          <cell r="HF54">
            <v>3517.7010253642738</v>
          </cell>
          <cell r="HG54">
            <v>3517.7010253642738</v>
          </cell>
          <cell r="HH54">
            <v>0</v>
          </cell>
          <cell r="HI54">
            <v>1444.9001618996222</v>
          </cell>
          <cell r="HJ54">
            <v>2048.5429033998921</v>
          </cell>
          <cell r="HK54">
            <v>0</v>
          </cell>
          <cell r="HL54">
            <v>0</v>
          </cell>
          <cell r="HM54">
            <v>2048.5429033998921</v>
          </cell>
          <cell r="HN54">
            <v>1771.7754991905019</v>
          </cell>
          <cell r="HO54">
            <v>1728.3756071235832</v>
          </cell>
          <cell r="HP54">
            <v>0</v>
          </cell>
          <cell r="HQ54">
            <v>1</v>
          </cell>
          <cell r="HR54">
            <v>0</v>
          </cell>
          <cell r="HS54">
            <v>0</v>
          </cell>
          <cell r="HT54">
            <v>0</v>
          </cell>
          <cell r="HU54">
            <v>0.15025280592899673</v>
          </cell>
          <cell r="HV54">
            <v>0.59805350510132116</v>
          </cell>
          <cell r="HW54">
            <v>0.87000000000000011</v>
          </cell>
          <cell r="HX54">
            <v>6.8000000000000005E-2</v>
          </cell>
          <cell r="HY54">
            <v>0</v>
          </cell>
          <cell r="HZ54">
            <v>0</v>
          </cell>
          <cell r="IA54">
            <v>0.14876146872729124</v>
          </cell>
          <cell r="IB54">
            <v>0</v>
          </cell>
          <cell r="IC54">
            <v>0</v>
          </cell>
          <cell r="ID54">
            <v>0.16515384647565023</v>
          </cell>
          <cell r="IE54" t="str">
            <v>6</v>
          </cell>
          <cell r="IF54">
            <v>63.353226184561997</v>
          </cell>
          <cell r="IG54">
            <v>63.533205610673967</v>
          </cell>
          <cell r="IH54">
            <v>0</v>
          </cell>
          <cell r="II54">
            <v>61.524128113879001</v>
          </cell>
          <cell r="IJ54">
            <v>0</v>
          </cell>
          <cell r="IK54">
            <v>53.216709995032076</v>
          </cell>
          <cell r="IL54">
            <v>10.136516189529921</v>
          </cell>
          <cell r="IM54">
            <v>53.367892712966132</v>
          </cell>
          <cell r="IN54">
            <v>10.165312897707835</v>
          </cell>
          <cell r="IO54">
            <v>0</v>
          </cell>
          <cell r="IP54">
            <v>0</v>
          </cell>
          <cell r="IQ54">
            <v>51.680267615658359</v>
          </cell>
          <cell r="IR54">
            <v>9.843860498220641</v>
          </cell>
          <cell r="IS54">
            <v>0</v>
          </cell>
          <cell r="IT54">
            <v>0</v>
          </cell>
          <cell r="IU54">
            <v>11.5</v>
          </cell>
          <cell r="IV54">
            <v>1590.5</v>
          </cell>
          <cell r="IW54">
            <v>0</v>
          </cell>
          <cell r="IX54">
            <v>0</v>
          </cell>
          <cell r="IY54" t="str">
            <v>0: No</v>
          </cell>
          <cell r="IZ54" t="str">
            <v>N/A</v>
          </cell>
          <cell r="JA54" t="str">
            <v>N/A</v>
          </cell>
          <cell r="JB54" t="str">
            <v>N/A</v>
          </cell>
          <cell r="JC54" t="str">
            <v>N/A</v>
          </cell>
          <cell r="JD54" t="str">
            <v>N/A</v>
          </cell>
          <cell r="JE54" t="str">
            <v>N/A</v>
          </cell>
          <cell r="JF54" t="str">
            <v>N/A</v>
          </cell>
          <cell r="JG54" t="str">
            <v>N/A</v>
          </cell>
          <cell r="JH54">
            <v>0</v>
          </cell>
          <cell r="JI54">
            <v>1450</v>
          </cell>
          <cell r="JJ54">
            <v>0</v>
          </cell>
          <cell r="JK54">
            <v>11.5</v>
          </cell>
          <cell r="JL54">
            <v>0</v>
          </cell>
          <cell r="JM54">
            <v>0</v>
          </cell>
          <cell r="JN54">
            <v>0</v>
          </cell>
          <cell r="JO54">
            <v>0</v>
          </cell>
          <cell r="JP54">
            <v>0</v>
          </cell>
          <cell r="JQ54">
            <v>0</v>
          </cell>
          <cell r="JR54">
            <v>61.2</v>
          </cell>
          <cell r="JS54">
            <v>152.28</v>
          </cell>
          <cell r="JT54">
            <v>132</v>
          </cell>
          <cell r="JU54" t="str">
            <v>N/A</v>
          </cell>
          <cell r="JV54" t="str">
            <v>N/A</v>
          </cell>
          <cell r="JW54" t="str">
            <v>N/A</v>
          </cell>
          <cell r="JX54" t="str">
            <v>N/A</v>
          </cell>
          <cell r="JY54" t="str">
            <v>N/A</v>
          </cell>
          <cell r="JZ54">
            <v>17885.260000000002</v>
          </cell>
          <cell r="KA54">
            <v>0</v>
          </cell>
          <cell r="KB54">
            <v>134</v>
          </cell>
          <cell r="KC54">
            <v>0</v>
          </cell>
          <cell r="KD54">
            <v>0</v>
          </cell>
          <cell r="KE54">
            <v>0</v>
          </cell>
          <cell r="KF54">
            <v>0</v>
          </cell>
          <cell r="KG54">
            <v>357</v>
          </cell>
          <cell r="KH54">
            <v>17918.300000000003</v>
          </cell>
          <cell r="KI54">
            <v>0</v>
          </cell>
          <cell r="KJ54">
            <v>134</v>
          </cell>
          <cell r="KK54">
            <v>0</v>
          </cell>
          <cell r="KL54">
            <v>1468.2</v>
          </cell>
          <cell r="KM54">
            <v>0</v>
          </cell>
          <cell r="KN54">
            <v>0</v>
          </cell>
          <cell r="KO54">
            <v>357</v>
          </cell>
          <cell r="KP54">
            <v>1421.5</v>
          </cell>
          <cell r="KQ54">
            <v>28.5</v>
          </cell>
          <cell r="KR54">
            <v>11.5</v>
          </cell>
          <cell r="KS54">
            <v>0</v>
          </cell>
          <cell r="KT54">
            <v>0</v>
          </cell>
          <cell r="KU54">
            <v>0</v>
          </cell>
          <cell r="KV54">
            <v>0</v>
          </cell>
          <cell r="KW54">
            <v>0</v>
          </cell>
          <cell r="KX54">
            <v>0</v>
          </cell>
          <cell r="KY54">
            <v>0</v>
          </cell>
          <cell r="KZ54">
            <v>5.0999999999999996</v>
          </cell>
          <cell r="LA54">
            <v>11</v>
          </cell>
          <cell r="LB54" t="str">
            <v/>
          </cell>
          <cell r="LC54" t="str">
            <v/>
          </cell>
          <cell r="LD54">
            <v>4.49</v>
          </cell>
          <cell r="LE54" t="str">
            <v/>
          </cell>
          <cell r="LF54" t="str">
            <v/>
          </cell>
          <cell r="LG54" t="str">
            <v/>
          </cell>
          <cell r="LH54" t="str">
            <v/>
          </cell>
          <cell r="LI54" t="str">
            <v/>
          </cell>
          <cell r="LJ54" t="str">
            <v>Tenofovir/Emtricitabine (TDF/FTC)</v>
          </cell>
          <cell r="LK54" t="str">
            <v/>
          </cell>
          <cell r="LL54" t="str">
            <v>0: No</v>
          </cell>
          <cell r="LM54" t="str">
            <v>N/A</v>
          </cell>
          <cell r="LN54" t="str">
            <v>N/A</v>
          </cell>
          <cell r="LO54" t="str">
            <v>N/A</v>
          </cell>
          <cell r="LP54" t="str">
            <v>N/A</v>
          </cell>
          <cell r="LQ54" t="str">
            <v>N/A</v>
          </cell>
          <cell r="LR54" t="str">
            <v>N/A</v>
          </cell>
          <cell r="LS54" t="str">
            <v>N/A</v>
          </cell>
          <cell r="LT54" t="str">
            <v>N/A</v>
          </cell>
          <cell r="LU54">
            <v>1450</v>
          </cell>
          <cell r="LV54">
            <v>11.5</v>
          </cell>
          <cell r="LW54">
            <v>0</v>
          </cell>
          <cell r="LX54">
            <v>0</v>
          </cell>
          <cell r="LY54" t="str">
            <v/>
          </cell>
          <cell r="LZ54" t="str">
            <v/>
          </cell>
          <cell r="MA54" t="str">
            <v/>
          </cell>
          <cell r="MB54" t="str">
            <v/>
          </cell>
          <cell r="MC54" t="str">
            <v/>
          </cell>
          <cell r="MD54" t="str">
            <v/>
          </cell>
          <cell r="ME54" t="str">
            <v/>
          </cell>
          <cell r="MF54" t="str">
            <v/>
          </cell>
          <cell r="MG54" t="str">
            <v/>
          </cell>
          <cell r="MH54" t="str">
            <v/>
          </cell>
          <cell r="MI54" t="str">
            <v/>
          </cell>
          <cell r="MJ54" t="str">
            <v/>
          </cell>
          <cell r="MK54" t="str">
            <v/>
          </cell>
          <cell r="ML54" t="str">
            <v/>
          </cell>
          <cell r="MM54" t="str">
            <v/>
          </cell>
          <cell r="MN54" t="str">
            <v/>
          </cell>
          <cell r="MO54" t="str">
            <v/>
          </cell>
          <cell r="MP54" t="str">
            <v/>
          </cell>
          <cell r="MQ54" t="str">
            <v>1: Yes</v>
          </cell>
          <cell r="MR54" t="str">
            <v>1: Yes</v>
          </cell>
          <cell r="MS54" t="str">
            <v>3</v>
          </cell>
          <cell r="MT54" t="str">
            <v>2: N/A</v>
          </cell>
          <cell r="MU54">
            <v>0.33034416286614315</v>
          </cell>
          <cell r="MV54">
            <v>1.0571651162790698</v>
          </cell>
          <cell r="MW54">
            <v>0.25807473582547441</v>
          </cell>
          <cell r="MX54">
            <v>0</v>
          </cell>
          <cell r="MY54">
            <v>0.25279676674364893</v>
          </cell>
          <cell r="MZ54">
            <v>0</v>
          </cell>
          <cell r="NA54">
            <v>0.78786395223094641</v>
          </cell>
          <cell r="NB54">
            <v>8.6599888372093012</v>
          </cell>
          <cell r="NC54">
            <v>0</v>
          </cell>
          <cell r="ND54">
            <v>0</v>
          </cell>
          <cell r="NE54">
            <v>0</v>
          </cell>
          <cell r="NF54">
            <v>0</v>
          </cell>
          <cell r="NG54">
            <v>0</v>
          </cell>
          <cell r="NH54">
            <v>0</v>
          </cell>
          <cell r="NI54">
            <v>0</v>
          </cell>
          <cell r="NJ54">
            <v>0</v>
          </cell>
          <cell r="NK54">
            <v>0</v>
          </cell>
          <cell r="NL54">
            <v>0</v>
          </cell>
          <cell r="NM54">
            <v>7.3018947764351874E-2</v>
          </cell>
          <cell r="NN54">
            <v>0.80260465116279078</v>
          </cell>
          <cell r="NO54">
            <v>0</v>
          </cell>
          <cell r="NP54">
            <v>0</v>
          </cell>
          <cell r="NQ54">
            <v>0</v>
          </cell>
          <cell r="NR54">
            <v>0</v>
          </cell>
          <cell r="NS54">
            <v>0.23967628943532834</v>
          </cell>
          <cell r="NT54">
            <v>0.23710116279069762</v>
          </cell>
          <cell r="NU54">
            <v>0.24037440347687763</v>
          </cell>
          <cell r="NV54">
            <v>0</v>
          </cell>
          <cell r="NW54">
            <v>0.23545842956120089</v>
          </cell>
          <cell r="NX54">
            <v>0</v>
          </cell>
          <cell r="NY54">
            <v>0</v>
          </cell>
          <cell r="NZ54">
            <v>0</v>
          </cell>
          <cell r="OA54">
            <v>0</v>
          </cell>
          <cell r="OB54">
            <v>0</v>
          </cell>
          <cell r="OC54">
            <v>0</v>
          </cell>
          <cell r="OD54">
            <v>0</v>
          </cell>
          <cell r="OE54">
            <v>1.7648925666462926E-2</v>
          </cell>
          <cell r="OF54">
            <v>1.7459302325581395E-2</v>
          </cell>
          <cell r="OG54">
            <v>1.7700332348596751E-2</v>
          </cell>
          <cell r="OH54">
            <v>0</v>
          </cell>
          <cell r="OI54">
            <v>1.7338337182448035E-2</v>
          </cell>
          <cell r="OJ54">
            <v>0</v>
          </cell>
          <cell r="OK54">
            <v>0.25732521510179129</v>
          </cell>
          <cell r="OL54">
            <v>0.254560465116279</v>
          </cell>
          <cell r="OM54">
            <v>0.25807473582547441</v>
          </cell>
          <cell r="ON54">
            <v>0</v>
          </cell>
          <cell r="OO54">
            <v>0.25279676674364893</v>
          </cell>
          <cell r="OP54">
            <v>0</v>
          </cell>
          <cell r="OQ54">
            <v>7.3018947764351874E-2</v>
          </cell>
          <cell r="OR54">
            <v>0.80260465116279078</v>
          </cell>
          <cell r="OS54">
            <v>0</v>
          </cell>
          <cell r="OT54">
            <v>0</v>
          </cell>
          <cell r="OU54">
            <v>0</v>
          </cell>
          <cell r="OV54">
            <v>0</v>
          </cell>
          <cell r="OW54">
            <v>0</v>
          </cell>
          <cell r="OX54">
            <v>1.0155625558324321E-2</v>
          </cell>
          <cell r="OY54">
            <v>0</v>
          </cell>
          <cell r="OZ54">
            <v>0</v>
          </cell>
          <cell r="PA54">
            <v>0</v>
          </cell>
          <cell r="PB54">
            <v>0</v>
          </cell>
          <cell r="PC54">
            <v>0.15903427523625929</v>
          </cell>
          <cell r="PD54">
            <v>0</v>
          </cell>
          <cell r="PE54">
            <v>0</v>
          </cell>
          <cell r="PF54">
            <v>0</v>
          </cell>
          <cell r="PG54" t="str">
            <v/>
          </cell>
          <cell r="PH54">
            <v>7.19</v>
          </cell>
          <cell r="PI54">
            <v>0</v>
          </cell>
          <cell r="PJ54">
            <v>0</v>
          </cell>
          <cell r="PK54" t="str">
            <v>N/A</v>
          </cell>
          <cell r="PL54" t="str">
            <v>N/A</v>
          </cell>
          <cell r="PM54">
            <v>1.47</v>
          </cell>
          <cell r="PN54" t="str">
            <v>N/A</v>
          </cell>
          <cell r="PO54" t="str">
            <v>N/A</v>
          </cell>
          <cell r="PP54" t="str">
            <v>N/A</v>
          </cell>
          <cell r="PQ54">
            <v>18</v>
          </cell>
          <cell r="PR54">
            <v>0</v>
          </cell>
          <cell r="PS54">
            <v>18</v>
          </cell>
          <cell r="PT54">
            <v>0</v>
          </cell>
          <cell r="PU54">
            <v>0</v>
          </cell>
          <cell r="PV54">
            <v>281.875</v>
          </cell>
          <cell r="PW54">
            <v>0</v>
          </cell>
          <cell r="PX54">
            <v>0</v>
          </cell>
          <cell r="PY54">
            <v>0</v>
          </cell>
          <cell r="PZ54">
            <v>0.93274786046667435</v>
          </cell>
          <cell r="QA54">
            <v>0.2576019188993483</v>
          </cell>
          <cell r="QB54">
            <v>0</v>
          </cell>
          <cell r="QC54">
            <v>0</v>
          </cell>
          <cell r="QD54">
            <v>0</v>
          </cell>
          <cell r="QE54">
            <v>0.2399340152063722</v>
          </cell>
          <cell r="QF54">
            <v>0</v>
          </cell>
          <cell r="QG54">
            <v>1.7667903692976106E-2</v>
          </cell>
          <cell r="QH54">
            <v>0.2576019188993483</v>
          </cell>
          <cell r="QI54">
            <v>0</v>
          </cell>
          <cell r="QJ54">
            <v>0</v>
          </cell>
          <cell r="QK54">
            <v>0</v>
          </cell>
          <cell r="QL54">
            <v>0</v>
          </cell>
          <cell r="QM54">
            <v>0</v>
          </cell>
          <cell r="QN54">
            <v>0</v>
          </cell>
          <cell r="QO54">
            <v>0</v>
          </cell>
          <cell r="QP54">
            <v>0.15920528602461984</v>
          </cell>
          <cell r="QQ54">
            <v>0</v>
          </cell>
          <cell r="QR54">
            <v>0</v>
          </cell>
          <cell r="QS54">
            <v>0</v>
          </cell>
          <cell r="QT54">
            <v>0</v>
          </cell>
          <cell r="QU54">
            <v>0.11162790697674418</v>
          </cell>
          <cell r="QV54" t="str">
            <v>N/A</v>
          </cell>
          <cell r="QW54" t="str">
            <v/>
          </cell>
          <cell r="QX54" t="str">
            <v/>
          </cell>
          <cell r="QY54" t="str">
            <v/>
          </cell>
          <cell r="QZ54" t="str">
            <v/>
          </cell>
          <cell r="RA54" t="str">
            <v/>
          </cell>
          <cell r="RB54" t="str">
            <v/>
          </cell>
          <cell r="RC54" t="str">
            <v>N/A</v>
          </cell>
          <cell r="RD54" t="str">
            <v>N/A</v>
          </cell>
          <cell r="RE54">
            <v>0</v>
          </cell>
          <cell r="RF54">
            <v>0</v>
          </cell>
          <cell r="RG54">
            <v>0</v>
          </cell>
          <cell r="RH54">
            <v>0</v>
          </cell>
          <cell r="RI54">
            <v>0</v>
          </cell>
          <cell r="RJ54">
            <v>0</v>
          </cell>
          <cell r="RK54">
            <v>0.15732558139534883</v>
          </cell>
          <cell r="RL54">
            <v>0</v>
          </cell>
          <cell r="RM54">
            <v>0</v>
          </cell>
          <cell r="RN54">
            <v>0</v>
          </cell>
          <cell r="RO54">
            <v>3.9832498660021627</v>
          </cell>
          <cell r="RP54">
            <v>4.0346152787834901</v>
          </cell>
          <cell r="RQ54">
            <v>3.4700204651162792</v>
          </cell>
          <cell r="RR54">
            <v>3.4700204651162792</v>
          </cell>
          <cell r="RS54">
            <v>4.0501512441767975</v>
          </cell>
          <cell r="RT54">
            <v>0</v>
          </cell>
          <cell r="RU54">
            <v>3.87672609699769</v>
          </cell>
          <cell r="RV54">
            <v>3.9461714231980816</v>
          </cell>
          <cell r="RW54">
            <v>3.4700204651162792</v>
          </cell>
          <cell r="RX54">
            <v>4.005348301329394</v>
          </cell>
          <cell r="RY54">
            <v>0</v>
          </cell>
          <cell r="RZ54">
            <v>3.87672609699769</v>
          </cell>
          <cell r="SA54">
            <v>0</v>
          </cell>
          <cell r="SB54">
            <v>3.3459298874418169</v>
          </cell>
          <cell r="SC54">
            <v>0</v>
          </cell>
          <cell r="SD54">
            <v>2.9148171906976743</v>
          </cell>
          <cell r="SE54">
            <v>3.4021270451085104</v>
          </cell>
          <cell r="SF54">
            <v>0</v>
          </cell>
          <cell r="SG54">
            <v>3.2564499214780596</v>
          </cell>
          <cell r="SH54">
            <v>0.63731997856034617</v>
          </cell>
          <cell r="SI54">
            <v>0</v>
          </cell>
          <cell r="SJ54">
            <v>0.55520327441860462</v>
          </cell>
          <cell r="SK54">
            <v>0.64802419906828768</v>
          </cell>
          <cell r="SL54">
            <v>0</v>
          </cell>
          <cell r="SM54">
            <v>0.62027617551963043</v>
          </cell>
          <cell r="SN54">
            <v>0</v>
          </cell>
          <cell r="SO54">
            <v>1</v>
          </cell>
          <cell r="SP54">
            <v>0.15</v>
          </cell>
          <cell r="SQ54">
            <v>1</v>
          </cell>
          <cell r="SR54">
            <v>0</v>
          </cell>
          <cell r="SS54" t="str">
            <v>1: Yes</v>
          </cell>
          <cell r="ST54" t="str">
            <v>1: Yes</v>
          </cell>
          <cell r="SU54">
            <v>0.9</v>
          </cell>
          <cell r="SV54" t="str">
            <v>1: Yes</v>
          </cell>
          <cell r="SW54" t="str">
            <v>0: All patients when initiated</v>
          </cell>
          <cell r="SX54">
            <v>1</v>
          </cell>
          <cell r="SY54" t="str">
            <v>1: Yes</v>
          </cell>
          <cell r="SZ54" t="str">
            <v>Newly Initiated Patients</v>
          </cell>
          <cell r="TA54">
            <v>60</v>
          </cell>
          <cell r="TB54">
            <v>6.9114673938596074E-3</v>
          </cell>
          <cell r="TC54">
            <v>0</v>
          </cell>
          <cell r="TD54">
            <v>3.0166975410221446E-2</v>
          </cell>
          <cell r="TE54">
            <v>0</v>
          </cell>
          <cell r="TF54">
            <v>0</v>
          </cell>
          <cell r="TG54">
            <v>0</v>
          </cell>
          <cell r="TH54">
            <v>0</v>
          </cell>
          <cell r="TI54">
            <v>3.9461714231980816</v>
          </cell>
          <cell r="TJ54">
            <v>0</v>
          </cell>
          <cell r="TK54" t="str">
            <v/>
          </cell>
          <cell r="TL54" t="str">
            <v/>
          </cell>
          <cell r="TM54" t="str">
            <v/>
          </cell>
          <cell r="TN54" t="str">
            <v/>
          </cell>
          <cell r="TO54" t="str">
            <v/>
          </cell>
          <cell r="TP54" t="str">
            <v/>
          </cell>
          <cell r="TQ54" t="str">
            <v/>
          </cell>
          <cell r="TR54">
            <v>3.4700204651162792</v>
          </cell>
          <cell r="TS54">
            <v>0</v>
          </cell>
          <cell r="TT54">
            <v>7.603186097031138E-3</v>
          </cell>
          <cell r="TU54">
            <v>0</v>
          </cell>
          <cell r="TV54">
            <v>3.3186169442433022E-2</v>
          </cell>
          <cell r="TW54">
            <v>0</v>
          </cell>
          <cell r="TX54">
            <v>0</v>
          </cell>
          <cell r="TY54">
            <v>0</v>
          </cell>
          <cell r="TZ54">
            <v>0</v>
          </cell>
          <cell r="UA54">
            <v>3.9938259232440263</v>
          </cell>
          <cell r="UB54">
            <v>0</v>
          </cell>
          <cell r="UC54" t="str">
            <v>1: Yes</v>
          </cell>
          <cell r="UD54" t="str">
            <v>Newly Initiated Patients</v>
          </cell>
          <cell r="UE54">
            <v>60</v>
          </cell>
          <cell r="UF54">
            <v>538020</v>
          </cell>
          <cell r="UG54">
            <v>1.3000000000000001E-2</v>
          </cell>
          <cell r="UH54">
            <v>1.3000000000000001E-2</v>
          </cell>
          <cell r="UI54">
            <v>0</v>
          </cell>
          <cell r="UJ54">
            <v>0</v>
          </cell>
          <cell r="UK54">
            <v>0</v>
          </cell>
          <cell r="UL54">
            <v>0</v>
          </cell>
          <cell r="UM54">
            <v>0</v>
          </cell>
          <cell r="UN54" t="str">
            <v>N/A</v>
          </cell>
          <cell r="UO54" t="str">
            <v>N/A</v>
          </cell>
          <cell r="UP54" t="str">
            <v>N/A</v>
          </cell>
          <cell r="UQ54" t="str">
            <v>N/A</v>
          </cell>
          <cell r="UR54" t="str">
            <v>N/A</v>
          </cell>
          <cell r="US54" t="str">
            <v>N/A</v>
          </cell>
          <cell r="UT54" t="str">
            <v>N/A</v>
          </cell>
          <cell r="UU54" t="str">
            <v>N/A</v>
          </cell>
          <cell r="UV54" t="str">
            <v>N/A</v>
          </cell>
          <cell r="UW54" t="str">
            <v>N/A</v>
          </cell>
          <cell r="UX54">
            <v>0</v>
          </cell>
          <cell r="UY54">
            <v>0</v>
          </cell>
          <cell r="UZ54">
            <v>0</v>
          </cell>
          <cell r="VA54">
            <v>0</v>
          </cell>
          <cell r="VB54">
            <v>1</v>
          </cell>
          <cell r="VC54">
            <v>0</v>
          </cell>
          <cell r="VD54">
            <v>1</v>
          </cell>
          <cell r="VE54">
            <v>1</v>
          </cell>
          <cell r="VF54">
            <v>0</v>
          </cell>
          <cell r="VG54">
            <v>1</v>
          </cell>
          <cell r="VH54">
            <v>1</v>
          </cell>
          <cell r="VI54">
            <v>1</v>
          </cell>
          <cell r="VJ54">
            <v>0</v>
          </cell>
          <cell r="VK54">
            <v>0</v>
          </cell>
          <cell r="VL54">
            <v>0</v>
          </cell>
          <cell r="VM54">
            <v>0</v>
          </cell>
          <cell r="VN54">
            <v>1</v>
          </cell>
          <cell r="VO54">
            <v>0</v>
          </cell>
          <cell r="VP54">
            <v>1</v>
          </cell>
          <cell r="VQ54">
            <v>1</v>
          </cell>
          <cell r="VR54">
            <v>0</v>
          </cell>
          <cell r="VS54">
            <v>0</v>
          </cell>
          <cell r="VT54">
            <v>0</v>
          </cell>
          <cell r="VU54">
            <v>0</v>
          </cell>
          <cell r="VV54">
            <v>1</v>
          </cell>
          <cell r="VW54">
            <v>0</v>
          </cell>
          <cell r="VX54">
            <v>0</v>
          </cell>
          <cell r="VY54">
            <v>2.0916075038788846</v>
          </cell>
          <cell r="VZ54">
            <v>2.3009413468501085</v>
          </cell>
          <cell r="WA54">
            <v>0</v>
          </cell>
          <cell r="WB54">
            <v>1.0614866492444039</v>
          </cell>
          <cell r="WC54">
            <v>0</v>
          </cell>
          <cell r="WD54">
            <v>14.897293302540412</v>
          </cell>
          <cell r="WE54">
            <v>0</v>
          </cell>
          <cell r="WF54">
            <v>1.9870271286849399</v>
          </cell>
          <cell r="WG54">
            <v>0</v>
          </cell>
          <cell r="WH54">
            <v>1.0084123167821837</v>
          </cell>
          <cell r="WI54">
            <v>0</v>
          </cell>
          <cell r="WJ54">
            <v>14.15242863741339</v>
          </cell>
          <cell r="WK54">
            <v>0</v>
          </cell>
          <cell r="WL54">
            <v>0.10458037519394421</v>
          </cell>
          <cell r="WM54">
            <v>0</v>
          </cell>
          <cell r="WN54">
            <v>5.3074332462220195E-2</v>
          </cell>
          <cell r="WO54">
            <v>0</v>
          </cell>
          <cell r="WP54">
            <v>0.74486466512702065</v>
          </cell>
          <cell r="WQ54">
            <v>0</v>
          </cell>
          <cell r="WR54" t="e">
            <v>#VALUE!</v>
          </cell>
          <cell r="WS54" t="e">
            <v>#VALUE!</v>
          </cell>
          <cell r="WT54">
            <v>0.33627805937726285</v>
          </cell>
          <cell r="WU54">
            <v>1.9646632874728458</v>
          </cell>
          <cell r="WV54">
            <v>0.15513418929667083</v>
          </cell>
          <cell r="WW54">
            <v>0.90635245994773317</v>
          </cell>
          <cell r="WX54">
            <v>2.177210161662817</v>
          </cell>
          <cell r="WY54">
            <v>12.720083140877595</v>
          </cell>
          <cell r="WZ54">
            <v>1.0009591888489822</v>
          </cell>
          <cell r="XA54">
            <v>0.96428958209069981</v>
          </cell>
          <cell r="XB54">
            <v>0.85445497984406349</v>
          </cell>
          <cell r="XC54">
            <v>0.96453624720947673</v>
          </cell>
          <cell r="XD54">
            <v>0</v>
          </cell>
          <cell r="XE54">
            <v>0.96178276949213781</v>
          </cell>
          <cell r="XF54">
            <v>0</v>
          </cell>
          <cell r="XG54">
            <v>0.32156847182787485</v>
          </cell>
          <cell r="XH54">
            <v>0.28298280975737911</v>
          </cell>
          <cell r="XI54">
            <v>0.32543023122098597</v>
          </cell>
          <cell r="XJ54">
            <v>0</v>
          </cell>
          <cell r="XK54">
            <v>0.32543023122098602</v>
          </cell>
          <cell r="XL54">
            <v>0</v>
          </cell>
          <cell r="XM54">
            <v>0.26139210083152442</v>
          </cell>
          <cell r="XN54">
            <v>0.25974064833119825</v>
          </cell>
          <cell r="XO54">
            <v>0.24323977874912839</v>
          </cell>
          <cell r="XP54">
            <v>0.26163876595030128</v>
          </cell>
          <cell r="XQ54">
            <v>0</v>
          </cell>
          <cell r="XR54">
            <v>0.25888528823296231</v>
          </cell>
          <cell r="XS54">
            <v>0</v>
          </cell>
          <cell r="XT54">
            <v>9.3246996679163613E-2</v>
          </cell>
          <cell r="XU54">
            <v>8.2058097834388999E-2</v>
          </cell>
          <cell r="XV54">
            <v>9.4366812509547357E-2</v>
          </cell>
          <cell r="XW54">
            <v>0</v>
          </cell>
          <cell r="XX54">
            <v>9.4366812509547371E-2</v>
          </cell>
          <cell r="XY54">
            <v>0</v>
          </cell>
          <cell r="XZ54">
            <v>9.3246996679163613E-2</v>
          </cell>
          <cell r="YA54">
            <v>8.2058097834388999E-2</v>
          </cell>
          <cell r="YB54">
            <v>9.4366812509547357E-2</v>
          </cell>
          <cell r="YC54">
            <v>0</v>
          </cell>
          <cell r="YD54">
            <v>9.4366812509547371E-2</v>
          </cell>
          <cell r="YE54">
            <v>0</v>
          </cell>
          <cell r="YF54">
            <v>9.3246996679163613E-2</v>
          </cell>
          <cell r="YG54">
            <v>8.2058097834388999E-2</v>
          </cell>
          <cell r="YH54">
            <v>9.4366812509547357E-2</v>
          </cell>
          <cell r="YI54">
            <v>0</v>
          </cell>
          <cell r="YJ54">
            <v>9.4366812509547371E-2</v>
          </cell>
          <cell r="YK54">
            <v>0</v>
          </cell>
          <cell r="YL54">
            <v>0</v>
          </cell>
          <cell r="YM54">
            <v>0</v>
          </cell>
          <cell r="YN54">
            <v>0</v>
          </cell>
          <cell r="YO54">
            <v>0</v>
          </cell>
          <cell r="YP54">
            <v>0</v>
          </cell>
          <cell r="YQ54">
            <v>0</v>
          </cell>
          <cell r="YR54">
            <v>9.3246996679163613E-2</v>
          </cell>
          <cell r="YS54">
            <v>8.2058097834388999E-2</v>
          </cell>
          <cell r="YT54">
            <v>9.4366812509547357E-2</v>
          </cell>
          <cell r="YU54">
            <v>0</v>
          </cell>
          <cell r="YV54">
            <v>9.4366812509547371E-2</v>
          </cell>
          <cell r="YW54">
            <v>0</v>
          </cell>
          <cell r="YX54">
            <v>0</v>
          </cell>
          <cell r="YY54">
            <v>0</v>
          </cell>
          <cell r="YZ54">
            <v>0</v>
          </cell>
          <cell r="ZA54">
            <v>0</v>
          </cell>
          <cell r="ZB54">
            <v>0</v>
          </cell>
          <cell r="ZC54">
            <v>0</v>
          </cell>
          <cell r="ZD54">
            <v>0</v>
          </cell>
          <cell r="ZE54">
            <v>0</v>
          </cell>
          <cell r="ZF54">
            <v>0.10619076724676423</v>
          </cell>
          <cell r="ZG54">
            <v>0.10630495500155168</v>
          </cell>
          <cell r="ZH54">
            <v>2.8053908102335386E-2</v>
          </cell>
          <cell r="ZI54">
            <v>2.8084074687079755E-2</v>
          </cell>
          <cell r="ZJ54" t="str">
            <v xml:space="preserve"> </v>
          </cell>
          <cell r="ZK54">
            <v>0</v>
          </cell>
          <cell r="ZL54">
            <v>2</v>
          </cell>
          <cell r="ZM54">
            <v>0</v>
          </cell>
          <cell r="ZN54">
            <v>0</v>
          </cell>
          <cell r="ZO54">
            <v>0</v>
          </cell>
          <cell r="ZP54">
            <v>0</v>
          </cell>
          <cell r="ZQ54">
            <v>0</v>
          </cell>
          <cell r="ZR54" t="str">
            <v>1: Yes</v>
          </cell>
          <cell r="ZS54" t="str">
            <v>1: Yes</v>
          </cell>
          <cell r="ZT54">
            <v>0.60644956173530939</v>
          </cell>
          <cell r="ZU54">
            <v>0.60644956173530962</v>
          </cell>
          <cell r="ZV54">
            <v>0.60644956173530951</v>
          </cell>
          <cell r="ZW54">
            <v>0.60644956173530951</v>
          </cell>
          <cell r="ZX54">
            <v>0</v>
          </cell>
          <cell r="ZY54">
            <v>0.60644956173530951</v>
          </cell>
          <cell r="ZZ54">
            <v>0</v>
          </cell>
          <cell r="AAA54">
            <v>0.42451469321471663</v>
          </cell>
          <cell r="AAB54">
            <v>0.42451469321471663</v>
          </cell>
          <cell r="AAC54">
            <v>0.42451469321471663</v>
          </cell>
          <cell r="AAD54">
            <v>0</v>
          </cell>
          <cell r="AAE54">
            <v>0.42451469321471663</v>
          </cell>
          <cell r="AAF54">
            <v>0</v>
          </cell>
          <cell r="AAG54">
            <v>0</v>
          </cell>
          <cell r="AAH54">
            <v>0</v>
          </cell>
          <cell r="AAI54">
            <v>0</v>
          </cell>
          <cell r="AAJ54">
            <v>0</v>
          </cell>
          <cell r="AAK54">
            <v>0</v>
          </cell>
          <cell r="AAL54">
            <v>0</v>
          </cell>
          <cell r="AAM54">
            <v>0</v>
          </cell>
          <cell r="AAN54">
            <v>6.0644956173530953E-2</v>
          </cell>
          <cell r="AAO54">
            <v>6.0644956173530953E-2</v>
          </cell>
          <cell r="AAP54">
            <v>6.064495617353096E-2</v>
          </cell>
          <cell r="AAQ54">
            <v>0</v>
          </cell>
          <cell r="AAR54">
            <v>6.0644956173530953E-2</v>
          </cell>
          <cell r="AAS54">
            <v>0</v>
          </cell>
          <cell r="AAT54">
            <v>0</v>
          </cell>
          <cell r="AAU54">
            <v>0</v>
          </cell>
          <cell r="AAV54">
            <v>0</v>
          </cell>
          <cell r="AAW54">
            <v>0</v>
          </cell>
          <cell r="AAX54">
            <v>0</v>
          </cell>
          <cell r="AAY54">
            <v>0</v>
          </cell>
          <cell r="AAZ54">
            <v>0</v>
          </cell>
          <cell r="ABA54">
            <v>0</v>
          </cell>
          <cell r="ABB54">
            <v>0</v>
          </cell>
          <cell r="ABC54">
            <v>0</v>
          </cell>
          <cell r="ABD54">
            <v>0</v>
          </cell>
          <cell r="ABE54">
            <v>0</v>
          </cell>
          <cell r="ABF54">
            <v>0</v>
          </cell>
          <cell r="ABG54">
            <v>0</v>
          </cell>
          <cell r="ABH54">
            <v>0</v>
          </cell>
          <cell r="ABI54">
            <v>0</v>
          </cell>
          <cell r="ABJ54">
            <v>0</v>
          </cell>
          <cell r="ABK54">
            <v>0</v>
          </cell>
          <cell r="ABL54">
            <v>0.12128991234706191</v>
          </cell>
          <cell r="ABM54">
            <v>0.12128991234706191</v>
          </cell>
          <cell r="ABN54">
            <v>0.12128991234706192</v>
          </cell>
          <cell r="ABO54">
            <v>0</v>
          </cell>
          <cell r="ABP54">
            <v>0.12128991234706191</v>
          </cell>
          <cell r="ABQ54">
            <v>0</v>
          </cell>
          <cell r="ABR54">
            <v>0</v>
          </cell>
          <cell r="ABS54">
            <v>0</v>
          </cell>
          <cell r="ABT54">
            <v>0</v>
          </cell>
          <cell r="ABU54">
            <v>0</v>
          </cell>
          <cell r="ABV54">
            <v>0</v>
          </cell>
          <cell r="ABW54">
            <v>0</v>
          </cell>
          <cell r="ABX54">
            <v>0</v>
          </cell>
          <cell r="ABY54" t="str">
            <v>1: Yes</v>
          </cell>
          <cell r="ABZ54">
            <v>0</v>
          </cell>
          <cell r="ACA54">
            <v>0</v>
          </cell>
          <cell r="ACB54">
            <v>2.1108088595451617</v>
          </cell>
          <cell r="ACC54">
            <v>2.1361578494323723</v>
          </cell>
          <cell r="ACD54">
            <v>1.8575285647238025</v>
          </cell>
          <cell r="ACE54">
            <v>2.1361578494323719</v>
          </cell>
          <cell r="ACF54">
            <v>0</v>
          </cell>
          <cell r="ACG54">
            <v>2.1361578494323727</v>
          </cell>
          <cell r="ACH54">
            <v>0</v>
          </cell>
          <cell r="ACI54">
            <v>0.11928590851147509</v>
          </cell>
          <cell r="ACJ54">
            <v>0.10497254710066012</v>
          </cell>
          <cell r="ACK54">
            <v>0.12071842916575912</v>
          </cell>
          <cell r="ACL54">
            <v>0</v>
          </cell>
          <cell r="ACM54">
            <v>0.12071842916575912</v>
          </cell>
          <cell r="ACN54">
            <v>0</v>
          </cell>
          <cell r="ACO54">
            <v>0.22544465962695054</v>
          </cell>
          <cell r="ACP54">
            <v>0.19839309141033851</v>
          </cell>
          <cell r="ACQ54">
            <v>0.22815205512188921</v>
          </cell>
          <cell r="ACR54">
            <v>0</v>
          </cell>
          <cell r="ACS54">
            <v>0.2281520551218893</v>
          </cell>
          <cell r="ACT54">
            <v>0</v>
          </cell>
          <cell r="ACU54">
            <v>0.14268649343477882</v>
          </cell>
          <cell r="ACV54">
            <v>0.12556524772806235</v>
          </cell>
          <cell r="ACW54">
            <v>0.14440003488727166</v>
          </cell>
          <cell r="ACX54">
            <v>0</v>
          </cell>
          <cell r="ACY54">
            <v>0.14440003488727171</v>
          </cell>
          <cell r="ACZ54">
            <v>0</v>
          </cell>
          <cell r="ADA54">
            <v>0.14268649343477882</v>
          </cell>
          <cell r="ADB54">
            <v>0.12556524772806235</v>
          </cell>
          <cell r="ADC54">
            <v>0.14440003488727166</v>
          </cell>
          <cell r="ADD54">
            <v>0</v>
          </cell>
          <cell r="ADE54">
            <v>0.14440003488727171</v>
          </cell>
          <cell r="ADF54">
            <v>0</v>
          </cell>
          <cell r="ADG54">
            <v>0.14268649343477882</v>
          </cell>
          <cell r="ADH54">
            <v>0.12556524772806235</v>
          </cell>
          <cell r="ADI54">
            <v>0.14440003488727166</v>
          </cell>
          <cell r="ADJ54">
            <v>0</v>
          </cell>
          <cell r="ADK54">
            <v>0.14440003488727171</v>
          </cell>
          <cell r="ADL54">
            <v>0</v>
          </cell>
          <cell r="ADM54">
            <v>0</v>
          </cell>
          <cell r="ADN54">
            <v>0</v>
          </cell>
          <cell r="ADO54">
            <v>0</v>
          </cell>
          <cell r="ADP54">
            <v>0</v>
          </cell>
          <cell r="ADQ54">
            <v>0</v>
          </cell>
          <cell r="ADR54">
            <v>0</v>
          </cell>
          <cell r="ADS54">
            <v>1.3380188111023994</v>
          </cell>
          <cell r="ADT54">
            <v>1.1774671830286167</v>
          </cell>
          <cell r="ADU54">
            <v>1.3540872604829088</v>
          </cell>
          <cell r="ADV54">
            <v>0</v>
          </cell>
          <cell r="ADW54">
            <v>1.3540872604829093</v>
          </cell>
          <cell r="ADX54">
            <v>0</v>
          </cell>
          <cell r="ADY54">
            <v>0</v>
          </cell>
          <cell r="ADZ54">
            <v>0</v>
          </cell>
          <cell r="AEA54">
            <v>0</v>
          </cell>
          <cell r="AEB54">
            <v>0</v>
          </cell>
          <cell r="AEC54">
            <v>0</v>
          </cell>
          <cell r="AED54">
            <v>0</v>
          </cell>
          <cell r="AEE54">
            <v>0.5707459737391154</v>
          </cell>
          <cell r="AEF54">
            <v>0</v>
          </cell>
          <cell r="AEG54">
            <v>0.40427839806520666</v>
          </cell>
          <cell r="AEH54">
            <v>0</v>
          </cell>
          <cell r="AEI54">
            <v>0.33103266476868687</v>
          </cell>
          <cell r="AEJ54">
            <v>0</v>
          </cell>
          <cell r="AEK54">
            <v>0.71343246717389419</v>
          </cell>
          <cell r="AEL54">
            <v>9.131935579825845E-2</v>
          </cell>
          <cell r="AEM54">
            <v>0.22544465962695054</v>
          </cell>
          <cell r="AEN54">
            <v>0.57760013954908673</v>
          </cell>
          <cell r="AEO54">
            <v>0</v>
          </cell>
          <cell r="AEP54">
            <v>0.40913343218060305</v>
          </cell>
          <cell r="AEQ54">
            <v>0</v>
          </cell>
          <cell r="AER54">
            <v>0.33500808093847023</v>
          </cell>
          <cell r="AES54">
            <v>0</v>
          </cell>
          <cell r="AET54">
            <v>0.72200017443635844</v>
          </cell>
          <cell r="AEU54">
            <v>9.2416022327853883E-2</v>
          </cell>
          <cell r="AEV54">
            <v>0.22815205512188924</v>
          </cell>
          <cell r="AEW54">
            <v>0.2</v>
          </cell>
          <cell r="AEX54" t="str">
            <v>10</v>
          </cell>
          <cell r="AEY54" t="str">
            <v>2</v>
          </cell>
          <cell r="AEZ54" t="str">
            <v>1: Yes</v>
          </cell>
          <cell r="AFA54" t="str">
            <v>0</v>
          </cell>
          <cell r="AFB54" t="str">
            <v>15</v>
          </cell>
          <cell r="AFC54" t="str">
            <v>1: Always</v>
          </cell>
          <cell r="AFD54" t="str">
            <v>1: Always</v>
          </cell>
          <cell r="AFE54">
            <v>0.22815205512188924</v>
          </cell>
          <cell r="AFF54">
            <v>0.19839309141033851</v>
          </cell>
          <cell r="AFG54">
            <v>0.22569579196222053</v>
          </cell>
          <cell r="AFH54">
            <v>0.22569579196222059</v>
          </cell>
          <cell r="AFI54">
            <v>0.17126999390050462</v>
          </cell>
          <cell r="AFJ54">
            <v>0.17126999390050462</v>
          </cell>
          <cell r="AFK54">
            <v>0</v>
          </cell>
          <cell r="AFL54">
            <v>0.83962005104521342</v>
          </cell>
          <cell r="AFM54">
            <v>0</v>
          </cell>
          <cell r="AFN54">
            <v>9</v>
          </cell>
          <cell r="AFO54">
            <v>9</v>
          </cell>
          <cell r="AFP54">
            <v>18</v>
          </cell>
          <cell r="AFQ54">
            <v>0</v>
          </cell>
          <cell r="AFR54">
            <v>0</v>
          </cell>
          <cell r="AFS54">
            <v>0</v>
          </cell>
          <cell r="AFT54">
            <v>0</v>
          </cell>
          <cell r="AFU54">
            <v>0</v>
          </cell>
          <cell r="AFV54">
            <v>0</v>
          </cell>
          <cell r="AFW54">
            <v>0</v>
          </cell>
          <cell r="AFX54">
            <v>0</v>
          </cell>
          <cell r="AFY54">
            <v>0</v>
          </cell>
          <cell r="AFZ54">
            <v>0</v>
          </cell>
          <cell r="AGA54">
            <v>0</v>
          </cell>
          <cell r="AGB54">
            <v>0</v>
          </cell>
        </row>
        <row r="55">
          <cell r="A55" t="str">
            <v>MALAWI_23</v>
          </cell>
          <cell r="B55" t="str">
            <v>Malawi</v>
          </cell>
          <cell r="C55" t="str">
            <v>Kansonga Health Centre (Ntchisi)</v>
          </cell>
          <cell r="D55" t="str">
            <v>Health Center</v>
          </cell>
          <cell r="E55" t="str">
            <v>Primary</v>
          </cell>
          <cell r="F55" t="str">
            <v>Rural</v>
          </cell>
          <cell r="G55" t="str">
            <v>No</v>
          </cell>
          <cell r="H55">
            <v>40105</v>
          </cell>
          <cell r="I55">
            <v>25200</v>
          </cell>
          <cell r="J55">
            <v>30423</v>
          </cell>
          <cell r="K55">
            <v>6</v>
          </cell>
          <cell r="L55">
            <v>610</v>
          </cell>
          <cell r="M55" t="str">
            <v>USD</v>
          </cell>
          <cell r="N55">
            <v>148.24</v>
          </cell>
          <cell r="O55">
            <v>0.97</v>
          </cell>
          <cell r="P55">
            <v>0</v>
          </cell>
          <cell r="Q55">
            <v>0.02</v>
          </cell>
          <cell r="R55">
            <v>0.01</v>
          </cell>
          <cell r="S55">
            <v>0</v>
          </cell>
          <cell r="T55">
            <v>30423</v>
          </cell>
          <cell r="U55">
            <v>0</v>
          </cell>
          <cell r="V55">
            <v>111.83895692266383</v>
          </cell>
          <cell r="W55" t="str">
            <v>0: No</v>
          </cell>
          <cell r="X55" t="str">
            <v>0: No</v>
          </cell>
          <cell r="Y55">
            <v>0</v>
          </cell>
          <cell r="Z55" t="str">
            <v>Jan-10</v>
          </cell>
          <cell r="AA55" t="str">
            <v>Dec-10</v>
          </cell>
          <cell r="AB55">
            <v>26.5</v>
          </cell>
          <cell r="AC55">
            <v>133.83333333333334</v>
          </cell>
          <cell r="AD55">
            <v>0</v>
          </cell>
          <cell r="AE55">
            <v>13.416666666666666</v>
          </cell>
          <cell r="AF55">
            <v>0</v>
          </cell>
          <cell r="AG55">
            <v>173.75</v>
          </cell>
          <cell r="AH55">
            <v>147.25</v>
          </cell>
          <cell r="AI55">
            <v>7.6187050359712227</v>
          </cell>
          <cell r="AJ55">
            <v>15</v>
          </cell>
          <cell r="AK55">
            <v>6</v>
          </cell>
          <cell r="AL55">
            <v>7.5</v>
          </cell>
          <cell r="AM55">
            <v>0</v>
          </cell>
          <cell r="AN55">
            <v>12</v>
          </cell>
          <cell r="AO55">
            <v>0</v>
          </cell>
          <cell r="AP55">
            <v>15</v>
          </cell>
          <cell r="AQ55">
            <v>15</v>
          </cell>
          <cell r="AR55">
            <v>0</v>
          </cell>
          <cell r="AS55">
            <v>15</v>
          </cell>
          <cell r="AT55">
            <v>0</v>
          </cell>
          <cell r="AU55">
            <v>0</v>
          </cell>
          <cell r="AV55">
            <v>0</v>
          </cell>
          <cell r="AW55">
            <v>0</v>
          </cell>
          <cell r="AX55">
            <v>0</v>
          </cell>
          <cell r="AY55">
            <v>0</v>
          </cell>
          <cell r="AZ55">
            <v>0</v>
          </cell>
          <cell r="BA55">
            <v>0</v>
          </cell>
          <cell r="BB55">
            <v>0</v>
          </cell>
          <cell r="BC55">
            <v>0</v>
          </cell>
          <cell r="BD55">
            <v>0</v>
          </cell>
          <cell r="BE55">
            <v>19856.25</v>
          </cell>
          <cell r="BF55" t="str">
            <v>1: Yes</v>
          </cell>
          <cell r="BG55" t="str">
            <v>10</v>
          </cell>
          <cell r="BH55" t="str">
            <v>1</v>
          </cell>
          <cell r="BI55" t="str">
            <v>0</v>
          </cell>
          <cell r="BJ55" t="str">
            <v>4</v>
          </cell>
          <cell r="BK55" t="str">
            <v>N/A</v>
          </cell>
          <cell r="BL55" t="str">
            <v>N/A</v>
          </cell>
          <cell r="BM55" t="str">
            <v>1: Yes</v>
          </cell>
          <cell r="BN55" t="str">
            <v>N_INITIATION,N_STAGE: Initiation, WHO Staging</v>
          </cell>
          <cell r="BO55" t="str">
            <v>none - usually this takes place when the MA is absent</v>
          </cell>
          <cell r="BP55" t="str">
            <v>1: Yes</v>
          </cell>
          <cell r="BQ55">
            <v>0.9</v>
          </cell>
          <cell r="BR55" t="str">
            <v>1: The Costing Period</v>
          </cell>
          <cell r="BS55" t="str">
            <v/>
          </cell>
          <cell r="BT55" t="str">
            <v>1: Yes</v>
          </cell>
          <cell r="BU55" t="str">
            <v>10</v>
          </cell>
          <cell r="BV55" t="str">
            <v>1</v>
          </cell>
          <cell r="BW55" t="str">
            <v>0</v>
          </cell>
          <cell r="BX55" t="str">
            <v>4</v>
          </cell>
          <cell r="BY55" t="str">
            <v>N/A</v>
          </cell>
          <cell r="BZ55" t="str">
            <v>N/A</v>
          </cell>
          <cell r="CA55" t="str">
            <v>1: Yes</v>
          </cell>
          <cell r="CB55" t="str">
            <v>0: No</v>
          </cell>
          <cell r="CC55" t="str">
            <v>0: No</v>
          </cell>
          <cell r="CD55" t="str">
            <v>0: No</v>
          </cell>
          <cell r="CE55" t="str">
            <v>0: No</v>
          </cell>
          <cell r="CF55" t="str">
            <v>0: No</v>
          </cell>
          <cell r="CG55" t="str">
            <v>0: No</v>
          </cell>
          <cell r="CH55" t="str">
            <v/>
          </cell>
          <cell r="CI55" t="str">
            <v>The site initiated no new patients until 2010; however, they took on 105 transfer-ins in October 2009 when they began offering ART services. The records were reasonably well kept, although the separate binder for the ART outreach clinic was in some disarray. Unlike many sites, CPT appeared to be standard at initiation for the most part. No heights were recorded for any patient.</v>
          </cell>
          <cell r="CJ55">
            <v>155</v>
          </cell>
          <cell r="CK55" t="str">
            <v>Combined pharmacy visits and consultation visits at this site - Consultations and pharmacy visits for ART/Pre-ART patients take place in the same room so they were not disaggregated in the table above.    Pre-ART patients come every 2 months.  Peds patients come monthly.  Adults come at different frequencies - 75% come bimonthly, 25% come monthly.</v>
          </cell>
          <cell r="CL55" t="str">
            <v>1: Yes</v>
          </cell>
          <cell r="CM55" t="str">
            <v>1: Yes</v>
          </cell>
          <cell r="CN55" t="str">
            <v>0: No</v>
          </cell>
          <cell r="CO55" t="str">
            <v>0: No</v>
          </cell>
          <cell r="CP55" t="str">
            <v/>
          </cell>
          <cell r="CQ55" t="str">
            <v>1: Yes</v>
          </cell>
          <cell r="CR55" t="str">
            <v>0: No</v>
          </cell>
          <cell r="CS55" t="str">
            <v>80</v>
          </cell>
          <cell r="CT55" t="str">
            <v>50</v>
          </cell>
          <cell r="CU55">
            <v>157.91878890775325</v>
          </cell>
          <cell r="CV55">
            <v>0.3</v>
          </cell>
          <cell r="CW55">
            <v>7.6187050359712227</v>
          </cell>
          <cell r="CX55">
            <v>18.7876956287102</v>
          </cell>
          <cell r="CY55">
            <v>10.617644459868311</v>
          </cell>
          <cell r="CZ55">
            <v>20.258027418009419</v>
          </cell>
          <cell r="DA55">
            <v>15.234950129480874</v>
          </cell>
          <cell r="DB55">
            <v>7.8197315737896904</v>
          </cell>
          <cell r="DC55">
            <v>16.569437679401528</v>
          </cell>
          <cell r="DD55">
            <v>15.698346436968803</v>
          </cell>
          <cell r="DE55">
            <v>0</v>
          </cell>
          <cell r="DF55">
            <v>25.258708085283228</v>
          </cell>
          <cell r="DG55">
            <v>0</v>
          </cell>
          <cell r="DH55">
            <v>3.552745499229327</v>
          </cell>
          <cell r="DI55">
            <v>2.7979128860786204</v>
          </cell>
          <cell r="DJ55">
            <v>3.6885897386078921</v>
          </cell>
          <cell r="DK55">
            <v>3.4973911075982747</v>
          </cell>
          <cell r="DL55">
            <v>0</v>
          </cell>
          <cell r="DM55">
            <v>5.5958257721572409</v>
          </cell>
          <cell r="DN55">
            <v>0</v>
          </cell>
          <cell r="DO55">
            <v>16.569437679401528</v>
          </cell>
          <cell r="DP55">
            <v>15.698346436968803</v>
          </cell>
          <cell r="DQ55">
            <v>25.258708085283228</v>
          </cell>
          <cell r="DR55">
            <v>3.6885897386078921</v>
          </cell>
          <cell r="DS55">
            <v>3.4973911075982747</v>
          </cell>
          <cell r="DT55">
            <v>5.5958257721572409</v>
          </cell>
          <cell r="DU55">
            <v>6.5410118532265393</v>
          </cell>
          <cell r="DV55">
            <v>5.1512784566486625</v>
          </cell>
          <cell r="DW55">
            <v>6.4390980708108279</v>
          </cell>
          <cell r="DX55">
            <v>0</v>
          </cell>
          <cell r="DY55">
            <v>10.302556913297327</v>
          </cell>
          <cell r="DZ55">
            <v>0</v>
          </cell>
          <cell r="EA55">
            <v>3.555977279698098</v>
          </cell>
          <cell r="EB55">
            <v>2.8004580276375957</v>
          </cell>
          <cell r="EC55">
            <v>3.5005725345469942</v>
          </cell>
          <cell r="ED55">
            <v>0</v>
          </cell>
          <cell r="EE55">
            <v>5.6009160552751913</v>
          </cell>
          <cell r="EF55">
            <v>0</v>
          </cell>
          <cell r="EG55">
            <v>0.53886716854255401</v>
          </cell>
          <cell r="EH55">
            <v>0.42437697692586407</v>
          </cell>
          <cell r="EI55">
            <v>0.53047122115733003</v>
          </cell>
          <cell r="EJ55">
            <v>0</v>
          </cell>
          <cell r="EK55">
            <v>0.84875395385172814</v>
          </cell>
          <cell r="EL55">
            <v>0</v>
          </cell>
          <cell r="EM55">
            <v>5.3055787426184269</v>
          </cell>
          <cell r="EN55">
            <v>0</v>
          </cell>
          <cell r="EO55">
            <v>5.9236819697316934</v>
          </cell>
          <cell r="EP55">
            <v>0</v>
          </cell>
          <cell r="EQ55">
            <v>9.6192449377038436</v>
          </cell>
          <cell r="ER55">
            <v>0</v>
          </cell>
          <cell r="ES55">
            <v>0</v>
          </cell>
          <cell r="ET55">
            <v>0</v>
          </cell>
          <cell r="EU55">
            <v>0</v>
          </cell>
          <cell r="EV55">
            <v>0</v>
          </cell>
          <cell r="EW55">
            <v>0</v>
          </cell>
          <cell r="EX55">
            <v>0</v>
          </cell>
          <cell r="EY55">
            <v>0.95565503344760805</v>
          </cell>
          <cell r="EZ55">
            <v>0.75261217931568003</v>
          </cell>
          <cell r="FA55">
            <v>0.94076522414459995</v>
          </cell>
          <cell r="FB55">
            <v>0</v>
          </cell>
          <cell r="FC55">
            <v>1.5052243586313601</v>
          </cell>
          <cell r="FD55">
            <v>0</v>
          </cell>
          <cell r="FE55">
            <v>1.4199241362441615</v>
          </cell>
          <cell r="FF55">
            <v>1.1182405378920026</v>
          </cell>
          <cell r="FG55">
            <v>1.3978006723650034</v>
          </cell>
          <cell r="FH55">
            <v>0</v>
          </cell>
          <cell r="FI55">
            <v>2.2364810757840052</v>
          </cell>
          <cell r="FJ55">
            <v>0</v>
          </cell>
          <cell r="FK55">
            <v>0.47068141493281368</v>
          </cell>
          <cell r="FL55">
            <v>0.37067828144850484</v>
          </cell>
          <cell r="FM55">
            <v>0.46334785181063098</v>
          </cell>
          <cell r="FN55">
            <v>0</v>
          </cell>
          <cell r="FO55">
            <v>0.74135656289700969</v>
          </cell>
          <cell r="FP55">
            <v>0</v>
          </cell>
          <cell r="FQ55">
            <v>0</v>
          </cell>
          <cell r="FR55">
            <v>0.57553956834532372</v>
          </cell>
          <cell r="FS55">
            <v>1.1510791366906474</v>
          </cell>
          <cell r="FT55">
            <v>0</v>
          </cell>
          <cell r="FU55">
            <v>0</v>
          </cell>
          <cell r="FV55">
            <v>0.72517985611510793</v>
          </cell>
          <cell r="FW55">
            <v>0</v>
          </cell>
          <cell r="FX55">
            <v>0</v>
          </cell>
          <cell r="FY55">
            <v>2.5899280575539567</v>
          </cell>
          <cell r="FZ55">
            <v>5.0417266187050362</v>
          </cell>
          <cell r="GA55">
            <v>0</v>
          </cell>
          <cell r="GB55">
            <v>0.57553956834532372</v>
          </cell>
          <cell r="GC55">
            <v>1.6978417266187051</v>
          </cell>
          <cell r="GD55">
            <v>2.2733812949640289</v>
          </cell>
          <cell r="GE55">
            <v>0</v>
          </cell>
          <cell r="GF55">
            <v>0.45325779036827202</v>
          </cell>
          <cell r="GG55">
            <v>0.90651558073654404</v>
          </cell>
          <cell r="GH55">
            <v>0</v>
          </cell>
          <cell r="GI55">
            <v>0</v>
          </cell>
          <cell r="GJ55">
            <v>0.57110481586402273</v>
          </cell>
          <cell r="GK55">
            <v>0</v>
          </cell>
          <cell r="GL55">
            <v>0</v>
          </cell>
          <cell r="GM55">
            <v>0</v>
          </cell>
          <cell r="GN55">
            <v>1.9308781869688389</v>
          </cell>
          <cell r="GO55">
            <v>0.45325779036827202</v>
          </cell>
          <cell r="GP55">
            <v>1.3371104815864023</v>
          </cell>
          <cell r="GQ55">
            <v>1.7903682719546743</v>
          </cell>
          <cell r="GR55">
            <v>0</v>
          </cell>
          <cell r="GS55">
            <v>0.59754613619857921</v>
          </cell>
          <cell r="GT55">
            <v>1.1950922723971584</v>
          </cell>
          <cell r="GU55">
            <v>0</v>
          </cell>
          <cell r="GV55">
            <v>0</v>
          </cell>
          <cell r="GW55">
            <v>0.75290813161020986</v>
          </cell>
          <cell r="GX55">
            <v>0</v>
          </cell>
          <cell r="GY55">
            <v>0</v>
          </cell>
          <cell r="GZ55">
            <v>3.0560271646859083</v>
          </cell>
          <cell r="HA55">
            <v>5.6015737048918552</v>
          </cell>
          <cell r="HB55">
            <v>0.59754613619857921</v>
          </cell>
          <cell r="HC55">
            <v>1.7627611017858087</v>
          </cell>
          <cell r="HD55">
            <v>2.3603072379843879</v>
          </cell>
          <cell r="HE55">
            <v>0</v>
          </cell>
          <cell r="HF55">
            <v>3120.9390178089584</v>
          </cell>
          <cell r="HG55">
            <v>3976.4166216945491</v>
          </cell>
          <cell r="HH55">
            <v>0</v>
          </cell>
          <cell r="HI55" t="e">
            <v>#DIV/0!</v>
          </cell>
          <cell r="HJ55">
            <v>4903.5797805360671</v>
          </cell>
          <cell r="HK55">
            <v>0</v>
          </cell>
          <cell r="HL55">
            <v>0</v>
          </cell>
          <cell r="HM55">
            <v>2048.5429033998921</v>
          </cell>
          <cell r="HN55">
            <v>2048.5429033998921</v>
          </cell>
          <cell r="HO55">
            <v>2303.3109704056492</v>
          </cell>
          <cell r="HP55">
            <v>0</v>
          </cell>
          <cell r="HQ55">
            <v>1</v>
          </cell>
          <cell r="HR55">
            <v>0</v>
          </cell>
          <cell r="HS55">
            <v>1.8553333307450099</v>
          </cell>
          <cell r="HT55">
            <v>1.700643948953088</v>
          </cell>
          <cell r="HU55">
            <v>0</v>
          </cell>
          <cell r="HV55">
            <v>3.1654676258992804</v>
          </cell>
          <cell r="HW55">
            <v>0.27</v>
          </cell>
          <cell r="HX55">
            <v>1.5000000000000003E-2</v>
          </cell>
          <cell r="HY55">
            <v>1.9262746197181235</v>
          </cell>
          <cell r="HZ55">
            <v>1.76567047104689</v>
          </cell>
          <cell r="IA55">
            <v>0</v>
          </cell>
          <cell r="IB55">
            <v>1.4611406967340306</v>
          </cell>
          <cell r="IC55">
            <v>1.3393173309035651</v>
          </cell>
          <cell r="ID55">
            <v>0</v>
          </cell>
          <cell r="IE55" t="str">
            <v>4</v>
          </cell>
          <cell r="IF55">
            <v>67.487042149553403</v>
          </cell>
          <cell r="IG55">
            <v>68.117312252964425</v>
          </cell>
          <cell r="IH55">
            <v>0</v>
          </cell>
          <cell r="II55">
            <v>61.20000000000001</v>
          </cell>
          <cell r="IJ55">
            <v>0</v>
          </cell>
          <cell r="IK55">
            <v>56.689115405624861</v>
          </cell>
          <cell r="IL55">
            <v>10.797926743928544</v>
          </cell>
          <cell r="IM55">
            <v>57.218542292490113</v>
          </cell>
          <cell r="IN55">
            <v>10.898769960474308</v>
          </cell>
          <cell r="IO55">
            <v>0</v>
          </cell>
          <cell r="IP55">
            <v>0</v>
          </cell>
          <cell r="IQ55">
            <v>51.408000000000008</v>
          </cell>
          <cell r="IR55">
            <v>9.7920000000000016</v>
          </cell>
          <cell r="IS55">
            <v>0</v>
          </cell>
          <cell r="IT55">
            <v>0</v>
          </cell>
          <cell r="IU55">
            <v>8.5</v>
          </cell>
          <cell r="IV55">
            <v>130</v>
          </cell>
          <cell r="IW55">
            <v>0</v>
          </cell>
          <cell r="IX55">
            <v>0</v>
          </cell>
          <cell r="IY55" t="str">
            <v>1: Yes</v>
          </cell>
          <cell r="IZ55" t="str">
            <v>3</v>
          </cell>
          <cell r="JA55" t="str">
            <v>14</v>
          </cell>
          <cell r="JB55" t="str">
            <v>D4T3TC: D4T-3TC</v>
          </cell>
          <cell r="JC55" t="str">
            <v>1: Yes</v>
          </cell>
          <cell r="JD55" t="str">
            <v>0: No</v>
          </cell>
          <cell r="JE55" t="str">
            <v>N/A</v>
          </cell>
          <cell r="JF55" t="str">
            <v>N/A</v>
          </cell>
          <cell r="JG55" t="str">
            <v>N/A</v>
          </cell>
          <cell r="JH55">
            <v>0</v>
          </cell>
          <cell r="JI55">
            <v>118</v>
          </cell>
          <cell r="JJ55">
            <v>0</v>
          </cell>
          <cell r="JK55">
            <v>8.5</v>
          </cell>
          <cell r="JL55">
            <v>0</v>
          </cell>
          <cell r="JM55">
            <v>0</v>
          </cell>
          <cell r="JN55">
            <v>0</v>
          </cell>
          <cell r="JO55">
            <v>0</v>
          </cell>
          <cell r="JP55">
            <v>0</v>
          </cell>
          <cell r="JQ55">
            <v>0</v>
          </cell>
          <cell r="JR55">
            <v>61.2</v>
          </cell>
          <cell r="JS55">
            <v>152.28</v>
          </cell>
          <cell r="JT55">
            <v>132</v>
          </cell>
          <cell r="JU55" t="str">
            <v>N/A</v>
          </cell>
          <cell r="JV55" t="str">
            <v>N/A</v>
          </cell>
          <cell r="JW55" t="str">
            <v>N/A</v>
          </cell>
          <cell r="JX55" t="str">
            <v>N/A</v>
          </cell>
          <cell r="JY55" t="str">
            <v>N/A</v>
          </cell>
          <cell r="JZ55">
            <v>1538.9</v>
          </cell>
          <cell r="KA55">
            <v>0</v>
          </cell>
          <cell r="KB55">
            <v>94</v>
          </cell>
          <cell r="KC55">
            <v>0</v>
          </cell>
          <cell r="KD55">
            <v>63</v>
          </cell>
          <cell r="KE55">
            <v>0</v>
          </cell>
          <cell r="KF55">
            <v>0</v>
          </cell>
          <cell r="KG55">
            <v>45</v>
          </cell>
          <cell r="KH55">
            <v>1538.9</v>
          </cell>
          <cell r="KI55">
            <v>0</v>
          </cell>
          <cell r="KJ55">
            <v>94</v>
          </cell>
          <cell r="KK55">
            <v>0</v>
          </cell>
          <cell r="KL55">
            <v>63</v>
          </cell>
          <cell r="KM55">
            <v>0</v>
          </cell>
          <cell r="KN55">
            <v>0</v>
          </cell>
          <cell r="KO55">
            <v>45</v>
          </cell>
          <cell r="KP55">
            <v>115</v>
          </cell>
          <cell r="KQ55">
            <v>3</v>
          </cell>
          <cell r="KR55">
            <v>8.5</v>
          </cell>
          <cell r="KS55">
            <v>0</v>
          </cell>
          <cell r="KT55">
            <v>0</v>
          </cell>
          <cell r="KU55">
            <v>0</v>
          </cell>
          <cell r="KV55">
            <v>0</v>
          </cell>
          <cell r="KW55">
            <v>0</v>
          </cell>
          <cell r="KX55">
            <v>0</v>
          </cell>
          <cell r="KY55">
            <v>0</v>
          </cell>
          <cell r="KZ55">
            <v>5.0999999999999996</v>
          </cell>
          <cell r="LA55">
            <v>11</v>
          </cell>
          <cell r="LB55" t="str">
            <v/>
          </cell>
          <cell r="LC55" t="str">
            <v/>
          </cell>
          <cell r="LD55">
            <v>4.49</v>
          </cell>
          <cell r="LE55" t="str">
            <v/>
          </cell>
          <cell r="LF55" t="str">
            <v/>
          </cell>
          <cell r="LG55" t="str">
            <v/>
          </cell>
          <cell r="LH55" t="str">
            <v/>
          </cell>
          <cell r="LI55" t="str">
            <v/>
          </cell>
          <cell r="LJ55" t="str">
            <v>Tenofovir/Emtricitabine (TDF/FTC)</v>
          </cell>
          <cell r="LK55" t="str">
            <v/>
          </cell>
          <cell r="LL55" t="str">
            <v>1: Yes</v>
          </cell>
          <cell r="LM55" t="str">
            <v>3</v>
          </cell>
          <cell r="LN55" t="str">
            <v>14</v>
          </cell>
          <cell r="LO55" t="str">
            <v>D4T3TC: D4T-3TC</v>
          </cell>
          <cell r="LP55" t="str">
            <v>0: No</v>
          </cell>
          <cell r="LQ55" t="str">
            <v>N/A</v>
          </cell>
          <cell r="LR55" t="str">
            <v>N/A</v>
          </cell>
          <cell r="LS55" t="str">
            <v>N/A</v>
          </cell>
          <cell r="LT55" t="str">
            <v>N/A</v>
          </cell>
          <cell r="LU55">
            <v>118</v>
          </cell>
          <cell r="LV55">
            <v>8.5</v>
          </cell>
          <cell r="LW55">
            <v>0</v>
          </cell>
          <cell r="LX55">
            <v>0</v>
          </cell>
          <cell r="LY55" t="str">
            <v>0: No</v>
          </cell>
          <cell r="LZ55" t="str">
            <v>0: No</v>
          </cell>
          <cell r="MA55" t="str">
            <v>0: No</v>
          </cell>
          <cell r="MB55" t="str">
            <v>0: No</v>
          </cell>
          <cell r="MC55" t="str">
            <v>0: No</v>
          </cell>
          <cell r="MD55" t="str">
            <v>0: No</v>
          </cell>
          <cell r="ME55" t="str">
            <v>0: No</v>
          </cell>
          <cell r="MF55" t="str">
            <v>0: No</v>
          </cell>
          <cell r="MG55" t="str">
            <v>0: No</v>
          </cell>
          <cell r="MH55" t="str">
            <v>0: No</v>
          </cell>
          <cell r="MI55" t="str">
            <v>0: No</v>
          </cell>
          <cell r="MJ55" t="str">
            <v>0: No</v>
          </cell>
          <cell r="MK55" t="str">
            <v>0: No</v>
          </cell>
          <cell r="ML55" t="str">
            <v>1: Yes</v>
          </cell>
          <cell r="MM55" t="str">
            <v>0: No</v>
          </cell>
          <cell r="MN55" t="str">
            <v>0: No</v>
          </cell>
          <cell r="MO55" t="str">
            <v>0: No</v>
          </cell>
          <cell r="MP55" t="str">
            <v>0: No</v>
          </cell>
          <cell r="MQ55" t="str">
            <v>1: Yes</v>
          </cell>
          <cell r="MR55" t="str">
            <v>1: Yes</v>
          </cell>
          <cell r="MS55" t="str">
            <v>4</v>
          </cell>
          <cell r="MT55" t="str">
            <v>2: N/A</v>
          </cell>
          <cell r="MU55">
            <v>2.3682302158273383</v>
          </cell>
          <cell r="MV55">
            <v>2.0260981132075475</v>
          </cell>
          <cell r="MW55">
            <v>2.4832154420921544</v>
          </cell>
          <cell r="MX55">
            <v>0</v>
          </cell>
          <cell r="MY55">
            <v>1.8969987577639753</v>
          </cell>
          <cell r="MZ55">
            <v>0</v>
          </cell>
          <cell r="NA55">
            <v>5.161894676258993</v>
          </cell>
          <cell r="NB55">
            <v>33.844498113207543</v>
          </cell>
          <cell r="NC55">
            <v>0</v>
          </cell>
          <cell r="ND55">
            <v>0</v>
          </cell>
          <cell r="NE55">
            <v>0</v>
          </cell>
          <cell r="NF55">
            <v>0</v>
          </cell>
          <cell r="NG55">
            <v>0</v>
          </cell>
          <cell r="NH55">
            <v>0</v>
          </cell>
          <cell r="NI55">
            <v>0</v>
          </cell>
          <cell r="NJ55">
            <v>0</v>
          </cell>
          <cell r="NK55">
            <v>0</v>
          </cell>
          <cell r="NL55">
            <v>0</v>
          </cell>
          <cell r="NM55">
            <v>1.2414388489208634</v>
          </cell>
          <cell r="NN55">
            <v>1.1395471698113209</v>
          </cell>
          <cell r="NO55">
            <v>1.3860672478206724</v>
          </cell>
          <cell r="NP55">
            <v>0</v>
          </cell>
          <cell r="NQ55">
            <v>0</v>
          </cell>
          <cell r="NR55">
            <v>0</v>
          </cell>
          <cell r="NS55">
            <v>0.87988489208633092</v>
          </cell>
          <cell r="NT55">
            <v>0.69228679245283009</v>
          </cell>
          <cell r="NU55">
            <v>0.85673723536737223</v>
          </cell>
          <cell r="NV55">
            <v>0</v>
          </cell>
          <cell r="NW55">
            <v>1.481321739130435</v>
          </cell>
          <cell r="NX55">
            <v>0</v>
          </cell>
          <cell r="NY55">
            <v>0</v>
          </cell>
          <cell r="NZ55">
            <v>0</v>
          </cell>
          <cell r="OA55">
            <v>0</v>
          </cell>
          <cell r="OB55">
            <v>0</v>
          </cell>
          <cell r="OC55">
            <v>0</v>
          </cell>
          <cell r="OD55">
            <v>0</v>
          </cell>
          <cell r="OE55">
            <v>0.24690647482014388</v>
          </cell>
          <cell r="OF55">
            <v>0.19426415094339622</v>
          </cell>
          <cell r="OG55">
            <v>0.24041095890410955</v>
          </cell>
          <cell r="OH55">
            <v>0</v>
          </cell>
          <cell r="OI55">
            <v>0.4156770186335404</v>
          </cell>
          <cell r="OJ55">
            <v>0</v>
          </cell>
          <cell r="OK55">
            <v>1.1267913669064749</v>
          </cell>
          <cell r="OL55">
            <v>0.88655094339622631</v>
          </cell>
          <cell r="OM55">
            <v>1.0971481942714818</v>
          </cell>
          <cell r="ON55">
            <v>0</v>
          </cell>
          <cell r="OO55">
            <v>1.8969987577639753</v>
          </cell>
          <cell r="OP55">
            <v>0</v>
          </cell>
          <cell r="OQ55">
            <v>1.2414388489208634</v>
          </cell>
          <cell r="OR55">
            <v>1.1395471698113209</v>
          </cell>
          <cell r="OS55">
            <v>1.3860672478206724</v>
          </cell>
          <cell r="OT55">
            <v>0</v>
          </cell>
          <cell r="OU55">
            <v>0</v>
          </cell>
          <cell r="OV55">
            <v>0</v>
          </cell>
          <cell r="OW55">
            <v>0</v>
          </cell>
          <cell r="OX55">
            <v>0.17266187050359713</v>
          </cell>
          <cell r="OY55">
            <v>0</v>
          </cell>
          <cell r="OZ55">
            <v>0</v>
          </cell>
          <cell r="PA55">
            <v>0</v>
          </cell>
          <cell r="PB55">
            <v>0</v>
          </cell>
          <cell r="PC55">
            <v>0.59856115107913666</v>
          </cell>
          <cell r="PD55">
            <v>0</v>
          </cell>
          <cell r="PE55">
            <v>0</v>
          </cell>
          <cell r="PF55">
            <v>0</v>
          </cell>
          <cell r="PG55" t="str">
            <v/>
          </cell>
          <cell r="PH55">
            <v>7.19</v>
          </cell>
          <cell r="PI55">
            <v>0</v>
          </cell>
          <cell r="PJ55">
            <v>0</v>
          </cell>
          <cell r="PK55" t="str">
            <v>N/A</v>
          </cell>
          <cell r="PL55" t="str">
            <v>N/A</v>
          </cell>
          <cell r="PM55">
            <v>1.47</v>
          </cell>
          <cell r="PN55" t="str">
            <v>N/A</v>
          </cell>
          <cell r="PO55" t="str">
            <v>N/A</v>
          </cell>
          <cell r="PP55" t="str">
            <v>N/A</v>
          </cell>
          <cell r="PQ55">
            <v>4.2</v>
          </cell>
          <cell r="PR55">
            <v>25.8</v>
          </cell>
          <cell r="PS55">
            <v>30</v>
          </cell>
          <cell r="PT55">
            <v>0</v>
          </cell>
          <cell r="PU55">
            <v>0</v>
          </cell>
          <cell r="PV55">
            <v>104</v>
          </cell>
          <cell r="PW55">
            <v>0</v>
          </cell>
          <cell r="PX55">
            <v>0</v>
          </cell>
          <cell r="PY55">
            <v>0</v>
          </cell>
          <cell r="PZ55">
            <v>9.4763067524533167</v>
          </cell>
          <cell r="QA55">
            <v>2.429802376910017</v>
          </cell>
          <cell r="QB55">
            <v>0</v>
          </cell>
          <cell r="QC55">
            <v>0</v>
          </cell>
          <cell r="QD55">
            <v>1.2597758913412564</v>
          </cell>
          <cell r="QE55">
            <v>0.91364617996604414</v>
          </cell>
          <cell r="QF55">
            <v>0</v>
          </cell>
          <cell r="QG55">
            <v>0.25638030560271646</v>
          </cell>
          <cell r="QH55">
            <v>1.1700264855687605</v>
          </cell>
          <cell r="QI55">
            <v>1.2597758913412564</v>
          </cell>
          <cell r="QJ55">
            <v>0</v>
          </cell>
          <cell r="QK55">
            <v>0.17521222410865875</v>
          </cell>
          <cell r="QL55">
            <v>0</v>
          </cell>
          <cell r="QM55">
            <v>0</v>
          </cell>
          <cell r="QN55">
            <v>0</v>
          </cell>
          <cell r="QO55">
            <v>0</v>
          </cell>
          <cell r="QP55">
            <v>0.62152801358234289</v>
          </cell>
          <cell r="QQ55">
            <v>0</v>
          </cell>
          <cell r="QR55">
            <v>0</v>
          </cell>
          <cell r="QS55">
            <v>0</v>
          </cell>
          <cell r="QT55">
            <v>0</v>
          </cell>
          <cell r="QU55">
            <v>0.15849056603773587</v>
          </cell>
          <cell r="QV55" t="str">
            <v>N/A</v>
          </cell>
          <cell r="QW55" t="str">
            <v/>
          </cell>
          <cell r="QX55" t="str">
            <v/>
          </cell>
          <cell r="QY55" t="str">
            <v/>
          </cell>
          <cell r="QZ55" t="str">
            <v/>
          </cell>
          <cell r="RA55" t="str">
            <v/>
          </cell>
          <cell r="RB55" t="str">
            <v/>
          </cell>
          <cell r="RC55" t="str">
            <v>N/A</v>
          </cell>
          <cell r="RD55" t="str">
            <v>N/A</v>
          </cell>
          <cell r="RE55">
            <v>0</v>
          </cell>
          <cell r="RF55">
            <v>0</v>
          </cell>
          <cell r="RG55">
            <v>0</v>
          </cell>
          <cell r="RH55">
            <v>0</v>
          </cell>
          <cell r="RI55">
            <v>0</v>
          </cell>
          <cell r="RJ55">
            <v>0</v>
          </cell>
          <cell r="RK55">
            <v>0.47094339622641512</v>
          </cell>
          <cell r="RL55">
            <v>0</v>
          </cell>
          <cell r="RM55">
            <v>0</v>
          </cell>
          <cell r="RN55">
            <v>0</v>
          </cell>
          <cell r="RO55">
            <v>7.005765755395684</v>
          </cell>
          <cell r="RP55">
            <v>7.2476363735144318</v>
          </cell>
          <cell r="RQ55">
            <v>5.6617865660377369</v>
          </cell>
          <cell r="RR55">
            <v>5.6617865660377369</v>
          </cell>
          <cell r="RS55">
            <v>6.9844935541718547</v>
          </cell>
          <cell r="RT55">
            <v>0</v>
          </cell>
          <cell r="RU55">
            <v>9.8725268571428586</v>
          </cell>
          <cell r="RV55">
            <v>5.6546808633093528</v>
          </cell>
          <cell r="RW55">
            <v>4.4490602264150949</v>
          </cell>
          <cell r="RX55">
            <v>5.5059198007471979</v>
          </cell>
          <cell r="RY55">
            <v>0</v>
          </cell>
          <cell r="RZ55">
            <v>9.5198835279503111</v>
          </cell>
          <cell r="SA55">
            <v>0</v>
          </cell>
          <cell r="SB55">
            <v>5.884843234532374</v>
          </cell>
          <cell r="SC55">
            <v>0</v>
          </cell>
          <cell r="SD55">
            <v>4.7559007154716975</v>
          </cell>
          <cell r="SE55">
            <v>5.8669745855043587</v>
          </cell>
          <cell r="SF55">
            <v>0</v>
          </cell>
          <cell r="SG55">
            <v>8.2929225600000009</v>
          </cell>
          <cell r="SH55">
            <v>1.1209225208633096</v>
          </cell>
          <cell r="SI55">
            <v>0</v>
          </cell>
          <cell r="SJ55">
            <v>0.90588585056603765</v>
          </cell>
          <cell r="SK55">
            <v>1.1175189686674969</v>
          </cell>
          <cell r="SL55">
            <v>0</v>
          </cell>
          <cell r="SM55">
            <v>1.5796042971428574</v>
          </cell>
          <cell r="SN55">
            <v>3.1960022837739777</v>
          </cell>
          <cell r="SO55">
            <v>1</v>
          </cell>
          <cell r="SP55">
            <v>0.85</v>
          </cell>
          <cell r="SQ55">
            <v>1</v>
          </cell>
          <cell r="SR55">
            <v>0.7</v>
          </cell>
          <cell r="SS55" t="str">
            <v>1: Yes</v>
          </cell>
          <cell r="ST55" t="str">
            <v>Blank</v>
          </cell>
          <cell r="SU55">
            <v>0.9</v>
          </cell>
          <cell r="SV55" t="str">
            <v>1: Yes</v>
          </cell>
          <cell r="SW55" t="str">
            <v>All patients unless they have side effects to CPT</v>
          </cell>
          <cell r="SX55">
            <v>1</v>
          </cell>
          <cell r="SY55" t="str">
            <v>1: Yes</v>
          </cell>
          <cell r="SZ55" t="str">
            <v>first come first serve</v>
          </cell>
          <cell r="TA55">
            <v>90</v>
          </cell>
          <cell r="TB55">
            <v>0</v>
          </cell>
          <cell r="TC55">
            <v>0</v>
          </cell>
          <cell r="TD55">
            <v>0.20946532374100718</v>
          </cell>
          <cell r="TE55">
            <v>0</v>
          </cell>
          <cell r="TF55">
            <v>0</v>
          </cell>
          <cell r="TG55">
            <v>0</v>
          </cell>
          <cell r="TH55">
            <v>0</v>
          </cell>
          <cell r="TI55">
            <v>5.6546808633093528</v>
          </cell>
          <cell r="TJ55">
            <v>1.1416195683453239</v>
          </cell>
          <cell r="TK55">
            <v>0</v>
          </cell>
          <cell r="TL55">
            <v>0</v>
          </cell>
          <cell r="TM55">
            <v>0.16480573584905658</v>
          </cell>
          <cell r="TN55">
            <v>0</v>
          </cell>
          <cell r="TO55">
            <v>0</v>
          </cell>
          <cell r="TP55">
            <v>0</v>
          </cell>
          <cell r="TQ55">
            <v>0</v>
          </cell>
          <cell r="TR55">
            <v>4.4490602264150949</v>
          </cell>
          <cell r="TS55">
            <v>1.0479206037735851</v>
          </cell>
          <cell r="TT55">
            <v>0</v>
          </cell>
          <cell r="TU55">
            <v>0</v>
          </cell>
          <cell r="TV55">
            <v>0.21750253310696094</v>
          </cell>
          <cell r="TW55">
            <v>0</v>
          </cell>
          <cell r="TX55">
            <v>0</v>
          </cell>
          <cell r="TY55">
            <v>0</v>
          </cell>
          <cell r="TZ55">
            <v>0</v>
          </cell>
          <cell r="UA55">
            <v>5.8716516400679124</v>
          </cell>
          <cell r="UB55">
            <v>1.1584822003395585</v>
          </cell>
          <cell r="UC55" t="str">
            <v>1: Yes</v>
          </cell>
          <cell r="UD55" t="str">
            <v>first come first serve</v>
          </cell>
          <cell r="UE55">
            <v>90</v>
          </cell>
          <cell r="UF55">
            <v>84400</v>
          </cell>
          <cell r="UG55">
            <v>1.1641004739336493E-2</v>
          </cell>
          <cell r="UH55">
            <v>1.3000000000000001E-2</v>
          </cell>
          <cell r="UI55">
            <v>0</v>
          </cell>
          <cell r="UJ55">
            <v>0</v>
          </cell>
          <cell r="UK55">
            <v>0</v>
          </cell>
          <cell r="UL55">
            <v>0</v>
          </cell>
          <cell r="UM55">
            <v>0</v>
          </cell>
          <cell r="UN55" t="str">
            <v>N/A</v>
          </cell>
          <cell r="UO55" t="str">
            <v>N/A</v>
          </cell>
          <cell r="UP55" t="str">
            <v>N/A</v>
          </cell>
          <cell r="UQ55" t="str">
            <v>N/A</v>
          </cell>
          <cell r="UR55" t="str">
            <v>N/A</v>
          </cell>
          <cell r="US55" t="str">
            <v>N/A</v>
          </cell>
          <cell r="UT55" t="str">
            <v>N/A</v>
          </cell>
          <cell r="UU55" t="str">
            <v>N/A</v>
          </cell>
          <cell r="UV55" t="str">
            <v>N/A</v>
          </cell>
          <cell r="UW55" t="str">
            <v>N/A</v>
          </cell>
          <cell r="UX55">
            <v>0</v>
          </cell>
          <cell r="UY55">
            <v>0</v>
          </cell>
          <cell r="UZ55">
            <v>0</v>
          </cell>
          <cell r="VA55">
            <v>0</v>
          </cell>
          <cell r="VB55">
            <v>1</v>
          </cell>
          <cell r="VC55">
            <v>0</v>
          </cell>
          <cell r="VD55">
            <v>1</v>
          </cell>
          <cell r="VE55">
            <v>1</v>
          </cell>
          <cell r="VF55">
            <v>0</v>
          </cell>
          <cell r="VG55">
            <v>0</v>
          </cell>
          <cell r="VH55">
            <v>0</v>
          </cell>
          <cell r="VI55">
            <v>0</v>
          </cell>
          <cell r="VJ55">
            <v>0</v>
          </cell>
          <cell r="VK55">
            <v>0</v>
          </cell>
          <cell r="VL55">
            <v>0</v>
          </cell>
          <cell r="VM55">
            <v>0</v>
          </cell>
          <cell r="VN55">
            <v>0</v>
          </cell>
          <cell r="VO55">
            <v>0</v>
          </cell>
          <cell r="VP55">
            <v>0</v>
          </cell>
          <cell r="VQ55">
            <v>0</v>
          </cell>
          <cell r="VR55">
            <v>0</v>
          </cell>
          <cell r="VS55">
            <v>0</v>
          </cell>
          <cell r="VT55">
            <v>0</v>
          </cell>
          <cell r="VU55">
            <v>0</v>
          </cell>
          <cell r="VV55">
            <v>1</v>
          </cell>
          <cell r="VW55">
            <v>0</v>
          </cell>
          <cell r="VX55">
            <v>0</v>
          </cell>
          <cell r="VY55">
            <v>0.23423309352517985</v>
          </cell>
          <cell r="VZ55">
            <v>0.27638709677419354</v>
          </cell>
          <cell r="WA55">
            <v>0</v>
          </cell>
          <cell r="WB55">
            <v>0</v>
          </cell>
          <cell r="WC55">
            <v>0</v>
          </cell>
          <cell r="WD55">
            <v>3.0333913043478264</v>
          </cell>
          <cell r="WE55">
            <v>0</v>
          </cell>
          <cell r="WF55">
            <v>2.4422073443853614</v>
          </cell>
          <cell r="WG55">
            <v>0</v>
          </cell>
          <cell r="WH55">
            <v>0</v>
          </cell>
          <cell r="WI55">
            <v>0</v>
          </cell>
          <cell r="WJ55">
            <v>2.8817217391304348</v>
          </cell>
          <cell r="WK55">
            <v>0</v>
          </cell>
          <cell r="WL55">
            <v>0.12853722865186112</v>
          </cell>
          <cell r="WM55">
            <v>0</v>
          </cell>
          <cell r="WN55">
            <v>0</v>
          </cell>
          <cell r="WO55">
            <v>0</v>
          </cell>
          <cell r="WP55">
            <v>0.15166956521739131</v>
          </cell>
          <cell r="WQ55">
            <v>0</v>
          </cell>
          <cell r="WR55" t="e">
            <v>#VALUE!</v>
          </cell>
          <cell r="WS55" t="e">
            <v>#VALUE!</v>
          </cell>
          <cell r="WT55">
            <v>0</v>
          </cell>
          <cell r="WU55">
            <v>0</v>
          </cell>
          <cell r="WV55">
            <v>0</v>
          </cell>
          <cell r="WW55">
            <v>0</v>
          </cell>
          <cell r="WX55">
            <v>0</v>
          </cell>
          <cell r="WY55">
            <v>0</v>
          </cell>
          <cell r="WZ55">
            <v>4.395308300561374</v>
          </cell>
          <cell r="XA55">
            <v>4.4949128744709608</v>
          </cell>
          <cell r="XB55">
            <v>3.4066311110450331</v>
          </cell>
          <cell r="XC55">
            <v>4.2245958576193345</v>
          </cell>
          <cell r="XD55">
            <v>0</v>
          </cell>
          <cell r="XE55">
            <v>7.1913670922579866</v>
          </cell>
          <cell r="XF55">
            <v>0</v>
          </cell>
          <cell r="XG55">
            <v>0.53982691882112233</v>
          </cell>
          <cell r="XH55">
            <v>0.42513281425572802</v>
          </cell>
          <cell r="XI55">
            <v>0.53141601781965997</v>
          </cell>
          <cell r="XJ55">
            <v>0</v>
          </cell>
          <cell r="XK55">
            <v>0.85026562851145604</v>
          </cell>
          <cell r="XL55">
            <v>0</v>
          </cell>
          <cell r="XM55">
            <v>3.5706528256124193</v>
          </cell>
          <cell r="XN55">
            <v>3.4387091469681406</v>
          </cell>
          <cell r="XO55">
            <v>2.7055504043126688</v>
          </cell>
          <cell r="XP55">
            <v>3.3482449742038791</v>
          </cell>
          <cell r="XQ55">
            <v>0</v>
          </cell>
          <cell r="XR55">
            <v>5.789205678793258</v>
          </cell>
          <cell r="XS55">
            <v>0</v>
          </cell>
          <cell r="XT55">
            <v>0</v>
          </cell>
          <cell r="XU55">
            <v>0</v>
          </cell>
          <cell r="XV55">
            <v>0</v>
          </cell>
          <cell r="XW55">
            <v>0</v>
          </cell>
          <cell r="XX55">
            <v>0</v>
          </cell>
          <cell r="XY55">
            <v>0</v>
          </cell>
          <cell r="XZ55">
            <v>0.35039426634623227</v>
          </cell>
          <cell r="YA55">
            <v>0.2759478924766362</v>
          </cell>
          <cell r="YB55">
            <v>0.34493486559579523</v>
          </cell>
          <cell r="YC55">
            <v>0</v>
          </cell>
          <cell r="YD55">
            <v>0.55189578495327241</v>
          </cell>
          <cell r="YE55">
            <v>0</v>
          </cell>
          <cell r="YF55">
            <v>0</v>
          </cell>
          <cell r="YG55">
            <v>0</v>
          </cell>
          <cell r="YH55">
            <v>0</v>
          </cell>
          <cell r="YI55">
            <v>0</v>
          </cell>
          <cell r="YJ55">
            <v>0</v>
          </cell>
          <cell r="YK55">
            <v>0</v>
          </cell>
          <cell r="YL55">
            <v>0</v>
          </cell>
          <cell r="YM55">
            <v>0</v>
          </cell>
          <cell r="YN55">
            <v>0</v>
          </cell>
          <cell r="YO55">
            <v>0</v>
          </cell>
          <cell r="YP55">
            <v>0</v>
          </cell>
          <cell r="YQ55">
            <v>0</v>
          </cell>
          <cell r="YR55">
            <v>0</v>
          </cell>
          <cell r="YS55">
            <v>0</v>
          </cell>
          <cell r="YT55">
            <v>0</v>
          </cell>
          <cell r="YU55">
            <v>0</v>
          </cell>
          <cell r="YV55">
            <v>0</v>
          </cell>
          <cell r="YW55">
            <v>0</v>
          </cell>
          <cell r="YX55">
            <v>0</v>
          </cell>
          <cell r="YY55">
            <v>0</v>
          </cell>
          <cell r="YZ55">
            <v>0</v>
          </cell>
          <cell r="ZA55">
            <v>0</v>
          </cell>
          <cell r="ZB55">
            <v>0</v>
          </cell>
          <cell r="ZC55">
            <v>0</v>
          </cell>
          <cell r="ZD55">
            <v>3.2920863309352524</v>
          </cell>
          <cell r="ZE55">
            <v>3.4184040747028872</v>
          </cell>
          <cell r="ZF55">
            <v>0</v>
          </cell>
          <cell r="ZG55">
            <v>0</v>
          </cell>
          <cell r="ZH55">
            <v>0.14662281603288799</v>
          </cell>
          <cell r="ZI55">
            <v>0.15224875090953188</v>
          </cell>
          <cell r="ZJ55" t="str">
            <v xml:space="preserve"> </v>
          </cell>
          <cell r="ZK55">
            <v>0</v>
          </cell>
          <cell r="ZL55">
            <v>1</v>
          </cell>
          <cell r="ZM55">
            <v>0</v>
          </cell>
          <cell r="ZN55">
            <v>1</v>
          </cell>
          <cell r="ZO55">
            <v>0</v>
          </cell>
          <cell r="ZP55">
            <v>0</v>
          </cell>
          <cell r="ZQ55">
            <v>0</v>
          </cell>
          <cell r="ZR55" t="str">
            <v>0: No</v>
          </cell>
          <cell r="ZS55" t="str">
            <v>1: Yes</v>
          </cell>
          <cell r="ZT55">
            <v>2.0600772443674846</v>
          </cell>
          <cell r="ZU55">
            <v>2.0600772443674846</v>
          </cell>
          <cell r="ZV55">
            <v>2.0600772443674846</v>
          </cell>
          <cell r="ZW55">
            <v>2.0600772443674846</v>
          </cell>
          <cell r="ZX55">
            <v>0</v>
          </cell>
          <cell r="ZY55">
            <v>2.0600772443674846</v>
          </cell>
          <cell r="ZZ55">
            <v>0</v>
          </cell>
          <cell r="AAA55">
            <v>1.7098641128250123</v>
          </cell>
          <cell r="AAB55">
            <v>1.7098641128250123</v>
          </cell>
          <cell r="AAC55">
            <v>1.7098641128250121</v>
          </cell>
          <cell r="AAD55">
            <v>0</v>
          </cell>
          <cell r="AAE55">
            <v>1.7098641128250121</v>
          </cell>
          <cell r="AAF55">
            <v>0</v>
          </cell>
          <cell r="AAG55">
            <v>0.35021313154247241</v>
          </cell>
          <cell r="AAH55">
            <v>0.35021313154247241</v>
          </cell>
          <cell r="AAI55">
            <v>0.35021313154247241</v>
          </cell>
          <cell r="AAJ55">
            <v>0.35021313154247241</v>
          </cell>
          <cell r="AAK55">
            <v>0</v>
          </cell>
          <cell r="AAL55">
            <v>0.35021313154247236</v>
          </cell>
          <cell r="AAM55">
            <v>0</v>
          </cell>
          <cell r="AAN55">
            <v>0</v>
          </cell>
          <cell r="AAO55">
            <v>0</v>
          </cell>
          <cell r="AAP55">
            <v>0</v>
          </cell>
          <cell r="AAQ55">
            <v>0</v>
          </cell>
          <cell r="AAR55">
            <v>0</v>
          </cell>
          <cell r="AAS55">
            <v>0</v>
          </cell>
          <cell r="AAT55">
            <v>0</v>
          </cell>
          <cell r="AAU55">
            <v>0</v>
          </cell>
          <cell r="AAV55">
            <v>0</v>
          </cell>
          <cell r="AAW55">
            <v>0</v>
          </cell>
          <cell r="AAX55">
            <v>0</v>
          </cell>
          <cell r="AAY55">
            <v>0</v>
          </cell>
          <cell r="AAZ55">
            <v>0</v>
          </cell>
          <cell r="ABA55">
            <v>0</v>
          </cell>
          <cell r="ABB55">
            <v>0</v>
          </cell>
          <cell r="ABC55">
            <v>0</v>
          </cell>
          <cell r="ABD55">
            <v>0</v>
          </cell>
          <cell r="ABE55">
            <v>0</v>
          </cell>
          <cell r="ABF55">
            <v>0</v>
          </cell>
          <cell r="ABG55">
            <v>0</v>
          </cell>
          <cell r="ABH55">
            <v>0</v>
          </cell>
          <cell r="ABI55">
            <v>0</v>
          </cell>
          <cell r="ABJ55">
            <v>0</v>
          </cell>
          <cell r="ABK55">
            <v>0</v>
          </cell>
          <cell r="ABL55">
            <v>0</v>
          </cell>
          <cell r="ABM55">
            <v>0</v>
          </cell>
          <cell r="ABN55">
            <v>0</v>
          </cell>
          <cell r="ABO55">
            <v>0</v>
          </cell>
          <cell r="ABP55">
            <v>0</v>
          </cell>
          <cell r="ABQ55">
            <v>0</v>
          </cell>
          <cell r="ABR55">
            <v>0</v>
          </cell>
          <cell r="ABS55">
            <v>0</v>
          </cell>
          <cell r="ABT55">
            <v>0</v>
          </cell>
          <cell r="ABU55">
            <v>0</v>
          </cell>
          <cell r="ABV55">
            <v>0</v>
          </cell>
          <cell r="ABW55">
            <v>0</v>
          </cell>
          <cell r="ABX55">
            <v>0.35021313154247241</v>
          </cell>
          <cell r="ABY55" t="str">
            <v>0: No</v>
          </cell>
          <cell r="ABZ55">
            <v>0.35021313154247241</v>
          </cell>
          <cell r="ACA55">
            <v>0.35021313154247241</v>
          </cell>
          <cell r="ACB55">
            <v>7.3057266187050374</v>
          </cell>
          <cell r="ACC55">
            <v>7.5850713890639057</v>
          </cell>
          <cell r="ACD55">
            <v>5.7535184135977335</v>
          </cell>
          <cell r="ACE55">
            <v>7.1918980169971665</v>
          </cell>
          <cell r="ACF55">
            <v>0</v>
          </cell>
          <cell r="ACG55">
            <v>11.507036827195467</v>
          </cell>
          <cell r="ACH55">
            <v>0</v>
          </cell>
          <cell r="ACI55">
            <v>3.5066532374100725</v>
          </cell>
          <cell r="ACJ55">
            <v>2.7616135977337111</v>
          </cell>
          <cell r="ACK55">
            <v>3.4520169971671386</v>
          </cell>
          <cell r="ACL55">
            <v>0</v>
          </cell>
          <cell r="ACM55">
            <v>5.5232271954674221</v>
          </cell>
          <cell r="ACN55">
            <v>0</v>
          </cell>
          <cell r="ACO55">
            <v>0</v>
          </cell>
          <cell r="ACP55">
            <v>0</v>
          </cell>
          <cell r="ACQ55">
            <v>0</v>
          </cell>
          <cell r="ACR55">
            <v>0</v>
          </cell>
          <cell r="ACS55">
            <v>0</v>
          </cell>
          <cell r="ACT55">
            <v>0</v>
          </cell>
          <cell r="ACU55">
            <v>1.2738382733812952</v>
          </cell>
          <cell r="ACV55">
            <v>1.0031927478753542</v>
          </cell>
          <cell r="ACW55">
            <v>1.2539909348441927</v>
          </cell>
          <cell r="ACX55">
            <v>0</v>
          </cell>
          <cell r="ACY55">
            <v>2.0063854957507083</v>
          </cell>
          <cell r="ACZ55">
            <v>0</v>
          </cell>
          <cell r="ADA55">
            <v>0</v>
          </cell>
          <cell r="ADB55">
            <v>0</v>
          </cell>
          <cell r="ADC55">
            <v>0</v>
          </cell>
          <cell r="ADD55">
            <v>0</v>
          </cell>
          <cell r="ADE55">
            <v>0</v>
          </cell>
          <cell r="ADF55">
            <v>0</v>
          </cell>
          <cell r="ADG55">
            <v>0</v>
          </cell>
          <cell r="ADH55">
            <v>0</v>
          </cell>
          <cell r="ADI55">
            <v>0</v>
          </cell>
          <cell r="ADJ55">
            <v>0</v>
          </cell>
          <cell r="ADK55">
            <v>0</v>
          </cell>
          <cell r="ADL55">
            <v>0</v>
          </cell>
          <cell r="ADM55">
            <v>0</v>
          </cell>
          <cell r="ADN55">
            <v>0</v>
          </cell>
          <cell r="ADO55">
            <v>0</v>
          </cell>
          <cell r="ADP55">
            <v>0</v>
          </cell>
          <cell r="ADQ55">
            <v>0</v>
          </cell>
          <cell r="ADR55">
            <v>0</v>
          </cell>
          <cell r="ADS55">
            <v>2.5252351079136695</v>
          </cell>
          <cell r="ADT55">
            <v>1.9887120679886685</v>
          </cell>
          <cell r="ADU55">
            <v>2.4858900849858356</v>
          </cell>
          <cell r="ADV55">
            <v>0</v>
          </cell>
          <cell r="ADW55">
            <v>3.9774241359773366</v>
          </cell>
          <cell r="ADX55">
            <v>0</v>
          </cell>
          <cell r="ADY55">
            <v>0</v>
          </cell>
          <cell r="ADZ55">
            <v>0</v>
          </cell>
          <cell r="AEA55">
            <v>0</v>
          </cell>
          <cell r="AEB55">
            <v>0</v>
          </cell>
          <cell r="AEC55">
            <v>0</v>
          </cell>
          <cell r="AED55">
            <v>0</v>
          </cell>
          <cell r="AEE55">
            <v>0.51905841726618707</v>
          </cell>
          <cell r="AEF55">
            <v>0</v>
          </cell>
          <cell r="AEG55">
            <v>0</v>
          </cell>
          <cell r="AEH55">
            <v>0</v>
          </cell>
          <cell r="AEI55">
            <v>0.35784172661870506</v>
          </cell>
          <cell r="AEJ55">
            <v>0</v>
          </cell>
          <cell r="AEK55">
            <v>6.3691913669064757</v>
          </cell>
          <cell r="AEL55">
            <v>5.9635107913669078E-2</v>
          </cell>
          <cell r="AEM55">
            <v>0</v>
          </cell>
          <cell r="AEN55">
            <v>0.53890534857659556</v>
          </cell>
          <cell r="AEO55">
            <v>0</v>
          </cell>
          <cell r="AEP55">
            <v>0</v>
          </cell>
          <cell r="AEQ55">
            <v>0</v>
          </cell>
          <cell r="AER55">
            <v>0.37152431018146664</v>
          </cell>
          <cell r="AES55">
            <v>0</v>
          </cell>
          <cell r="AET55">
            <v>6.6127263898574915</v>
          </cell>
          <cell r="AEU55">
            <v>6.1915340448352001E-2</v>
          </cell>
          <cell r="AEV55">
            <v>0</v>
          </cell>
          <cell r="AEW55">
            <v>0.04</v>
          </cell>
          <cell r="AEX55" t="str">
            <v>6</v>
          </cell>
          <cell r="AEY55" t="str">
            <v>4</v>
          </cell>
          <cell r="AEZ55" t="str">
            <v>0: No</v>
          </cell>
          <cell r="AFA55" t="str">
            <v/>
          </cell>
          <cell r="AFB55" t="str">
            <v/>
          </cell>
          <cell r="AFC55" t="str">
            <v>2: Sometimes</v>
          </cell>
          <cell r="AFD55" t="str">
            <v>2: Sometimes</v>
          </cell>
          <cell r="AFE55">
            <v>0</v>
          </cell>
          <cell r="AFF55">
            <v>0</v>
          </cell>
          <cell r="AFG55">
            <v>0</v>
          </cell>
          <cell r="AFH55">
            <v>0</v>
          </cell>
          <cell r="AFI55">
            <v>0</v>
          </cell>
          <cell r="AFJ55">
            <v>0</v>
          </cell>
          <cell r="AFK55">
            <v>0</v>
          </cell>
          <cell r="AFL55">
            <v>0</v>
          </cell>
          <cell r="AFM55">
            <v>0</v>
          </cell>
          <cell r="AFN55">
            <v>0</v>
          </cell>
          <cell r="AFO55">
            <v>0</v>
          </cell>
          <cell r="AFP55">
            <v>0</v>
          </cell>
          <cell r="AFQ55">
            <v>0</v>
          </cell>
          <cell r="AFR55">
            <v>0</v>
          </cell>
          <cell r="AFS55">
            <v>0</v>
          </cell>
          <cell r="AFT55">
            <v>0</v>
          </cell>
          <cell r="AFU55">
            <v>0</v>
          </cell>
          <cell r="AFV55">
            <v>0</v>
          </cell>
          <cell r="AFW55">
            <v>0</v>
          </cell>
          <cell r="AFX55">
            <v>0</v>
          </cell>
          <cell r="AFY55">
            <v>0</v>
          </cell>
          <cell r="AFZ55">
            <v>0</v>
          </cell>
          <cell r="AGA55">
            <v>0</v>
          </cell>
          <cell r="AGB55">
            <v>0</v>
          </cell>
        </row>
        <row r="56">
          <cell r="A56" t="str">
            <v>MALAWI_24</v>
          </cell>
          <cell r="B56" t="str">
            <v>Malawi</v>
          </cell>
          <cell r="C56" t="str">
            <v>Malomo Health Centre</v>
          </cell>
          <cell r="D56" t="str">
            <v>Health Center</v>
          </cell>
          <cell r="E56" t="str">
            <v>Primary</v>
          </cell>
          <cell r="F56" t="str">
            <v>Rural</v>
          </cell>
          <cell r="G56" t="str">
            <v>No</v>
          </cell>
          <cell r="H56">
            <v>39493</v>
          </cell>
          <cell r="I56">
            <v>38900</v>
          </cell>
          <cell r="J56">
            <v>48000</v>
          </cell>
          <cell r="K56">
            <v>0</v>
          </cell>
          <cell r="L56">
            <v>0</v>
          </cell>
          <cell r="M56" t="str">
            <v>USD</v>
          </cell>
          <cell r="N56">
            <v>148.24</v>
          </cell>
          <cell r="O56">
            <v>0.97</v>
          </cell>
          <cell r="P56">
            <v>0</v>
          </cell>
          <cell r="Q56">
            <v>0.02</v>
          </cell>
          <cell r="R56">
            <v>0.01</v>
          </cell>
          <cell r="S56">
            <v>0</v>
          </cell>
          <cell r="T56">
            <v>48000</v>
          </cell>
          <cell r="U56">
            <v>0</v>
          </cell>
          <cell r="V56">
            <v>106.22722102232693</v>
          </cell>
          <cell r="W56" t="str">
            <v>0: No</v>
          </cell>
          <cell r="X56" t="str">
            <v>0: No</v>
          </cell>
          <cell r="Y56">
            <v>0</v>
          </cell>
          <cell r="Z56" t="str">
            <v>Jan-10</v>
          </cell>
          <cell r="AA56" t="str">
            <v>Dec-10</v>
          </cell>
          <cell r="AB56">
            <v>28.833333333333332</v>
          </cell>
          <cell r="AC56">
            <v>263.16666666666669</v>
          </cell>
          <cell r="AD56">
            <v>0</v>
          </cell>
          <cell r="AE56">
            <v>24</v>
          </cell>
          <cell r="AF56">
            <v>0</v>
          </cell>
          <cell r="AG56">
            <v>316</v>
          </cell>
          <cell r="AH56">
            <v>287.16666666666669</v>
          </cell>
          <cell r="AI56">
            <v>10.001265822784811</v>
          </cell>
          <cell r="AJ56">
            <v>14.16402953586498</v>
          </cell>
          <cell r="AK56">
            <v>12</v>
          </cell>
          <cell r="AL56">
            <v>9.6</v>
          </cell>
          <cell r="AM56">
            <v>0</v>
          </cell>
          <cell r="AN56">
            <v>12</v>
          </cell>
          <cell r="AO56">
            <v>0</v>
          </cell>
          <cell r="AP56">
            <v>10</v>
          </cell>
          <cell r="AQ56">
            <v>15</v>
          </cell>
          <cell r="AR56">
            <v>0</v>
          </cell>
          <cell r="AS56">
            <v>10</v>
          </cell>
          <cell r="AT56">
            <v>0</v>
          </cell>
          <cell r="AU56">
            <v>0</v>
          </cell>
          <cell r="AV56">
            <v>0</v>
          </cell>
          <cell r="AW56">
            <v>0</v>
          </cell>
          <cell r="AX56">
            <v>0</v>
          </cell>
          <cell r="AY56">
            <v>0</v>
          </cell>
          <cell r="AZ56">
            <v>0</v>
          </cell>
          <cell r="BA56">
            <v>0</v>
          </cell>
          <cell r="BB56">
            <v>0</v>
          </cell>
          <cell r="BC56">
            <v>0</v>
          </cell>
          <cell r="BD56">
            <v>0</v>
          </cell>
          <cell r="BE56">
            <v>44236</v>
          </cell>
          <cell r="BF56" t="str">
            <v>1: Yes</v>
          </cell>
          <cell r="BG56" t="str">
            <v>29</v>
          </cell>
          <cell r="BH56" t="str">
            <v>7</v>
          </cell>
          <cell r="BI56" t="str">
            <v>0</v>
          </cell>
          <cell r="BJ56" t="str">
            <v>19</v>
          </cell>
          <cell r="BK56" t="str">
            <v>N/A</v>
          </cell>
          <cell r="BL56" t="str">
            <v>N/A</v>
          </cell>
          <cell r="BM56" t="str">
            <v>1: Yes</v>
          </cell>
          <cell r="BN56" t="str">
            <v>N_INITIATION: Initiation</v>
          </cell>
          <cell r="BO56" t="str">
            <v>none</v>
          </cell>
          <cell r="BP56" t="str">
            <v>1: Yes</v>
          </cell>
          <cell r="BQ56">
            <v>0.19361422433185355</v>
          </cell>
          <cell r="BR56" t="str">
            <v>1: The Costing Period</v>
          </cell>
          <cell r="BS56" t="str">
            <v/>
          </cell>
          <cell r="BT56" t="str">
            <v>1: Yes</v>
          </cell>
          <cell r="BU56" t="str">
            <v>29</v>
          </cell>
          <cell r="BV56" t="str">
            <v>7</v>
          </cell>
          <cell r="BW56" t="str">
            <v>0</v>
          </cell>
          <cell r="BX56" t="str">
            <v>19</v>
          </cell>
          <cell r="BY56" t="str">
            <v>N/A</v>
          </cell>
          <cell r="BZ56" t="str">
            <v>N/A</v>
          </cell>
          <cell r="CA56" t="str">
            <v>1: Yes</v>
          </cell>
          <cell r="CB56" t="str">
            <v>0: No</v>
          </cell>
          <cell r="CC56" t="str">
            <v>0: No</v>
          </cell>
          <cell r="CD56" t="str">
            <v>0: No</v>
          </cell>
          <cell r="CE56" t="str">
            <v>0: No</v>
          </cell>
          <cell r="CF56" t="str">
            <v>0: No</v>
          </cell>
          <cell r="CG56" t="str">
            <v>0: No</v>
          </cell>
          <cell r="CH56" t="str">
            <v/>
          </cell>
          <cell r="CI56" t="str">
            <v>Records were well kept, although there was a significant lack of height data, and a number of patients for which CD4 or WHO stage info was not available. There were also a number of established patients where the CTX status at initiation was unclear. (We crosschecked with the CTX register, but it did not contain initiation data for transfer-ins at their prior facilities; only their initiation at Malomo). Adherence to treatment was unusually strong for both established and new patients</v>
          </cell>
          <cell r="CJ56">
            <v>296.16666666666669</v>
          </cell>
          <cell r="CK56" t="str">
            <v>60% of adults come monthly, 40% come bimonthly.  Consultation and pharmacy visits are combined (the MA, Nurse, and Clerk all sit in the same room and conduct consultations and dispense drugs).</v>
          </cell>
          <cell r="CL56" t="str">
            <v>1: Yes</v>
          </cell>
          <cell r="CM56" t="str">
            <v>1: Yes</v>
          </cell>
          <cell r="CN56" t="str">
            <v>0: No</v>
          </cell>
          <cell r="CO56" t="str">
            <v>0: No</v>
          </cell>
          <cell r="CP56" t="str">
            <v/>
          </cell>
          <cell r="CQ56" t="str">
            <v>1: Yes</v>
          </cell>
          <cell r="CR56" t="str">
            <v>1: Yes</v>
          </cell>
          <cell r="CS56" t="str">
            <v>100</v>
          </cell>
          <cell r="CT56" t="str">
            <v>50</v>
          </cell>
          <cell r="CU56">
            <v>289.59024956471274</v>
          </cell>
          <cell r="CV56">
            <v>0.1</v>
          </cell>
          <cell r="CW56">
            <v>10.001265822784811</v>
          </cell>
          <cell r="CX56">
            <v>16.67453949121165</v>
          </cell>
          <cell r="CY56">
            <v>14.293754803932222</v>
          </cell>
          <cell r="CZ56">
            <v>16.913585196899021</v>
          </cell>
          <cell r="DA56">
            <v>11.416467138475412</v>
          </cell>
          <cell r="DB56">
            <v>9.7864281103849251</v>
          </cell>
          <cell r="DC56">
            <v>11.58013327420359</v>
          </cell>
          <cell r="DD56">
            <v>11.743713732461911</v>
          </cell>
          <cell r="DE56">
            <v>0</v>
          </cell>
          <cell r="DF56">
            <v>9.7864281103849251</v>
          </cell>
          <cell r="DG56">
            <v>0</v>
          </cell>
          <cell r="DH56">
            <v>5.2580723527362396</v>
          </cell>
          <cell r="DI56">
            <v>4.5073266935472969</v>
          </cell>
          <cell r="DJ56">
            <v>5.3334519226954304</v>
          </cell>
          <cell r="DK56">
            <v>5.4087920322567555</v>
          </cell>
          <cell r="DL56">
            <v>0</v>
          </cell>
          <cell r="DM56">
            <v>4.507326693547296</v>
          </cell>
          <cell r="DN56">
            <v>0</v>
          </cell>
          <cell r="DO56">
            <v>11.58013327420359</v>
          </cell>
          <cell r="DP56">
            <v>11.743713732461911</v>
          </cell>
          <cell r="DQ56">
            <v>9.7864281103849251</v>
          </cell>
          <cell r="DR56">
            <v>5.3334519226954304</v>
          </cell>
          <cell r="DS56">
            <v>5.4087920322567555</v>
          </cell>
          <cell r="DT56">
            <v>4.507326693547296</v>
          </cell>
          <cell r="DU56">
            <v>3.3553799176156356</v>
          </cell>
          <cell r="DV56">
            <v>2.8762999926753072</v>
          </cell>
          <cell r="DW56">
            <v>3.4515599912103685</v>
          </cell>
          <cell r="DX56">
            <v>0</v>
          </cell>
          <cell r="DY56">
            <v>2.8762999926753072</v>
          </cell>
          <cell r="DZ56">
            <v>0</v>
          </cell>
          <cell r="EA56">
            <v>1.6578060210264571</v>
          </cell>
          <cell r="EB56">
            <v>1.4211050799648082</v>
          </cell>
          <cell r="EC56">
            <v>1.7053260959577696</v>
          </cell>
          <cell r="ED56">
            <v>0</v>
          </cell>
          <cell r="EE56">
            <v>1.4211050799648082</v>
          </cell>
          <cell r="EF56">
            <v>0</v>
          </cell>
          <cell r="EG56">
            <v>3.0965796143100142</v>
          </cell>
          <cell r="EH56">
            <v>2.6544511026005004</v>
          </cell>
          <cell r="EI56">
            <v>3.1853413231206003</v>
          </cell>
          <cell r="EJ56">
            <v>0</v>
          </cell>
          <cell r="EK56">
            <v>2.6544511026005</v>
          </cell>
          <cell r="EL56">
            <v>0</v>
          </cell>
          <cell r="EM56">
            <v>3.5655018888289263</v>
          </cell>
          <cell r="EN56">
            <v>3.0564208252191176</v>
          </cell>
          <cell r="EO56">
            <v>3.6677049902629406</v>
          </cell>
          <cell r="EP56">
            <v>0</v>
          </cell>
          <cell r="EQ56">
            <v>3.0564208252191176</v>
          </cell>
          <cell r="ER56">
            <v>0</v>
          </cell>
          <cell r="ES56">
            <v>0</v>
          </cell>
          <cell r="ET56">
            <v>0</v>
          </cell>
          <cell r="EU56">
            <v>0</v>
          </cell>
          <cell r="EV56">
            <v>0</v>
          </cell>
          <cell r="EW56">
            <v>0</v>
          </cell>
          <cell r="EX56">
            <v>0</v>
          </cell>
          <cell r="EY56">
            <v>3.3490136589997741</v>
          </cell>
          <cell r="EZ56">
            <v>2.8708427061504525</v>
          </cell>
          <cell r="FA56">
            <v>3.4450112473805432</v>
          </cell>
          <cell r="FB56">
            <v>0</v>
          </cell>
          <cell r="FC56">
            <v>2.8708427061504529</v>
          </cell>
          <cell r="FD56">
            <v>0</v>
          </cell>
          <cell r="FE56">
            <v>1.3914580871252227</v>
          </cell>
          <cell r="FF56">
            <v>1.1927862072472293</v>
          </cell>
          <cell r="FG56">
            <v>1.4313434486966752</v>
          </cell>
          <cell r="FH56">
            <v>0</v>
          </cell>
          <cell r="FI56">
            <v>1.1927862072472295</v>
          </cell>
          <cell r="FJ56">
            <v>0</v>
          </cell>
          <cell r="FK56">
            <v>0.25880030330562143</v>
          </cell>
          <cell r="FL56">
            <v>0.2218488900748071</v>
          </cell>
          <cell r="FM56">
            <v>0.26621866808976846</v>
          </cell>
          <cell r="FN56">
            <v>0</v>
          </cell>
          <cell r="FO56">
            <v>0.22184889007480704</v>
          </cell>
          <cell r="FP56">
            <v>0</v>
          </cell>
          <cell r="FQ56">
            <v>0</v>
          </cell>
          <cell r="FR56">
            <v>0.88607594936708867</v>
          </cell>
          <cell r="FS56">
            <v>0.88607594936708867</v>
          </cell>
          <cell r="FT56">
            <v>0</v>
          </cell>
          <cell r="FU56">
            <v>0</v>
          </cell>
          <cell r="FV56">
            <v>0.18987341772151897</v>
          </cell>
          <cell r="FW56">
            <v>0</v>
          </cell>
          <cell r="FX56">
            <v>0</v>
          </cell>
          <cell r="FY56">
            <v>2.1202531645569627</v>
          </cell>
          <cell r="FZ56">
            <v>4.0822784810126587</v>
          </cell>
          <cell r="GA56">
            <v>0</v>
          </cell>
          <cell r="GB56">
            <v>3.1693037974683542</v>
          </cell>
          <cell r="GC56">
            <v>1.4462025316455696</v>
          </cell>
          <cell r="GD56">
            <v>4.6155063291139236</v>
          </cell>
          <cell r="GE56">
            <v>0</v>
          </cell>
          <cell r="GF56">
            <v>0.75956234740934991</v>
          </cell>
          <cell r="GG56">
            <v>0.75956234740934991</v>
          </cell>
          <cell r="GH56">
            <v>0</v>
          </cell>
          <cell r="GI56">
            <v>0</v>
          </cell>
          <cell r="GJ56">
            <v>0.16276336015914641</v>
          </cell>
          <cell r="GK56">
            <v>0</v>
          </cell>
          <cell r="GL56">
            <v>0</v>
          </cell>
          <cell r="GM56">
            <v>1.8175241884438016</v>
          </cell>
          <cell r="GN56">
            <v>3.4994122434216477</v>
          </cell>
          <cell r="GO56">
            <v>2.7167917533230854</v>
          </cell>
          <cell r="GP56">
            <v>1.2397142598788315</v>
          </cell>
          <cell r="GQ56">
            <v>3.956506013201917</v>
          </cell>
          <cell r="GR56">
            <v>0</v>
          </cell>
          <cell r="GS56">
            <v>0.89877870800823123</v>
          </cell>
          <cell r="GT56">
            <v>0.89877870800823123</v>
          </cell>
          <cell r="GU56">
            <v>0</v>
          </cell>
          <cell r="GV56">
            <v>0</v>
          </cell>
          <cell r="GW56">
            <v>0.19259543743033522</v>
          </cell>
          <cell r="GX56">
            <v>0</v>
          </cell>
          <cell r="GY56">
            <v>0</v>
          </cell>
          <cell r="GZ56">
            <v>2.1506490513054106</v>
          </cell>
          <cell r="HA56">
            <v>4.140801904752208</v>
          </cell>
          <cell r="HB56">
            <v>3.2147388431080128</v>
          </cell>
          <cell r="HC56">
            <v>1.4669352484277203</v>
          </cell>
          <cell r="HD56">
            <v>4.6816740915357329</v>
          </cell>
          <cell r="HE56">
            <v>0</v>
          </cell>
          <cell r="HF56">
            <v>3066.9724770642201</v>
          </cell>
          <cell r="HG56">
            <v>3922.4500809498104</v>
          </cell>
          <cell r="HH56">
            <v>0</v>
          </cell>
          <cell r="HI56" t="e">
            <v>#DIV/0!</v>
          </cell>
          <cell r="HJ56">
            <v>5596.5191581219642</v>
          </cell>
          <cell r="HK56">
            <v>0</v>
          </cell>
          <cell r="HL56">
            <v>0</v>
          </cell>
          <cell r="HM56">
            <v>1974.5049607704759</v>
          </cell>
          <cell r="HN56">
            <v>1608.3378305450617</v>
          </cell>
          <cell r="HO56">
            <v>1901.4340238828056</v>
          </cell>
          <cell r="HP56">
            <v>0</v>
          </cell>
          <cell r="HQ56">
            <v>1</v>
          </cell>
          <cell r="HR56">
            <v>0</v>
          </cell>
          <cell r="HS56">
            <v>0.72867126179237218</v>
          </cell>
          <cell r="HT56">
            <v>0.33395895810420323</v>
          </cell>
          <cell r="HU56">
            <v>0</v>
          </cell>
          <cell r="HV56">
            <v>5.2895569620253173</v>
          </cell>
          <cell r="HW56">
            <v>0.28000000000000003</v>
          </cell>
          <cell r="HX56">
            <v>6.3900000000000012E-2</v>
          </cell>
          <cell r="HY56">
            <v>0.73911747148116569</v>
          </cell>
          <cell r="HZ56">
            <v>0.33874658386458556</v>
          </cell>
          <cell r="IA56">
            <v>0</v>
          </cell>
          <cell r="IB56">
            <v>0.62463184390918602</v>
          </cell>
          <cell r="IC56">
            <v>0.28627641946178201</v>
          </cell>
          <cell r="ID56">
            <v>0</v>
          </cell>
          <cell r="IE56" t="str">
            <v>1.5</v>
          </cell>
          <cell r="IF56">
            <v>63.050272206272112</v>
          </cell>
          <cell r="IG56">
            <v>63.219011406844103</v>
          </cell>
          <cell r="IH56">
            <v>0</v>
          </cell>
          <cell r="II56">
            <v>61.2</v>
          </cell>
          <cell r="IJ56">
            <v>0</v>
          </cell>
          <cell r="IK56">
            <v>52.962228653268575</v>
          </cell>
          <cell r="IL56">
            <v>10.088043553003539</v>
          </cell>
          <cell r="IM56">
            <v>53.103969581749048</v>
          </cell>
          <cell r="IN56">
            <v>10.115041825095057</v>
          </cell>
          <cell r="IO56">
            <v>0</v>
          </cell>
          <cell r="IP56">
            <v>0</v>
          </cell>
          <cell r="IQ56">
            <v>51.408000000000001</v>
          </cell>
          <cell r="IR56">
            <v>9.7919999999999998</v>
          </cell>
          <cell r="IS56">
            <v>0</v>
          </cell>
          <cell r="IT56">
            <v>0</v>
          </cell>
          <cell r="IU56">
            <v>7.5</v>
          </cell>
          <cell r="IV56">
            <v>279</v>
          </cell>
          <cell r="IW56">
            <v>0</v>
          </cell>
          <cell r="IX56">
            <v>0</v>
          </cell>
          <cell r="IY56" t="str">
            <v>0: No</v>
          </cell>
          <cell r="IZ56" t="str">
            <v>N/A</v>
          </cell>
          <cell r="JA56" t="str">
            <v>N/A</v>
          </cell>
          <cell r="JB56" t="str">
            <v>N/A</v>
          </cell>
          <cell r="JC56" t="str">
            <v>N/A</v>
          </cell>
          <cell r="JD56" t="str">
            <v>N/A</v>
          </cell>
          <cell r="JE56" t="str">
            <v>N/A</v>
          </cell>
          <cell r="JF56" t="str">
            <v>N/A</v>
          </cell>
          <cell r="JG56" t="str">
            <v>N/A</v>
          </cell>
          <cell r="JH56">
            <v>0</v>
          </cell>
          <cell r="JI56">
            <v>255.5</v>
          </cell>
          <cell r="JJ56">
            <v>0</v>
          </cell>
          <cell r="JK56">
            <v>7.5</v>
          </cell>
          <cell r="JL56">
            <v>0</v>
          </cell>
          <cell r="JM56">
            <v>0</v>
          </cell>
          <cell r="JN56">
            <v>0</v>
          </cell>
          <cell r="JO56">
            <v>0</v>
          </cell>
          <cell r="JP56">
            <v>0</v>
          </cell>
          <cell r="JQ56">
            <v>0</v>
          </cell>
          <cell r="JR56">
            <v>61.2</v>
          </cell>
          <cell r="JS56" t="str">
            <v>N/A</v>
          </cell>
          <cell r="JT56">
            <v>132</v>
          </cell>
          <cell r="JU56" t="str">
            <v>N/A</v>
          </cell>
          <cell r="JV56" t="str">
            <v>N/A</v>
          </cell>
          <cell r="JW56" t="str">
            <v>N/A</v>
          </cell>
          <cell r="JX56" t="str">
            <v>N/A</v>
          </cell>
          <cell r="JY56" t="str">
            <v>N/A</v>
          </cell>
          <cell r="JZ56">
            <v>3116</v>
          </cell>
          <cell r="KA56">
            <v>0</v>
          </cell>
          <cell r="KB56">
            <v>58</v>
          </cell>
          <cell r="KC56">
            <v>0</v>
          </cell>
          <cell r="KD56">
            <v>195</v>
          </cell>
          <cell r="KE56">
            <v>0</v>
          </cell>
          <cell r="KF56">
            <v>0</v>
          </cell>
          <cell r="KG56">
            <v>15</v>
          </cell>
          <cell r="KH56">
            <v>3116</v>
          </cell>
          <cell r="KI56">
            <v>0</v>
          </cell>
          <cell r="KJ56">
            <v>58</v>
          </cell>
          <cell r="KK56">
            <v>0</v>
          </cell>
          <cell r="KL56">
            <v>195</v>
          </cell>
          <cell r="KM56">
            <v>0</v>
          </cell>
          <cell r="KN56">
            <v>0</v>
          </cell>
          <cell r="KO56">
            <v>15</v>
          </cell>
          <cell r="KP56">
            <v>255.5</v>
          </cell>
          <cell r="KQ56">
            <v>0</v>
          </cell>
          <cell r="KR56">
            <v>7.5</v>
          </cell>
          <cell r="KS56">
            <v>0</v>
          </cell>
          <cell r="KT56">
            <v>0</v>
          </cell>
          <cell r="KU56">
            <v>0</v>
          </cell>
          <cell r="KV56">
            <v>0</v>
          </cell>
          <cell r="KW56">
            <v>0</v>
          </cell>
          <cell r="KX56">
            <v>0</v>
          </cell>
          <cell r="KY56">
            <v>0</v>
          </cell>
          <cell r="KZ56">
            <v>5.0999999999999996</v>
          </cell>
          <cell r="LA56" t="str">
            <v/>
          </cell>
          <cell r="LB56" t="str">
            <v/>
          </cell>
          <cell r="LC56" t="str">
            <v/>
          </cell>
          <cell r="LD56">
            <v>4.49</v>
          </cell>
          <cell r="LE56" t="str">
            <v/>
          </cell>
          <cell r="LF56" t="str">
            <v/>
          </cell>
          <cell r="LG56" t="str">
            <v/>
          </cell>
          <cell r="LH56" t="str">
            <v/>
          </cell>
          <cell r="LI56" t="str">
            <v/>
          </cell>
          <cell r="LJ56" t="str">
            <v>Tenofovir/Emtricitabine (TDF/FTC)</v>
          </cell>
          <cell r="LK56" t="str">
            <v/>
          </cell>
          <cell r="LL56" t="str">
            <v>0: No</v>
          </cell>
          <cell r="LM56" t="str">
            <v>N/A</v>
          </cell>
          <cell r="LN56" t="str">
            <v>N/A</v>
          </cell>
          <cell r="LO56" t="str">
            <v>N/A</v>
          </cell>
          <cell r="LP56" t="str">
            <v>N/A</v>
          </cell>
          <cell r="LQ56" t="str">
            <v>N/A</v>
          </cell>
          <cell r="LR56" t="str">
            <v>N/A</v>
          </cell>
          <cell r="LS56" t="str">
            <v>N/A</v>
          </cell>
          <cell r="LT56" t="str">
            <v>N/A</v>
          </cell>
          <cell r="LU56">
            <v>255.5</v>
          </cell>
          <cell r="LV56">
            <v>7.5</v>
          </cell>
          <cell r="LW56">
            <v>0</v>
          </cell>
          <cell r="LX56">
            <v>0</v>
          </cell>
          <cell r="LY56" t="str">
            <v/>
          </cell>
          <cell r="LZ56" t="str">
            <v/>
          </cell>
          <cell r="MA56" t="str">
            <v/>
          </cell>
          <cell r="MB56" t="str">
            <v/>
          </cell>
          <cell r="MC56" t="str">
            <v/>
          </cell>
          <cell r="MD56" t="str">
            <v/>
          </cell>
          <cell r="ME56" t="str">
            <v/>
          </cell>
          <cell r="MF56" t="str">
            <v/>
          </cell>
          <cell r="MG56" t="str">
            <v/>
          </cell>
          <cell r="MH56" t="str">
            <v/>
          </cell>
          <cell r="MI56" t="str">
            <v/>
          </cell>
          <cell r="MJ56" t="str">
            <v/>
          </cell>
          <cell r="MK56" t="str">
            <v/>
          </cell>
          <cell r="ML56" t="str">
            <v/>
          </cell>
          <cell r="MM56" t="str">
            <v/>
          </cell>
          <cell r="MN56" t="str">
            <v/>
          </cell>
          <cell r="MO56" t="str">
            <v/>
          </cell>
          <cell r="MP56" t="str">
            <v/>
          </cell>
          <cell r="MQ56" t="str">
            <v>1: Yes</v>
          </cell>
          <cell r="MR56" t="str">
            <v>1: Yes</v>
          </cell>
          <cell r="MS56" t="str">
            <v>5</v>
          </cell>
          <cell r="MT56" t="str">
            <v>2: N/A</v>
          </cell>
          <cell r="MU56">
            <v>0.65030696202531646</v>
          </cell>
          <cell r="MV56">
            <v>0.65030696202531646</v>
          </cell>
          <cell r="MW56">
            <v>0.65030696202531646</v>
          </cell>
          <cell r="MX56">
            <v>0</v>
          </cell>
          <cell r="MY56">
            <v>0.65030696202531646</v>
          </cell>
          <cell r="MZ56">
            <v>0</v>
          </cell>
          <cell r="NA56">
            <v>1.8025056962025316</v>
          </cell>
          <cell r="NB56">
            <v>1.8025056962025319</v>
          </cell>
          <cell r="NC56">
            <v>1.8025056962025319</v>
          </cell>
          <cell r="ND56">
            <v>0</v>
          </cell>
          <cell r="NE56">
            <v>1.8025056962025319</v>
          </cell>
          <cell r="NF56">
            <v>0</v>
          </cell>
          <cell r="NG56">
            <v>0</v>
          </cell>
          <cell r="NH56">
            <v>0</v>
          </cell>
          <cell r="NI56">
            <v>0</v>
          </cell>
          <cell r="NJ56">
            <v>0</v>
          </cell>
          <cell r="NK56">
            <v>0</v>
          </cell>
          <cell r="NL56">
            <v>0</v>
          </cell>
          <cell r="NM56">
            <v>0.47781645569620257</v>
          </cell>
          <cell r="NN56">
            <v>0.47781645569620251</v>
          </cell>
          <cell r="NO56">
            <v>0.47781645569620257</v>
          </cell>
          <cell r="NP56">
            <v>0</v>
          </cell>
          <cell r="NQ56">
            <v>0.47781645569620257</v>
          </cell>
          <cell r="NR56">
            <v>0</v>
          </cell>
          <cell r="NS56">
            <v>0.16244430379746835</v>
          </cell>
          <cell r="NT56">
            <v>0.16244430379746835</v>
          </cell>
          <cell r="NU56">
            <v>0.16244430379746835</v>
          </cell>
          <cell r="NV56">
            <v>0</v>
          </cell>
          <cell r="NW56">
            <v>0.16244430379746835</v>
          </cell>
          <cell r="NX56">
            <v>0</v>
          </cell>
          <cell r="NY56">
            <v>0</v>
          </cell>
          <cell r="NZ56">
            <v>0</v>
          </cell>
          <cell r="OA56">
            <v>0</v>
          </cell>
          <cell r="OB56">
            <v>0</v>
          </cell>
          <cell r="OC56">
            <v>0</v>
          </cell>
          <cell r="OD56">
            <v>0</v>
          </cell>
          <cell r="OE56">
            <v>1.0046202531645568E-2</v>
          </cell>
          <cell r="OF56">
            <v>1.0046202531645568E-2</v>
          </cell>
          <cell r="OG56">
            <v>1.0046202531645568E-2</v>
          </cell>
          <cell r="OH56">
            <v>0</v>
          </cell>
          <cell r="OI56">
            <v>1.0046202531645568E-2</v>
          </cell>
          <cell r="OJ56">
            <v>0</v>
          </cell>
          <cell r="OK56">
            <v>0.17249050632911392</v>
          </cell>
          <cell r="OL56">
            <v>0.17249050632911392</v>
          </cell>
          <cell r="OM56">
            <v>0.17249050632911392</v>
          </cell>
          <cell r="ON56">
            <v>0</v>
          </cell>
          <cell r="OO56">
            <v>0.17249050632911392</v>
          </cell>
          <cell r="OP56">
            <v>0</v>
          </cell>
          <cell r="OQ56">
            <v>0.47781645569620257</v>
          </cell>
          <cell r="OR56">
            <v>0.47781645569620251</v>
          </cell>
          <cell r="OS56">
            <v>0.47781645569620257</v>
          </cell>
          <cell r="OT56">
            <v>0</v>
          </cell>
          <cell r="OU56">
            <v>0.47781645569620257</v>
          </cell>
          <cell r="OV56">
            <v>0</v>
          </cell>
          <cell r="OW56">
            <v>0</v>
          </cell>
          <cell r="OX56">
            <v>6.6455696202531639E-2</v>
          </cell>
          <cell r="OY56">
            <v>0</v>
          </cell>
          <cell r="OZ56">
            <v>0</v>
          </cell>
          <cell r="PA56">
            <v>0</v>
          </cell>
          <cell r="PB56">
            <v>0</v>
          </cell>
          <cell r="PC56">
            <v>0.11050632911392405</v>
          </cell>
          <cell r="PD56">
            <v>0</v>
          </cell>
          <cell r="PE56">
            <v>0</v>
          </cell>
          <cell r="PF56">
            <v>0</v>
          </cell>
          <cell r="PG56" t="str">
            <v/>
          </cell>
          <cell r="PH56">
            <v>7.19</v>
          </cell>
          <cell r="PI56">
            <v>0</v>
          </cell>
          <cell r="PJ56">
            <v>0</v>
          </cell>
          <cell r="PK56" t="str">
            <v>N/A</v>
          </cell>
          <cell r="PL56" t="str">
            <v>N/A</v>
          </cell>
          <cell r="PM56">
            <v>1.47</v>
          </cell>
          <cell r="PN56" t="str">
            <v>N/A</v>
          </cell>
          <cell r="PO56" t="str">
            <v>N/A</v>
          </cell>
          <cell r="PP56" t="str">
            <v>N/A</v>
          </cell>
          <cell r="PQ56">
            <v>1.9161392405063291</v>
          </cell>
          <cell r="PR56">
            <v>17.488924050632914</v>
          </cell>
          <cell r="PS56">
            <v>21</v>
          </cell>
          <cell r="PT56">
            <v>0</v>
          </cell>
          <cell r="PU56">
            <v>0</v>
          </cell>
          <cell r="PV56">
            <v>34.92</v>
          </cell>
          <cell r="PW56">
            <v>0</v>
          </cell>
          <cell r="PX56">
            <v>0</v>
          </cell>
          <cell r="PY56">
            <v>0</v>
          </cell>
          <cell r="PZ56">
            <v>3.934182674117725</v>
          </cell>
          <cell r="QA56">
            <v>0.65030696202531646</v>
          </cell>
          <cell r="QB56">
            <v>1.8025056962025314</v>
          </cell>
          <cell r="QC56">
            <v>0</v>
          </cell>
          <cell r="QD56">
            <v>0.47781645569620251</v>
          </cell>
          <cell r="QE56">
            <v>0.16244430379746835</v>
          </cell>
          <cell r="QF56">
            <v>0</v>
          </cell>
          <cell r="QG56">
            <v>1.0046202531645568E-2</v>
          </cell>
          <cell r="QH56">
            <v>0.17249050632911392</v>
          </cell>
          <cell r="QI56">
            <v>0.47781645569620251</v>
          </cell>
          <cell r="QJ56">
            <v>0</v>
          </cell>
          <cell r="QK56">
            <v>6.6455696202531639E-2</v>
          </cell>
          <cell r="QL56">
            <v>0</v>
          </cell>
          <cell r="QM56">
            <v>0</v>
          </cell>
          <cell r="QN56">
            <v>0</v>
          </cell>
          <cell r="QO56">
            <v>0</v>
          </cell>
          <cell r="QP56">
            <v>0.11050632911392405</v>
          </cell>
          <cell r="QQ56">
            <v>0</v>
          </cell>
          <cell r="QR56">
            <v>0</v>
          </cell>
          <cell r="QS56">
            <v>0</v>
          </cell>
          <cell r="QT56">
            <v>0</v>
          </cell>
          <cell r="QU56">
            <v>6.6455696202531653E-2</v>
          </cell>
          <cell r="QV56" t="str">
            <v>N/A</v>
          </cell>
          <cell r="QW56" t="str">
            <v/>
          </cell>
          <cell r="QX56" t="str">
            <v/>
          </cell>
          <cell r="QY56" t="str">
            <v/>
          </cell>
          <cell r="QZ56" t="str">
            <v/>
          </cell>
          <cell r="RA56" t="str">
            <v/>
          </cell>
          <cell r="RB56" t="str">
            <v/>
          </cell>
          <cell r="RC56" t="str">
            <v>N/A</v>
          </cell>
          <cell r="RD56" t="str">
            <v>N/A</v>
          </cell>
          <cell r="RE56">
            <v>0</v>
          </cell>
          <cell r="RF56">
            <v>0</v>
          </cell>
          <cell r="RG56">
            <v>0</v>
          </cell>
          <cell r="RH56">
            <v>0</v>
          </cell>
          <cell r="RI56">
            <v>0</v>
          </cell>
          <cell r="RJ56">
            <v>0</v>
          </cell>
          <cell r="RK56">
            <v>0.11050632911392405</v>
          </cell>
          <cell r="RL56">
            <v>0</v>
          </cell>
          <cell r="RM56">
            <v>0</v>
          </cell>
          <cell r="RN56">
            <v>0</v>
          </cell>
          <cell r="RO56">
            <v>8.7911582278481024</v>
          </cell>
          <cell r="RP56">
            <v>8.8999379686593123</v>
          </cell>
          <cell r="RQ56">
            <v>7.707762312138728</v>
          </cell>
          <cell r="RR56">
            <v>7.707762312138728</v>
          </cell>
          <cell r="RS56">
            <v>9.0838788600379967</v>
          </cell>
          <cell r="RT56">
            <v>0</v>
          </cell>
          <cell r="RU56">
            <v>6.8829749999999983</v>
          </cell>
          <cell r="RV56">
            <v>7.9897468354430377</v>
          </cell>
          <cell r="RW56">
            <v>7.005114450867052</v>
          </cell>
          <cell r="RX56">
            <v>8.250640658644711</v>
          </cell>
          <cell r="RY56">
            <v>0</v>
          </cell>
          <cell r="RZ56">
            <v>6.3118999999999987</v>
          </cell>
          <cell r="SA56">
            <v>0</v>
          </cell>
          <cell r="SB56">
            <v>7.3845729113924055</v>
          </cell>
          <cell r="SC56">
            <v>0</v>
          </cell>
          <cell r="SD56">
            <v>6.4745203421965316</v>
          </cell>
          <cell r="SE56">
            <v>7.6304582424319189</v>
          </cell>
          <cell r="SF56">
            <v>0</v>
          </cell>
          <cell r="SG56">
            <v>5.7816989999999988</v>
          </cell>
          <cell r="SH56">
            <v>1.4065853164556961</v>
          </cell>
          <cell r="SI56">
            <v>0</v>
          </cell>
          <cell r="SJ56">
            <v>1.2332419699421966</v>
          </cell>
          <cell r="SK56">
            <v>1.4534206176060798</v>
          </cell>
          <cell r="SL56">
            <v>0</v>
          </cell>
          <cell r="SM56">
            <v>1.1012759999999999</v>
          </cell>
          <cell r="SN56">
            <v>1.5445271402345662</v>
          </cell>
          <cell r="SO56">
            <v>1</v>
          </cell>
          <cell r="SP56">
            <v>0.47499999999999998</v>
          </cell>
          <cell r="SQ56">
            <v>1</v>
          </cell>
          <cell r="SR56">
            <v>0.2</v>
          </cell>
          <cell r="SS56" t="str">
            <v>1: Yes</v>
          </cell>
          <cell r="ST56" t="str">
            <v>1: Yes</v>
          </cell>
          <cell r="SU56">
            <v>0.9</v>
          </cell>
          <cell r="SV56" t="str">
            <v>1: Yes</v>
          </cell>
          <cell r="SW56" t="str">
            <v>0: All patients when initiated</v>
          </cell>
          <cell r="SX56">
            <v>1</v>
          </cell>
          <cell r="SY56" t="str">
            <v>1: Yes</v>
          </cell>
          <cell r="SZ56" t="str">
            <v>PEDS,CD4,PW: Pediatrics, Low CD4, Pregnant women</v>
          </cell>
          <cell r="TA56">
            <v>120</v>
          </cell>
          <cell r="TB56">
            <v>1.5189873417721522E-2</v>
          </cell>
          <cell r="TC56">
            <v>7.974683544303798E-3</v>
          </cell>
          <cell r="TD56">
            <v>0.68199367088607599</v>
          </cell>
          <cell r="TE56">
            <v>1.7721518987341773E-2</v>
          </cell>
          <cell r="TF56">
            <v>0</v>
          </cell>
          <cell r="TG56">
            <v>0</v>
          </cell>
          <cell r="TH56">
            <v>0</v>
          </cell>
          <cell r="TI56">
            <v>7.9897468354430377</v>
          </cell>
          <cell r="TJ56">
            <v>7.8531645569620348E-2</v>
          </cell>
          <cell r="TK56">
            <v>1.3317919075144511E-2</v>
          </cell>
          <cell r="TL56">
            <v>6.9919075144508677E-3</v>
          </cell>
          <cell r="TM56">
            <v>0.59794682080924866</v>
          </cell>
          <cell r="TN56">
            <v>1.5537572254335262E-2</v>
          </cell>
          <cell r="TO56">
            <v>0</v>
          </cell>
          <cell r="TP56">
            <v>0</v>
          </cell>
          <cell r="TQ56">
            <v>0</v>
          </cell>
          <cell r="TR56">
            <v>7.005114450867052</v>
          </cell>
          <cell r="TS56">
            <v>6.8853641618497205E-2</v>
          </cell>
          <cell r="TT56">
            <v>1.5377829367382473E-2</v>
          </cell>
          <cell r="TU56">
            <v>8.0733604178757981E-3</v>
          </cell>
          <cell r="TV56">
            <v>0.69043250145095758</v>
          </cell>
          <cell r="TW56">
            <v>1.7940800928612884E-2</v>
          </cell>
          <cell r="TX56">
            <v>0</v>
          </cell>
          <cell r="TY56">
            <v>0</v>
          </cell>
          <cell r="TZ56">
            <v>0</v>
          </cell>
          <cell r="UA56">
            <v>8.0886100986651162</v>
          </cell>
          <cell r="UB56">
            <v>7.9503377829367478E-2</v>
          </cell>
          <cell r="UC56" t="str">
            <v>1: Yes</v>
          </cell>
          <cell r="UD56" t="str">
            <v>PEDS,CD4,PW: Pediatrics, Low CD4, Pregnant women</v>
          </cell>
          <cell r="UE56">
            <v>120</v>
          </cell>
          <cell r="UF56">
            <v>338800</v>
          </cell>
          <cell r="UG56">
            <v>7.4520661157024782E-3</v>
          </cell>
          <cell r="UH56">
            <v>1.3000000000000001E-2</v>
          </cell>
          <cell r="UI56">
            <v>0</v>
          </cell>
          <cell r="UJ56">
            <v>0</v>
          </cell>
          <cell r="UK56">
            <v>0</v>
          </cell>
          <cell r="UL56">
            <v>0</v>
          </cell>
          <cell r="UM56">
            <v>0</v>
          </cell>
          <cell r="UN56" t="str">
            <v>N/A</v>
          </cell>
          <cell r="UO56" t="str">
            <v>N/A</v>
          </cell>
          <cell r="UP56" t="str">
            <v>N/A</v>
          </cell>
          <cell r="UQ56" t="str">
            <v>N/A</v>
          </cell>
          <cell r="UR56" t="str">
            <v>N/A</v>
          </cell>
          <cell r="US56" t="str">
            <v>N/A</v>
          </cell>
          <cell r="UT56" t="str">
            <v>N/A</v>
          </cell>
          <cell r="UU56" t="str">
            <v>N/A</v>
          </cell>
          <cell r="UV56" t="str">
            <v>N/A</v>
          </cell>
          <cell r="UW56" t="str">
            <v>N/A</v>
          </cell>
          <cell r="UX56">
            <v>0</v>
          </cell>
          <cell r="UY56">
            <v>0</v>
          </cell>
          <cell r="UZ56">
            <v>0</v>
          </cell>
          <cell r="VA56">
            <v>0</v>
          </cell>
          <cell r="VB56">
            <v>1</v>
          </cell>
          <cell r="VC56">
            <v>0</v>
          </cell>
          <cell r="VD56">
            <v>1</v>
          </cell>
          <cell r="VE56">
            <v>1</v>
          </cell>
          <cell r="VF56">
            <v>0</v>
          </cell>
          <cell r="VG56">
            <v>1</v>
          </cell>
          <cell r="VH56">
            <v>0</v>
          </cell>
          <cell r="VI56">
            <v>0</v>
          </cell>
          <cell r="VJ56">
            <v>0</v>
          </cell>
          <cell r="VK56">
            <v>0</v>
          </cell>
          <cell r="VL56">
            <v>0</v>
          </cell>
          <cell r="VM56">
            <v>0</v>
          </cell>
          <cell r="VN56">
            <v>1</v>
          </cell>
          <cell r="VO56">
            <v>0</v>
          </cell>
          <cell r="VP56">
            <v>1</v>
          </cell>
          <cell r="VQ56">
            <v>1</v>
          </cell>
          <cell r="VR56">
            <v>0</v>
          </cell>
          <cell r="VS56">
            <v>0</v>
          </cell>
          <cell r="VT56">
            <v>0</v>
          </cell>
          <cell r="VU56">
            <v>0</v>
          </cell>
          <cell r="VV56">
            <v>1</v>
          </cell>
          <cell r="VW56">
            <v>0</v>
          </cell>
          <cell r="VX56">
            <v>0</v>
          </cell>
          <cell r="VY56">
            <v>4.9063291139240501</v>
          </cell>
          <cell r="VZ56">
            <v>5.3989553105049328</v>
          </cell>
          <cell r="WA56">
            <v>0</v>
          </cell>
          <cell r="WB56">
            <v>5.184364787840404</v>
          </cell>
          <cell r="WC56">
            <v>0</v>
          </cell>
          <cell r="WD56">
            <v>7.7519999999999989</v>
          </cell>
          <cell r="WE56">
            <v>0</v>
          </cell>
          <cell r="WF56">
            <v>4.6610126582278477</v>
          </cell>
          <cell r="WG56">
            <v>0</v>
          </cell>
          <cell r="WH56">
            <v>4.9251465484483843</v>
          </cell>
          <cell r="WI56">
            <v>0</v>
          </cell>
          <cell r="WJ56">
            <v>7.3643999999999989</v>
          </cell>
          <cell r="WK56">
            <v>0</v>
          </cell>
          <cell r="WL56">
            <v>0.24531645569620247</v>
          </cell>
          <cell r="WM56">
            <v>0</v>
          </cell>
          <cell r="WN56">
            <v>0.25921823939202021</v>
          </cell>
          <cell r="WO56">
            <v>0</v>
          </cell>
          <cell r="WP56">
            <v>0.38759999999999994</v>
          </cell>
          <cell r="WQ56">
            <v>0</v>
          </cell>
          <cell r="WR56">
            <v>0</v>
          </cell>
          <cell r="WS56">
            <v>0</v>
          </cell>
          <cell r="WT56">
            <v>0</v>
          </cell>
          <cell r="WU56">
            <v>5.3989553105049328</v>
          </cell>
          <cell r="WV56">
            <v>0</v>
          </cell>
          <cell r="WW56">
            <v>5.184364787840404</v>
          </cell>
          <cell r="WX56">
            <v>0</v>
          </cell>
          <cell r="WY56">
            <v>7.7519999999999989</v>
          </cell>
          <cell r="WZ56">
            <v>1.6066542740556213</v>
          </cell>
          <cell r="XA56">
            <v>1.5958311277093513</v>
          </cell>
          <cell r="XB56">
            <v>1.5541220781068752</v>
          </cell>
          <cell r="XC56">
            <v>1.5996348662418127</v>
          </cell>
          <cell r="XD56">
            <v>0</v>
          </cell>
          <cell r="XE56">
            <v>1.5541220781068752</v>
          </cell>
          <cell r="XF56">
            <v>0</v>
          </cell>
          <cell r="XG56">
            <v>9.2281290346820422E-2</v>
          </cell>
          <cell r="XH56">
            <v>7.9105401255796876E-2</v>
          </cell>
          <cell r="XI56">
            <v>9.492648150695622E-2</v>
          </cell>
          <cell r="XJ56">
            <v>0</v>
          </cell>
          <cell r="XK56">
            <v>7.9105401255796862E-2</v>
          </cell>
          <cell r="XL56">
            <v>0</v>
          </cell>
          <cell r="XM56">
            <v>1.3618306161158584</v>
          </cell>
          <cell r="XN56">
            <v>1.3613320976491863</v>
          </cell>
          <cell r="XO56">
            <v>1.3563670842499063</v>
          </cell>
          <cell r="XP56">
            <v>1.36232887361345</v>
          </cell>
          <cell r="XQ56">
            <v>0</v>
          </cell>
          <cell r="XR56">
            <v>1.3563670842499063</v>
          </cell>
          <cell r="XS56">
            <v>0</v>
          </cell>
          <cell r="XT56">
            <v>0</v>
          </cell>
          <cell r="XU56">
            <v>0</v>
          </cell>
          <cell r="XV56">
            <v>0</v>
          </cell>
          <cell r="XW56">
            <v>0</v>
          </cell>
          <cell r="XX56">
            <v>0</v>
          </cell>
          <cell r="XY56">
            <v>0</v>
          </cell>
          <cell r="XZ56">
            <v>0.13841200892155722</v>
          </cell>
          <cell r="YA56">
            <v>0.11864959260117214</v>
          </cell>
          <cell r="YB56">
            <v>0.14237951112140654</v>
          </cell>
          <cell r="YC56">
            <v>0</v>
          </cell>
          <cell r="YD56">
            <v>0.11864959260117212</v>
          </cell>
          <cell r="YE56">
            <v>0</v>
          </cell>
          <cell r="YF56">
            <v>0</v>
          </cell>
          <cell r="YG56">
            <v>0</v>
          </cell>
          <cell r="YH56">
            <v>0</v>
          </cell>
          <cell r="YI56">
            <v>0</v>
          </cell>
          <cell r="YJ56">
            <v>0</v>
          </cell>
          <cell r="YK56">
            <v>0</v>
          </cell>
          <cell r="YL56">
            <v>0</v>
          </cell>
          <cell r="YM56">
            <v>0</v>
          </cell>
          <cell r="YN56">
            <v>0</v>
          </cell>
          <cell r="YO56">
            <v>0</v>
          </cell>
          <cell r="YP56">
            <v>0</v>
          </cell>
          <cell r="YQ56">
            <v>0</v>
          </cell>
          <cell r="YR56">
            <v>0</v>
          </cell>
          <cell r="YS56">
            <v>0</v>
          </cell>
          <cell r="YT56">
            <v>0</v>
          </cell>
          <cell r="YU56">
            <v>0</v>
          </cell>
          <cell r="YV56">
            <v>0</v>
          </cell>
          <cell r="YW56">
            <v>0</v>
          </cell>
          <cell r="YX56">
            <v>0</v>
          </cell>
          <cell r="YY56">
            <v>0</v>
          </cell>
          <cell r="YZ56">
            <v>0</v>
          </cell>
          <cell r="ZA56">
            <v>0</v>
          </cell>
          <cell r="ZB56">
            <v>0</v>
          </cell>
          <cell r="ZC56">
            <v>0</v>
          </cell>
          <cell r="ZD56">
            <v>1.2929475587703436</v>
          </cell>
          <cell r="ZE56">
            <v>1.2929475587703438</v>
          </cell>
          <cell r="ZF56">
            <v>1.4261934900542493E-2</v>
          </cell>
          <cell r="ZG56">
            <v>1.4261934900542492E-2</v>
          </cell>
          <cell r="ZH56">
            <v>1.9348643761301989E-2</v>
          </cell>
          <cell r="ZI56">
            <v>1.9348643761301989E-2</v>
          </cell>
          <cell r="ZJ56" t="str">
            <v xml:space="preserve"> </v>
          </cell>
          <cell r="ZK56">
            <v>0</v>
          </cell>
          <cell r="ZL56">
            <v>1</v>
          </cell>
          <cell r="ZM56">
            <v>0</v>
          </cell>
          <cell r="ZN56">
            <v>1</v>
          </cell>
          <cell r="ZO56">
            <v>0</v>
          </cell>
          <cell r="ZP56">
            <v>0</v>
          </cell>
          <cell r="ZQ56">
            <v>0</v>
          </cell>
          <cell r="ZR56" t="str">
            <v>0: No</v>
          </cell>
          <cell r="ZS56" t="str">
            <v>1: Yes</v>
          </cell>
          <cell r="ZT56">
            <v>0.88446557594338981</v>
          </cell>
          <cell r="ZU56">
            <v>0.88446557594338981</v>
          </cell>
          <cell r="ZV56">
            <v>0.8844655759433897</v>
          </cell>
          <cell r="ZW56">
            <v>0.88446557594338981</v>
          </cell>
          <cell r="ZX56">
            <v>0</v>
          </cell>
          <cell r="ZY56">
            <v>0.88446557594338981</v>
          </cell>
          <cell r="ZZ56">
            <v>0</v>
          </cell>
          <cell r="AAA56">
            <v>0.69872780499527798</v>
          </cell>
          <cell r="AAB56">
            <v>0.69872780499527798</v>
          </cell>
          <cell r="AAC56">
            <v>0.69872780499527787</v>
          </cell>
          <cell r="AAD56">
            <v>0</v>
          </cell>
          <cell r="AAE56">
            <v>0.69872780499527798</v>
          </cell>
          <cell r="AAF56">
            <v>0</v>
          </cell>
          <cell r="AAG56">
            <v>0.14151449215094239</v>
          </cell>
          <cell r="AAH56">
            <v>0.14151449215094239</v>
          </cell>
          <cell r="AAI56">
            <v>0.14151449215094236</v>
          </cell>
          <cell r="AAJ56">
            <v>0.14151449215094239</v>
          </cell>
          <cell r="AAK56">
            <v>0</v>
          </cell>
          <cell r="AAL56">
            <v>0.14151449215094236</v>
          </cell>
          <cell r="AAM56">
            <v>0</v>
          </cell>
          <cell r="AAN56">
            <v>4.4223278797169488E-2</v>
          </cell>
          <cell r="AAO56">
            <v>4.4223278797169495E-2</v>
          </cell>
          <cell r="AAP56">
            <v>4.4223278797169495E-2</v>
          </cell>
          <cell r="AAQ56">
            <v>0</v>
          </cell>
          <cell r="AAR56">
            <v>4.4223278797169495E-2</v>
          </cell>
          <cell r="AAS56">
            <v>0</v>
          </cell>
          <cell r="AAT56">
            <v>0</v>
          </cell>
          <cell r="AAU56">
            <v>0</v>
          </cell>
          <cell r="AAV56">
            <v>0</v>
          </cell>
          <cell r="AAW56">
            <v>0</v>
          </cell>
          <cell r="AAX56">
            <v>0</v>
          </cell>
          <cell r="AAY56">
            <v>0</v>
          </cell>
          <cell r="AAZ56">
            <v>0</v>
          </cell>
          <cell r="ABA56">
            <v>0</v>
          </cell>
          <cell r="ABB56">
            <v>0</v>
          </cell>
          <cell r="ABC56">
            <v>0</v>
          </cell>
          <cell r="ABD56">
            <v>0</v>
          </cell>
          <cell r="ABE56">
            <v>0</v>
          </cell>
          <cell r="ABF56">
            <v>0</v>
          </cell>
          <cell r="ABG56">
            <v>0</v>
          </cell>
          <cell r="ABH56">
            <v>0</v>
          </cell>
          <cell r="ABI56">
            <v>0</v>
          </cell>
          <cell r="ABJ56">
            <v>0</v>
          </cell>
          <cell r="ABK56">
            <v>0</v>
          </cell>
          <cell r="ABL56">
            <v>0</v>
          </cell>
          <cell r="ABM56">
            <v>0</v>
          </cell>
          <cell r="ABN56">
            <v>0</v>
          </cell>
          <cell r="ABO56">
            <v>0</v>
          </cell>
          <cell r="ABP56">
            <v>0</v>
          </cell>
          <cell r="ABQ56">
            <v>0</v>
          </cell>
          <cell r="ABR56">
            <v>0</v>
          </cell>
          <cell r="ABS56">
            <v>0</v>
          </cell>
          <cell r="ABT56">
            <v>0</v>
          </cell>
          <cell r="ABU56">
            <v>0</v>
          </cell>
          <cell r="ABV56">
            <v>0</v>
          </cell>
          <cell r="ABW56">
            <v>0</v>
          </cell>
          <cell r="ABX56">
            <v>0.14151449215094239</v>
          </cell>
          <cell r="ABY56" t="str">
            <v>0: No</v>
          </cell>
          <cell r="ABZ56">
            <v>0.14151449215094239</v>
          </cell>
          <cell r="ACA56">
            <v>0.14151449215094236</v>
          </cell>
          <cell r="ACB56">
            <v>8.1092088607594945</v>
          </cell>
          <cell r="ACC56">
            <v>8.2254622394934724</v>
          </cell>
          <cell r="ACD56">
            <v>6.9513789673569049</v>
          </cell>
          <cell r="ACE56">
            <v>8.3416547608282841</v>
          </cell>
          <cell r="ACF56">
            <v>0</v>
          </cell>
          <cell r="ACG56">
            <v>6.9513789673569049</v>
          </cell>
          <cell r="ACH56">
            <v>0</v>
          </cell>
          <cell r="ACI56">
            <v>5.9800367088607604</v>
          </cell>
          <cell r="ACJ56">
            <v>5.1262092413418952</v>
          </cell>
          <cell r="ACK56">
            <v>6.1514510896102719</v>
          </cell>
          <cell r="ACL56">
            <v>0</v>
          </cell>
          <cell r="ACM56">
            <v>5.1262092413418952</v>
          </cell>
          <cell r="ACN56">
            <v>0</v>
          </cell>
          <cell r="ACO56">
            <v>0.18825379746835441</v>
          </cell>
          <cell r="ACP56">
            <v>0.16137498869698888</v>
          </cell>
          <cell r="ACQ56">
            <v>0.19364998643638662</v>
          </cell>
          <cell r="ACR56">
            <v>0</v>
          </cell>
          <cell r="ACS56">
            <v>0.16137498869698888</v>
          </cell>
          <cell r="ACT56">
            <v>0</v>
          </cell>
          <cell r="ACU56">
            <v>0.70044113924050644</v>
          </cell>
          <cell r="ACV56">
            <v>0.60043240799348963</v>
          </cell>
          <cell r="ACW56">
            <v>0.72051888959218735</v>
          </cell>
          <cell r="ACX56">
            <v>0</v>
          </cell>
          <cell r="ACY56">
            <v>0.60043240799348963</v>
          </cell>
          <cell r="ACZ56">
            <v>0</v>
          </cell>
          <cell r="ADA56">
            <v>0</v>
          </cell>
          <cell r="ADB56">
            <v>0</v>
          </cell>
          <cell r="ADC56">
            <v>0</v>
          </cell>
          <cell r="ADD56">
            <v>0</v>
          </cell>
          <cell r="ADE56">
            <v>0</v>
          </cell>
          <cell r="ADF56">
            <v>0</v>
          </cell>
          <cell r="ADG56">
            <v>0</v>
          </cell>
          <cell r="ADH56">
            <v>0</v>
          </cell>
          <cell r="ADI56">
            <v>0</v>
          </cell>
          <cell r="ADJ56">
            <v>0</v>
          </cell>
          <cell r="ADK56">
            <v>0</v>
          </cell>
          <cell r="ADL56">
            <v>0</v>
          </cell>
          <cell r="ADM56">
            <v>0</v>
          </cell>
          <cell r="ADN56">
            <v>0</v>
          </cell>
          <cell r="ADO56">
            <v>0</v>
          </cell>
          <cell r="ADP56">
            <v>0</v>
          </cell>
          <cell r="ADQ56">
            <v>0</v>
          </cell>
          <cell r="ADR56">
            <v>0</v>
          </cell>
          <cell r="ADS56">
            <v>1.2404772151898735</v>
          </cell>
          <cell r="ADT56">
            <v>1.0633623293245322</v>
          </cell>
          <cell r="ADU56">
            <v>1.2760347951894384</v>
          </cell>
          <cell r="ADV56">
            <v>0</v>
          </cell>
          <cell r="ADW56">
            <v>1.0633623293245322</v>
          </cell>
          <cell r="ADX56">
            <v>0</v>
          </cell>
          <cell r="ADY56">
            <v>0</v>
          </cell>
          <cell r="ADZ56">
            <v>0</v>
          </cell>
          <cell r="AEA56">
            <v>0</v>
          </cell>
          <cell r="AEB56">
            <v>0</v>
          </cell>
          <cell r="AEC56">
            <v>0</v>
          </cell>
          <cell r="AED56">
            <v>0</v>
          </cell>
          <cell r="AEE56">
            <v>0.42809999999999998</v>
          </cell>
          <cell r="AEF56">
            <v>0</v>
          </cell>
          <cell r="AEG56">
            <v>0</v>
          </cell>
          <cell r="AEH56">
            <v>0</v>
          </cell>
          <cell r="AEI56">
            <v>0.62751265822784807</v>
          </cell>
          <cell r="AEJ56">
            <v>0</v>
          </cell>
          <cell r="AEK56">
            <v>7.0044113924050642</v>
          </cell>
          <cell r="AEL56">
            <v>4.9184810126582282E-2</v>
          </cell>
          <cell r="AEM56">
            <v>0.18825379746835441</v>
          </cell>
          <cell r="AEN56">
            <v>0.43423722895667971</v>
          </cell>
          <cell r="AEO56">
            <v>0</v>
          </cell>
          <cell r="AEP56">
            <v>0</v>
          </cell>
          <cell r="AEQ56">
            <v>0</v>
          </cell>
          <cell r="AER56">
            <v>0.63650866116351501</v>
          </cell>
          <cell r="AES56">
            <v>0</v>
          </cell>
          <cell r="AET56">
            <v>7.1048264272613251</v>
          </cell>
          <cell r="AEU56">
            <v>4.9889922111954046E-2</v>
          </cell>
          <cell r="AEV56">
            <v>0.19095259834905448</v>
          </cell>
          <cell r="AEW56">
            <v>0.06</v>
          </cell>
          <cell r="AEX56" t="str">
            <v>10</v>
          </cell>
          <cell r="AEY56" t="str">
            <v>8</v>
          </cell>
          <cell r="AEZ56" t="str">
            <v>1: Yes</v>
          </cell>
          <cell r="AFA56" t="str">
            <v>0</v>
          </cell>
          <cell r="AFB56" t="str">
            <v>0</v>
          </cell>
          <cell r="AFC56" t="str">
            <v>2: Sometimes</v>
          </cell>
          <cell r="AFD56" t="str">
            <v>1: Always</v>
          </cell>
          <cell r="AFE56">
            <v>0.19095259834905448</v>
          </cell>
          <cell r="AFF56">
            <v>0.16137498869698888</v>
          </cell>
          <cell r="AFG56">
            <v>0.60840443482003193</v>
          </cell>
          <cell r="AFH56">
            <v>0.60840443482003193</v>
          </cell>
          <cell r="AFI56">
            <v>0.60840443482003193</v>
          </cell>
          <cell r="AFJ56">
            <v>0.60840443482003193</v>
          </cell>
          <cell r="AFK56">
            <v>0</v>
          </cell>
          <cell r="AFL56">
            <v>0.60840443482003193</v>
          </cell>
          <cell r="AFM56">
            <v>0</v>
          </cell>
          <cell r="AFN56">
            <v>0</v>
          </cell>
          <cell r="AFO56">
            <v>5</v>
          </cell>
          <cell r="AFP56">
            <v>5</v>
          </cell>
          <cell r="AFQ56">
            <v>0</v>
          </cell>
          <cell r="AFR56">
            <v>0</v>
          </cell>
          <cell r="AFS56">
            <v>0</v>
          </cell>
          <cell r="AFT56">
            <v>0</v>
          </cell>
          <cell r="AFU56">
            <v>0</v>
          </cell>
          <cell r="AFV56">
            <v>0</v>
          </cell>
          <cell r="AFW56">
            <v>0</v>
          </cell>
          <cell r="AFX56">
            <v>0</v>
          </cell>
          <cell r="AFY56">
            <v>0</v>
          </cell>
          <cell r="AFZ56">
            <v>0</v>
          </cell>
          <cell r="AGA56">
            <v>0</v>
          </cell>
          <cell r="AGB56">
            <v>0</v>
          </cell>
        </row>
        <row r="57">
          <cell r="A57" t="str">
            <v>MALAWI_25</v>
          </cell>
          <cell r="B57" t="str">
            <v>Malawi</v>
          </cell>
          <cell r="C57" t="str">
            <v>Ntchisi District Hospital</v>
          </cell>
          <cell r="D57" t="str">
            <v>Hospital</v>
          </cell>
          <cell r="E57" t="str">
            <v>Secondary</v>
          </cell>
          <cell r="F57" t="str">
            <v>Peri-urban/Semi-urban</v>
          </cell>
          <cell r="G57" t="str">
            <v>No</v>
          </cell>
          <cell r="H57">
            <v>38353</v>
          </cell>
          <cell r="I57">
            <v>200000</v>
          </cell>
          <cell r="J57">
            <v>134399</v>
          </cell>
          <cell r="K57">
            <v>200</v>
          </cell>
          <cell r="L57">
            <v>18280</v>
          </cell>
          <cell r="M57" t="str">
            <v>USD</v>
          </cell>
          <cell r="N57">
            <v>148.24</v>
          </cell>
          <cell r="O57">
            <v>0.98</v>
          </cell>
          <cell r="P57">
            <v>0</v>
          </cell>
          <cell r="Q57">
            <v>0.02</v>
          </cell>
          <cell r="R57">
            <v>0</v>
          </cell>
          <cell r="S57">
            <v>0</v>
          </cell>
          <cell r="T57">
            <v>134399</v>
          </cell>
          <cell r="U57">
            <v>0</v>
          </cell>
          <cell r="V57">
            <v>145.24782849716766</v>
          </cell>
          <cell r="W57" t="str">
            <v>0: No</v>
          </cell>
          <cell r="X57" t="str">
            <v>0: No</v>
          </cell>
          <cell r="Y57">
            <v>0</v>
          </cell>
          <cell r="Z57" t="str">
            <v>Jan-10</v>
          </cell>
          <cell r="AA57" t="str">
            <v>Dec-10</v>
          </cell>
          <cell r="AB57">
            <v>129.16666666666666</v>
          </cell>
          <cell r="AC57">
            <v>1137.8333333333333</v>
          </cell>
          <cell r="AD57">
            <v>0</v>
          </cell>
          <cell r="AE57">
            <v>153.83333333333334</v>
          </cell>
          <cell r="AF57">
            <v>0</v>
          </cell>
          <cell r="AG57">
            <v>1420.8333333333333</v>
          </cell>
          <cell r="AH57">
            <v>1291.6666666666665</v>
          </cell>
          <cell r="AI57">
            <v>7.9785337243401759</v>
          </cell>
          <cell r="AJ57">
            <v>10.270674486803518</v>
          </cell>
          <cell r="AK57">
            <v>3</v>
          </cell>
          <cell r="AL57">
            <v>8</v>
          </cell>
          <cell r="AM57">
            <v>0</v>
          </cell>
          <cell r="AN57">
            <v>12</v>
          </cell>
          <cell r="AO57">
            <v>0</v>
          </cell>
          <cell r="AP57">
            <v>10</v>
          </cell>
          <cell r="AQ57">
            <v>10</v>
          </cell>
          <cell r="AR57">
            <v>0</v>
          </cell>
          <cell r="AS57">
            <v>12.5</v>
          </cell>
          <cell r="AT57">
            <v>0</v>
          </cell>
          <cell r="AU57">
            <v>12</v>
          </cell>
          <cell r="AV57">
            <v>12</v>
          </cell>
          <cell r="AW57">
            <v>0</v>
          </cell>
          <cell r="AX57">
            <v>12</v>
          </cell>
          <cell r="AY57">
            <v>0</v>
          </cell>
          <cell r="AZ57">
            <v>5</v>
          </cell>
          <cell r="BA57">
            <v>5</v>
          </cell>
          <cell r="BB57">
            <v>0</v>
          </cell>
          <cell r="BC57">
            <v>10</v>
          </cell>
          <cell r="BD57">
            <v>0</v>
          </cell>
          <cell r="BE57">
            <v>212456.66666666666</v>
          </cell>
          <cell r="BF57" t="str">
            <v>1: Yes</v>
          </cell>
          <cell r="BG57" t="str">
            <v>114</v>
          </cell>
          <cell r="BH57" t="str">
            <v>70</v>
          </cell>
          <cell r="BI57" t="str">
            <v>1</v>
          </cell>
          <cell r="BJ57" t="str">
            <v>51</v>
          </cell>
          <cell r="BK57" t="str">
            <v>N/A</v>
          </cell>
          <cell r="BL57" t="str">
            <v>N/A</v>
          </cell>
          <cell r="BM57" t="str">
            <v>0: No</v>
          </cell>
          <cell r="BN57" t="str">
            <v>N/A</v>
          </cell>
          <cell r="BO57" t="str">
            <v>N/A</v>
          </cell>
          <cell r="BP57" t="str">
            <v>0: No</v>
          </cell>
          <cell r="BQ57">
            <v>0.19425283011740807</v>
          </cell>
          <cell r="BR57" t="str">
            <v>1: The Costing Period</v>
          </cell>
          <cell r="BS57" t="str">
            <v/>
          </cell>
          <cell r="BT57" t="str">
            <v>1: Yes</v>
          </cell>
          <cell r="BU57" t="str">
            <v>114</v>
          </cell>
          <cell r="BV57" t="str">
            <v>70</v>
          </cell>
          <cell r="BW57" t="str">
            <v>1</v>
          </cell>
          <cell r="BX57" t="str">
            <v>51</v>
          </cell>
          <cell r="BY57" t="str">
            <v>N/A</v>
          </cell>
          <cell r="BZ57" t="str">
            <v>N/A</v>
          </cell>
          <cell r="CA57" t="str">
            <v>1: Yes</v>
          </cell>
          <cell r="CB57" t="str">
            <v>0: No</v>
          </cell>
          <cell r="CC57" t="str">
            <v>0: No</v>
          </cell>
          <cell r="CD57" t="str">
            <v>0: No</v>
          </cell>
          <cell r="CE57" t="str">
            <v>0: No</v>
          </cell>
          <cell r="CF57" t="str">
            <v>0: No</v>
          </cell>
          <cell r="CG57" t="str">
            <v>0: No</v>
          </cell>
          <cell r="CH57" t="str">
            <v/>
          </cell>
          <cell r="CI57" t="str">
            <v/>
          </cell>
          <cell r="CJ57">
            <v>1329.4166666666665</v>
          </cell>
          <cell r="CK57" t="str">
            <v>Based on interview wit ART coordinator</v>
          </cell>
          <cell r="CL57" t="str">
            <v>1: Yes</v>
          </cell>
          <cell r="CM57" t="str">
            <v>1: Yes</v>
          </cell>
          <cell r="CN57" t="str">
            <v>1: Yes</v>
          </cell>
          <cell r="CO57" t="str">
            <v>0: No</v>
          </cell>
          <cell r="CP57" t="str">
            <v>(followed up every quarter)</v>
          </cell>
          <cell r="CQ57" t="str">
            <v>1: Yes</v>
          </cell>
          <cell r="CR57" t="str">
            <v>1: Yes</v>
          </cell>
          <cell r="CS57" t="str">
            <v>100</v>
          </cell>
          <cell r="CT57" t="str">
            <v>75</v>
          </cell>
          <cell r="CU57">
            <v>1251.6166666666666</v>
          </cell>
          <cell r="CV57">
            <v>0.125</v>
          </cell>
          <cell r="CW57">
            <v>7.9785337243401759</v>
          </cell>
          <cell r="CX57">
            <v>23.63290902681393</v>
          </cell>
          <cell r="CY57">
            <v>12.922658502180109</v>
          </cell>
          <cell r="CZ57">
            <v>24.70393407927731</v>
          </cell>
          <cell r="DA57">
            <v>19.754949887081736</v>
          </cell>
          <cell r="DB57">
            <v>10.58856358873931</v>
          </cell>
          <cell r="DC57">
            <v>20.671588516915978</v>
          </cell>
          <cell r="DD57">
            <v>18.604560178915172</v>
          </cell>
          <cell r="DE57">
            <v>0</v>
          </cell>
          <cell r="DF57">
            <v>35.960431922692244</v>
          </cell>
          <cell r="DG57">
            <v>0</v>
          </cell>
          <cell r="DH57">
            <v>3.8779591397321931</v>
          </cell>
          <cell r="DI57">
            <v>2.3340949134407998</v>
          </cell>
          <cell r="DJ57">
            <v>4.032345562361332</v>
          </cell>
          <cell r="DK57">
            <v>3.6308143097967998</v>
          </cell>
          <cell r="DL57">
            <v>0</v>
          </cell>
          <cell r="DM57">
            <v>7.0022847403224002</v>
          </cell>
          <cell r="DN57">
            <v>0</v>
          </cell>
          <cell r="DO57">
            <v>20.671588516915978</v>
          </cell>
          <cell r="DP57">
            <v>18.604560178915172</v>
          </cell>
          <cell r="DQ57">
            <v>35.960431922692244</v>
          </cell>
          <cell r="DR57">
            <v>4.032345562361332</v>
          </cell>
          <cell r="DS57">
            <v>3.6308143097967998</v>
          </cell>
          <cell r="DT57">
            <v>7.0022847403224002</v>
          </cell>
          <cell r="DU57">
            <v>13.507274518574139</v>
          </cell>
          <cell r="DV57">
            <v>8.1298589315280037</v>
          </cell>
          <cell r="DW57">
            <v>12.646447226821339</v>
          </cell>
          <cell r="DX57">
            <v>0</v>
          </cell>
          <cell r="DY57">
            <v>24.389576794584013</v>
          </cell>
          <cell r="DZ57">
            <v>0</v>
          </cell>
          <cell r="EA57">
            <v>2.7954718748862506</v>
          </cell>
          <cell r="EB57">
            <v>1.6825594207497026</v>
          </cell>
          <cell r="EC57">
            <v>2.6173146544995372</v>
          </cell>
          <cell r="ED57">
            <v>0</v>
          </cell>
          <cell r="EE57">
            <v>5.0476782622491072</v>
          </cell>
          <cell r="EF57">
            <v>0</v>
          </cell>
          <cell r="EG57">
            <v>0.83741321436427896</v>
          </cell>
          <cell r="EH57">
            <v>0.50402849892605006</v>
          </cell>
          <cell r="EI57">
            <v>0.78404433166274445</v>
          </cell>
          <cell r="EJ57">
            <v>0</v>
          </cell>
          <cell r="EK57">
            <v>1.5120854967781499</v>
          </cell>
          <cell r="EL57">
            <v>0</v>
          </cell>
          <cell r="EM57">
            <v>2.5996311410679049</v>
          </cell>
          <cell r="EN57">
            <v>0.26299264260197147</v>
          </cell>
          <cell r="EO57">
            <v>2.5425609293682006</v>
          </cell>
          <cell r="EP57">
            <v>0</v>
          </cell>
          <cell r="EQ57">
            <v>4.9837190842802324</v>
          </cell>
          <cell r="ER57">
            <v>0</v>
          </cell>
          <cell r="ES57">
            <v>0</v>
          </cell>
          <cell r="ET57">
            <v>0</v>
          </cell>
          <cell r="EU57">
            <v>0</v>
          </cell>
          <cell r="EV57">
            <v>0</v>
          </cell>
          <cell r="EW57">
            <v>0</v>
          </cell>
          <cell r="EX57">
            <v>0</v>
          </cell>
          <cell r="EY57">
            <v>1.2462743304429849</v>
          </cell>
          <cell r="EZ57">
            <v>0.7501168709167203</v>
          </cell>
          <cell r="FA57">
            <v>1.1668484658704541</v>
          </cell>
          <cell r="FB57">
            <v>0</v>
          </cell>
          <cell r="FC57">
            <v>2.2503506127501609</v>
          </cell>
          <cell r="FD57">
            <v>0</v>
          </cell>
          <cell r="FE57">
            <v>1.7276752221174192</v>
          </cell>
          <cell r="FF57">
            <v>1.0398660230082919</v>
          </cell>
          <cell r="FG57">
            <v>1.6175693691240096</v>
          </cell>
          <cell r="FH57">
            <v>0</v>
          </cell>
          <cell r="FI57">
            <v>3.1195980690248755</v>
          </cell>
          <cell r="FJ57">
            <v>0</v>
          </cell>
          <cell r="FK57">
            <v>0.9191687253609504</v>
          </cell>
          <cell r="FL57">
            <v>0.55323611444936949</v>
          </cell>
          <cell r="FM57">
            <v>0.86058951136568573</v>
          </cell>
          <cell r="FN57">
            <v>0</v>
          </cell>
          <cell r="FO57">
            <v>1.6597083433481081</v>
          </cell>
          <cell r="FP57">
            <v>0</v>
          </cell>
          <cell r="FQ57">
            <v>0</v>
          </cell>
          <cell r="FR57">
            <v>1.5906158357771261</v>
          </cell>
          <cell r="FS57">
            <v>1.5131964809384166</v>
          </cell>
          <cell r="FT57">
            <v>0</v>
          </cell>
          <cell r="FU57">
            <v>0.21114369501466279</v>
          </cell>
          <cell r="FV57">
            <v>0.57008797653958954</v>
          </cell>
          <cell r="FW57">
            <v>0</v>
          </cell>
          <cell r="FX57">
            <v>0</v>
          </cell>
          <cell r="FY57">
            <v>1.0557184750733137</v>
          </cell>
          <cell r="FZ57">
            <v>4.9407624633431091</v>
          </cell>
          <cell r="GA57">
            <v>0</v>
          </cell>
          <cell r="GB57">
            <v>0.7302052785923755</v>
          </cell>
          <cell r="GC57">
            <v>1.2570087976539592</v>
          </cell>
          <cell r="GD57">
            <v>1.9872140762463348</v>
          </cell>
          <cell r="GE57">
            <v>0</v>
          </cell>
          <cell r="GF57">
            <v>0.95737169932692157</v>
          </cell>
          <cell r="GG57">
            <v>0.91077396174906255</v>
          </cell>
          <cell r="GH57">
            <v>0</v>
          </cell>
          <cell r="GI57">
            <v>0.12708473884870644</v>
          </cell>
          <cell r="GJ57">
            <v>0.34312879489150738</v>
          </cell>
          <cell r="GK57">
            <v>0</v>
          </cell>
          <cell r="GL57">
            <v>0</v>
          </cell>
          <cell r="GM57">
            <v>0</v>
          </cell>
          <cell r="GN57">
            <v>2.3383591948161979</v>
          </cell>
          <cell r="GO57">
            <v>0.43950138851844306</v>
          </cell>
          <cell r="GP57">
            <v>0.75657781194596563</v>
          </cell>
          <cell r="GQ57">
            <v>1.1960792004644087</v>
          </cell>
          <cell r="GR57">
            <v>0</v>
          </cell>
          <cell r="GS57">
            <v>1.6539402494221469</v>
          </cell>
          <cell r="GT57">
            <v>1.5734387328573518</v>
          </cell>
          <cell r="GU57">
            <v>0</v>
          </cell>
          <cell r="GV57">
            <v>0.21954959063125842</v>
          </cell>
          <cell r="GW57">
            <v>0.59278389470439774</v>
          </cell>
          <cell r="GX57">
            <v>0</v>
          </cell>
          <cell r="GY57">
            <v>0</v>
          </cell>
          <cell r="GZ57">
            <v>1.1612903225806452</v>
          </cell>
          <cell r="HA57">
            <v>5.2010027901957994</v>
          </cell>
          <cell r="HB57">
            <v>0.75927566759976861</v>
          </cell>
          <cell r="HC57">
            <v>1.3070518962247586</v>
          </cell>
          <cell r="HD57">
            <v>2.0663275638245273</v>
          </cell>
          <cell r="HE57">
            <v>0</v>
          </cell>
          <cell r="HF57">
            <v>4139.4158121964383</v>
          </cell>
          <cell r="HG57">
            <v>4720.7042319808224</v>
          </cell>
          <cell r="HH57">
            <v>0</v>
          </cell>
          <cell r="HI57">
            <v>3966.0820291419323</v>
          </cell>
          <cell r="HJ57">
            <v>4903.5797805360671</v>
          </cell>
          <cell r="HK57">
            <v>0</v>
          </cell>
          <cell r="HL57">
            <v>0</v>
          </cell>
          <cell r="HM57">
            <v>2048.5429033998921</v>
          </cell>
          <cell r="HN57">
            <v>2783.1219643820832</v>
          </cell>
          <cell r="HO57">
            <v>1863.239072615338</v>
          </cell>
          <cell r="HP57">
            <v>0</v>
          </cell>
          <cell r="HQ57">
            <v>1</v>
          </cell>
          <cell r="HR57">
            <v>0</v>
          </cell>
          <cell r="HS57">
            <v>1.4585391684721454</v>
          </cell>
          <cell r="HT57">
            <v>1.3369327064141052</v>
          </cell>
          <cell r="HU57">
            <v>0</v>
          </cell>
          <cell r="HV57">
            <v>1.7859237536656893</v>
          </cell>
          <cell r="HW57">
            <v>4.1100000000000003</v>
          </cell>
          <cell r="HX57">
            <v>1.0365</v>
          </cell>
          <cell r="HY57">
            <v>1.5166054441525141</v>
          </cell>
          <cell r="HZ57">
            <v>1.3901576761473917</v>
          </cell>
          <cell r="IA57">
            <v>0</v>
          </cell>
          <cell r="IB57">
            <v>0.87787641166846075</v>
          </cell>
          <cell r="IC57">
            <v>0.80468300908124202</v>
          </cell>
          <cell r="ID57">
            <v>0</v>
          </cell>
          <cell r="IE57" t="str">
            <v>6</v>
          </cell>
          <cell r="IF57">
            <v>63.062391574718866</v>
          </cell>
          <cell r="IG57">
            <v>63.533205610673967</v>
          </cell>
          <cell r="IH57">
            <v>0</v>
          </cell>
          <cell r="II57">
            <v>59.579999999999991</v>
          </cell>
          <cell r="IJ57">
            <v>0</v>
          </cell>
          <cell r="IK57">
            <v>52.972408922763847</v>
          </cell>
          <cell r="IL57">
            <v>10.089982651955019</v>
          </cell>
          <cell r="IM57">
            <v>53.367892712966132</v>
          </cell>
          <cell r="IN57">
            <v>10.165312897707835</v>
          </cell>
          <cell r="IO57">
            <v>0</v>
          </cell>
          <cell r="IP57">
            <v>0</v>
          </cell>
          <cell r="IQ57">
            <v>50.047199999999989</v>
          </cell>
          <cell r="IR57">
            <v>9.5327999999999982</v>
          </cell>
          <cell r="IS57">
            <v>0</v>
          </cell>
          <cell r="IT57">
            <v>0</v>
          </cell>
          <cell r="IU57">
            <v>11.5</v>
          </cell>
          <cell r="IV57">
            <v>1590</v>
          </cell>
          <cell r="IW57">
            <v>0</v>
          </cell>
          <cell r="IX57">
            <v>0</v>
          </cell>
          <cell r="IY57" t="str">
            <v>0: No</v>
          </cell>
          <cell r="IZ57" t="str">
            <v>N/A</v>
          </cell>
          <cell r="JA57" t="str">
            <v>N/A</v>
          </cell>
          <cell r="JB57" t="str">
            <v>N/A</v>
          </cell>
          <cell r="JC57" t="str">
            <v>N/A</v>
          </cell>
          <cell r="JD57" t="str">
            <v>N/A</v>
          </cell>
          <cell r="JE57" t="str">
            <v>N/A</v>
          </cell>
          <cell r="JF57" t="str">
            <v>N/A</v>
          </cell>
          <cell r="JG57" t="str">
            <v>N/A</v>
          </cell>
          <cell r="JH57">
            <v>0</v>
          </cell>
          <cell r="JI57">
            <v>1450</v>
          </cell>
          <cell r="JJ57">
            <v>0</v>
          </cell>
          <cell r="JK57">
            <v>11.5</v>
          </cell>
          <cell r="JL57">
            <v>0</v>
          </cell>
          <cell r="JM57">
            <v>0</v>
          </cell>
          <cell r="JN57">
            <v>0</v>
          </cell>
          <cell r="JO57">
            <v>0</v>
          </cell>
          <cell r="JP57">
            <v>0</v>
          </cell>
          <cell r="JQ57">
            <v>0</v>
          </cell>
          <cell r="JR57">
            <v>61.2</v>
          </cell>
          <cell r="JS57">
            <v>152.28</v>
          </cell>
          <cell r="JT57">
            <v>132</v>
          </cell>
          <cell r="JU57" t="str">
            <v>N/A</v>
          </cell>
          <cell r="JV57" t="str">
            <v>N/A</v>
          </cell>
          <cell r="JW57" t="str">
            <v>N/A</v>
          </cell>
          <cell r="JX57" t="str">
            <v>N/A</v>
          </cell>
          <cell r="JY57" t="str">
            <v>N/A</v>
          </cell>
          <cell r="JZ57">
            <v>13943.320000000002</v>
          </cell>
          <cell r="KA57">
            <v>0</v>
          </cell>
          <cell r="KB57">
            <v>477</v>
          </cell>
          <cell r="KC57">
            <v>0</v>
          </cell>
          <cell r="KD57">
            <v>710</v>
          </cell>
          <cell r="KE57">
            <v>0</v>
          </cell>
          <cell r="KF57">
            <v>0</v>
          </cell>
          <cell r="KG57">
            <v>265</v>
          </cell>
          <cell r="KH57">
            <v>15549.900000000001</v>
          </cell>
          <cell r="KI57">
            <v>0</v>
          </cell>
          <cell r="KJ57">
            <v>477</v>
          </cell>
          <cell r="KK57">
            <v>0</v>
          </cell>
          <cell r="KL57">
            <v>710</v>
          </cell>
          <cell r="KM57">
            <v>0</v>
          </cell>
          <cell r="KN57">
            <v>0</v>
          </cell>
          <cell r="KO57">
            <v>265</v>
          </cell>
          <cell r="KP57">
            <v>1421.5</v>
          </cell>
          <cell r="KQ57">
            <v>28.5</v>
          </cell>
          <cell r="KR57">
            <v>11.5</v>
          </cell>
          <cell r="KS57">
            <v>0</v>
          </cell>
          <cell r="KT57">
            <v>0</v>
          </cell>
          <cell r="KU57">
            <v>0</v>
          </cell>
          <cell r="KV57">
            <v>0</v>
          </cell>
          <cell r="KW57">
            <v>0</v>
          </cell>
          <cell r="KX57">
            <v>0</v>
          </cell>
          <cell r="KY57">
            <v>0</v>
          </cell>
          <cell r="KZ57">
            <v>5.0999999999999996</v>
          </cell>
          <cell r="LA57">
            <v>11</v>
          </cell>
          <cell r="LB57" t="str">
            <v/>
          </cell>
          <cell r="LC57" t="str">
            <v/>
          </cell>
          <cell r="LD57">
            <v>4.49</v>
          </cell>
          <cell r="LE57" t="str">
            <v/>
          </cell>
          <cell r="LF57" t="str">
            <v/>
          </cell>
          <cell r="LG57" t="str">
            <v/>
          </cell>
          <cell r="LH57" t="str">
            <v/>
          </cell>
          <cell r="LI57" t="str">
            <v/>
          </cell>
          <cell r="LJ57" t="str">
            <v>Tenofovir/Emtricitabine (TDF/FTC)</v>
          </cell>
          <cell r="LK57" t="str">
            <v/>
          </cell>
          <cell r="LL57" t="str">
            <v>0: No</v>
          </cell>
          <cell r="LM57" t="str">
            <v>N/A</v>
          </cell>
          <cell r="LN57" t="str">
            <v>N/A</v>
          </cell>
          <cell r="LO57" t="str">
            <v>N/A</v>
          </cell>
          <cell r="LP57" t="str">
            <v>N/A</v>
          </cell>
          <cell r="LQ57" t="str">
            <v>N/A</v>
          </cell>
          <cell r="LR57" t="str">
            <v>N/A</v>
          </cell>
          <cell r="LS57" t="str">
            <v>N/A</v>
          </cell>
          <cell r="LT57" t="str">
            <v>N/A</v>
          </cell>
          <cell r="LU57">
            <v>1450</v>
          </cell>
          <cell r="LV57">
            <v>11.5</v>
          </cell>
          <cell r="LW57">
            <v>0</v>
          </cell>
          <cell r="LX57">
            <v>0</v>
          </cell>
          <cell r="LY57" t="str">
            <v/>
          </cell>
          <cell r="LZ57" t="str">
            <v/>
          </cell>
          <cell r="MA57" t="str">
            <v/>
          </cell>
          <cell r="MB57" t="str">
            <v/>
          </cell>
          <cell r="MC57" t="str">
            <v/>
          </cell>
          <cell r="MD57" t="str">
            <v/>
          </cell>
          <cell r="ME57" t="str">
            <v/>
          </cell>
          <cell r="MF57" t="str">
            <v/>
          </cell>
          <cell r="MG57" t="str">
            <v/>
          </cell>
          <cell r="MH57" t="str">
            <v/>
          </cell>
          <cell r="MI57" t="str">
            <v/>
          </cell>
          <cell r="MJ57" t="str">
            <v/>
          </cell>
          <cell r="MK57" t="str">
            <v/>
          </cell>
          <cell r="ML57" t="str">
            <v/>
          </cell>
          <cell r="MM57" t="str">
            <v/>
          </cell>
          <cell r="MN57" t="str">
            <v/>
          </cell>
          <cell r="MO57" t="str">
            <v/>
          </cell>
          <cell r="MP57" t="str">
            <v/>
          </cell>
          <cell r="MQ57" t="str">
            <v>1: Yes</v>
          </cell>
          <cell r="MR57" t="str">
            <v>1: Yes</v>
          </cell>
          <cell r="MS57" t="str">
            <v>4</v>
          </cell>
          <cell r="MT57" t="str">
            <v>2: N/A</v>
          </cell>
          <cell r="MU57">
            <v>15.418003988269795</v>
          </cell>
          <cell r="MV57">
            <v>11.298051096774195</v>
          </cell>
          <cell r="MW57">
            <v>15.981918201259704</v>
          </cell>
          <cell r="MX57">
            <v>0</v>
          </cell>
          <cell r="MY57">
            <v>14.706325937161431</v>
          </cell>
          <cell r="MZ57">
            <v>0</v>
          </cell>
          <cell r="NA57">
            <v>1.5575137126099712</v>
          </cell>
          <cell r="NB57">
            <v>17.132650838709683</v>
          </cell>
          <cell r="NC57">
            <v>0</v>
          </cell>
          <cell r="ND57">
            <v>0</v>
          </cell>
          <cell r="NE57">
            <v>0</v>
          </cell>
          <cell r="NF57">
            <v>0</v>
          </cell>
          <cell r="NG57">
            <v>2.9682580645161289</v>
          </cell>
          <cell r="NH57">
            <v>0</v>
          </cell>
          <cell r="NI57">
            <v>0</v>
          </cell>
          <cell r="NJ57">
            <v>0</v>
          </cell>
          <cell r="NK57">
            <v>27.41538461538461</v>
          </cell>
          <cell r="NL57">
            <v>0</v>
          </cell>
          <cell r="NM57">
            <v>0.94629677419354841</v>
          </cell>
          <cell r="NN57">
            <v>2.9145940645161295</v>
          </cell>
          <cell r="NO57">
            <v>0.74444461696206243</v>
          </cell>
          <cell r="NP57">
            <v>0</v>
          </cell>
          <cell r="NQ57">
            <v>0.78661560130010832</v>
          </cell>
          <cell r="NR57">
            <v>0</v>
          </cell>
          <cell r="NS57">
            <v>13.700765278592376</v>
          </cell>
          <cell r="NT57">
            <v>7.5354209032258082</v>
          </cell>
          <cell r="NU57">
            <v>14.37105319466823</v>
          </cell>
          <cell r="NV57">
            <v>0</v>
          </cell>
          <cell r="NW57">
            <v>13.919710335861323</v>
          </cell>
          <cell r="NX57">
            <v>0</v>
          </cell>
          <cell r="NY57">
            <v>0</v>
          </cell>
          <cell r="NZ57">
            <v>0</v>
          </cell>
          <cell r="OA57">
            <v>0</v>
          </cell>
          <cell r="OB57">
            <v>0</v>
          </cell>
          <cell r="OC57">
            <v>0</v>
          </cell>
          <cell r="OD57">
            <v>0</v>
          </cell>
          <cell r="OE57">
            <v>0.77094193548387091</v>
          </cell>
          <cell r="OF57">
            <v>0.84803612903225811</v>
          </cell>
          <cell r="OG57">
            <v>0.86642038962941259</v>
          </cell>
          <cell r="OH57">
            <v>0</v>
          </cell>
          <cell r="OI57">
            <v>0</v>
          </cell>
          <cell r="OJ57">
            <v>0</v>
          </cell>
          <cell r="OK57">
            <v>15.418003988269795</v>
          </cell>
          <cell r="OL57">
            <v>11.298051096774195</v>
          </cell>
          <cell r="OM57">
            <v>15.981918201259704</v>
          </cell>
          <cell r="ON57">
            <v>0</v>
          </cell>
          <cell r="OO57">
            <v>14.706325937161431</v>
          </cell>
          <cell r="OP57">
            <v>0</v>
          </cell>
          <cell r="OQ57">
            <v>0</v>
          </cell>
          <cell r="OR57">
            <v>0</v>
          </cell>
          <cell r="OS57">
            <v>0</v>
          </cell>
          <cell r="OT57">
            <v>0</v>
          </cell>
          <cell r="OU57">
            <v>0</v>
          </cell>
          <cell r="OV57">
            <v>0</v>
          </cell>
          <cell r="OW57">
            <v>0.13161290322580646</v>
          </cell>
          <cell r="OX57">
            <v>0</v>
          </cell>
          <cell r="OY57">
            <v>0</v>
          </cell>
          <cell r="OZ57">
            <v>0</v>
          </cell>
          <cell r="PA57">
            <v>0</v>
          </cell>
          <cell r="PB57">
            <v>0</v>
          </cell>
          <cell r="PC57">
            <v>3.6896656891495607</v>
          </cell>
          <cell r="PD57">
            <v>0</v>
          </cell>
          <cell r="PE57">
            <v>0</v>
          </cell>
          <cell r="PF57">
            <v>0</v>
          </cell>
          <cell r="PG57">
            <v>7.19</v>
          </cell>
          <cell r="PH57" t="str">
            <v/>
          </cell>
          <cell r="PI57">
            <v>0</v>
          </cell>
          <cell r="PJ57">
            <v>0</v>
          </cell>
          <cell r="PK57" t="str">
            <v>N/A</v>
          </cell>
          <cell r="PL57" t="str">
            <v>N/A</v>
          </cell>
          <cell r="PM57">
            <v>1.47</v>
          </cell>
          <cell r="PN57" t="str">
            <v>N/A</v>
          </cell>
          <cell r="PO57" t="str">
            <v>N/A</v>
          </cell>
          <cell r="PP57" t="str">
            <v>N/A</v>
          </cell>
          <cell r="PQ57">
            <v>52.360000000000007</v>
          </cell>
          <cell r="PR57">
            <v>117.81</v>
          </cell>
          <cell r="PS57">
            <v>187</v>
          </cell>
          <cell r="PT57">
            <v>0</v>
          </cell>
          <cell r="PU57">
            <v>0</v>
          </cell>
          <cell r="PV57">
            <v>5242.4000000000005</v>
          </cell>
          <cell r="PW57">
            <v>0</v>
          </cell>
          <cell r="PX57">
            <v>0</v>
          </cell>
          <cell r="PY57">
            <v>0</v>
          </cell>
          <cell r="PZ57">
            <v>23.323855568851375</v>
          </cell>
          <cell r="QA57">
            <v>15.829999277419358</v>
          </cell>
          <cell r="QB57">
            <v>0</v>
          </cell>
          <cell r="QC57">
            <v>3.2650838709677421</v>
          </cell>
          <cell r="QD57">
            <v>0.74946704516129037</v>
          </cell>
          <cell r="QE57">
            <v>14.317299716129035</v>
          </cell>
          <cell r="QF57">
            <v>0</v>
          </cell>
          <cell r="QG57">
            <v>0.7632325161290322</v>
          </cell>
          <cell r="QH57">
            <v>15.829999277419358</v>
          </cell>
          <cell r="QI57">
            <v>0</v>
          </cell>
          <cell r="QJ57">
            <v>0.10423741935483871</v>
          </cell>
          <cell r="QK57">
            <v>0</v>
          </cell>
          <cell r="QL57">
            <v>0</v>
          </cell>
          <cell r="QM57">
            <v>0</v>
          </cell>
          <cell r="QN57">
            <v>0</v>
          </cell>
          <cell r="QO57">
            <v>0</v>
          </cell>
          <cell r="QP57">
            <v>3.8557006451612912</v>
          </cell>
          <cell r="QQ57">
            <v>0</v>
          </cell>
          <cell r="QR57">
            <v>0</v>
          </cell>
          <cell r="QS57">
            <v>0</v>
          </cell>
          <cell r="QT57">
            <v>0.40536774193548397</v>
          </cell>
          <cell r="QU57">
            <v>0</v>
          </cell>
          <cell r="QV57" t="str">
            <v>0: No</v>
          </cell>
          <cell r="QW57" t="str">
            <v/>
          </cell>
          <cell r="QX57" t="str">
            <v/>
          </cell>
          <cell r="QY57" t="str">
            <v/>
          </cell>
          <cell r="QZ57" t="str">
            <v/>
          </cell>
          <cell r="RA57" t="str">
            <v/>
          </cell>
          <cell r="RB57" t="str">
            <v/>
          </cell>
          <cell r="RC57" t="str">
            <v>N/A</v>
          </cell>
          <cell r="RD57" t="str">
            <v>N/A</v>
          </cell>
          <cell r="RE57">
            <v>0</v>
          </cell>
          <cell r="RF57">
            <v>0</v>
          </cell>
          <cell r="RG57">
            <v>0</v>
          </cell>
          <cell r="RH57">
            <v>0</v>
          </cell>
          <cell r="RI57">
            <v>0</v>
          </cell>
          <cell r="RJ57">
            <v>0</v>
          </cell>
          <cell r="RK57">
            <v>2.0293161290322588</v>
          </cell>
          <cell r="RL57">
            <v>0</v>
          </cell>
          <cell r="RM57">
            <v>0</v>
          </cell>
          <cell r="RN57">
            <v>0</v>
          </cell>
          <cell r="RO57">
            <v>7.3099107237536662</v>
          </cell>
          <cell r="RP57">
            <v>7.3426683898838725</v>
          </cell>
          <cell r="RQ57">
            <v>6.9823340624516135</v>
          </cell>
          <cell r="RR57">
            <v>6.9823340624516135</v>
          </cell>
          <cell r="RS57">
            <v>6.9610273787608037</v>
          </cell>
          <cell r="RT57">
            <v>0</v>
          </cell>
          <cell r="RU57">
            <v>10.165488739761647</v>
          </cell>
          <cell r="RV57">
            <v>3.5480164222873904</v>
          </cell>
          <cell r="RW57">
            <v>3.5125362580645167</v>
          </cell>
          <cell r="RX57">
            <v>3.5443784971436947</v>
          </cell>
          <cell r="RY57">
            <v>0</v>
          </cell>
          <cell r="RZ57">
            <v>3.6047154929577463</v>
          </cell>
          <cell r="SA57">
            <v>0</v>
          </cell>
          <cell r="SB57">
            <v>6.140325007953078</v>
          </cell>
          <cell r="SC57">
            <v>0</v>
          </cell>
          <cell r="SD57">
            <v>5.8651606124593556</v>
          </cell>
          <cell r="SE57">
            <v>5.8472629981590742</v>
          </cell>
          <cell r="SF57">
            <v>0</v>
          </cell>
          <cell r="SG57">
            <v>8.5390105413997812</v>
          </cell>
          <cell r="SH57">
            <v>1.1695857158005867</v>
          </cell>
          <cell r="SI57">
            <v>0</v>
          </cell>
          <cell r="SJ57">
            <v>1.1171734499922581</v>
          </cell>
          <cell r="SK57">
            <v>1.1137643806017286</v>
          </cell>
          <cell r="SL57">
            <v>0</v>
          </cell>
          <cell r="SM57">
            <v>1.6264781983618635</v>
          </cell>
          <cell r="SN57">
            <v>0.89248006178675598</v>
          </cell>
          <cell r="SO57">
            <v>1</v>
          </cell>
          <cell r="SP57">
            <v>1</v>
          </cell>
          <cell r="SQ57">
            <v>1</v>
          </cell>
          <cell r="SR57">
            <v>1</v>
          </cell>
          <cell r="SS57" t="str">
            <v>1: Yes</v>
          </cell>
          <cell r="ST57" t="str">
            <v>1: Yes</v>
          </cell>
          <cell r="SU57">
            <v>0.9</v>
          </cell>
          <cell r="SV57" t="str">
            <v>1: Yes</v>
          </cell>
          <cell r="SW57" t="str">
            <v>0: All patients when initiated</v>
          </cell>
          <cell r="SX57">
            <v>1</v>
          </cell>
          <cell r="SY57" t="str">
            <v>1: Yes</v>
          </cell>
          <cell r="SZ57" t="str">
            <v>PEDS,PW: Pediatrics, Pregnant women</v>
          </cell>
          <cell r="TA57">
            <v>45</v>
          </cell>
          <cell r="TB57">
            <v>2.4813607038123162E-2</v>
          </cell>
          <cell r="TC57">
            <v>0</v>
          </cell>
          <cell r="TD57">
            <v>1.0849413255131963</v>
          </cell>
          <cell r="TE57">
            <v>8.7840844574780072E-2</v>
          </cell>
          <cell r="TF57">
            <v>2.4830498533724342E-2</v>
          </cell>
          <cell r="TG57">
            <v>0</v>
          </cell>
          <cell r="TH57">
            <v>1.2132250838709679</v>
          </cell>
          <cell r="TI57">
            <v>3.5480164222873904</v>
          </cell>
          <cell r="TJ57">
            <v>1.3262429419354838</v>
          </cell>
          <cell r="TK57">
            <v>2.4565470967741934E-2</v>
          </cell>
          <cell r="TL57">
            <v>0</v>
          </cell>
          <cell r="TM57">
            <v>1.0740919122580643</v>
          </cell>
          <cell r="TN57">
            <v>8.6962436129032275E-2</v>
          </cell>
          <cell r="TO57">
            <v>2.4582193548387098E-2</v>
          </cell>
          <cell r="TP57">
            <v>0</v>
          </cell>
          <cell r="TQ57">
            <v>0.80072855535483878</v>
          </cell>
          <cell r="TR57">
            <v>3.5125362580645167</v>
          </cell>
          <cell r="TS57">
            <v>1.4588672361290322</v>
          </cell>
          <cell r="TT57">
            <v>2.4838420645161289E-2</v>
          </cell>
          <cell r="TU57">
            <v>0</v>
          </cell>
          <cell r="TV57">
            <v>1.0860262668387097</v>
          </cell>
          <cell r="TW57">
            <v>8.7928685419354863E-2</v>
          </cell>
          <cell r="TX57">
            <v>2.485532903225807E-2</v>
          </cell>
          <cell r="TY57">
            <v>0</v>
          </cell>
          <cell r="TZ57">
            <v>1.2544747367225808</v>
          </cell>
          <cell r="UA57">
            <v>3.5515644387096783</v>
          </cell>
          <cell r="UB57">
            <v>1.3129805125161291</v>
          </cell>
          <cell r="UC57" t="str">
            <v>1: Yes</v>
          </cell>
          <cell r="UD57" t="str">
            <v>PEDS,PW: Pediatrics, Pregnant women</v>
          </cell>
          <cell r="UE57">
            <v>45</v>
          </cell>
          <cell r="UF57">
            <v>387780</v>
          </cell>
          <cell r="UG57">
            <v>1.3000000000000001E-2</v>
          </cell>
          <cell r="UH57">
            <v>1.3000000000000001E-2</v>
          </cell>
          <cell r="UI57">
            <v>0</v>
          </cell>
          <cell r="UJ57">
            <v>0</v>
          </cell>
          <cell r="UK57">
            <v>0</v>
          </cell>
          <cell r="UL57">
            <v>0</v>
          </cell>
          <cell r="UM57">
            <v>0</v>
          </cell>
          <cell r="UN57" t="str">
            <v>N/A</v>
          </cell>
          <cell r="UO57" t="str">
            <v>N/A</v>
          </cell>
          <cell r="UP57" t="str">
            <v>N/A</v>
          </cell>
          <cell r="UQ57" t="str">
            <v>N/A</v>
          </cell>
          <cell r="UR57" t="str">
            <v>N/A</v>
          </cell>
          <cell r="US57" t="str">
            <v>N/A</v>
          </cell>
          <cell r="UT57" t="str">
            <v>N/A</v>
          </cell>
          <cell r="UU57" t="str">
            <v>N/A</v>
          </cell>
          <cell r="UV57" t="str">
            <v>N/A</v>
          </cell>
          <cell r="UW57" t="str">
            <v>N/A</v>
          </cell>
          <cell r="UX57">
            <v>0</v>
          </cell>
          <cell r="UY57">
            <v>0</v>
          </cell>
          <cell r="UZ57">
            <v>0</v>
          </cell>
          <cell r="VA57">
            <v>0</v>
          </cell>
          <cell r="VB57">
            <v>1</v>
          </cell>
          <cell r="VC57">
            <v>0</v>
          </cell>
          <cell r="VD57">
            <v>1</v>
          </cell>
          <cell r="VE57">
            <v>1</v>
          </cell>
          <cell r="VF57">
            <v>0</v>
          </cell>
          <cell r="VG57">
            <v>0</v>
          </cell>
          <cell r="VH57">
            <v>1</v>
          </cell>
          <cell r="VI57">
            <v>0</v>
          </cell>
          <cell r="VJ57">
            <v>0</v>
          </cell>
          <cell r="VK57">
            <v>0</v>
          </cell>
          <cell r="VL57">
            <v>0</v>
          </cell>
          <cell r="VM57">
            <v>0</v>
          </cell>
          <cell r="VN57">
            <v>1</v>
          </cell>
          <cell r="VO57">
            <v>0</v>
          </cell>
          <cell r="VP57">
            <v>1</v>
          </cell>
          <cell r="VQ57">
            <v>1</v>
          </cell>
          <cell r="VR57">
            <v>0</v>
          </cell>
          <cell r="VS57">
            <v>0</v>
          </cell>
          <cell r="VT57">
            <v>0</v>
          </cell>
          <cell r="VU57">
            <v>0</v>
          </cell>
          <cell r="VV57">
            <v>1</v>
          </cell>
          <cell r="VW57">
            <v>0</v>
          </cell>
          <cell r="VX57">
            <v>0</v>
          </cell>
          <cell r="VY57">
            <v>9.7356584164222859</v>
          </cell>
          <cell r="VZ57">
            <v>9.7356584164222877</v>
          </cell>
          <cell r="WA57">
            <v>12.649474238982281</v>
          </cell>
          <cell r="WB57">
            <v>9.3417149560117299</v>
          </cell>
          <cell r="WC57">
            <v>0</v>
          </cell>
          <cell r="WD57">
            <v>12.649474238982279</v>
          </cell>
          <cell r="WE57">
            <v>0</v>
          </cell>
          <cell r="WF57">
            <v>12.017000527033165</v>
          </cell>
          <cell r="WG57">
            <v>12.017000527033165</v>
          </cell>
          <cell r="WH57">
            <v>8.8746292082111431</v>
          </cell>
          <cell r="WI57">
            <v>0</v>
          </cell>
          <cell r="WJ57">
            <v>12.017000527033165</v>
          </cell>
          <cell r="WK57">
            <v>0</v>
          </cell>
          <cell r="WL57">
            <v>0.63247371194911406</v>
          </cell>
          <cell r="WM57">
            <v>0.63247371194911406</v>
          </cell>
          <cell r="WN57">
            <v>0.46708574780058643</v>
          </cell>
          <cell r="WO57">
            <v>0</v>
          </cell>
          <cell r="WP57">
            <v>0.63247371194911406</v>
          </cell>
          <cell r="WQ57">
            <v>0</v>
          </cell>
          <cell r="WR57">
            <v>2.610019776134815</v>
          </cell>
          <cell r="WS57">
            <v>10.039454462847466</v>
          </cell>
          <cell r="WT57">
            <v>0.33939237536656897</v>
          </cell>
          <cell r="WU57">
            <v>9.0023225806451617</v>
          </cell>
          <cell r="WV57">
            <v>0.33939237536656897</v>
          </cell>
          <cell r="WW57">
            <v>9.0023225806451617</v>
          </cell>
          <cell r="WX57">
            <v>0.33939237536656891</v>
          </cell>
          <cell r="WY57">
            <v>9.0023225806451599</v>
          </cell>
          <cell r="WZ57">
            <v>5.4496499783487238</v>
          </cell>
          <cell r="XA57">
            <v>4.9176241776224163</v>
          </cell>
          <cell r="XB57">
            <v>9.6084087602927877</v>
          </cell>
          <cell r="XC57">
            <v>4.6630814833778675</v>
          </cell>
          <cell r="XD57">
            <v>0</v>
          </cell>
          <cell r="XE57">
            <v>6.8003576268180108</v>
          </cell>
          <cell r="XF57">
            <v>0</v>
          </cell>
          <cell r="XG57">
            <v>0.7619202276406809</v>
          </cell>
          <cell r="XH57">
            <v>0.45859021812864781</v>
          </cell>
          <cell r="XI57">
            <v>0.71336256153345201</v>
          </cell>
          <cell r="XJ57">
            <v>0</v>
          </cell>
          <cell r="XK57">
            <v>1.3757706543859431</v>
          </cell>
          <cell r="XL57">
            <v>0</v>
          </cell>
          <cell r="XM57">
            <v>3.576398236352984</v>
          </cell>
          <cell r="XN57">
            <v>4.0541847187158542</v>
          </cell>
          <cell r="XO57">
            <v>8.8320495423445653</v>
          </cell>
          <cell r="XP57">
            <v>3.4554115887917431</v>
          </cell>
          <cell r="XQ57">
            <v>0</v>
          </cell>
          <cell r="XR57">
            <v>4.471279972973341</v>
          </cell>
          <cell r="XS57">
            <v>0</v>
          </cell>
          <cell r="XT57">
            <v>0</v>
          </cell>
          <cell r="XU57">
            <v>0</v>
          </cell>
          <cell r="XV57">
            <v>0</v>
          </cell>
          <cell r="XW57">
            <v>0</v>
          </cell>
          <cell r="XX57">
            <v>0</v>
          </cell>
          <cell r="XY57">
            <v>0</v>
          </cell>
          <cell r="XZ57">
            <v>0.52795419332682358</v>
          </cell>
          <cell r="YA57">
            <v>0.31776899981957535</v>
          </cell>
          <cell r="YB57">
            <v>0.49430733305267271</v>
          </cell>
          <cell r="YC57">
            <v>0</v>
          </cell>
          <cell r="YD57">
            <v>0.95330699945872588</v>
          </cell>
          <cell r="YE57">
            <v>0</v>
          </cell>
          <cell r="YF57">
            <v>0</v>
          </cell>
          <cell r="YG57">
            <v>0</v>
          </cell>
          <cell r="YH57">
            <v>0</v>
          </cell>
          <cell r="YI57">
            <v>0</v>
          </cell>
          <cell r="YJ57">
            <v>0</v>
          </cell>
          <cell r="YK57">
            <v>0</v>
          </cell>
          <cell r="YL57">
            <v>0</v>
          </cell>
          <cell r="YM57">
            <v>0</v>
          </cell>
          <cell r="YN57">
            <v>0</v>
          </cell>
          <cell r="YO57">
            <v>0</v>
          </cell>
          <cell r="YP57">
            <v>0</v>
          </cell>
          <cell r="YQ57">
            <v>0</v>
          </cell>
          <cell r="YR57">
            <v>0</v>
          </cell>
          <cell r="YS57">
            <v>0</v>
          </cell>
          <cell r="YT57">
            <v>0</v>
          </cell>
          <cell r="YU57">
            <v>0</v>
          </cell>
          <cell r="YV57">
            <v>0</v>
          </cell>
          <cell r="YW57">
            <v>0</v>
          </cell>
          <cell r="YX57">
            <v>0</v>
          </cell>
          <cell r="YY57">
            <v>0</v>
          </cell>
          <cell r="YZ57">
            <v>0</v>
          </cell>
          <cell r="ZA57">
            <v>0</v>
          </cell>
          <cell r="ZB57">
            <v>0</v>
          </cell>
          <cell r="ZC57">
            <v>0</v>
          </cell>
          <cell r="ZD57">
            <v>2.5880184331797236</v>
          </cell>
          <cell r="ZE57">
            <v>2.0497105990783413</v>
          </cell>
          <cell r="ZF57">
            <v>0</v>
          </cell>
          <cell r="ZG57">
            <v>0</v>
          </cell>
          <cell r="ZH57">
            <v>0.41463421533305406</v>
          </cell>
          <cell r="ZI57">
            <v>0.43329275502304154</v>
          </cell>
          <cell r="ZJ57" t="str">
            <v xml:space="preserve"> </v>
          </cell>
          <cell r="ZK57">
            <v>0</v>
          </cell>
          <cell r="ZL57">
            <v>3</v>
          </cell>
          <cell r="ZM57">
            <v>0</v>
          </cell>
          <cell r="ZN57">
            <v>1</v>
          </cell>
          <cell r="ZO57">
            <v>182.5</v>
          </cell>
          <cell r="ZP57">
            <v>0</v>
          </cell>
          <cell r="ZQ57">
            <v>0</v>
          </cell>
          <cell r="ZR57" t="str">
            <v>1: Yes</v>
          </cell>
          <cell r="ZS57" t="str">
            <v/>
          </cell>
          <cell r="ZT57">
            <v>0.80447371544598367</v>
          </cell>
          <cell r="ZU57">
            <v>0.80447371544598356</v>
          </cell>
          <cell r="ZV57">
            <v>0.80447371544598367</v>
          </cell>
          <cell r="ZW57">
            <v>0.80447371544598356</v>
          </cell>
          <cell r="ZX57">
            <v>0</v>
          </cell>
          <cell r="ZY57">
            <v>0.80447371544598356</v>
          </cell>
          <cell r="ZZ57">
            <v>0</v>
          </cell>
          <cell r="AAA57">
            <v>0.61140002373894764</v>
          </cell>
          <cell r="AAB57">
            <v>0.61140002373894753</v>
          </cell>
          <cell r="AAC57">
            <v>0.61140002373894753</v>
          </cell>
          <cell r="AAD57">
            <v>0</v>
          </cell>
          <cell r="AAE57">
            <v>0.61140002373894753</v>
          </cell>
          <cell r="AAF57">
            <v>0</v>
          </cell>
          <cell r="AAG57">
            <v>0</v>
          </cell>
          <cell r="AAH57">
            <v>0</v>
          </cell>
          <cell r="AAI57">
            <v>0</v>
          </cell>
          <cell r="AAJ57">
            <v>0</v>
          </cell>
          <cell r="AAK57">
            <v>0</v>
          </cell>
          <cell r="AAL57">
            <v>0</v>
          </cell>
          <cell r="AAM57">
            <v>0</v>
          </cell>
          <cell r="AAN57">
            <v>0.19307369170703606</v>
          </cell>
          <cell r="AAO57">
            <v>0.19307369170703606</v>
          </cell>
          <cell r="AAP57">
            <v>0.19307369170703606</v>
          </cell>
          <cell r="AAQ57">
            <v>0</v>
          </cell>
          <cell r="AAR57">
            <v>0.19307369170703606</v>
          </cell>
          <cell r="AAS57">
            <v>0</v>
          </cell>
          <cell r="AAT57">
            <v>0</v>
          </cell>
          <cell r="AAU57">
            <v>0</v>
          </cell>
          <cell r="AAV57">
            <v>0</v>
          </cell>
          <cell r="AAW57">
            <v>0</v>
          </cell>
          <cell r="AAX57">
            <v>0</v>
          </cell>
          <cell r="AAY57">
            <v>0</v>
          </cell>
          <cell r="AAZ57">
            <v>0</v>
          </cell>
          <cell r="ABA57">
            <v>0</v>
          </cell>
          <cell r="ABB57">
            <v>0</v>
          </cell>
          <cell r="ABC57">
            <v>0</v>
          </cell>
          <cell r="ABD57">
            <v>0</v>
          </cell>
          <cell r="ABE57">
            <v>0</v>
          </cell>
          <cell r="ABF57">
            <v>0</v>
          </cell>
          <cell r="ABG57">
            <v>0</v>
          </cell>
          <cell r="ABH57">
            <v>0</v>
          </cell>
          <cell r="ABI57">
            <v>0</v>
          </cell>
          <cell r="ABJ57">
            <v>0</v>
          </cell>
          <cell r="ABK57">
            <v>0</v>
          </cell>
          <cell r="ABL57">
            <v>0</v>
          </cell>
          <cell r="ABM57">
            <v>0</v>
          </cell>
          <cell r="ABN57">
            <v>0</v>
          </cell>
          <cell r="ABO57">
            <v>0</v>
          </cell>
          <cell r="ABP57">
            <v>0</v>
          </cell>
          <cell r="ABQ57">
            <v>0</v>
          </cell>
          <cell r="ABR57">
            <v>0</v>
          </cell>
          <cell r="ABS57">
            <v>0</v>
          </cell>
          <cell r="ABT57">
            <v>0</v>
          </cell>
          <cell r="ABU57">
            <v>0</v>
          </cell>
          <cell r="ABV57">
            <v>0</v>
          </cell>
          <cell r="ABW57">
            <v>0</v>
          </cell>
          <cell r="ABX57">
            <v>0</v>
          </cell>
          <cell r="ABY57" t="str">
            <v>1: Yes</v>
          </cell>
          <cell r="ABZ57">
            <v>0</v>
          </cell>
          <cell r="ACA57">
            <v>0</v>
          </cell>
          <cell r="ACB57">
            <v>15.23698797888563</v>
          </cell>
          <cell r="ACC57">
            <v>15.843591602322931</v>
          </cell>
          <cell r="ACD57">
            <v>9.1709517445126085</v>
          </cell>
          <cell r="ACE57">
            <v>14.265924935908499</v>
          </cell>
          <cell r="ACF57">
            <v>0</v>
          </cell>
          <cell r="ACG57">
            <v>27.512855233537817</v>
          </cell>
          <cell r="ACH57">
            <v>0</v>
          </cell>
          <cell r="ACI57">
            <v>6.0278763237536648</v>
          </cell>
          <cell r="ACJ57">
            <v>3.628103071528312</v>
          </cell>
          <cell r="ACK57">
            <v>5.6437158890440395</v>
          </cell>
          <cell r="ACL57">
            <v>0</v>
          </cell>
          <cell r="ACM57">
            <v>10.884309214584935</v>
          </cell>
          <cell r="ACN57">
            <v>0</v>
          </cell>
          <cell r="ACO57">
            <v>2.5979953858064513</v>
          </cell>
          <cell r="ACP57">
            <v>1.5637008015438445</v>
          </cell>
          <cell r="ACQ57">
            <v>2.4324234690682025</v>
          </cell>
          <cell r="ACR57">
            <v>0</v>
          </cell>
          <cell r="ACS57">
            <v>4.6911024046315326</v>
          </cell>
          <cell r="ACT57">
            <v>0</v>
          </cell>
          <cell r="ACU57">
            <v>1.1432936459824046</v>
          </cell>
          <cell r="ACV57">
            <v>0.68813408999482262</v>
          </cell>
          <cell r="ACW57">
            <v>1.0704308066586128</v>
          </cell>
          <cell r="ACX57">
            <v>0</v>
          </cell>
          <cell r="ACY57">
            <v>2.0644022699844675</v>
          </cell>
          <cell r="ACZ57">
            <v>0</v>
          </cell>
          <cell r="ADA57">
            <v>0</v>
          </cell>
          <cell r="ADB57">
            <v>0</v>
          </cell>
          <cell r="ADC57">
            <v>0</v>
          </cell>
          <cell r="ADD57">
            <v>0</v>
          </cell>
          <cell r="ADE57">
            <v>0</v>
          </cell>
          <cell r="ADF57">
            <v>0</v>
          </cell>
          <cell r="ADG57">
            <v>0</v>
          </cell>
          <cell r="ADH57">
            <v>0</v>
          </cell>
          <cell r="ADI57">
            <v>0</v>
          </cell>
          <cell r="ADJ57">
            <v>0</v>
          </cell>
          <cell r="ADK57">
            <v>0</v>
          </cell>
          <cell r="ADL57">
            <v>0</v>
          </cell>
          <cell r="ADM57">
            <v>0.31140809384164231</v>
          </cell>
          <cell r="ADN57">
            <v>0.18743262155419935</v>
          </cell>
          <cell r="ADO57">
            <v>0.29156185575097676</v>
          </cell>
          <cell r="ADP57">
            <v>0</v>
          </cell>
          <cell r="ADQ57">
            <v>0.5622978646625979</v>
          </cell>
          <cell r="ADR57">
            <v>0</v>
          </cell>
          <cell r="ADS57">
            <v>5.1564145295014665</v>
          </cell>
          <cell r="ADT57">
            <v>3.1035811598914296</v>
          </cell>
          <cell r="ADU57">
            <v>4.8277929153866683</v>
          </cell>
          <cell r="ADV57">
            <v>0</v>
          </cell>
          <cell r="ADW57">
            <v>9.3107434796742865</v>
          </cell>
          <cell r="ADX57">
            <v>0</v>
          </cell>
          <cell r="ADY57">
            <v>0</v>
          </cell>
          <cell r="ADZ57">
            <v>0</v>
          </cell>
          <cell r="AEA57">
            <v>0</v>
          </cell>
          <cell r="AEB57">
            <v>0</v>
          </cell>
          <cell r="AEC57">
            <v>0</v>
          </cell>
          <cell r="AED57">
            <v>0</v>
          </cell>
          <cell r="AEE57">
            <v>2.2417806686217014</v>
          </cell>
          <cell r="AEF57">
            <v>0</v>
          </cell>
          <cell r="AEG57">
            <v>0</v>
          </cell>
          <cell r="AEH57">
            <v>0</v>
          </cell>
          <cell r="AEI57">
            <v>1.2456323753665692</v>
          </cell>
          <cell r="AEJ57">
            <v>0</v>
          </cell>
          <cell r="AEK57">
            <v>11.432936459824045</v>
          </cell>
          <cell r="AEL57">
            <v>0.31663847507331377</v>
          </cell>
          <cell r="AEM57">
            <v>2.5979953858064513</v>
          </cell>
          <cell r="AEN57">
            <v>2.3310287718834508</v>
          </cell>
          <cell r="AEO57">
            <v>0</v>
          </cell>
          <cell r="AEP57">
            <v>0</v>
          </cell>
          <cell r="AEQ57">
            <v>0</v>
          </cell>
          <cell r="AER57">
            <v>1.2952225642815465</v>
          </cell>
          <cell r="AES57">
            <v>0</v>
          </cell>
          <cell r="AET57">
            <v>11.888096015811628</v>
          </cell>
          <cell r="AEU57">
            <v>0.32924425034630717</v>
          </cell>
          <cell r="AEV57">
            <v>2.7014248442327129</v>
          </cell>
          <cell r="AEW57">
            <v>1.8E-3</v>
          </cell>
          <cell r="AEX57" t="str">
            <v>10</v>
          </cell>
          <cell r="AEY57" t="str">
            <v>7</v>
          </cell>
          <cell r="AEZ57" t="str">
            <v>1: Yes</v>
          </cell>
          <cell r="AFA57" t="str">
            <v>2</v>
          </cell>
          <cell r="AFB57" t="str">
            <v>8</v>
          </cell>
          <cell r="AFC57" t="str">
            <v>1: Always</v>
          </cell>
          <cell r="AFD57" t="str">
            <v>1: Always</v>
          </cell>
          <cell r="AFE57">
            <v>2.7014248442327129</v>
          </cell>
          <cell r="AFF57">
            <v>1.5637008015438445</v>
          </cell>
          <cell r="AFG57">
            <v>3.0074872640546437</v>
          </cell>
          <cell r="AFH57">
            <v>3.0074872640546442</v>
          </cell>
          <cell r="AFI57">
            <v>2.5184649446961656</v>
          </cell>
          <cell r="AFJ57">
            <v>2.5184649446961651</v>
          </cell>
          <cell r="AFK57">
            <v>0</v>
          </cell>
          <cell r="AFL57">
            <v>7.0351662150439767</v>
          </cell>
          <cell r="AFM57">
            <v>0</v>
          </cell>
          <cell r="AFN57">
            <v>0</v>
          </cell>
          <cell r="AFO57">
            <v>65</v>
          </cell>
          <cell r="AFP57">
            <v>65</v>
          </cell>
          <cell r="AFQ57">
            <v>0</v>
          </cell>
          <cell r="AFR57">
            <v>0</v>
          </cell>
          <cell r="AFS57">
            <v>0</v>
          </cell>
          <cell r="AFT57">
            <v>0</v>
          </cell>
          <cell r="AFU57">
            <v>0</v>
          </cell>
          <cell r="AFV57">
            <v>0</v>
          </cell>
          <cell r="AFW57">
            <v>0</v>
          </cell>
          <cell r="AFX57">
            <v>0</v>
          </cell>
          <cell r="AFY57">
            <v>0</v>
          </cell>
          <cell r="AFZ57">
            <v>0</v>
          </cell>
          <cell r="AGA57">
            <v>0</v>
          </cell>
          <cell r="AGB57">
            <v>0</v>
          </cell>
        </row>
        <row r="58">
          <cell r="A58" t="str">
            <v>MALAWI_26</v>
          </cell>
          <cell r="B58" t="str">
            <v>Malawi</v>
          </cell>
          <cell r="C58" t="str">
            <v>Migowi HEALTH CENTRE</v>
          </cell>
          <cell r="D58" t="str">
            <v>Health Center</v>
          </cell>
          <cell r="E58" t="str">
            <v>Primary</v>
          </cell>
          <cell r="F58" t="str">
            <v>Rural</v>
          </cell>
          <cell r="G58" t="str">
            <v>No</v>
          </cell>
          <cell r="H58">
            <v>39533</v>
          </cell>
          <cell r="I58">
            <v>21504</v>
          </cell>
          <cell r="J58">
            <v>32754</v>
          </cell>
          <cell r="K58">
            <v>0</v>
          </cell>
          <cell r="L58">
            <v>0</v>
          </cell>
          <cell r="M58" t="str">
            <v>USD</v>
          </cell>
          <cell r="N58">
            <v>148.23200000000003</v>
          </cell>
          <cell r="O58">
            <v>0.97</v>
          </cell>
          <cell r="P58">
            <v>0</v>
          </cell>
          <cell r="Q58">
            <v>0.03</v>
          </cell>
          <cell r="R58">
            <v>0</v>
          </cell>
          <cell r="S58">
            <v>0</v>
          </cell>
          <cell r="T58">
            <v>32754</v>
          </cell>
          <cell r="U58">
            <v>0</v>
          </cell>
          <cell r="V58">
            <v>80.406479809831069</v>
          </cell>
          <cell r="W58" t="str">
            <v>0: No</v>
          </cell>
          <cell r="X58" t="str">
            <v>0: No</v>
          </cell>
          <cell r="Y58">
            <v>0</v>
          </cell>
          <cell r="Z58" t="str">
            <v>Jan-10</v>
          </cell>
          <cell r="AA58" t="str">
            <v>Dec-10</v>
          </cell>
          <cell r="AB58">
            <v>98.166666666666671</v>
          </cell>
          <cell r="AC58">
            <v>952.41666666666663</v>
          </cell>
          <cell r="AD58">
            <v>0</v>
          </cell>
          <cell r="AE58">
            <v>27.333333333333332</v>
          </cell>
          <cell r="AF58">
            <v>0</v>
          </cell>
          <cell r="AG58">
            <v>1077.9166666666667</v>
          </cell>
          <cell r="AH58">
            <v>979.75</v>
          </cell>
          <cell r="AI58">
            <v>8.3625048318515649</v>
          </cell>
          <cell r="AJ58">
            <v>11.256436026285272</v>
          </cell>
          <cell r="AK58">
            <v>2</v>
          </cell>
          <cell r="AL58">
            <v>9</v>
          </cell>
          <cell r="AM58">
            <v>0</v>
          </cell>
          <cell r="AN58">
            <v>9</v>
          </cell>
          <cell r="AO58">
            <v>0</v>
          </cell>
          <cell r="AP58">
            <v>3</v>
          </cell>
          <cell r="AQ58">
            <v>12</v>
          </cell>
          <cell r="AR58">
            <v>0</v>
          </cell>
          <cell r="AS58">
            <v>15</v>
          </cell>
          <cell r="AT58">
            <v>0</v>
          </cell>
          <cell r="AU58">
            <v>12</v>
          </cell>
          <cell r="AV58">
            <v>9</v>
          </cell>
          <cell r="AW58">
            <v>0</v>
          </cell>
          <cell r="AX58">
            <v>9</v>
          </cell>
          <cell r="AY58">
            <v>0</v>
          </cell>
          <cell r="AZ58">
            <v>3</v>
          </cell>
          <cell r="BA58">
            <v>4</v>
          </cell>
          <cell r="BB58">
            <v>0</v>
          </cell>
          <cell r="BC58">
            <v>10</v>
          </cell>
          <cell r="BD58">
            <v>0</v>
          </cell>
          <cell r="BE58">
            <v>147421</v>
          </cell>
          <cell r="BF58" t="str">
            <v>1: Yes</v>
          </cell>
          <cell r="BG58" t="str">
            <v>165</v>
          </cell>
          <cell r="BH58" t="str">
            <v>189</v>
          </cell>
          <cell r="BI58" t="str">
            <v>0</v>
          </cell>
          <cell r="BJ58" t="str">
            <v>107</v>
          </cell>
          <cell r="BK58" t="str">
            <v>N/A</v>
          </cell>
          <cell r="BL58" t="str">
            <v>N/A</v>
          </cell>
          <cell r="BM58" t="str">
            <v>0: No</v>
          </cell>
          <cell r="BN58" t="str">
            <v>N/A</v>
          </cell>
          <cell r="BO58" t="str">
            <v>N/A</v>
          </cell>
          <cell r="BP58" t="str">
            <v>0: No</v>
          </cell>
          <cell r="BQ58">
            <v>0.9</v>
          </cell>
          <cell r="BR58" t="str">
            <v>1: The Costing Period</v>
          </cell>
          <cell r="BS58" t="str">
            <v/>
          </cell>
          <cell r="BT58" t="str">
            <v>1: Yes</v>
          </cell>
          <cell r="BU58" t="str">
            <v>165</v>
          </cell>
          <cell r="BV58" t="str">
            <v>189</v>
          </cell>
          <cell r="BW58" t="str">
            <v>0</v>
          </cell>
          <cell r="BX58" t="str">
            <v>107</v>
          </cell>
          <cell r="BY58" t="str">
            <v>N/A</v>
          </cell>
          <cell r="BZ58" t="str">
            <v>N/A</v>
          </cell>
          <cell r="CA58" t="str">
            <v>1: Yes</v>
          </cell>
          <cell r="CB58" t="str">
            <v>0: No</v>
          </cell>
          <cell r="CC58" t="str">
            <v>0: No</v>
          </cell>
          <cell r="CD58" t="str">
            <v>0: No</v>
          </cell>
          <cell r="CE58" t="str">
            <v>0: No</v>
          </cell>
          <cell r="CF58" t="str">
            <v>0: No</v>
          </cell>
          <cell r="CG58" t="str">
            <v>0: No</v>
          </cell>
          <cell r="CH58" t="str">
            <v/>
          </cell>
          <cell r="CI58" t="str">
            <v>The records were very poorly kept, with a number of missing files. They continued to use the old master cards even for new patients, which makes tracking compliance a significant challenge. The site began writing in follow-up appointment dates halfway through 2010, but before that they did not appear to be tracking patient attendance. (We've made individual notes where patients may have missed more appointments). The scale must have been broken for some time, as there are very limited 2010 weights. An unusually large number of patients were initiated without guardians present.</v>
          </cell>
          <cell r="CJ58">
            <v>1063.5</v>
          </cell>
          <cell r="CK58" t="str">
            <v>Frequency of visits based on average of 6 consecutive visits after initiation and subsequent visits every 2 months. This applies to both adult and pediatric 1L patients. Patients come for both consultation and pharmacy visits with the exception of Pre-ART patients that come for 2 consultations per year.</v>
          </cell>
          <cell r="CL58" t="str">
            <v>1: Yes</v>
          </cell>
          <cell r="CM58" t="str">
            <v>1: Yes</v>
          </cell>
          <cell r="CN58" t="str">
            <v>0: No</v>
          </cell>
          <cell r="CO58" t="str">
            <v>0: No</v>
          </cell>
          <cell r="CP58" t="str">
            <v/>
          </cell>
          <cell r="CQ58" t="str">
            <v>1: Yes</v>
          </cell>
          <cell r="CR58" t="str">
            <v>1: Yes</v>
          </cell>
          <cell r="CS58" t="str">
            <v>100</v>
          </cell>
          <cell r="CT58" t="str">
            <v>80</v>
          </cell>
          <cell r="CU58">
            <v>1047.8446528309375</v>
          </cell>
          <cell r="CV58" t="str">
            <v>2: Unknown</v>
          </cell>
          <cell r="CW58">
            <v>8.3625048318515649</v>
          </cell>
          <cell r="CX58">
            <v>9.096695185676122</v>
          </cell>
          <cell r="CY58">
            <v>2.7935649113323224</v>
          </cell>
          <cell r="CZ58">
            <v>9.7282412827397451</v>
          </cell>
          <cell r="DA58">
            <v>8.5264018003439794</v>
          </cell>
          <cell r="DB58">
            <v>2.6184297047644018</v>
          </cell>
          <cell r="DC58">
            <v>9.1183547754730743</v>
          </cell>
          <cell r="DD58">
            <v>8.9774732734779494</v>
          </cell>
          <cell r="DE58">
            <v>0</v>
          </cell>
          <cell r="DF58">
            <v>14.027301989809297</v>
          </cell>
          <cell r="DG58">
            <v>0</v>
          </cell>
          <cell r="DH58">
            <v>0.5702933853321418</v>
          </cell>
          <cell r="DI58">
            <v>0.17513520656792039</v>
          </cell>
          <cell r="DJ58">
            <v>0.60988650726667037</v>
          </cell>
          <cell r="DK58">
            <v>0.60046356537572709</v>
          </cell>
          <cell r="DL58">
            <v>0</v>
          </cell>
          <cell r="DM58">
            <v>0.93822432089957353</v>
          </cell>
          <cell r="DN58">
            <v>0</v>
          </cell>
          <cell r="DO58">
            <v>9.1183547754730743</v>
          </cell>
          <cell r="DP58">
            <v>8.9774732734779494</v>
          </cell>
          <cell r="DQ58">
            <v>14.027301989809297</v>
          </cell>
          <cell r="DR58">
            <v>0.60988650726667037</v>
          </cell>
          <cell r="DS58">
            <v>0.60046356537572709</v>
          </cell>
          <cell r="DT58">
            <v>0.93822432089957353</v>
          </cell>
          <cell r="DU58">
            <v>8.0188405121214927</v>
          </cell>
          <cell r="DV58">
            <v>2.4625593170920035</v>
          </cell>
          <cell r="DW58">
            <v>8.4430605157440137</v>
          </cell>
          <cell r="DX58">
            <v>0</v>
          </cell>
          <cell r="DY58">
            <v>13.19228205585002</v>
          </cell>
          <cell r="DZ58">
            <v>0</v>
          </cell>
          <cell r="EA58">
            <v>9.7929197529221967E-2</v>
          </cell>
          <cell r="EB58">
            <v>3.0073731660629769E-2</v>
          </cell>
          <cell r="EC58">
            <v>0.10310993712215923</v>
          </cell>
          <cell r="ED58">
            <v>0</v>
          </cell>
          <cell r="EE58">
            <v>0.1611092767533738</v>
          </cell>
          <cell r="EF58">
            <v>0</v>
          </cell>
          <cell r="EG58">
            <v>0</v>
          </cell>
          <cell r="EH58">
            <v>0</v>
          </cell>
          <cell r="EI58">
            <v>0</v>
          </cell>
          <cell r="EJ58">
            <v>0</v>
          </cell>
          <cell r="EK58">
            <v>0</v>
          </cell>
          <cell r="EL58">
            <v>0</v>
          </cell>
          <cell r="EM58">
            <v>0.32316625168821367</v>
          </cell>
          <cell r="EN58">
            <v>9.9243283721821562E-2</v>
          </cell>
          <cell r="EO58">
            <v>0.34026268704624535</v>
          </cell>
          <cell r="EP58">
            <v>0</v>
          </cell>
          <cell r="EQ58">
            <v>0.53166044850975835</v>
          </cell>
          <cell r="ER58">
            <v>0</v>
          </cell>
          <cell r="ES58">
            <v>0</v>
          </cell>
          <cell r="ET58">
            <v>0</v>
          </cell>
          <cell r="EU58">
            <v>0</v>
          </cell>
          <cell r="EV58">
            <v>0</v>
          </cell>
          <cell r="EW58">
            <v>0</v>
          </cell>
          <cell r="EX58">
            <v>0</v>
          </cell>
          <cell r="EY58">
            <v>0.5702933853321418</v>
          </cell>
          <cell r="EZ58">
            <v>0.17513520656792039</v>
          </cell>
          <cell r="FA58">
            <v>0.60046356537572709</v>
          </cell>
          <cell r="FB58">
            <v>0</v>
          </cell>
          <cell r="FC58">
            <v>0.93822432089957353</v>
          </cell>
          <cell r="FD58">
            <v>0</v>
          </cell>
          <cell r="FE58">
            <v>4.3232919502526647E-2</v>
          </cell>
          <cell r="FF58">
            <v>1.3276686144973496E-2</v>
          </cell>
          <cell r="FG58">
            <v>4.5520066782766273E-2</v>
          </cell>
          <cell r="FH58">
            <v>0</v>
          </cell>
          <cell r="FI58">
            <v>7.1125104348072302E-2</v>
          </cell>
          <cell r="FJ58">
            <v>0</v>
          </cell>
          <cell r="FK58">
            <v>4.3232919502526647E-2</v>
          </cell>
          <cell r="FL58">
            <v>1.3276686144973496E-2</v>
          </cell>
          <cell r="FM58">
            <v>4.5520066782766273E-2</v>
          </cell>
          <cell r="FN58">
            <v>0</v>
          </cell>
          <cell r="FO58">
            <v>7.1125104348072302E-2</v>
          </cell>
          <cell r="FP58">
            <v>0</v>
          </cell>
          <cell r="FQ58">
            <v>0</v>
          </cell>
          <cell r="FR58">
            <v>0.32470042520293774</v>
          </cell>
          <cell r="FS58">
            <v>9.2771550057982224E-2</v>
          </cell>
          <cell r="FT58">
            <v>0</v>
          </cell>
          <cell r="FU58">
            <v>0</v>
          </cell>
          <cell r="FV58">
            <v>2.7831465017394662E-2</v>
          </cell>
          <cell r="FW58">
            <v>2.7831465017394663</v>
          </cell>
          <cell r="FX58">
            <v>0</v>
          </cell>
          <cell r="FY58">
            <v>2.1986857363741783</v>
          </cell>
          <cell r="FZ58">
            <v>5.4271356783919593</v>
          </cell>
          <cell r="GA58">
            <v>0</v>
          </cell>
          <cell r="GB58">
            <v>0.27831465017394663</v>
          </cell>
          <cell r="GC58">
            <v>0</v>
          </cell>
          <cell r="GD58">
            <v>0.27831465017394663</v>
          </cell>
          <cell r="GE58">
            <v>0</v>
          </cell>
          <cell r="GF58">
            <v>9.9714423318251796E-2</v>
          </cell>
          <cell r="GG58">
            <v>2.8489835233786235E-2</v>
          </cell>
          <cell r="GH58">
            <v>0</v>
          </cell>
          <cell r="GI58">
            <v>0</v>
          </cell>
          <cell r="GJ58">
            <v>8.5469505701358684E-3</v>
          </cell>
          <cell r="GK58">
            <v>0.85469505701358695</v>
          </cell>
          <cell r="GL58">
            <v>0</v>
          </cell>
          <cell r="GM58" t="e">
            <v>#VALUE!</v>
          </cell>
          <cell r="GN58" t="e">
            <v>#VALUE!</v>
          </cell>
          <cell r="GO58">
            <v>8.5469505701358681E-2</v>
          </cell>
          <cell r="GP58">
            <v>0</v>
          </cell>
          <cell r="GQ58">
            <v>8.5469505701358681E-2</v>
          </cell>
          <cell r="GR58">
            <v>0</v>
          </cell>
          <cell r="GS58">
            <v>0.3472430389836777</v>
          </cell>
          <cell r="GT58">
            <v>9.9212296852479356E-2</v>
          </cell>
          <cell r="GU58">
            <v>0</v>
          </cell>
          <cell r="GV58">
            <v>0</v>
          </cell>
          <cell r="GW58">
            <v>2.9763689055743801E-2</v>
          </cell>
          <cell r="GX58">
            <v>2.9763689055743807</v>
          </cell>
          <cell r="GY58">
            <v>0</v>
          </cell>
          <cell r="GZ58" t="e">
            <v>#VALUE!</v>
          </cell>
          <cell r="HA58" t="e">
            <v>#VALUE!</v>
          </cell>
          <cell r="HB58">
            <v>0.29763689055743808</v>
          </cell>
          <cell r="HC58">
            <v>0</v>
          </cell>
          <cell r="HD58">
            <v>0.29763689055743808</v>
          </cell>
          <cell r="HE58">
            <v>0</v>
          </cell>
          <cell r="HF58">
            <v>2662.9419703103913</v>
          </cell>
          <cell r="HG58">
            <v>3518.6504723346834</v>
          </cell>
          <cell r="HH58">
            <v>0</v>
          </cell>
          <cell r="HI58" t="e">
            <v>#DIV/0!</v>
          </cell>
          <cell r="HJ58">
            <v>3518.6504723346834</v>
          </cell>
          <cell r="HK58">
            <v>1238.3805668016196</v>
          </cell>
          <cell r="HL58">
            <v>0</v>
          </cell>
          <cell r="HM58">
            <v>2072.132253711201</v>
          </cell>
          <cell r="HN58">
            <v>2049.0958164642375</v>
          </cell>
          <cell r="HO58" t="e">
            <v>#DIV/0!</v>
          </cell>
          <cell r="HP58">
            <v>0</v>
          </cell>
          <cell r="HQ58" t="e">
            <v>#VALUE!</v>
          </cell>
          <cell r="HR58">
            <v>0</v>
          </cell>
          <cell r="HS58">
            <v>0</v>
          </cell>
          <cell r="HT58">
            <v>9.7929197529221967E-2</v>
          </cell>
          <cell r="HU58">
            <v>0</v>
          </cell>
          <cell r="HV58">
            <v>5.2601468882875917</v>
          </cell>
          <cell r="HW58">
            <v>5.6150000000000002</v>
          </cell>
          <cell r="HX58">
            <v>3.99</v>
          </cell>
          <cell r="HY58">
            <v>0</v>
          </cell>
          <cell r="HZ58">
            <v>0.1047280185544156</v>
          </cell>
          <cell r="IA58">
            <v>0</v>
          </cell>
          <cell r="IB58">
            <v>0</v>
          </cell>
          <cell r="IC58">
            <v>3.0073731660629769E-2</v>
          </cell>
          <cell r="ID58">
            <v>0</v>
          </cell>
          <cell r="IE58" t="str">
            <v>2</v>
          </cell>
          <cell r="IF58">
            <v>61.2</v>
          </cell>
          <cell r="IG58">
            <v>61.2</v>
          </cell>
          <cell r="IH58">
            <v>0</v>
          </cell>
          <cell r="II58">
            <v>61.2</v>
          </cell>
          <cell r="IJ58">
            <v>0</v>
          </cell>
          <cell r="IK58">
            <v>51.408000000000001</v>
          </cell>
          <cell r="IL58">
            <v>9.7919999999999998</v>
          </cell>
          <cell r="IM58">
            <v>51.408000000000001</v>
          </cell>
          <cell r="IN58">
            <v>9.7919999999999998</v>
          </cell>
          <cell r="IO58">
            <v>0</v>
          </cell>
          <cell r="IP58">
            <v>0</v>
          </cell>
          <cell r="IQ58">
            <v>51.408000000000001</v>
          </cell>
          <cell r="IR58">
            <v>9.7919999999999998</v>
          </cell>
          <cell r="IS58">
            <v>0</v>
          </cell>
          <cell r="IT58">
            <v>0</v>
          </cell>
          <cell r="IU58">
            <v>0</v>
          </cell>
          <cell r="IV58">
            <v>919.5</v>
          </cell>
          <cell r="IW58">
            <v>0</v>
          </cell>
          <cell r="IX58">
            <v>0</v>
          </cell>
          <cell r="IY58" t="str">
            <v>0: No</v>
          </cell>
          <cell r="IZ58" t="str">
            <v>N/A</v>
          </cell>
          <cell r="JA58" t="str">
            <v>N/A</v>
          </cell>
          <cell r="JB58" t="str">
            <v>N/A</v>
          </cell>
          <cell r="JC58" t="str">
            <v>N/A</v>
          </cell>
          <cell r="JD58" t="str">
            <v>N/A</v>
          </cell>
          <cell r="JE58" t="str">
            <v>N/A</v>
          </cell>
          <cell r="JF58" t="str">
            <v>N/A</v>
          </cell>
          <cell r="JG58" t="str">
            <v>N/A</v>
          </cell>
          <cell r="JH58">
            <v>0</v>
          </cell>
          <cell r="JI58">
            <v>894</v>
          </cell>
          <cell r="JJ58">
            <v>0</v>
          </cell>
          <cell r="JK58">
            <v>0</v>
          </cell>
          <cell r="JL58">
            <v>0</v>
          </cell>
          <cell r="JM58">
            <v>0</v>
          </cell>
          <cell r="JN58">
            <v>0</v>
          </cell>
          <cell r="JO58">
            <v>0</v>
          </cell>
          <cell r="JP58">
            <v>0</v>
          </cell>
          <cell r="JQ58">
            <v>0</v>
          </cell>
          <cell r="JR58">
            <v>61.2</v>
          </cell>
          <cell r="JS58" t="str">
            <v>N/A</v>
          </cell>
          <cell r="JT58" t="str">
            <v>N/A</v>
          </cell>
          <cell r="JU58" t="str">
            <v>N/A</v>
          </cell>
          <cell r="JV58" t="str">
            <v>N/A</v>
          </cell>
          <cell r="JW58" t="str">
            <v>N/A</v>
          </cell>
          <cell r="JX58" t="str">
            <v>N/A</v>
          </cell>
          <cell r="JY58" t="str">
            <v>N/A</v>
          </cell>
          <cell r="JZ58">
            <v>12501.420000000002</v>
          </cell>
          <cell r="KA58">
            <v>0</v>
          </cell>
          <cell r="KB58">
            <v>0</v>
          </cell>
          <cell r="KC58">
            <v>0</v>
          </cell>
          <cell r="KD58">
            <v>1101.92</v>
          </cell>
          <cell r="KE58">
            <v>0</v>
          </cell>
          <cell r="KF58">
            <v>0</v>
          </cell>
          <cell r="KG58">
            <v>0</v>
          </cell>
          <cell r="KH58">
            <v>12537.300000000001</v>
          </cell>
          <cell r="KI58">
            <v>0</v>
          </cell>
          <cell r="KJ58">
            <v>0</v>
          </cell>
          <cell r="KK58">
            <v>0</v>
          </cell>
          <cell r="KL58">
            <v>1136</v>
          </cell>
          <cell r="KM58">
            <v>0</v>
          </cell>
          <cell r="KN58">
            <v>0</v>
          </cell>
          <cell r="KO58">
            <v>0</v>
          </cell>
          <cell r="KP58">
            <v>894</v>
          </cell>
          <cell r="KQ58">
            <v>0</v>
          </cell>
          <cell r="KR58">
            <v>0</v>
          </cell>
          <cell r="KS58">
            <v>0</v>
          </cell>
          <cell r="KT58">
            <v>0</v>
          </cell>
          <cell r="KU58">
            <v>0</v>
          </cell>
          <cell r="KV58">
            <v>0</v>
          </cell>
          <cell r="KW58">
            <v>0</v>
          </cell>
          <cell r="KX58">
            <v>0</v>
          </cell>
          <cell r="KY58">
            <v>0</v>
          </cell>
          <cell r="KZ58">
            <v>5.0999999999999996</v>
          </cell>
          <cell r="LA58" t="str">
            <v/>
          </cell>
          <cell r="LB58" t="str">
            <v/>
          </cell>
          <cell r="LC58" t="str">
            <v/>
          </cell>
          <cell r="LD58" t="str">
            <v/>
          </cell>
          <cell r="LE58" t="str">
            <v/>
          </cell>
          <cell r="LF58" t="str">
            <v/>
          </cell>
          <cell r="LG58" t="str">
            <v/>
          </cell>
          <cell r="LH58" t="str">
            <v/>
          </cell>
          <cell r="LI58" t="str">
            <v/>
          </cell>
          <cell r="LJ58" t="str">
            <v>Tenofovir/Emtricitabine (TDF/FTC)</v>
          </cell>
          <cell r="LK58" t="str">
            <v/>
          </cell>
          <cell r="LL58" t="str">
            <v>0: No</v>
          </cell>
          <cell r="LM58" t="str">
            <v>N/A</v>
          </cell>
          <cell r="LN58" t="str">
            <v>N/A</v>
          </cell>
          <cell r="LO58" t="str">
            <v>N/A</v>
          </cell>
          <cell r="LP58" t="str">
            <v>N/A</v>
          </cell>
          <cell r="LQ58" t="str">
            <v>N/A</v>
          </cell>
          <cell r="LR58" t="str">
            <v>N/A</v>
          </cell>
          <cell r="LS58" t="str">
            <v>N/A</v>
          </cell>
          <cell r="LT58" t="str">
            <v>N/A</v>
          </cell>
          <cell r="LU58">
            <v>894</v>
          </cell>
          <cell r="LV58">
            <v>0</v>
          </cell>
          <cell r="LW58">
            <v>0</v>
          </cell>
          <cell r="LX58">
            <v>0</v>
          </cell>
          <cell r="LY58" t="str">
            <v/>
          </cell>
          <cell r="LZ58" t="str">
            <v/>
          </cell>
          <cell r="MA58" t="str">
            <v/>
          </cell>
          <cell r="MB58" t="str">
            <v/>
          </cell>
          <cell r="MC58" t="str">
            <v/>
          </cell>
          <cell r="MD58" t="str">
            <v/>
          </cell>
          <cell r="ME58" t="str">
            <v/>
          </cell>
          <cell r="MF58" t="str">
            <v/>
          </cell>
          <cell r="MG58" t="str">
            <v/>
          </cell>
          <cell r="MH58" t="str">
            <v/>
          </cell>
          <cell r="MI58" t="str">
            <v/>
          </cell>
          <cell r="MJ58" t="str">
            <v/>
          </cell>
          <cell r="MK58" t="str">
            <v/>
          </cell>
          <cell r="ML58" t="str">
            <v/>
          </cell>
          <cell r="MM58" t="str">
            <v/>
          </cell>
          <cell r="MN58" t="str">
            <v/>
          </cell>
          <cell r="MO58" t="str">
            <v/>
          </cell>
          <cell r="MP58" t="str">
            <v/>
          </cell>
          <cell r="MQ58" t="str">
            <v>1: Yes</v>
          </cell>
          <cell r="MR58" t="str">
            <v>1: Yes</v>
          </cell>
          <cell r="MS58" t="str">
            <v>4</v>
          </cell>
          <cell r="MT58" t="str">
            <v>0: No</v>
          </cell>
          <cell r="MU58">
            <v>1.1539574797062238</v>
          </cell>
          <cell r="MV58">
            <v>1.1539574797062235</v>
          </cell>
          <cell r="MW58">
            <v>1.1539574797062238</v>
          </cell>
          <cell r="MX58">
            <v>0</v>
          </cell>
          <cell r="MY58">
            <v>1.1539574797062238</v>
          </cell>
          <cell r="MZ58">
            <v>0</v>
          </cell>
          <cell r="NA58">
            <v>0.7502216312330886</v>
          </cell>
          <cell r="NB58">
            <v>0.7502216312330886</v>
          </cell>
          <cell r="NC58">
            <v>0.7502216312330886</v>
          </cell>
          <cell r="ND58">
            <v>0</v>
          </cell>
          <cell r="NE58">
            <v>0.75022163123308849</v>
          </cell>
          <cell r="NF58">
            <v>0</v>
          </cell>
          <cell r="NG58">
            <v>0</v>
          </cell>
          <cell r="NH58">
            <v>0</v>
          </cell>
          <cell r="NI58">
            <v>0</v>
          </cell>
          <cell r="NJ58">
            <v>0</v>
          </cell>
          <cell r="NK58">
            <v>0</v>
          </cell>
          <cell r="NL58">
            <v>0</v>
          </cell>
          <cell r="NM58">
            <v>1.1539574797062238</v>
          </cell>
          <cell r="NN58">
            <v>1.1539574797062235</v>
          </cell>
          <cell r="NO58">
            <v>1.1539574797062238</v>
          </cell>
          <cell r="NP58">
            <v>0</v>
          </cell>
          <cell r="NQ58">
            <v>1.1539574797062238</v>
          </cell>
          <cell r="NR58">
            <v>0</v>
          </cell>
          <cell r="NS58">
            <v>0</v>
          </cell>
          <cell r="NT58">
            <v>0</v>
          </cell>
          <cell r="NU58">
            <v>0</v>
          </cell>
          <cell r="NV58">
            <v>0</v>
          </cell>
          <cell r="NW58">
            <v>0</v>
          </cell>
          <cell r="NX58">
            <v>0</v>
          </cell>
          <cell r="NY58">
            <v>0</v>
          </cell>
          <cell r="NZ58">
            <v>0</v>
          </cell>
          <cell r="OA58">
            <v>0</v>
          </cell>
          <cell r="OB58">
            <v>0</v>
          </cell>
          <cell r="OC58">
            <v>0</v>
          </cell>
          <cell r="OD58">
            <v>0</v>
          </cell>
          <cell r="OE58">
            <v>0</v>
          </cell>
          <cell r="OF58">
            <v>0</v>
          </cell>
          <cell r="OG58">
            <v>0</v>
          </cell>
          <cell r="OH58">
            <v>0</v>
          </cell>
          <cell r="OI58">
            <v>0</v>
          </cell>
          <cell r="OJ58">
            <v>0</v>
          </cell>
          <cell r="OK58">
            <v>0</v>
          </cell>
          <cell r="OL58">
            <v>0</v>
          </cell>
          <cell r="OM58">
            <v>0</v>
          </cell>
          <cell r="ON58">
            <v>0</v>
          </cell>
          <cell r="OO58">
            <v>0</v>
          </cell>
          <cell r="OP58">
            <v>0</v>
          </cell>
          <cell r="OQ58">
            <v>1.1539574797062238</v>
          </cell>
          <cell r="OR58">
            <v>1.1539574797062235</v>
          </cell>
          <cell r="OS58">
            <v>1.1539574797062238</v>
          </cell>
          <cell r="OT58">
            <v>0</v>
          </cell>
          <cell r="OU58">
            <v>1.1539574797062238</v>
          </cell>
          <cell r="OV58">
            <v>0</v>
          </cell>
          <cell r="OW58">
            <v>0</v>
          </cell>
          <cell r="OX58">
            <v>0.16049478160030925</v>
          </cell>
          <cell r="OY58">
            <v>0</v>
          </cell>
          <cell r="OZ58">
            <v>0</v>
          </cell>
          <cell r="PA58">
            <v>0</v>
          </cell>
          <cell r="PB58">
            <v>0</v>
          </cell>
          <cell r="PC58">
            <v>0</v>
          </cell>
          <cell r="PD58">
            <v>0</v>
          </cell>
          <cell r="PE58">
            <v>0</v>
          </cell>
          <cell r="PF58">
            <v>0</v>
          </cell>
          <cell r="PG58" t="str">
            <v/>
          </cell>
          <cell r="PH58">
            <v>7.19</v>
          </cell>
          <cell r="PI58">
            <v>0</v>
          </cell>
          <cell r="PJ58">
            <v>0</v>
          </cell>
          <cell r="PK58" t="str">
            <v>N/A</v>
          </cell>
          <cell r="PL58" t="str">
            <v>N/A</v>
          </cell>
          <cell r="PM58" t="str">
            <v>N/A</v>
          </cell>
          <cell r="PN58" t="str">
            <v>N/A</v>
          </cell>
          <cell r="PO58" t="str">
            <v>N/A</v>
          </cell>
          <cell r="PP58" t="str">
            <v>N/A</v>
          </cell>
          <cell r="PQ58">
            <v>15.755237727097025</v>
          </cell>
          <cell r="PR58">
            <v>152.85790490916122</v>
          </cell>
          <cell r="PS58">
            <v>173</v>
          </cell>
          <cell r="PT58">
            <v>0</v>
          </cell>
          <cell r="PU58">
            <v>0</v>
          </cell>
          <cell r="PV58">
            <v>0</v>
          </cell>
          <cell r="PW58">
            <v>0</v>
          </cell>
          <cell r="PX58">
            <v>0</v>
          </cell>
          <cell r="PY58">
            <v>0</v>
          </cell>
          <cell r="PZ58">
            <v>1.7084460896822953</v>
          </cell>
          <cell r="QA58">
            <v>1.1539574797062238</v>
          </cell>
          <cell r="QB58">
            <v>0.7502216312330886</v>
          </cell>
          <cell r="QC58">
            <v>0</v>
          </cell>
          <cell r="QD58">
            <v>1.1539574797062238</v>
          </cell>
          <cell r="QE58">
            <v>0</v>
          </cell>
          <cell r="QF58">
            <v>0</v>
          </cell>
          <cell r="QG58">
            <v>0</v>
          </cell>
          <cell r="QH58">
            <v>0</v>
          </cell>
          <cell r="QI58">
            <v>1.1539574797062238</v>
          </cell>
          <cell r="QJ58">
            <v>0</v>
          </cell>
          <cell r="QK58">
            <v>0.16049478160030928</v>
          </cell>
          <cell r="QL58">
            <v>0</v>
          </cell>
          <cell r="QM58">
            <v>0</v>
          </cell>
          <cell r="QN58">
            <v>0</v>
          </cell>
          <cell r="QO58">
            <v>0</v>
          </cell>
          <cell r="QP58">
            <v>0</v>
          </cell>
          <cell r="QQ58">
            <v>0</v>
          </cell>
          <cell r="QR58">
            <v>0</v>
          </cell>
          <cell r="QS58">
            <v>0</v>
          </cell>
          <cell r="QT58">
            <v>0</v>
          </cell>
          <cell r="QU58">
            <v>0.16049478160030925</v>
          </cell>
          <cell r="QV58" t="str">
            <v>N/A</v>
          </cell>
          <cell r="QW58" t="str">
            <v/>
          </cell>
          <cell r="QX58" t="str">
            <v/>
          </cell>
          <cell r="QY58" t="str">
            <v/>
          </cell>
          <cell r="QZ58" t="str">
            <v/>
          </cell>
          <cell r="RA58" t="str">
            <v/>
          </cell>
          <cell r="RB58" t="str">
            <v/>
          </cell>
          <cell r="RC58" t="str">
            <v>N/A</v>
          </cell>
          <cell r="RD58" t="str">
            <v>N/A</v>
          </cell>
          <cell r="RE58">
            <v>0</v>
          </cell>
          <cell r="RF58">
            <v>0</v>
          </cell>
          <cell r="RG58">
            <v>0</v>
          </cell>
          <cell r="RH58">
            <v>0</v>
          </cell>
          <cell r="RI58">
            <v>0</v>
          </cell>
          <cell r="RJ58">
            <v>0</v>
          </cell>
          <cell r="RK58">
            <v>0</v>
          </cell>
          <cell r="RL58">
            <v>0</v>
          </cell>
          <cell r="RM58">
            <v>0</v>
          </cell>
          <cell r="RN58">
            <v>0</v>
          </cell>
          <cell r="RO58">
            <v>2.7313976034016232</v>
          </cell>
          <cell r="RP58">
            <v>2.7313976034016241</v>
          </cell>
          <cell r="RQ58">
            <v>2.7313976034016241</v>
          </cell>
          <cell r="RR58">
            <v>2.7313976034016241</v>
          </cell>
          <cell r="RS58">
            <v>2.7313976034016241</v>
          </cell>
          <cell r="RT58">
            <v>0</v>
          </cell>
          <cell r="RU58">
            <v>2.7313976034016241</v>
          </cell>
          <cell r="RV58">
            <v>2.2048643216080399</v>
          </cell>
          <cell r="RW58">
            <v>2.2048643216080404</v>
          </cell>
          <cell r="RX58">
            <v>2.2048643216080408</v>
          </cell>
          <cell r="RY58">
            <v>0</v>
          </cell>
          <cell r="RZ58">
            <v>2.2048643216080404</v>
          </cell>
          <cell r="SA58">
            <v>0</v>
          </cell>
          <cell r="SB58">
            <v>2.294373986857364</v>
          </cell>
          <cell r="SC58">
            <v>0</v>
          </cell>
          <cell r="SD58">
            <v>2.2943739868573636</v>
          </cell>
          <cell r="SE58">
            <v>2.294373986857364</v>
          </cell>
          <cell r="SF58">
            <v>0</v>
          </cell>
          <cell r="SG58">
            <v>2.294373986857364</v>
          </cell>
          <cell r="SH58">
            <v>0.43702361654425986</v>
          </cell>
          <cell r="SI58">
            <v>0</v>
          </cell>
          <cell r="SJ58">
            <v>0.43702361654425981</v>
          </cell>
          <cell r="SK58">
            <v>0.43702361654425986</v>
          </cell>
          <cell r="SL58">
            <v>0</v>
          </cell>
          <cell r="SM58">
            <v>0.43702361654425981</v>
          </cell>
          <cell r="SN58">
            <v>0</v>
          </cell>
          <cell r="SO58">
            <v>1</v>
          </cell>
          <cell r="SP58">
            <v>0.9</v>
          </cell>
          <cell r="SQ58">
            <v>1</v>
          </cell>
          <cell r="SR58">
            <v>1</v>
          </cell>
          <cell r="SS58" t="str">
            <v>1: Yes</v>
          </cell>
          <cell r="ST58" t="str">
            <v>1: Yes</v>
          </cell>
          <cell r="SU58">
            <v>0.8</v>
          </cell>
          <cell r="SV58" t="str">
            <v>1: Yes</v>
          </cell>
          <cell r="SW58" t="str">
            <v>0: All patients when initiated</v>
          </cell>
          <cell r="SX58">
            <v>0.75</v>
          </cell>
          <cell r="SY58" t="str">
            <v>1: Yes</v>
          </cell>
          <cell r="SZ58" t="str">
            <v>PEDS,PW: Pediatrics, Pregnant women</v>
          </cell>
          <cell r="TA58">
            <v>90</v>
          </cell>
          <cell r="TB58">
            <v>3.4093544646308462E-2</v>
          </cell>
          <cell r="TC58">
            <v>8.7390800154619249E-3</v>
          </cell>
          <cell r="TD58">
            <v>0.48370065713181298</v>
          </cell>
          <cell r="TE58">
            <v>0</v>
          </cell>
          <cell r="TF58">
            <v>0</v>
          </cell>
          <cell r="TG58">
            <v>0</v>
          </cell>
          <cell r="TH58">
            <v>0</v>
          </cell>
          <cell r="TI58">
            <v>2.2048643216080399</v>
          </cell>
          <cell r="TJ58">
            <v>0</v>
          </cell>
          <cell r="TK58">
            <v>3.4093544646308468E-2</v>
          </cell>
          <cell r="TL58">
            <v>8.7390800154619249E-3</v>
          </cell>
          <cell r="TM58">
            <v>0.48370065713181309</v>
          </cell>
          <cell r="TN58">
            <v>0</v>
          </cell>
          <cell r="TO58">
            <v>0</v>
          </cell>
          <cell r="TP58">
            <v>0</v>
          </cell>
          <cell r="TQ58">
            <v>0</v>
          </cell>
          <cell r="TR58">
            <v>2.2048643216080404</v>
          </cell>
          <cell r="TS58">
            <v>0</v>
          </cell>
          <cell r="TT58">
            <v>3.4093544646308468E-2</v>
          </cell>
          <cell r="TU58">
            <v>8.7390800154619266E-3</v>
          </cell>
          <cell r="TV58">
            <v>0.48370065713181309</v>
          </cell>
          <cell r="TW58">
            <v>0</v>
          </cell>
          <cell r="TX58">
            <v>0</v>
          </cell>
          <cell r="TY58">
            <v>0</v>
          </cell>
          <cell r="TZ58">
            <v>0</v>
          </cell>
          <cell r="UA58">
            <v>2.2048643216080408</v>
          </cell>
          <cell r="UB58">
            <v>0</v>
          </cell>
          <cell r="UC58" t="str">
            <v>1: Yes</v>
          </cell>
          <cell r="UD58" t="str">
            <v>PEDS,PW: Pediatrics, Pregnant women</v>
          </cell>
          <cell r="UE58">
            <v>90</v>
          </cell>
          <cell r="UF58">
            <v>182820</v>
          </cell>
          <cell r="UG58">
            <v>1.2999999999999999E-2</v>
          </cell>
          <cell r="UH58">
            <v>1.3000000000000001E-2</v>
          </cell>
          <cell r="UI58">
            <v>0</v>
          </cell>
          <cell r="UJ58">
            <v>0</v>
          </cell>
          <cell r="UK58">
            <v>0</v>
          </cell>
          <cell r="UL58">
            <v>0</v>
          </cell>
          <cell r="UM58">
            <v>0</v>
          </cell>
          <cell r="UN58" t="str">
            <v>N/A</v>
          </cell>
          <cell r="UO58" t="str">
            <v>N/A</v>
          </cell>
          <cell r="UP58" t="str">
            <v>N/A</v>
          </cell>
          <cell r="UQ58" t="str">
            <v>N/A</v>
          </cell>
          <cell r="UR58" t="str">
            <v>N/A</v>
          </cell>
          <cell r="US58" t="str">
            <v>N/A</v>
          </cell>
          <cell r="UT58" t="str">
            <v>N/A</v>
          </cell>
          <cell r="UU58" t="str">
            <v>N/A</v>
          </cell>
          <cell r="UV58" t="str">
            <v>N/A</v>
          </cell>
          <cell r="UW58" t="str">
            <v>N/A</v>
          </cell>
          <cell r="UX58">
            <v>0</v>
          </cell>
          <cell r="UY58">
            <v>0</v>
          </cell>
          <cell r="UZ58">
            <v>0</v>
          </cell>
          <cell r="VA58">
            <v>0</v>
          </cell>
          <cell r="VB58">
            <v>1</v>
          </cell>
          <cell r="VC58">
            <v>0</v>
          </cell>
          <cell r="VD58">
            <v>1</v>
          </cell>
          <cell r="VE58">
            <v>1</v>
          </cell>
          <cell r="VF58">
            <v>0</v>
          </cell>
          <cell r="VG58">
            <v>1</v>
          </cell>
          <cell r="VH58">
            <v>1</v>
          </cell>
          <cell r="VI58">
            <v>0</v>
          </cell>
          <cell r="VJ58">
            <v>0</v>
          </cell>
          <cell r="VK58">
            <v>0</v>
          </cell>
          <cell r="VL58">
            <v>0</v>
          </cell>
          <cell r="VM58">
            <v>0</v>
          </cell>
          <cell r="VN58">
            <v>0</v>
          </cell>
          <cell r="VO58">
            <v>0</v>
          </cell>
          <cell r="VP58">
            <v>1</v>
          </cell>
          <cell r="VQ58">
            <v>1</v>
          </cell>
          <cell r="VR58">
            <v>0</v>
          </cell>
          <cell r="VS58">
            <v>0</v>
          </cell>
          <cell r="VT58">
            <v>0</v>
          </cell>
          <cell r="VU58">
            <v>0</v>
          </cell>
          <cell r="VV58">
            <v>1</v>
          </cell>
          <cell r="VW58">
            <v>0</v>
          </cell>
          <cell r="VX58">
            <v>0</v>
          </cell>
          <cell r="VY58">
            <v>4.2764705673746281E-2</v>
          </cell>
          <cell r="VZ58">
            <v>4.2764705673746288E-2</v>
          </cell>
          <cell r="WA58">
            <v>0.18164869711488649</v>
          </cell>
          <cell r="WB58">
            <v>3.9924679934470075E-2</v>
          </cell>
          <cell r="WC58">
            <v>0</v>
          </cell>
          <cell r="WD58">
            <v>0.14172401718041644</v>
          </cell>
          <cell r="WE58">
            <v>0</v>
          </cell>
          <cell r="WF58">
            <v>0.17256626225914218</v>
          </cell>
          <cell r="WG58">
            <v>0.17256626225914218</v>
          </cell>
          <cell r="WH58">
            <v>3.7928445937746566E-2</v>
          </cell>
          <cell r="WI58">
            <v>0</v>
          </cell>
          <cell r="WJ58">
            <v>0.1346378163213956</v>
          </cell>
          <cell r="WK58">
            <v>0</v>
          </cell>
          <cell r="WL58">
            <v>9.0824348557443264E-3</v>
          </cell>
          <cell r="WM58">
            <v>9.0824348557443264E-3</v>
          </cell>
          <cell r="WN58">
            <v>1.9962339967235041E-3</v>
          </cell>
          <cell r="WO58">
            <v>0</v>
          </cell>
          <cell r="WP58">
            <v>7.0862008590208215E-3</v>
          </cell>
          <cell r="WQ58">
            <v>0</v>
          </cell>
          <cell r="WR58">
            <v>0.14172401718041641</v>
          </cell>
          <cell r="WS58">
            <v>3.9924679934470075E-2</v>
          </cell>
          <cell r="WT58">
            <v>0</v>
          </cell>
          <cell r="WU58">
            <v>3.9924679934470075E-2</v>
          </cell>
          <cell r="WV58">
            <v>0</v>
          </cell>
          <cell r="WW58">
            <v>3.9924679934470075E-2</v>
          </cell>
          <cell r="WX58">
            <v>0</v>
          </cell>
          <cell r="WY58">
            <v>0</v>
          </cell>
          <cell r="WZ58">
            <v>1.7330764457230514</v>
          </cell>
          <cell r="XA58">
            <v>1.7244584861423413</v>
          </cell>
          <cell r="XB58">
            <v>0.90048609505834543</v>
          </cell>
          <cell r="XC58">
            <v>1.70659943903093</v>
          </cell>
          <cell r="XD58">
            <v>0</v>
          </cell>
          <cell r="XE58">
            <v>2.3467482710091589</v>
          </cell>
          <cell r="XF58">
            <v>0</v>
          </cell>
          <cell r="XG58">
            <v>0.96971719655189859</v>
          </cell>
          <cell r="XH58">
            <v>0.29779693382147615</v>
          </cell>
          <cell r="XI58">
            <v>1.0210180588164897</v>
          </cell>
          <cell r="XJ58">
            <v>0</v>
          </cell>
          <cell r="XK58">
            <v>1.5953407169007652</v>
          </cell>
          <cell r="XL58">
            <v>0</v>
          </cell>
          <cell r="XM58">
            <v>0.57219107577148776</v>
          </cell>
          <cell r="XN58">
            <v>0.57195516041747207</v>
          </cell>
          <cell r="XO58">
            <v>0.56960061303448306</v>
          </cell>
          <cell r="XP58">
            <v>0.57213492923483045</v>
          </cell>
          <cell r="XQ58">
            <v>0</v>
          </cell>
          <cell r="XR58">
            <v>0.57414747445275349</v>
          </cell>
          <cell r="XS58">
            <v>0</v>
          </cell>
          <cell r="XT58">
            <v>0</v>
          </cell>
          <cell r="XU58">
            <v>0</v>
          </cell>
          <cell r="XV58">
            <v>0</v>
          </cell>
          <cell r="XW58">
            <v>0</v>
          </cell>
          <cell r="XX58">
            <v>0</v>
          </cell>
          <cell r="XY58">
            <v>0</v>
          </cell>
          <cell r="XZ58">
            <v>0</v>
          </cell>
          <cell r="YA58">
            <v>0</v>
          </cell>
          <cell r="YB58">
            <v>0</v>
          </cell>
          <cell r="YC58">
            <v>0</v>
          </cell>
          <cell r="YD58">
            <v>0</v>
          </cell>
          <cell r="YE58">
            <v>0</v>
          </cell>
          <cell r="YF58">
            <v>0</v>
          </cell>
          <cell r="YG58">
            <v>0</v>
          </cell>
          <cell r="YH58">
            <v>0</v>
          </cell>
          <cell r="YI58">
            <v>0</v>
          </cell>
          <cell r="YJ58">
            <v>0</v>
          </cell>
          <cell r="YK58">
            <v>0</v>
          </cell>
          <cell r="YL58">
            <v>0</v>
          </cell>
          <cell r="YM58">
            <v>0</v>
          </cell>
          <cell r="YN58">
            <v>0</v>
          </cell>
          <cell r="YO58">
            <v>0</v>
          </cell>
          <cell r="YP58">
            <v>0</v>
          </cell>
          <cell r="YQ58">
            <v>0</v>
          </cell>
          <cell r="YR58">
            <v>0.10774635517243318</v>
          </cell>
          <cell r="YS58">
            <v>3.3088548202386242E-2</v>
          </cell>
          <cell r="YT58">
            <v>0.11344645097960997</v>
          </cell>
          <cell r="YU58">
            <v>0</v>
          </cell>
          <cell r="YV58">
            <v>0.17726007965564058</v>
          </cell>
          <cell r="YW58">
            <v>0</v>
          </cell>
          <cell r="YX58">
            <v>0</v>
          </cell>
          <cell r="YY58">
            <v>0</v>
          </cell>
          <cell r="YZ58">
            <v>0</v>
          </cell>
          <cell r="ZA58">
            <v>0</v>
          </cell>
          <cell r="ZB58">
            <v>0</v>
          </cell>
          <cell r="ZC58">
            <v>0</v>
          </cell>
          <cell r="ZD58">
            <v>0.56855707106963393</v>
          </cell>
          <cell r="ZE58">
            <v>0.56855707106963405</v>
          </cell>
          <cell r="ZF58">
            <v>0</v>
          </cell>
          <cell r="ZG58">
            <v>0</v>
          </cell>
          <cell r="ZH58">
            <v>0</v>
          </cell>
          <cell r="ZI58">
            <v>0</v>
          </cell>
          <cell r="ZJ58" t="str">
            <v xml:space="preserve"> </v>
          </cell>
          <cell r="ZK58">
            <v>0</v>
          </cell>
          <cell r="ZL58">
            <v>0</v>
          </cell>
          <cell r="ZM58">
            <v>0</v>
          </cell>
          <cell r="ZN58">
            <v>1</v>
          </cell>
          <cell r="ZO58">
            <v>0</v>
          </cell>
          <cell r="ZP58">
            <v>0</v>
          </cell>
          <cell r="ZQ58">
            <v>0</v>
          </cell>
          <cell r="ZR58" t="str">
            <v>1: Yes</v>
          </cell>
          <cell r="ZS58" t="str">
            <v>1: Yes</v>
          </cell>
          <cell r="ZT58">
            <v>0.11011848440592269</v>
          </cell>
          <cell r="ZU58">
            <v>0.11011848440592269</v>
          </cell>
          <cell r="ZV58">
            <v>0.11011848440592269</v>
          </cell>
          <cell r="ZW58">
            <v>0.1101184844059227</v>
          </cell>
          <cell r="ZX58">
            <v>0</v>
          </cell>
          <cell r="ZY58">
            <v>0.11011848440592269</v>
          </cell>
          <cell r="ZZ58">
            <v>0</v>
          </cell>
          <cell r="AAA58">
            <v>9.9106635965330425E-2</v>
          </cell>
          <cell r="AAB58">
            <v>9.9106635965330411E-2</v>
          </cell>
          <cell r="AAC58">
            <v>9.9106635965330425E-2</v>
          </cell>
          <cell r="AAD58">
            <v>0</v>
          </cell>
          <cell r="AAE58">
            <v>9.9106635965330411E-2</v>
          </cell>
          <cell r="AAF58">
            <v>0</v>
          </cell>
          <cell r="AAG58">
            <v>0</v>
          </cell>
          <cell r="AAH58">
            <v>0</v>
          </cell>
          <cell r="AAI58">
            <v>0</v>
          </cell>
          <cell r="AAJ58">
            <v>0</v>
          </cell>
          <cell r="AAK58">
            <v>0</v>
          </cell>
          <cell r="AAL58">
            <v>0</v>
          </cell>
          <cell r="AAM58">
            <v>0</v>
          </cell>
          <cell r="AAN58">
            <v>0</v>
          </cell>
          <cell r="AAO58">
            <v>0</v>
          </cell>
          <cell r="AAP58">
            <v>0</v>
          </cell>
          <cell r="AAQ58">
            <v>0</v>
          </cell>
          <cell r="AAR58">
            <v>0</v>
          </cell>
          <cell r="AAS58">
            <v>0</v>
          </cell>
          <cell r="AAT58">
            <v>0</v>
          </cell>
          <cell r="AAU58">
            <v>0</v>
          </cell>
          <cell r="AAV58">
            <v>0</v>
          </cell>
          <cell r="AAW58">
            <v>0</v>
          </cell>
          <cell r="AAX58">
            <v>0</v>
          </cell>
          <cell r="AAY58">
            <v>0</v>
          </cell>
          <cell r="AAZ58">
            <v>0</v>
          </cell>
          <cell r="ABA58">
            <v>0</v>
          </cell>
          <cell r="ABB58">
            <v>0</v>
          </cell>
          <cell r="ABC58">
            <v>0</v>
          </cell>
          <cell r="ABD58">
            <v>0</v>
          </cell>
          <cell r="ABE58">
            <v>0</v>
          </cell>
          <cell r="ABF58">
            <v>1.101184844059227E-2</v>
          </cell>
          <cell r="ABG58">
            <v>1.1011848440592269E-2</v>
          </cell>
          <cell r="ABH58">
            <v>1.101184844059227E-2</v>
          </cell>
          <cell r="ABI58">
            <v>0</v>
          </cell>
          <cell r="ABJ58">
            <v>1.101184844059227E-2</v>
          </cell>
          <cell r="ABK58">
            <v>0</v>
          </cell>
          <cell r="ABL58">
            <v>0</v>
          </cell>
          <cell r="ABM58">
            <v>0</v>
          </cell>
          <cell r="ABN58">
            <v>0</v>
          </cell>
          <cell r="ABO58">
            <v>0</v>
          </cell>
          <cell r="ABP58">
            <v>0</v>
          </cell>
          <cell r="ABQ58">
            <v>0</v>
          </cell>
          <cell r="ABR58">
            <v>0</v>
          </cell>
          <cell r="ABS58">
            <v>0</v>
          </cell>
          <cell r="ABT58">
            <v>0</v>
          </cell>
          <cell r="ABU58">
            <v>0</v>
          </cell>
          <cell r="ABV58">
            <v>0</v>
          </cell>
          <cell r="ABW58">
            <v>0</v>
          </cell>
          <cell r="ABX58">
            <v>0</v>
          </cell>
          <cell r="ABY58" t="str">
            <v>0: No</v>
          </cell>
          <cell r="ABZ58">
            <v>0</v>
          </cell>
          <cell r="ACA58">
            <v>0</v>
          </cell>
          <cell r="ACB58">
            <v>2.6138680366838964</v>
          </cell>
          <cell r="ACC58">
            <v>2.7953381335830896</v>
          </cell>
          <cell r="ACD58">
            <v>0.80271020201173315</v>
          </cell>
          <cell r="ACE58">
            <v>2.7521492640402281</v>
          </cell>
          <cell r="ACF58">
            <v>0</v>
          </cell>
          <cell r="ACG58">
            <v>4.3002332250628568</v>
          </cell>
          <cell r="ACH58">
            <v>0</v>
          </cell>
          <cell r="ACI58">
            <v>0</v>
          </cell>
          <cell r="ACJ58">
            <v>0</v>
          </cell>
          <cell r="ACK58">
            <v>0</v>
          </cell>
          <cell r="ACL58">
            <v>0</v>
          </cell>
          <cell r="ACM58">
            <v>0</v>
          </cell>
          <cell r="ACN58">
            <v>0</v>
          </cell>
          <cell r="ACO58">
            <v>0</v>
          </cell>
          <cell r="ACP58">
            <v>0</v>
          </cell>
          <cell r="ACQ58">
            <v>0</v>
          </cell>
          <cell r="ACR58">
            <v>0</v>
          </cell>
          <cell r="ACS58">
            <v>0</v>
          </cell>
          <cell r="ACT58">
            <v>0</v>
          </cell>
          <cell r="ACU58">
            <v>0</v>
          </cell>
          <cell r="ACV58">
            <v>0</v>
          </cell>
          <cell r="ACW58">
            <v>0</v>
          </cell>
          <cell r="ACX58">
            <v>0</v>
          </cell>
          <cell r="ACY58">
            <v>0</v>
          </cell>
          <cell r="ACZ58">
            <v>0</v>
          </cell>
          <cell r="ADA58">
            <v>0</v>
          </cell>
          <cell r="ADB58">
            <v>0</v>
          </cell>
          <cell r="ADC58">
            <v>0</v>
          </cell>
          <cell r="ADD58">
            <v>0</v>
          </cell>
          <cell r="ADE58">
            <v>0</v>
          </cell>
          <cell r="ADF58">
            <v>0</v>
          </cell>
          <cell r="ADG58">
            <v>0</v>
          </cell>
          <cell r="ADH58">
            <v>0</v>
          </cell>
          <cell r="ADI58">
            <v>0</v>
          </cell>
          <cell r="ADJ58">
            <v>0</v>
          </cell>
          <cell r="ADK58">
            <v>0</v>
          </cell>
          <cell r="ADL58">
            <v>0</v>
          </cell>
          <cell r="ADM58">
            <v>0</v>
          </cell>
          <cell r="ADN58">
            <v>0</v>
          </cell>
          <cell r="ADO58">
            <v>0</v>
          </cell>
          <cell r="ADP58">
            <v>0</v>
          </cell>
          <cell r="ADQ58">
            <v>0</v>
          </cell>
          <cell r="ADR58">
            <v>0</v>
          </cell>
          <cell r="ADS58">
            <v>0.20974996615357078</v>
          </cell>
          <cell r="ADT58">
            <v>6.4413518716380527E-2</v>
          </cell>
          <cell r="ADU58">
            <v>0.22084634988473323</v>
          </cell>
          <cell r="ADV58">
            <v>0</v>
          </cell>
          <cell r="ADW58">
            <v>0.34507242169489571</v>
          </cell>
          <cell r="ADX58">
            <v>0</v>
          </cell>
          <cell r="ADY58">
            <v>2.404118070530326</v>
          </cell>
          <cell r="ADZ58">
            <v>0.73829668329535258</v>
          </cell>
          <cell r="AEA58">
            <v>2.5313029141554946</v>
          </cell>
          <cell r="AEB58">
            <v>0</v>
          </cell>
          <cell r="AEC58">
            <v>3.9551608033679608</v>
          </cell>
          <cell r="AED58">
            <v>0</v>
          </cell>
          <cell r="AEE58">
            <v>0.39743780131927015</v>
          </cell>
          <cell r="AEF58">
            <v>0</v>
          </cell>
          <cell r="AEG58">
            <v>0.1934236753112567</v>
          </cell>
          <cell r="AEH58">
            <v>0</v>
          </cell>
          <cell r="AEI58">
            <v>3.5944344579804659E-2</v>
          </cell>
          <cell r="AEJ58">
            <v>1.7740005603174658</v>
          </cell>
          <cell r="AEK58">
            <v>0</v>
          </cell>
          <cell r="AEL58">
            <v>0.21306165515609926</v>
          </cell>
          <cell r="AEM58">
            <v>0</v>
          </cell>
          <cell r="AEN58">
            <v>0.42503027167531371</v>
          </cell>
          <cell r="AEO58">
            <v>0</v>
          </cell>
          <cell r="AEP58">
            <v>0.20685228479295895</v>
          </cell>
          <cell r="AEQ58">
            <v>0</v>
          </cell>
          <cell r="AER58">
            <v>3.8439812446709819E-2</v>
          </cell>
          <cell r="AES58">
            <v>1.8971621159361838</v>
          </cell>
          <cell r="AET58">
            <v>0</v>
          </cell>
          <cell r="AEU58">
            <v>0.22785364873192321</v>
          </cell>
          <cell r="AEV58">
            <v>0</v>
          </cell>
          <cell r="AEW58">
            <v>0.12</v>
          </cell>
          <cell r="AEX58" t="str">
            <v>6</v>
          </cell>
          <cell r="AEY58" t="str">
            <v>5</v>
          </cell>
          <cell r="AEZ58" t="str">
            <v>0: No</v>
          </cell>
          <cell r="AFA58" t="str">
            <v/>
          </cell>
          <cell r="AFB58" t="str">
            <v/>
          </cell>
          <cell r="AFC58" t="str">
            <v>1: Always</v>
          </cell>
          <cell r="AFD58" t="str">
            <v>1: Always</v>
          </cell>
          <cell r="AFE58">
            <v>0</v>
          </cell>
          <cell r="AFF58">
            <v>0</v>
          </cell>
          <cell r="AFG58">
            <v>0.92020363417836637</v>
          </cell>
          <cell r="AFH58">
            <v>0.92020363417836637</v>
          </cell>
          <cell r="AFI58">
            <v>0.92020363417836626</v>
          </cell>
          <cell r="AFJ58">
            <v>0.92020363417836637</v>
          </cell>
          <cell r="AFK58">
            <v>0</v>
          </cell>
          <cell r="AFL58">
            <v>0.92020363417836626</v>
          </cell>
          <cell r="AFM58">
            <v>0</v>
          </cell>
          <cell r="AFN58">
            <v>0</v>
          </cell>
          <cell r="AFO58">
            <v>18</v>
          </cell>
          <cell r="AFP58">
            <v>6</v>
          </cell>
          <cell r="AFQ58">
            <v>12</v>
          </cell>
          <cell r="AFR58">
            <v>0</v>
          </cell>
          <cell r="AFS58">
            <v>0</v>
          </cell>
          <cell r="AFT58">
            <v>0</v>
          </cell>
          <cell r="AFU58">
            <v>0</v>
          </cell>
          <cell r="AFV58">
            <v>0</v>
          </cell>
          <cell r="AFW58">
            <v>0</v>
          </cell>
          <cell r="AFX58">
            <v>0</v>
          </cell>
          <cell r="AFY58">
            <v>0</v>
          </cell>
          <cell r="AFZ58">
            <v>0</v>
          </cell>
          <cell r="AGA58">
            <v>0</v>
          </cell>
          <cell r="AGB58">
            <v>0</v>
          </cell>
        </row>
        <row r="59">
          <cell r="A59" t="str">
            <v>MALAWI_27</v>
          </cell>
          <cell r="B59" t="str">
            <v>Malawi</v>
          </cell>
          <cell r="C59" t="str">
            <v>Khombedza Health Centre</v>
          </cell>
          <cell r="D59" t="str">
            <v>Health Center</v>
          </cell>
          <cell r="E59" t="str">
            <v>Primary</v>
          </cell>
          <cell r="F59" t="str">
            <v>Rural</v>
          </cell>
          <cell r="G59" t="str">
            <v>No</v>
          </cell>
          <cell r="H59">
            <v>39448</v>
          </cell>
          <cell r="I59">
            <v>51880</v>
          </cell>
          <cell r="J59">
            <v>34881</v>
          </cell>
          <cell r="K59" t="str">
            <v>Unknown</v>
          </cell>
          <cell r="L59">
            <v>1580</v>
          </cell>
          <cell r="M59" t="str">
            <v>USD</v>
          </cell>
          <cell r="N59">
            <v>148.25</v>
          </cell>
          <cell r="O59">
            <v>0.97</v>
          </cell>
          <cell r="P59">
            <v>0</v>
          </cell>
          <cell r="Q59">
            <v>0.02</v>
          </cell>
          <cell r="R59">
            <v>0.01</v>
          </cell>
          <cell r="S59">
            <v>0</v>
          </cell>
          <cell r="T59">
            <v>34881</v>
          </cell>
          <cell r="U59">
            <v>0</v>
          </cell>
          <cell r="V59">
            <v>91.053687137202118</v>
          </cell>
          <cell r="W59" t="str">
            <v>0: No</v>
          </cell>
          <cell r="X59" t="str">
            <v>0: No</v>
          </cell>
          <cell r="Y59">
            <v>0</v>
          </cell>
          <cell r="Z59" t="str">
            <v>Jan-10</v>
          </cell>
          <cell r="AA59" t="str">
            <v>Dec-10</v>
          </cell>
          <cell r="AB59">
            <v>282.5</v>
          </cell>
          <cell r="AC59">
            <v>380.83333333333331</v>
          </cell>
          <cell r="AD59">
            <v>0</v>
          </cell>
          <cell r="AE59">
            <v>54.083333333333336</v>
          </cell>
          <cell r="AF59">
            <v>0</v>
          </cell>
          <cell r="AG59">
            <v>717.41666666666663</v>
          </cell>
          <cell r="AH59">
            <v>434.91666666666663</v>
          </cell>
          <cell r="AI59">
            <v>6.620281101173191</v>
          </cell>
          <cell r="AJ59">
            <v>9.3015448948774537</v>
          </cell>
          <cell r="AK59">
            <v>4</v>
          </cell>
          <cell r="AL59">
            <v>7.8</v>
          </cell>
          <cell r="AM59">
            <v>0</v>
          </cell>
          <cell r="AN59">
            <v>12</v>
          </cell>
          <cell r="AO59">
            <v>0</v>
          </cell>
          <cell r="AP59">
            <v>9</v>
          </cell>
          <cell r="AQ59">
            <v>9</v>
          </cell>
          <cell r="AR59">
            <v>0</v>
          </cell>
          <cell r="AS59">
            <v>13</v>
          </cell>
          <cell r="AT59">
            <v>0</v>
          </cell>
          <cell r="AU59">
            <v>0</v>
          </cell>
          <cell r="AV59">
            <v>0</v>
          </cell>
          <cell r="AW59">
            <v>0</v>
          </cell>
          <cell r="AX59">
            <v>0</v>
          </cell>
          <cell r="AY59">
            <v>0</v>
          </cell>
          <cell r="AZ59">
            <v>0</v>
          </cell>
          <cell r="BA59">
            <v>0</v>
          </cell>
          <cell r="BB59">
            <v>0</v>
          </cell>
          <cell r="BC59">
            <v>0</v>
          </cell>
          <cell r="BD59">
            <v>0</v>
          </cell>
          <cell r="BE59">
            <v>45341.5</v>
          </cell>
          <cell r="BF59" t="str">
            <v>1: Yes</v>
          </cell>
          <cell r="BG59" t="str">
            <v>45</v>
          </cell>
          <cell r="BH59" t="str">
            <v>18</v>
          </cell>
          <cell r="BI59" t="str">
            <v>0</v>
          </cell>
          <cell r="BJ59" t="str">
            <v>32</v>
          </cell>
          <cell r="BK59" t="str">
            <v>N/A</v>
          </cell>
          <cell r="BL59" t="str">
            <v>N/A</v>
          </cell>
          <cell r="BM59" t="str">
            <v>1: Yes</v>
          </cell>
          <cell r="BN59" t="str">
            <v>N_MONITORING,N_BLOOD: Routine clinical monitoring, Blood draws for CD4</v>
          </cell>
          <cell r="BO59" t="str">
            <v>unknown</v>
          </cell>
          <cell r="BP59" t="str">
            <v>1: Yes</v>
          </cell>
          <cell r="BQ59">
            <v>0.35486247590209657</v>
          </cell>
          <cell r="BR59" t="str">
            <v>1: The Costing Period</v>
          </cell>
          <cell r="BS59" t="str">
            <v/>
          </cell>
          <cell r="BT59" t="str">
            <v>1: Yes</v>
          </cell>
          <cell r="BU59" t="str">
            <v>45</v>
          </cell>
          <cell r="BV59" t="str">
            <v>18</v>
          </cell>
          <cell r="BW59" t="str">
            <v>0</v>
          </cell>
          <cell r="BX59" t="str">
            <v>32</v>
          </cell>
          <cell r="BY59" t="str">
            <v>N/A</v>
          </cell>
          <cell r="BZ59" t="str">
            <v>N/A</v>
          </cell>
          <cell r="CA59" t="str">
            <v>1: Yes</v>
          </cell>
          <cell r="CB59" t="str">
            <v>0: No</v>
          </cell>
          <cell r="CC59" t="str">
            <v>0: No</v>
          </cell>
          <cell r="CD59" t="str">
            <v>0: No</v>
          </cell>
          <cell r="CE59" t="str">
            <v>1: Yes</v>
          </cell>
          <cell r="CF59" t="str">
            <v>0: No</v>
          </cell>
          <cell r="CG59" t="str">
            <v>0: No</v>
          </cell>
          <cell r="CH59" t="str">
            <v/>
          </cell>
          <cell r="CI59" t="str">
            <v>We visited Khombedza twice in August 2011. The first time we did not include patients from the outreach clinics (Thavite and Chitala) in the sample. (They should have been included, since the outreach clinics themselves were included in the costing piece of this project). We made a short second trip to sample the 25 patients from these clinics that would have been selected if we have included them the first time around.</v>
          </cell>
          <cell r="CJ59">
            <v>448.16666666666663</v>
          </cell>
          <cell r="CK59" t="str">
            <v>One of the first sites we went to, did not separate consultations and pharmacy visits but will assume the overall ratio of visits/time spent is still covered in the table above.  Estimated that Pre-ART patients come quarterly (based upon facility proxy from the other HC in Salima).  Peds patients come monthly and Adult 1L come at different frequencies - 30% of adults come monthly, 70% come bimonthly.  All info from interviews with MA except for Pre-ART.</v>
          </cell>
          <cell r="CL59" t="str">
            <v>1: Yes</v>
          </cell>
          <cell r="CM59" t="str">
            <v>1: Yes</v>
          </cell>
          <cell r="CN59" t="str">
            <v>0: No</v>
          </cell>
          <cell r="CO59" t="str">
            <v>1: Yes</v>
          </cell>
          <cell r="CP59" t="str">
            <v/>
          </cell>
          <cell r="CQ59" t="str">
            <v>1: Yes</v>
          </cell>
          <cell r="CR59" t="str">
            <v>1: Yes</v>
          </cell>
          <cell r="CS59" t="str">
            <v>100</v>
          </cell>
          <cell r="CT59" t="str">
            <v>37.5</v>
          </cell>
          <cell r="CU59">
            <v>628.20351919269331</v>
          </cell>
          <cell r="CV59">
            <v>0.95</v>
          </cell>
          <cell r="CW59">
            <v>6.620281101173191</v>
          </cell>
          <cell r="CX59">
            <v>7.5597103544484039</v>
          </cell>
          <cell r="CY59">
            <v>4.3060913142339556</v>
          </cell>
          <cell r="CZ59">
            <v>9.6730976980634615</v>
          </cell>
          <cell r="DA59">
            <v>6.4324934040024013</v>
          </cell>
          <cell r="DB59">
            <v>3.6640165663943622</v>
          </cell>
          <cell r="DC59">
            <v>8.2307567647020097</v>
          </cell>
          <cell r="DD59">
            <v>7.1448323044690083</v>
          </cell>
          <cell r="DE59">
            <v>0</v>
          </cell>
          <cell r="DF59">
            <v>15.877405121042237</v>
          </cell>
          <cell r="DG59">
            <v>0</v>
          </cell>
          <cell r="DH59">
            <v>1.127216950446003</v>
          </cell>
          <cell r="DI59">
            <v>0.64207474783959317</v>
          </cell>
          <cell r="DJ59">
            <v>1.4423409333614519</v>
          </cell>
          <cell r="DK59">
            <v>1.2520457582872067</v>
          </cell>
          <cell r="DL59">
            <v>0</v>
          </cell>
          <cell r="DM59">
            <v>2.782323907304904</v>
          </cell>
          <cell r="DN59">
            <v>0</v>
          </cell>
          <cell r="DO59">
            <v>8.2307567647020097</v>
          </cell>
          <cell r="DP59">
            <v>7.1448323044690083</v>
          </cell>
          <cell r="DQ59">
            <v>15.877405121042237</v>
          </cell>
          <cell r="DR59">
            <v>1.4423409333614519</v>
          </cell>
          <cell r="DS59">
            <v>1.2520457582872067</v>
          </cell>
          <cell r="DT59">
            <v>2.782323907304904</v>
          </cell>
          <cell r="DU59">
            <v>2.8887304761511334</v>
          </cell>
          <cell r="DV59">
            <v>1.6454515622014119</v>
          </cell>
          <cell r="DW59">
            <v>3.2086305462927536</v>
          </cell>
          <cell r="DX59">
            <v>0</v>
          </cell>
          <cell r="DY59">
            <v>7.1302901028727845</v>
          </cell>
          <cell r="DZ59">
            <v>0</v>
          </cell>
          <cell r="EA59">
            <v>0.91664248003617255</v>
          </cell>
          <cell r="EB59">
            <v>0.52212929285299836</v>
          </cell>
          <cell r="EC59">
            <v>1.0181521210633471</v>
          </cell>
          <cell r="ED59">
            <v>0</v>
          </cell>
          <cell r="EE59">
            <v>2.2625602690296596</v>
          </cell>
          <cell r="EF59">
            <v>0</v>
          </cell>
          <cell r="EG59">
            <v>0.29686775288878342</v>
          </cell>
          <cell r="EH59">
            <v>0.1690990252607128</v>
          </cell>
          <cell r="EI59">
            <v>0.3297430992583899</v>
          </cell>
          <cell r="EJ59">
            <v>0</v>
          </cell>
          <cell r="EK59">
            <v>0.732762442796422</v>
          </cell>
          <cell r="EL59">
            <v>0</v>
          </cell>
          <cell r="EM59">
            <v>2.0779724374089366</v>
          </cell>
          <cell r="EN59">
            <v>1.1836351717733335</v>
          </cell>
          <cell r="EO59">
            <v>2.3080885849580004</v>
          </cell>
          <cell r="EP59">
            <v>0</v>
          </cell>
          <cell r="EQ59">
            <v>5.1290857443511113</v>
          </cell>
          <cell r="ER59">
            <v>0</v>
          </cell>
          <cell r="ES59">
            <v>0</v>
          </cell>
          <cell r="ET59">
            <v>0</v>
          </cell>
          <cell r="EU59">
            <v>0</v>
          </cell>
          <cell r="EV59">
            <v>0</v>
          </cell>
          <cell r="EW59">
            <v>0</v>
          </cell>
          <cell r="EX59">
            <v>0</v>
          </cell>
          <cell r="EY59">
            <v>0.82690162135949163</v>
          </cell>
          <cell r="EZ59">
            <v>0.4710119465578243</v>
          </cell>
          <cell r="FA59">
            <v>0.91847329578775749</v>
          </cell>
          <cell r="FB59">
            <v>0</v>
          </cell>
          <cell r="FC59">
            <v>2.0410517684172387</v>
          </cell>
          <cell r="FD59">
            <v>0</v>
          </cell>
          <cell r="FE59">
            <v>0.4147661188666813</v>
          </cell>
          <cell r="FF59">
            <v>0.23625518679288898</v>
          </cell>
          <cell r="FG59">
            <v>0.46069761424613365</v>
          </cell>
          <cell r="FH59">
            <v>0</v>
          </cell>
          <cell r="FI59">
            <v>1.0237724761025191</v>
          </cell>
          <cell r="FJ59">
            <v>0</v>
          </cell>
          <cell r="FK59">
            <v>0.13782946773720472</v>
          </cell>
          <cell r="FL59">
            <v>7.8509128794785915E-2</v>
          </cell>
          <cell r="FM59">
            <v>0.15309280114983256</v>
          </cell>
          <cell r="FN59">
            <v>0</v>
          </cell>
          <cell r="FO59">
            <v>0.34020622477740559</v>
          </cell>
          <cell r="FP59">
            <v>0</v>
          </cell>
          <cell r="FQ59">
            <v>0</v>
          </cell>
          <cell r="FR59">
            <v>0.55755604599837394</v>
          </cell>
          <cell r="FS59">
            <v>0.55755604599837394</v>
          </cell>
          <cell r="FT59">
            <v>0</v>
          </cell>
          <cell r="FU59">
            <v>0</v>
          </cell>
          <cell r="FV59">
            <v>7.9451736554768268E-2</v>
          </cell>
          <cell r="FW59">
            <v>0</v>
          </cell>
          <cell r="FX59">
            <v>0</v>
          </cell>
          <cell r="FY59">
            <v>1.2893483563712393</v>
          </cell>
          <cell r="FZ59">
            <v>2.4839121849227555</v>
          </cell>
          <cell r="GA59">
            <v>0</v>
          </cell>
          <cell r="GB59">
            <v>0.3484725287489836</v>
          </cell>
          <cell r="GC59">
            <v>0.22993611336972936</v>
          </cell>
          <cell r="GD59">
            <v>0.5784086421187129</v>
          </cell>
          <cell r="GE59">
            <v>0</v>
          </cell>
          <cell r="GF59">
            <v>0.31758984594686984</v>
          </cell>
          <cell r="GG59">
            <v>0.31758984594686984</v>
          </cell>
          <cell r="GH59">
            <v>0</v>
          </cell>
          <cell r="GI59">
            <v>0</v>
          </cell>
          <cell r="GJ59">
            <v>4.5256553047428955E-2</v>
          </cell>
          <cell r="GK59">
            <v>0</v>
          </cell>
          <cell r="GL59">
            <v>0</v>
          </cell>
          <cell r="GM59">
            <v>0.7344265187521366</v>
          </cell>
          <cell r="GN59">
            <v>1.4148627636933053</v>
          </cell>
          <cell r="GO59">
            <v>0.19849365371679367</v>
          </cell>
          <cell r="GP59">
            <v>0.13097405246848914</v>
          </cell>
          <cell r="GQ59">
            <v>0.32946770618528282</v>
          </cell>
          <cell r="GR59">
            <v>0</v>
          </cell>
          <cell r="GS59">
            <v>0.71342602457177851</v>
          </cell>
          <cell r="GT59">
            <v>0.71342602457177851</v>
          </cell>
          <cell r="GU59">
            <v>0</v>
          </cell>
          <cell r="GV59">
            <v>0</v>
          </cell>
          <cell r="GW59">
            <v>0.10166320850147842</v>
          </cell>
          <cell r="GX59">
            <v>0</v>
          </cell>
          <cell r="GY59">
            <v>0</v>
          </cell>
          <cell r="GZ59">
            <v>1.649797681822238</v>
          </cell>
          <cell r="HA59">
            <v>3.1783129394672733</v>
          </cell>
          <cell r="HB59">
            <v>0.44589126535736157</v>
          </cell>
          <cell r="HC59">
            <v>0.29421689253340144</v>
          </cell>
          <cell r="HD59">
            <v>0.74010815789076301</v>
          </cell>
          <cell r="HE59">
            <v>0</v>
          </cell>
          <cell r="HF59">
            <v>2662.2234214786831</v>
          </cell>
          <cell r="HG59">
            <v>3517.7010253642743</v>
          </cell>
          <cell r="HH59">
            <v>0</v>
          </cell>
          <cell r="HI59" t="e">
            <v>#DIV/0!</v>
          </cell>
          <cell r="HJ59">
            <v>4349.2282784673498</v>
          </cell>
          <cell r="HK59">
            <v>0</v>
          </cell>
          <cell r="HL59">
            <v>0</v>
          </cell>
          <cell r="HM59">
            <v>2048.5429033998921</v>
          </cell>
          <cell r="HN59">
            <v>1567.2962763086884</v>
          </cell>
          <cell r="HO59">
            <v>3378.5367737133911</v>
          </cell>
          <cell r="HP59">
            <v>0</v>
          </cell>
          <cell r="HQ59">
            <v>1</v>
          </cell>
          <cell r="HR59">
            <v>0</v>
          </cell>
          <cell r="HS59">
            <v>0.12196377528079183</v>
          </cell>
          <cell r="HT59">
            <v>0.22358996411654442</v>
          </cell>
          <cell r="HU59">
            <v>0</v>
          </cell>
          <cell r="HV59">
            <v>1.6378208851202229</v>
          </cell>
          <cell r="HW59">
            <v>0.64000000000000012</v>
          </cell>
          <cell r="HX59">
            <v>2.4E-2</v>
          </cell>
          <cell r="HY59">
            <v>0.15605988306437416</v>
          </cell>
          <cell r="HZ59">
            <v>0.28609661822997812</v>
          </cell>
          <cell r="IA59">
            <v>0</v>
          </cell>
          <cell r="IB59">
            <v>6.9471861852320946E-2</v>
          </cell>
          <cell r="IC59">
            <v>0.1273592184475148</v>
          </cell>
          <cell r="ID59">
            <v>0</v>
          </cell>
          <cell r="IE59" t="str">
            <v>3</v>
          </cell>
          <cell r="IF59">
            <v>61.20000000000001</v>
          </cell>
          <cell r="IG59">
            <v>61.2</v>
          </cell>
          <cell r="IH59">
            <v>0</v>
          </cell>
          <cell r="II59">
            <v>61.2</v>
          </cell>
          <cell r="IJ59">
            <v>0</v>
          </cell>
          <cell r="IK59">
            <v>51.408000000000008</v>
          </cell>
          <cell r="IL59">
            <v>9.7920000000000016</v>
          </cell>
          <cell r="IM59">
            <v>51.408000000000001</v>
          </cell>
          <cell r="IN59">
            <v>9.7919999999999998</v>
          </cell>
          <cell r="IO59">
            <v>0</v>
          </cell>
          <cell r="IP59">
            <v>0</v>
          </cell>
          <cell r="IQ59">
            <v>51.408000000000001</v>
          </cell>
          <cell r="IR59">
            <v>9.7919999999999998</v>
          </cell>
          <cell r="IS59">
            <v>0</v>
          </cell>
          <cell r="IT59">
            <v>0</v>
          </cell>
          <cell r="IU59">
            <v>0</v>
          </cell>
          <cell r="IV59">
            <v>425</v>
          </cell>
          <cell r="IW59">
            <v>0</v>
          </cell>
          <cell r="IX59">
            <v>0</v>
          </cell>
          <cell r="IY59" t="str">
            <v>0: No</v>
          </cell>
          <cell r="IZ59" t="str">
            <v>N/A</v>
          </cell>
          <cell r="JA59" t="str">
            <v>N/A</v>
          </cell>
          <cell r="JB59" t="str">
            <v>N/A</v>
          </cell>
          <cell r="JC59" t="str">
            <v>N/A</v>
          </cell>
          <cell r="JD59" t="str">
            <v>N/A</v>
          </cell>
          <cell r="JE59" t="str">
            <v>N/A</v>
          </cell>
          <cell r="JF59" t="str">
            <v>N/A</v>
          </cell>
          <cell r="JG59" t="str">
            <v>N/A</v>
          </cell>
          <cell r="JH59">
            <v>0</v>
          </cell>
          <cell r="JI59">
            <v>372.5</v>
          </cell>
          <cell r="JJ59">
            <v>0</v>
          </cell>
          <cell r="JK59">
            <v>0</v>
          </cell>
          <cell r="JL59">
            <v>0</v>
          </cell>
          <cell r="JM59">
            <v>0</v>
          </cell>
          <cell r="JN59">
            <v>0</v>
          </cell>
          <cell r="JO59">
            <v>0</v>
          </cell>
          <cell r="JP59">
            <v>0</v>
          </cell>
          <cell r="JQ59">
            <v>0</v>
          </cell>
          <cell r="JR59">
            <v>61.2</v>
          </cell>
          <cell r="JS59" t="str">
            <v>N/A</v>
          </cell>
          <cell r="JT59" t="str">
            <v>N/A</v>
          </cell>
          <cell r="JU59" t="str">
            <v>N/A</v>
          </cell>
          <cell r="JV59" t="str">
            <v>N/A</v>
          </cell>
          <cell r="JW59" t="str">
            <v>N/A</v>
          </cell>
          <cell r="JX59" t="str">
            <v>N/A</v>
          </cell>
          <cell r="JY59" t="str">
            <v>N/A</v>
          </cell>
          <cell r="JZ59">
            <v>5378.68</v>
          </cell>
          <cell r="KA59">
            <v>0</v>
          </cell>
          <cell r="KB59">
            <v>3</v>
          </cell>
          <cell r="KC59">
            <v>0</v>
          </cell>
          <cell r="KD59">
            <v>0</v>
          </cell>
          <cell r="KE59">
            <v>0</v>
          </cell>
          <cell r="KF59">
            <v>0</v>
          </cell>
          <cell r="KG59">
            <v>0</v>
          </cell>
          <cell r="KH59">
            <v>6112</v>
          </cell>
          <cell r="KI59">
            <v>0</v>
          </cell>
          <cell r="KJ59">
            <v>3</v>
          </cell>
          <cell r="KK59">
            <v>0</v>
          </cell>
          <cell r="KL59">
            <v>0</v>
          </cell>
          <cell r="KM59">
            <v>0</v>
          </cell>
          <cell r="KN59">
            <v>0</v>
          </cell>
          <cell r="KO59">
            <v>0</v>
          </cell>
          <cell r="KP59">
            <v>372.5</v>
          </cell>
          <cell r="KQ59">
            <v>0</v>
          </cell>
          <cell r="KR59">
            <v>0</v>
          </cell>
          <cell r="KS59">
            <v>0</v>
          </cell>
          <cell r="KT59">
            <v>0</v>
          </cell>
          <cell r="KU59">
            <v>0</v>
          </cell>
          <cell r="KV59">
            <v>0</v>
          </cell>
          <cell r="KW59">
            <v>0</v>
          </cell>
          <cell r="KX59">
            <v>0</v>
          </cell>
          <cell r="KY59">
            <v>0</v>
          </cell>
          <cell r="KZ59">
            <v>5.0999999999999996</v>
          </cell>
          <cell r="LA59">
            <v>11</v>
          </cell>
          <cell r="LB59" t="str">
            <v/>
          </cell>
          <cell r="LC59" t="str">
            <v/>
          </cell>
          <cell r="LD59" t="str">
            <v/>
          </cell>
          <cell r="LE59" t="str">
            <v/>
          </cell>
          <cell r="LF59" t="str">
            <v/>
          </cell>
          <cell r="LG59" t="str">
            <v/>
          </cell>
          <cell r="LH59" t="str">
            <v/>
          </cell>
          <cell r="LI59" t="str">
            <v/>
          </cell>
          <cell r="LJ59" t="str">
            <v>Tenofovir/Emtricitabine (TDF/FTC)</v>
          </cell>
          <cell r="LK59" t="str">
            <v/>
          </cell>
          <cell r="LL59" t="str">
            <v>0: No</v>
          </cell>
          <cell r="LM59" t="str">
            <v>N/A</v>
          </cell>
          <cell r="LN59" t="str">
            <v>N/A</v>
          </cell>
          <cell r="LO59" t="str">
            <v>N/A</v>
          </cell>
          <cell r="LP59" t="str">
            <v>N/A</v>
          </cell>
          <cell r="LQ59" t="str">
            <v>N/A</v>
          </cell>
          <cell r="LR59" t="str">
            <v>N/A</v>
          </cell>
          <cell r="LS59" t="str">
            <v>N/A</v>
          </cell>
          <cell r="LT59" t="str">
            <v>N/A</v>
          </cell>
          <cell r="LU59">
            <v>372.5</v>
          </cell>
          <cell r="LV59">
            <v>0</v>
          </cell>
          <cell r="LW59">
            <v>0</v>
          </cell>
          <cell r="LX59">
            <v>0</v>
          </cell>
          <cell r="LY59" t="str">
            <v/>
          </cell>
          <cell r="LZ59" t="str">
            <v/>
          </cell>
          <cell r="MA59" t="str">
            <v/>
          </cell>
          <cell r="MB59" t="str">
            <v/>
          </cell>
          <cell r="MC59" t="str">
            <v/>
          </cell>
          <cell r="MD59" t="str">
            <v/>
          </cell>
          <cell r="ME59" t="str">
            <v/>
          </cell>
          <cell r="MF59" t="str">
            <v/>
          </cell>
          <cell r="MG59" t="str">
            <v/>
          </cell>
          <cell r="MH59" t="str">
            <v/>
          </cell>
          <cell r="MI59" t="str">
            <v/>
          </cell>
          <cell r="MJ59" t="str">
            <v/>
          </cell>
          <cell r="MK59" t="str">
            <v/>
          </cell>
          <cell r="ML59" t="str">
            <v/>
          </cell>
          <cell r="MM59" t="str">
            <v/>
          </cell>
          <cell r="MN59" t="str">
            <v/>
          </cell>
          <cell r="MO59" t="str">
            <v/>
          </cell>
          <cell r="MP59" t="str">
            <v/>
          </cell>
          <cell r="MQ59" t="str">
            <v>1: Yes</v>
          </cell>
          <cell r="MR59" t="str">
            <v>1: Yes</v>
          </cell>
          <cell r="MS59" t="str">
            <v>3</v>
          </cell>
          <cell r="MT59" t="str">
            <v>2: N/A</v>
          </cell>
          <cell r="MU59">
            <v>1.992642583343013</v>
          </cell>
          <cell r="MV59">
            <v>4.1527386342960702</v>
          </cell>
          <cell r="MW59">
            <v>0.58955279358810553</v>
          </cell>
          <cell r="MX59">
            <v>0</v>
          </cell>
          <cell r="MY59">
            <v>0.58955279358810553</v>
          </cell>
          <cell r="MZ59">
            <v>0</v>
          </cell>
          <cell r="NA59">
            <v>1.1832284353583458</v>
          </cell>
          <cell r="NB59">
            <v>1.1832284353583458</v>
          </cell>
          <cell r="NC59">
            <v>1.183228435358346</v>
          </cell>
          <cell r="ND59">
            <v>0</v>
          </cell>
          <cell r="NE59">
            <v>1.1832284353583458</v>
          </cell>
          <cell r="NF59">
            <v>0</v>
          </cell>
          <cell r="NG59">
            <v>1.4273434777558369</v>
          </cell>
          <cell r="NH59">
            <v>3.6247787610619469</v>
          </cell>
          <cell r="NI59">
            <v>0</v>
          </cell>
          <cell r="NJ59">
            <v>0</v>
          </cell>
          <cell r="NK59">
            <v>0</v>
          </cell>
          <cell r="NL59">
            <v>0</v>
          </cell>
          <cell r="NM59">
            <v>1.4030897897549077</v>
          </cell>
          <cell r="NN59">
            <v>3.5631858407079648</v>
          </cell>
          <cell r="NO59">
            <v>0</v>
          </cell>
          <cell r="NP59">
            <v>0</v>
          </cell>
          <cell r="NQ59">
            <v>0</v>
          </cell>
          <cell r="NR59">
            <v>0</v>
          </cell>
          <cell r="NS59">
            <v>0.15982344058543385</v>
          </cell>
          <cell r="NT59">
            <v>0.15982344058543385</v>
          </cell>
          <cell r="NU59">
            <v>0.15982344058543385</v>
          </cell>
          <cell r="NV59">
            <v>0</v>
          </cell>
          <cell r="NW59">
            <v>0.15982344058543385</v>
          </cell>
          <cell r="NX59">
            <v>0</v>
          </cell>
          <cell r="NY59">
            <v>0</v>
          </cell>
          <cell r="NZ59">
            <v>0</v>
          </cell>
          <cell r="OA59">
            <v>0</v>
          </cell>
          <cell r="OB59">
            <v>0</v>
          </cell>
          <cell r="OC59">
            <v>0</v>
          </cell>
          <cell r="OD59">
            <v>0</v>
          </cell>
          <cell r="OE59">
            <v>0.42972935300267168</v>
          </cell>
          <cell r="OF59">
            <v>0.42972935300267168</v>
          </cell>
          <cell r="OG59">
            <v>0.42972935300267173</v>
          </cell>
          <cell r="OH59">
            <v>0</v>
          </cell>
          <cell r="OI59">
            <v>0.42972935300267162</v>
          </cell>
          <cell r="OJ59">
            <v>0</v>
          </cell>
          <cell r="OK59">
            <v>0.58955279358810553</v>
          </cell>
          <cell r="OL59">
            <v>0.58955279358810553</v>
          </cell>
          <cell r="OM59">
            <v>0.58955279358810553</v>
          </cell>
          <cell r="ON59">
            <v>0</v>
          </cell>
          <cell r="OO59">
            <v>0.58955279358810553</v>
          </cell>
          <cell r="OP59">
            <v>0</v>
          </cell>
          <cell r="OQ59">
            <v>1.4030897897549077</v>
          </cell>
          <cell r="OR59">
            <v>3.5631858407079648</v>
          </cell>
          <cell r="OS59">
            <v>0</v>
          </cell>
          <cell r="OT59">
            <v>0</v>
          </cell>
          <cell r="OU59">
            <v>0</v>
          </cell>
          <cell r="OV59">
            <v>0</v>
          </cell>
          <cell r="OW59">
            <v>0</v>
          </cell>
          <cell r="OX59">
            <v>0.19514461609943085</v>
          </cell>
          <cell r="OY59">
            <v>0</v>
          </cell>
          <cell r="OZ59">
            <v>0</v>
          </cell>
          <cell r="PA59">
            <v>0</v>
          </cell>
          <cell r="PB59">
            <v>0</v>
          </cell>
          <cell r="PC59">
            <v>0.1087234289696829</v>
          </cell>
          <cell r="PD59">
            <v>0</v>
          </cell>
          <cell r="PE59">
            <v>0</v>
          </cell>
          <cell r="PF59">
            <v>0</v>
          </cell>
          <cell r="PG59" t="str">
            <v/>
          </cell>
          <cell r="PH59">
            <v>7.19</v>
          </cell>
          <cell r="PI59">
            <v>0</v>
          </cell>
          <cell r="PJ59">
            <v>0</v>
          </cell>
          <cell r="PK59" t="str">
            <v>N/A</v>
          </cell>
          <cell r="PL59" t="str">
            <v>N/A</v>
          </cell>
          <cell r="PM59">
            <v>1.47</v>
          </cell>
          <cell r="PN59" t="str">
            <v>N/A</v>
          </cell>
          <cell r="PO59" t="str">
            <v>N/A</v>
          </cell>
          <cell r="PP59" t="str">
            <v>N/A</v>
          </cell>
          <cell r="PQ59">
            <v>140</v>
          </cell>
          <cell r="PR59">
            <v>0</v>
          </cell>
          <cell r="PS59">
            <v>140</v>
          </cell>
          <cell r="PT59">
            <v>0</v>
          </cell>
          <cell r="PU59">
            <v>0</v>
          </cell>
          <cell r="PV59">
            <v>78</v>
          </cell>
          <cell r="PW59">
            <v>0</v>
          </cell>
          <cell r="PX59">
            <v>0</v>
          </cell>
          <cell r="PY59">
            <v>0</v>
          </cell>
          <cell r="PZ59">
            <v>3.5310914703540757</v>
          </cell>
          <cell r="QA59">
            <v>0.58955279358810553</v>
          </cell>
          <cell r="QB59">
            <v>1.1832284353583458</v>
          </cell>
          <cell r="QC59">
            <v>0</v>
          </cell>
          <cell r="QD59">
            <v>0</v>
          </cell>
          <cell r="QE59">
            <v>0.15982344058543388</v>
          </cell>
          <cell r="QF59">
            <v>0</v>
          </cell>
          <cell r="QG59">
            <v>0.42972935300267168</v>
          </cell>
          <cell r="QH59">
            <v>0.58955279358810553</v>
          </cell>
          <cell r="QI59">
            <v>0</v>
          </cell>
          <cell r="QJ59">
            <v>0</v>
          </cell>
          <cell r="QK59">
            <v>0</v>
          </cell>
          <cell r="QL59">
            <v>0</v>
          </cell>
          <cell r="QM59">
            <v>0</v>
          </cell>
          <cell r="QN59">
            <v>0</v>
          </cell>
          <cell r="QO59">
            <v>0</v>
          </cell>
          <cell r="QP59">
            <v>0.10872342896968291</v>
          </cell>
          <cell r="QQ59">
            <v>0</v>
          </cell>
          <cell r="QR59">
            <v>0</v>
          </cell>
          <cell r="QS59">
            <v>0</v>
          </cell>
          <cell r="QT59">
            <v>0</v>
          </cell>
          <cell r="QU59">
            <v>0.49557522123893805</v>
          </cell>
          <cell r="QV59" t="str">
            <v>N/A</v>
          </cell>
          <cell r="QW59" t="str">
            <v/>
          </cell>
          <cell r="QX59" t="str">
            <v/>
          </cell>
          <cell r="QY59" t="str">
            <v/>
          </cell>
          <cell r="QZ59" t="str">
            <v/>
          </cell>
          <cell r="RA59" t="str">
            <v/>
          </cell>
          <cell r="RB59" t="str">
            <v/>
          </cell>
          <cell r="RC59" t="str">
            <v>N/A</v>
          </cell>
          <cell r="RD59" t="str">
            <v>N/A</v>
          </cell>
          <cell r="RE59">
            <v>0</v>
          </cell>
          <cell r="RF59">
            <v>0</v>
          </cell>
          <cell r="RG59">
            <v>0</v>
          </cell>
          <cell r="RH59">
            <v>0</v>
          </cell>
          <cell r="RI59">
            <v>0</v>
          </cell>
          <cell r="RJ59">
            <v>0</v>
          </cell>
          <cell r="RK59">
            <v>0.1087234289696829</v>
          </cell>
          <cell r="RL59">
            <v>0</v>
          </cell>
          <cell r="RM59">
            <v>0</v>
          </cell>
          <cell r="RN59">
            <v>0</v>
          </cell>
          <cell r="RO59">
            <v>1.1336508305261936</v>
          </cell>
          <cell r="RP59">
            <v>1.1336508305261936</v>
          </cell>
          <cell r="RQ59">
            <v>1.1336508305261936</v>
          </cell>
          <cell r="RR59">
            <v>1.1336508305261936</v>
          </cell>
          <cell r="RS59">
            <v>1.1336508305261936</v>
          </cell>
          <cell r="RT59">
            <v>0</v>
          </cell>
          <cell r="RU59">
            <v>1.1336508305261934</v>
          </cell>
          <cell r="RV59">
            <v>1.0852689046346848</v>
          </cell>
          <cell r="RW59">
            <v>1.0852689046346848</v>
          </cell>
          <cell r="RX59">
            <v>1.0852689046346848</v>
          </cell>
          <cell r="RY59">
            <v>0</v>
          </cell>
          <cell r="RZ59">
            <v>1.0852689046346846</v>
          </cell>
          <cell r="SA59">
            <v>0</v>
          </cell>
          <cell r="SB59">
            <v>0.95226669764200267</v>
          </cell>
          <cell r="SC59">
            <v>0</v>
          </cell>
          <cell r="SD59">
            <v>0.95226669764200278</v>
          </cell>
          <cell r="SE59">
            <v>0.95226669764200267</v>
          </cell>
          <cell r="SF59">
            <v>0</v>
          </cell>
          <cell r="SG59">
            <v>0.95226669764200256</v>
          </cell>
          <cell r="SH59">
            <v>0.18138413288419103</v>
          </cell>
          <cell r="SI59">
            <v>0</v>
          </cell>
          <cell r="SJ59">
            <v>0.181384132884191</v>
          </cell>
          <cell r="SK59">
            <v>0.18138413288419097</v>
          </cell>
          <cell r="SL59">
            <v>0</v>
          </cell>
          <cell r="SM59">
            <v>0.18138413288419097</v>
          </cell>
          <cell r="SN59">
            <v>0</v>
          </cell>
          <cell r="SO59">
            <v>1</v>
          </cell>
          <cell r="SP59" t="str">
            <v>blank</v>
          </cell>
          <cell r="SQ59">
            <v>1</v>
          </cell>
          <cell r="SR59" t="str">
            <v>blank</v>
          </cell>
          <cell r="SS59" t="str">
            <v>1: Yes</v>
          </cell>
          <cell r="ST59" t="str">
            <v>1: Yes</v>
          </cell>
          <cell r="SU59">
            <v>0.98</v>
          </cell>
          <cell r="SV59" t="str">
            <v>1: Yes</v>
          </cell>
          <cell r="SW59" t="str">
            <v>0: All patients when initiated</v>
          </cell>
          <cell r="SX59">
            <v>0.7</v>
          </cell>
          <cell r="SY59" t="str">
            <v>1: Yes</v>
          </cell>
          <cell r="SZ59" t="str">
            <v>women</v>
          </cell>
          <cell r="TA59">
            <v>120</v>
          </cell>
          <cell r="TB59">
            <v>0</v>
          </cell>
          <cell r="TC59">
            <v>5.4361714484841455E-4</v>
          </cell>
          <cell r="TD59">
            <v>4.7838308746660486E-2</v>
          </cell>
          <cell r="TE59">
            <v>0</v>
          </cell>
          <cell r="TF59">
            <v>0</v>
          </cell>
          <cell r="TG59">
            <v>0</v>
          </cell>
          <cell r="TH59">
            <v>0</v>
          </cell>
          <cell r="TI59">
            <v>1.0852689046346848</v>
          </cell>
          <cell r="TJ59">
            <v>0</v>
          </cell>
          <cell r="TK59">
            <v>0</v>
          </cell>
          <cell r="TL59">
            <v>5.4361714484841455E-4</v>
          </cell>
          <cell r="TM59">
            <v>4.7838308746660486E-2</v>
          </cell>
          <cell r="TN59">
            <v>0</v>
          </cell>
          <cell r="TO59">
            <v>0</v>
          </cell>
          <cell r="TP59">
            <v>0</v>
          </cell>
          <cell r="TQ59">
            <v>0</v>
          </cell>
          <cell r="TR59">
            <v>1.0852689046346848</v>
          </cell>
          <cell r="TS59">
            <v>0</v>
          </cell>
          <cell r="TT59">
            <v>0</v>
          </cell>
          <cell r="TU59">
            <v>5.4361714484841455E-4</v>
          </cell>
          <cell r="TV59">
            <v>4.7838308746660486E-2</v>
          </cell>
          <cell r="TW59">
            <v>0</v>
          </cell>
          <cell r="TX59">
            <v>0</v>
          </cell>
          <cell r="TY59">
            <v>0</v>
          </cell>
          <cell r="TZ59">
            <v>0</v>
          </cell>
          <cell r="UA59">
            <v>1.0852689046346848</v>
          </cell>
          <cell r="UB59">
            <v>0</v>
          </cell>
          <cell r="UC59" t="str">
            <v>1: Yes</v>
          </cell>
          <cell r="UD59" t="str">
            <v>women</v>
          </cell>
          <cell r="UE59">
            <v>120</v>
          </cell>
          <cell r="UF59">
            <v>126600</v>
          </cell>
          <cell r="UG59">
            <v>6.1500000000000001E-3</v>
          </cell>
          <cell r="UH59">
            <v>6.1500000000000001E-3</v>
          </cell>
          <cell r="UI59">
            <v>0</v>
          </cell>
          <cell r="UJ59">
            <v>0</v>
          </cell>
          <cell r="UK59">
            <v>0</v>
          </cell>
          <cell r="UL59">
            <v>0</v>
          </cell>
          <cell r="UM59">
            <v>0</v>
          </cell>
          <cell r="UN59" t="str">
            <v>N/A</v>
          </cell>
          <cell r="UO59" t="str">
            <v>N/A</v>
          </cell>
          <cell r="UP59" t="str">
            <v>N/A</v>
          </cell>
          <cell r="UQ59" t="str">
            <v>N/A</v>
          </cell>
          <cell r="UR59" t="str">
            <v>N/A</v>
          </cell>
          <cell r="US59" t="str">
            <v>N/A</v>
          </cell>
          <cell r="UT59" t="str">
            <v>N/A</v>
          </cell>
          <cell r="UU59" t="str">
            <v>N/A</v>
          </cell>
          <cell r="UV59" t="str">
            <v>N/A</v>
          </cell>
          <cell r="UW59" t="str">
            <v>N/A</v>
          </cell>
          <cell r="UX59">
            <v>1</v>
          </cell>
          <cell r="UY59">
            <v>1</v>
          </cell>
          <cell r="UZ59">
            <v>0</v>
          </cell>
          <cell r="VA59">
            <v>0</v>
          </cell>
          <cell r="VB59">
            <v>1</v>
          </cell>
          <cell r="VC59">
            <v>0</v>
          </cell>
          <cell r="VD59">
            <v>1</v>
          </cell>
          <cell r="VE59">
            <v>1</v>
          </cell>
          <cell r="VF59">
            <v>0</v>
          </cell>
          <cell r="VG59">
            <v>0</v>
          </cell>
          <cell r="VH59">
            <v>1</v>
          </cell>
          <cell r="VI59">
            <v>1</v>
          </cell>
          <cell r="VJ59">
            <v>0</v>
          </cell>
          <cell r="VK59">
            <v>0</v>
          </cell>
          <cell r="VL59">
            <v>0</v>
          </cell>
          <cell r="VM59">
            <v>0</v>
          </cell>
          <cell r="VN59">
            <v>1</v>
          </cell>
          <cell r="VO59">
            <v>0</v>
          </cell>
          <cell r="VP59">
            <v>1</v>
          </cell>
          <cell r="VQ59">
            <v>1</v>
          </cell>
          <cell r="VR59">
            <v>0</v>
          </cell>
          <cell r="VS59">
            <v>0</v>
          </cell>
          <cell r="VT59">
            <v>0</v>
          </cell>
          <cell r="VU59">
            <v>0</v>
          </cell>
          <cell r="VV59">
            <v>1</v>
          </cell>
          <cell r="VW59">
            <v>1</v>
          </cell>
          <cell r="VX59">
            <v>0</v>
          </cell>
          <cell r="VY59">
            <v>12.966523405738181</v>
          </cell>
          <cell r="VZ59">
            <v>13.261133550488601</v>
          </cell>
          <cell r="WA59">
            <v>12.512962831858406</v>
          </cell>
          <cell r="WB59">
            <v>13.190273960612693</v>
          </cell>
          <cell r="WC59">
            <v>0</v>
          </cell>
          <cell r="WD59">
            <v>13.760098613251156</v>
          </cell>
          <cell r="WE59">
            <v>0</v>
          </cell>
          <cell r="WF59">
            <v>12.318197235451271</v>
          </cell>
          <cell r="WG59">
            <v>11.887314690265486</v>
          </cell>
          <cell r="WH59">
            <v>12.530760262582056</v>
          </cell>
          <cell r="WI59">
            <v>0</v>
          </cell>
          <cell r="WJ59">
            <v>13.072093682588594</v>
          </cell>
          <cell r="WK59">
            <v>0</v>
          </cell>
          <cell r="WL59">
            <v>0.64832617028690909</v>
          </cell>
          <cell r="WM59">
            <v>0.62564814159292037</v>
          </cell>
          <cell r="WN59">
            <v>0.65951369803063464</v>
          </cell>
          <cell r="WO59">
            <v>0</v>
          </cell>
          <cell r="WP59">
            <v>0.68800493066255775</v>
          </cell>
          <cell r="WQ59">
            <v>0</v>
          </cell>
          <cell r="WR59">
            <v>0</v>
          </cell>
          <cell r="WS59">
            <v>12.512962831858406</v>
          </cell>
          <cell r="WT59">
            <v>0</v>
          </cell>
          <cell r="WU59">
            <v>13.2611335504886</v>
          </cell>
          <cell r="WV59">
            <v>0</v>
          </cell>
          <cell r="WW59">
            <v>13.190273960612693</v>
          </cell>
          <cell r="WX59">
            <v>0</v>
          </cell>
          <cell r="WY59">
            <v>13.760098613251156</v>
          </cell>
          <cell r="WZ59">
            <v>0.53348333861261721</v>
          </cell>
          <cell r="XA59">
            <v>0.56852937785935209</v>
          </cell>
          <cell r="XB59">
            <v>0.43556176930759155</v>
          </cell>
          <cell r="XC59">
            <v>0.53691103035656385</v>
          </cell>
          <cell r="XD59">
            <v>0</v>
          </cell>
          <cell r="XE59">
            <v>0.79117321158468723</v>
          </cell>
          <cell r="XF59">
            <v>0</v>
          </cell>
          <cell r="XG59">
            <v>0.11491100723730865</v>
          </cell>
          <cell r="XH59">
            <v>6.5454530262959332E-2</v>
          </cell>
          <cell r="XI59">
            <v>0.12763633401277069</v>
          </cell>
          <cell r="XJ59">
            <v>0</v>
          </cell>
          <cell r="XK59">
            <v>0.28363629780615707</v>
          </cell>
          <cell r="XL59">
            <v>0</v>
          </cell>
          <cell r="XM59">
            <v>0.40821103829882111</v>
          </cell>
          <cell r="XN59">
            <v>0.39087835616464367</v>
          </cell>
          <cell r="XO59">
            <v>0.36419420629494687</v>
          </cell>
          <cell r="XP59">
            <v>0.39774428248190663</v>
          </cell>
          <cell r="XQ59">
            <v>0</v>
          </cell>
          <cell r="XR59">
            <v>0.48191377186322687</v>
          </cell>
          <cell r="XS59">
            <v>0</v>
          </cell>
          <cell r="XT59">
            <v>0</v>
          </cell>
          <cell r="XU59">
            <v>0</v>
          </cell>
          <cell r="XV59">
            <v>0</v>
          </cell>
          <cell r="XW59">
            <v>0</v>
          </cell>
          <cell r="XX59">
            <v>0</v>
          </cell>
          <cell r="XY59">
            <v>0</v>
          </cell>
          <cell r="XZ59">
            <v>0</v>
          </cell>
          <cell r="YA59">
            <v>0</v>
          </cell>
          <cell r="YB59">
            <v>0</v>
          </cell>
          <cell r="YC59">
            <v>0</v>
          </cell>
          <cell r="YD59">
            <v>0</v>
          </cell>
          <cell r="YE59">
            <v>0</v>
          </cell>
          <cell r="YF59">
            <v>0</v>
          </cell>
          <cell r="YG59">
            <v>0</v>
          </cell>
          <cell r="YH59">
            <v>0</v>
          </cell>
          <cell r="YI59">
            <v>0</v>
          </cell>
          <cell r="YJ59">
            <v>0</v>
          </cell>
          <cell r="YK59">
            <v>0</v>
          </cell>
          <cell r="YL59">
            <v>0</v>
          </cell>
          <cell r="YM59">
            <v>0</v>
          </cell>
          <cell r="YN59">
            <v>0</v>
          </cell>
          <cell r="YO59">
            <v>0</v>
          </cell>
          <cell r="YP59">
            <v>0</v>
          </cell>
          <cell r="YQ59">
            <v>0</v>
          </cell>
          <cell r="YR59">
            <v>1.0380833020477008E-2</v>
          </cell>
          <cell r="YS59">
            <v>5.9130327496853801E-3</v>
          </cell>
          <cell r="YT59">
            <v>1.1530413861886491E-2</v>
          </cell>
          <cell r="YU59">
            <v>0</v>
          </cell>
          <cell r="YV59">
            <v>2.5623141915303311E-2</v>
          </cell>
          <cell r="YW59">
            <v>0</v>
          </cell>
          <cell r="YX59">
            <v>0</v>
          </cell>
          <cell r="YY59">
            <v>0</v>
          </cell>
          <cell r="YZ59">
            <v>0</v>
          </cell>
          <cell r="ZA59">
            <v>0</v>
          </cell>
          <cell r="ZB59">
            <v>0</v>
          </cell>
          <cell r="ZC59">
            <v>0</v>
          </cell>
          <cell r="ZD59">
            <v>0.32461709506662467</v>
          </cell>
          <cell r="ZE59">
            <v>0.32461709506662467</v>
          </cell>
          <cell r="ZF59">
            <v>0</v>
          </cell>
          <cell r="ZG59">
            <v>0</v>
          </cell>
          <cell r="ZH59">
            <v>4.2612415578381435E-3</v>
          </cell>
          <cell r="ZI59">
            <v>4.2612415578381435E-3</v>
          </cell>
          <cell r="ZJ59" t="str">
            <v xml:space="preserve"> </v>
          </cell>
          <cell r="ZK59">
            <v>0</v>
          </cell>
          <cell r="ZL59">
            <v>1</v>
          </cell>
          <cell r="ZM59">
            <v>7</v>
          </cell>
          <cell r="ZN59">
            <v>1</v>
          </cell>
          <cell r="ZO59">
            <v>0</v>
          </cell>
          <cell r="ZP59">
            <v>0</v>
          </cell>
          <cell r="ZQ59">
            <v>0</v>
          </cell>
          <cell r="ZR59" t="str">
            <v>0: No</v>
          </cell>
          <cell r="ZS59" t="str">
            <v>0: No</v>
          </cell>
          <cell r="ZT59">
            <v>0.47014642302885001</v>
          </cell>
          <cell r="ZU59">
            <v>0.47014642302885007</v>
          </cell>
          <cell r="ZV59">
            <v>0.47014642302884996</v>
          </cell>
          <cell r="ZW59">
            <v>0.47014642302885001</v>
          </cell>
          <cell r="ZX59">
            <v>0</v>
          </cell>
          <cell r="ZY59">
            <v>0.47014642302884996</v>
          </cell>
          <cell r="ZZ59">
            <v>0</v>
          </cell>
          <cell r="AAA59">
            <v>0.37611713842307998</v>
          </cell>
          <cell r="AAB59">
            <v>0.37611713842307998</v>
          </cell>
          <cell r="AAC59">
            <v>0.37611713842308003</v>
          </cell>
          <cell r="AAD59">
            <v>0</v>
          </cell>
          <cell r="AAE59">
            <v>0.37611713842308003</v>
          </cell>
          <cell r="AAF59">
            <v>0</v>
          </cell>
          <cell r="AAG59">
            <v>0</v>
          </cell>
          <cell r="AAH59">
            <v>0</v>
          </cell>
          <cell r="AAI59">
            <v>0</v>
          </cell>
          <cell r="AAJ59">
            <v>0</v>
          </cell>
          <cell r="AAK59">
            <v>0</v>
          </cell>
          <cell r="AAL59">
            <v>0</v>
          </cell>
          <cell r="AAM59">
            <v>0</v>
          </cell>
          <cell r="AAN59">
            <v>4.7014642302884997E-2</v>
          </cell>
          <cell r="AAO59">
            <v>4.7014642302884997E-2</v>
          </cell>
          <cell r="AAP59">
            <v>4.7014642302885004E-2</v>
          </cell>
          <cell r="AAQ59">
            <v>0</v>
          </cell>
          <cell r="AAR59">
            <v>4.7014642302885004E-2</v>
          </cell>
          <cell r="AAS59">
            <v>0</v>
          </cell>
          <cell r="AAT59">
            <v>0</v>
          </cell>
          <cell r="AAU59">
            <v>0</v>
          </cell>
          <cell r="AAV59">
            <v>0</v>
          </cell>
          <cell r="AAW59">
            <v>0</v>
          </cell>
          <cell r="AAX59">
            <v>0</v>
          </cell>
          <cell r="AAY59">
            <v>0</v>
          </cell>
          <cell r="AAZ59">
            <v>0</v>
          </cell>
          <cell r="ABA59">
            <v>0</v>
          </cell>
          <cell r="ABB59">
            <v>0</v>
          </cell>
          <cell r="ABC59">
            <v>0</v>
          </cell>
          <cell r="ABD59">
            <v>0</v>
          </cell>
          <cell r="ABE59">
            <v>0</v>
          </cell>
          <cell r="ABF59">
            <v>0</v>
          </cell>
          <cell r="ABG59">
            <v>0</v>
          </cell>
          <cell r="ABH59">
            <v>0</v>
          </cell>
          <cell r="ABI59">
            <v>0</v>
          </cell>
          <cell r="ABJ59">
            <v>0</v>
          </cell>
          <cell r="ABK59">
            <v>0</v>
          </cell>
          <cell r="ABL59">
            <v>4.7014642302884997E-2</v>
          </cell>
          <cell r="ABM59">
            <v>4.7014642302884997E-2</v>
          </cell>
          <cell r="ABN59">
            <v>4.7014642302885004E-2</v>
          </cell>
          <cell r="ABO59">
            <v>0</v>
          </cell>
          <cell r="ABP59">
            <v>4.7014642302885004E-2</v>
          </cell>
          <cell r="ABQ59">
            <v>0</v>
          </cell>
          <cell r="ABR59">
            <v>0</v>
          </cell>
          <cell r="ABS59">
            <v>0</v>
          </cell>
          <cell r="ABT59">
            <v>0</v>
          </cell>
          <cell r="ABU59">
            <v>0</v>
          </cell>
          <cell r="ABV59">
            <v>0</v>
          </cell>
          <cell r="ABW59">
            <v>0</v>
          </cell>
          <cell r="ABX59">
            <v>0</v>
          </cell>
          <cell r="ABY59" t="str">
            <v>1: Yes</v>
          </cell>
          <cell r="ABZ59">
            <v>0</v>
          </cell>
          <cell r="ACA59">
            <v>0</v>
          </cell>
          <cell r="ACB59">
            <v>2.9920254294388875</v>
          </cell>
          <cell r="ACC59">
            <v>3.8284739675273456</v>
          </cell>
          <cell r="ACD59">
            <v>1.704289464753441</v>
          </cell>
          <cell r="ACE59">
            <v>3.3233644562692102</v>
          </cell>
          <cell r="ACF59">
            <v>0</v>
          </cell>
          <cell r="ACG59">
            <v>7.3852543472649099</v>
          </cell>
          <cell r="ACH59">
            <v>0</v>
          </cell>
          <cell r="ACI59">
            <v>1.4419693557876943</v>
          </cell>
          <cell r="ACJ59">
            <v>0.82136106110139229</v>
          </cell>
          <cell r="ACK59">
            <v>1.601654069147715</v>
          </cell>
          <cell r="ACL59">
            <v>0</v>
          </cell>
          <cell r="ACM59">
            <v>3.5592312647726998</v>
          </cell>
          <cell r="ACN59">
            <v>0</v>
          </cell>
          <cell r="ACO59">
            <v>0.43019230914454776</v>
          </cell>
          <cell r="ACP59">
            <v>0.2450421086262306</v>
          </cell>
          <cell r="ACQ59">
            <v>0.47783211182114965</v>
          </cell>
          <cell r="ACR59">
            <v>0</v>
          </cell>
          <cell r="ACS59">
            <v>1.0618491373803325</v>
          </cell>
          <cell r="ACT59">
            <v>0</v>
          </cell>
          <cell r="ACU59">
            <v>0.21509615457227388</v>
          </cell>
          <cell r="ACV59">
            <v>0.1225210543131153</v>
          </cell>
          <cell r="ACW59">
            <v>0.23891605591057483</v>
          </cell>
          <cell r="ACX59">
            <v>0</v>
          </cell>
          <cell r="ACY59">
            <v>0.53092456869016624</v>
          </cell>
          <cell r="ACZ59">
            <v>0</v>
          </cell>
          <cell r="ADA59">
            <v>0</v>
          </cell>
          <cell r="ADB59">
            <v>0</v>
          </cell>
          <cell r="ADC59">
            <v>0</v>
          </cell>
          <cell r="ADD59">
            <v>0</v>
          </cell>
          <cell r="ADE59">
            <v>0</v>
          </cell>
          <cell r="ADF59">
            <v>0</v>
          </cell>
          <cell r="ADG59">
            <v>0</v>
          </cell>
          <cell r="ADH59">
            <v>0</v>
          </cell>
          <cell r="ADI59">
            <v>0</v>
          </cell>
          <cell r="ADJ59">
            <v>0</v>
          </cell>
          <cell r="ADK59">
            <v>0</v>
          </cell>
          <cell r="ADL59">
            <v>0</v>
          </cell>
          <cell r="ADM59">
            <v>1.0392852405731066E-2</v>
          </cell>
          <cell r="ADN59">
            <v>5.9198791191913862E-3</v>
          </cell>
          <cell r="ADO59">
            <v>1.1543764282423204E-2</v>
          </cell>
          <cell r="ADP59">
            <v>0</v>
          </cell>
          <cell r="ADQ59">
            <v>2.5652809516496008E-2</v>
          </cell>
          <cell r="ADR59">
            <v>0</v>
          </cell>
          <cell r="ADS59">
            <v>0.71500354786458664</v>
          </cell>
          <cell r="ADT59">
            <v>0.40727361535676315</v>
          </cell>
          <cell r="ADU59">
            <v>0.79418354994568818</v>
          </cell>
          <cell r="ADV59">
            <v>0</v>
          </cell>
          <cell r="ADW59">
            <v>1.7648523332126402</v>
          </cell>
          <cell r="ADX59">
            <v>0</v>
          </cell>
          <cell r="ADY59">
            <v>0.17937120966405412</v>
          </cell>
          <cell r="ADZ59">
            <v>0.10217174623674835</v>
          </cell>
          <cell r="AEA59">
            <v>0.19923490516165931</v>
          </cell>
          <cell r="AEB59">
            <v>0</v>
          </cell>
          <cell r="AEC59">
            <v>0.44274423369257615</v>
          </cell>
          <cell r="AED59">
            <v>0</v>
          </cell>
          <cell r="AEE59">
            <v>0.35874241932810824</v>
          </cell>
          <cell r="AEF59">
            <v>1.4841229730444076E-2</v>
          </cell>
          <cell r="AEG59">
            <v>0.16608288143821484</v>
          </cell>
          <cell r="AEH59">
            <v>3.4411413103576068E-3</v>
          </cell>
          <cell r="AEI59">
            <v>0.10392852405731065</v>
          </cell>
          <cell r="AEJ59">
            <v>0.10501372222211602</v>
          </cell>
          <cell r="AEK59">
            <v>2.1509615457227387</v>
          </cell>
          <cell r="AEL59">
            <v>8.9013965629597666E-2</v>
          </cell>
          <cell r="AEM59">
            <v>0.43019230914454776</v>
          </cell>
          <cell r="AEN59">
            <v>0.45903219936971262</v>
          </cell>
          <cell r="AEO59">
            <v>1.8990233542150639E-2</v>
          </cell>
          <cell r="AEP59">
            <v>0.21251289570669848</v>
          </cell>
          <cell r="AEQ59">
            <v>4.4031443702527932E-3</v>
          </cell>
          <cell r="AER59">
            <v>0.13298270961272265</v>
          </cell>
          <cell r="AES59">
            <v>0.13437128501809445</v>
          </cell>
          <cell r="AET59">
            <v>2.7522828522537739</v>
          </cell>
          <cell r="AEU59">
            <v>0.11389864765394007</v>
          </cell>
          <cell r="AEV59">
            <v>0.55045657045075491</v>
          </cell>
          <cell r="AEW59">
            <v>0.05</v>
          </cell>
          <cell r="AEX59" t="str">
            <v>8</v>
          </cell>
          <cell r="AEY59" t="str">
            <v>8</v>
          </cell>
          <cell r="AEZ59" t="str">
            <v>1: Yes</v>
          </cell>
          <cell r="AFA59" t="str">
            <v>1</v>
          </cell>
          <cell r="AFB59" t="str">
            <v>0</v>
          </cell>
          <cell r="AFC59" t="str">
            <v>1: Always</v>
          </cell>
          <cell r="AFD59" t="str">
            <v>1: Always</v>
          </cell>
          <cell r="AFE59">
            <v>0.55045657045075491</v>
          </cell>
          <cell r="AFF59">
            <v>0.2450421086262306</v>
          </cell>
          <cell r="AFG59">
            <v>0.32910249612019499</v>
          </cell>
          <cell r="AFH59">
            <v>0.32910249612019499</v>
          </cell>
          <cell r="AFI59">
            <v>0.32910249612019499</v>
          </cell>
          <cell r="AFJ59">
            <v>0</v>
          </cell>
          <cell r="AFK59">
            <v>0</v>
          </cell>
          <cell r="AFL59">
            <v>2.6465114441468369</v>
          </cell>
          <cell r="AFM59">
            <v>0</v>
          </cell>
          <cell r="AFN59">
            <v>0</v>
          </cell>
          <cell r="AFO59">
            <v>35</v>
          </cell>
          <cell r="AFP59">
            <v>35</v>
          </cell>
          <cell r="AFQ59">
            <v>0</v>
          </cell>
          <cell r="AFR59">
            <v>0</v>
          </cell>
          <cell r="AFS59">
            <v>0</v>
          </cell>
          <cell r="AFT59">
            <v>0</v>
          </cell>
          <cell r="AFU59">
            <v>0</v>
          </cell>
          <cell r="AFV59">
            <v>0</v>
          </cell>
          <cell r="AFW59">
            <v>0</v>
          </cell>
          <cell r="AFX59">
            <v>0</v>
          </cell>
          <cell r="AFY59">
            <v>0</v>
          </cell>
          <cell r="AFZ59">
            <v>0</v>
          </cell>
          <cell r="AGA59">
            <v>0</v>
          </cell>
          <cell r="AGB59">
            <v>0</v>
          </cell>
        </row>
        <row r="60">
          <cell r="A60" t="str">
            <v>MALAWI_28</v>
          </cell>
          <cell r="B60" t="str">
            <v>Malawi</v>
          </cell>
          <cell r="C60" t="str">
            <v>Life Line Salima Health Centre</v>
          </cell>
          <cell r="D60" t="str">
            <v>Health Center</v>
          </cell>
          <cell r="E60" t="str">
            <v>Primary</v>
          </cell>
          <cell r="F60" t="str">
            <v>Peri-urban/Semi-urban</v>
          </cell>
          <cell r="G60" t="str">
            <v>No</v>
          </cell>
          <cell r="H60">
            <v>38738</v>
          </cell>
          <cell r="I60" t="str">
            <v>Unknown</v>
          </cell>
          <cell r="J60" t="str">
            <v>Unknown</v>
          </cell>
          <cell r="K60">
            <v>0</v>
          </cell>
          <cell r="L60">
            <v>0</v>
          </cell>
          <cell r="M60" t="str">
            <v>USD</v>
          </cell>
          <cell r="N60">
            <v>148.24</v>
          </cell>
          <cell r="O60">
            <v>0</v>
          </cell>
          <cell r="P60">
            <v>0</v>
          </cell>
          <cell r="Q60">
            <v>0</v>
          </cell>
          <cell r="R60">
            <v>0</v>
          </cell>
          <cell r="S60" t="str">
            <v>Unknown</v>
          </cell>
          <cell r="T60" t="str">
            <v>Unknown</v>
          </cell>
          <cell r="U60">
            <v>0</v>
          </cell>
          <cell r="V60">
            <v>215.32653025475872</v>
          </cell>
          <cell r="W60" t="str">
            <v>0: No</v>
          </cell>
          <cell r="X60" t="str">
            <v>1: Yes</v>
          </cell>
          <cell r="Y60">
            <v>0</v>
          </cell>
          <cell r="Z60" t="str">
            <v>Jan-10</v>
          </cell>
          <cell r="AA60" t="str">
            <v>Dec-10</v>
          </cell>
          <cell r="AB60">
            <v>346.16666666666669</v>
          </cell>
          <cell r="AC60">
            <v>554.41666666666663</v>
          </cell>
          <cell r="AD60">
            <v>0</v>
          </cell>
          <cell r="AE60">
            <v>63.5</v>
          </cell>
          <cell r="AF60">
            <v>0</v>
          </cell>
          <cell r="AG60">
            <v>964.08333333333337</v>
          </cell>
          <cell r="AH60">
            <v>617.91666666666663</v>
          </cell>
          <cell r="AI60">
            <v>5.6057135448180482</v>
          </cell>
          <cell r="AJ60">
            <v>12.5</v>
          </cell>
          <cell r="AK60">
            <v>2.75</v>
          </cell>
          <cell r="AL60">
            <v>7</v>
          </cell>
          <cell r="AM60">
            <v>0</v>
          </cell>
          <cell r="AN60">
            <v>9</v>
          </cell>
          <cell r="AO60">
            <v>0</v>
          </cell>
          <cell r="AP60">
            <v>12.5</v>
          </cell>
          <cell r="AQ60">
            <v>12.5</v>
          </cell>
          <cell r="AR60">
            <v>0</v>
          </cell>
          <cell r="AS60">
            <v>12.5</v>
          </cell>
          <cell r="AT60">
            <v>0</v>
          </cell>
          <cell r="AU60">
            <v>0</v>
          </cell>
          <cell r="AV60">
            <v>0</v>
          </cell>
          <cell r="AW60">
            <v>0</v>
          </cell>
          <cell r="AX60">
            <v>0</v>
          </cell>
          <cell r="AY60">
            <v>0</v>
          </cell>
          <cell r="AZ60">
            <v>0</v>
          </cell>
          <cell r="BA60">
            <v>0</v>
          </cell>
          <cell r="BB60">
            <v>0</v>
          </cell>
          <cell r="BC60">
            <v>0</v>
          </cell>
          <cell r="BD60">
            <v>0</v>
          </cell>
          <cell r="BE60">
            <v>67554.6875</v>
          </cell>
          <cell r="BF60" t="str">
            <v>1: Yes</v>
          </cell>
          <cell r="BG60" t="str">
            <v>53</v>
          </cell>
          <cell r="BH60" t="str">
            <v>40</v>
          </cell>
          <cell r="BI60" t="str">
            <v>0</v>
          </cell>
          <cell r="BJ60" t="str">
            <v>27</v>
          </cell>
          <cell r="BK60" t="str">
            <v>N/A</v>
          </cell>
          <cell r="BL60" t="str">
            <v>N/A</v>
          </cell>
          <cell r="BM60" t="str">
            <v>1: Yes</v>
          </cell>
          <cell r="BN60" t="str">
            <v>N_INITIATION,N_STAGE,N_MONITORING,N_BLOOD: Initiation, WHO Staging, Routine clinical monitoring, Blood draws for CD4</v>
          </cell>
          <cell r="BO60" t="str">
            <v>Limited HR results in nurse initiation.  Limited oversight from Clinical Officer.  (When we visited, the lead CO had just resigned and a new CO had just started.  What we saw may or may not have been routine as a result of the switch up of staffing).</v>
          </cell>
          <cell r="BP60" t="str">
            <v>1: Yes</v>
          </cell>
          <cell r="BQ60">
            <v>0.19865280946390457</v>
          </cell>
          <cell r="BR60" t="str">
            <v>1: The Costing Period</v>
          </cell>
          <cell r="BS60" t="str">
            <v/>
          </cell>
          <cell r="BT60" t="str">
            <v>1: Yes</v>
          </cell>
          <cell r="BU60" t="str">
            <v>53</v>
          </cell>
          <cell r="BV60" t="str">
            <v>40</v>
          </cell>
          <cell r="BW60" t="str">
            <v>0</v>
          </cell>
          <cell r="BX60" t="str">
            <v>27</v>
          </cell>
          <cell r="BY60" t="str">
            <v>N/A</v>
          </cell>
          <cell r="BZ60" t="str">
            <v>N/A</v>
          </cell>
          <cell r="CA60" t="str">
            <v>1: Yes</v>
          </cell>
          <cell r="CB60" t="str">
            <v>0: No</v>
          </cell>
          <cell r="CC60" t="str">
            <v>0: No</v>
          </cell>
          <cell r="CD60" t="str">
            <v>0: No</v>
          </cell>
          <cell r="CE60" t="str">
            <v>0: No</v>
          </cell>
          <cell r="CF60" t="str">
            <v>0: No</v>
          </cell>
          <cell r="CG60" t="str">
            <v>0: No</v>
          </cell>
          <cell r="CH60" t="str">
            <v/>
          </cell>
          <cell r="CI60" t="str">
            <v>Extremely well-kept records and complete patient data, with one of the most knowledgeable clerks we've met.</v>
          </cell>
          <cell r="CJ60">
            <v>631.91666666666663</v>
          </cell>
          <cell r="CK60" t="str">
            <v>Pre-ART patients come at the following frequencies:  either 4/6 times a year (25%) or twice a year (75%).  Adult 1L come at the following  frequencies: 25% monthly, 50% bimonthly, 25% quarterly).  Pediatric patients come at the following frequencies:  50% monthly, 50% bimonthly.  These are based on interviews with the Lead Nurse in charge of ART.  For the purposes of this table, pharmacy and consultations were combined.</v>
          </cell>
          <cell r="CL60" t="str">
            <v>1: Yes</v>
          </cell>
          <cell r="CM60" t="str">
            <v>1: Yes</v>
          </cell>
          <cell r="CN60" t="str">
            <v>1: Yes</v>
          </cell>
          <cell r="CO60" t="str">
            <v>1: Yes</v>
          </cell>
          <cell r="CP60" t="str">
            <v/>
          </cell>
          <cell r="CQ60" t="str">
            <v>1: Yes</v>
          </cell>
          <cell r="CR60" t="str">
            <v>0: No</v>
          </cell>
          <cell r="CS60" t="str">
            <v>100</v>
          </cell>
          <cell r="CT60" t="str">
            <v>25</v>
          </cell>
          <cell r="CU60">
            <v>865.00963137783765</v>
          </cell>
          <cell r="CV60">
            <v>0.5</v>
          </cell>
          <cell r="CW60">
            <v>5.6057135448180482</v>
          </cell>
          <cell r="CX60">
            <v>49.510720934488333</v>
          </cell>
          <cell r="CY60">
            <v>18.338006910005433</v>
          </cell>
          <cell r="CZ60">
            <v>66.974167199856112</v>
          </cell>
          <cell r="DA60">
            <v>28.054997638001737</v>
          </cell>
          <cell r="DB60">
            <v>8.1798868235637094</v>
          </cell>
          <cell r="DC60">
            <v>39.189348322179164</v>
          </cell>
          <cell r="DD60">
            <v>37.105188680507943</v>
          </cell>
          <cell r="DE60">
            <v>0</v>
          </cell>
          <cell r="DF60">
            <v>57.386085981022482</v>
          </cell>
          <cell r="DG60">
            <v>0</v>
          </cell>
          <cell r="DH60">
            <v>21.455723296486596</v>
          </cell>
          <cell r="DI60">
            <v>10.158120086441723</v>
          </cell>
          <cell r="DJ60">
            <v>27.78481887767694</v>
          </cell>
          <cell r="DK60">
            <v>26.804336804027649</v>
          </cell>
          <cell r="DL60">
            <v>0</v>
          </cell>
          <cell r="DM60">
            <v>36.345379554827524</v>
          </cell>
          <cell r="DN60">
            <v>0</v>
          </cell>
          <cell r="DO60">
            <v>39.189348322179164</v>
          </cell>
          <cell r="DP60">
            <v>37.105188680507943</v>
          </cell>
          <cell r="DQ60">
            <v>57.386085981022482</v>
          </cell>
          <cell r="DR60">
            <v>27.78481887767694</v>
          </cell>
          <cell r="DS60">
            <v>26.804336804027649</v>
          </cell>
          <cell r="DT60">
            <v>36.345379554827524</v>
          </cell>
          <cell r="DU60">
            <v>8.5748583652359738</v>
          </cell>
          <cell r="DV60">
            <v>3.4011410396731212</v>
          </cell>
          <cell r="DW60">
            <v>10.833575441729485</v>
          </cell>
          <cell r="DX60">
            <v>0</v>
          </cell>
          <cell r="DY60">
            <v>17.058292827803939</v>
          </cell>
          <cell r="DZ60">
            <v>0</v>
          </cell>
          <cell r="EA60">
            <v>4.2580412314820348</v>
          </cell>
          <cell r="EB60">
            <v>0.99684784993338116</v>
          </cell>
          <cell r="EC60">
            <v>5.8654746098091355</v>
          </cell>
          <cell r="ED60">
            <v>0</v>
          </cell>
          <cell r="EE60">
            <v>8.0017985030606482</v>
          </cell>
          <cell r="EF60">
            <v>0</v>
          </cell>
          <cell r="EG60">
            <v>8.7937776098051614</v>
          </cell>
          <cell r="EH60">
            <v>3.1374288089803972</v>
          </cell>
          <cell r="EI60">
            <v>11.375128321732372</v>
          </cell>
          <cell r="EJ60">
            <v>0</v>
          </cell>
          <cell r="EK60">
            <v>17.091345368564156</v>
          </cell>
          <cell r="EL60">
            <v>0</v>
          </cell>
          <cell r="EM60">
            <v>7.1294749627950873</v>
          </cell>
          <cell r="EN60">
            <v>2.7274933731337043</v>
          </cell>
          <cell r="EO60">
            <v>9.1169037230581367</v>
          </cell>
          <cell r="EP60">
            <v>0</v>
          </cell>
          <cell r="EQ60">
            <v>13.774446067025163</v>
          </cell>
          <cell r="ER60">
            <v>0</v>
          </cell>
          <cell r="ES60">
            <v>4.6973911009645457</v>
          </cell>
          <cell r="ET60">
            <v>1.6904924296925792</v>
          </cell>
          <cell r="EU60">
            <v>6.0734383627309567</v>
          </cell>
          <cell r="EV60">
            <v>0</v>
          </cell>
          <cell r="EW60">
            <v>9.0751006126860858</v>
          </cell>
          <cell r="EX60">
            <v>0</v>
          </cell>
          <cell r="EY60">
            <v>4.5245479654977991</v>
          </cell>
          <cell r="EZ60">
            <v>1.5783715846490702</v>
          </cell>
          <cell r="FA60">
            <v>5.8922203976465859</v>
          </cell>
          <cell r="FB60">
            <v>0</v>
          </cell>
          <cell r="FC60">
            <v>8.6443537331614984</v>
          </cell>
          <cell r="FD60">
            <v>0</v>
          </cell>
          <cell r="FE60">
            <v>7.8694005982173998</v>
          </cell>
          <cell r="FF60">
            <v>3.4348286035202</v>
          </cell>
          <cell r="FG60">
            <v>10.00257007422001</v>
          </cell>
          <cell r="FH60">
            <v>0</v>
          </cell>
          <cell r="FI60">
            <v>13.419578475024254</v>
          </cell>
          <cell r="FJ60">
            <v>0</v>
          </cell>
          <cell r="FK60">
            <v>3.6632291004903261</v>
          </cell>
          <cell r="FL60">
            <v>1.3714032204229796</v>
          </cell>
          <cell r="FM60">
            <v>4.7502145536089051</v>
          </cell>
          <cell r="FN60">
            <v>0</v>
          </cell>
          <cell r="FO60">
            <v>6.6665499485242599</v>
          </cell>
          <cell r="FP60">
            <v>0</v>
          </cell>
          <cell r="FQ60">
            <v>0</v>
          </cell>
          <cell r="FR60">
            <v>0.51862736623735839</v>
          </cell>
          <cell r="FS60">
            <v>2.4894113579393209</v>
          </cell>
          <cell r="FT60">
            <v>0</v>
          </cell>
          <cell r="FU60">
            <v>1.0372547324747168</v>
          </cell>
          <cell r="FV60">
            <v>0.82980378597977356</v>
          </cell>
          <cell r="FW60">
            <v>0</v>
          </cell>
          <cell r="FX60">
            <v>0</v>
          </cell>
          <cell r="FY60">
            <v>5.1862736623735847E-2</v>
          </cell>
          <cell r="FZ60">
            <v>4.9269599792549066</v>
          </cell>
          <cell r="GA60">
            <v>0</v>
          </cell>
          <cell r="GB60">
            <v>1.7633330452070188</v>
          </cell>
          <cell r="GC60">
            <v>7.6756850203129048</v>
          </cell>
          <cell r="GD60">
            <v>9.4390180655199245</v>
          </cell>
          <cell r="GE60">
            <v>0</v>
          </cell>
          <cell r="GF60">
            <v>7.2219547424169472E-2</v>
          </cell>
          <cell r="GG60">
            <v>0.97063071738083784</v>
          </cell>
          <cell r="GH60">
            <v>0</v>
          </cell>
          <cell r="GI60">
            <v>0.11555127587867114</v>
          </cell>
          <cell r="GJ60">
            <v>9.244102070293693E-2</v>
          </cell>
          <cell r="GK60">
            <v>0</v>
          </cell>
          <cell r="GL60">
            <v>0</v>
          </cell>
          <cell r="GM60">
            <v>3.8998555609051522E-2</v>
          </cell>
          <cell r="GN60">
            <v>1.2898411169956669</v>
          </cell>
          <cell r="GO60">
            <v>0.77106411818515552</v>
          </cell>
          <cell r="GP60">
            <v>3.765467792297907</v>
          </cell>
          <cell r="GQ60">
            <v>4.5365319104830624</v>
          </cell>
          <cell r="GR60">
            <v>0</v>
          </cell>
          <cell r="GS60">
            <v>0.76871207012811871</v>
          </cell>
          <cell r="GT60">
            <v>3.3402562373567095</v>
          </cell>
          <cell r="GU60">
            <v>0</v>
          </cell>
          <cell r="GV60">
            <v>1.5536075522589345</v>
          </cell>
          <cell r="GW60">
            <v>1.2428860418071477</v>
          </cell>
          <cell r="GX60">
            <v>0</v>
          </cell>
          <cell r="GY60">
            <v>0</v>
          </cell>
          <cell r="GZ60">
            <v>5.9069453809844907E-2</v>
          </cell>
          <cell r="HA60">
            <v>6.9645313553607551</v>
          </cell>
          <cell r="HB60">
            <v>2.3192177549641086</v>
          </cell>
          <cell r="HC60">
            <v>9.8662504100869199</v>
          </cell>
          <cell r="HD60">
            <v>12.185468165051029</v>
          </cell>
          <cell r="HE60">
            <v>0</v>
          </cell>
          <cell r="HF60">
            <v>1963.0329195898539</v>
          </cell>
          <cell r="HG60">
            <v>6981.9212088505119</v>
          </cell>
          <cell r="HH60">
            <v>0</v>
          </cell>
          <cell r="HI60">
            <v>3258.2298974635723</v>
          </cell>
          <cell r="HJ60">
            <v>7214.6519158121964</v>
          </cell>
          <cell r="HK60">
            <v>3723.69131138694</v>
          </cell>
          <cell r="HL60">
            <v>0</v>
          </cell>
          <cell r="HM60">
            <v>5585.5369670804093</v>
          </cell>
          <cell r="HN60">
            <v>2234.214786832164</v>
          </cell>
          <cell r="HO60">
            <v>2005.1322909525823</v>
          </cell>
          <cell r="HP60">
            <v>0</v>
          </cell>
          <cell r="HQ60">
            <v>1</v>
          </cell>
          <cell r="HR60">
            <v>0</v>
          </cell>
          <cell r="HS60">
            <v>0</v>
          </cell>
          <cell r="HT60">
            <v>3.8624164350110881</v>
          </cell>
          <cell r="HU60">
            <v>2.1243290392560987</v>
          </cell>
          <cell r="HV60">
            <v>1.8151957818307547</v>
          </cell>
          <cell r="HW60">
            <v>0.9750000000000002</v>
          </cell>
          <cell r="HX60">
            <v>0.60500000000000009</v>
          </cell>
          <cell r="HY60">
            <v>0</v>
          </cell>
          <cell r="HZ60">
            <v>5.7851549436517269</v>
          </cell>
          <cell r="IA60">
            <v>3.1818352190084496</v>
          </cell>
          <cell r="IB60">
            <v>0</v>
          </cell>
          <cell r="IC60">
            <v>0.43027728200908305</v>
          </cell>
          <cell r="ID60">
            <v>0.23665250510499569</v>
          </cell>
          <cell r="IE60" t="str">
            <v>6</v>
          </cell>
          <cell r="IF60">
            <v>68.311257808314053</v>
          </cell>
          <cell r="IG60">
            <v>69.857621621621632</v>
          </cell>
          <cell r="IH60">
            <v>0</v>
          </cell>
          <cell r="II60">
            <v>54.81</v>
          </cell>
          <cell r="IJ60">
            <v>0</v>
          </cell>
          <cell r="IK60">
            <v>57.381456558983807</v>
          </cell>
          <cell r="IL60">
            <v>10.929801249330248</v>
          </cell>
          <cell r="IM60">
            <v>58.680402162162167</v>
          </cell>
          <cell r="IN60">
            <v>11.177219459459462</v>
          </cell>
          <cell r="IO60">
            <v>0</v>
          </cell>
          <cell r="IP60">
            <v>0</v>
          </cell>
          <cell r="IQ60">
            <v>46.040400000000005</v>
          </cell>
          <cell r="IR60">
            <v>8.7696000000000005</v>
          </cell>
          <cell r="IS60">
            <v>0</v>
          </cell>
          <cell r="IT60">
            <v>0</v>
          </cell>
          <cell r="IU60">
            <v>51</v>
          </cell>
          <cell r="IV60">
            <v>560.5</v>
          </cell>
          <cell r="IW60">
            <v>0</v>
          </cell>
          <cell r="IX60">
            <v>0</v>
          </cell>
          <cell r="IY60" t="str">
            <v>0: No</v>
          </cell>
          <cell r="IZ60" t="str">
            <v>N/A</v>
          </cell>
          <cell r="JA60" t="str">
            <v>N/A</v>
          </cell>
          <cell r="JB60" t="str">
            <v>N/A</v>
          </cell>
          <cell r="JC60" t="str">
            <v>N/A</v>
          </cell>
          <cell r="JD60" t="str">
            <v>N/A</v>
          </cell>
          <cell r="JE60" t="str">
            <v>N/A</v>
          </cell>
          <cell r="JF60" t="str">
            <v>N/A</v>
          </cell>
          <cell r="JG60" t="str">
            <v>N/A</v>
          </cell>
          <cell r="JH60">
            <v>0</v>
          </cell>
          <cell r="JI60">
            <v>504</v>
          </cell>
          <cell r="JJ60">
            <v>0</v>
          </cell>
          <cell r="JK60">
            <v>51</v>
          </cell>
          <cell r="JL60">
            <v>0</v>
          </cell>
          <cell r="JM60">
            <v>0</v>
          </cell>
          <cell r="JN60">
            <v>0</v>
          </cell>
          <cell r="JO60">
            <v>0</v>
          </cell>
          <cell r="JP60">
            <v>0</v>
          </cell>
          <cell r="JQ60">
            <v>0</v>
          </cell>
          <cell r="JR60">
            <v>61.2</v>
          </cell>
          <cell r="JS60">
            <v>152.28</v>
          </cell>
          <cell r="JT60">
            <v>132</v>
          </cell>
          <cell r="JU60">
            <v>152.28</v>
          </cell>
          <cell r="JV60" t="str">
            <v>N/A</v>
          </cell>
          <cell r="JW60" t="str">
            <v>N/A</v>
          </cell>
          <cell r="JX60" t="str">
            <v>N/A</v>
          </cell>
          <cell r="JY60" t="str">
            <v>N/A</v>
          </cell>
          <cell r="JZ60">
            <v>6308.5999999999995</v>
          </cell>
          <cell r="KA60">
            <v>0</v>
          </cell>
          <cell r="KB60">
            <v>581</v>
          </cell>
          <cell r="KC60">
            <v>0</v>
          </cell>
          <cell r="KD60">
            <v>0</v>
          </cell>
          <cell r="KE60">
            <v>0</v>
          </cell>
          <cell r="KF60">
            <v>0</v>
          </cell>
          <cell r="KG60">
            <v>167</v>
          </cell>
          <cell r="KH60">
            <v>6554.5999999999995</v>
          </cell>
          <cell r="KI60">
            <v>0</v>
          </cell>
          <cell r="KJ60">
            <v>581</v>
          </cell>
          <cell r="KK60">
            <v>0</v>
          </cell>
          <cell r="KL60">
            <v>517.69999999999993</v>
          </cell>
          <cell r="KM60">
            <v>0</v>
          </cell>
          <cell r="KN60">
            <v>0</v>
          </cell>
          <cell r="KO60">
            <v>167</v>
          </cell>
          <cell r="KP60">
            <v>491</v>
          </cell>
          <cell r="KQ60">
            <v>13</v>
          </cell>
          <cell r="KR60">
            <v>50.5</v>
          </cell>
          <cell r="KS60">
            <v>0.5</v>
          </cell>
          <cell r="KT60">
            <v>0</v>
          </cell>
          <cell r="KU60">
            <v>0</v>
          </cell>
          <cell r="KV60">
            <v>0</v>
          </cell>
          <cell r="KW60">
            <v>0</v>
          </cell>
          <cell r="KX60">
            <v>0</v>
          </cell>
          <cell r="KY60">
            <v>0</v>
          </cell>
          <cell r="KZ60">
            <v>5.0999999999999996</v>
          </cell>
          <cell r="LA60">
            <v>11</v>
          </cell>
          <cell r="LB60" t="str">
            <v/>
          </cell>
          <cell r="LC60" t="str">
            <v/>
          </cell>
          <cell r="LD60">
            <v>4.49</v>
          </cell>
          <cell r="LE60" t="str">
            <v/>
          </cell>
          <cell r="LF60" t="str">
            <v/>
          </cell>
          <cell r="LG60" t="str">
            <v/>
          </cell>
          <cell r="LH60" t="str">
            <v/>
          </cell>
          <cell r="LI60" t="str">
            <v/>
          </cell>
          <cell r="LJ60" t="str">
            <v>Tenofovir/Emtricitabine (TDF/FTC)</v>
          </cell>
          <cell r="LK60" t="str">
            <v/>
          </cell>
          <cell r="LL60" t="str">
            <v>0: No</v>
          </cell>
          <cell r="LM60" t="str">
            <v>N/A</v>
          </cell>
          <cell r="LN60" t="str">
            <v>N/A</v>
          </cell>
          <cell r="LO60" t="str">
            <v>N/A</v>
          </cell>
          <cell r="LP60" t="str">
            <v>N/A</v>
          </cell>
          <cell r="LQ60" t="str">
            <v>N/A</v>
          </cell>
          <cell r="LR60" t="str">
            <v>N/A</v>
          </cell>
          <cell r="LS60" t="str">
            <v>N/A</v>
          </cell>
          <cell r="LT60" t="str">
            <v>N/A</v>
          </cell>
          <cell r="LU60">
            <v>504</v>
          </cell>
          <cell r="LV60">
            <v>51</v>
          </cell>
          <cell r="LW60">
            <v>0</v>
          </cell>
          <cell r="LX60">
            <v>0</v>
          </cell>
          <cell r="LY60" t="str">
            <v/>
          </cell>
          <cell r="LZ60" t="str">
            <v/>
          </cell>
          <cell r="MA60" t="str">
            <v/>
          </cell>
          <cell r="MB60" t="str">
            <v/>
          </cell>
          <cell r="MC60" t="str">
            <v/>
          </cell>
          <cell r="MD60" t="str">
            <v/>
          </cell>
          <cell r="ME60" t="str">
            <v/>
          </cell>
          <cell r="MF60" t="str">
            <v/>
          </cell>
          <cell r="MG60" t="str">
            <v/>
          </cell>
          <cell r="MH60" t="str">
            <v/>
          </cell>
          <cell r="MI60" t="str">
            <v/>
          </cell>
          <cell r="MJ60" t="str">
            <v/>
          </cell>
          <cell r="MK60" t="str">
            <v/>
          </cell>
          <cell r="ML60" t="str">
            <v/>
          </cell>
          <cell r="MM60" t="str">
            <v/>
          </cell>
          <cell r="MN60" t="str">
            <v/>
          </cell>
          <cell r="MO60" t="str">
            <v/>
          </cell>
          <cell r="MP60" t="str">
            <v/>
          </cell>
          <cell r="MQ60" t="str">
            <v>1: Yes</v>
          </cell>
          <cell r="MR60" t="str">
            <v>1: Yes</v>
          </cell>
          <cell r="MS60" t="str">
            <v>4</v>
          </cell>
          <cell r="MT60" t="str">
            <v>2: N/A</v>
          </cell>
          <cell r="MU60">
            <v>0.97648664534531937</v>
          </cell>
          <cell r="MV60">
            <v>0.70305698919043569</v>
          </cell>
          <cell r="MW60">
            <v>1.2343374827047882</v>
          </cell>
          <cell r="MX60">
            <v>0</v>
          </cell>
          <cell r="MY60">
            <v>0.21578476964301152</v>
          </cell>
          <cell r="MZ60">
            <v>0</v>
          </cell>
          <cell r="NA60">
            <v>7.7318627366237361E-2</v>
          </cell>
          <cell r="NB60">
            <v>0.21533442465093885</v>
          </cell>
          <cell r="NC60">
            <v>0</v>
          </cell>
          <cell r="ND60">
            <v>0</v>
          </cell>
          <cell r="NE60">
            <v>0</v>
          </cell>
          <cell r="NF60">
            <v>0</v>
          </cell>
          <cell r="NG60">
            <v>1.3276860575676377</v>
          </cell>
          <cell r="NH60">
            <v>0</v>
          </cell>
          <cell r="NI60">
            <v>0</v>
          </cell>
          <cell r="NJ60">
            <v>0</v>
          </cell>
          <cell r="NK60">
            <v>20.15748031496063</v>
          </cell>
          <cell r="NL60">
            <v>0</v>
          </cell>
          <cell r="NM60">
            <v>0.76070187570230785</v>
          </cell>
          <cell r="NN60">
            <v>0.48727221954742417</v>
          </cell>
          <cell r="NO60">
            <v>1.0185527130617766</v>
          </cell>
          <cell r="NP60">
            <v>0</v>
          </cell>
          <cell r="NQ60">
            <v>0</v>
          </cell>
          <cell r="NR60">
            <v>0</v>
          </cell>
          <cell r="NS60">
            <v>0.18115031549831448</v>
          </cell>
          <cell r="NT60">
            <v>0.18115031549831448</v>
          </cell>
          <cell r="NU60">
            <v>0.18115031549831448</v>
          </cell>
          <cell r="NV60">
            <v>0</v>
          </cell>
          <cell r="NW60">
            <v>0.18115031549831448</v>
          </cell>
          <cell r="NX60">
            <v>0</v>
          </cell>
          <cell r="NY60">
            <v>0</v>
          </cell>
          <cell r="NZ60">
            <v>0</v>
          </cell>
          <cell r="OA60">
            <v>0</v>
          </cell>
          <cell r="OB60">
            <v>0</v>
          </cell>
          <cell r="OC60">
            <v>0</v>
          </cell>
          <cell r="OD60">
            <v>0</v>
          </cell>
          <cell r="OE60">
            <v>3.4634454144697041E-2</v>
          </cell>
          <cell r="OF60">
            <v>3.4634454144697041E-2</v>
          </cell>
          <cell r="OG60">
            <v>3.4634454144697041E-2</v>
          </cell>
          <cell r="OH60">
            <v>0</v>
          </cell>
          <cell r="OI60">
            <v>3.4634454144697048E-2</v>
          </cell>
          <cell r="OJ60">
            <v>0</v>
          </cell>
          <cell r="OK60">
            <v>0.97648664534531937</v>
          </cell>
          <cell r="OL60">
            <v>0.70305698919043569</v>
          </cell>
          <cell r="OM60">
            <v>1.2343374827047882</v>
          </cell>
          <cell r="ON60">
            <v>0</v>
          </cell>
          <cell r="OO60">
            <v>0.21578476964301152</v>
          </cell>
          <cell r="OP60">
            <v>0</v>
          </cell>
          <cell r="OQ60">
            <v>0</v>
          </cell>
          <cell r="OR60">
            <v>0</v>
          </cell>
          <cell r="OS60">
            <v>0</v>
          </cell>
          <cell r="OT60">
            <v>0</v>
          </cell>
          <cell r="OU60">
            <v>0</v>
          </cell>
          <cell r="OV60">
            <v>0</v>
          </cell>
          <cell r="OW60">
            <v>0.10579998271242112</v>
          </cell>
          <cell r="OX60">
            <v>0</v>
          </cell>
          <cell r="OY60">
            <v>0</v>
          </cell>
          <cell r="OZ60">
            <v>0</v>
          </cell>
          <cell r="PA60">
            <v>0</v>
          </cell>
          <cell r="PB60">
            <v>0</v>
          </cell>
          <cell r="PC60">
            <v>0.11544645172443603</v>
          </cell>
          <cell r="PD60">
            <v>0</v>
          </cell>
          <cell r="PE60">
            <v>0</v>
          </cell>
          <cell r="PF60">
            <v>0</v>
          </cell>
          <cell r="PG60">
            <v>7.19</v>
          </cell>
          <cell r="PH60" t="str">
            <v/>
          </cell>
          <cell r="PI60">
            <v>0</v>
          </cell>
          <cell r="PJ60">
            <v>0</v>
          </cell>
          <cell r="PK60" t="str">
            <v>N/A</v>
          </cell>
          <cell r="PL60" t="str">
            <v>N/A</v>
          </cell>
          <cell r="PM60">
            <v>1.47</v>
          </cell>
          <cell r="PN60" t="str">
            <v>N/A</v>
          </cell>
          <cell r="PO60" t="str">
            <v>N/A</v>
          </cell>
          <cell r="PP60" t="str">
            <v>N/A</v>
          </cell>
          <cell r="PQ60">
            <v>23.46</v>
          </cell>
          <cell r="PR60">
            <v>78.540000000000006</v>
          </cell>
          <cell r="PS60">
            <v>102</v>
          </cell>
          <cell r="PT60">
            <v>0</v>
          </cell>
          <cell r="PU60">
            <v>0</v>
          </cell>
          <cell r="PV60">
            <v>111.30000000000001</v>
          </cell>
          <cell r="PW60">
            <v>0</v>
          </cell>
          <cell r="PX60">
            <v>0</v>
          </cell>
          <cell r="PY60">
            <v>0</v>
          </cell>
          <cell r="PZ60">
            <v>16.12304514330221</v>
          </cell>
          <cell r="QA60">
            <v>1.1296662531224451</v>
          </cell>
          <cell r="QB60">
            <v>0</v>
          </cell>
          <cell r="QC60">
            <v>2.0714767363452462</v>
          </cell>
          <cell r="QD60">
            <v>0.91388148347943354</v>
          </cell>
          <cell r="QE60">
            <v>0.18115031549831448</v>
          </cell>
          <cell r="QF60">
            <v>0</v>
          </cell>
          <cell r="QG60">
            <v>3.4634454144697041E-2</v>
          </cell>
          <cell r="QH60">
            <v>1.1296662531224451</v>
          </cell>
          <cell r="QI60">
            <v>0</v>
          </cell>
          <cell r="QJ60">
            <v>0.12710451786918411</v>
          </cell>
          <cell r="QK60">
            <v>0</v>
          </cell>
          <cell r="QL60">
            <v>0</v>
          </cell>
          <cell r="QM60">
            <v>0</v>
          </cell>
          <cell r="QN60">
            <v>0</v>
          </cell>
          <cell r="QO60">
            <v>0</v>
          </cell>
          <cell r="QP60">
            <v>0.11544645172443599</v>
          </cell>
          <cell r="QQ60">
            <v>0</v>
          </cell>
          <cell r="QR60">
            <v>0</v>
          </cell>
          <cell r="QS60">
            <v>0</v>
          </cell>
          <cell r="QT60">
            <v>6.7770823302840635E-2</v>
          </cell>
          <cell r="QU60">
            <v>0</v>
          </cell>
          <cell r="QV60" t="str">
            <v>1: Yes</v>
          </cell>
          <cell r="QW60" t="str">
            <v>0: No</v>
          </cell>
          <cell r="QX60" t="str">
            <v>0: No</v>
          </cell>
          <cell r="QY60" t="str">
            <v>0: No</v>
          </cell>
          <cell r="QZ60" t="str">
            <v>0: No</v>
          </cell>
          <cell r="RA60" t="str">
            <v>0: No</v>
          </cell>
          <cell r="RB60" t="str">
            <v/>
          </cell>
          <cell r="RC60" t="str">
            <v>335</v>
          </cell>
          <cell r="RD60" t="str">
            <v>0: No</v>
          </cell>
          <cell r="RE60">
            <v>0</v>
          </cell>
          <cell r="RF60">
            <v>0</v>
          </cell>
          <cell r="RG60">
            <v>0</v>
          </cell>
          <cell r="RH60">
            <v>0</v>
          </cell>
          <cell r="RI60">
            <v>0</v>
          </cell>
          <cell r="RJ60">
            <v>0</v>
          </cell>
          <cell r="RK60">
            <v>0.11544645172443602</v>
          </cell>
          <cell r="RL60">
            <v>0</v>
          </cell>
          <cell r="RM60">
            <v>0</v>
          </cell>
          <cell r="RN60">
            <v>0</v>
          </cell>
          <cell r="RO60">
            <v>6.0163500388970519</v>
          </cell>
          <cell r="RP60">
            <v>6.0163500388970519</v>
          </cell>
          <cell r="RQ60">
            <v>6.0163500388970528</v>
          </cell>
          <cell r="RR60">
            <v>6.0163500388970528</v>
          </cell>
          <cell r="RS60">
            <v>6.0163500388970519</v>
          </cell>
          <cell r="RT60">
            <v>0</v>
          </cell>
          <cell r="RU60">
            <v>6.0163500388970519</v>
          </cell>
          <cell r="RV60">
            <v>4.5793551733079783</v>
          </cell>
          <cell r="RW60">
            <v>4.5793551733079791</v>
          </cell>
          <cell r="RX60">
            <v>4.5793551733079783</v>
          </cell>
          <cell r="RY60">
            <v>0</v>
          </cell>
          <cell r="RZ60">
            <v>4.5793551733079783</v>
          </cell>
          <cell r="SA60">
            <v>0</v>
          </cell>
          <cell r="SB60">
            <v>5.0537340326735238</v>
          </cell>
          <cell r="SC60">
            <v>0</v>
          </cell>
          <cell r="SD60">
            <v>5.0537340326735238</v>
          </cell>
          <cell r="SE60">
            <v>5.0537340326735229</v>
          </cell>
          <cell r="SF60">
            <v>0</v>
          </cell>
          <cell r="SG60">
            <v>5.0537340326735238</v>
          </cell>
          <cell r="SH60">
            <v>0.96261600622352839</v>
          </cell>
          <cell r="SI60">
            <v>0</v>
          </cell>
          <cell r="SJ60">
            <v>0.9626160062235285</v>
          </cell>
          <cell r="SK60">
            <v>0.96261600622352828</v>
          </cell>
          <cell r="SL60">
            <v>0</v>
          </cell>
          <cell r="SM60">
            <v>0.9626160062235285</v>
          </cell>
          <cell r="SN60">
            <v>0.79629171169208757</v>
          </cell>
          <cell r="SO60">
            <v>1</v>
          </cell>
          <cell r="SP60">
            <v>0.9</v>
          </cell>
          <cell r="SQ60">
            <v>1</v>
          </cell>
          <cell r="SR60">
            <v>1</v>
          </cell>
          <cell r="SS60" t="str">
            <v>1: Yes</v>
          </cell>
          <cell r="ST60" t="str">
            <v>1: Yes</v>
          </cell>
          <cell r="SU60">
            <v>1</v>
          </cell>
          <cell r="SV60" t="str">
            <v>1: Yes</v>
          </cell>
          <cell r="SW60" t="str">
            <v>0: All patients when initiated</v>
          </cell>
          <cell r="SX60">
            <v>1</v>
          </cell>
          <cell r="SY60" t="str">
            <v>1: Yes</v>
          </cell>
          <cell r="SZ60" t="str">
            <v>Blank</v>
          </cell>
          <cell r="TA60">
            <v>180</v>
          </cell>
          <cell r="TB60">
            <v>3.3607053332180822E-2</v>
          </cell>
          <cell r="TC60">
            <v>0</v>
          </cell>
          <cell r="TD60">
            <v>0.23038983490362175</v>
          </cell>
          <cell r="TE60">
            <v>0.14600397614314115</v>
          </cell>
          <cell r="TF60">
            <v>0.11917310052727116</v>
          </cell>
          <cell r="TG60">
            <v>0</v>
          </cell>
          <cell r="TH60">
            <v>0</v>
          </cell>
          <cell r="TI60">
            <v>4.5793551733079783</v>
          </cell>
          <cell r="TJ60">
            <v>0.90782090068285914</v>
          </cell>
          <cell r="TK60">
            <v>3.3607053332180829E-2</v>
          </cell>
          <cell r="TL60">
            <v>0</v>
          </cell>
          <cell r="TM60">
            <v>0.2303898349036218</v>
          </cell>
          <cell r="TN60">
            <v>0.14600397614314115</v>
          </cell>
          <cell r="TO60">
            <v>0.11917310052727118</v>
          </cell>
          <cell r="TP60">
            <v>0</v>
          </cell>
          <cell r="TQ60">
            <v>0</v>
          </cell>
          <cell r="TR60">
            <v>4.5793551733079791</v>
          </cell>
          <cell r="TS60">
            <v>0.90782090068285926</v>
          </cell>
          <cell r="TT60">
            <v>3.3607053332180822E-2</v>
          </cell>
          <cell r="TU60">
            <v>0</v>
          </cell>
          <cell r="TV60">
            <v>0.23038983490362178</v>
          </cell>
          <cell r="TW60">
            <v>0.14600397614314115</v>
          </cell>
          <cell r="TX60">
            <v>0.11917310052727116</v>
          </cell>
          <cell r="TY60">
            <v>0</v>
          </cell>
          <cell r="TZ60">
            <v>0</v>
          </cell>
          <cell r="UA60">
            <v>4.5793551733079783</v>
          </cell>
          <cell r="UB60">
            <v>0.90782090068285914</v>
          </cell>
          <cell r="UC60" t="str">
            <v>1: Yes</v>
          </cell>
          <cell r="UD60" t="str">
            <v>Blank</v>
          </cell>
          <cell r="UE60">
            <v>180</v>
          </cell>
          <cell r="UF60">
            <v>487360</v>
          </cell>
          <cell r="UG60">
            <v>9.0587655942219302E-3</v>
          </cell>
          <cell r="UH60">
            <v>1.3000000000000001E-2</v>
          </cell>
          <cell r="UI60">
            <v>0</v>
          </cell>
          <cell r="UJ60">
            <v>0</v>
          </cell>
          <cell r="UK60">
            <v>0</v>
          </cell>
          <cell r="UL60">
            <v>0</v>
          </cell>
          <cell r="UM60">
            <v>0</v>
          </cell>
          <cell r="UN60" t="str">
            <v>N/A</v>
          </cell>
          <cell r="UO60" t="str">
            <v>N/A</v>
          </cell>
          <cell r="UP60" t="str">
            <v>N/A</v>
          </cell>
          <cell r="UQ60" t="str">
            <v>N/A</v>
          </cell>
          <cell r="UR60" t="str">
            <v>N/A</v>
          </cell>
          <cell r="US60" t="str">
            <v>N/A</v>
          </cell>
          <cell r="UT60" t="str">
            <v>N/A</v>
          </cell>
          <cell r="UU60" t="str">
            <v>N/A</v>
          </cell>
          <cell r="UV60" t="str">
            <v>N/A</v>
          </cell>
          <cell r="UW60" t="str">
            <v>N/A</v>
          </cell>
          <cell r="UX60">
            <v>0</v>
          </cell>
          <cell r="UY60">
            <v>0</v>
          </cell>
          <cell r="UZ60">
            <v>0</v>
          </cell>
          <cell r="VA60">
            <v>0</v>
          </cell>
          <cell r="VB60">
            <v>0</v>
          </cell>
          <cell r="VC60">
            <v>0</v>
          </cell>
          <cell r="VD60">
            <v>1</v>
          </cell>
          <cell r="VE60">
            <v>1</v>
          </cell>
          <cell r="VF60">
            <v>0</v>
          </cell>
          <cell r="VG60">
            <v>1</v>
          </cell>
          <cell r="VH60">
            <v>1</v>
          </cell>
          <cell r="VI60">
            <v>0</v>
          </cell>
          <cell r="VJ60">
            <v>0</v>
          </cell>
          <cell r="VK60">
            <v>0</v>
          </cell>
          <cell r="VL60">
            <v>0</v>
          </cell>
          <cell r="VM60">
            <v>0</v>
          </cell>
          <cell r="VN60">
            <v>0</v>
          </cell>
          <cell r="VO60">
            <v>0</v>
          </cell>
          <cell r="VP60">
            <v>1</v>
          </cell>
          <cell r="VQ60">
            <v>0</v>
          </cell>
          <cell r="VR60">
            <v>0</v>
          </cell>
          <cell r="VS60">
            <v>0</v>
          </cell>
          <cell r="VT60">
            <v>0</v>
          </cell>
          <cell r="VU60">
            <v>0</v>
          </cell>
          <cell r="VV60">
            <v>1</v>
          </cell>
          <cell r="VW60">
            <v>0</v>
          </cell>
          <cell r="VX60">
            <v>0</v>
          </cell>
          <cell r="VY60">
            <v>10.721064914858674</v>
          </cell>
          <cell r="VZ60">
            <v>10.721064914858674</v>
          </cell>
          <cell r="WA60">
            <v>10.721064914858674</v>
          </cell>
          <cell r="WB60">
            <v>10.721064914858674</v>
          </cell>
          <cell r="WC60">
            <v>0</v>
          </cell>
          <cell r="WD60">
            <v>10.721064914858676</v>
          </cell>
          <cell r="WE60">
            <v>0</v>
          </cell>
          <cell r="WF60">
            <v>10.185011669115738</v>
          </cell>
          <cell r="WG60">
            <v>10.18501166911574</v>
          </cell>
          <cell r="WH60">
            <v>10.18501166911574</v>
          </cell>
          <cell r="WI60">
            <v>0</v>
          </cell>
          <cell r="WJ60">
            <v>10.18501166911574</v>
          </cell>
          <cell r="WK60">
            <v>0</v>
          </cell>
          <cell r="WL60">
            <v>0.53605324574293378</v>
          </cell>
          <cell r="WM60">
            <v>0.53605324574293378</v>
          </cell>
          <cell r="WN60">
            <v>0.53605324574293378</v>
          </cell>
          <cell r="WO60">
            <v>0</v>
          </cell>
          <cell r="WP60">
            <v>0.53605324574293389</v>
          </cell>
          <cell r="WQ60">
            <v>0</v>
          </cell>
          <cell r="WR60">
            <v>0</v>
          </cell>
          <cell r="WS60">
            <v>10.721064914858674</v>
          </cell>
          <cell r="WT60">
            <v>0</v>
          </cell>
          <cell r="WU60">
            <v>10.721064914858673</v>
          </cell>
          <cell r="WV60">
            <v>0</v>
          </cell>
          <cell r="WW60">
            <v>10.721064914858674</v>
          </cell>
          <cell r="WX60">
            <v>0</v>
          </cell>
          <cell r="WY60">
            <v>10.721064914858676</v>
          </cell>
          <cell r="WZ60">
            <v>18.360612689700787</v>
          </cell>
          <cell r="XA60">
            <v>19.669566471709146</v>
          </cell>
          <cell r="XB60">
            <v>9.2270624859314641</v>
          </cell>
          <cell r="XC60">
            <v>20.726322774056793</v>
          </cell>
          <cell r="XD60">
            <v>0</v>
          </cell>
          <cell r="XE60">
            <v>10.443057705936289</v>
          </cell>
          <cell r="XF60">
            <v>0</v>
          </cell>
          <cell r="XG60">
            <v>4.7740203234941676</v>
          </cell>
          <cell r="XH60">
            <v>2.3419954988147893</v>
          </cell>
          <cell r="XI60">
            <v>5.9614430878921896</v>
          </cell>
          <cell r="XJ60">
            <v>0</v>
          </cell>
          <cell r="XK60">
            <v>7.6647125415756729</v>
          </cell>
          <cell r="XL60">
            <v>0</v>
          </cell>
          <cell r="XM60">
            <v>12.26990120921425</v>
          </cell>
          <cell r="XN60">
            <v>10.163303299202679</v>
          </cell>
          <cell r="XO60">
            <v>6.4029702460645561</v>
          </cell>
          <cell r="XP60">
            <v>13.537724345304664</v>
          </cell>
          <cell r="XQ60">
            <v>0</v>
          </cell>
          <cell r="XR60">
            <v>1.200574011826407</v>
          </cell>
          <cell r="XS60">
            <v>0</v>
          </cell>
          <cell r="XT60">
            <v>0</v>
          </cell>
          <cell r="XU60">
            <v>0</v>
          </cell>
          <cell r="XV60">
            <v>0</v>
          </cell>
          <cell r="XW60">
            <v>0</v>
          </cell>
          <cell r="XX60">
            <v>0</v>
          </cell>
          <cell r="XY60">
            <v>0</v>
          </cell>
          <cell r="XZ60">
            <v>0</v>
          </cell>
          <cell r="YA60">
            <v>0</v>
          </cell>
          <cell r="YB60">
            <v>0</v>
          </cell>
          <cell r="YC60">
            <v>0</v>
          </cell>
          <cell r="YD60">
            <v>0</v>
          </cell>
          <cell r="YE60">
            <v>0</v>
          </cell>
          <cell r="YF60">
            <v>0</v>
          </cell>
          <cell r="YG60">
            <v>0</v>
          </cell>
          <cell r="YH60">
            <v>0</v>
          </cell>
          <cell r="YI60">
            <v>0</v>
          </cell>
          <cell r="YJ60">
            <v>0</v>
          </cell>
          <cell r="YK60">
            <v>0</v>
          </cell>
          <cell r="YL60">
            <v>0.37318033188512928</v>
          </cell>
          <cell r="YM60">
            <v>0.18307141534778795</v>
          </cell>
          <cell r="YN60">
            <v>0.46599996633982382</v>
          </cell>
          <cell r="YO60">
            <v>0</v>
          </cell>
          <cell r="YP60">
            <v>0.59914281386548773</v>
          </cell>
          <cell r="YQ60">
            <v>0</v>
          </cell>
          <cell r="YR60">
            <v>0.6095455703797813</v>
          </cell>
          <cell r="YS60">
            <v>0.29902532570433138</v>
          </cell>
          <cell r="YT60">
            <v>0.76115537452011606</v>
          </cell>
          <cell r="YU60">
            <v>0</v>
          </cell>
          <cell r="YV60">
            <v>0.9786283386687209</v>
          </cell>
          <cell r="YW60">
            <v>0</v>
          </cell>
          <cell r="YX60">
            <v>0</v>
          </cell>
          <cell r="YY60">
            <v>0</v>
          </cell>
          <cell r="YZ60">
            <v>0</v>
          </cell>
          <cell r="ZA60">
            <v>0</v>
          </cell>
          <cell r="ZB60">
            <v>0</v>
          </cell>
          <cell r="ZC60">
            <v>0</v>
          </cell>
          <cell r="ZD60">
            <v>9.4113855994467954</v>
          </cell>
          <cell r="ZE60">
            <v>11.306520080917061</v>
          </cell>
          <cell r="ZF60">
            <v>0</v>
          </cell>
          <cell r="ZG60">
            <v>0</v>
          </cell>
          <cell r="ZH60">
            <v>1.0955262215526718E-2</v>
          </cell>
          <cell r="ZI60">
            <v>1.0955262215526717E-2</v>
          </cell>
          <cell r="ZJ60" t="str">
            <v xml:space="preserve"> </v>
          </cell>
          <cell r="ZK60">
            <v>0</v>
          </cell>
          <cell r="ZL60">
            <v>2</v>
          </cell>
          <cell r="ZM60">
            <v>0</v>
          </cell>
          <cell r="ZN60">
            <v>2</v>
          </cell>
          <cell r="ZO60">
            <v>335</v>
          </cell>
          <cell r="ZP60">
            <v>0</v>
          </cell>
          <cell r="ZQ60">
            <v>0</v>
          </cell>
          <cell r="ZR60" t="str">
            <v>1: Yes</v>
          </cell>
          <cell r="ZS60" t="str">
            <v>1: Yes</v>
          </cell>
          <cell r="ZT60">
            <v>3.8675512927536451</v>
          </cell>
          <cell r="ZU60">
            <v>3.8675512927536451</v>
          </cell>
          <cell r="ZV60">
            <v>3.867551292753646</v>
          </cell>
          <cell r="ZW60">
            <v>3.8675512927536451</v>
          </cell>
          <cell r="ZX60">
            <v>0</v>
          </cell>
          <cell r="ZY60">
            <v>3.867551292753646</v>
          </cell>
          <cell r="ZZ60">
            <v>0</v>
          </cell>
          <cell r="AAA60">
            <v>3.8675512927536451</v>
          </cell>
          <cell r="AAB60">
            <v>3.867551292753646</v>
          </cell>
          <cell r="AAC60">
            <v>3.8675512927536451</v>
          </cell>
          <cell r="AAD60">
            <v>0</v>
          </cell>
          <cell r="AAE60">
            <v>3.867551292753646</v>
          </cell>
          <cell r="AAF60">
            <v>0</v>
          </cell>
          <cell r="AAG60">
            <v>0</v>
          </cell>
          <cell r="AAH60">
            <v>0</v>
          </cell>
          <cell r="AAI60">
            <v>0</v>
          </cell>
          <cell r="AAJ60">
            <v>0</v>
          </cell>
          <cell r="AAK60">
            <v>0</v>
          </cell>
          <cell r="AAL60">
            <v>0</v>
          </cell>
          <cell r="AAM60">
            <v>0</v>
          </cell>
          <cell r="AAN60">
            <v>0</v>
          </cell>
          <cell r="AAO60">
            <v>0</v>
          </cell>
          <cell r="AAP60">
            <v>0</v>
          </cell>
          <cell r="AAQ60">
            <v>0</v>
          </cell>
          <cell r="AAR60">
            <v>0</v>
          </cell>
          <cell r="AAS60">
            <v>0</v>
          </cell>
          <cell r="AAT60">
            <v>0</v>
          </cell>
          <cell r="AAU60">
            <v>0</v>
          </cell>
          <cell r="AAV60">
            <v>0</v>
          </cell>
          <cell r="AAW60">
            <v>0</v>
          </cell>
          <cell r="AAX60">
            <v>0</v>
          </cell>
          <cell r="AAY60">
            <v>0</v>
          </cell>
          <cell r="AAZ60">
            <v>0</v>
          </cell>
          <cell r="ABA60">
            <v>0</v>
          </cell>
          <cell r="ABB60">
            <v>0</v>
          </cell>
          <cell r="ABC60">
            <v>0</v>
          </cell>
          <cell r="ABD60">
            <v>0</v>
          </cell>
          <cell r="ABE60">
            <v>0</v>
          </cell>
          <cell r="ABF60">
            <v>0</v>
          </cell>
          <cell r="ABG60">
            <v>0</v>
          </cell>
          <cell r="ABH60">
            <v>0</v>
          </cell>
          <cell r="ABI60">
            <v>0</v>
          </cell>
          <cell r="ABJ60">
            <v>0</v>
          </cell>
          <cell r="ABK60">
            <v>0</v>
          </cell>
          <cell r="ABL60">
            <v>0</v>
          </cell>
          <cell r="ABM60">
            <v>0</v>
          </cell>
          <cell r="ABN60">
            <v>0</v>
          </cell>
          <cell r="ABO60">
            <v>0</v>
          </cell>
          <cell r="ABP60">
            <v>0</v>
          </cell>
          <cell r="ABQ60">
            <v>0</v>
          </cell>
          <cell r="ABR60">
            <v>0</v>
          </cell>
          <cell r="ABS60">
            <v>0</v>
          </cell>
          <cell r="ABT60">
            <v>0</v>
          </cell>
          <cell r="ABU60">
            <v>0</v>
          </cell>
          <cell r="ABV60">
            <v>0</v>
          </cell>
          <cell r="ABW60">
            <v>0</v>
          </cell>
          <cell r="ABX60">
            <v>0</v>
          </cell>
          <cell r="ABY60" t="str">
            <v>1: Yes</v>
          </cell>
          <cell r="ABZ60">
            <v>0</v>
          </cell>
          <cell r="ACA60">
            <v>0</v>
          </cell>
          <cell r="ACB60">
            <v>29.157045805600003</v>
          </cell>
          <cell r="ACC60">
            <v>37.478181344744264</v>
          </cell>
          <cell r="ACD60">
            <v>14.303598520391855</v>
          </cell>
          <cell r="ACE60">
            <v>36.409159870088359</v>
          </cell>
          <cell r="ACF60">
            <v>0</v>
          </cell>
          <cell r="ACG60">
            <v>46.811776975827883</v>
          </cell>
          <cell r="ACH60">
            <v>0</v>
          </cell>
          <cell r="ACI60">
            <v>15.701562464066813</v>
          </cell>
          <cell r="ACJ60">
            <v>7.7027298007581777</v>
          </cell>
          <cell r="ACK60">
            <v>19.606948583748089</v>
          </cell>
          <cell r="ACL60">
            <v>0</v>
          </cell>
          <cell r="ACM60">
            <v>25.208933893390395</v>
          </cell>
          <cell r="ACN60">
            <v>0</v>
          </cell>
          <cell r="ACO60">
            <v>0.82286263180671004</v>
          </cell>
          <cell r="ACP60">
            <v>0.40367247084187241</v>
          </cell>
          <cell r="ACQ60">
            <v>1.0275299257793116</v>
          </cell>
          <cell r="ACR60">
            <v>0</v>
          </cell>
          <cell r="ACS60">
            <v>1.3211099045734005</v>
          </cell>
          <cell r="ACT60">
            <v>0</v>
          </cell>
          <cell r="ACU60">
            <v>0</v>
          </cell>
          <cell r="ACV60">
            <v>0</v>
          </cell>
          <cell r="ACW60">
            <v>0</v>
          </cell>
          <cell r="ACX60">
            <v>0</v>
          </cell>
          <cell r="ACY60">
            <v>0</v>
          </cell>
          <cell r="ACZ60">
            <v>0</v>
          </cell>
          <cell r="ADA60">
            <v>0</v>
          </cell>
          <cell r="ADB60">
            <v>0</v>
          </cell>
          <cell r="ADC60">
            <v>0</v>
          </cell>
          <cell r="ADD60">
            <v>0</v>
          </cell>
          <cell r="ADE60">
            <v>0</v>
          </cell>
          <cell r="ADF60">
            <v>0</v>
          </cell>
          <cell r="ADG60">
            <v>0</v>
          </cell>
          <cell r="ADH60">
            <v>0</v>
          </cell>
          <cell r="ADI60">
            <v>0</v>
          </cell>
          <cell r="ADJ60">
            <v>0</v>
          </cell>
          <cell r="ADK60">
            <v>0</v>
          </cell>
          <cell r="ADL60">
            <v>0</v>
          </cell>
          <cell r="ADM60">
            <v>0</v>
          </cell>
          <cell r="ADN60">
            <v>0</v>
          </cell>
          <cell r="ADO60">
            <v>0</v>
          </cell>
          <cell r="ADP60">
            <v>0</v>
          </cell>
          <cell r="ADQ60">
            <v>0</v>
          </cell>
          <cell r="ADR60">
            <v>0</v>
          </cell>
          <cell r="ADS60">
            <v>12.632620709726481</v>
          </cell>
          <cell r="ADT60">
            <v>6.1971962487918058</v>
          </cell>
          <cell r="ADU60">
            <v>15.774681360560958</v>
          </cell>
          <cell r="ADV60">
            <v>0</v>
          </cell>
          <cell r="ADW60">
            <v>20.281733177864091</v>
          </cell>
          <cell r="ADX60">
            <v>0</v>
          </cell>
          <cell r="ADY60">
            <v>0</v>
          </cell>
          <cell r="ADZ60">
            <v>0</v>
          </cell>
          <cell r="AEA60">
            <v>0</v>
          </cell>
          <cell r="AEB60">
            <v>0</v>
          </cell>
          <cell r="AEC60">
            <v>0</v>
          </cell>
          <cell r="AED60">
            <v>0</v>
          </cell>
          <cell r="AEE60">
            <v>0.12594836201123114</v>
          </cell>
          <cell r="AEF60">
            <v>6.2974181005615559</v>
          </cell>
          <cell r="AEG60">
            <v>8.8163853407861783</v>
          </cell>
          <cell r="AEH60">
            <v>0.58775902271907854</v>
          </cell>
          <cell r="AEI60">
            <v>1.1545266517696184</v>
          </cell>
          <cell r="AEJ60">
            <v>0.41982787337077043</v>
          </cell>
          <cell r="AEK60">
            <v>11.75518045438157</v>
          </cell>
          <cell r="AEL60">
            <v>0</v>
          </cell>
          <cell r="AEM60">
            <v>0.82286263180671004</v>
          </cell>
          <cell r="AEN60">
            <v>0.16189279198593634</v>
          </cell>
          <cell r="AEO60">
            <v>8.0946395992968174</v>
          </cell>
          <cell r="AEP60">
            <v>11.332495439015544</v>
          </cell>
          <cell r="AEQ60">
            <v>0.7554996959343695</v>
          </cell>
          <cell r="AER60">
            <v>1.484017259871083</v>
          </cell>
          <cell r="AES60">
            <v>0.53964263995312123</v>
          </cell>
          <cell r="AET60">
            <v>15.10999391868739</v>
          </cell>
          <cell r="AEU60">
            <v>0</v>
          </cell>
          <cell r="AEV60">
            <v>1.0576995743081175</v>
          </cell>
          <cell r="AEW60">
            <v>0.1</v>
          </cell>
          <cell r="AEX60" t="str">
            <v>9</v>
          </cell>
          <cell r="AEY60" t="str">
            <v>8</v>
          </cell>
          <cell r="AEZ60" t="str">
            <v>1: Yes</v>
          </cell>
          <cell r="AFA60" t="str">
            <v>0</v>
          </cell>
          <cell r="AFB60" t="str">
            <v>2</v>
          </cell>
          <cell r="AFC60" t="str">
            <v>1: Always</v>
          </cell>
          <cell r="AFD60" t="str">
            <v>1: Always</v>
          </cell>
          <cell r="AFE60">
            <v>1.0576995743081175</v>
          </cell>
          <cell r="AFF60">
            <v>0.40367247084187241</v>
          </cell>
          <cell r="AFG60">
            <v>1.1587249305033265</v>
          </cell>
          <cell r="AFH60">
            <v>1.1587249305033265</v>
          </cell>
          <cell r="AFI60">
            <v>1.1587249305033265</v>
          </cell>
          <cell r="AFJ60">
            <v>0.19312082175055442</v>
          </cell>
          <cell r="AFK60">
            <v>0</v>
          </cell>
          <cell r="AFL60">
            <v>9.58938652568993</v>
          </cell>
          <cell r="AFM60">
            <v>0</v>
          </cell>
          <cell r="AFN60">
            <v>0</v>
          </cell>
          <cell r="AFO60">
            <v>18</v>
          </cell>
          <cell r="AFP60">
            <v>18</v>
          </cell>
          <cell r="AFQ60">
            <v>0</v>
          </cell>
          <cell r="AFR60">
            <v>0</v>
          </cell>
          <cell r="AFS60">
            <v>0</v>
          </cell>
          <cell r="AFT60">
            <v>0</v>
          </cell>
          <cell r="AFU60">
            <v>0</v>
          </cell>
          <cell r="AFV60">
            <v>0</v>
          </cell>
          <cell r="AFW60">
            <v>0</v>
          </cell>
          <cell r="AFX60">
            <v>0</v>
          </cell>
          <cell r="AFY60">
            <v>0</v>
          </cell>
          <cell r="AFZ60">
            <v>0</v>
          </cell>
          <cell r="AGA60">
            <v>0</v>
          </cell>
          <cell r="AGB60">
            <v>0</v>
          </cell>
        </row>
        <row r="61">
          <cell r="A61" t="str">
            <v>MALAWI_29</v>
          </cell>
          <cell r="B61" t="str">
            <v>Malawi</v>
          </cell>
          <cell r="C61" t="str">
            <v>Lifuwu Health Centre</v>
          </cell>
          <cell r="D61" t="str">
            <v>Health Center</v>
          </cell>
          <cell r="E61" t="str">
            <v>Primary</v>
          </cell>
          <cell r="F61" t="str">
            <v>Rural</v>
          </cell>
          <cell r="G61" t="str">
            <v>No</v>
          </cell>
          <cell r="H61">
            <v>39882</v>
          </cell>
          <cell r="I61">
            <v>13147</v>
          </cell>
          <cell r="J61">
            <v>34790</v>
          </cell>
          <cell r="K61" t="str">
            <v>Unknown</v>
          </cell>
          <cell r="L61">
            <v>405</v>
          </cell>
          <cell r="M61" t="str">
            <v>USD</v>
          </cell>
          <cell r="N61">
            <v>148.25</v>
          </cell>
          <cell r="O61">
            <v>0.97</v>
          </cell>
          <cell r="P61">
            <v>0</v>
          </cell>
          <cell r="Q61">
            <v>0.02</v>
          </cell>
          <cell r="R61">
            <v>0.01</v>
          </cell>
          <cell r="S61">
            <v>0</v>
          </cell>
          <cell r="T61">
            <v>34790</v>
          </cell>
          <cell r="U61">
            <v>0</v>
          </cell>
          <cell r="V61">
            <v>104.58785429282575</v>
          </cell>
          <cell r="W61" t="str">
            <v>0: No</v>
          </cell>
          <cell r="X61" t="str">
            <v>0: No</v>
          </cell>
          <cell r="Y61">
            <v>0</v>
          </cell>
          <cell r="Z61" t="str">
            <v>Jan-10</v>
          </cell>
          <cell r="AA61" t="str">
            <v>Dec-10</v>
          </cell>
          <cell r="AB61">
            <v>100.58333333333333</v>
          </cell>
          <cell r="AC61">
            <v>134.75</v>
          </cell>
          <cell r="AD61">
            <v>0</v>
          </cell>
          <cell r="AE61">
            <v>24.916666666666668</v>
          </cell>
          <cell r="AF61">
            <v>0</v>
          </cell>
          <cell r="AG61">
            <v>260.25</v>
          </cell>
          <cell r="AH61">
            <v>159.66666666666666</v>
          </cell>
          <cell r="AI61">
            <v>7.3547870637207806</v>
          </cell>
          <cell r="AJ61">
            <v>25</v>
          </cell>
          <cell r="AK61">
            <v>4</v>
          </cell>
          <cell r="AL61">
            <v>9</v>
          </cell>
          <cell r="AM61">
            <v>0</v>
          </cell>
          <cell r="AN61">
            <v>12</v>
          </cell>
          <cell r="AO61">
            <v>0</v>
          </cell>
          <cell r="AP61">
            <v>25</v>
          </cell>
          <cell r="AQ61">
            <v>25</v>
          </cell>
          <cell r="AR61">
            <v>0</v>
          </cell>
          <cell r="AS61">
            <v>25</v>
          </cell>
          <cell r="AT61">
            <v>0</v>
          </cell>
          <cell r="AU61">
            <v>0</v>
          </cell>
          <cell r="AV61">
            <v>0</v>
          </cell>
          <cell r="AW61">
            <v>0</v>
          </cell>
          <cell r="AX61">
            <v>0</v>
          </cell>
          <cell r="AY61">
            <v>0</v>
          </cell>
          <cell r="AZ61">
            <v>0</v>
          </cell>
          <cell r="BA61">
            <v>0</v>
          </cell>
          <cell r="BB61">
            <v>0</v>
          </cell>
          <cell r="BC61">
            <v>0</v>
          </cell>
          <cell r="BD61">
            <v>0</v>
          </cell>
          <cell r="BE61">
            <v>47852.083333333328</v>
          </cell>
          <cell r="BF61" t="str">
            <v>1: Yes</v>
          </cell>
          <cell r="BG61" t="str">
            <v>10</v>
          </cell>
          <cell r="BH61" t="str">
            <v>15</v>
          </cell>
          <cell r="BI61" t="str">
            <v>0</v>
          </cell>
          <cell r="BJ61" t="str">
            <v>7</v>
          </cell>
          <cell r="BK61" t="str">
            <v>N/A</v>
          </cell>
          <cell r="BL61" t="str">
            <v>N/A</v>
          </cell>
          <cell r="BM61" t="str">
            <v>1: Yes</v>
          </cell>
          <cell r="BN61" t="str">
            <v>N_INITIATION,N_MONITORING,N_BLOOD: Initiation, Routine clinical monitoring, Blood draws for CD4</v>
          </cell>
          <cell r="BO61" t="str">
            <v>This typically occurs as a result of being under capacity and usually happens 1-2 days per month.  Therefore there is not a tremendous amount of oversight.</v>
          </cell>
          <cell r="BP61" t="str">
            <v>1: Yes</v>
          </cell>
          <cell r="BQ61">
            <v>0.19562878572894943</v>
          </cell>
          <cell r="BR61" t="str">
            <v>1: The Costing Period</v>
          </cell>
          <cell r="BS61" t="str">
            <v/>
          </cell>
          <cell r="BT61" t="str">
            <v>1: Yes</v>
          </cell>
          <cell r="BU61" t="str">
            <v>10</v>
          </cell>
          <cell r="BV61" t="str">
            <v>15</v>
          </cell>
          <cell r="BW61" t="str">
            <v>0</v>
          </cell>
          <cell r="BX61" t="str">
            <v>7</v>
          </cell>
          <cell r="BY61" t="str">
            <v>N/A</v>
          </cell>
          <cell r="BZ61" t="str">
            <v>N/A</v>
          </cell>
          <cell r="CA61" t="str">
            <v>1: Yes</v>
          </cell>
          <cell r="CB61" t="str">
            <v>0: No</v>
          </cell>
          <cell r="CC61" t="str">
            <v>0: No</v>
          </cell>
          <cell r="CD61" t="str">
            <v>0: No</v>
          </cell>
          <cell r="CE61" t="str">
            <v>0: No</v>
          </cell>
          <cell r="CF61" t="str">
            <v>0: No</v>
          </cell>
          <cell r="CG61" t="str">
            <v>0: No</v>
          </cell>
          <cell r="CH61" t="str">
            <v/>
          </cell>
          <cell r="CI61" t="str">
            <v>Well-kept records, good height and weight data, although the scale was broken for a short time and ~10 patients don't have weights at initiation.</v>
          </cell>
          <cell r="CJ61">
            <v>164.91666666666666</v>
          </cell>
          <cell r="CK61" t="str">
            <v>All information from one of the MAs responsible for ART.  This survey was conducted prior to the addition of the pharmacy consults so they have all been combined for the purposes of this table.  Patients come at different frequencies.  Pre-ART patients come 4 times a year.  Pediatric patients come monthly.  Adult 1L come at different frequencies - 50% of adults come monthly, 50% come bimonthly.</v>
          </cell>
          <cell r="CL61" t="str">
            <v>1: Yes</v>
          </cell>
          <cell r="CM61" t="str">
            <v>1: Yes</v>
          </cell>
          <cell r="CN61" t="str">
            <v>1: Yes</v>
          </cell>
          <cell r="CO61" t="str">
            <v>0: No</v>
          </cell>
          <cell r="CP61" t="str">
            <v/>
          </cell>
          <cell r="CQ61" t="str">
            <v>1: Yes</v>
          </cell>
          <cell r="CR61" t="str">
            <v>1: Yes</v>
          </cell>
          <cell r="CS61" t="str">
            <v>82.5</v>
          </cell>
          <cell r="CT61" t="str">
            <v>72.5</v>
          </cell>
          <cell r="CU61">
            <v>219.63687369519835</v>
          </cell>
          <cell r="CV61">
            <v>0.5</v>
          </cell>
          <cell r="CW61">
            <v>7.3547870637207806</v>
          </cell>
          <cell r="CX61">
            <v>17.972007019279172</v>
          </cell>
          <cell r="CY61">
            <v>9.774318067170336</v>
          </cell>
          <cell r="CZ61">
            <v>23.136208775644189</v>
          </cell>
          <cell r="DA61">
            <v>13.700624155962785</v>
          </cell>
          <cell r="DB61">
            <v>7.4512689693189582</v>
          </cell>
          <cell r="DC61">
            <v>17.637456990137682</v>
          </cell>
          <cell r="DD61">
            <v>16.765355180967653</v>
          </cell>
          <cell r="DE61">
            <v>0</v>
          </cell>
          <cell r="DF61">
            <v>22.353806907956869</v>
          </cell>
          <cell r="DG61">
            <v>0</v>
          </cell>
          <cell r="DH61">
            <v>4.2713828633163873</v>
          </cell>
          <cell r="DI61">
            <v>2.3230490978513783</v>
          </cell>
          <cell r="DJ61">
            <v>5.4987517855065056</v>
          </cell>
          <cell r="DK61">
            <v>5.2268604701656001</v>
          </cell>
          <cell r="DL61">
            <v>0</v>
          </cell>
          <cell r="DM61">
            <v>6.9691472935541343</v>
          </cell>
          <cell r="DN61">
            <v>0</v>
          </cell>
          <cell r="DO61">
            <v>17.637456990137682</v>
          </cell>
          <cell r="DP61">
            <v>16.765355180967653</v>
          </cell>
          <cell r="DQ61">
            <v>22.353806907956869</v>
          </cell>
          <cell r="DR61">
            <v>5.4987517855065056</v>
          </cell>
          <cell r="DS61">
            <v>5.2268604701656001</v>
          </cell>
          <cell r="DT61">
            <v>6.9691472935541343</v>
          </cell>
          <cell r="DU61">
            <v>7.9608911477765618</v>
          </cell>
          <cell r="DV61">
            <v>4.3296378692161097</v>
          </cell>
          <cell r="DW61">
            <v>9.7416852057362462</v>
          </cell>
          <cell r="DX61">
            <v>0</v>
          </cell>
          <cell r="DY61">
            <v>12.98891360764833</v>
          </cell>
          <cell r="DZ61">
            <v>0</v>
          </cell>
          <cell r="EA61">
            <v>1.1229545877521354</v>
          </cell>
          <cell r="EB61">
            <v>0.61073397667289298</v>
          </cell>
          <cell r="EC61">
            <v>1.3741514475140089</v>
          </cell>
          <cell r="ED61">
            <v>0</v>
          </cell>
          <cell r="EE61">
            <v>1.8322019300186787</v>
          </cell>
          <cell r="EF61">
            <v>0</v>
          </cell>
          <cell r="EG61">
            <v>0.81835878470045975</v>
          </cell>
          <cell r="EH61">
            <v>0.44507544684044342</v>
          </cell>
          <cell r="EI61">
            <v>1.0014197553909976</v>
          </cell>
          <cell r="EJ61">
            <v>0</v>
          </cell>
          <cell r="EK61">
            <v>1.3352263405213303</v>
          </cell>
          <cell r="EL61">
            <v>0</v>
          </cell>
          <cell r="EM61">
            <v>3.1437500433650443</v>
          </cell>
          <cell r="EN61">
            <v>1.709770801589801</v>
          </cell>
          <cell r="EO61">
            <v>3.8469843035770523</v>
          </cell>
          <cell r="EP61">
            <v>0</v>
          </cell>
          <cell r="EQ61">
            <v>5.1293124047694025</v>
          </cell>
          <cell r="ER61">
            <v>0</v>
          </cell>
          <cell r="ES61">
            <v>0</v>
          </cell>
          <cell r="ET61">
            <v>0</v>
          </cell>
          <cell r="EU61">
            <v>0</v>
          </cell>
          <cell r="EV61">
            <v>0</v>
          </cell>
          <cell r="EW61">
            <v>0</v>
          </cell>
          <cell r="EX61">
            <v>0</v>
          </cell>
          <cell r="EY61">
            <v>3.9917775355072367</v>
          </cell>
          <cell r="EZ61">
            <v>2.1709819745551138</v>
          </cell>
          <cell r="FA61">
            <v>4.8847094427490054</v>
          </cell>
          <cell r="FB61">
            <v>0</v>
          </cell>
          <cell r="FC61">
            <v>6.51294592366534</v>
          </cell>
          <cell r="FD61">
            <v>0</v>
          </cell>
          <cell r="FE61">
            <v>0.63629295308954559</v>
          </cell>
          <cell r="FF61">
            <v>0.34605649222842116</v>
          </cell>
          <cell r="FG61">
            <v>0.77862710751394737</v>
          </cell>
          <cell r="FH61">
            <v>0</v>
          </cell>
          <cell r="FI61">
            <v>1.0381694766852632</v>
          </cell>
          <cell r="FJ61">
            <v>0</v>
          </cell>
          <cell r="FK61">
            <v>0.29798196708818631</v>
          </cell>
          <cell r="FL61">
            <v>0.16206150606755293</v>
          </cell>
          <cell r="FM61">
            <v>0.36463838865199411</v>
          </cell>
          <cell r="FN61">
            <v>0</v>
          </cell>
          <cell r="FO61">
            <v>0.48618451820265879</v>
          </cell>
          <cell r="FP61">
            <v>0</v>
          </cell>
          <cell r="FQ61">
            <v>0</v>
          </cell>
          <cell r="FR61">
            <v>1.5369836695485111</v>
          </cell>
          <cell r="FS61">
            <v>1.4985590778097984</v>
          </cell>
          <cell r="FT61">
            <v>0</v>
          </cell>
          <cell r="FU61">
            <v>0</v>
          </cell>
          <cell r="FV61">
            <v>0.17675312199807874</v>
          </cell>
          <cell r="FW61">
            <v>0</v>
          </cell>
          <cell r="FX61">
            <v>0</v>
          </cell>
          <cell r="FY61">
            <v>1.7675312199807878</v>
          </cell>
          <cell r="FZ61">
            <v>4.9798270893371761</v>
          </cell>
          <cell r="GA61">
            <v>0</v>
          </cell>
          <cell r="GB61">
            <v>1.5369836695485111</v>
          </cell>
          <cell r="GC61">
            <v>0.39377521613832855</v>
          </cell>
          <cell r="GD61">
            <v>1.9307588856868396</v>
          </cell>
          <cell r="GE61">
            <v>0</v>
          </cell>
          <cell r="GF61">
            <v>0.83590926901475915</v>
          </cell>
          <cell r="GG61">
            <v>0.81501153728939013</v>
          </cell>
          <cell r="GH61">
            <v>0</v>
          </cell>
          <cell r="GI61">
            <v>0</v>
          </cell>
          <cell r="GJ61">
            <v>9.6129565936697303E-2</v>
          </cell>
          <cell r="GK61">
            <v>0</v>
          </cell>
          <cell r="GL61">
            <v>0</v>
          </cell>
          <cell r="GM61">
            <v>0.96129565936697303</v>
          </cell>
          <cell r="GN61">
            <v>2.7083460316078201</v>
          </cell>
          <cell r="GO61">
            <v>0.83590926901475915</v>
          </cell>
          <cell r="GP61">
            <v>0.21415995472158128</v>
          </cell>
          <cell r="GQ61">
            <v>1.0500692237363405</v>
          </cell>
          <cell r="GR61">
            <v>0</v>
          </cell>
          <cell r="GS61">
            <v>1.9786312694672166</v>
          </cell>
          <cell r="GT61">
            <v>1.929165487730536</v>
          </cell>
          <cell r="GU61">
            <v>0</v>
          </cell>
          <cell r="GV61">
            <v>0</v>
          </cell>
          <cell r="GW61">
            <v>0.22754259598872983</v>
          </cell>
          <cell r="GX61">
            <v>0</v>
          </cell>
          <cell r="GY61">
            <v>0</v>
          </cell>
          <cell r="GZ61">
            <v>2.2754259598872988</v>
          </cell>
          <cell r="HA61">
            <v>6.4107653130737816</v>
          </cell>
          <cell r="HB61">
            <v>1.9786312694672166</v>
          </cell>
          <cell r="HC61">
            <v>0.50692533123750072</v>
          </cell>
          <cell r="HD61">
            <v>2.4855566007047174</v>
          </cell>
          <cell r="HE61">
            <v>0</v>
          </cell>
          <cell r="HF61">
            <v>2662.2234214786831</v>
          </cell>
          <cell r="HG61">
            <v>3517.7010253642743</v>
          </cell>
          <cell r="HH61">
            <v>0</v>
          </cell>
          <cell r="HI61" t="e">
            <v>#DIV/0!</v>
          </cell>
          <cell r="HJ61">
            <v>4349.2282784673498</v>
          </cell>
          <cell r="HK61">
            <v>0</v>
          </cell>
          <cell r="HL61">
            <v>0</v>
          </cell>
          <cell r="HM61">
            <v>2027.9374969337196</v>
          </cell>
          <cell r="HN61">
            <v>2048.5429033998921</v>
          </cell>
          <cell r="HO61">
            <v>2621.1003550164237</v>
          </cell>
          <cell r="HP61">
            <v>0</v>
          </cell>
          <cell r="HQ61">
            <v>1</v>
          </cell>
          <cell r="HR61">
            <v>0</v>
          </cell>
          <cell r="HS61">
            <v>0.27132796571025097</v>
          </cell>
          <cell r="HT61">
            <v>0.49741171079118268</v>
          </cell>
          <cell r="HU61">
            <v>0</v>
          </cell>
          <cell r="HV61">
            <v>3.3045148895292988</v>
          </cell>
          <cell r="HW61">
            <v>0.63800000000000012</v>
          </cell>
          <cell r="HX61">
            <v>0.17649999999999999</v>
          </cell>
          <cell r="HY61">
            <v>0.34929323445117227</v>
          </cell>
          <cell r="HZ61">
            <v>0.64034145857888303</v>
          </cell>
          <cell r="IA61">
            <v>0</v>
          </cell>
          <cell r="IB61">
            <v>0.14756536843800144</v>
          </cell>
          <cell r="IC61">
            <v>0.27052405813067415</v>
          </cell>
          <cell r="ID61">
            <v>0</v>
          </cell>
          <cell r="IE61" t="str">
            <v>4</v>
          </cell>
          <cell r="IF61">
            <v>61.2</v>
          </cell>
          <cell r="IG61">
            <v>61.2</v>
          </cell>
          <cell r="IH61">
            <v>0</v>
          </cell>
          <cell r="II61">
            <v>61.2</v>
          </cell>
          <cell r="IJ61">
            <v>0</v>
          </cell>
          <cell r="IK61">
            <v>51.408000000000001</v>
          </cell>
          <cell r="IL61">
            <v>9.7919999999999998</v>
          </cell>
          <cell r="IM61">
            <v>51.408000000000001</v>
          </cell>
          <cell r="IN61">
            <v>9.7919999999999998</v>
          </cell>
          <cell r="IO61">
            <v>0</v>
          </cell>
          <cell r="IP61">
            <v>0</v>
          </cell>
          <cell r="IQ61">
            <v>51.408000000000001</v>
          </cell>
          <cell r="IR61">
            <v>9.7919999999999998</v>
          </cell>
          <cell r="IS61">
            <v>0</v>
          </cell>
          <cell r="IT61">
            <v>0</v>
          </cell>
          <cell r="IU61">
            <v>0</v>
          </cell>
          <cell r="IV61">
            <v>161</v>
          </cell>
          <cell r="IW61">
            <v>0</v>
          </cell>
          <cell r="IX61">
            <v>0</v>
          </cell>
          <cell r="IY61" t="str">
            <v>0: No</v>
          </cell>
          <cell r="IZ61" t="str">
            <v>N/A</v>
          </cell>
          <cell r="JA61" t="str">
            <v>N/A</v>
          </cell>
          <cell r="JB61" t="str">
            <v>N/A</v>
          </cell>
          <cell r="JC61" t="str">
            <v>N/A</v>
          </cell>
          <cell r="JD61" t="str">
            <v>N/A</v>
          </cell>
          <cell r="JE61" t="str">
            <v>N/A</v>
          </cell>
          <cell r="JF61" t="str">
            <v>N/A</v>
          </cell>
          <cell r="JG61" t="str">
            <v>N/A</v>
          </cell>
          <cell r="JH61">
            <v>0</v>
          </cell>
          <cell r="JI61">
            <v>136</v>
          </cell>
          <cell r="JJ61">
            <v>0</v>
          </cell>
          <cell r="JK61">
            <v>0</v>
          </cell>
          <cell r="JL61">
            <v>0</v>
          </cell>
          <cell r="JM61">
            <v>0</v>
          </cell>
          <cell r="JN61">
            <v>0</v>
          </cell>
          <cell r="JO61">
            <v>0</v>
          </cell>
          <cell r="JP61">
            <v>0</v>
          </cell>
          <cell r="JQ61">
            <v>0</v>
          </cell>
          <cell r="JR61">
            <v>61.2</v>
          </cell>
          <cell r="JS61" t="str">
            <v>N/A</v>
          </cell>
          <cell r="JT61" t="str">
            <v>N/A</v>
          </cell>
          <cell r="JU61" t="str">
            <v>N/A</v>
          </cell>
          <cell r="JV61" t="str">
            <v>N/A</v>
          </cell>
          <cell r="JW61" t="str">
            <v>N/A</v>
          </cell>
          <cell r="JX61" t="str">
            <v>N/A</v>
          </cell>
          <cell r="JY61" t="str">
            <v>N/A</v>
          </cell>
          <cell r="JZ61">
            <v>1864.8</v>
          </cell>
          <cell r="KA61">
            <v>0</v>
          </cell>
          <cell r="KB61">
            <v>0</v>
          </cell>
          <cell r="KC61">
            <v>0</v>
          </cell>
          <cell r="KD61">
            <v>0</v>
          </cell>
          <cell r="KE61">
            <v>0</v>
          </cell>
          <cell r="KF61">
            <v>0</v>
          </cell>
          <cell r="KG61">
            <v>0</v>
          </cell>
          <cell r="KH61">
            <v>2224</v>
          </cell>
          <cell r="KI61">
            <v>0</v>
          </cell>
          <cell r="KJ61">
            <v>0</v>
          </cell>
          <cell r="KK61">
            <v>0</v>
          </cell>
          <cell r="KL61">
            <v>0</v>
          </cell>
          <cell r="KM61">
            <v>0</v>
          </cell>
          <cell r="KN61">
            <v>0</v>
          </cell>
          <cell r="KO61">
            <v>0</v>
          </cell>
          <cell r="KP61">
            <v>136</v>
          </cell>
          <cell r="KQ61">
            <v>0</v>
          </cell>
          <cell r="KR61">
            <v>0</v>
          </cell>
          <cell r="KS61">
            <v>0</v>
          </cell>
          <cell r="KT61">
            <v>0</v>
          </cell>
          <cell r="KU61">
            <v>0</v>
          </cell>
          <cell r="KV61">
            <v>0</v>
          </cell>
          <cell r="KW61">
            <v>0</v>
          </cell>
          <cell r="KX61">
            <v>0</v>
          </cell>
          <cell r="KY61">
            <v>0</v>
          </cell>
          <cell r="KZ61">
            <v>5.0999999999999996</v>
          </cell>
          <cell r="LA61" t="str">
            <v/>
          </cell>
          <cell r="LB61" t="str">
            <v/>
          </cell>
          <cell r="LC61" t="str">
            <v/>
          </cell>
          <cell r="LD61" t="str">
            <v/>
          </cell>
          <cell r="LE61" t="str">
            <v/>
          </cell>
          <cell r="LF61" t="str">
            <v/>
          </cell>
          <cell r="LG61" t="str">
            <v/>
          </cell>
          <cell r="LH61" t="str">
            <v/>
          </cell>
          <cell r="LI61" t="str">
            <v/>
          </cell>
          <cell r="LJ61" t="str">
            <v>Tenofovir/Emtricitabine (TDF/FTC)</v>
          </cell>
          <cell r="LK61" t="str">
            <v/>
          </cell>
          <cell r="LL61" t="str">
            <v>0: No</v>
          </cell>
          <cell r="LM61" t="str">
            <v>N/A</v>
          </cell>
          <cell r="LN61" t="str">
            <v>N/A</v>
          </cell>
          <cell r="LO61" t="str">
            <v>N/A</v>
          </cell>
          <cell r="LP61" t="str">
            <v>N/A</v>
          </cell>
          <cell r="LQ61" t="str">
            <v>N/A</v>
          </cell>
          <cell r="LR61" t="str">
            <v>N/A</v>
          </cell>
          <cell r="LS61" t="str">
            <v>N/A</v>
          </cell>
          <cell r="LT61" t="str">
            <v>N/A</v>
          </cell>
          <cell r="LU61">
            <v>136</v>
          </cell>
          <cell r="LV61">
            <v>0</v>
          </cell>
          <cell r="LW61">
            <v>0</v>
          </cell>
          <cell r="LX61">
            <v>0</v>
          </cell>
          <cell r="LY61" t="str">
            <v/>
          </cell>
          <cell r="LZ61" t="str">
            <v/>
          </cell>
          <cell r="MA61" t="str">
            <v/>
          </cell>
          <cell r="MB61" t="str">
            <v/>
          </cell>
          <cell r="MC61" t="str">
            <v/>
          </cell>
          <cell r="MD61" t="str">
            <v/>
          </cell>
          <cell r="ME61" t="str">
            <v/>
          </cell>
          <cell r="MF61" t="str">
            <v/>
          </cell>
          <cell r="MG61" t="str">
            <v/>
          </cell>
          <cell r="MH61" t="str">
            <v/>
          </cell>
          <cell r="MI61" t="str">
            <v/>
          </cell>
          <cell r="MJ61" t="str">
            <v/>
          </cell>
          <cell r="MK61" t="str">
            <v/>
          </cell>
          <cell r="ML61" t="str">
            <v/>
          </cell>
          <cell r="MM61" t="str">
            <v/>
          </cell>
          <cell r="MN61" t="str">
            <v/>
          </cell>
          <cell r="MO61" t="str">
            <v/>
          </cell>
          <cell r="MP61" t="str">
            <v/>
          </cell>
          <cell r="MQ61" t="str">
            <v>1: Yes</v>
          </cell>
          <cell r="MR61" t="str">
            <v>1: Yes</v>
          </cell>
          <cell r="MS61" t="str">
            <v>4</v>
          </cell>
          <cell r="MT61" t="str">
            <v>2: N/A</v>
          </cell>
          <cell r="MU61">
            <v>3.2824514889529302</v>
          </cell>
          <cell r="MV61">
            <v>8.2590456670383379</v>
          </cell>
          <cell r="MW61">
            <v>0.15993489619478918</v>
          </cell>
          <cell r="MX61">
            <v>0</v>
          </cell>
          <cell r="MY61">
            <v>7.9642651296829972E-2</v>
          </cell>
          <cell r="MZ61">
            <v>0</v>
          </cell>
          <cell r="NA61">
            <v>3.288387243035543</v>
          </cell>
          <cell r="NB61">
            <v>7.9978917633802826</v>
          </cell>
          <cell r="NC61">
            <v>0.31755205194805203</v>
          </cell>
          <cell r="ND61">
            <v>0</v>
          </cell>
          <cell r="NE61">
            <v>0.34346599866220739</v>
          </cell>
          <cell r="NF61">
            <v>0</v>
          </cell>
          <cell r="NG61">
            <v>0</v>
          </cell>
          <cell r="NH61">
            <v>0</v>
          </cell>
          <cell r="NI61">
            <v>0</v>
          </cell>
          <cell r="NJ61">
            <v>0</v>
          </cell>
          <cell r="NK61">
            <v>0</v>
          </cell>
          <cell r="NL61">
            <v>0</v>
          </cell>
          <cell r="NM61">
            <v>3.1495100864553316</v>
          </cell>
          <cell r="NN61">
            <v>8.149063794531898</v>
          </cell>
          <cell r="NO61">
            <v>0</v>
          </cell>
          <cell r="NP61">
            <v>0</v>
          </cell>
          <cell r="NQ61">
            <v>0</v>
          </cell>
          <cell r="NR61">
            <v>0</v>
          </cell>
          <cell r="NS61">
            <v>7.9642651296829972E-2</v>
          </cell>
          <cell r="NT61">
            <v>7.9642651296829986E-2</v>
          </cell>
          <cell r="NU61">
            <v>7.9642651296829972E-2</v>
          </cell>
          <cell r="NV61">
            <v>0</v>
          </cell>
          <cell r="NW61">
            <v>7.9642651296829972E-2</v>
          </cell>
          <cell r="NX61">
            <v>0</v>
          </cell>
          <cell r="NY61">
            <v>0</v>
          </cell>
          <cell r="NZ61">
            <v>0</v>
          </cell>
          <cell r="OA61">
            <v>0</v>
          </cell>
          <cell r="OB61">
            <v>0</v>
          </cell>
          <cell r="OC61">
            <v>0</v>
          </cell>
          <cell r="OD61">
            <v>0</v>
          </cell>
          <cell r="OE61">
            <v>5.329875120076849E-2</v>
          </cell>
          <cell r="OF61">
            <v>3.033922120961061E-2</v>
          </cell>
          <cell r="OG61">
            <v>8.0292244897959192E-2</v>
          </cell>
          <cell r="OH61">
            <v>0</v>
          </cell>
          <cell r="OI61">
            <v>0</v>
          </cell>
          <cell r="OJ61">
            <v>0</v>
          </cell>
          <cell r="OK61">
            <v>0.13294140249759845</v>
          </cell>
          <cell r="OL61">
            <v>0.10998187250644059</v>
          </cell>
          <cell r="OM61">
            <v>0.15993489619478918</v>
          </cell>
          <cell r="ON61">
            <v>0</v>
          </cell>
          <cell r="OO61">
            <v>7.9642651296829972E-2</v>
          </cell>
          <cell r="OP61">
            <v>0</v>
          </cell>
          <cell r="OQ61">
            <v>3.1495100864553316</v>
          </cell>
          <cell r="OR61">
            <v>8.149063794531898</v>
          </cell>
          <cell r="OS61">
            <v>0</v>
          </cell>
          <cell r="OT61">
            <v>0</v>
          </cell>
          <cell r="OU61">
            <v>0</v>
          </cell>
          <cell r="OV61">
            <v>0</v>
          </cell>
          <cell r="OW61">
            <v>0</v>
          </cell>
          <cell r="OX61">
            <v>0.43804034582132567</v>
          </cell>
          <cell r="OY61">
            <v>0</v>
          </cell>
          <cell r="OZ61">
            <v>0</v>
          </cell>
          <cell r="PA61">
            <v>0</v>
          </cell>
          <cell r="PB61">
            <v>0</v>
          </cell>
          <cell r="PC61">
            <v>5.4178674351585021E-2</v>
          </cell>
          <cell r="PD61">
            <v>0</v>
          </cell>
          <cell r="PE61">
            <v>0</v>
          </cell>
          <cell r="PF61">
            <v>0</v>
          </cell>
          <cell r="PG61" t="str">
            <v/>
          </cell>
          <cell r="PH61">
            <v>7.19</v>
          </cell>
          <cell r="PI61">
            <v>0</v>
          </cell>
          <cell r="PJ61">
            <v>0</v>
          </cell>
          <cell r="PK61" t="str">
            <v>N/A</v>
          </cell>
          <cell r="PL61" t="str">
            <v>N/A</v>
          </cell>
          <cell r="PM61">
            <v>1.47</v>
          </cell>
          <cell r="PN61" t="str">
            <v>N/A</v>
          </cell>
          <cell r="PO61" t="str">
            <v>N/A</v>
          </cell>
          <cell r="PP61" t="str">
            <v>N/A</v>
          </cell>
          <cell r="PQ61">
            <v>114</v>
          </cell>
          <cell r="PR61">
            <v>0</v>
          </cell>
          <cell r="PS61">
            <v>114</v>
          </cell>
          <cell r="PT61">
            <v>0</v>
          </cell>
          <cell r="PU61">
            <v>0</v>
          </cell>
          <cell r="PV61">
            <v>14.100000000000001</v>
          </cell>
          <cell r="PW61">
            <v>0</v>
          </cell>
          <cell r="PX61">
            <v>0</v>
          </cell>
          <cell r="PY61">
            <v>0</v>
          </cell>
          <cell r="PZ61">
            <v>5.4651041882924867</v>
          </cell>
          <cell r="QA61">
            <v>0.14740494774776944</v>
          </cell>
          <cell r="QB61">
            <v>0.32159603423799588</v>
          </cell>
          <cell r="QC61">
            <v>0</v>
          </cell>
          <cell r="QD61">
            <v>0</v>
          </cell>
          <cell r="QE61">
            <v>7.9642651296829972E-2</v>
          </cell>
          <cell r="QF61">
            <v>0</v>
          </cell>
          <cell r="QG61">
            <v>6.7762296450939466E-2</v>
          </cell>
          <cell r="QH61">
            <v>0.14740494774776944</v>
          </cell>
          <cell r="QI61">
            <v>0</v>
          </cell>
          <cell r="QJ61">
            <v>0</v>
          </cell>
          <cell r="QK61">
            <v>0</v>
          </cell>
          <cell r="QL61">
            <v>0</v>
          </cell>
          <cell r="QM61">
            <v>0</v>
          </cell>
          <cell r="QN61">
            <v>0</v>
          </cell>
          <cell r="QO61">
            <v>0</v>
          </cell>
          <cell r="QP61">
            <v>5.4178674351585028E-2</v>
          </cell>
          <cell r="QQ61">
            <v>0</v>
          </cell>
          <cell r="QR61">
            <v>0</v>
          </cell>
          <cell r="QS61">
            <v>0</v>
          </cell>
          <cell r="QT61">
            <v>0</v>
          </cell>
          <cell r="QU61">
            <v>1.1333885666942833</v>
          </cell>
          <cell r="QV61" t="str">
            <v>N/A</v>
          </cell>
          <cell r="QW61" t="str">
            <v/>
          </cell>
          <cell r="QX61" t="str">
            <v/>
          </cell>
          <cell r="QY61" t="str">
            <v/>
          </cell>
          <cell r="QZ61" t="str">
            <v/>
          </cell>
          <cell r="RA61" t="str">
            <v/>
          </cell>
          <cell r="RB61" t="str">
            <v/>
          </cell>
          <cell r="RC61" t="str">
            <v>N/A</v>
          </cell>
          <cell r="RD61" t="str">
            <v>N/A</v>
          </cell>
          <cell r="RE61">
            <v>0</v>
          </cell>
          <cell r="RF61">
            <v>0</v>
          </cell>
          <cell r="RG61">
            <v>0</v>
          </cell>
          <cell r="RH61">
            <v>0</v>
          </cell>
          <cell r="RI61">
            <v>0</v>
          </cell>
          <cell r="RJ61">
            <v>0</v>
          </cell>
          <cell r="RK61">
            <v>5.4178674351585021E-2</v>
          </cell>
          <cell r="RL61">
            <v>0</v>
          </cell>
          <cell r="RM61">
            <v>0</v>
          </cell>
          <cell r="RN61">
            <v>0</v>
          </cell>
          <cell r="RO61">
            <v>6.6239109702209413</v>
          </cell>
          <cell r="RP61">
            <v>6.6239109702209422</v>
          </cell>
          <cell r="RQ61">
            <v>6.6239109702209413</v>
          </cell>
          <cell r="RR61">
            <v>6.6239109702209413</v>
          </cell>
          <cell r="RS61">
            <v>6.6239109702209422</v>
          </cell>
          <cell r="RT61">
            <v>0</v>
          </cell>
          <cell r="RU61">
            <v>6.6239109702209413</v>
          </cell>
          <cell r="RV61">
            <v>5.801221902017291</v>
          </cell>
          <cell r="RW61">
            <v>5.801221902017291</v>
          </cell>
          <cell r="RX61">
            <v>5.8012219020172919</v>
          </cell>
          <cell r="RY61">
            <v>0</v>
          </cell>
          <cell r="RZ61">
            <v>5.801221902017291</v>
          </cell>
          <cell r="SA61">
            <v>0</v>
          </cell>
          <cell r="SB61">
            <v>5.5640852149855915</v>
          </cell>
          <cell r="SC61">
            <v>0</v>
          </cell>
          <cell r="SD61">
            <v>5.5640852149855906</v>
          </cell>
          <cell r="SE61">
            <v>5.5640852149855924</v>
          </cell>
          <cell r="SF61">
            <v>0</v>
          </cell>
          <cell r="SG61">
            <v>5.5640852149855906</v>
          </cell>
          <cell r="SH61">
            <v>1.0598257552353507</v>
          </cell>
          <cell r="SI61">
            <v>0</v>
          </cell>
          <cell r="SJ61">
            <v>1.0598257552353507</v>
          </cell>
          <cell r="SK61">
            <v>1.0598257552353509</v>
          </cell>
          <cell r="SL61">
            <v>0</v>
          </cell>
          <cell r="SM61">
            <v>1.0598257552353507</v>
          </cell>
          <cell r="SN61">
            <v>0</v>
          </cell>
          <cell r="SO61">
            <v>1</v>
          </cell>
          <cell r="SP61">
            <v>0.92500000000000004</v>
          </cell>
          <cell r="SQ61">
            <v>1</v>
          </cell>
          <cell r="SR61">
            <v>0.92500000000000004</v>
          </cell>
          <cell r="SS61" t="str">
            <v>0: No</v>
          </cell>
          <cell r="ST61" t="str">
            <v>N/A</v>
          </cell>
          <cell r="SU61" t="str">
            <v>N/A</v>
          </cell>
          <cell r="SV61" t="str">
            <v>1: Yes</v>
          </cell>
          <cell r="SW61" t="str">
            <v>0: All patients when initiated</v>
          </cell>
          <cell r="SX61">
            <v>1</v>
          </cell>
          <cell r="SY61" t="str">
            <v>0: No</v>
          </cell>
          <cell r="SZ61" t="str">
            <v>N/A</v>
          </cell>
          <cell r="TA61" t="str">
            <v>N/A</v>
          </cell>
          <cell r="TB61">
            <v>9.0345821325648404E-3</v>
          </cell>
          <cell r="TC61">
            <v>9.2219020172910667E-3</v>
          </cell>
          <cell r="TD61">
            <v>0.79571066282420755</v>
          </cell>
          <cell r="TE61">
            <v>0</v>
          </cell>
          <cell r="TF61">
            <v>0</v>
          </cell>
          <cell r="TG61">
            <v>0</v>
          </cell>
          <cell r="TH61">
            <v>8.7219212295869385E-3</v>
          </cell>
          <cell r="TI61">
            <v>5.801221902017291</v>
          </cell>
          <cell r="TJ61">
            <v>0</v>
          </cell>
          <cell r="TK61">
            <v>9.0345821325648421E-3</v>
          </cell>
          <cell r="TL61">
            <v>9.2219020172910667E-3</v>
          </cell>
          <cell r="TM61">
            <v>0.79571066282420766</v>
          </cell>
          <cell r="TN61">
            <v>0</v>
          </cell>
          <cell r="TO61">
            <v>0</v>
          </cell>
          <cell r="TP61">
            <v>0</v>
          </cell>
          <cell r="TQ61">
            <v>8.7219212295869368E-3</v>
          </cell>
          <cell r="TR61">
            <v>5.801221902017291</v>
          </cell>
          <cell r="TS61">
            <v>0</v>
          </cell>
          <cell r="TT61">
            <v>9.0345821325648421E-3</v>
          </cell>
          <cell r="TU61">
            <v>9.2219020172910667E-3</v>
          </cell>
          <cell r="TV61">
            <v>0.79571066282420766</v>
          </cell>
          <cell r="TW61">
            <v>0</v>
          </cell>
          <cell r="TX61">
            <v>0</v>
          </cell>
          <cell r="TY61">
            <v>0</v>
          </cell>
          <cell r="TZ61">
            <v>8.7219212295869385E-3</v>
          </cell>
          <cell r="UA61">
            <v>5.8012219020172919</v>
          </cell>
          <cell r="UB61">
            <v>0</v>
          </cell>
          <cell r="UC61" t="str">
            <v>0: No</v>
          </cell>
          <cell r="UD61" t="str">
            <v>N/A</v>
          </cell>
          <cell r="UE61" t="str">
            <v>N/A</v>
          </cell>
          <cell r="UF61">
            <v>116136</v>
          </cell>
          <cell r="UG61">
            <v>1.2999999999999999E-2</v>
          </cell>
          <cell r="UH61">
            <v>1.3000000000000001E-2</v>
          </cell>
          <cell r="UI61">
            <v>0</v>
          </cell>
          <cell r="UJ61">
            <v>0</v>
          </cell>
          <cell r="UK61">
            <v>0</v>
          </cell>
          <cell r="UL61">
            <v>0</v>
          </cell>
          <cell r="UM61">
            <v>0</v>
          </cell>
          <cell r="UN61" t="str">
            <v>N/A</v>
          </cell>
          <cell r="UO61" t="str">
            <v>N/A</v>
          </cell>
          <cell r="UP61" t="str">
            <v>N/A</v>
          </cell>
          <cell r="UQ61" t="str">
            <v>N/A</v>
          </cell>
          <cell r="UR61" t="str">
            <v>N/A</v>
          </cell>
          <cell r="US61" t="str">
            <v>N/A</v>
          </cell>
          <cell r="UT61" t="str">
            <v>N/A</v>
          </cell>
          <cell r="UU61" t="str">
            <v>N/A</v>
          </cell>
          <cell r="UV61" t="str">
            <v>N/A</v>
          </cell>
          <cell r="UW61" t="str">
            <v>N/A</v>
          </cell>
          <cell r="UX61">
            <v>0</v>
          </cell>
          <cell r="UY61">
            <v>0</v>
          </cell>
          <cell r="UZ61">
            <v>0</v>
          </cell>
          <cell r="VA61">
            <v>0</v>
          </cell>
          <cell r="VB61">
            <v>0</v>
          </cell>
          <cell r="VC61">
            <v>0</v>
          </cell>
          <cell r="VD61">
            <v>1</v>
          </cell>
          <cell r="VE61">
            <v>1</v>
          </cell>
          <cell r="VF61">
            <v>0</v>
          </cell>
          <cell r="VG61">
            <v>0</v>
          </cell>
          <cell r="VH61">
            <v>0</v>
          </cell>
          <cell r="VI61">
            <v>1</v>
          </cell>
          <cell r="VJ61">
            <v>0</v>
          </cell>
          <cell r="VK61">
            <v>0</v>
          </cell>
          <cell r="VL61">
            <v>0</v>
          </cell>
          <cell r="VM61">
            <v>0</v>
          </cell>
          <cell r="VN61">
            <v>1</v>
          </cell>
          <cell r="VO61">
            <v>0</v>
          </cell>
          <cell r="VP61">
            <v>1</v>
          </cell>
          <cell r="VQ61">
            <v>1</v>
          </cell>
          <cell r="VR61">
            <v>0</v>
          </cell>
          <cell r="VS61">
            <v>0</v>
          </cell>
          <cell r="VT61">
            <v>0</v>
          </cell>
          <cell r="VU61">
            <v>0</v>
          </cell>
          <cell r="VV61">
            <v>1</v>
          </cell>
          <cell r="VW61">
            <v>0</v>
          </cell>
          <cell r="VX61">
            <v>0</v>
          </cell>
          <cell r="VY61">
            <v>4.0292219020172899</v>
          </cell>
          <cell r="VZ61">
            <v>3.1523824634655524</v>
          </cell>
          <cell r="WA61">
            <v>5.4211227837613913</v>
          </cell>
          <cell r="WB61">
            <v>2.8014679035250456</v>
          </cell>
          <cell r="WC61">
            <v>0</v>
          </cell>
          <cell r="WD61">
            <v>5.0501377926421398</v>
          </cell>
          <cell r="WE61">
            <v>0</v>
          </cell>
          <cell r="WF61">
            <v>3.8277608069164257</v>
          </cell>
          <cell r="WG61">
            <v>5.1500666445733216</v>
          </cell>
          <cell r="WH61">
            <v>2.6613945083487933</v>
          </cell>
          <cell r="WI61">
            <v>0</v>
          </cell>
          <cell r="WJ61">
            <v>4.7976309030100319</v>
          </cell>
          <cell r="WK61">
            <v>0</v>
          </cell>
          <cell r="WL61">
            <v>0.20146109510086452</v>
          </cell>
          <cell r="WM61">
            <v>0.27105613918806959</v>
          </cell>
          <cell r="WN61">
            <v>0.14007339517625228</v>
          </cell>
          <cell r="WO61">
            <v>0</v>
          </cell>
          <cell r="WP61">
            <v>0.25250688963210699</v>
          </cell>
          <cell r="WQ61">
            <v>0</v>
          </cell>
          <cell r="WR61">
            <v>1.513652361226181</v>
          </cell>
          <cell r="WS61">
            <v>3.9074704225352104</v>
          </cell>
          <cell r="WT61">
            <v>0.88018872651356994</v>
          </cell>
          <cell r="WU61">
            <v>2.2721937369519827</v>
          </cell>
          <cell r="WV61">
            <v>0.78220853432282011</v>
          </cell>
          <cell r="WW61">
            <v>2.0192593692022256</v>
          </cell>
          <cell r="WX61">
            <v>1.4100682274247491</v>
          </cell>
          <cell r="WY61">
            <v>3.6400695652173902</v>
          </cell>
          <cell r="WZ61">
            <v>1.4735318272391724</v>
          </cell>
          <cell r="XA61">
            <v>1.7993023464530358</v>
          </cell>
          <cell r="XB61">
            <v>0.77095037550953216</v>
          </cell>
          <cell r="XC61">
            <v>1.7056160078697422</v>
          </cell>
          <cell r="XD61">
            <v>0</v>
          </cell>
          <cell r="XE61">
            <v>2.3059605721693748</v>
          </cell>
          <cell r="XF61">
            <v>0</v>
          </cell>
          <cell r="XG61">
            <v>0.53446699357637462</v>
          </cell>
          <cell r="XH61">
            <v>0.29067707273960863</v>
          </cell>
          <cell r="XI61">
            <v>0.65402341366411954</v>
          </cell>
          <cell r="XJ61">
            <v>0</v>
          </cell>
          <cell r="XK61">
            <v>0.8720312182188259</v>
          </cell>
          <cell r="XL61">
            <v>0</v>
          </cell>
          <cell r="XM61">
            <v>1.0449913530232435</v>
          </cell>
          <cell r="XN61">
            <v>0.81591505590946956</v>
          </cell>
          <cell r="XO61">
            <v>0.45227778559464721</v>
          </cell>
          <cell r="XP61">
            <v>0.98860268056125111</v>
          </cell>
          <cell r="XQ61">
            <v>0</v>
          </cell>
          <cell r="XR61">
            <v>1.34994280242472</v>
          </cell>
          <cell r="XS61">
            <v>0</v>
          </cell>
          <cell r="XT61">
            <v>1.1377660547866665E-2</v>
          </cell>
          <cell r="XU61">
            <v>6.1878939250272266E-3</v>
          </cell>
          <cell r="XV61">
            <v>1.3922761331311262E-2</v>
          </cell>
          <cell r="XW61">
            <v>0</v>
          </cell>
          <cell r="XX61">
            <v>1.8563681775081681E-2</v>
          </cell>
          <cell r="XY61">
            <v>0</v>
          </cell>
          <cell r="XZ61">
            <v>0</v>
          </cell>
          <cell r="YA61">
            <v>0</v>
          </cell>
          <cell r="YB61">
            <v>0</v>
          </cell>
          <cell r="YC61">
            <v>0</v>
          </cell>
          <cell r="YD61">
            <v>0</v>
          </cell>
          <cell r="YE61">
            <v>0</v>
          </cell>
          <cell r="YF61">
            <v>0</v>
          </cell>
          <cell r="YG61">
            <v>0</v>
          </cell>
          <cell r="YH61">
            <v>0</v>
          </cell>
          <cell r="YI61">
            <v>0</v>
          </cell>
          <cell r="YJ61">
            <v>0</v>
          </cell>
          <cell r="YK61">
            <v>0</v>
          </cell>
          <cell r="YL61">
            <v>0</v>
          </cell>
          <cell r="YM61">
            <v>0</v>
          </cell>
          <cell r="YN61">
            <v>0</v>
          </cell>
          <cell r="YO61">
            <v>0</v>
          </cell>
          <cell r="YP61">
            <v>0</v>
          </cell>
          <cell r="YQ61">
            <v>0</v>
          </cell>
          <cell r="YR61">
            <v>4.0097606342857056E-2</v>
          </cell>
          <cell r="YS61">
            <v>2.1807623250249045E-2</v>
          </cell>
          <cell r="YT61">
            <v>4.9067152313060358E-2</v>
          </cell>
          <cell r="YU61">
            <v>0</v>
          </cell>
          <cell r="YV61">
            <v>6.542286975074714E-2</v>
          </cell>
          <cell r="YW61">
            <v>0</v>
          </cell>
          <cell r="YX61">
            <v>0</v>
          </cell>
          <cell r="YY61">
            <v>0</v>
          </cell>
          <cell r="YZ61">
            <v>0</v>
          </cell>
          <cell r="ZA61">
            <v>0</v>
          </cell>
          <cell r="ZB61">
            <v>0</v>
          </cell>
          <cell r="ZC61">
            <v>0</v>
          </cell>
          <cell r="ZD61">
            <v>0.7849595169479896</v>
          </cell>
          <cell r="ZE61">
            <v>1.0107664777810916</v>
          </cell>
          <cell r="ZF61">
            <v>0</v>
          </cell>
          <cell r="ZG61">
            <v>0</v>
          </cell>
          <cell r="ZH61">
            <v>1.9577878413613282E-2</v>
          </cell>
          <cell r="ZI61">
            <v>1.9577878413613286E-2</v>
          </cell>
          <cell r="ZJ61" t="str">
            <v xml:space="preserve"> </v>
          </cell>
          <cell r="ZK61">
            <v>0</v>
          </cell>
          <cell r="ZL61">
            <v>1</v>
          </cell>
          <cell r="ZM61">
            <v>0</v>
          </cell>
          <cell r="ZN61">
            <v>1</v>
          </cell>
          <cell r="ZO61">
            <v>0</v>
          </cell>
          <cell r="ZP61">
            <v>0</v>
          </cell>
          <cell r="ZQ61">
            <v>0</v>
          </cell>
          <cell r="ZR61" t="str">
            <v>0: No</v>
          </cell>
          <cell r="ZS61" t="str">
            <v>1: Yes</v>
          </cell>
          <cell r="ZT61">
            <v>2.0736422956671761</v>
          </cell>
          <cell r="ZU61">
            <v>2.0736422956671765</v>
          </cell>
          <cell r="ZV61">
            <v>2.0736422956671761</v>
          </cell>
          <cell r="ZW61">
            <v>2.0736422956671765</v>
          </cell>
          <cell r="ZX61">
            <v>0</v>
          </cell>
          <cell r="ZY61">
            <v>2.0736422956671761</v>
          </cell>
          <cell r="ZZ61">
            <v>0</v>
          </cell>
          <cell r="AAA61">
            <v>1.7625959513170997</v>
          </cell>
          <cell r="AAB61">
            <v>1.7625959513170999</v>
          </cell>
          <cell r="AAC61">
            <v>1.7625959513170999</v>
          </cell>
          <cell r="AAD61">
            <v>0</v>
          </cell>
          <cell r="AAE61">
            <v>1.7625959513170995</v>
          </cell>
          <cell r="AAF61">
            <v>0</v>
          </cell>
          <cell r="AAG61">
            <v>0.10368211478335883</v>
          </cell>
          <cell r="AAH61">
            <v>0.10368211478335884</v>
          </cell>
          <cell r="AAI61">
            <v>0.10368211478335881</v>
          </cell>
          <cell r="AAJ61">
            <v>0.10368211478335883</v>
          </cell>
          <cell r="AAK61">
            <v>0</v>
          </cell>
          <cell r="AAL61">
            <v>0.10368211478335881</v>
          </cell>
          <cell r="AAM61">
            <v>0</v>
          </cell>
          <cell r="AAN61">
            <v>0.10368211478335883</v>
          </cell>
          <cell r="AAO61">
            <v>0.10368211478335881</v>
          </cell>
          <cell r="AAP61">
            <v>0.10368211478335883</v>
          </cell>
          <cell r="AAQ61">
            <v>0</v>
          </cell>
          <cell r="AAR61">
            <v>0.10368211478335881</v>
          </cell>
          <cell r="AAS61">
            <v>0</v>
          </cell>
          <cell r="AAT61">
            <v>0</v>
          </cell>
          <cell r="AAU61">
            <v>0</v>
          </cell>
          <cell r="AAV61">
            <v>0</v>
          </cell>
          <cell r="AAW61">
            <v>0</v>
          </cell>
          <cell r="AAX61">
            <v>0</v>
          </cell>
          <cell r="AAY61">
            <v>0</v>
          </cell>
          <cell r="AAZ61">
            <v>0</v>
          </cell>
          <cell r="ABA61">
            <v>0</v>
          </cell>
          <cell r="ABB61">
            <v>0</v>
          </cell>
          <cell r="ABC61">
            <v>0</v>
          </cell>
          <cell r="ABD61">
            <v>0</v>
          </cell>
          <cell r="ABE61">
            <v>0</v>
          </cell>
          <cell r="ABF61">
            <v>0</v>
          </cell>
          <cell r="ABG61">
            <v>0</v>
          </cell>
          <cell r="ABH61">
            <v>0</v>
          </cell>
          <cell r="ABI61">
            <v>0</v>
          </cell>
          <cell r="ABJ61">
            <v>0</v>
          </cell>
          <cell r="ABK61">
            <v>0</v>
          </cell>
          <cell r="ABL61">
            <v>0.10368211478335883</v>
          </cell>
          <cell r="ABM61">
            <v>0.10368211478335881</v>
          </cell>
          <cell r="ABN61">
            <v>0.10368211478335883</v>
          </cell>
          <cell r="ABO61">
            <v>0</v>
          </cell>
          <cell r="ABP61">
            <v>0.10368211478335881</v>
          </cell>
          <cell r="ABQ61">
            <v>0</v>
          </cell>
          <cell r="ABR61">
            <v>0</v>
          </cell>
          <cell r="ABS61">
            <v>0</v>
          </cell>
          <cell r="ABT61">
            <v>0</v>
          </cell>
          <cell r="ABU61">
            <v>0</v>
          </cell>
          <cell r="ABV61">
            <v>0</v>
          </cell>
          <cell r="ABW61">
            <v>0</v>
          </cell>
          <cell r="ABX61">
            <v>0.10368211478335883</v>
          </cell>
          <cell r="ABY61" t="str">
            <v>1: Yes</v>
          </cell>
          <cell r="ABZ61">
            <v>0.10368211478335884</v>
          </cell>
          <cell r="ACA61">
            <v>0.10368211478335881</v>
          </cell>
          <cell r="ACB61">
            <v>5.0141901488654925</v>
          </cell>
          <cell r="ACC61">
            <v>6.4550024936270809</v>
          </cell>
          <cell r="ACD61">
            <v>2.7270348443392285</v>
          </cell>
          <cell r="ACE61">
            <v>6.1358283997632643</v>
          </cell>
          <cell r="ACF61">
            <v>0</v>
          </cell>
          <cell r="ACG61">
            <v>8.1811045330176828</v>
          </cell>
          <cell r="ACH61">
            <v>0</v>
          </cell>
          <cell r="ACI61">
            <v>2.5373497599240422</v>
          </cell>
          <cell r="ACJ61">
            <v>1.3799718403487802</v>
          </cell>
          <cell r="ACK61">
            <v>3.1049366407847554</v>
          </cell>
          <cell r="ACL61">
            <v>0</v>
          </cell>
          <cell r="ACM61">
            <v>4.1399155210463405</v>
          </cell>
          <cell r="ACN61">
            <v>0</v>
          </cell>
          <cell r="ACO61">
            <v>0.46834608978988534</v>
          </cell>
          <cell r="ACP61">
            <v>0.25471632868889577</v>
          </cell>
          <cell r="ACQ61">
            <v>0.5731117395500156</v>
          </cell>
          <cell r="ACR61">
            <v>0</v>
          </cell>
          <cell r="ACS61">
            <v>0.76414898606668724</v>
          </cell>
          <cell r="ACT61">
            <v>0</v>
          </cell>
          <cell r="ACU61">
            <v>0.37731001581503126</v>
          </cell>
          <cell r="ACV61">
            <v>0.20520513376992339</v>
          </cell>
          <cell r="ACW61">
            <v>0.46171155098232769</v>
          </cell>
          <cell r="ACX61">
            <v>0</v>
          </cell>
          <cell r="ACY61">
            <v>0.61561540130977022</v>
          </cell>
          <cell r="ACZ61">
            <v>0</v>
          </cell>
          <cell r="ADA61">
            <v>0</v>
          </cell>
          <cell r="ADB61">
            <v>0</v>
          </cell>
          <cell r="ADC61">
            <v>0</v>
          </cell>
          <cell r="ADD61">
            <v>0</v>
          </cell>
          <cell r="ADE61">
            <v>0</v>
          </cell>
          <cell r="ADF61">
            <v>0</v>
          </cell>
          <cell r="ADG61">
            <v>0</v>
          </cell>
          <cell r="ADH61">
            <v>0</v>
          </cell>
          <cell r="ADI61">
            <v>0</v>
          </cell>
          <cell r="ADJ61">
            <v>0</v>
          </cell>
          <cell r="ADK61">
            <v>0</v>
          </cell>
          <cell r="ADL61">
            <v>0</v>
          </cell>
          <cell r="ADM61">
            <v>8.0838226715974959E-2</v>
          </cell>
          <cell r="ADN61">
            <v>4.3964958341066611E-2</v>
          </cell>
          <cell r="ADO61">
            <v>9.892115626739989E-2</v>
          </cell>
          <cell r="ADP61">
            <v>0</v>
          </cell>
          <cell r="ADQ61">
            <v>0.13189487502319985</v>
          </cell>
          <cell r="ADR61">
            <v>0</v>
          </cell>
          <cell r="ADS61">
            <v>1.5503460566205591</v>
          </cell>
          <cell r="ADT61">
            <v>0.84317658319056199</v>
          </cell>
          <cell r="ADU61">
            <v>1.8971473121787645</v>
          </cell>
          <cell r="ADV61">
            <v>0</v>
          </cell>
          <cell r="ADW61">
            <v>2.5295297495716857</v>
          </cell>
          <cell r="ADX61">
            <v>0</v>
          </cell>
          <cell r="ADY61">
            <v>0</v>
          </cell>
          <cell r="ADZ61">
            <v>0</v>
          </cell>
          <cell r="AEA61">
            <v>0</v>
          </cell>
          <cell r="AEB61">
            <v>0</v>
          </cell>
          <cell r="AEC61">
            <v>0</v>
          </cell>
          <cell r="AED61">
            <v>0</v>
          </cell>
          <cell r="AEE61">
            <v>0.5924542010636471</v>
          </cell>
          <cell r="AEF61">
            <v>2.0455995316905711E-2</v>
          </cell>
          <cell r="AEG61">
            <v>0.73253027284103311</v>
          </cell>
          <cell r="AEH61">
            <v>4.7430012073116611E-3</v>
          </cell>
          <cell r="AEI61">
            <v>0.43185613219220487</v>
          </cell>
          <cell r="AEJ61">
            <v>0.14474273688924064</v>
          </cell>
          <cell r="AEK61">
            <v>2.9647178909905629</v>
          </cell>
          <cell r="AEL61">
            <v>0.12268991836458636</v>
          </cell>
          <cell r="AEM61">
            <v>0.46834608978988534</v>
          </cell>
          <cell r="AEN61">
            <v>0.76269412042360685</v>
          </cell>
          <cell r="AEO61">
            <v>2.6333963583356788E-2</v>
          </cell>
          <cell r="AEP61">
            <v>0.94302062695329936</v>
          </cell>
          <cell r="AEQ61">
            <v>6.1058882315023887E-3</v>
          </cell>
          <cell r="AER61">
            <v>0.55594868312274837</v>
          </cell>
          <cell r="AES61">
            <v>0.18633412372002967</v>
          </cell>
          <cell r="AET61">
            <v>3.8166205929735009</v>
          </cell>
          <cell r="AEU61">
            <v>0.15794449461903576</v>
          </cell>
          <cell r="AEV61">
            <v>0.60292391946049839</v>
          </cell>
          <cell r="AEW61">
            <v>0.06</v>
          </cell>
          <cell r="AEX61" t="str">
            <v>6</v>
          </cell>
          <cell r="AEY61" t="str">
            <v>5</v>
          </cell>
          <cell r="AEZ61" t="str">
            <v/>
          </cell>
          <cell r="AFA61" t="str">
            <v/>
          </cell>
          <cell r="AFB61" t="str">
            <v/>
          </cell>
          <cell r="AFC61" t="str">
            <v>2: Sometimes</v>
          </cell>
          <cell r="AFD61" t="str">
            <v>1: Always</v>
          </cell>
          <cell r="AFE61">
            <v>0.60292391946049839</v>
          </cell>
          <cell r="AFF61">
            <v>0.25471632868889577</v>
          </cell>
          <cell r="AFG61">
            <v>0</v>
          </cell>
          <cell r="AFH61">
            <v>0</v>
          </cell>
          <cell r="AFI61">
            <v>0</v>
          </cell>
          <cell r="AFJ61">
            <v>0</v>
          </cell>
          <cell r="AFK61">
            <v>0</v>
          </cell>
          <cell r="AFL61">
            <v>0</v>
          </cell>
          <cell r="AFM61">
            <v>0</v>
          </cell>
          <cell r="AFN61">
            <v>0</v>
          </cell>
          <cell r="AFO61">
            <v>0</v>
          </cell>
          <cell r="AFP61">
            <v>0</v>
          </cell>
          <cell r="AFQ61">
            <v>0</v>
          </cell>
          <cell r="AFR61">
            <v>0</v>
          </cell>
          <cell r="AFS61">
            <v>0</v>
          </cell>
          <cell r="AFT61">
            <v>0</v>
          </cell>
          <cell r="AFU61">
            <v>0</v>
          </cell>
          <cell r="AFV61">
            <v>0</v>
          </cell>
          <cell r="AFW61">
            <v>0</v>
          </cell>
          <cell r="AFX61">
            <v>0</v>
          </cell>
          <cell r="AFY61">
            <v>0</v>
          </cell>
          <cell r="AFZ61">
            <v>0</v>
          </cell>
          <cell r="AGA61">
            <v>0</v>
          </cell>
          <cell r="AGB61">
            <v>0</v>
          </cell>
        </row>
        <row r="62">
          <cell r="A62" t="str">
            <v>MALAWI_30</v>
          </cell>
          <cell r="B62" t="str">
            <v>Malawi</v>
          </cell>
          <cell r="C62" t="str">
            <v>Salima District Hospital</v>
          </cell>
          <cell r="D62" t="str">
            <v>Hospital</v>
          </cell>
          <cell r="E62" t="str">
            <v>Secondary</v>
          </cell>
          <cell r="F62" t="str">
            <v>Peri-urban/Semi-urban</v>
          </cell>
          <cell r="G62" t="str">
            <v>No</v>
          </cell>
          <cell r="H62">
            <v>38353</v>
          </cell>
          <cell r="I62">
            <v>342236</v>
          </cell>
          <cell r="J62">
            <v>149562</v>
          </cell>
          <cell r="K62" t="str">
            <v>Unknown</v>
          </cell>
          <cell r="L62">
            <v>18308</v>
          </cell>
          <cell r="M62" t="str">
            <v>USD</v>
          </cell>
          <cell r="N62">
            <v>148.26</v>
          </cell>
          <cell r="O62">
            <v>0.97</v>
          </cell>
          <cell r="P62">
            <v>0</v>
          </cell>
          <cell r="Q62">
            <v>0.02</v>
          </cell>
          <cell r="R62">
            <v>0.01</v>
          </cell>
          <cell r="S62">
            <v>0</v>
          </cell>
          <cell r="T62">
            <v>149562</v>
          </cell>
          <cell r="U62">
            <v>0</v>
          </cell>
          <cell r="V62">
            <v>116.35814286681131</v>
          </cell>
          <cell r="W62" t="str">
            <v>0: No</v>
          </cell>
          <cell r="X62" t="str">
            <v>0: No</v>
          </cell>
          <cell r="Y62">
            <v>0</v>
          </cell>
          <cell r="Z62" t="str">
            <v>Jan-10</v>
          </cell>
          <cell r="AA62" t="str">
            <v>Dec-10</v>
          </cell>
          <cell r="AB62">
            <v>254.33333333333334</v>
          </cell>
          <cell r="AC62">
            <v>2290.3333333333335</v>
          </cell>
          <cell r="AD62">
            <v>0</v>
          </cell>
          <cell r="AE62">
            <v>251.58333333333334</v>
          </cell>
          <cell r="AF62">
            <v>0</v>
          </cell>
          <cell r="AG62">
            <v>2796.25</v>
          </cell>
          <cell r="AH62">
            <v>2541.916666666667</v>
          </cell>
          <cell r="AI62">
            <v>7.9593980032782001</v>
          </cell>
          <cell r="AJ62">
            <v>8.678214871107139</v>
          </cell>
          <cell r="AK62">
            <v>9</v>
          </cell>
          <cell r="AL62">
            <v>7.4</v>
          </cell>
          <cell r="AM62">
            <v>0</v>
          </cell>
          <cell r="AN62">
            <v>12</v>
          </cell>
          <cell r="AO62">
            <v>0</v>
          </cell>
          <cell r="AP62">
            <v>2</v>
          </cell>
          <cell r="AQ62">
            <v>9</v>
          </cell>
          <cell r="AR62">
            <v>0</v>
          </cell>
          <cell r="AS62">
            <v>12.5</v>
          </cell>
          <cell r="AT62">
            <v>0</v>
          </cell>
          <cell r="AU62">
            <v>0</v>
          </cell>
          <cell r="AV62">
            <v>0</v>
          </cell>
          <cell r="AW62">
            <v>0</v>
          </cell>
          <cell r="AX62">
            <v>0</v>
          </cell>
          <cell r="AY62">
            <v>0</v>
          </cell>
          <cell r="AZ62">
            <v>0</v>
          </cell>
          <cell r="BA62">
            <v>0</v>
          </cell>
          <cell r="BB62">
            <v>0</v>
          </cell>
          <cell r="BC62">
            <v>0</v>
          </cell>
          <cell r="BD62">
            <v>0</v>
          </cell>
          <cell r="BE62">
            <v>194851.70000000004</v>
          </cell>
          <cell r="BF62" t="str">
            <v>1: Yes</v>
          </cell>
          <cell r="BG62" t="str">
            <v>160</v>
          </cell>
          <cell r="BH62" t="str">
            <v>161</v>
          </cell>
          <cell r="BI62" t="str">
            <v>0</v>
          </cell>
          <cell r="BJ62" t="str">
            <v>91</v>
          </cell>
          <cell r="BK62" t="str">
            <v>N/A</v>
          </cell>
          <cell r="BL62" t="str">
            <v>N/A</v>
          </cell>
          <cell r="BM62" t="str">
            <v>1: Yes</v>
          </cell>
          <cell r="BN62" t="str">
            <v>N_INITIATION,N_STAGE,N_MONITORING,N_BLOOD: Initiation, WHO Staging, Routine clinical monitoring, Blood draws for CD4</v>
          </cell>
          <cell r="BO62" t="str">
            <v>very little - the only time a nurse performs initiation is when the CO/MA is absent.</v>
          </cell>
          <cell r="BP62" t="str">
            <v>1: Yes</v>
          </cell>
          <cell r="BQ62">
            <v>0.32133196199401554</v>
          </cell>
          <cell r="BR62" t="str">
            <v>1: The Costing Period</v>
          </cell>
          <cell r="BS62" t="str">
            <v/>
          </cell>
          <cell r="BT62" t="str">
            <v>1: Yes</v>
          </cell>
          <cell r="BU62" t="str">
            <v>160</v>
          </cell>
          <cell r="BV62" t="str">
            <v>161</v>
          </cell>
          <cell r="BW62" t="str">
            <v>0</v>
          </cell>
          <cell r="BX62" t="str">
            <v>91</v>
          </cell>
          <cell r="BY62" t="str">
            <v>N/A</v>
          </cell>
          <cell r="BZ62" t="str">
            <v>N/A</v>
          </cell>
          <cell r="CA62" t="str">
            <v>0: No</v>
          </cell>
          <cell r="CB62" t="str">
            <v>0: No</v>
          </cell>
          <cell r="CC62" t="str">
            <v>0: No</v>
          </cell>
          <cell r="CD62" t="str">
            <v>0: No</v>
          </cell>
          <cell r="CE62" t="str">
            <v>0: No</v>
          </cell>
          <cell r="CF62" t="str">
            <v>0: No</v>
          </cell>
          <cell r="CG62" t="str">
            <v>1: Yes</v>
          </cell>
          <cell r="CH62" t="str">
            <v>electronic system - Baobab</v>
          </cell>
          <cell r="CI62" t="str">
            <v/>
          </cell>
          <cell r="CJ62">
            <v>2619.416666666667</v>
          </cell>
          <cell r="CK62" t="str">
            <v>All information from an ART Nurse.  This survey was conducted prior to the addition of the pharmacy consults so they have all been combined for the purposes of this table.  Patients come at different frequencies.  Pre-ART patients come between 6-12 times a year.  Pediatric patients come monthly.  Adult 1L come at different frequencies - 30% of adults come monthly, 50% come bimonthly, 20% come quarterly.</v>
          </cell>
          <cell r="CL62" t="str">
            <v>1: Yes</v>
          </cell>
          <cell r="CM62" t="str">
            <v>1: Yes</v>
          </cell>
          <cell r="CN62" t="str">
            <v>0: No</v>
          </cell>
          <cell r="CO62" t="str">
            <v>0: No</v>
          </cell>
          <cell r="CP62" t="str">
            <v/>
          </cell>
          <cell r="CQ62" t="str">
            <v>1: Yes</v>
          </cell>
          <cell r="CR62" t="str">
            <v>1: Yes</v>
          </cell>
          <cell r="CS62" t="str">
            <v>100</v>
          </cell>
          <cell r="CT62" t="str">
            <v>75</v>
          </cell>
          <cell r="CU62">
            <v>2519.4943120348821</v>
          </cell>
          <cell r="CV62" t="str">
            <v>2: Unknown</v>
          </cell>
          <cell r="CW62">
            <v>7.9593980032782001</v>
          </cell>
          <cell r="CX62">
            <v>10.527433096084808</v>
          </cell>
          <cell r="CY62">
            <v>7.9252216775979303</v>
          </cell>
          <cell r="CZ62">
            <v>10.787799264960718</v>
          </cell>
          <cell r="DA62">
            <v>7.5909038756275082</v>
          </cell>
          <cell r="DB62">
            <v>7.1666814288412244</v>
          </cell>
          <cell r="DC62">
            <v>7.6333497631661675</v>
          </cell>
          <cell r="DD62">
            <v>6.7911700321490063</v>
          </cell>
          <cell r="DE62">
            <v>0</v>
          </cell>
          <cell r="DF62">
            <v>15.300281769550939</v>
          </cell>
          <cell r="DG62">
            <v>0</v>
          </cell>
          <cell r="DH62">
            <v>2.9365292204572992</v>
          </cell>
          <cell r="DI62">
            <v>0.75854024875670578</v>
          </cell>
          <cell r="DJ62">
            <v>3.1544495017945513</v>
          </cell>
          <cell r="DK62">
            <v>2.8065989203998112</v>
          </cell>
          <cell r="DL62">
            <v>0</v>
          </cell>
          <cell r="DM62">
            <v>6.3211687396392149</v>
          </cell>
          <cell r="DN62">
            <v>0</v>
          </cell>
          <cell r="DO62">
            <v>7.6333497631661675</v>
          </cell>
          <cell r="DP62">
            <v>6.7911700321490063</v>
          </cell>
          <cell r="DQ62">
            <v>15.300281769550939</v>
          </cell>
          <cell r="DR62">
            <v>3.1544495017945513</v>
          </cell>
          <cell r="DS62">
            <v>2.8065989203998112</v>
          </cell>
          <cell r="DT62">
            <v>6.3211687396392149</v>
          </cell>
          <cell r="DU62">
            <v>6.6228539615228446</v>
          </cell>
          <cell r="DV62">
            <v>1.7107615536243641</v>
          </cell>
          <cell r="DW62">
            <v>6.3298177484101483</v>
          </cell>
          <cell r="DX62">
            <v>0</v>
          </cell>
          <cell r="DY62">
            <v>14.256346280203035</v>
          </cell>
          <cell r="DZ62">
            <v>0</v>
          </cell>
          <cell r="EA62">
            <v>0.65257257800119228</v>
          </cell>
          <cell r="EB62">
            <v>5.0222644162454131</v>
          </cell>
          <cell r="EC62">
            <v>0.19121297792021544</v>
          </cell>
          <cell r="ED62">
            <v>0</v>
          </cell>
          <cell r="EE62">
            <v>0.43518528363358738</v>
          </cell>
          <cell r="EF62">
            <v>0</v>
          </cell>
          <cell r="EG62">
            <v>0.26277873766543686</v>
          </cell>
          <cell r="EH62">
            <v>6.7878857682768995E-2</v>
          </cell>
          <cell r="EI62">
            <v>0.25115177342624534</v>
          </cell>
          <cell r="EJ62">
            <v>0</v>
          </cell>
          <cell r="EK62">
            <v>0.56565714735640826</v>
          </cell>
          <cell r="EL62">
            <v>0</v>
          </cell>
          <cell r="EM62">
            <v>3.0885934707964299E-2</v>
          </cell>
          <cell r="EN62">
            <v>7.9782024415933385E-3</v>
          </cell>
          <cell r="EO62">
            <v>2.9519349033895359E-2</v>
          </cell>
          <cell r="EP62">
            <v>0</v>
          </cell>
          <cell r="EQ62">
            <v>6.6485020346611162E-2</v>
          </cell>
          <cell r="ER62">
            <v>0</v>
          </cell>
          <cell r="ES62">
            <v>0</v>
          </cell>
          <cell r="ET62">
            <v>0</v>
          </cell>
          <cell r="EU62">
            <v>0</v>
          </cell>
          <cell r="EV62">
            <v>0</v>
          </cell>
          <cell r="EW62">
            <v>0</v>
          </cell>
          <cell r="EX62">
            <v>0</v>
          </cell>
          <cell r="EY62">
            <v>0.84014146784648414</v>
          </cell>
          <cell r="EZ62">
            <v>0.5691824131163441</v>
          </cell>
          <cell r="FA62">
            <v>0.77158903615476171</v>
          </cell>
          <cell r="FB62">
            <v>0</v>
          </cell>
          <cell r="FC62">
            <v>1.7381414902551244</v>
          </cell>
          <cell r="FD62">
            <v>0</v>
          </cell>
          <cell r="FE62">
            <v>1.4641731604634893</v>
          </cell>
          <cell r="FF62">
            <v>0.37821325448548093</v>
          </cell>
          <cell r="FG62">
            <v>1.3993890415962793</v>
          </cell>
          <cell r="FH62">
            <v>0</v>
          </cell>
          <cell r="FI62">
            <v>3.1517771207123415</v>
          </cell>
          <cell r="FJ62">
            <v>0</v>
          </cell>
          <cell r="FK62">
            <v>0.65402725587739519</v>
          </cell>
          <cell r="FL62">
            <v>0.16894298000196556</v>
          </cell>
          <cell r="FM62">
            <v>0.62508902600727256</v>
          </cell>
          <cell r="FN62">
            <v>0</v>
          </cell>
          <cell r="FO62">
            <v>1.4078581666830465</v>
          </cell>
          <cell r="FP62">
            <v>0</v>
          </cell>
          <cell r="FQ62">
            <v>0.12516763522574878</v>
          </cell>
          <cell r="FR62">
            <v>0.9834599910594547</v>
          </cell>
          <cell r="FS62">
            <v>0.71524362986142154</v>
          </cell>
          <cell r="FT62">
            <v>0</v>
          </cell>
          <cell r="FU62">
            <v>3.5762181493071081E-2</v>
          </cell>
          <cell r="FV62">
            <v>0.16092981671881987</v>
          </cell>
          <cell r="FW62">
            <v>0</v>
          </cell>
          <cell r="FX62">
            <v>0</v>
          </cell>
          <cell r="FY62">
            <v>0</v>
          </cell>
          <cell r="FZ62">
            <v>2.0205632543585161</v>
          </cell>
          <cell r="GA62">
            <v>0</v>
          </cell>
          <cell r="GB62">
            <v>0.35762181493071077</v>
          </cell>
          <cell r="GC62">
            <v>1.0142154671434958</v>
          </cell>
          <cell r="GD62">
            <v>1.3718372820742064</v>
          </cell>
          <cell r="GE62">
            <v>3.2332281422230331E-2</v>
          </cell>
          <cell r="GF62">
            <v>0.25403935403180972</v>
          </cell>
          <cell r="GG62">
            <v>0.18475589384131619</v>
          </cell>
          <cell r="GH62">
            <v>0</v>
          </cell>
          <cell r="GI62">
            <v>9.2377946920658115E-3</v>
          </cell>
          <cell r="GJ62">
            <v>1.2385321100917432</v>
          </cell>
          <cell r="GK62">
            <v>0</v>
          </cell>
          <cell r="GL62">
            <v>0</v>
          </cell>
          <cell r="GM62">
            <v>0</v>
          </cell>
          <cell r="GN62">
            <v>1.7188974340791652</v>
          </cell>
          <cell r="GO62">
            <v>9.2377946920658094E-2</v>
          </cell>
          <cell r="GP62">
            <v>0.26198385746698638</v>
          </cell>
          <cell r="GQ62">
            <v>0.35436180438764447</v>
          </cell>
          <cell r="GR62">
            <v>0.13445634452674662</v>
          </cell>
          <cell r="GS62">
            <v>1.0564427069958662</v>
          </cell>
          <cell r="GT62">
            <v>0.7683219687242665</v>
          </cell>
          <cell r="GU62">
            <v>0</v>
          </cell>
          <cell r="GV62">
            <v>3.8416098436213332E-2</v>
          </cell>
          <cell r="GW62">
            <v>5.3109530210143259E-2</v>
          </cell>
          <cell r="GX62">
            <v>0</v>
          </cell>
          <cell r="GY62">
            <v>0</v>
          </cell>
          <cell r="GZ62">
            <v>0</v>
          </cell>
          <cell r="HA62">
            <v>2.0507466488932358</v>
          </cell>
          <cell r="HB62">
            <v>0.38416098436213325</v>
          </cell>
          <cell r="HC62">
            <v>1.08948055165101</v>
          </cell>
          <cell r="HD62">
            <v>1.4736415360131432</v>
          </cell>
          <cell r="HE62">
            <v>9730.659740960602</v>
          </cell>
          <cell r="HF62">
            <v>2947.3826227738796</v>
          </cell>
          <cell r="HG62">
            <v>3517.7010253642738</v>
          </cell>
          <cell r="HH62">
            <v>0</v>
          </cell>
          <cell r="HI62">
            <v>3517.7010253642743</v>
          </cell>
          <cell r="HJ62">
            <v>4349.2282784673498</v>
          </cell>
          <cell r="HK62">
            <v>0</v>
          </cell>
          <cell r="HL62">
            <v>0</v>
          </cell>
          <cell r="HM62" t="str">
            <v/>
          </cell>
          <cell r="HN62">
            <v>1218.2406907717216</v>
          </cell>
          <cell r="HO62">
            <v>2355.0541016473876</v>
          </cell>
          <cell r="HP62">
            <v>0</v>
          </cell>
          <cell r="HQ62">
            <v>1</v>
          </cell>
          <cell r="HR62">
            <v>0</v>
          </cell>
          <cell r="HS62">
            <v>0.24703812469527719</v>
          </cell>
          <cell r="HT62">
            <v>0.45288238502678191</v>
          </cell>
          <cell r="HU62">
            <v>0</v>
          </cell>
          <cell r="HV62">
            <v>0.35762181493071077</v>
          </cell>
          <cell r="HW62">
            <v>4.74</v>
          </cell>
          <cell r="HX62">
            <v>1.5</v>
          </cell>
          <cell r="HY62">
            <v>8.1526711544602407E-2</v>
          </cell>
          <cell r="HZ62">
            <v>0.14945875910146866</v>
          </cell>
          <cell r="IA62">
            <v>0</v>
          </cell>
          <cell r="IB62">
            <v>1.901230338107804</v>
          </cell>
          <cell r="IC62">
            <v>3.4854285388930424</v>
          </cell>
          <cell r="ID62">
            <v>0</v>
          </cell>
          <cell r="IE62" t="str">
            <v>4</v>
          </cell>
          <cell r="IF62">
            <v>62.873600531608332</v>
          </cell>
          <cell r="IG62">
            <v>63.960370288737053</v>
          </cell>
          <cell r="IH62">
            <v>0</v>
          </cell>
          <cell r="II62">
            <v>52.98</v>
          </cell>
          <cell r="IJ62">
            <v>0</v>
          </cell>
          <cell r="IK62">
            <v>52.813824446550996</v>
          </cell>
          <cell r="IL62">
            <v>10.059776085057333</v>
          </cell>
          <cell r="IM62">
            <v>53.726711042539122</v>
          </cell>
          <cell r="IN62">
            <v>10.233659246197929</v>
          </cell>
          <cell r="IO62">
            <v>0</v>
          </cell>
          <cell r="IP62">
            <v>0</v>
          </cell>
          <cell r="IQ62">
            <v>44.5032</v>
          </cell>
          <cell r="IR62">
            <v>8.476799999999999</v>
          </cell>
          <cell r="IS62">
            <v>0</v>
          </cell>
          <cell r="IT62">
            <v>0</v>
          </cell>
          <cell r="IU62">
            <v>60.500000000000007</v>
          </cell>
          <cell r="IV62">
            <v>2448</v>
          </cell>
          <cell r="IW62">
            <v>0</v>
          </cell>
          <cell r="IX62">
            <v>0</v>
          </cell>
          <cell r="IY62" t="str">
            <v>1: Yes</v>
          </cell>
          <cell r="IZ62" t="str">
            <v>2</v>
          </cell>
          <cell r="JA62" t="str">
            <v>45</v>
          </cell>
          <cell r="JB62" t="str">
            <v>DDI,D4T3TCNVP: DDI, D4T-3TC-NVP</v>
          </cell>
          <cell r="JC62" t="str">
            <v>1: Yes</v>
          </cell>
          <cell r="JD62" t="str">
            <v>0: No</v>
          </cell>
          <cell r="JE62" t="str">
            <v>N/A</v>
          </cell>
          <cell r="JF62" t="str">
            <v>N/A</v>
          </cell>
          <cell r="JG62" t="str">
            <v>N/A</v>
          </cell>
          <cell r="JH62">
            <v>0</v>
          </cell>
          <cell r="JI62">
            <v>2208</v>
          </cell>
          <cell r="JJ62">
            <v>0</v>
          </cell>
          <cell r="JK62">
            <v>60.5</v>
          </cell>
          <cell r="JL62">
            <v>0</v>
          </cell>
          <cell r="JM62">
            <v>0</v>
          </cell>
          <cell r="JN62">
            <v>0</v>
          </cell>
          <cell r="JO62">
            <v>0</v>
          </cell>
          <cell r="JP62">
            <v>0</v>
          </cell>
          <cell r="JQ62">
            <v>0</v>
          </cell>
          <cell r="JR62">
            <v>61.2</v>
          </cell>
          <cell r="JS62">
            <v>152.28</v>
          </cell>
          <cell r="JT62">
            <v>132</v>
          </cell>
          <cell r="JU62">
            <v>152.28</v>
          </cell>
          <cell r="JV62" t="str">
            <v>N/A</v>
          </cell>
          <cell r="JW62" t="str">
            <v>N/A</v>
          </cell>
          <cell r="JX62" t="str">
            <v>N/A</v>
          </cell>
          <cell r="JY62" t="str">
            <v>N/A</v>
          </cell>
          <cell r="JZ62">
            <v>27008.58</v>
          </cell>
          <cell r="KA62">
            <v>0</v>
          </cell>
          <cell r="KB62">
            <v>698</v>
          </cell>
          <cell r="KC62">
            <v>0</v>
          </cell>
          <cell r="KD62">
            <v>0</v>
          </cell>
          <cell r="KE62">
            <v>0</v>
          </cell>
          <cell r="KF62">
            <v>0</v>
          </cell>
          <cell r="KG62">
            <v>280</v>
          </cell>
          <cell r="KH62">
            <v>27490.400000000001</v>
          </cell>
          <cell r="KI62">
            <v>0</v>
          </cell>
          <cell r="KJ62">
            <v>698</v>
          </cell>
          <cell r="KK62">
            <v>0</v>
          </cell>
          <cell r="KL62">
            <v>2510.8000000000002</v>
          </cell>
          <cell r="KM62">
            <v>0</v>
          </cell>
          <cell r="KN62">
            <v>0</v>
          </cell>
          <cell r="KO62">
            <v>280</v>
          </cell>
          <cell r="KP62">
            <v>2186.5</v>
          </cell>
          <cell r="KQ62">
            <v>21.5</v>
          </cell>
          <cell r="KR62">
            <v>59.5</v>
          </cell>
          <cell r="KS62">
            <v>1</v>
          </cell>
          <cell r="KT62">
            <v>0</v>
          </cell>
          <cell r="KU62">
            <v>0</v>
          </cell>
          <cell r="KV62">
            <v>0</v>
          </cell>
          <cell r="KW62">
            <v>0</v>
          </cell>
          <cell r="KX62">
            <v>0</v>
          </cell>
          <cell r="KY62">
            <v>0</v>
          </cell>
          <cell r="KZ62">
            <v>5.0999999999999996</v>
          </cell>
          <cell r="LA62">
            <v>11</v>
          </cell>
          <cell r="LB62" t="str">
            <v/>
          </cell>
          <cell r="LC62" t="str">
            <v/>
          </cell>
          <cell r="LD62">
            <v>4.49</v>
          </cell>
          <cell r="LE62" t="str">
            <v/>
          </cell>
          <cell r="LF62" t="str">
            <v/>
          </cell>
          <cell r="LG62" t="str">
            <v/>
          </cell>
          <cell r="LH62" t="str">
            <v/>
          </cell>
          <cell r="LI62" t="str">
            <v/>
          </cell>
          <cell r="LJ62" t="str">
            <v>Tenofovir/Emtricitabine (TDF/FTC)</v>
          </cell>
          <cell r="LK62" t="str">
            <v/>
          </cell>
          <cell r="LL62" t="str">
            <v>1: Yes</v>
          </cell>
          <cell r="LM62" t="str">
            <v>2</v>
          </cell>
          <cell r="LN62" t="str">
            <v>45</v>
          </cell>
          <cell r="LO62" t="str">
            <v>DDI,D4T3TCNVP: DDI, D4T-3TC-NVP</v>
          </cell>
          <cell r="LP62" t="str">
            <v>0: No</v>
          </cell>
          <cell r="LQ62" t="str">
            <v>N/A</v>
          </cell>
          <cell r="LR62" t="str">
            <v>N/A</v>
          </cell>
          <cell r="LS62" t="str">
            <v>N/A</v>
          </cell>
          <cell r="LT62" t="str">
            <v>N/A</v>
          </cell>
          <cell r="LU62">
            <v>2208</v>
          </cell>
          <cell r="LV62">
            <v>60.5</v>
          </cell>
          <cell r="LW62">
            <v>0</v>
          </cell>
          <cell r="LX62">
            <v>0</v>
          </cell>
          <cell r="LY62" t="str">
            <v>0: No</v>
          </cell>
          <cell r="LZ62" t="str">
            <v>0: No</v>
          </cell>
          <cell r="MA62" t="str">
            <v>0: No</v>
          </cell>
          <cell r="MB62" t="str">
            <v>0: No</v>
          </cell>
          <cell r="MC62" t="str">
            <v>0: No</v>
          </cell>
          <cell r="MD62" t="str">
            <v>0: No</v>
          </cell>
          <cell r="ME62" t="str">
            <v>0: No</v>
          </cell>
          <cell r="MF62" t="str">
            <v>1: Yes</v>
          </cell>
          <cell r="MG62" t="str">
            <v>0: No</v>
          </cell>
          <cell r="MH62" t="str">
            <v>0: No</v>
          </cell>
          <cell r="MI62" t="str">
            <v>0: No</v>
          </cell>
          <cell r="MJ62" t="str">
            <v>0: No</v>
          </cell>
          <cell r="MK62" t="str">
            <v>0: No</v>
          </cell>
          <cell r="ML62" t="str">
            <v>0: No</v>
          </cell>
          <cell r="MM62" t="str">
            <v>1: Yes</v>
          </cell>
          <cell r="MN62" t="str">
            <v>0: No</v>
          </cell>
          <cell r="MO62" t="str">
            <v>0: No</v>
          </cell>
          <cell r="MP62" t="str">
            <v>0: No</v>
          </cell>
          <cell r="MQ62" t="str">
            <v>1: Yes</v>
          </cell>
          <cell r="MR62" t="str">
            <v>1: Yes</v>
          </cell>
          <cell r="MS62" t="str">
            <v>4</v>
          </cell>
          <cell r="MT62" t="str">
            <v>2: N/A</v>
          </cell>
          <cell r="MU62">
            <v>6.6541354671434965</v>
          </cell>
          <cell r="MV62">
            <v>6.6541354671434947</v>
          </cell>
          <cell r="MW62">
            <v>6.6541354671434965</v>
          </cell>
          <cell r="MX62">
            <v>0</v>
          </cell>
          <cell r="MY62">
            <v>6.6541354671434947</v>
          </cell>
          <cell r="MZ62">
            <v>0</v>
          </cell>
          <cell r="NA62">
            <v>1.7959362968261066</v>
          </cell>
          <cell r="NB62">
            <v>19.745295688073394</v>
          </cell>
          <cell r="NC62">
            <v>0</v>
          </cell>
          <cell r="ND62">
            <v>0</v>
          </cell>
          <cell r="NE62">
            <v>0</v>
          </cell>
          <cell r="NF62">
            <v>0</v>
          </cell>
          <cell r="NG62">
            <v>0</v>
          </cell>
          <cell r="NH62">
            <v>0</v>
          </cell>
          <cell r="NI62">
            <v>0</v>
          </cell>
          <cell r="NJ62">
            <v>0</v>
          </cell>
          <cell r="NK62">
            <v>0</v>
          </cell>
          <cell r="NL62">
            <v>0</v>
          </cell>
          <cell r="NM62">
            <v>5.6951742512293251</v>
          </cell>
          <cell r="NN62">
            <v>5.6951742512293242</v>
          </cell>
          <cell r="NO62">
            <v>5.6951742512293251</v>
          </cell>
          <cell r="NP62">
            <v>0</v>
          </cell>
          <cell r="NQ62">
            <v>5.6951742512293242</v>
          </cell>
          <cell r="NR62">
            <v>0</v>
          </cell>
          <cell r="NS62">
            <v>0.52057573535985702</v>
          </cell>
          <cell r="NT62">
            <v>0.52057573535985702</v>
          </cell>
          <cell r="NU62">
            <v>0.52057573535985702</v>
          </cell>
          <cell r="NV62">
            <v>0</v>
          </cell>
          <cell r="NW62">
            <v>0.52057573535985702</v>
          </cell>
          <cell r="NX62">
            <v>0</v>
          </cell>
          <cell r="NY62">
            <v>0</v>
          </cell>
          <cell r="NZ62">
            <v>0</v>
          </cell>
          <cell r="OA62">
            <v>0</v>
          </cell>
          <cell r="OB62">
            <v>0</v>
          </cell>
          <cell r="OC62">
            <v>0</v>
          </cell>
          <cell r="OD62">
            <v>0</v>
          </cell>
          <cell r="OE62">
            <v>0.4383854805543137</v>
          </cell>
          <cell r="OF62">
            <v>0.4383854805543137</v>
          </cell>
          <cell r="OG62">
            <v>0.43838548055431376</v>
          </cell>
          <cell r="OH62">
            <v>0</v>
          </cell>
          <cell r="OI62">
            <v>0.43838548055431376</v>
          </cell>
          <cell r="OJ62">
            <v>0</v>
          </cell>
          <cell r="OK62">
            <v>6.6541354671434965</v>
          </cell>
          <cell r="OL62">
            <v>6.6541354671434947</v>
          </cell>
          <cell r="OM62">
            <v>6.6541354671434965</v>
          </cell>
          <cell r="ON62">
            <v>0</v>
          </cell>
          <cell r="OO62">
            <v>6.6541354671434947</v>
          </cell>
          <cell r="OP62">
            <v>0</v>
          </cell>
          <cell r="OQ62">
            <v>0</v>
          </cell>
          <cell r="OR62">
            <v>0</v>
          </cell>
          <cell r="OS62">
            <v>0</v>
          </cell>
          <cell r="OT62">
            <v>0</v>
          </cell>
          <cell r="OU62">
            <v>0</v>
          </cell>
          <cell r="OV62">
            <v>0</v>
          </cell>
          <cell r="OW62">
            <v>0.79209655789003119</v>
          </cell>
          <cell r="OX62">
            <v>0</v>
          </cell>
          <cell r="OY62">
            <v>0</v>
          </cell>
          <cell r="OZ62">
            <v>0</v>
          </cell>
          <cell r="PA62">
            <v>2.306660706303084E-3</v>
          </cell>
          <cell r="PB62">
            <v>0</v>
          </cell>
          <cell r="PC62">
            <v>0.32085829235583369</v>
          </cell>
          <cell r="PD62">
            <v>0</v>
          </cell>
          <cell r="PE62">
            <v>0</v>
          </cell>
          <cell r="PF62">
            <v>0</v>
          </cell>
          <cell r="PG62">
            <v>7.19</v>
          </cell>
          <cell r="PH62" t="str">
            <v/>
          </cell>
          <cell r="PI62">
            <v>0</v>
          </cell>
          <cell r="PJ62">
            <v>0</v>
          </cell>
          <cell r="PK62">
            <v>3.15</v>
          </cell>
          <cell r="PL62" t="str">
            <v>N/A</v>
          </cell>
          <cell r="PM62">
            <v>1.47</v>
          </cell>
          <cell r="PN62" t="str">
            <v>N/A</v>
          </cell>
          <cell r="PO62" t="str">
            <v>N/A</v>
          </cell>
          <cell r="PP62" t="str">
            <v>N/A</v>
          </cell>
          <cell r="PQ62">
            <v>201.45655789003126</v>
          </cell>
          <cell r="PR62">
            <v>1814.165149754135</v>
          </cell>
          <cell r="PS62">
            <v>2214.9</v>
          </cell>
          <cell r="PT62">
            <v>0</v>
          </cell>
          <cell r="PU62">
            <v>6.45</v>
          </cell>
          <cell r="PV62">
            <v>897.2</v>
          </cell>
          <cell r="PW62">
            <v>0</v>
          </cell>
          <cell r="PX62">
            <v>0</v>
          </cell>
          <cell r="PY62">
            <v>0</v>
          </cell>
          <cell r="PZ62">
            <v>11.615671996890109</v>
          </cell>
          <cell r="QA62">
            <v>6.6541354671434947</v>
          </cell>
          <cell r="QB62">
            <v>0</v>
          </cell>
          <cell r="QC62">
            <v>0</v>
          </cell>
          <cell r="QD62">
            <v>5.6951742512293242</v>
          </cell>
          <cell r="QE62">
            <v>0.52057573535985691</v>
          </cell>
          <cell r="QF62">
            <v>0</v>
          </cell>
          <cell r="QG62">
            <v>0.43838548055431376</v>
          </cell>
          <cell r="QH62">
            <v>6.6541354671434947</v>
          </cell>
          <cell r="QI62">
            <v>0</v>
          </cell>
          <cell r="QJ62">
            <v>0.79209655789003119</v>
          </cell>
          <cell r="QK62">
            <v>0</v>
          </cell>
          <cell r="QL62">
            <v>0</v>
          </cell>
          <cell r="QM62">
            <v>0</v>
          </cell>
          <cell r="QN62">
            <v>2.306660706303084E-3</v>
          </cell>
          <cell r="QO62">
            <v>0</v>
          </cell>
          <cell r="QP62">
            <v>0.32085829235583363</v>
          </cell>
          <cell r="QQ62">
            <v>0</v>
          </cell>
          <cell r="QR62">
            <v>0</v>
          </cell>
          <cell r="QS62">
            <v>0</v>
          </cell>
          <cell r="QT62">
            <v>0.79209655789003119</v>
          </cell>
          <cell r="QU62">
            <v>0</v>
          </cell>
          <cell r="QV62" t="str">
            <v>1: Yes</v>
          </cell>
          <cell r="QW62" t="str">
            <v>0: No</v>
          </cell>
          <cell r="QX62" t="str">
            <v>0: No</v>
          </cell>
          <cell r="QY62" t="str">
            <v>0: No</v>
          </cell>
          <cell r="QZ62" t="str">
            <v>1: Yes</v>
          </cell>
          <cell r="RA62" t="str">
            <v>0: No</v>
          </cell>
          <cell r="RB62" t="str">
            <v>Sickest</v>
          </cell>
          <cell r="RC62" t="str">
            <v>45</v>
          </cell>
          <cell r="RD62" t="str">
            <v>1: Yes</v>
          </cell>
          <cell r="RE62">
            <v>0</v>
          </cell>
          <cell r="RF62">
            <v>0</v>
          </cell>
          <cell r="RG62">
            <v>0</v>
          </cell>
          <cell r="RH62">
            <v>0</v>
          </cell>
          <cell r="RI62">
            <v>2.306660706303084E-3</v>
          </cell>
          <cell r="RJ62">
            <v>0</v>
          </cell>
          <cell r="RK62">
            <v>0.32085829235583369</v>
          </cell>
          <cell r="RL62">
            <v>0</v>
          </cell>
          <cell r="RM62">
            <v>0</v>
          </cell>
          <cell r="RN62">
            <v>0</v>
          </cell>
          <cell r="RO62">
            <v>9.2522338489047833</v>
          </cell>
          <cell r="RP62">
            <v>9.2522338489047815</v>
          </cell>
          <cell r="RQ62">
            <v>9.2522338489047815</v>
          </cell>
          <cell r="RR62">
            <v>9.2522338489047815</v>
          </cell>
          <cell r="RS62">
            <v>9.2522338489047833</v>
          </cell>
          <cell r="RT62">
            <v>0</v>
          </cell>
          <cell r="RU62">
            <v>9.2522338489047815</v>
          </cell>
          <cell r="RV62">
            <v>2.093803129190881</v>
          </cell>
          <cell r="RW62">
            <v>2.0938031291908805</v>
          </cell>
          <cell r="RX62">
            <v>2.0938031291908805</v>
          </cell>
          <cell r="RY62">
            <v>0</v>
          </cell>
          <cell r="RZ62">
            <v>2.0938031291908805</v>
          </cell>
          <cell r="SA62">
            <v>0</v>
          </cell>
          <cell r="SB62">
            <v>7.771876433080017</v>
          </cell>
          <cell r="SC62">
            <v>0</v>
          </cell>
          <cell r="SD62">
            <v>7.7718764330800161</v>
          </cell>
          <cell r="SE62">
            <v>7.771876433080017</v>
          </cell>
          <cell r="SF62">
            <v>0</v>
          </cell>
          <cell r="SG62">
            <v>7.771876433080017</v>
          </cell>
          <cell r="SH62">
            <v>1.4803574158247652</v>
          </cell>
          <cell r="SI62">
            <v>0</v>
          </cell>
          <cell r="SJ62">
            <v>1.4803574158247652</v>
          </cell>
          <cell r="SK62">
            <v>1.4803574158247652</v>
          </cell>
          <cell r="SL62">
            <v>0</v>
          </cell>
          <cell r="SM62">
            <v>1.4803574158247652</v>
          </cell>
          <cell r="SN62">
            <v>0</v>
          </cell>
          <cell r="SO62" t="str">
            <v>blank</v>
          </cell>
          <cell r="SP62" t="str">
            <v>blank</v>
          </cell>
          <cell r="SQ62" t="str">
            <v>blank</v>
          </cell>
          <cell r="SR62" t="str">
            <v>blank</v>
          </cell>
          <cell r="SS62" t="str">
            <v>1: Yes</v>
          </cell>
          <cell r="ST62" t="str">
            <v>1: Yes</v>
          </cell>
          <cell r="SU62" t="str">
            <v>Blank</v>
          </cell>
          <cell r="SV62" t="str">
            <v>1: Yes</v>
          </cell>
          <cell r="SW62" t="str">
            <v>0: All patients when initiated</v>
          </cell>
          <cell r="SX62">
            <v>1</v>
          </cell>
          <cell r="SY62" t="str">
            <v>1: Yes</v>
          </cell>
          <cell r="SZ62" t="str">
            <v>Blank</v>
          </cell>
          <cell r="TA62">
            <v>12</v>
          </cell>
          <cell r="TB62">
            <v>7.8048278945015648E-2</v>
          </cell>
          <cell r="TC62">
            <v>2.7465355386678586E-3</v>
          </cell>
          <cell r="TD62">
            <v>1.5071624497094325</v>
          </cell>
          <cell r="TE62">
            <v>0</v>
          </cell>
          <cell r="TF62">
            <v>9.3839964237818528E-4</v>
          </cell>
          <cell r="TG62">
            <v>0</v>
          </cell>
          <cell r="TH62">
            <v>5.4835727849798834</v>
          </cell>
          <cell r="TI62">
            <v>2.093803129190881</v>
          </cell>
          <cell r="TJ62">
            <v>8.5962270898524817E-2</v>
          </cell>
          <cell r="TK62">
            <v>7.8048278945015634E-2</v>
          </cell>
          <cell r="TL62">
            <v>2.7465355386678578E-3</v>
          </cell>
          <cell r="TM62">
            <v>1.507162449709432</v>
          </cell>
          <cell r="TN62">
            <v>0</v>
          </cell>
          <cell r="TO62">
            <v>9.3839964237818507E-4</v>
          </cell>
          <cell r="TP62">
            <v>0</v>
          </cell>
          <cell r="TQ62">
            <v>5.4835727849798825</v>
          </cell>
          <cell r="TR62">
            <v>2.0938031291908805</v>
          </cell>
          <cell r="TS62">
            <v>8.596227089852479E-2</v>
          </cell>
          <cell r="TT62">
            <v>7.8048278945015634E-2</v>
          </cell>
          <cell r="TU62">
            <v>2.7465355386678582E-3</v>
          </cell>
          <cell r="TV62">
            <v>1.507162449709432</v>
          </cell>
          <cell r="TW62">
            <v>0</v>
          </cell>
          <cell r="TX62">
            <v>9.3839964237818518E-4</v>
          </cell>
          <cell r="TY62">
            <v>0</v>
          </cell>
          <cell r="TZ62">
            <v>5.4835727849798825</v>
          </cell>
          <cell r="UA62">
            <v>2.0938031291908805</v>
          </cell>
          <cell r="UB62">
            <v>8.5962270898524804E-2</v>
          </cell>
          <cell r="UC62" t="str">
            <v>1: Yes</v>
          </cell>
          <cell r="UD62" t="str">
            <v>Blank</v>
          </cell>
          <cell r="UE62">
            <v>12</v>
          </cell>
          <cell r="UF62">
            <v>953550</v>
          </cell>
          <cell r="UG62">
            <v>6.1400000000000005E-3</v>
          </cell>
          <cell r="UH62">
            <v>6.1399999999999996E-3</v>
          </cell>
          <cell r="UI62">
            <v>0</v>
          </cell>
          <cell r="UJ62">
            <v>0</v>
          </cell>
          <cell r="UK62">
            <v>0</v>
          </cell>
          <cell r="UL62">
            <v>0</v>
          </cell>
          <cell r="UM62">
            <v>0</v>
          </cell>
          <cell r="UN62" t="str">
            <v>N/A</v>
          </cell>
          <cell r="UO62" t="str">
            <v>N/A</v>
          </cell>
          <cell r="UP62" t="str">
            <v>N/A</v>
          </cell>
          <cell r="UQ62" t="str">
            <v>N/A</v>
          </cell>
          <cell r="UR62" t="str">
            <v>N/A</v>
          </cell>
          <cell r="US62" t="str">
            <v>N/A</v>
          </cell>
          <cell r="UT62" t="str">
            <v>N/A</v>
          </cell>
          <cell r="UU62" t="str">
            <v>N/A</v>
          </cell>
          <cell r="UV62" t="str">
            <v>N/A</v>
          </cell>
          <cell r="UW62" t="str">
            <v>N/A</v>
          </cell>
          <cell r="UX62">
            <v>1</v>
          </cell>
          <cell r="UY62">
            <v>0</v>
          </cell>
          <cell r="UZ62">
            <v>0</v>
          </cell>
          <cell r="VA62">
            <v>0</v>
          </cell>
          <cell r="VB62">
            <v>1</v>
          </cell>
          <cell r="VC62">
            <v>0</v>
          </cell>
          <cell r="VD62">
            <v>1</v>
          </cell>
          <cell r="VE62">
            <v>1</v>
          </cell>
          <cell r="VF62">
            <v>0</v>
          </cell>
          <cell r="VG62">
            <v>0</v>
          </cell>
          <cell r="VH62">
            <v>1</v>
          </cell>
          <cell r="VI62">
            <v>1</v>
          </cell>
          <cell r="VJ62">
            <v>0</v>
          </cell>
          <cell r="VK62">
            <v>0</v>
          </cell>
          <cell r="VL62">
            <v>0</v>
          </cell>
          <cell r="VM62">
            <v>0</v>
          </cell>
          <cell r="VN62">
            <v>1</v>
          </cell>
          <cell r="VO62">
            <v>0</v>
          </cell>
          <cell r="VP62">
            <v>1</v>
          </cell>
          <cell r="VQ62">
            <v>1</v>
          </cell>
          <cell r="VR62">
            <v>0</v>
          </cell>
          <cell r="VS62">
            <v>0</v>
          </cell>
          <cell r="VT62">
            <v>0</v>
          </cell>
          <cell r="VU62">
            <v>0</v>
          </cell>
          <cell r="VV62">
            <v>1</v>
          </cell>
          <cell r="VW62">
            <v>0</v>
          </cell>
          <cell r="VX62">
            <v>0</v>
          </cell>
          <cell r="VY62">
            <v>8.2726723290120709</v>
          </cell>
          <cell r="VZ62">
            <v>8.2813645608628672</v>
          </cell>
          <cell r="WA62">
            <v>10.53484053254682</v>
          </cell>
          <cell r="WB62">
            <v>8.1187843399796247</v>
          </cell>
          <cell r="WC62">
            <v>0</v>
          </cell>
          <cell r="WD62">
            <v>9.7614423318979799</v>
          </cell>
          <cell r="WE62">
            <v>0</v>
          </cell>
          <cell r="WF62">
            <v>10.114312038300717</v>
          </cell>
          <cell r="WG62">
            <v>10.008098505919477</v>
          </cell>
          <cell r="WH62">
            <v>7.7128451229806432</v>
          </cell>
          <cell r="WI62">
            <v>0</v>
          </cell>
          <cell r="WJ62">
            <v>9.2733702153030801</v>
          </cell>
          <cell r="WK62">
            <v>0</v>
          </cell>
          <cell r="WL62">
            <v>0.53233221254214302</v>
          </cell>
          <cell r="WM62">
            <v>0.52674202662734104</v>
          </cell>
          <cell r="WN62">
            <v>0.40593921699898128</v>
          </cell>
          <cell r="WO62">
            <v>0</v>
          </cell>
          <cell r="WP62">
            <v>0.48807211659489902</v>
          </cell>
          <cell r="WQ62">
            <v>0</v>
          </cell>
          <cell r="WR62">
            <v>0</v>
          </cell>
          <cell r="WS62">
            <v>10.53484053254682</v>
          </cell>
          <cell r="WT62">
            <v>0</v>
          </cell>
          <cell r="WU62">
            <v>8.0203198898469008</v>
          </cell>
          <cell r="WV62">
            <v>0</v>
          </cell>
          <cell r="WW62">
            <v>8.1187843399796247</v>
          </cell>
          <cell r="WX62">
            <v>0</v>
          </cell>
          <cell r="WY62">
            <v>7.1239313680026504</v>
          </cell>
          <cell r="WZ62">
            <v>5.1058605934242189</v>
          </cell>
          <cell r="XA62">
            <v>5.1944210849743415</v>
          </cell>
          <cell r="XB62">
            <v>4.1413568318289338</v>
          </cell>
          <cell r="XC62">
            <v>5.0415317331601219</v>
          </cell>
          <cell r="XD62">
            <v>0</v>
          </cell>
          <cell r="XE62">
            <v>6.5862763169259884</v>
          </cell>
          <cell r="XF62">
            <v>0</v>
          </cell>
          <cell r="XG62">
            <v>0.16854755762181492</v>
          </cell>
          <cell r="XH62">
            <v>4.3537828738471347E-2</v>
          </cell>
          <cell r="XI62">
            <v>0.16108996633234401</v>
          </cell>
          <cell r="XJ62">
            <v>0</v>
          </cell>
          <cell r="XK62">
            <v>0.3628152394872613</v>
          </cell>
          <cell r="XL62">
            <v>0</v>
          </cell>
          <cell r="XM62">
            <v>4.2797357796135431</v>
          </cell>
          <cell r="XN62">
            <v>4.2471437886965955</v>
          </cell>
          <cell r="XO62">
            <v>3.9214054207609266</v>
          </cell>
          <cell r="XP62">
            <v>4.2277115122084954</v>
          </cell>
          <cell r="XQ62">
            <v>0</v>
          </cell>
          <cell r="XR62">
            <v>4.7533478913592626</v>
          </cell>
          <cell r="XS62">
            <v>0</v>
          </cell>
          <cell r="XT62">
            <v>3.6085507375949932E-3</v>
          </cell>
          <cell r="XU62">
            <v>9.3213135938767782E-4</v>
          </cell>
          <cell r="XV62">
            <v>3.448886029734408E-3</v>
          </cell>
          <cell r="XW62">
            <v>0</v>
          </cell>
          <cell r="XX62">
            <v>7.7677613282306482E-3</v>
          </cell>
          <cell r="XY62">
            <v>0</v>
          </cell>
          <cell r="XZ62">
            <v>7.2171014751899864E-3</v>
          </cell>
          <cell r="YA62">
            <v>1.8642627187753556E-3</v>
          </cell>
          <cell r="YB62">
            <v>6.8977720594688161E-3</v>
          </cell>
          <cell r="YC62">
            <v>0</v>
          </cell>
          <cell r="YD62">
            <v>1.5535522656461296E-2</v>
          </cell>
          <cell r="YE62">
            <v>0</v>
          </cell>
          <cell r="YF62">
            <v>0</v>
          </cell>
          <cell r="YG62">
            <v>0</v>
          </cell>
          <cell r="YH62">
            <v>0</v>
          </cell>
          <cell r="YI62">
            <v>0</v>
          </cell>
          <cell r="YJ62">
            <v>0</v>
          </cell>
          <cell r="YK62">
            <v>0</v>
          </cell>
          <cell r="YL62">
            <v>0.54857934734018765</v>
          </cell>
          <cell r="YM62">
            <v>0.14170453734814728</v>
          </cell>
          <cell r="YN62">
            <v>0.52430678818814502</v>
          </cell>
          <cell r="YO62">
            <v>0</v>
          </cell>
          <cell r="YP62">
            <v>1.1808711445678943</v>
          </cell>
          <cell r="YQ62">
            <v>0</v>
          </cell>
          <cell r="YR62">
            <v>0.11632602235136343</v>
          </cell>
          <cell r="YS62">
            <v>3.0048388184450013E-2</v>
          </cell>
          <cell r="YT62">
            <v>0.11117903628246506</v>
          </cell>
          <cell r="YU62">
            <v>0</v>
          </cell>
          <cell r="YV62">
            <v>0.25040323487041682</v>
          </cell>
          <cell r="YW62">
            <v>0</v>
          </cell>
          <cell r="YX62">
            <v>7.2171014751899864E-3</v>
          </cell>
          <cell r="YY62">
            <v>1.8642627187753556E-3</v>
          </cell>
          <cell r="YZ62">
            <v>6.8977720594688161E-3</v>
          </cell>
          <cell r="ZA62">
            <v>0</v>
          </cell>
          <cell r="ZB62">
            <v>1.5535522656461296E-2</v>
          </cell>
          <cell r="ZC62">
            <v>0</v>
          </cell>
          <cell r="ZD62">
            <v>3.7335717478766197</v>
          </cell>
          <cell r="ZE62">
            <v>3.7335717478766193</v>
          </cell>
          <cell r="ZF62">
            <v>0</v>
          </cell>
          <cell r="ZG62">
            <v>0</v>
          </cell>
          <cell r="ZH62">
            <v>7.4386972348170377E-2</v>
          </cell>
          <cell r="ZI62">
            <v>7.4386972348170363E-2</v>
          </cell>
          <cell r="ZJ62" t="str">
            <v xml:space="preserve"> </v>
          </cell>
          <cell r="ZK62">
            <v>0</v>
          </cell>
          <cell r="ZL62">
            <v>2</v>
          </cell>
          <cell r="ZM62">
            <v>0</v>
          </cell>
          <cell r="ZN62">
            <v>2</v>
          </cell>
          <cell r="ZO62">
            <v>0</v>
          </cell>
          <cell r="ZP62">
            <v>0</v>
          </cell>
          <cell r="ZQ62">
            <v>0</v>
          </cell>
          <cell r="ZR62" t="str">
            <v>1: Yes</v>
          </cell>
          <cell r="ZS62" t="str">
            <v>1: Yes</v>
          </cell>
          <cell r="ZT62">
            <v>4.9172999552972723</v>
          </cell>
          <cell r="ZU62">
            <v>4.9172999552972723</v>
          </cell>
          <cell r="ZV62">
            <v>4.9172999552972723</v>
          </cell>
          <cell r="ZW62">
            <v>4.9172999552972723</v>
          </cell>
          <cell r="ZX62">
            <v>0</v>
          </cell>
          <cell r="ZY62">
            <v>4.9172999552972723</v>
          </cell>
          <cell r="ZZ62">
            <v>0</v>
          </cell>
          <cell r="AAA62">
            <v>3.9338399642378183</v>
          </cell>
          <cell r="AAB62">
            <v>3.9338399642378179</v>
          </cell>
          <cell r="AAC62">
            <v>3.9338399642378183</v>
          </cell>
          <cell r="AAD62">
            <v>0</v>
          </cell>
          <cell r="AAE62">
            <v>3.9338399642378183</v>
          </cell>
          <cell r="AAF62">
            <v>0</v>
          </cell>
          <cell r="AAG62">
            <v>0.24586499776486365</v>
          </cell>
          <cell r="AAH62">
            <v>0.24586499776486362</v>
          </cell>
          <cell r="AAI62">
            <v>0.24586499776486362</v>
          </cell>
          <cell r="AAJ62">
            <v>0.24586499776486365</v>
          </cell>
          <cell r="AAK62">
            <v>0</v>
          </cell>
          <cell r="AAL62">
            <v>0.24586499776486365</v>
          </cell>
          <cell r="AAM62">
            <v>0</v>
          </cell>
          <cell r="AAN62">
            <v>0.24586499776486365</v>
          </cell>
          <cell r="AAO62">
            <v>0.24586499776486362</v>
          </cell>
          <cell r="AAP62">
            <v>0.24586499776486365</v>
          </cell>
          <cell r="AAQ62">
            <v>0</v>
          </cell>
          <cell r="AAR62">
            <v>0.24586499776486365</v>
          </cell>
          <cell r="AAS62">
            <v>0</v>
          </cell>
          <cell r="AAT62">
            <v>0</v>
          </cell>
          <cell r="AAU62">
            <v>0</v>
          </cell>
          <cell r="AAV62">
            <v>0</v>
          </cell>
          <cell r="AAW62">
            <v>0</v>
          </cell>
          <cell r="AAX62">
            <v>0</v>
          </cell>
          <cell r="AAY62">
            <v>0</v>
          </cell>
          <cell r="AAZ62">
            <v>0</v>
          </cell>
          <cell r="ABA62">
            <v>0</v>
          </cell>
          <cell r="ABB62">
            <v>0</v>
          </cell>
          <cell r="ABC62">
            <v>0</v>
          </cell>
          <cell r="ABD62">
            <v>0</v>
          </cell>
          <cell r="ABE62">
            <v>0</v>
          </cell>
          <cell r="ABF62">
            <v>0.24586499776486365</v>
          </cell>
          <cell r="ABG62">
            <v>0.24586499776486362</v>
          </cell>
          <cell r="ABH62">
            <v>0.24586499776486365</v>
          </cell>
          <cell r="ABI62">
            <v>0</v>
          </cell>
          <cell r="ABJ62">
            <v>0.24586499776486365</v>
          </cell>
          <cell r="ABK62">
            <v>0</v>
          </cell>
          <cell r="ABL62">
            <v>0.24586499776486365</v>
          </cell>
          <cell r="ABM62">
            <v>0.24586499776486362</v>
          </cell>
          <cell r="ABN62">
            <v>0.24586499776486365</v>
          </cell>
          <cell r="ABO62">
            <v>0</v>
          </cell>
          <cell r="ABP62">
            <v>0.24586499776486365</v>
          </cell>
          <cell r="ABQ62">
            <v>0</v>
          </cell>
          <cell r="ABR62">
            <v>0</v>
          </cell>
          <cell r="ABS62">
            <v>0</v>
          </cell>
          <cell r="ABT62">
            <v>0</v>
          </cell>
          <cell r="ABU62">
            <v>0</v>
          </cell>
          <cell r="ABV62">
            <v>0</v>
          </cell>
          <cell r="ABW62">
            <v>0</v>
          </cell>
          <cell r="ABX62">
            <v>0.24586499776486365</v>
          </cell>
          <cell r="ABY62" t="str">
            <v>1: Yes</v>
          </cell>
          <cell r="ABZ62">
            <v>0.24586499776486362</v>
          </cell>
          <cell r="ACA62">
            <v>0.24586499776486362</v>
          </cell>
          <cell r="ACB62">
            <v>7.8171744451863407</v>
          </cell>
          <cell r="ACC62">
            <v>8.3972881530595078</v>
          </cell>
          <cell r="ACD62">
            <v>2.0192686682350804</v>
          </cell>
          <cell r="ACE62">
            <v>7.4712940724697985</v>
          </cell>
          <cell r="ACF62">
            <v>0</v>
          </cell>
          <cell r="ACG62">
            <v>16.827238901959003</v>
          </cell>
          <cell r="ACH62">
            <v>0</v>
          </cell>
          <cell r="ACI62">
            <v>2.8921276900170381</v>
          </cell>
          <cell r="ACJ62">
            <v>0.74707080799286096</v>
          </cell>
          <cell r="ACK62">
            <v>2.7641619895735858</v>
          </cell>
          <cell r="ACL62">
            <v>0</v>
          </cell>
          <cell r="ACM62">
            <v>6.2255900666071735</v>
          </cell>
          <cell r="ACN62">
            <v>0</v>
          </cell>
          <cell r="ACO62">
            <v>0.48136871199831077</v>
          </cell>
          <cell r="ACP62">
            <v>0.12434323486351401</v>
          </cell>
          <cell r="ACQ62">
            <v>0.46006996899500197</v>
          </cell>
          <cell r="ACR62">
            <v>0</v>
          </cell>
          <cell r="ACS62">
            <v>1.0361936238626166</v>
          </cell>
          <cell r="ACT62">
            <v>0</v>
          </cell>
          <cell r="ACU62">
            <v>0.48136871199831077</v>
          </cell>
          <cell r="ACV62">
            <v>0.12434323486351401</v>
          </cell>
          <cell r="ACW62">
            <v>0.46006996899500197</v>
          </cell>
          <cell r="ACX62">
            <v>0</v>
          </cell>
          <cell r="ACY62">
            <v>1.0361936238626166</v>
          </cell>
          <cell r="ACZ62">
            <v>0</v>
          </cell>
          <cell r="ADA62">
            <v>0.43616502698382964</v>
          </cell>
          <cell r="ADB62">
            <v>0.11266658808038937</v>
          </cell>
          <cell r="ADC62">
            <v>0.41686637589744069</v>
          </cell>
          <cell r="ADD62">
            <v>0</v>
          </cell>
          <cell r="ADE62">
            <v>0.93888823400324473</v>
          </cell>
          <cell r="ADF62">
            <v>0</v>
          </cell>
          <cell r="ADG62">
            <v>0</v>
          </cell>
          <cell r="ADH62">
            <v>0</v>
          </cell>
          <cell r="ADI62">
            <v>0</v>
          </cell>
          <cell r="ADJ62">
            <v>0</v>
          </cell>
          <cell r="ADK62">
            <v>0</v>
          </cell>
          <cell r="ADL62">
            <v>0</v>
          </cell>
          <cell r="ADM62">
            <v>0.18861680574114698</v>
          </cell>
          <cell r="ADN62">
            <v>4.8721953028720191E-2</v>
          </cell>
          <cell r="ADO62">
            <v>0.18027122620626473</v>
          </cell>
          <cell r="ADP62">
            <v>0</v>
          </cell>
          <cell r="ADQ62">
            <v>0.40601627523933492</v>
          </cell>
          <cell r="ADR62">
            <v>0</v>
          </cell>
          <cell r="ADS62">
            <v>2.8484787771784323</v>
          </cell>
          <cell r="ADT62">
            <v>0.73579577726205814</v>
          </cell>
          <cell r="ADU62">
            <v>2.7224443758696157</v>
          </cell>
          <cell r="ADV62">
            <v>0</v>
          </cell>
          <cell r="ADW62">
            <v>6.1316314771838183</v>
          </cell>
          <cell r="ADX62">
            <v>0</v>
          </cell>
          <cell r="ADY62">
            <v>0.48904872126927279</v>
          </cell>
          <cell r="ADZ62">
            <v>0.12632707214402375</v>
          </cell>
          <cell r="AEA62">
            <v>0.46741016693288789</v>
          </cell>
          <cell r="AEB62">
            <v>0</v>
          </cell>
          <cell r="AEC62">
            <v>1.0527256012001978</v>
          </cell>
          <cell r="AED62">
            <v>0</v>
          </cell>
          <cell r="AEE62">
            <v>1.5738323357120523</v>
          </cell>
          <cell r="AEF62">
            <v>0</v>
          </cell>
          <cell r="AEG62">
            <v>1.2731912549551951</v>
          </cell>
          <cell r="AEH62">
            <v>1.3629327207681008E-2</v>
          </cell>
          <cell r="AEI62">
            <v>0.57275456225273769</v>
          </cell>
          <cell r="AEJ62">
            <v>2.2116695220377691E-2</v>
          </cell>
          <cell r="AEK62">
            <v>4.009092307935342</v>
          </cell>
          <cell r="AEL62">
            <v>0.35255796190295419</v>
          </cell>
          <cell r="AEM62">
            <v>0.48136871199831077</v>
          </cell>
          <cell r="AEN62">
            <v>1.6906266733902673</v>
          </cell>
          <cell r="AEO62">
            <v>0</v>
          </cell>
          <cell r="AEP62">
            <v>1.3676749721758799</v>
          </cell>
          <cell r="AEQ62">
            <v>1.4640761658543642E-2</v>
          </cell>
          <cell r="AER62">
            <v>0.61525876567553694</v>
          </cell>
          <cell r="AES62">
            <v>2.3757978545978109E-2</v>
          </cell>
          <cell r="AET62">
            <v>4.3066076595844667</v>
          </cell>
          <cell r="AEU62">
            <v>0.37872134202883473</v>
          </cell>
          <cell r="AEV62">
            <v>0.5170911575353202</v>
          </cell>
          <cell r="AEW62">
            <v>0.05</v>
          </cell>
          <cell r="AEX62" t="str">
            <v>8</v>
          </cell>
          <cell r="AEY62" t="str">
            <v>3</v>
          </cell>
          <cell r="AEZ62" t="str">
            <v>1: Yes</v>
          </cell>
          <cell r="AFA62" t="str">
            <v>2</v>
          </cell>
          <cell r="AFB62" t="str">
            <v>30</v>
          </cell>
          <cell r="AFC62" t="str">
            <v>1: Always</v>
          </cell>
          <cell r="AFD62" t="str">
            <v>1: Always</v>
          </cell>
          <cell r="AFE62">
            <v>0.5170911575353202</v>
          </cell>
          <cell r="AFF62">
            <v>0.12434323486351401</v>
          </cell>
          <cell r="AFG62">
            <v>0</v>
          </cell>
          <cell r="AFH62">
            <v>0</v>
          </cell>
          <cell r="AFI62">
            <v>0</v>
          </cell>
          <cell r="AFJ62">
            <v>0</v>
          </cell>
          <cell r="AFK62">
            <v>0</v>
          </cell>
          <cell r="AFL62">
            <v>0</v>
          </cell>
          <cell r="AFM62">
            <v>0</v>
          </cell>
          <cell r="AFN62">
            <v>0</v>
          </cell>
          <cell r="AFO62">
            <v>0</v>
          </cell>
          <cell r="AFP62">
            <v>0</v>
          </cell>
          <cell r="AFQ62">
            <v>0</v>
          </cell>
          <cell r="AFR62">
            <v>0</v>
          </cell>
          <cell r="AFS62">
            <v>0</v>
          </cell>
          <cell r="AFT62">
            <v>0</v>
          </cell>
          <cell r="AFU62">
            <v>0</v>
          </cell>
          <cell r="AFV62">
            <v>0</v>
          </cell>
          <cell r="AFW62">
            <v>0</v>
          </cell>
          <cell r="AFX62">
            <v>0</v>
          </cell>
          <cell r="AFY62">
            <v>0</v>
          </cell>
          <cell r="AFZ62">
            <v>0</v>
          </cell>
          <cell r="AGA62">
            <v>0</v>
          </cell>
          <cell r="AGB62">
            <v>0</v>
          </cell>
        </row>
        <row r="63">
          <cell r="A63" t="str">
            <v>RSA_1</v>
          </cell>
          <cell r="B63" t="str">
            <v>RSA</v>
          </cell>
          <cell r="C63" t="str">
            <v>Mbekweni CHC</v>
          </cell>
          <cell r="D63" t="str">
            <v>Clinic</v>
          </cell>
          <cell r="E63" t="str">
            <v>Secondary</v>
          </cell>
          <cell r="F63" t="str">
            <v>Rural</v>
          </cell>
          <cell r="G63" t="str">
            <v>No</v>
          </cell>
          <cell r="H63">
            <v>38899</v>
          </cell>
          <cell r="I63">
            <v>28201</v>
          </cell>
          <cell r="J63">
            <v>68862</v>
          </cell>
          <cell r="K63">
            <v>0</v>
          </cell>
          <cell r="L63">
            <v>0</v>
          </cell>
          <cell r="M63" t="str">
            <v>USD</v>
          </cell>
          <cell r="N63">
            <v>7.1899999999999995</v>
          </cell>
          <cell r="O63">
            <v>1</v>
          </cell>
          <cell r="P63">
            <v>0</v>
          </cell>
          <cell r="Q63">
            <v>0</v>
          </cell>
          <cell r="R63">
            <v>0</v>
          </cell>
          <cell r="S63">
            <v>0</v>
          </cell>
          <cell r="T63">
            <v>68862</v>
          </cell>
          <cell r="U63">
            <v>0</v>
          </cell>
          <cell r="V63">
            <v>790.44653553808507</v>
          </cell>
          <cell r="W63" t="str">
            <v>0: No</v>
          </cell>
          <cell r="X63" t="str">
            <v>0: No</v>
          </cell>
          <cell r="Y63">
            <v>0</v>
          </cell>
          <cell r="Z63" t="str">
            <v>Apr-10</v>
          </cell>
          <cell r="AA63" t="str">
            <v>Mar-11</v>
          </cell>
          <cell r="AB63">
            <v>0</v>
          </cell>
          <cell r="AC63">
            <v>451.5</v>
          </cell>
          <cell r="AD63">
            <v>2.5</v>
          </cell>
          <cell r="AE63">
            <v>12.333333333333334</v>
          </cell>
          <cell r="AF63">
            <v>0</v>
          </cell>
          <cell r="AG63">
            <v>466.33333333333331</v>
          </cell>
          <cell r="AH63">
            <v>466.33333333333331</v>
          </cell>
          <cell r="AI63">
            <v>2.0264474624731954</v>
          </cell>
          <cell r="AJ63">
            <v>10.159042172980701</v>
          </cell>
          <cell r="AK63">
            <v>1.5</v>
          </cell>
          <cell r="AL63">
            <v>2</v>
          </cell>
          <cell r="AM63">
            <v>2</v>
          </cell>
          <cell r="AN63">
            <v>3</v>
          </cell>
          <cell r="AO63">
            <v>3</v>
          </cell>
          <cell r="AP63">
            <v>15</v>
          </cell>
          <cell r="AQ63">
            <v>10</v>
          </cell>
          <cell r="AR63">
            <v>15</v>
          </cell>
          <cell r="AS63">
            <v>15</v>
          </cell>
          <cell r="AT63">
            <v>20</v>
          </cell>
          <cell r="AU63">
            <v>8</v>
          </cell>
          <cell r="AV63">
            <v>13</v>
          </cell>
          <cell r="AW63">
            <v>13</v>
          </cell>
          <cell r="AX63">
            <v>13</v>
          </cell>
          <cell r="AY63">
            <v>13</v>
          </cell>
          <cell r="AZ63">
            <v>8</v>
          </cell>
          <cell r="BA63">
            <v>8</v>
          </cell>
          <cell r="BB63">
            <v>10</v>
          </cell>
          <cell r="BC63">
            <v>10</v>
          </cell>
          <cell r="BD63">
            <v>0</v>
          </cell>
          <cell r="BE63">
            <v>58544.333333333336</v>
          </cell>
          <cell r="BF63" t="str">
            <v>0: No</v>
          </cell>
          <cell r="BG63" t="str">
            <v>N/A</v>
          </cell>
          <cell r="BH63" t="str">
            <v>N/A</v>
          </cell>
          <cell r="BI63" t="str">
            <v>N/A</v>
          </cell>
          <cell r="BJ63" t="str">
            <v>N/A</v>
          </cell>
          <cell r="BK63">
            <v>0.3</v>
          </cell>
          <cell r="BL63" t="str">
            <v>N/A</v>
          </cell>
          <cell r="BM63" t="str">
            <v>1: Yes</v>
          </cell>
          <cell r="BN63" t="str">
            <v>N_INITIATION,N_STAGE,N_MONITORING,N_BLOOD: Initiation, WHO Staging, Routine clinical monitoring, Blood draws for CD4</v>
          </cell>
          <cell r="BO63" t="str">
            <v>None</v>
          </cell>
          <cell r="BP63" t="str">
            <v>1: Yes</v>
          </cell>
          <cell r="BQ63">
            <v>0.49073813124569987</v>
          </cell>
          <cell r="BR63" t="str">
            <v>0: Cumulative</v>
          </cell>
          <cell r="BS63" t="str">
            <v/>
          </cell>
          <cell r="BT63" t="str">
            <v>0: No</v>
          </cell>
          <cell r="BU63" t="str">
            <v>N/A</v>
          </cell>
          <cell r="BV63" t="str">
            <v>N/A</v>
          </cell>
          <cell r="BW63" t="str">
            <v>N/A</v>
          </cell>
          <cell r="BX63" t="str">
            <v>N/A</v>
          </cell>
          <cell r="BY63">
            <v>0.3</v>
          </cell>
          <cell r="BZ63" t="str">
            <v>N/A</v>
          </cell>
          <cell r="CA63" t="str">
            <v>0: No</v>
          </cell>
          <cell r="CB63" t="str">
            <v>0: No</v>
          </cell>
          <cell r="CC63" t="str">
            <v>0: No</v>
          </cell>
          <cell r="CD63" t="str">
            <v>0: No</v>
          </cell>
          <cell r="CE63" t="str">
            <v>0: No</v>
          </cell>
          <cell r="CF63" t="str">
            <v>0: No</v>
          </cell>
          <cell r="CG63" t="str">
            <v>1: Yes</v>
          </cell>
          <cell r="CH63" t="str">
            <v>Please see below in (59)</v>
          </cell>
          <cell r="CI63" t="str">
            <v>Filing System at Mbekweni CHC:    Brown patient files were stored in cabinets. The defaulter/deceased/LTFU were stored in a cabinet and a spate closet. These were no exhaustive of all defaulter/LTFU patients. The files for active patients were in  three large cabinets. Each had three drawers and charts were loosely grouped in no order by clusters of surnames (ie all surnames A-E in one drawer, though sometimes this included other surnames too). These files contained lab results from initiation until recent, though in most instances the final labs noted in the record was either 2009 or 2010. This sometime contained further information about initiation that was contradictory to the ART register.     There were also white patient files. These were introduced in March 2011 from the ECDOH. They are filled in the same cabinet, though in a separate drawer in NO order whatsoever. They are also next to a large unordered pile of Pre-ART patient files of the same structure. These were not paired with the brown file. They contained weights from April onwards or NO visit information whatsoever. At best vitals and last visit date. Neither this file nor the brown file is routinely pulled during a patient visit. When brown and white files are matched sometimes information in the white file disagrees with the brown.    NHLS reports are delivered to the facility 1-2 per week in hard copy. These reports have not been filled in patient charts since March 2011. When a patient visits the facility the clinical staff asks the patient if they have had a lab exam recently. If they have, all NHLS lab report packets for the month to find the report for that individual. This is a cumbersome process as the packets contain approx 100 lab results. While this search is being conducted, another staff member goes through one of the two bloods books to find patient results. These bloods books sometimes have the NHLS information transcribed in them but not always. This leads to re-ordering NHLS tests due to lost results. The staff at the facility noted that they did not have the time to file the results into the brown files.     The two bloods books are housed in the ART clinic. One lists the date blood work in completed along with the patient name. When this book was scrutinized to apportion ATR CD4 and Viral Load tests from the NHLS report, it was found that the month on month variation of recorded tests was up to four fold. The facility staff noted that this variance was due to staff often not entering all tests, not variation in number of tests ordered.  The other lists patient name and reported lab results and reported lab date. This is also not always completed.    The ART register was used as the base source of information to select patient charts from. The ART Register I and II 2009 contain information from 2008 until early 2011. There is no other register that takes over from April, allowing for the two to be paired. The registers are partially organized by surname (alphabetical cluster), though this has led to a very confusing filling system. When one page fulls up with a certain letter they will place a new person in an arbitrary location in the file. This makes it difficult to find the patient name during the visit. Consequently, there are often multiple entries for the same person over time in the same register. The register contained information on initiation date, DOB, initial CD4, weight @ initiation, TB status, CTX status, starting regimen, sometime lab results @ 6/12M (rare), sometimes information on patient outcome (RIP/LTFU). These files were only sometimes completed by facility staff for the period they were active. We often found that the information in the brown file did not agree with the ART register, such as CD4 at initiation, date of initiation, WHO status at initiation.    Patients carry a notebook that contains their medical history at the facility. This includes clinical notes by visit, sometimes it includes lab results, next appointment date,  facility assigned regimen number and regimen drug names. Each visit has a date stamp with Mbekweni CHC identifier. This book provides the most comprehensive information on patient history however is kept with the patient and not accessible as part of the RSA Ethics Approval. Additionally, sampling patients that are active and visit the clinic during the week would provide a biased sample, excluding those no longer on treatment at the facility and deceased patients.   Example of mis-match between Patient brown chart and ART register:    Patient register information –   ART start date: 3 june 2009   14 nov 2007          WHO: III   WHO II  Weight 71 (9 May 2011)   Weight 63 (9 May 2011)  CD4 @ initiation: 66 CD4 at initiation 73</v>
          </cell>
          <cell r="CJ63">
            <v>484.33333333333331</v>
          </cell>
          <cell r="CK63" t="str">
            <v>Based on interview and validated by patient charts</v>
          </cell>
          <cell r="CL63" t="str">
            <v>1: Yes</v>
          </cell>
          <cell r="CM63" t="str">
            <v>0: No</v>
          </cell>
          <cell r="CN63" t="str">
            <v>1: Yes</v>
          </cell>
          <cell r="CO63" t="str">
            <v>0: No</v>
          </cell>
          <cell r="CP63" t="str">
            <v/>
          </cell>
          <cell r="CQ63" t="str">
            <v>0: No</v>
          </cell>
          <cell r="CR63" t="str">
            <v/>
          </cell>
          <cell r="CS63" t="str">
            <v/>
          </cell>
          <cell r="CT63" t="str">
            <v/>
          </cell>
          <cell r="CU63">
            <v>454</v>
          </cell>
          <cell r="CV63">
            <v>1</v>
          </cell>
          <cell r="CW63">
            <v>2.0264474624731954</v>
          </cell>
          <cell r="CX63">
            <v>332.03380563903693</v>
          </cell>
          <cell r="CY63">
            <v>0</v>
          </cell>
          <cell r="CZ63">
            <v>332.03380563903681</v>
          </cell>
          <cell r="DA63">
            <v>313.46418632025069</v>
          </cell>
          <cell r="DB63">
            <v>0</v>
          </cell>
          <cell r="DC63">
            <v>313.46418632025058</v>
          </cell>
          <cell r="DD63">
            <v>309.61444139820986</v>
          </cell>
          <cell r="DE63">
            <v>399.50250502994822</v>
          </cell>
          <cell r="DF63">
            <v>436.95586487650581</v>
          </cell>
          <cell r="DG63">
            <v>0</v>
          </cell>
          <cell r="DH63">
            <v>18.569619318786216</v>
          </cell>
          <cell r="DI63">
            <v>0</v>
          </cell>
          <cell r="DJ63">
            <v>18.569619318786216</v>
          </cell>
          <cell r="DK63">
            <v>18.341560418291312</v>
          </cell>
          <cell r="DL63">
            <v>23.666529571988789</v>
          </cell>
          <cell r="DM63">
            <v>25.885266719362736</v>
          </cell>
          <cell r="DN63">
            <v>0</v>
          </cell>
          <cell r="DO63">
            <v>313.46418632025058</v>
          </cell>
          <cell r="DP63">
            <v>310.10941972217319</v>
          </cell>
          <cell r="DQ63">
            <v>436.95586487650581</v>
          </cell>
          <cell r="DR63">
            <v>18.569619318786216</v>
          </cell>
          <cell r="DS63">
            <v>18.370882935657487</v>
          </cell>
          <cell r="DT63">
            <v>25.885266719362736</v>
          </cell>
          <cell r="DU63">
            <v>232.08223038808765</v>
          </cell>
          <cell r="DV63">
            <v>0</v>
          </cell>
          <cell r="DW63">
            <v>229.23196095724549</v>
          </cell>
          <cell r="DX63">
            <v>295.78317542870388</v>
          </cell>
          <cell r="DY63">
            <v>323.51284812514479</v>
          </cell>
          <cell r="DZ63">
            <v>0</v>
          </cell>
          <cell r="EA63">
            <v>0</v>
          </cell>
          <cell r="EB63">
            <v>0</v>
          </cell>
          <cell r="EC63">
            <v>0</v>
          </cell>
          <cell r="ED63">
            <v>0</v>
          </cell>
          <cell r="EE63">
            <v>0</v>
          </cell>
          <cell r="EF63">
            <v>0</v>
          </cell>
          <cell r="EG63">
            <v>10.322689686951042</v>
          </cell>
          <cell r="EH63">
            <v>0</v>
          </cell>
          <cell r="EI63">
            <v>10.195913729956894</v>
          </cell>
          <cell r="EJ63">
            <v>13.156017716073411</v>
          </cell>
          <cell r="EK63">
            <v>14.389394376955289</v>
          </cell>
          <cell r="EL63">
            <v>0</v>
          </cell>
          <cell r="EM63">
            <v>8.6968538027858155</v>
          </cell>
          <cell r="EN63">
            <v>0</v>
          </cell>
          <cell r="EO63">
            <v>8.590045209568089</v>
          </cell>
          <cell r="EP63">
            <v>11.083929302668503</v>
          </cell>
          <cell r="EQ63">
            <v>12.123047674793673</v>
          </cell>
          <cell r="ER63">
            <v>0</v>
          </cell>
          <cell r="ES63">
            <v>4.1749073697584507</v>
          </cell>
          <cell r="ET63">
            <v>0</v>
          </cell>
          <cell r="EU63">
            <v>4.1236341170293569</v>
          </cell>
          <cell r="EV63">
            <v>5.3208182155217507</v>
          </cell>
          <cell r="EW63">
            <v>5.8196449232269156</v>
          </cell>
          <cell r="EX63">
            <v>0</v>
          </cell>
          <cell r="EY63">
            <v>37.990666858206886</v>
          </cell>
          <cell r="EZ63">
            <v>0</v>
          </cell>
          <cell r="FA63">
            <v>37.524092419387578</v>
          </cell>
          <cell r="FB63">
            <v>48.418183766951714</v>
          </cell>
          <cell r="FC63">
            <v>52.95738849510343</v>
          </cell>
          <cell r="FD63">
            <v>0</v>
          </cell>
          <cell r="FE63">
            <v>4.8938518323738096</v>
          </cell>
          <cell r="FF63">
            <v>0</v>
          </cell>
          <cell r="FG63">
            <v>4.8337490134136472</v>
          </cell>
          <cell r="FH63">
            <v>6.2370955011788993</v>
          </cell>
          <cell r="FI63">
            <v>6.8218232044144207</v>
          </cell>
          <cell r="FJ63">
            <v>0</v>
          </cell>
          <cell r="FK63">
            <v>33.872605700873166</v>
          </cell>
          <cell r="FL63">
            <v>0</v>
          </cell>
          <cell r="FM63">
            <v>33.45660636990015</v>
          </cell>
          <cell r="FN63">
            <v>43.16981467083891</v>
          </cell>
          <cell r="FO63">
            <v>47.216984796230058</v>
          </cell>
          <cell r="FP63">
            <v>0</v>
          </cell>
          <cell r="FQ63">
            <v>8.5775553967119389E-2</v>
          </cell>
          <cell r="FR63">
            <v>0</v>
          </cell>
          <cell r="FS63">
            <v>5.5754110078627601</v>
          </cell>
          <cell r="FT63">
            <v>0</v>
          </cell>
          <cell r="FU63">
            <v>3.1951393852751968</v>
          </cell>
          <cell r="FV63">
            <v>0</v>
          </cell>
          <cell r="FW63">
            <v>4.2887776983559691</v>
          </cell>
          <cell r="FX63">
            <v>0</v>
          </cell>
          <cell r="FY63">
            <v>0</v>
          </cell>
          <cell r="FZ63">
            <v>13.145103645461045</v>
          </cell>
          <cell r="GA63">
            <v>0</v>
          </cell>
          <cell r="GB63">
            <v>0</v>
          </cell>
          <cell r="GC63">
            <v>0.51465332380271622</v>
          </cell>
          <cell r="GD63">
            <v>0.51465332380271622</v>
          </cell>
          <cell r="GE63" t="e">
            <v>#DIV/0!</v>
          </cell>
          <cell r="GF63" t="e">
            <v>#DIV/0!</v>
          </cell>
          <cell r="GG63" t="e">
            <v>#DIV/0!</v>
          </cell>
          <cell r="GH63" t="e">
            <v>#DIV/0!</v>
          </cell>
          <cell r="GI63" t="e">
            <v>#DIV/0!</v>
          </cell>
          <cell r="GJ63" t="e">
            <v>#DIV/0!</v>
          </cell>
          <cell r="GK63" t="e">
            <v>#DIV/0!</v>
          </cell>
          <cell r="GL63" t="e">
            <v>#DIV/0!</v>
          </cell>
          <cell r="GM63" t="e">
            <v>#DIV/0!</v>
          </cell>
          <cell r="GN63" t="e">
            <v>#DIV/0!</v>
          </cell>
          <cell r="GO63" t="e">
            <v>#DIV/0!</v>
          </cell>
          <cell r="GP63" t="e">
            <v>#DIV/0!</v>
          </cell>
          <cell r="GQ63" t="e">
            <v>#DIV/0!</v>
          </cell>
          <cell r="GR63">
            <v>8.5775553967119389E-2</v>
          </cell>
          <cell r="GS63">
            <v>0</v>
          </cell>
          <cell r="GT63">
            <v>5.5754110078627601</v>
          </cell>
          <cell r="GU63">
            <v>0</v>
          </cell>
          <cell r="GV63">
            <v>3.1951393852751968</v>
          </cell>
          <cell r="GW63">
            <v>0</v>
          </cell>
          <cell r="GX63">
            <v>4.2887776983559691</v>
          </cell>
          <cell r="GY63">
            <v>0</v>
          </cell>
          <cell r="GZ63">
            <v>0</v>
          </cell>
          <cell r="HA63">
            <v>13.145103645461045</v>
          </cell>
          <cell r="HB63">
            <v>0</v>
          </cell>
          <cell r="HC63">
            <v>0.51465332380271622</v>
          </cell>
          <cell r="HD63">
            <v>0.51465332380271622</v>
          </cell>
          <cell r="HE63">
            <v>91154.520166898466</v>
          </cell>
          <cell r="HF63">
            <v>0</v>
          </cell>
          <cell r="HG63">
            <v>39763.018294639995</v>
          </cell>
          <cell r="HH63">
            <v>0</v>
          </cell>
          <cell r="HI63">
            <v>21737.840587691702</v>
          </cell>
          <cell r="HJ63" t="str">
            <v/>
          </cell>
          <cell r="HK63">
            <v>3379.694019471488</v>
          </cell>
          <cell r="HL63">
            <v>0</v>
          </cell>
          <cell r="HM63" t="str">
            <v/>
          </cell>
          <cell r="HN63">
            <v>0</v>
          </cell>
          <cell r="HO63">
            <v>36081.801981919329</v>
          </cell>
          <cell r="HP63">
            <v>0</v>
          </cell>
          <cell r="HQ63">
            <v>1</v>
          </cell>
          <cell r="HR63">
            <v>0</v>
          </cell>
          <cell r="HS63">
            <v>0</v>
          </cell>
          <cell r="HT63">
            <v>0</v>
          </cell>
          <cell r="HU63">
            <v>0</v>
          </cell>
          <cell r="HV63">
            <v>4.2887776983559691</v>
          </cell>
          <cell r="HW63">
            <v>3.0655000000000006</v>
          </cell>
          <cell r="HX63">
            <v>2.1844999999999999</v>
          </cell>
          <cell r="HY63">
            <v>0</v>
          </cell>
          <cell r="HZ63">
            <v>0</v>
          </cell>
          <cell r="IA63">
            <v>0</v>
          </cell>
          <cell r="IB63">
            <v>0</v>
          </cell>
          <cell r="IC63">
            <v>0</v>
          </cell>
          <cell r="ID63">
            <v>0</v>
          </cell>
          <cell r="IE63" t="str">
            <v>2</v>
          </cell>
          <cell r="IF63">
            <v>175.14500557927391</v>
          </cell>
          <cell r="IG63">
            <v>350.08890766616605</v>
          </cell>
          <cell r="IH63">
            <v>817.76077885952714</v>
          </cell>
          <cell r="II63">
            <v>474.58820120537774</v>
          </cell>
          <cell r="IJ63">
            <v>0</v>
          </cell>
          <cell r="IK63">
            <v>316.74100879248169</v>
          </cell>
          <cell r="IL63">
            <v>39.147765131655035</v>
          </cell>
          <cell r="IM63">
            <v>311.57912782288781</v>
          </cell>
          <cell r="IN63">
            <v>38.509779843278267</v>
          </cell>
          <cell r="IO63">
            <v>727.80709318497918</v>
          </cell>
          <cell r="IP63">
            <v>89.953685674547984</v>
          </cell>
          <cell r="IQ63">
            <v>422.38349907278621</v>
          </cell>
          <cell r="IR63">
            <v>52.204702132591549</v>
          </cell>
          <cell r="IS63">
            <v>0</v>
          </cell>
          <cell r="IT63">
            <v>0</v>
          </cell>
          <cell r="IU63">
            <v>44</v>
          </cell>
          <cell r="IV63">
            <v>268.00000000000006</v>
          </cell>
          <cell r="IW63">
            <v>147</v>
          </cell>
          <cell r="IX63">
            <v>6</v>
          </cell>
          <cell r="IY63" t="str">
            <v>1: Yes</v>
          </cell>
          <cell r="IZ63" t="str">
            <v>2</v>
          </cell>
          <cell r="JA63" t="str">
            <v>0.5</v>
          </cell>
          <cell r="JB63" t="str">
            <v>EFV: EFV</v>
          </cell>
          <cell r="JC63" t="str">
            <v>1: Yes</v>
          </cell>
          <cell r="JD63" t="str">
            <v>1: Yes</v>
          </cell>
          <cell r="JE63" t="str">
            <v>0: No</v>
          </cell>
          <cell r="JF63" t="str">
            <v>0: No</v>
          </cell>
          <cell r="JG63" t="str">
            <v>0: No</v>
          </cell>
          <cell r="JH63">
            <v>0</v>
          </cell>
          <cell r="JI63">
            <v>262</v>
          </cell>
          <cell r="JJ63">
            <v>0</v>
          </cell>
          <cell r="JK63">
            <v>44</v>
          </cell>
          <cell r="JL63">
            <v>0</v>
          </cell>
          <cell r="JM63">
            <v>147</v>
          </cell>
          <cell r="JN63">
            <v>0</v>
          </cell>
          <cell r="JO63">
            <v>0</v>
          </cell>
          <cell r="JP63">
            <v>0</v>
          </cell>
          <cell r="JQ63">
            <v>0</v>
          </cell>
          <cell r="JR63">
            <v>141.08344923504868</v>
          </cell>
          <cell r="JS63">
            <v>277.66481223922113</v>
          </cell>
          <cell r="JT63">
            <v>233.76912378303197</v>
          </cell>
          <cell r="JU63">
            <v>378.5841446453407</v>
          </cell>
          <cell r="JV63">
            <v>528.75104311543805</v>
          </cell>
          <cell r="JW63" t="str">
            <v>N/A</v>
          </cell>
          <cell r="JX63" t="str">
            <v>N/A</v>
          </cell>
          <cell r="JY63" t="str">
            <v>N/A</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43</v>
          </cell>
          <cell r="KQ63">
            <v>219</v>
          </cell>
          <cell r="KR63">
            <v>17</v>
          </cell>
          <cell r="KS63">
            <v>26</v>
          </cell>
          <cell r="KT63">
            <v>0</v>
          </cell>
          <cell r="KU63">
            <v>146</v>
          </cell>
          <cell r="KV63">
            <v>0</v>
          </cell>
          <cell r="KW63">
            <v>0</v>
          </cell>
          <cell r="KX63">
            <v>0</v>
          </cell>
          <cell r="KY63">
            <v>0</v>
          </cell>
          <cell r="KZ63" t="str">
            <v/>
          </cell>
          <cell r="LA63" t="str">
            <v/>
          </cell>
          <cell r="LB63" t="str">
            <v/>
          </cell>
          <cell r="LC63" t="str">
            <v/>
          </cell>
          <cell r="LD63" t="str">
            <v/>
          </cell>
          <cell r="LE63" t="str">
            <v/>
          </cell>
          <cell r="LF63" t="str">
            <v/>
          </cell>
          <cell r="LG63" t="str">
            <v/>
          </cell>
          <cell r="LH63" t="str">
            <v/>
          </cell>
          <cell r="LI63" t="str">
            <v/>
          </cell>
          <cell r="LJ63" t="str">
            <v>Tenofovir/Emtricitabine (TDF/FTC)</v>
          </cell>
          <cell r="LK63" t="str">
            <v/>
          </cell>
          <cell r="LL63" t="str">
            <v>1: Yes</v>
          </cell>
          <cell r="LM63" t="str">
            <v>2</v>
          </cell>
          <cell r="LN63" t="str">
            <v>0.5</v>
          </cell>
          <cell r="LO63" t="str">
            <v>EFV: EFV</v>
          </cell>
          <cell r="LP63" t="str">
            <v>1: Yes</v>
          </cell>
          <cell r="LQ63" t="str">
            <v>0: No</v>
          </cell>
          <cell r="LR63" t="str">
            <v>0: No</v>
          </cell>
          <cell r="LS63" t="str">
            <v>0: No</v>
          </cell>
          <cell r="LT63" t="str">
            <v>0: No</v>
          </cell>
          <cell r="LU63">
            <v>262</v>
          </cell>
          <cell r="LV63">
            <v>44</v>
          </cell>
          <cell r="LW63">
            <v>147</v>
          </cell>
          <cell r="LX63">
            <v>0</v>
          </cell>
          <cell r="LY63" t="str">
            <v>0: No</v>
          </cell>
          <cell r="LZ63" t="str">
            <v>0: No</v>
          </cell>
          <cell r="MA63" t="str">
            <v>0: No</v>
          </cell>
          <cell r="MB63" t="str">
            <v>0: No</v>
          </cell>
          <cell r="MC63" t="str">
            <v>1: Yes</v>
          </cell>
          <cell r="MD63" t="str">
            <v>0: No</v>
          </cell>
          <cell r="ME63" t="str">
            <v>0: No</v>
          </cell>
          <cell r="MF63" t="str">
            <v>0: No</v>
          </cell>
          <cell r="MG63" t="str">
            <v>0: No</v>
          </cell>
          <cell r="MH63" t="str">
            <v>0: No</v>
          </cell>
          <cell r="MI63" t="str">
            <v>0: No</v>
          </cell>
          <cell r="MJ63" t="str">
            <v>0: No</v>
          </cell>
          <cell r="MK63" t="str">
            <v>0: No</v>
          </cell>
          <cell r="ML63" t="str">
            <v>0: No</v>
          </cell>
          <cell r="MM63" t="str">
            <v>0: No</v>
          </cell>
          <cell r="MN63" t="str">
            <v>0: No</v>
          </cell>
          <cell r="MO63" t="str">
            <v>0: No</v>
          </cell>
          <cell r="MP63" t="str">
            <v>0: No</v>
          </cell>
          <cell r="MQ63" t="str">
            <v>1: Yes</v>
          </cell>
          <cell r="MR63" t="str">
            <v>1: Yes</v>
          </cell>
          <cell r="MS63" t="str">
            <v>4</v>
          </cell>
          <cell r="MT63" t="str">
            <v>1: Yes</v>
          </cell>
          <cell r="MU63">
            <v>61.795351537607331</v>
          </cell>
          <cell r="MV63">
            <v>0</v>
          </cell>
          <cell r="MW63">
            <v>61.795351537607331</v>
          </cell>
          <cell r="MX63">
            <v>61.795351537607331</v>
          </cell>
          <cell r="MY63">
            <v>61.795351537607331</v>
          </cell>
          <cell r="MZ63">
            <v>0</v>
          </cell>
          <cell r="NA63">
            <v>0</v>
          </cell>
          <cell r="NB63">
            <v>0</v>
          </cell>
          <cell r="NC63">
            <v>0</v>
          </cell>
          <cell r="ND63">
            <v>0</v>
          </cell>
          <cell r="NE63">
            <v>0</v>
          </cell>
          <cell r="NF63">
            <v>0</v>
          </cell>
          <cell r="NG63">
            <v>0</v>
          </cell>
          <cell r="NH63">
            <v>0</v>
          </cell>
          <cell r="NI63">
            <v>0</v>
          </cell>
          <cell r="NJ63">
            <v>0</v>
          </cell>
          <cell r="NK63">
            <v>0</v>
          </cell>
          <cell r="NL63">
            <v>0</v>
          </cell>
          <cell r="NM63">
            <v>7.3726414953657544</v>
          </cell>
          <cell r="NN63">
            <v>0</v>
          </cell>
          <cell r="NO63">
            <v>7.3726414953657553</v>
          </cell>
          <cell r="NP63">
            <v>7.3726414953657535</v>
          </cell>
          <cell r="NQ63">
            <v>7.3726414953657544</v>
          </cell>
          <cell r="NR63">
            <v>0</v>
          </cell>
          <cell r="NS63">
            <v>22.030299806835991</v>
          </cell>
          <cell r="NT63">
            <v>0</v>
          </cell>
          <cell r="NU63">
            <v>22.030299806835995</v>
          </cell>
          <cell r="NV63">
            <v>22.030299806835991</v>
          </cell>
          <cell r="NW63">
            <v>22.030299806835991</v>
          </cell>
          <cell r="NX63">
            <v>0</v>
          </cell>
          <cell r="NY63">
            <v>12.826069883017972</v>
          </cell>
          <cell r="NZ63">
            <v>0</v>
          </cell>
          <cell r="OA63">
            <v>12.826069883017972</v>
          </cell>
          <cell r="OB63">
            <v>12.82606988301797</v>
          </cell>
          <cell r="OC63">
            <v>12.826069883017972</v>
          </cell>
          <cell r="OD63">
            <v>0</v>
          </cell>
          <cell r="OE63">
            <v>19.566340352387613</v>
          </cell>
          <cell r="OF63">
            <v>0</v>
          </cell>
          <cell r="OG63">
            <v>19.566340352387609</v>
          </cell>
          <cell r="OH63">
            <v>19.566340352387613</v>
          </cell>
          <cell r="OI63">
            <v>19.566340352387609</v>
          </cell>
          <cell r="OJ63">
            <v>0</v>
          </cell>
          <cell r="OK63">
            <v>0</v>
          </cell>
          <cell r="OL63">
            <v>0</v>
          </cell>
          <cell r="OM63">
            <v>0</v>
          </cell>
          <cell r="ON63">
            <v>0</v>
          </cell>
          <cell r="OO63">
            <v>0</v>
          </cell>
          <cell r="OP63">
            <v>0</v>
          </cell>
          <cell r="OQ63">
            <v>61.795351537607331</v>
          </cell>
          <cell r="OR63">
            <v>0</v>
          </cell>
          <cell r="OS63">
            <v>61.795351537607331</v>
          </cell>
          <cell r="OT63">
            <v>61.795351537607331</v>
          </cell>
          <cell r="OU63">
            <v>61.795351537607331</v>
          </cell>
          <cell r="OV63">
            <v>0</v>
          </cell>
          <cell r="OW63">
            <v>0</v>
          </cell>
          <cell r="OX63">
            <v>0.88348820586132959</v>
          </cell>
          <cell r="OY63">
            <v>0</v>
          </cell>
          <cell r="OZ63">
            <v>0.30235882773409578</v>
          </cell>
          <cell r="PA63">
            <v>0</v>
          </cell>
          <cell r="PB63">
            <v>0.9177984274481773</v>
          </cell>
          <cell r="PC63">
            <v>0</v>
          </cell>
          <cell r="PD63">
            <v>0</v>
          </cell>
          <cell r="PE63">
            <v>0</v>
          </cell>
          <cell r="PF63">
            <v>0.75847033595425306</v>
          </cell>
          <cell r="PG63" t="str">
            <v/>
          </cell>
          <cell r="PH63">
            <v>8.3449235048678716</v>
          </cell>
          <cell r="PI63">
            <v>0</v>
          </cell>
          <cell r="PJ63">
            <v>42.420027816411682</v>
          </cell>
          <cell r="PK63" t="str">
            <v>N/A</v>
          </cell>
          <cell r="PL63">
            <v>6.8150208623087618</v>
          </cell>
          <cell r="PM63" t="str">
            <v>N/A</v>
          </cell>
          <cell r="PN63" t="str">
            <v>N/A</v>
          </cell>
          <cell r="PO63" t="str">
            <v>N/A</v>
          </cell>
          <cell r="PP63">
            <v>3.6161335187760777</v>
          </cell>
          <cell r="PQ63">
            <v>0</v>
          </cell>
          <cell r="PR63">
            <v>398.89492494639029</v>
          </cell>
          <cell r="PS63">
            <v>412</v>
          </cell>
          <cell r="PT63">
            <v>141</v>
          </cell>
          <cell r="PU63">
            <v>428</v>
          </cell>
          <cell r="PV63">
            <v>0</v>
          </cell>
          <cell r="PW63">
            <v>353.7</v>
          </cell>
          <cell r="PX63">
            <v>0</v>
          </cell>
          <cell r="PY63">
            <v>0</v>
          </cell>
          <cell r="PZ63">
            <v>62.319423962675508</v>
          </cell>
          <cell r="QA63">
            <v>61.795351537607331</v>
          </cell>
          <cell r="QB63">
            <v>0</v>
          </cell>
          <cell r="QC63">
            <v>0</v>
          </cell>
          <cell r="QD63">
            <v>7.3726414953657544</v>
          </cell>
          <cell r="QE63">
            <v>22.030299806835991</v>
          </cell>
          <cell r="QF63">
            <v>12.826069883017972</v>
          </cell>
          <cell r="QG63">
            <v>19.566340352387613</v>
          </cell>
          <cell r="QH63">
            <v>0</v>
          </cell>
          <cell r="QI63">
            <v>61.795351537607331</v>
          </cell>
          <cell r="QJ63">
            <v>0</v>
          </cell>
          <cell r="QK63">
            <v>0.88348820586132959</v>
          </cell>
          <cell r="QL63">
            <v>0</v>
          </cell>
          <cell r="QM63">
            <v>0.30235882773409578</v>
          </cell>
          <cell r="QN63">
            <v>0</v>
          </cell>
          <cell r="QO63">
            <v>0.9177984274481773</v>
          </cell>
          <cell r="QP63">
            <v>0</v>
          </cell>
          <cell r="QQ63">
            <v>0</v>
          </cell>
          <cell r="QR63">
            <v>0</v>
          </cell>
          <cell r="QS63">
            <v>0.75847033595425306</v>
          </cell>
          <cell r="QT63">
            <v>0</v>
          </cell>
          <cell r="QU63">
            <v>0</v>
          </cell>
          <cell r="QV63" t="str">
            <v/>
          </cell>
          <cell r="QW63" t="str">
            <v/>
          </cell>
          <cell r="QX63" t="str">
            <v/>
          </cell>
          <cell r="QY63" t="str">
            <v/>
          </cell>
          <cell r="QZ63" t="str">
            <v/>
          </cell>
          <cell r="RA63" t="str">
            <v/>
          </cell>
          <cell r="RB63" t="str">
            <v/>
          </cell>
          <cell r="RC63" t="str">
            <v>N/A</v>
          </cell>
          <cell r="RD63" t="str">
            <v>N/A</v>
          </cell>
          <cell r="RE63">
            <v>0</v>
          </cell>
          <cell r="RF63">
            <v>0</v>
          </cell>
          <cell r="RG63">
            <v>0</v>
          </cell>
          <cell r="RH63">
            <v>0</v>
          </cell>
          <cell r="RI63">
            <v>0</v>
          </cell>
          <cell r="RJ63">
            <v>0</v>
          </cell>
          <cell r="RK63">
            <v>0</v>
          </cell>
          <cell r="RL63">
            <v>0</v>
          </cell>
          <cell r="RM63">
            <v>0</v>
          </cell>
          <cell r="RN63">
            <v>0</v>
          </cell>
          <cell r="RO63">
            <v>11.606715655231582</v>
          </cell>
          <cell r="RP63">
            <v>11.606715655231582</v>
          </cell>
          <cell r="RQ63">
            <v>0</v>
          </cell>
          <cell r="RR63">
            <v>0</v>
          </cell>
          <cell r="RS63">
            <v>11.606715655231582</v>
          </cell>
          <cell r="RT63">
            <v>11.606715655231582</v>
          </cell>
          <cell r="RU63">
            <v>11.606715655231582</v>
          </cell>
          <cell r="RV63">
            <v>5.4019809500328568</v>
          </cell>
          <cell r="RW63">
            <v>0</v>
          </cell>
          <cell r="RX63">
            <v>5.4019809500328568</v>
          </cell>
          <cell r="RY63">
            <v>5.4019809500328568</v>
          </cell>
          <cell r="RZ63">
            <v>5.4019809500328568</v>
          </cell>
          <cell r="SA63">
            <v>0</v>
          </cell>
          <cell r="SB63">
            <v>9.633573993842214</v>
          </cell>
          <cell r="SC63">
            <v>0</v>
          </cell>
          <cell r="SD63">
            <v>0</v>
          </cell>
          <cell r="SE63">
            <v>9.6335739938422158</v>
          </cell>
          <cell r="SF63">
            <v>9.633573993842214</v>
          </cell>
          <cell r="SG63">
            <v>9.6335739938422122</v>
          </cell>
          <cell r="SH63">
            <v>1.9731416613893691</v>
          </cell>
          <cell r="SI63">
            <v>0</v>
          </cell>
          <cell r="SJ63">
            <v>0</v>
          </cell>
          <cell r="SK63">
            <v>1.9731416613893693</v>
          </cell>
          <cell r="SL63">
            <v>1.9731416613893691</v>
          </cell>
          <cell r="SM63">
            <v>1.9731416613893689</v>
          </cell>
          <cell r="SN63">
            <v>0</v>
          </cell>
          <cell r="SO63">
            <v>0.5</v>
          </cell>
          <cell r="SP63">
            <v>1</v>
          </cell>
          <cell r="SQ63">
            <v>1</v>
          </cell>
          <cell r="SR63">
            <v>1</v>
          </cell>
          <cell r="SS63" t="str">
            <v>1: Yes</v>
          </cell>
          <cell r="ST63" t="str">
            <v>1: Yes</v>
          </cell>
          <cell r="SU63">
            <v>0.96</v>
          </cell>
          <cell r="SV63" t="str">
            <v>1: Yes</v>
          </cell>
          <cell r="SW63" t="str">
            <v>1: Only patients with CD4 &lt;</v>
          </cell>
          <cell r="SX63">
            <v>1</v>
          </cell>
          <cell r="SY63" t="str">
            <v>1: Yes</v>
          </cell>
          <cell r="SZ63" t="str">
            <v>CD4,PW: Low CD4, Pregnant women</v>
          </cell>
          <cell r="TA63">
            <v>21</v>
          </cell>
          <cell r="TB63">
            <v>1.7089210353908661</v>
          </cell>
          <cell r="TC63">
            <v>0</v>
          </cell>
          <cell r="TD63">
            <v>1.9346849179972581</v>
          </cell>
          <cell r="TE63">
            <v>7.7454490143466281E-2</v>
          </cell>
          <cell r="TF63">
            <v>0.44942692028182257</v>
          </cell>
          <cell r="TG63">
            <v>0</v>
          </cell>
          <cell r="TH63">
            <v>1.9642788262229824</v>
          </cell>
          <cell r="TI63">
            <v>5.4019809500328568</v>
          </cell>
          <cell r="TJ63">
            <v>6.9968515162330353E-2</v>
          </cell>
          <cell r="TK63" t="str">
            <v/>
          </cell>
          <cell r="TL63" t="str">
            <v/>
          </cell>
          <cell r="TM63" t="str">
            <v/>
          </cell>
          <cell r="TN63" t="str">
            <v/>
          </cell>
          <cell r="TO63" t="str">
            <v/>
          </cell>
          <cell r="TP63" t="str">
            <v/>
          </cell>
          <cell r="TQ63" t="str">
            <v/>
          </cell>
          <cell r="TR63" t="str">
            <v/>
          </cell>
          <cell r="TS63" t="str">
            <v/>
          </cell>
          <cell r="TT63">
            <v>1.7089210353908661</v>
          </cell>
          <cell r="TU63">
            <v>0</v>
          </cell>
          <cell r="TV63">
            <v>1.9346849179972581</v>
          </cell>
          <cell r="TW63">
            <v>7.7454490143466281E-2</v>
          </cell>
          <cell r="TX63">
            <v>0.44942692028182257</v>
          </cell>
          <cell r="TY63">
            <v>0</v>
          </cell>
          <cell r="TZ63">
            <v>1.9642788262229824</v>
          </cell>
          <cell r="UA63">
            <v>5.4019809500328568</v>
          </cell>
          <cell r="UB63">
            <v>6.9968515162330353E-2</v>
          </cell>
          <cell r="UC63" t="str">
            <v>1: Yes</v>
          </cell>
          <cell r="UD63" t="str">
            <v>CD4,PW: Low CD4, Pregnant women</v>
          </cell>
          <cell r="UE63">
            <v>21</v>
          </cell>
          <cell r="UF63">
            <v>176400</v>
          </cell>
          <cell r="UG63">
            <v>1.4280747069342339E-2</v>
          </cell>
          <cell r="UH63">
            <v>1.4280747069342339E-2</v>
          </cell>
          <cell r="UI63">
            <v>1.4280747069342339E-2</v>
          </cell>
          <cell r="UJ63">
            <v>0</v>
          </cell>
          <cell r="UK63">
            <v>0</v>
          </cell>
          <cell r="UL63">
            <v>0</v>
          </cell>
          <cell r="UM63">
            <v>0</v>
          </cell>
          <cell r="UN63" t="str">
            <v>N/A</v>
          </cell>
          <cell r="UO63" t="str">
            <v>N/A</v>
          </cell>
          <cell r="UP63" t="str">
            <v>N/A</v>
          </cell>
          <cell r="UQ63" t="str">
            <v>N/A</v>
          </cell>
          <cell r="UR63" t="str">
            <v>N/A</v>
          </cell>
          <cell r="US63" t="str">
            <v>N/A</v>
          </cell>
          <cell r="UT63" t="str">
            <v>N/A</v>
          </cell>
          <cell r="UU63" t="str">
            <v>N/A</v>
          </cell>
          <cell r="UV63" t="str">
            <v>N/A</v>
          </cell>
          <cell r="UW63" t="str">
            <v>N/A</v>
          </cell>
          <cell r="UX63">
            <v>1</v>
          </cell>
          <cell r="UY63">
            <v>0</v>
          </cell>
          <cell r="UZ63">
            <v>0</v>
          </cell>
          <cell r="VA63">
            <v>0</v>
          </cell>
          <cell r="VB63">
            <v>1</v>
          </cell>
          <cell r="VC63">
            <v>0</v>
          </cell>
          <cell r="VD63">
            <v>1</v>
          </cell>
          <cell r="VE63">
            <v>0</v>
          </cell>
          <cell r="VF63">
            <v>0</v>
          </cell>
          <cell r="VG63">
            <v>1</v>
          </cell>
          <cell r="VH63">
            <v>1</v>
          </cell>
          <cell r="VI63">
            <v>0</v>
          </cell>
          <cell r="VJ63">
            <v>0</v>
          </cell>
          <cell r="VK63">
            <v>0</v>
          </cell>
          <cell r="VL63">
            <v>0</v>
          </cell>
          <cell r="VM63">
            <v>0</v>
          </cell>
          <cell r="VN63">
            <v>1</v>
          </cell>
          <cell r="VO63">
            <v>0</v>
          </cell>
          <cell r="VP63">
            <v>0</v>
          </cell>
          <cell r="VQ63">
            <v>0</v>
          </cell>
          <cell r="VR63">
            <v>0</v>
          </cell>
          <cell r="VS63">
            <v>0</v>
          </cell>
          <cell r="VT63">
            <v>0</v>
          </cell>
          <cell r="VU63">
            <v>0</v>
          </cell>
          <cell r="VV63">
            <v>0</v>
          </cell>
          <cell r="VW63">
            <v>0</v>
          </cell>
          <cell r="VX63">
            <v>0</v>
          </cell>
          <cell r="VY63">
            <v>5.2296660340537295</v>
          </cell>
          <cell r="VZ63">
            <v>5.2296660340537287</v>
          </cell>
          <cell r="WA63">
            <v>0</v>
          </cell>
          <cell r="WB63">
            <v>5.0631193749162495</v>
          </cell>
          <cell r="WC63">
            <v>9.258005006954102</v>
          </cell>
          <cell r="WD63">
            <v>10.510068939593276</v>
          </cell>
          <cell r="WE63">
            <v>0</v>
          </cell>
          <cell r="WF63">
            <v>12.732773650734384</v>
          </cell>
          <cell r="WG63">
            <v>0</v>
          </cell>
          <cell r="WH63">
            <v>4.2530202749296491</v>
          </cell>
          <cell r="WI63">
            <v>7.7767242058414459</v>
          </cell>
          <cell r="WJ63">
            <v>8.8284579092583524</v>
          </cell>
          <cell r="WK63">
            <v>0</v>
          </cell>
          <cell r="WL63">
            <v>2.4252902191875019</v>
          </cell>
          <cell r="WM63">
            <v>0</v>
          </cell>
          <cell r="WN63">
            <v>0.81009909998660001</v>
          </cell>
          <cell r="WO63">
            <v>1.4812808011126561</v>
          </cell>
          <cell r="WP63">
            <v>1.6816110303349245</v>
          </cell>
          <cell r="WQ63">
            <v>0</v>
          </cell>
          <cell r="WR63" t="e">
            <v>#VALUE!</v>
          </cell>
          <cell r="WS63" t="e">
            <v>#VALUE!</v>
          </cell>
          <cell r="WT63">
            <v>5.0824145070680729</v>
          </cell>
          <cell r="WU63">
            <v>0</v>
          </cell>
          <cell r="WV63">
            <v>5.0862189654010397</v>
          </cell>
          <cell r="WW63">
            <v>0</v>
          </cell>
          <cell r="WX63">
            <v>0.43441957673946541</v>
          </cell>
          <cell r="WY63">
            <v>0</v>
          </cell>
          <cell r="WZ63">
            <v>2.5505665183058435</v>
          </cell>
          <cell r="XA63">
            <v>2.5505665183058435</v>
          </cell>
          <cell r="XB63">
            <v>0</v>
          </cell>
          <cell r="XC63">
            <v>2.5192422684212219</v>
          </cell>
          <cell r="XD63">
            <v>3.2506351850596413</v>
          </cell>
          <cell r="XE63">
            <v>3.5553822336589822</v>
          </cell>
          <cell r="XF63">
            <v>0</v>
          </cell>
          <cell r="XG63">
            <v>1.0930415824535906</v>
          </cell>
          <cell r="XH63">
            <v>0</v>
          </cell>
          <cell r="XI63">
            <v>1.079617620593619</v>
          </cell>
          <cell r="XJ63">
            <v>1.3930549943143469</v>
          </cell>
          <cell r="XK63">
            <v>1.523653900031317</v>
          </cell>
          <cell r="XL63">
            <v>0</v>
          </cell>
          <cell r="XM63">
            <v>6.3988324662658913E-2</v>
          </cell>
          <cell r="XN63">
            <v>6.3988324662658913E-2</v>
          </cell>
          <cell r="XO63">
            <v>0</v>
          </cell>
          <cell r="XP63">
            <v>6.3202465420390333E-2</v>
          </cell>
          <cell r="XQ63">
            <v>8.1551568284374626E-2</v>
          </cell>
          <cell r="XR63">
            <v>8.9197027811034751E-2</v>
          </cell>
          <cell r="XS63">
            <v>0</v>
          </cell>
          <cell r="XT63">
            <v>0.15657915797196686</v>
          </cell>
          <cell r="XU63">
            <v>0</v>
          </cell>
          <cell r="XV63">
            <v>0.1546561637525119</v>
          </cell>
          <cell r="XW63">
            <v>0.19955634032582181</v>
          </cell>
          <cell r="XX63">
            <v>0.21826474723136757</v>
          </cell>
          <cell r="XY63">
            <v>0</v>
          </cell>
          <cell r="XZ63">
            <v>9.2247492496627351E-2</v>
          </cell>
          <cell r="YA63">
            <v>0</v>
          </cell>
          <cell r="YB63">
            <v>9.1114574187908456E-2</v>
          </cell>
          <cell r="YC63">
            <v>0.11756719250052702</v>
          </cell>
          <cell r="YD63">
            <v>0.12858911679745144</v>
          </cell>
          <cell r="YE63">
            <v>0</v>
          </cell>
          <cell r="YF63">
            <v>0</v>
          </cell>
          <cell r="YG63">
            <v>0</v>
          </cell>
          <cell r="YH63">
            <v>0</v>
          </cell>
          <cell r="YI63">
            <v>0</v>
          </cell>
          <cell r="YJ63">
            <v>0</v>
          </cell>
          <cell r="YK63">
            <v>0</v>
          </cell>
          <cell r="YL63">
            <v>0.27674247748988201</v>
          </cell>
          <cell r="YM63">
            <v>0</v>
          </cell>
          <cell r="YN63">
            <v>0.27334372256372536</v>
          </cell>
          <cell r="YO63">
            <v>0.3527015775015811</v>
          </cell>
          <cell r="YP63">
            <v>0.38576735039235427</v>
          </cell>
          <cell r="YQ63">
            <v>0</v>
          </cell>
          <cell r="YR63">
            <v>0.41581459437050694</v>
          </cell>
          <cell r="YS63">
            <v>0</v>
          </cell>
          <cell r="YT63">
            <v>0.41070785429286105</v>
          </cell>
          <cell r="YU63">
            <v>0.5299456184424014</v>
          </cell>
          <cell r="YV63">
            <v>0.57962802017137649</v>
          </cell>
          <cell r="YW63">
            <v>0</v>
          </cell>
          <cell r="YX63">
            <v>0.45215288886061078</v>
          </cell>
          <cell r="YY63">
            <v>0</v>
          </cell>
          <cell r="YZ63">
            <v>0.44659986761020604</v>
          </cell>
          <cell r="ZA63">
            <v>0.57625789369058844</v>
          </cell>
          <cell r="ZB63">
            <v>0.63028207122408109</v>
          </cell>
          <cell r="ZC63">
            <v>0</v>
          </cell>
          <cell r="ZD63">
            <v>0</v>
          </cell>
          <cell r="ZE63">
            <v>0</v>
          </cell>
          <cell r="ZF63">
            <v>0</v>
          </cell>
          <cell r="ZG63">
            <v>0</v>
          </cell>
          <cell r="ZH63">
            <v>0</v>
          </cell>
          <cell r="ZI63">
            <v>0</v>
          </cell>
          <cell r="ZJ63" t="str">
            <v xml:space="preserve"> </v>
          </cell>
          <cell r="ZK63">
            <v>0</v>
          </cell>
          <cell r="ZL63">
            <v>0</v>
          </cell>
          <cell r="ZM63">
            <v>0</v>
          </cell>
          <cell r="ZN63">
            <v>0</v>
          </cell>
          <cell r="ZO63">
            <v>0</v>
          </cell>
          <cell r="ZP63">
            <v>0</v>
          </cell>
          <cell r="ZQ63">
            <v>0</v>
          </cell>
          <cell r="ZR63" t="str">
            <v>1: Yes</v>
          </cell>
          <cell r="ZS63" t="str">
            <v>0: No</v>
          </cell>
          <cell r="ZT63">
            <v>1.7894760911081931</v>
          </cell>
          <cell r="ZU63">
            <v>1.7894760911081931</v>
          </cell>
          <cell r="ZV63">
            <v>0</v>
          </cell>
          <cell r="ZW63">
            <v>1.7894760911081931</v>
          </cell>
          <cell r="ZX63">
            <v>1.7894760911081928</v>
          </cell>
          <cell r="ZY63">
            <v>1.7894760911081928</v>
          </cell>
          <cell r="ZZ63">
            <v>0</v>
          </cell>
          <cell r="AAA63">
            <v>0.89473804555409653</v>
          </cell>
          <cell r="AAB63">
            <v>0</v>
          </cell>
          <cell r="AAC63">
            <v>0.89473804555409653</v>
          </cell>
          <cell r="AAD63">
            <v>0.89473804555409642</v>
          </cell>
          <cell r="AAE63">
            <v>0.89473804555409642</v>
          </cell>
          <cell r="AAF63">
            <v>0</v>
          </cell>
          <cell r="AAG63">
            <v>0.2684214136662289</v>
          </cell>
          <cell r="AAH63">
            <v>0.2684214136662289</v>
          </cell>
          <cell r="AAI63">
            <v>0</v>
          </cell>
          <cell r="AAJ63">
            <v>0.26842141366622896</v>
          </cell>
          <cell r="AAK63">
            <v>0.2684214136662289</v>
          </cell>
          <cell r="AAL63">
            <v>0.2684214136662289</v>
          </cell>
          <cell r="AAM63">
            <v>0</v>
          </cell>
          <cell r="AAN63">
            <v>0</v>
          </cell>
          <cell r="AAO63">
            <v>0</v>
          </cell>
          <cell r="AAP63">
            <v>0</v>
          </cell>
          <cell r="AAQ63">
            <v>0</v>
          </cell>
          <cell r="AAR63">
            <v>0</v>
          </cell>
          <cell r="AAS63">
            <v>0</v>
          </cell>
          <cell r="AAT63">
            <v>0.2684214136662289</v>
          </cell>
          <cell r="AAU63">
            <v>0</v>
          </cell>
          <cell r="AAV63">
            <v>0.26842141366622896</v>
          </cell>
          <cell r="AAW63">
            <v>0.2684214136662289</v>
          </cell>
          <cell r="AAX63">
            <v>0.2684214136662289</v>
          </cell>
          <cell r="AAY63">
            <v>0</v>
          </cell>
          <cell r="AAZ63">
            <v>0</v>
          </cell>
          <cell r="ABA63">
            <v>0</v>
          </cell>
          <cell r="ABB63">
            <v>0</v>
          </cell>
          <cell r="ABC63">
            <v>0</v>
          </cell>
          <cell r="ABD63">
            <v>0</v>
          </cell>
          <cell r="ABE63">
            <v>0</v>
          </cell>
          <cell r="ABF63">
            <v>8.9473804555409667E-2</v>
          </cell>
          <cell r="ABG63">
            <v>0</v>
          </cell>
          <cell r="ABH63">
            <v>8.9473804555409667E-2</v>
          </cell>
          <cell r="ABI63">
            <v>8.9473804555409639E-2</v>
          </cell>
          <cell r="ABJ63">
            <v>8.9473804555409639E-2</v>
          </cell>
          <cell r="ABK63">
            <v>0</v>
          </cell>
          <cell r="ABL63">
            <v>0</v>
          </cell>
          <cell r="ABM63">
            <v>0</v>
          </cell>
          <cell r="ABN63">
            <v>0</v>
          </cell>
          <cell r="ABO63">
            <v>0</v>
          </cell>
          <cell r="ABP63">
            <v>0</v>
          </cell>
          <cell r="ABQ63">
            <v>0</v>
          </cell>
          <cell r="ABR63">
            <v>0.2684214136662289</v>
          </cell>
          <cell r="ABS63">
            <v>0</v>
          </cell>
          <cell r="ABT63">
            <v>0.26842141366622896</v>
          </cell>
          <cell r="ABU63">
            <v>0.2684214136662289</v>
          </cell>
          <cell r="ABV63">
            <v>0.2684214136662289</v>
          </cell>
          <cell r="ABW63">
            <v>0</v>
          </cell>
          <cell r="ABX63">
            <v>0.2684214136662289</v>
          </cell>
          <cell r="ABY63" t="str">
            <v>0: No</v>
          </cell>
          <cell r="ABZ63">
            <v>0.2684214136662289</v>
          </cell>
          <cell r="ACA63">
            <v>0</v>
          </cell>
          <cell r="ACB63">
            <v>14.064453459206408</v>
          </cell>
          <cell r="ACC63">
            <v>14.064453459206408</v>
          </cell>
          <cell r="ACD63">
            <v>0</v>
          </cell>
          <cell r="ACE63">
            <v>13.891723812092776</v>
          </cell>
          <cell r="ACF63">
            <v>17.924804918829388</v>
          </cell>
          <cell r="ACG63">
            <v>19.605255379969645</v>
          </cell>
          <cell r="ACH63">
            <v>0</v>
          </cell>
          <cell r="ACI63">
            <v>2.7941169492216273</v>
          </cell>
          <cell r="ACJ63">
            <v>0</v>
          </cell>
          <cell r="ACK63">
            <v>2.7598015855970748</v>
          </cell>
          <cell r="ACL63">
            <v>3.5610343039962249</v>
          </cell>
          <cell r="ACM63">
            <v>3.8948812699958713</v>
          </cell>
          <cell r="ACN63">
            <v>0</v>
          </cell>
          <cell r="ACO63">
            <v>0.19166268673928624</v>
          </cell>
          <cell r="ACP63">
            <v>0</v>
          </cell>
          <cell r="ACQ63">
            <v>0.18930882149017791</v>
          </cell>
          <cell r="ACR63">
            <v>0.24426944708410056</v>
          </cell>
          <cell r="ACS63">
            <v>0.26716970774823501</v>
          </cell>
          <cell r="ACT63">
            <v>0</v>
          </cell>
          <cell r="ACU63">
            <v>0.51133508933959382</v>
          </cell>
          <cell r="ACV63">
            <v>0</v>
          </cell>
          <cell r="ACW63">
            <v>0.50505523425708931</v>
          </cell>
          <cell r="ACX63">
            <v>0.65168417323495409</v>
          </cell>
          <cell r="ACY63">
            <v>0.71277956447573088</v>
          </cell>
          <cell r="ACZ63">
            <v>0</v>
          </cell>
          <cell r="ADA63">
            <v>0</v>
          </cell>
          <cell r="ADB63">
            <v>0</v>
          </cell>
          <cell r="ADC63">
            <v>0</v>
          </cell>
          <cell r="ADD63">
            <v>0</v>
          </cell>
          <cell r="ADE63">
            <v>0</v>
          </cell>
          <cell r="ADF63">
            <v>0</v>
          </cell>
          <cell r="ADG63">
            <v>8.2230900076649224E-2</v>
          </cell>
          <cell r="ADH63">
            <v>0</v>
          </cell>
          <cell r="ADI63">
            <v>8.1220998455283452E-2</v>
          </cell>
          <cell r="ADJ63">
            <v>0.10480128832939802</v>
          </cell>
          <cell r="ADK63">
            <v>0.11462640911027909</v>
          </cell>
          <cell r="ADL63">
            <v>0</v>
          </cell>
          <cell r="ADM63">
            <v>0.51133508933959382</v>
          </cell>
          <cell r="ADN63">
            <v>0</v>
          </cell>
          <cell r="ADO63">
            <v>0.50505523425708931</v>
          </cell>
          <cell r="ADP63">
            <v>0.65168417323495409</v>
          </cell>
          <cell r="ADQ63">
            <v>0.71277956447573088</v>
          </cell>
          <cell r="ADR63">
            <v>0</v>
          </cell>
          <cell r="ADS63">
            <v>4.986886372244828</v>
          </cell>
          <cell r="ADT63">
            <v>0</v>
          </cell>
          <cell r="ADU63">
            <v>4.9256409690180298</v>
          </cell>
          <cell r="ADV63">
            <v>6.3556657664748784</v>
          </cell>
          <cell r="ADW63">
            <v>6.9515094320818971</v>
          </cell>
          <cell r="ADX63">
            <v>0</v>
          </cell>
          <cell r="ADY63">
            <v>4.986886372244828</v>
          </cell>
          <cell r="ADZ63">
            <v>0</v>
          </cell>
          <cell r="AEA63">
            <v>4.9256409690180298</v>
          </cell>
          <cell r="AEB63">
            <v>6.3556657664748784</v>
          </cell>
          <cell r="AEC63">
            <v>6.9515094320818971</v>
          </cell>
          <cell r="AED63">
            <v>0</v>
          </cell>
          <cell r="AEE63">
            <v>3.1967240260030758</v>
          </cell>
          <cell r="AEF63">
            <v>0</v>
          </cell>
          <cell r="AEG63">
            <v>0.27200886585987799</v>
          </cell>
          <cell r="AEH63">
            <v>8.9511025658104693</v>
          </cell>
          <cell r="AEI63">
            <v>1.6446180015329845</v>
          </cell>
          <cell r="AEJ63">
            <v>0</v>
          </cell>
          <cell r="AEK63">
            <v>0</v>
          </cell>
          <cell r="AEL63">
            <v>0</v>
          </cell>
          <cell r="AEM63">
            <v>0.19166268673928624</v>
          </cell>
          <cell r="AEN63">
            <v>3.1967240260030758</v>
          </cell>
          <cell r="AEO63">
            <v>0</v>
          </cell>
          <cell r="AEP63">
            <v>0.27200886585987799</v>
          </cell>
          <cell r="AEQ63">
            <v>8.9511025658104693</v>
          </cell>
          <cell r="AER63">
            <v>1.6446180015329845</v>
          </cell>
          <cell r="AES63">
            <v>0</v>
          </cell>
          <cell r="AET63">
            <v>0</v>
          </cell>
          <cell r="AEU63">
            <v>0</v>
          </cell>
          <cell r="AEV63">
            <v>0.19166268673928624</v>
          </cell>
          <cell r="AEW63">
            <v>0.09</v>
          </cell>
          <cell r="AEX63" t="str">
            <v>8</v>
          </cell>
          <cell r="AEY63" t="str">
            <v>6</v>
          </cell>
          <cell r="AEZ63" t="str">
            <v>1: Yes</v>
          </cell>
          <cell r="AFA63" t="str">
            <v>12</v>
          </cell>
          <cell r="AFB63" t="str">
            <v>60</v>
          </cell>
          <cell r="AFC63" t="str">
            <v>2: Sometimes</v>
          </cell>
          <cell r="AFD63" t="str">
            <v>2: Sometimes</v>
          </cell>
          <cell r="AFE63">
            <v>0.19166268673928624</v>
          </cell>
          <cell r="AFF63">
            <v>0</v>
          </cell>
          <cell r="AFG63">
            <v>5.4877266793984578</v>
          </cell>
          <cell r="AFH63">
            <v>5.4877266793984578</v>
          </cell>
          <cell r="AFI63">
            <v>0</v>
          </cell>
          <cell r="AFJ63">
            <v>5.4877266793984578</v>
          </cell>
          <cell r="AFK63">
            <v>5.4877266793984578</v>
          </cell>
          <cell r="AFL63">
            <v>5.4877266793984578</v>
          </cell>
          <cell r="AFM63">
            <v>0</v>
          </cell>
          <cell r="AFN63">
            <v>0</v>
          </cell>
          <cell r="AFO63">
            <v>8</v>
          </cell>
          <cell r="AFP63">
            <v>8</v>
          </cell>
          <cell r="AFQ63">
            <v>0</v>
          </cell>
          <cell r="AFR63">
            <v>0</v>
          </cell>
          <cell r="AFS63">
            <v>0</v>
          </cell>
          <cell r="AFT63">
            <v>0</v>
          </cell>
          <cell r="AFU63">
            <v>0</v>
          </cell>
          <cell r="AFV63">
            <v>0</v>
          </cell>
          <cell r="AFW63">
            <v>0</v>
          </cell>
          <cell r="AFX63">
            <v>0</v>
          </cell>
          <cell r="AFY63">
            <v>0</v>
          </cell>
          <cell r="AFZ63">
            <v>0</v>
          </cell>
          <cell r="AGA63">
            <v>0</v>
          </cell>
          <cell r="AGB63">
            <v>0</v>
          </cell>
        </row>
        <row r="64">
          <cell r="A64" t="str">
            <v>RSA_2</v>
          </cell>
          <cell r="B64" t="str">
            <v>RSA</v>
          </cell>
          <cell r="C64" t="str">
            <v>St Patricks Hospital</v>
          </cell>
          <cell r="D64" t="str">
            <v>Hospital</v>
          </cell>
          <cell r="E64" t="str">
            <v>Tertiary</v>
          </cell>
          <cell r="F64" t="str">
            <v>Rural</v>
          </cell>
          <cell r="G64" t="str">
            <v>No</v>
          </cell>
          <cell r="H64">
            <v>38600</v>
          </cell>
          <cell r="I64" t="str">
            <v>Unknown</v>
          </cell>
          <cell r="J64" t="str">
            <v>Unknown</v>
          </cell>
          <cell r="K64" t="str">
            <v>Unknown</v>
          </cell>
          <cell r="L64" t="str">
            <v>Unknown</v>
          </cell>
          <cell r="M64" t="str">
            <v>USD</v>
          </cell>
          <cell r="N64">
            <v>7.1899999999999995</v>
          </cell>
          <cell r="O64">
            <v>0.9</v>
          </cell>
          <cell r="P64">
            <v>0.1</v>
          </cell>
          <cell r="Q64">
            <v>0</v>
          </cell>
          <cell r="R64">
            <v>0</v>
          </cell>
          <cell r="S64">
            <v>0</v>
          </cell>
          <cell r="T64" t="str">
            <v>Unknown</v>
          </cell>
          <cell r="U64">
            <v>0</v>
          </cell>
          <cell r="V64">
            <v>572.85773798361606</v>
          </cell>
          <cell r="W64" t="str">
            <v>0: No</v>
          </cell>
          <cell r="X64" t="str">
            <v>0: No</v>
          </cell>
          <cell r="Y64">
            <v>0</v>
          </cell>
          <cell r="Z64" t="str">
            <v>Apr-10</v>
          </cell>
          <cell r="AA64" t="str">
            <v>Mar-11</v>
          </cell>
          <cell r="AB64">
            <v>0</v>
          </cell>
          <cell r="AC64">
            <v>2216.0833333333335</v>
          </cell>
          <cell r="AD64">
            <v>26.25</v>
          </cell>
          <cell r="AE64">
            <v>64.416666666666671</v>
          </cell>
          <cell r="AF64">
            <v>0</v>
          </cell>
          <cell r="AG64">
            <v>2306.75</v>
          </cell>
          <cell r="AH64">
            <v>2306.75</v>
          </cell>
          <cell r="AI64">
            <v>14.900000000000002</v>
          </cell>
          <cell r="AJ64">
            <v>10.279252917163397</v>
          </cell>
          <cell r="AK64">
            <v>2</v>
          </cell>
          <cell r="AL64">
            <v>14.9</v>
          </cell>
          <cell r="AM64">
            <v>14.9</v>
          </cell>
          <cell r="AN64">
            <v>14.9</v>
          </cell>
          <cell r="AO64">
            <v>14.9</v>
          </cell>
          <cell r="AP64">
            <v>5</v>
          </cell>
          <cell r="AQ64">
            <v>10</v>
          </cell>
          <cell r="AR64">
            <v>10</v>
          </cell>
          <cell r="AS64">
            <v>20</v>
          </cell>
          <cell r="AT64">
            <v>0</v>
          </cell>
          <cell r="AU64">
            <v>2</v>
          </cell>
          <cell r="AV64">
            <v>12</v>
          </cell>
          <cell r="AW64">
            <v>12</v>
          </cell>
          <cell r="AX64">
            <v>12</v>
          </cell>
          <cell r="AY64">
            <v>0</v>
          </cell>
          <cell r="AZ64">
            <v>5</v>
          </cell>
          <cell r="BA64">
            <v>3</v>
          </cell>
          <cell r="BB64">
            <v>3</v>
          </cell>
          <cell r="BC64">
            <v>5</v>
          </cell>
          <cell r="BD64">
            <v>0</v>
          </cell>
          <cell r="BE64">
            <v>437892.83333333337</v>
          </cell>
          <cell r="BF64" t="str">
            <v>0: No</v>
          </cell>
          <cell r="BG64" t="str">
            <v>N/A</v>
          </cell>
          <cell r="BH64" t="str">
            <v>N/A</v>
          </cell>
          <cell r="BI64" t="str">
            <v>N/A</v>
          </cell>
          <cell r="BJ64" t="str">
            <v>N/A</v>
          </cell>
          <cell r="BK64" t="str">
            <v>0: Unknown</v>
          </cell>
          <cell r="BL64" t="str">
            <v>N/A</v>
          </cell>
          <cell r="BM64" t="str">
            <v>0: No</v>
          </cell>
          <cell r="BN64" t="str">
            <v>N/A</v>
          </cell>
          <cell r="BO64" t="str">
            <v>N/A</v>
          </cell>
          <cell r="BP64" t="str">
            <v>0: No</v>
          </cell>
          <cell r="BQ64">
            <v>0.9</v>
          </cell>
          <cell r="BR64" t="str">
            <v>1: The Costing Period</v>
          </cell>
          <cell r="BS64" t="str">
            <v/>
          </cell>
          <cell r="BT64" t="str">
            <v>0: No</v>
          </cell>
          <cell r="BU64" t="str">
            <v>N/A</v>
          </cell>
          <cell r="BV64" t="str">
            <v>N/A</v>
          </cell>
          <cell r="BW64" t="str">
            <v>N/A</v>
          </cell>
          <cell r="BX64" t="str">
            <v>N/A</v>
          </cell>
          <cell r="BY64" t="str">
            <v>0: Unknown</v>
          </cell>
          <cell r="BZ64" t="str">
            <v>N/A</v>
          </cell>
          <cell r="CA64" t="str">
            <v>1: Yes</v>
          </cell>
          <cell r="CB64" t="str">
            <v>0: No</v>
          </cell>
          <cell r="CC64" t="str">
            <v>0: No</v>
          </cell>
          <cell r="CD64" t="str">
            <v>0: No</v>
          </cell>
          <cell r="CE64" t="str">
            <v>0: No</v>
          </cell>
          <cell r="CF64" t="str">
            <v>0: No</v>
          </cell>
          <cell r="CG64" t="str">
            <v>0: No</v>
          </cell>
          <cell r="CH64" t="str">
            <v/>
          </cell>
          <cell r="CI64" t="str">
            <v>For existing patients: All exisiting patients (by CHAI definition) were on electronic records. their name, date of initiation, DOB and some information on regimen was available on MS Excel. We could arrange/ clean the data and select files for sampling.   For new patients (by CHAi definition): there were only patient records until April 2010. So we sampled proportional number of electronics records until April 2010. And for sampling new patients from April 2010 to Sept 2010- we looked at the ART initiation register.</v>
          </cell>
          <cell r="CJ64">
            <v>2438.9166666666665</v>
          </cell>
          <cell r="CK64" t="str">
            <v/>
          </cell>
          <cell r="CL64" t="str">
            <v>1: Yes</v>
          </cell>
          <cell r="CM64" t="str">
            <v>0: No</v>
          </cell>
          <cell r="CN64" t="str">
            <v>1: Yes</v>
          </cell>
          <cell r="CO64" t="str">
            <v>0: No</v>
          </cell>
          <cell r="CP64" t="str">
            <v>give patient contact to NGO ICAP, who does the LTFU tracking.</v>
          </cell>
          <cell r="CQ64" t="str">
            <v>1: Yes</v>
          </cell>
          <cell r="CR64" t="str">
            <v>1: Yes</v>
          </cell>
          <cell r="CS64" t="str">
            <v>100</v>
          </cell>
          <cell r="CT64" t="str">
            <v>50</v>
          </cell>
          <cell r="CU64">
            <v>2242.3333333333335</v>
          </cell>
          <cell r="CV64">
            <v>0.33</v>
          </cell>
          <cell r="CW64">
            <v>14.900000000000002</v>
          </cell>
          <cell r="CX64">
            <v>193.45466839849732</v>
          </cell>
          <cell r="CY64">
            <v>0</v>
          </cell>
          <cell r="CZ64">
            <v>186.35816100568374</v>
          </cell>
          <cell r="DA64">
            <v>184.20191151535232</v>
          </cell>
          <cell r="DB64">
            <v>0</v>
          </cell>
          <cell r="DC64">
            <v>177.25258263489582</v>
          </cell>
          <cell r="DD64">
            <v>172.41718077482503</v>
          </cell>
          <cell r="DE64">
            <v>260.03551970329164</v>
          </cell>
          <cell r="DF64">
            <v>309.86735170128122</v>
          </cell>
          <cell r="DG64">
            <v>0</v>
          </cell>
          <cell r="DH64">
            <v>9.2527568831449933</v>
          </cell>
          <cell r="DI64">
            <v>0</v>
          </cell>
          <cell r="DJ64">
            <v>9.1055783707879154</v>
          </cell>
          <cell r="DK64">
            <v>9.0928624957878661</v>
          </cell>
          <cell r="DL64">
            <v>8.130970262931319</v>
          </cell>
          <cell r="DM64">
            <v>9.9401900368306535</v>
          </cell>
          <cell r="DN64">
            <v>0</v>
          </cell>
          <cell r="DO64">
            <v>177.25258263489582</v>
          </cell>
          <cell r="DP64">
            <v>173.4428897373071</v>
          </cell>
          <cell r="DQ64">
            <v>309.86735170128122</v>
          </cell>
          <cell r="DR64">
            <v>9.1055783707879154</v>
          </cell>
          <cell r="DS64">
            <v>9.0816020508142596</v>
          </cell>
          <cell r="DT64">
            <v>9.9401900368306535</v>
          </cell>
          <cell r="DU64">
            <v>132.70698926911149</v>
          </cell>
          <cell r="DV64">
            <v>0</v>
          </cell>
          <cell r="DW64">
            <v>124.2904155965207</v>
          </cell>
          <cell r="DX64">
            <v>203.98549506589842</v>
          </cell>
          <cell r="DY64">
            <v>221.20418649950429</v>
          </cell>
          <cell r="DZ64">
            <v>0</v>
          </cell>
          <cell r="EA64">
            <v>0</v>
          </cell>
          <cell r="EB64">
            <v>0</v>
          </cell>
          <cell r="EC64">
            <v>0</v>
          </cell>
          <cell r="ED64">
            <v>0</v>
          </cell>
          <cell r="EE64">
            <v>0</v>
          </cell>
          <cell r="EF64">
            <v>0</v>
          </cell>
          <cell r="EG64">
            <v>12.387896620141682</v>
          </cell>
          <cell r="EH64">
            <v>0</v>
          </cell>
          <cell r="EI64">
            <v>11.418163545500981</v>
          </cell>
          <cell r="EJ64">
            <v>14.812647513080337</v>
          </cell>
          <cell r="EK64">
            <v>31.852653034345892</v>
          </cell>
          <cell r="EL64">
            <v>0</v>
          </cell>
          <cell r="EM64">
            <v>5.6381526490029792</v>
          </cell>
          <cell r="EN64">
            <v>0</v>
          </cell>
          <cell r="EO64">
            <v>5.5693696356351312</v>
          </cell>
          <cell r="EP64">
            <v>4.9545937611762358</v>
          </cell>
          <cell r="EQ64">
            <v>8.2830009338109729</v>
          </cell>
          <cell r="ER64">
            <v>0</v>
          </cell>
          <cell r="ES64">
            <v>0.74797598449130287</v>
          </cell>
          <cell r="ET64">
            <v>0</v>
          </cell>
          <cell r="EU64">
            <v>0.74743482486502466</v>
          </cell>
          <cell r="EV64">
            <v>0.65729280084773822</v>
          </cell>
          <cell r="EW64">
            <v>0.80354682639212482</v>
          </cell>
          <cell r="EX64">
            <v>0</v>
          </cell>
          <cell r="EY64">
            <v>8.6954903920027871</v>
          </cell>
          <cell r="EZ64">
            <v>0</v>
          </cell>
          <cell r="FA64">
            <v>8.3192378654656558</v>
          </cell>
          <cell r="FB64">
            <v>14.512878495264587</v>
          </cell>
          <cell r="FC64">
            <v>13.82639609418716</v>
          </cell>
          <cell r="FD64">
            <v>0</v>
          </cell>
          <cell r="FE64">
            <v>26.56401547553568</v>
          </cell>
          <cell r="FF64">
            <v>0</v>
          </cell>
          <cell r="FG64">
            <v>25.155015881023619</v>
          </cell>
          <cell r="FH64">
            <v>23.343444837406448</v>
          </cell>
          <cell r="FI64">
            <v>33.953310674772887</v>
          </cell>
          <cell r="FJ64">
            <v>0</v>
          </cell>
          <cell r="FK64">
            <v>6.7141480082113736</v>
          </cell>
          <cell r="FL64">
            <v>0</v>
          </cell>
          <cell r="FM64">
            <v>6.0104059216018184</v>
          </cell>
          <cell r="FN64">
            <v>5.9001374925491756</v>
          </cell>
          <cell r="FO64">
            <v>9.8844476750985528</v>
          </cell>
          <cell r="FP64">
            <v>0</v>
          </cell>
          <cell r="FQ64">
            <v>0.36414869405007039</v>
          </cell>
          <cell r="FR64">
            <v>0</v>
          </cell>
          <cell r="FS64">
            <v>3.3813807304649393</v>
          </cell>
          <cell r="FT64">
            <v>1.7340414002384308</v>
          </cell>
          <cell r="FU64">
            <v>0.4335103500596077</v>
          </cell>
          <cell r="FV64">
            <v>0</v>
          </cell>
          <cell r="FW64">
            <v>0</v>
          </cell>
          <cell r="FX64">
            <v>1.300531050178823</v>
          </cell>
          <cell r="FY64">
            <v>0.67194104259239196</v>
          </cell>
          <cell r="FZ64">
            <v>7.8855532675842639</v>
          </cell>
          <cell r="GA64">
            <v>0.23843069253278423</v>
          </cell>
          <cell r="GB64">
            <v>0.4335103500596077</v>
          </cell>
          <cell r="GC64">
            <v>0.47686138506556847</v>
          </cell>
          <cell r="GD64">
            <v>0.91037173512517611</v>
          </cell>
          <cell r="GE64" t="e">
            <v>#DIV/0!</v>
          </cell>
          <cell r="GF64" t="e">
            <v>#DIV/0!</v>
          </cell>
          <cell r="GG64" t="e">
            <v>#DIV/0!</v>
          </cell>
          <cell r="GH64" t="e">
            <v>#DIV/0!</v>
          </cell>
          <cell r="GI64" t="e">
            <v>#DIV/0!</v>
          </cell>
          <cell r="GJ64" t="e">
            <v>#DIV/0!</v>
          </cell>
          <cell r="GK64" t="e">
            <v>#DIV/0!</v>
          </cell>
          <cell r="GL64" t="e">
            <v>#DIV/0!</v>
          </cell>
          <cell r="GM64" t="e">
            <v>#DIV/0!</v>
          </cell>
          <cell r="GN64" t="e">
            <v>#DIV/0!</v>
          </cell>
          <cell r="GO64" t="e">
            <v>#DIV/0!</v>
          </cell>
          <cell r="GP64" t="e">
            <v>#DIV/0!</v>
          </cell>
          <cell r="GQ64" t="e">
            <v>#DIV/0!</v>
          </cell>
          <cell r="GR64">
            <v>0.36414869405007039</v>
          </cell>
          <cell r="GS64">
            <v>0</v>
          </cell>
          <cell r="GT64">
            <v>3.2339872114446733</v>
          </cell>
          <cell r="GU64">
            <v>1.6299989162241248</v>
          </cell>
          <cell r="GV64">
            <v>0.42050503955781943</v>
          </cell>
          <cell r="GW64">
            <v>0</v>
          </cell>
          <cell r="GX64">
            <v>0</v>
          </cell>
          <cell r="GY64">
            <v>1.2224991871680937</v>
          </cell>
          <cell r="GZ64">
            <v>0.67194104259239196</v>
          </cell>
          <cell r="HA64">
            <v>7.543080091037174</v>
          </cell>
          <cell r="HB64">
            <v>0.4335103500596077</v>
          </cell>
          <cell r="HC64">
            <v>0.47426032296521081</v>
          </cell>
          <cell r="HD64">
            <v>0.90777067302481851</v>
          </cell>
          <cell r="HE64">
            <v>85350.625869262862</v>
          </cell>
          <cell r="HF64">
            <v>0</v>
          </cell>
          <cell r="HG64">
            <v>24117.301808066757</v>
          </cell>
          <cell r="HH64">
            <v>11904.972183588316</v>
          </cell>
          <cell r="HI64">
            <v>69292.07232267037</v>
          </cell>
          <cell r="HJ64" t="str">
            <v/>
          </cell>
          <cell r="HK64">
            <v>0</v>
          </cell>
          <cell r="HL64">
            <v>3337.9694019471485</v>
          </cell>
          <cell r="HM64">
            <v>26405.361389025977</v>
          </cell>
          <cell r="HN64">
            <v>13153.685674547982</v>
          </cell>
          <cell r="HO64">
            <v>7445.5556960424819</v>
          </cell>
          <cell r="HP64">
            <v>0</v>
          </cell>
          <cell r="HQ64">
            <v>1</v>
          </cell>
          <cell r="HR64">
            <v>0</v>
          </cell>
          <cell r="HS64">
            <v>0</v>
          </cell>
          <cell r="HT64">
            <v>0</v>
          </cell>
          <cell r="HU64">
            <v>0</v>
          </cell>
          <cell r="HV64">
            <v>0.4335103500596077</v>
          </cell>
          <cell r="HW64">
            <v>13.313499999999999</v>
          </cell>
          <cell r="HX64">
            <v>5.7332000000000001</v>
          </cell>
          <cell r="HY64">
            <v>0</v>
          </cell>
          <cell r="HZ64">
            <v>0</v>
          </cell>
          <cell r="IA64">
            <v>0</v>
          </cell>
          <cell r="IB64">
            <v>0</v>
          </cell>
          <cell r="IC64">
            <v>0</v>
          </cell>
          <cell r="ID64">
            <v>0</v>
          </cell>
          <cell r="IE64" t="str">
            <v>8</v>
          </cell>
          <cell r="IF64">
            <v>139.66077213287335</v>
          </cell>
          <cell r="IG64">
            <v>218.60866300944949</v>
          </cell>
          <cell r="IH64">
            <v>680.36304549970191</v>
          </cell>
          <cell r="II64">
            <v>1439.7607729579856</v>
          </cell>
          <cell r="IJ64">
            <v>0</v>
          </cell>
          <cell r="IK64">
            <v>229.63620950005671</v>
          </cell>
          <cell r="IL64">
            <v>28.382003421355321</v>
          </cell>
          <cell r="IM64">
            <v>194.56171007841007</v>
          </cell>
          <cell r="IN64">
            <v>24.046952931039442</v>
          </cell>
          <cell r="IO64">
            <v>605.52311049473474</v>
          </cell>
          <cell r="IP64">
            <v>74.839935004967202</v>
          </cell>
          <cell r="IQ64">
            <v>1281.3870879326071</v>
          </cell>
          <cell r="IR64">
            <v>158.37368502537842</v>
          </cell>
          <cell r="IS64">
            <v>0</v>
          </cell>
          <cell r="IT64">
            <v>0</v>
          </cell>
          <cell r="IU64">
            <v>0</v>
          </cell>
          <cell r="IV64">
            <v>0</v>
          </cell>
          <cell r="IW64">
            <v>0</v>
          </cell>
          <cell r="IX64">
            <v>0</v>
          </cell>
          <cell r="IY64" t="str">
            <v>1: Yes</v>
          </cell>
          <cell r="IZ64" t="str">
            <v>10</v>
          </cell>
          <cell r="JA64" t="str">
            <v>21</v>
          </cell>
          <cell r="JB64" t="str">
            <v>AZT,3TC,NVP,D4T,EFV,TDF: AZT, 3TC, NVP, D4T, EFV, TDF</v>
          </cell>
          <cell r="JC64" t="str">
            <v>1: Yes</v>
          </cell>
          <cell r="JD64" t="str">
            <v>1: Yes</v>
          </cell>
          <cell r="JE64" t="str">
            <v>0: No</v>
          </cell>
          <cell r="JF64" t="str">
            <v>1: Yes</v>
          </cell>
          <cell r="JG64" t="str">
            <v>0: No</v>
          </cell>
          <cell r="JH64">
            <v>0</v>
          </cell>
          <cell r="JI64">
            <v>0</v>
          </cell>
          <cell r="JJ64">
            <v>0</v>
          </cell>
          <cell r="JK64">
            <v>0</v>
          </cell>
          <cell r="JL64">
            <v>0</v>
          </cell>
          <cell r="JM64">
            <v>0</v>
          </cell>
          <cell r="JN64">
            <v>0</v>
          </cell>
          <cell r="JO64">
            <v>0</v>
          </cell>
          <cell r="JP64">
            <v>0</v>
          </cell>
          <cell r="JQ64">
            <v>0</v>
          </cell>
          <cell r="JR64" t="str">
            <v>N/A</v>
          </cell>
          <cell r="JS64" t="str">
            <v>N/A</v>
          </cell>
          <cell r="JT64" t="str">
            <v>N/A</v>
          </cell>
          <cell r="JU64" t="str">
            <v>N/A</v>
          </cell>
          <cell r="JV64" t="str">
            <v>N/A</v>
          </cell>
          <cell r="JW64" t="str">
            <v>N/A</v>
          </cell>
          <cell r="JX64" t="str">
            <v>N/A</v>
          </cell>
          <cell r="JY64" t="str">
            <v>N/A</v>
          </cell>
          <cell r="JZ64">
            <v>0</v>
          </cell>
          <cell r="KA64">
            <v>7259</v>
          </cell>
          <cell r="KB64">
            <v>0</v>
          </cell>
          <cell r="KC64">
            <v>2589</v>
          </cell>
          <cell r="KD64">
            <v>0</v>
          </cell>
          <cell r="KE64">
            <v>2004</v>
          </cell>
          <cell r="KF64">
            <v>272</v>
          </cell>
          <cell r="KG64">
            <v>50076.07</v>
          </cell>
          <cell r="KH64">
            <v>0</v>
          </cell>
          <cell r="KI64">
            <v>8567</v>
          </cell>
          <cell r="KJ64">
            <v>0</v>
          </cell>
          <cell r="KK64">
            <v>2614</v>
          </cell>
          <cell r="KL64">
            <v>0</v>
          </cell>
          <cell r="KM64">
            <v>2004</v>
          </cell>
          <cell r="KN64">
            <v>272</v>
          </cell>
          <cell r="KO64">
            <v>50767</v>
          </cell>
          <cell r="KP64">
            <v>0</v>
          </cell>
          <cell r="KQ64">
            <v>0</v>
          </cell>
          <cell r="KR64">
            <v>0</v>
          </cell>
          <cell r="KS64">
            <v>0</v>
          </cell>
          <cell r="KT64">
            <v>0</v>
          </cell>
          <cell r="KU64">
            <v>0</v>
          </cell>
          <cell r="KV64">
            <v>0</v>
          </cell>
          <cell r="KW64">
            <v>0</v>
          </cell>
          <cell r="KX64">
            <v>0</v>
          </cell>
          <cell r="KY64">
            <v>0</v>
          </cell>
          <cell r="KZ64" t="str">
            <v/>
          </cell>
          <cell r="LA64" t="str">
            <v/>
          </cell>
          <cell r="LB64" t="str">
            <v/>
          </cell>
          <cell r="LC64">
            <v>4.3852573018080667</v>
          </cell>
          <cell r="LD64">
            <v>14.979137691237829</v>
          </cell>
          <cell r="LE64" t="str">
            <v/>
          </cell>
          <cell r="LF64" t="str">
            <v/>
          </cell>
          <cell r="LG64">
            <v>2.3268428372739915</v>
          </cell>
          <cell r="LH64">
            <v>9.6773296244784408</v>
          </cell>
          <cell r="LI64">
            <v>21.641168289290679</v>
          </cell>
          <cell r="LJ64" t="str">
            <v>Tenofovir/Emtricitabine (TDF/FTC)</v>
          </cell>
          <cell r="LK64" t="str">
            <v/>
          </cell>
          <cell r="LL64" t="str">
            <v>1: Yes</v>
          </cell>
          <cell r="LM64" t="str">
            <v>10</v>
          </cell>
          <cell r="LN64" t="str">
            <v>21</v>
          </cell>
          <cell r="LO64" t="str">
            <v>AZT,3TC,NVP,D4T,EFV,TDF: AZT, 3TC, NVP, D4T, EFV, TDF</v>
          </cell>
          <cell r="LP64" t="str">
            <v>1: Yes</v>
          </cell>
          <cell r="LQ64" t="str">
            <v>0: No</v>
          </cell>
          <cell r="LR64" t="str">
            <v>1: Yes</v>
          </cell>
          <cell r="LS64" t="str">
            <v>0: No</v>
          </cell>
          <cell r="LT64" t="str">
            <v>0: No</v>
          </cell>
          <cell r="LU64">
            <v>0</v>
          </cell>
          <cell r="LV64">
            <v>0</v>
          </cell>
          <cell r="LW64">
            <v>0</v>
          </cell>
          <cell r="LX64">
            <v>0</v>
          </cell>
          <cell r="LY64" t="str">
            <v>1: Yes</v>
          </cell>
          <cell r="LZ64" t="str">
            <v>1: Yes</v>
          </cell>
          <cell r="MA64" t="str">
            <v>1: Yes</v>
          </cell>
          <cell r="MB64" t="str">
            <v>1: Yes</v>
          </cell>
          <cell r="MC64" t="str">
            <v>1: Yes</v>
          </cell>
          <cell r="MD64" t="str">
            <v>1: Yes</v>
          </cell>
          <cell r="ME64" t="str">
            <v>0: No</v>
          </cell>
          <cell r="MF64" t="str">
            <v>0: No</v>
          </cell>
          <cell r="MG64" t="str">
            <v>0: No</v>
          </cell>
          <cell r="MH64" t="str">
            <v>0: No</v>
          </cell>
          <cell r="MI64" t="str">
            <v>0: No</v>
          </cell>
          <cell r="MJ64" t="str">
            <v>0: No</v>
          </cell>
          <cell r="MK64" t="str">
            <v>0: No</v>
          </cell>
          <cell r="ML64" t="str">
            <v>0: No</v>
          </cell>
          <cell r="MM64" t="str">
            <v>0: No</v>
          </cell>
          <cell r="MN64" t="str">
            <v>0: No</v>
          </cell>
          <cell r="MO64" t="str">
            <v>0: No</v>
          </cell>
          <cell r="MP64" t="str">
            <v>0: No</v>
          </cell>
          <cell r="MQ64" t="str">
            <v>1: Yes</v>
          </cell>
          <cell r="MR64" t="str">
            <v>1: Yes</v>
          </cell>
          <cell r="MS64" t="str">
            <v>5</v>
          </cell>
          <cell r="MT64" t="str">
            <v>1: Yes</v>
          </cell>
          <cell r="MU64">
            <v>80.85797004105838</v>
          </cell>
          <cell r="MV64">
            <v>0</v>
          </cell>
          <cell r="MW64">
            <v>80.85797004105838</v>
          </cell>
          <cell r="MX64">
            <v>80.85797004105838</v>
          </cell>
          <cell r="MY64">
            <v>80.857970041058365</v>
          </cell>
          <cell r="MZ64">
            <v>0</v>
          </cell>
          <cell r="NA64">
            <v>0</v>
          </cell>
          <cell r="NB64">
            <v>0</v>
          </cell>
          <cell r="NC64">
            <v>0</v>
          </cell>
          <cell r="ND64">
            <v>0</v>
          </cell>
          <cell r="NE64">
            <v>0</v>
          </cell>
          <cell r="NF64">
            <v>0</v>
          </cell>
          <cell r="NG64">
            <v>0</v>
          </cell>
          <cell r="NH64">
            <v>0</v>
          </cell>
          <cell r="NI64">
            <v>0</v>
          </cell>
          <cell r="NJ64">
            <v>0</v>
          </cell>
          <cell r="NK64">
            <v>0</v>
          </cell>
          <cell r="NL64">
            <v>0</v>
          </cell>
          <cell r="NM64">
            <v>10.336497788057152</v>
          </cell>
          <cell r="NN64">
            <v>0</v>
          </cell>
          <cell r="NO64">
            <v>10.336497788057152</v>
          </cell>
          <cell r="NP64">
            <v>10.336497788057152</v>
          </cell>
          <cell r="NQ64">
            <v>10.336497788057152</v>
          </cell>
          <cell r="NR64">
            <v>0</v>
          </cell>
          <cell r="NS64">
            <v>19.490461340327784</v>
          </cell>
          <cell r="NT64">
            <v>0</v>
          </cell>
          <cell r="NU64">
            <v>19.490461340327784</v>
          </cell>
          <cell r="NV64">
            <v>19.490461340327784</v>
          </cell>
          <cell r="NW64">
            <v>19.490461340327784</v>
          </cell>
          <cell r="NX64">
            <v>0</v>
          </cell>
          <cell r="NY64">
            <v>43.557016936296741</v>
          </cell>
          <cell r="NZ64">
            <v>0</v>
          </cell>
          <cell r="OA64">
            <v>43.557016936296741</v>
          </cell>
          <cell r="OB64">
            <v>43.557016936296741</v>
          </cell>
          <cell r="OC64">
            <v>43.557016936296733</v>
          </cell>
          <cell r="OD64">
            <v>0</v>
          </cell>
          <cell r="OE64">
            <v>7.4739939763767014</v>
          </cell>
          <cell r="OF64">
            <v>0</v>
          </cell>
          <cell r="OG64">
            <v>7.4739939763767014</v>
          </cell>
          <cell r="OH64">
            <v>7.4739939763767014</v>
          </cell>
          <cell r="OI64">
            <v>7.4739939763767005</v>
          </cell>
          <cell r="OJ64">
            <v>0</v>
          </cell>
          <cell r="OK64">
            <v>0</v>
          </cell>
          <cell r="OL64">
            <v>0</v>
          </cell>
          <cell r="OM64">
            <v>0</v>
          </cell>
          <cell r="ON64">
            <v>0</v>
          </cell>
          <cell r="OO64">
            <v>0</v>
          </cell>
          <cell r="OP64">
            <v>0</v>
          </cell>
          <cell r="OQ64">
            <v>80.85797004105838</v>
          </cell>
          <cell r="OR64">
            <v>0</v>
          </cell>
          <cell r="OS64">
            <v>80.85797004105838</v>
          </cell>
          <cell r="OT64">
            <v>80.85797004105838</v>
          </cell>
          <cell r="OU64">
            <v>80.857970041058365</v>
          </cell>
          <cell r="OV64">
            <v>0</v>
          </cell>
          <cell r="OW64">
            <v>0</v>
          </cell>
          <cell r="OX64">
            <v>1.2329034355695243</v>
          </cell>
          <cell r="OY64">
            <v>0</v>
          </cell>
          <cell r="OZ64">
            <v>1.0282865503413894</v>
          </cell>
          <cell r="PA64">
            <v>0</v>
          </cell>
          <cell r="PB64">
            <v>0.46645713666413785</v>
          </cell>
          <cell r="PC64">
            <v>0</v>
          </cell>
          <cell r="PD64">
            <v>0.39102633575376611</v>
          </cell>
          <cell r="PE64">
            <v>0</v>
          </cell>
          <cell r="PF64">
            <v>0.38192261840251435</v>
          </cell>
          <cell r="PG64" t="str">
            <v/>
          </cell>
          <cell r="PH64">
            <v>8.3838664812239223</v>
          </cell>
          <cell r="PI64">
            <v>0</v>
          </cell>
          <cell r="PJ64">
            <v>42.358831710709318</v>
          </cell>
          <cell r="PK64" t="str">
            <v>N/A</v>
          </cell>
          <cell r="PL64">
            <v>6.7844228094575794</v>
          </cell>
          <cell r="PM64" t="str">
            <v>N/A</v>
          </cell>
          <cell r="PN64">
            <v>2.1112656467315714</v>
          </cell>
          <cell r="PO64" t="str">
            <v>N/A</v>
          </cell>
          <cell r="PP64">
            <v>3.5493741307371347</v>
          </cell>
          <cell r="PQ64">
            <v>0</v>
          </cell>
          <cell r="PR64">
            <v>2732.2167551750299</v>
          </cell>
          <cell r="PS64">
            <v>2844</v>
          </cell>
          <cell r="PT64">
            <v>2372</v>
          </cell>
          <cell r="PU64">
            <v>1076</v>
          </cell>
          <cell r="PV64">
            <v>902</v>
          </cell>
          <cell r="PW64">
            <v>881</v>
          </cell>
          <cell r="PX64">
            <v>0</v>
          </cell>
          <cell r="PY64">
            <v>0</v>
          </cell>
          <cell r="PZ64">
            <v>82.033636617346332</v>
          </cell>
          <cell r="QA64">
            <v>80.85797004105838</v>
          </cell>
          <cell r="QB64">
            <v>0</v>
          </cell>
          <cell r="QC64">
            <v>0</v>
          </cell>
          <cell r="QD64">
            <v>10.336497788057152</v>
          </cell>
          <cell r="QE64">
            <v>19.490461340327784</v>
          </cell>
          <cell r="QF64">
            <v>43.557016936296741</v>
          </cell>
          <cell r="QG64">
            <v>7.4739939763767014</v>
          </cell>
          <cell r="QH64">
            <v>0</v>
          </cell>
          <cell r="QI64">
            <v>80.85797004105838</v>
          </cell>
          <cell r="QJ64">
            <v>0</v>
          </cell>
          <cell r="QK64">
            <v>1.2329034355695243</v>
          </cell>
          <cell r="QL64">
            <v>0</v>
          </cell>
          <cell r="QM64">
            <v>1.0282865503413894</v>
          </cell>
          <cell r="QN64">
            <v>0</v>
          </cell>
          <cell r="QO64">
            <v>0.46645713666413785</v>
          </cell>
          <cell r="QP64">
            <v>0</v>
          </cell>
          <cell r="QQ64">
            <v>0.39102633575376611</v>
          </cell>
          <cell r="QR64">
            <v>0</v>
          </cell>
          <cell r="QS64">
            <v>0.38192261840251435</v>
          </cell>
          <cell r="QT64">
            <v>0</v>
          </cell>
          <cell r="QU64">
            <v>0</v>
          </cell>
          <cell r="QV64" t="str">
            <v>N/A</v>
          </cell>
          <cell r="QW64" t="str">
            <v/>
          </cell>
          <cell r="QX64" t="str">
            <v/>
          </cell>
          <cell r="QY64" t="str">
            <v/>
          </cell>
          <cell r="QZ64" t="str">
            <v/>
          </cell>
          <cell r="RA64" t="str">
            <v/>
          </cell>
          <cell r="RB64" t="str">
            <v/>
          </cell>
          <cell r="RC64" t="str">
            <v>N/A</v>
          </cell>
          <cell r="RD64" t="str">
            <v>N/A</v>
          </cell>
          <cell r="RE64">
            <v>0</v>
          </cell>
          <cell r="RF64">
            <v>0</v>
          </cell>
          <cell r="RG64">
            <v>0</v>
          </cell>
          <cell r="RH64">
            <v>0</v>
          </cell>
          <cell r="RI64">
            <v>0</v>
          </cell>
          <cell r="RJ64">
            <v>0</v>
          </cell>
          <cell r="RK64">
            <v>0</v>
          </cell>
          <cell r="RL64">
            <v>0</v>
          </cell>
          <cell r="RM64">
            <v>0</v>
          </cell>
          <cell r="RN64">
            <v>0</v>
          </cell>
          <cell r="RO64">
            <v>6.9682719562968511</v>
          </cell>
          <cell r="RP64">
            <v>6.9682719562968511</v>
          </cell>
          <cell r="RQ64">
            <v>0</v>
          </cell>
          <cell r="RR64">
            <v>0</v>
          </cell>
          <cell r="RS64">
            <v>6.9682719562968511</v>
          </cell>
          <cell r="RT64">
            <v>6.9682719562968511</v>
          </cell>
          <cell r="RU64">
            <v>6.9682719562968511</v>
          </cell>
          <cell r="RV64">
            <v>2.5071489263308249</v>
          </cell>
          <cell r="RW64">
            <v>0</v>
          </cell>
          <cell r="RX64">
            <v>2.5071489263308249</v>
          </cell>
          <cell r="RY64">
            <v>2.5071489263308249</v>
          </cell>
          <cell r="RZ64">
            <v>2.5071489263308249</v>
          </cell>
          <cell r="SA64">
            <v>0</v>
          </cell>
          <cell r="SB64">
            <v>5.7836657237263855</v>
          </cell>
          <cell r="SC64">
            <v>0</v>
          </cell>
          <cell r="SD64">
            <v>0</v>
          </cell>
          <cell r="SE64">
            <v>5.7836657237263864</v>
          </cell>
          <cell r="SF64">
            <v>5.7836657237263864</v>
          </cell>
          <cell r="SG64">
            <v>5.7836657237263864</v>
          </cell>
          <cell r="SH64">
            <v>1.1846062325704649</v>
          </cell>
          <cell r="SI64">
            <v>0</v>
          </cell>
          <cell r="SJ64">
            <v>0</v>
          </cell>
          <cell r="SK64">
            <v>1.1846062325704649</v>
          </cell>
          <cell r="SL64">
            <v>1.1846062325704647</v>
          </cell>
          <cell r="SM64">
            <v>1.1846062325704647</v>
          </cell>
          <cell r="SN64">
            <v>0</v>
          </cell>
          <cell r="SO64" t="str">
            <v>blank</v>
          </cell>
          <cell r="SP64" t="str">
            <v>blank</v>
          </cell>
          <cell r="SQ64" t="str">
            <v>blank</v>
          </cell>
          <cell r="SR64" t="str">
            <v>blank</v>
          </cell>
          <cell r="SS64" t="str">
            <v>1: Yes</v>
          </cell>
          <cell r="ST64" t="str">
            <v>1: Yes</v>
          </cell>
          <cell r="SU64" t="str">
            <v>Blank</v>
          </cell>
          <cell r="SV64" t="str">
            <v>1: Yes</v>
          </cell>
          <cell r="SW64" t="str">
            <v>0: All patients when initiated</v>
          </cell>
          <cell r="SX64">
            <v>1</v>
          </cell>
          <cell r="SY64" t="str">
            <v>0: No</v>
          </cell>
          <cell r="SZ64" t="str">
            <v>N/A</v>
          </cell>
          <cell r="TA64" t="str">
            <v>N/A</v>
          </cell>
          <cell r="TB64">
            <v>0.17617872685124822</v>
          </cell>
          <cell r="TC64">
            <v>0.10329725620808376</v>
          </cell>
          <cell r="TD64">
            <v>1.9757290578400184</v>
          </cell>
          <cell r="TE64">
            <v>0.13802595726124561</v>
          </cell>
          <cell r="TF64">
            <v>1.385036265793697</v>
          </cell>
          <cell r="TG64">
            <v>0</v>
          </cell>
          <cell r="TH64">
            <v>7.2532190329131732E-2</v>
          </cell>
          <cell r="TI64">
            <v>2.5071489263308249</v>
          </cell>
          <cell r="TJ64">
            <v>0.61032357568260165</v>
          </cell>
          <cell r="TK64" t="str">
            <v/>
          </cell>
          <cell r="TL64" t="str">
            <v/>
          </cell>
          <cell r="TM64" t="str">
            <v/>
          </cell>
          <cell r="TN64" t="str">
            <v/>
          </cell>
          <cell r="TO64" t="str">
            <v/>
          </cell>
          <cell r="TP64" t="str">
            <v/>
          </cell>
          <cell r="TQ64" t="str">
            <v/>
          </cell>
          <cell r="TR64" t="str">
            <v/>
          </cell>
          <cell r="TS64" t="str">
            <v/>
          </cell>
          <cell r="TT64">
            <v>0.17617872685124822</v>
          </cell>
          <cell r="TU64">
            <v>0.10329725620808376</v>
          </cell>
          <cell r="TV64">
            <v>1.9757290578400184</v>
          </cell>
          <cell r="TW64">
            <v>0.13802595726124561</v>
          </cell>
          <cell r="TX64">
            <v>1.385036265793697</v>
          </cell>
          <cell r="TY64">
            <v>0</v>
          </cell>
          <cell r="TZ64">
            <v>7.2532190329131732E-2</v>
          </cell>
          <cell r="UA64">
            <v>2.5071489263308249</v>
          </cell>
          <cell r="UB64">
            <v>0.61032357568260165</v>
          </cell>
          <cell r="UC64" t="str">
            <v>0: No</v>
          </cell>
          <cell r="UD64" t="str">
            <v>N/A</v>
          </cell>
          <cell r="UE64" t="str">
            <v>N/A</v>
          </cell>
          <cell r="UF64">
            <v>132249.60000000001</v>
          </cell>
          <cell r="UG64">
            <v>1.4280747069342339E-2</v>
          </cell>
          <cell r="UH64">
            <v>1.4280747069342339E-2</v>
          </cell>
          <cell r="UI64">
            <v>0</v>
          </cell>
          <cell r="UJ64">
            <v>134400</v>
          </cell>
          <cell r="UK64">
            <v>2.6524935426187165E-2</v>
          </cell>
          <cell r="UL64">
            <v>2.6524935426187165E-2</v>
          </cell>
          <cell r="UM64">
            <v>0</v>
          </cell>
          <cell r="UN64" t="str">
            <v>N/A</v>
          </cell>
          <cell r="UO64" t="str">
            <v>N/A</v>
          </cell>
          <cell r="UP64" t="str">
            <v>N/A</v>
          </cell>
          <cell r="UQ64" t="str">
            <v>N/A</v>
          </cell>
          <cell r="UR64" t="str">
            <v>N/A</v>
          </cell>
          <cell r="US64" t="str">
            <v>N/A</v>
          </cell>
          <cell r="UT64" t="str">
            <v>N/A</v>
          </cell>
          <cell r="UU64" t="str">
            <v>N/A</v>
          </cell>
          <cell r="UV64" t="str">
            <v>N/A</v>
          </cell>
          <cell r="UW64" t="str">
            <v>N/A</v>
          </cell>
          <cell r="UX64">
            <v>1</v>
          </cell>
          <cell r="UY64">
            <v>0</v>
          </cell>
          <cell r="UZ64">
            <v>0</v>
          </cell>
          <cell r="VA64">
            <v>1</v>
          </cell>
          <cell r="VB64">
            <v>1</v>
          </cell>
          <cell r="VC64">
            <v>0</v>
          </cell>
          <cell r="VD64">
            <v>1</v>
          </cell>
          <cell r="VE64">
            <v>1</v>
          </cell>
          <cell r="VF64">
            <v>0</v>
          </cell>
          <cell r="VG64">
            <v>1</v>
          </cell>
          <cell r="VH64">
            <v>1</v>
          </cell>
          <cell r="VI64">
            <v>1</v>
          </cell>
          <cell r="VJ64">
            <v>0</v>
          </cell>
          <cell r="VK64">
            <v>0</v>
          </cell>
          <cell r="VL64">
            <v>0</v>
          </cell>
          <cell r="VM64">
            <v>0</v>
          </cell>
          <cell r="VN64">
            <v>1</v>
          </cell>
          <cell r="VO64">
            <v>0</v>
          </cell>
          <cell r="VP64">
            <v>1</v>
          </cell>
          <cell r="VQ64">
            <v>1</v>
          </cell>
          <cell r="VR64">
            <v>1</v>
          </cell>
          <cell r="VS64">
            <v>1</v>
          </cell>
          <cell r="VT64">
            <v>0</v>
          </cell>
          <cell r="VU64">
            <v>0</v>
          </cell>
          <cell r="VV64">
            <v>0</v>
          </cell>
          <cell r="VW64">
            <v>0</v>
          </cell>
          <cell r="VX64">
            <v>0</v>
          </cell>
          <cell r="VY64">
            <v>1.4211518382059785</v>
          </cell>
          <cell r="VZ64">
            <v>1.4211518382059785</v>
          </cell>
          <cell r="WA64">
            <v>0</v>
          </cell>
          <cell r="WB64">
            <v>1.4211518382059785</v>
          </cell>
          <cell r="WC64">
            <v>1.4211518382059785</v>
          </cell>
          <cell r="WD64">
            <v>1.4211518382059785</v>
          </cell>
          <cell r="WE64">
            <v>0</v>
          </cell>
          <cell r="WF64">
            <v>1.1937675440930218</v>
          </cell>
          <cell r="WG64">
            <v>0</v>
          </cell>
          <cell r="WH64">
            <v>1.1937675440930218</v>
          </cell>
          <cell r="WI64">
            <v>1.193767544093022</v>
          </cell>
          <cell r="WJ64">
            <v>1.1937675440930218</v>
          </cell>
          <cell r="WK64">
            <v>0</v>
          </cell>
          <cell r="WL64">
            <v>0.22738429411295655</v>
          </cell>
          <cell r="WM64">
            <v>0</v>
          </cell>
          <cell r="WN64">
            <v>0.22738429411295655</v>
          </cell>
          <cell r="WO64">
            <v>0.22738429411295652</v>
          </cell>
          <cell r="WP64">
            <v>0.22738429411295655</v>
          </cell>
          <cell r="WQ64">
            <v>0</v>
          </cell>
          <cell r="WR64" t="e">
            <v>#VALUE!</v>
          </cell>
          <cell r="WS64" t="e">
            <v>#VALUE!</v>
          </cell>
          <cell r="WT64">
            <v>1.2759891791234317</v>
          </cell>
          <cell r="WU64">
            <v>0.14516265908254677</v>
          </cell>
          <cell r="WV64">
            <v>1.2759891791234317</v>
          </cell>
          <cell r="WW64">
            <v>0.14516265908254675</v>
          </cell>
          <cell r="WX64">
            <v>1.2759891791234317</v>
          </cell>
          <cell r="WY64">
            <v>0.14516265908254677</v>
          </cell>
          <cell r="WZ64">
            <v>5.085046259443283</v>
          </cell>
          <cell r="XA64">
            <v>5.085046259443283</v>
          </cell>
          <cell r="XB64">
            <v>0</v>
          </cell>
          <cell r="XC64">
            <v>4.9556351913567802</v>
          </cell>
          <cell r="XD64">
            <v>4.9556351913567802</v>
          </cell>
          <cell r="XE64">
            <v>9.589823775706634</v>
          </cell>
          <cell r="XF64">
            <v>0</v>
          </cell>
          <cell r="XG64">
            <v>1.9681128718658862</v>
          </cell>
          <cell r="XH64">
            <v>0</v>
          </cell>
          <cell r="XI64">
            <v>1.9180256994257203</v>
          </cell>
          <cell r="XJ64">
            <v>1.9180256994257203</v>
          </cell>
          <cell r="XK64">
            <v>3.7116389210508536</v>
          </cell>
          <cell r="XL64">
            <v>0</v>
          </cell>
          <cell r="XM64">
            <v>0</v>
          </cell>
          <cell r="XN64">
            <v>0</v>
          </cell>
          <cell r="XO64">
            <v>0</v>
          </cell>
          <cell r="XP64">
            <v>0</v>
          </cell>
          <cell r="XQ64">
            <v>0</v>
          </cell>
          <cell r="XR64">
            <v>0</v>
          </cell>
          <cell r="XS64">
            <v>0</v>
          </cell>
          <cell r="XT64">
            <v>0</v>
          </cell>
          <cell r="XU64">
            <v>0</v>
          </cell>
          <cell r="XV64">
            <v>0</v>
          </cell>
          <cell r="XW64">
            <v>0</v>
          </cell>
          <cell r="XX64">
            <v>0</v>
          </cell>
          <cell r="XY64">
            <v>0</v>
          </cell>
          <cell r="XZ64">
            <v>0</v>
          </cell>
          <cell r="YA64">
            <v>0</v>
          </cell>
          <cell r="YB64">
            <v>0</v>
          </cell>
          <cell r="YC64">
            <v>0</v>
          </cell>
          <cell r="YD64">
            <v>0</v>
          </cell>
          <cell r="YE64">
            <v>0</v>
          </cell>
          <cell r="YF64">
            <v>0</v>
          </cell>
          <cell r="YG64">
            <v>0</v>
          </cell>
          <cell r="YH64">
            <v>0</v>
          </cell>
          <cell r="YI64">
            <v>0</v>
          </cell>
          <cell r="YJ64">
            <v>0</v>
          </cell>
          <cell r="YK64">
            <v>0</v>
          </cell>
          <cell r="YL64">
            <v>1.581185289046342</v>
          </cell>
          <cell r="YM64">
            <v>0</v>
          </cell>
          <cell r="YN64">
            <v>1.5409451679819264</v>
          </cell>
          <cell r="YO64">
            <v>1.5409451679819266</v>
          </cell>
          <cell r="YP64">
            <v>2.9819371358785389</v>
          </cell>
          <cell r="YQ64">
            <v>0</v>
          </cell>
          <cell r="YR64">
            <v>0.85809726036833589</v>
          </cell>
          <cell r="YS64">
            <v>0</v>
          </cell>
          <cell r="YT64">
            <v>0.83625925195687956</v>
          </cell>
          <cell r="YU64">
            <v>0.83625925195687956</v>
          </cell>
          <cell r="YV64">
            <v>1.6182746605435832</v>
          </cell>
          <cell r="YW64">
            <v>0</v>
          </cell>
          <cell r="YX64">
            <v>0.67765083816271798</v>
          </cell>
          <cell r="YY64">
            <v>0</v>
          </cell>
          <cell r="YZ64">
            <v>0.66040507199225418</v>
          </cell>
          <cell r="ZA64">
            <v>0.66040507199225418</v>
          </cell>
          <cell r="ZB64">
            <v>1.2779730582336597</v>
          </cell>
          <cell r="ZC64">
            <v>0</v>
          </cell>
          <cell r="ZD64">
            <v>0</v>
          </cell>
          <cell r="ZE64">
            <v>0</v>
          </cell>
          <cell r="ZF64">
            <v>0</v>
          </cell>
          <cell r="ZG64">
            <v>0</v>
          </cell>
          <cell r="ZH64">
            <v>0</v>
          </cell>
          <cell r="ZI64">
            <v>0</v>
          </cell>
          <cell r="ZJ64" t="str">
            <v xml:space="preserve"> </v>
          </cell>
          <cell r="ZK64">
            <v>0</v>
          </cell>
          <cell r="ZL64">
            <v>0</v>
          </cell>
          <cell r="ZM64">
            <v>0</v>
          </cell>
          <cell r="ZN64">
            <v>0</v>
          </cell>
          <cell r="ZO64">
            <v>0</v>
          </cell>
          <cell r="ZP64">
            <v>0</v>
          </cell>
          <cell r="ZQ64">
            <v>0</v>
          </cell>
          <cell r="ZR64" t="str">
            <v>1: Yes</v>
          </cell>
          <cell r="ZS64" t="str">
            <v>0: No</v>
          </cell>
          <cell r="ZT64">
            <v>8.9947889344975813</v>
          </cell>
          <cell r="ZU64">
            <v>8.9947889344975813</v>
          </cell>
          <cell r="ZV64">
            <v>0</v>
          </cell>
          <cell r="ZW64">
            <v>8.9947889344975813</v>
          </cell>
          <cell r="ZX64">
            <v>8.9947889344975813</v>
          </cell>
          <cell r="ZY64">
            <v>8.9947889344975813</v>
          </cell>
          <cell r="ZZ64">
            <v>0</v>
          </cell>
          <cell r="AAA64">
            <v>4.4973944672487907</v>
          </cell>
          <cell r="AAB64">
            <v>0</v>
          </cell>
          <cell r="AAC64">
            <v>4.4973944672487907</v>
          </cell>
          <cell r="AAD64">
            <v>4.4973944672487907</v>
          </cell>
          <cell r="AAE64">
            <v>4.4973944672487907</v>
          </cell>
          <cell r="AAF64">
            <v>0</v>
          </cell>
          <cell r="AAG64">
            <v>0.44973944672487914</v>
          </cell>
          <cell r="AAH64">
            <v>0.44973944672487914</v>
          </cell>
          <cell r="AAI64">
            <v>0</v>
          </cell>
          <cell r="AAJ64">
            <v>0.44973944672487909</v>
          </cell>
          <cell r="AAK64">
            <v>0.44973944672487903</v>
          </cell>
          <cell r="AAL64">
            <v>0.44973944672487909</v>
          </cell>
          <cell r="AAM64">
            <v>0</v>
          </cell>
          <cell r="AAN64">
            <v>0.44973944672487914</v>
          </cell>
          <cell r="AAO64">
            <v>0</v>
          </cell>
          <cell r="AAP64">
            <v>0.44973944672487909</v>
          </cell>
          <cell r="AAQ64">
            <v>0.44973944672487903</v>
          </cell>
          <cell r="AAR64">
            <v>0.44973944672487909</v>
          </cell>
          <cell r="AAS64">
            <v>0</v>
          </cell>
          <cell r="AAT64">
            <v>0.44973944672487914</v>
          </cell>
          <cell r="AAU64">
            <v>0</v>
          </cell>
          <cell r="AAV64">
            <v>0.44973944672487909</v>
          </cell>
          <cell r="AAW64">
            <v>0.44973944672487903</v>
          </cell>
          <cell r="AAX64">
            <v>0.44973944672487909</v>
          </cell>
          <cell r="AAY64">
            <v>0</v>
          </cell>
          <cell r="AAZ64">
            <v>0</v>
          </cell>
          <cell r="ABA64">
            <v>0</v>
          </cell>
          <cell r="ABB64">
            <v>0</v>
          </cell>
          <cell r="ABC64">
            <v>0</v>
          </cell>
          <cell r="ABD64">
            <v>0</v>
          </cell>
          <cell r="ABE64">
            <v>0</v>
          </cell>
          <cell r="ABF64">
            <v>1.3492183401746372</v>
          </cell>
          <cell r="ABG64">
            <v>0</v>
          </cell>
          <cell r="ABH64">
            <v>1.3492183401746372</v>
          </cell>
          <cell r="ABI64">
            <v>1.3492183401746372</v>
          </cell>
          <cell r="ABJ64">
            <v>1.3492183401746372</v>
          </cell>
          <cell r="ABK64">
            <v>0</v>
          </cell>
          <cell r="ABL64">
            <v>1.7989577868995166</v>
          </cell>
          <cell r="ABM64">
            <v>0</v>
          </cell>
          <cell r="ABN64">
            <v>1.7989577868995164</v>
          </cell>
          <cell r="ABO64">
            <v>1.7989577868995161</v>
          </cell>
          <cell r="ABP64">
            <v>1.7989577868995164</v>
          </cell>
          <cell r="ABQ64">
            <v>0</v>
          </cell>
          <cell r="ABR64">
            <v>0</v>
          </cell>
          <cell r="ABS64">
            <v>0</v>
          </cell>
          <cell r="ABT64">
            <v>0</v>
          </cell>
          <cell r="ABU64">
            <v>0</v>
          </cell>
          <cell r="ABV64">
            <v>0</v>
          </cell>
          <cell r="ABW64">
            <v>0</v>
          </cell>
          <cell r="ABX64">
            <v>0.44973944672487914</v>
          </cell>
          <cell r="ABY64" t="str">
            <v>1: Yes</v>
          </cell>
          <cell r="ABZ64">
            <v>0.44973944672487914</v>
          </cell>
          <cell r="ACA64">
            <v>0</v>
          </cell>
          <cell r="ACB64">
            <v>16.140255008393609</v>
          </cell>
          <cell r="ACC64">
            <v>16.140255008393609</v>
          </cell>
          <cell r="ACD64">
            <v>0</v>
          </cell>
          <cell r="ACE64">
            <v>15.729496180792813</v>
          </cell>
          <cell r="ACF64">
            <v>15.729496180792815</v>
          </cell>
          <cell r="ACG64">
            <v>30.438700717426094</v>
          </cell>
          <cell r="ACH64">
            <v>0</v>
          </cell>
          <cell r="ACI64">
            <v>3.3716096362899406</v>
          </cell>
          <cell r="ACJ64">
            <v>0</v>
          </cell>
          <cell r="ACK64">
            <v>3.2858043983547423</v>
          </cell>
          <cell r="ACL64">
            <v>3.2858043983547431</v>
          </cell>
          <cell r="ACM64">
            <v>6.3584755384378262</v>
          </cell>
          <cell r="ACN64">
            <v>0</v>
          </cell>
          <cell r="ACO64">
            <v>0.7259271295630696</v>
          </cell>
          <cell r="ACP64">
            <v>0</v>
          </cell>
          <cell r="ACQ64">
            <v>0.70745276366811494</v>
          </cell>
          <cell r="ACR64">
            <v>0.70745276366811505</v>
          </cell>
          <cell r="ACS64">
            <v>1.3690166994226225</v>
          </cell>
          <cell r="ACT64">
            <v>0</v>
          </cell>
          <cell r="ACU64">
            <v>0.10197321068829113</v>
          </cell>
          <cell r="ACV64">
            <v>0</v>
          </cell>
          <cell r="ACW64">
            <v>9.9378059840474389E-2</v>
          </cell>
          <cell r="ACX64">
            <v>9.9378059840474403E-2</v>
          </cell>
          <cell r="ACY64">
            <v>0.19230997525886395</v>
          </cell>
          <cell r="ACZ64">
            <v>0</v>
          </cell>
          <cell r="ADA64">
            <v>0</v>
          </cell>
          <cell r="ADB64">
            <v>0</v>
          </cell>
          <cell r="ADC64">
            <v>0</v>
          </cell>
          <cell r="ADD64">
            <v>0</v>
          </cell>
          <cell r="ADE64">
            <v>0</v>
          </cell>
          <cell r="ADF64">
            <v>0</v>
          </cell>
          <cell r="ADG64">
            <v>0</v>
          </cell>
          <cell r="ADH64">
            <v>0</v>
          </cell>
          <cell r="ADI64">
            <v>0</v>
          </cell>
          <cell r="ADJ64">
            <v>0</v>
          </cell>
          <cell r="ADK64">
            <v>0</v>
          </cell>
          <cell r="ADL64">
            <v>0</v>
          </cell>
          <cell r="ADM64">
            <v>0.14323278435588369</v>
          </cell>
          <cell r="ADN64">
            <v>0</v>
          </cell>
          <cell r="ADO64">
            <v>0.13958760461458319</v>
          </cell>
          <cell r="ADP64">
            <v>0.13958760461458317</v>
          </cell>
          <cell r="ADQ64">
            <v>0.27012087811903124</v>
          </cell>
          <cell r="ADR64">
            <v>0</v>
          </cell>
          <cell r="ADS64">
            <v>10.879753351301801</v>
          </cell>
          <cell r="ADT64">
            <v>0</v>
          </cell>
          <cell r="ADU64">
            <v>10.602870815750631</v>
          </cell>
          <cell r="ADV64">
            <v>10.602870815750631</v>
          </cell>
          <cell r="ADW64">
            <v>20.517987848857981</v>
          </cell>
          <cell r="ADX64">
            <v>0</v>
          </cell>
          <cell r="ADY64">
            <v>0.91775889619462014</v>
          </cell>
          <cell r="ADZ64">
            <v>0</v>
          </cell>
          <cell r="AEA64">
            <v>0.89440253856426943</v>
          </cell>
          <cell r="AEB64">
            <v>0.89440253856426954</v>
          </cell>
          <cell r="AEC64">
            <v>1.7307897773297756</v>
          </cell>
          <cell r="AED64">
            <v>0</v>
          </cell>
          <cell r="AEE64">
            <v>3.9071401536248533</v>
          </cell>
          <cell r="AEF64">
            <v>2.1973078042565106</v>
          </cell>
          <cell r="AEG64">
            <v>1.2688335451394157</v>
          </cell>
          <cell r="AEH64">
            <v>2.7806258255500684</v>
          </cell>
          <cell r="AEI64">
            <v>2.8646556871176729</v>
          </cell>
          <cell r="AEJ64">
            <v>0</v>
          </cell>
          <cell r="AEK64">
            <v>1.0822277789392649</v>
          </cell>
          <cell r="AEL64">
            <v>2.0394642137658225</v>
          </cell>
          <cell r="AEM64">
            <v>0.7259271295630696</v>
          </cell>
          <cell r="AEN64">
            <v>3.9071401536248533</v>
          </cell>
          <cell r="AEO64">
            <v>2.1973078042565106</v>
          </cell>
          <cell r="AEP64">
            <v>1.2688335451394157</v>
          </cell>
          <cell r="AEQ64">
            <v>2.7806258255500684</v>
          </cell>
          <cell r="AER64">
            <v>2.8646556871176729</v>
          </cell>
          <cell r="AES64">
            <v>0</v>
          </cell>
          <cell r="AET64">
            <v>1.0822277789392649</v>
          </cell>
          <cell r="AEU64">
            <v>2.0394642137658225</v>
          </cell>
          <cell r="AEV64">
            <v>0.7259271295630696</v>
          </cell>
          <cell r="AEW64">
            <v>0.12</v>
          </cell>
          <cell r="AEX64" t="str">
            <v>2</v>
          </cell>
          <cell r="AEY64" t="str">
            <v>9</v>
          </cell>
          <cell r="AEZ64" t="str">
            <v>1: Yes</v>
          </cell>
          <cell r="AFA64" t="str">
            <v>15</v>
          </cell>
          <cell r="AFB64" t="str">
            <v>1</v>
          </cell>
          <cell r="AFC64" t="str">
            <v>2: Sometimes</v>
          </cell>
          <cell r="AFD64" t="str">
            <v>1: Always</v>
          </cell>
          <cell r="AFE64">
            <v>0.7259271295630696</v>
          </cell>
          <cell r="AFF64">
            <v>0</v>
          </cell>
          <cell r="AFG64">
            <v>9.013880018624663</v>
          </cell>
          <cell r="AFH64">
            <v>9.013880018624663</v>
          </cell>
          <cell r="AFI64">
            <v>0</v>
          </cell>
          <cell r="AFJ64">
            <v>9.013880018624663</v>
          </cell>
          <cell r="AFK64">
            <v>9.013880018624663</v>
          </cell>
          <cell r="AFL64">
            <v>9.013880018624663</v>
          </cell>
          <cell r="AFM64">
            <v>0</v>
          </cell>
          <cell r="AFN64">
            <v>0</v>
          </cell>
          <cell r="AFO64">
            <v>130</v>
          </cell>
          <cell r="AFP64">
            <v>130</v>
          </cell>
          <cell r="AFQ64">
            <v>0</v>
          </cell>
          <cell r="AFR64">
            <v>0</v>
          </cell>
          <cell r="AFS64">
            <v>0</v>
          </cell>
          <cell r="AFT64">
            <v>0</v>
          </cell>
          <cell r="AFU64">
            <v>0</v>
          </cell>
          <cell r="AFV64">
            <v>0</v>
          </cell>
          <cell r="AFW64">
            <v>0</v>
          </cell>
          <cell r="AFX64">
            <v>0</v>
          </cell>
          <cell r="AFY64">
            <v>0</v>
          </cell>
          <cell r="AFZ64">
            <v>0</v>
          </cell>
          <cell r="AGA64">
            <v>0</v>
          </cell>
          <cell r="AGB64">
            <v>0</v>
          </cell>
        </row>
        <row r="65">
          <cell r="A65" t="str">
            <v>RSA_3</v>
          </cell>
          <cell r="B65" t="str">
            <v>RSA</v>
          </cell>
          <cell r="C65" t="str">
            <v>Maluti CHC</v>
          </cell>
          <cell r="D65" t="str">
            <v>Health Center</v>
          </cell>
          <cell r="E65" t="str">
            <v>Secondary</v>
          </cell>
          <cell r="F65" t="str">
            <v>Rural</v>
          </cell>
          <cell r="G65" t="str">
            <v>No</v>
          </cell>
          <cell r="H65">
            <v>40381</v>
          </cell>
          <cell r="I65">
            <v>58000</v>
          </cell>
          <cell r="J65">
            <v>1400</v>
          </cell>
          <cell r="K65">
            <v>0</v>
          </cell>
          <cell r="L65">
            <v>0</v>
          </cell>
          <cell r="M65" t="str">
            <v>USD</v>
          </cell>
          <cell r="N65">
            <v>6.9801000000000002</v>
          </cell>
          <cell r="O65">
            <v>1</v>
          </cell>
          <cell r="P65">
            <v>0</v>
          </cell>
          <cell r="Q65">
            <v>0</v>
          </cell>
          <cell r="R65">
            <v>0</v>
          </cell>
          <cell r="S65">
            <v>0</v>
          </cell>
          <cell r="T65">
            <v>1400</v>
          </cell>
          <cell r="U65">
            <v>0</v>
          </cell>
          <cell r="V65">
            <v>1139.7762251974455</v>
          </cell>
          <cell r="W65" t="str">
            <v>0: No</v>
          </cell>
          <cell r="X65" t="str">
            <v>0: No</v>
          </cell>
          <cell r="Y65">
            <v>0</v>
          </cell>
          <cell r="Z65" t="str">
            <v>Jul-10</v>
          </cell>
          <cell r="AA65" t="str">
            <v>Jun-11</v>
          </cell>
          <cell r="AB65">
            <v>0</v>
          </cell>
          <cell r="AC65">
            <v>203.16666666666666</v>
          </cell>
          <cell r="AD65">
            <v>0</v>
          </cell>
          <cell r="AE65">
            <v>9.9166666666666661</v>
          </cell>
          <cell r="AF65">
            <v>0</v>
          </cell>
          <cell r="AG65">
            <v>213.08333333333334</v>
          </cell>
          <cell r="AH65">
            <v>213.08333333333331</v>
          </cell>
          <cell r="AI65">
            <v>12.999999999999998</v>
          </cell>
          <cell r="AJ65">
            <v>20.232694563942118</v>
          </cell>
          <cell r="AK65">
            <v>0</v>
          </cell>
          <cell r="AL65">
            <v>13</v>
          </cell>
          <cell r="AM65">
            <v>13</v>
          </cell>
          <cell r="AN65">
            <v>13</v>
          </cell>
          <cell r="AO65">
            <v>0</v>
          </cell>
          <cell r="AP65">
            <v>0</v>
          </cell>
          <cell r="AQ65">
            <v>20</v>
          </cell>
          <cell r="AR65">
            <v>25</v>
          </cell>
          <cell r="AS65">
            <v>25</v>
          </cell>
          <cell r="AT65">
            <v>0</v>
          </cell>
          <cell r="AU65">
            <v>0</v>
          </cell>
          <cell r="AV65">
            <v>13</v>
          </cell>
          <cell r="AW65">
            <v>13</v>
          </cell>
          <cell r="AX65">
            <v>13</v>
          </cell>
          <cell r="AY65">
            <v>0</v>
          </cell>
          <cell r="AZ65">
            <v>0</v>
          </cell>
          <cell r="BA65">
            <v>10</v>
          </cell>
          <cell r="BB65">
            <v>10</v>
          </cell>
          <cell r="BC65">
            <v>10</v>
          </cell>
          <cell r="BD65">
            <v>0</v>
          </cell>
          <cell r="BE65">
            <v>83747.083333333328</v>
          </cell>
          <cell r="BF65" t="str">
            <v>0: No</v>
          </cell>
          <cell r="BG65" t="str">
            <v>N/A</v>
          </cell>
          <cell r="BH65" t="str">
            <v>N/A</v>
          </cell>
          <cell r="BI65" t="str">
            <v>N/A</v>
          </cell>
          <cell r="BJ65" t="str">
            <v>N/A</v>
          </cell>
          <cell r="BK65" t="str">
            <v>0: Unknown</v>
          </cell>
          <cell r="BL65" t="str">
            <v>N/A</v>
          </cell>
          <cell r="BM65" t="str">
            <v>1: Yes</v>
          </cell>
          <cell r="BN65" t="str">
            <v>N_INITIATION,N_STAGE,N_MONITORING,N_BLOOD: Initiation, WHO Staging, Routine clinical monitoring, Blood draws for CD4</v>
          </cell>
          <cell r="BO65" t="str">
            <v>The doctor usually refers a patient on ART to the ARV clinic.</v>
          </cell>
          <cell r="BP65" t="str">
            <v>1: Yes</v>
          </cell>
          <cell r="BQ65">
            <v>0.9</v>
          </cell>
          <cell r="BR65" t="str">
            <v/>
          </cell>
          <cell r="BS65" t="str">
            <v/>
          </cell>
          <cell r="BT65" t="str">
            <v>0: No</v>
          </cell>
          <cell r="BU65" t="str">
            <v>N/A</v>
          </cell>
          <cell r="BV65" t="str">
            <v>N/A</v>
          </cell>
          <cell r="BW65" t="str">
            <v>N/A</v>
          </cell>
          <cell r="BX65" t="str">
            <v>N/A</v>
          </cell>
          <cell r="BY65" t="str">
            <v>0: Unknown</v>
          </cell>
          <cell r="BZ65" t="str">
            <v>N/A</v>
          </cell>
          <cell r="CA65" t="str">
            <v>0: No</v>
          </cell>
          <cell r="CB65" t="str">
            <v>0: No</v>
          </cell>
          <cell r="CC65" t="str">
            <v>0: No</v>
          </cell>
          <cell r="CD65" t="str">
            <v>0: No</v>
          </cell>
          <cell r="CE65" t="str">
            <v>1: Yes</v>
          </cell>
          <cell r="CF65" t="str">
            <v>0: No</v>
          </cell>
          <cell r="CG65" t="str">
            <v>0: No</v>
          </cell>
          <cell r="CH65" t="str">
            <v/>
          </cell>
          <cell r="CI65" t="str">
            <v>Patient charts are stored in metal storage cabinets. Chart selection was conducted using the ART register, which was by initiation date for each patient on ART. We randomly selected patient names and requested a auxiliary nurse at the facility to pull all the charts.</v>
          </cell>
          <cell r="CJ65">
            <v>240.24999999999997</v>
          </cell>
          <cell r="CK65" t="str">
            <v>ARV clinic does not see pre-ART patients as they are seen elsewhere in the facility. There are no pediatric 2L patients.</v>
          </cell>
          <cell r="CL65" t="str">
            <v>0: No</v>
          </cell>
          <cell r="CM65" t="str">
            <v/>
          </cell>
          <cell r="CN65" t="str">
            <v/>
          </cell>
          <cell r="CO65" t="str">
            <v/>
          </cell>
          <cell r="CP65" t="str">
            <v/>
          </cell>
          <cell r="CQ65" t="str">
            <v>0: No</v>
          </cell>
          <cell r="CR65" t="str">
            <v/>
          </cell>
          <cell r="CS65" t="str">
            <v/>
          </cell>
          <cell r="CT65" t="str">
            <v/>
          </cell>
          <cell r="CU65">
            <v>203.16666666666666</v>
          </cell>
          <cell r="CV65" t="str">
            <v>2: Unknown</v>
          </cell>
          <cell r="CW65">
            <v>12.999999999999998</v>
          </cell>
          <cell r="CX65">
            <v>592.3701001109041</v>
          </cell>
          <cell r="CY65">
            <v>0</v>
          </cell>
          <cell r="CZ65">
            <v>569.51513560616377</v>
          </cell>
          <cell r="DA65">
            <v>560.48629738544332</v>
          </cell>
          <cell r="DB65">
            <v>0</v>
          </cell>
          <cell r="DC65">
            <v>539.6838655186441</v>
          </cell>
          <cell r="DD65">
            <v>519.40732348919607</v>
          </cell>
          <cell r="DE65">
            <v>0</v>
          </cell>
          <cell r="DF65">
            <v>955.09739045809226</v>
          </cell>
          <cell r="DG65">
            <v>0</v>
          </cell>
          <cell r="DH65">
            <v>31.883802725460818</v>
          </cell>
          <cell r="DI65">
            <v>0</v>
          </cell>
          <cell r="DJ65">
            <v>29.831270087519666</v>
          </cell>
          <cell r="DK65">
            <v>29.527417949995776</v>
          </cell>
          <cell r="DL65">
            <v>0</v>
          </cell>
          <cell r="DM65">
            <v>36.056408837798934</v>
          </cell>
          <cell r="DN65">
            <v>0</v>
          </cell>
          <cell r="DO65">
            <v>539.6838655186441</v>
          </cell>
          <cell r="DP65">
            <v>519.40732348919607</v>
          </cell>
          <cell r="DQ65">
            <v>955.09739045809226</v>
          </cell>
          <cell r="DR65">
            <v>29.831270087519666</v>
          </cell>
          <cell r="DS65">
            <v>29.527417949995776</v>
          </cell>
          <cell r="DT65">
            <v>36.056408837798934</v>
          </cell>
          <cell r="DU65">
            <v>432.60560372768089</v>
          </cell>
          <cell r="DV65">
            <v>0</v>
          </cell>
          <cell r="DW65">
            <v>400.16617253986317</v>
          </cell>
          <cell r="DX65">
            <v>0</v>
          </cell>
          <cell r="DY65">
            <v>736.81022006844796</v>
          </cell>
          <cell r="DZ65">
            <v>0</v>
          </cell>
          <cell r="EA65">
            <v>0</v>
          </cell>
          <cell r="EB65">
            <v>0</v>
          </cell>
          <cell r="EC65">
            <v>0</v>
          </cell>
          <cell r="ED65">
            <v>0</v>
          </cell>
          <cell r="EE65">
            <v>0</v>
          </cell>
          <cell r="EF65">
            <v>0</v>
          </cell>
          <cell r="EG65">
            <v>22.092922851234096</v>
          </cell>
          <cell r="EH65">
            <v>0</v>
          </cell>
          <cell r="EI65">
            <v>18.107287966016806</v>
          </cell>
          <cell r="EJ65">
            <v>0</v>
          </cell>
          <cell r="EK65">
            <v>37.547138433250765</v>
          </cell>
          <cell r="EL65">
            <v>0</v>
          </cell>
          <cell r="EM65">
            <v>4.8158710669944851</v>
          </cell>
          <cell r="EN65">
            <v>0</v>
          </cell>
          <cell r="EO65">
            <v>3.2831084933954813</v>
          </cell>
          <cell r="EP65">
            <v>0</v>
          </cell>
          <cell r="EQ65">
            <v>5.174026184161721</v>
          </cell>
          <cell r="ER65">
            <v>0</v>
          </cell>
          <cell r="ES65">
            <v>22.352292348709955</v>
          </cell>
          <cell r="ET65">
            <v>0</v>
          </cell>
          <cell r="EU65">
            <v>21.639785254268908</v>
          </cell>
          <cell r="EV65">
            <v>0</v>
          </cell>
          <cell r="EW65">
            <v>36.949706602888725</v>
          </cell>
          <cell r="EX65">
            <v>0</v>
          </cell>
          <cell r="EY65">
            <v>55.773120016249102</v>
          </cell>
          <cell r="EZ65">
            <v>0</v>
          </cell>
          <cell r="FA65">
            <v>52.557432835634614</v>
          </cell>
          <cell r="FB65">
            <v>0</v>
          </cell>
          <cell r="FC65">
            <v>88.200564473866251</v>
          </cell>
          <cell r="FD65">
            <v>0</v>
          </cell>
          <cell r="FE65">
            <v>54.730290100035603</v>
          </cell>
          <cell r="FF65">
            <v>0</v>
          </cell>
          <cell r="FG65">
            <v>53.180954350012804</v>
          </cell>
          <cell r="FH65">
            <v>0</v>
          </cell>
          <cell r="FI65">
            <v>86.472143533275968</v>
          </cell>
          <cell r="FJ65">
            <v>0</v>
          </cell>
          <cell r="FK65">
            <v>0</v>
          </cell>
          <cell r="FL65">
            <v>0</v>
          </cell>
          <cell r="FM65">
            <v>0</v>
          </cell>
          <cell r="FN65">
            <v>0</v>
          </cell>
          <cell r="FO65">
            <v>0</v>
          </cell>
          <cell r="FP65">
            <v>0</v>
          </cell>
          <cell r="FQ65">
            <v>0.11732499022291749</v>
          </cell>
          <cell r="FR65">
            <v>0</v>
          </cell>
          <cell r="FS65">
            <v>10.324599139616737</v>
          </cell>
          <cell r="FT65">
            <v>0</v>
          </cell>
          <cell r="FU65">
            <v>0.93859992178333995</v>
          </cell>
          <cell r="FV65">
            <v>0</v>
          </cell>
          <cell r="FW65">
            <v>0</v>
          </cell>
          <cell r="FX65">
            <v>0</v>
          </cell>
          <cell r="FY65">
            <v>1.4078998826750098</v>
          </cell>
          <cell r="FZ65">
            <v>12.788423934298002</v>
          </cell>
          <cell r="GA65">
            <v>1.4078998826750098</v>
          </cell>
          <cell r="GB65">
            <v>0</v>
          </cell>
          <cell r="GC65">
            <v>1.1732499022291749</v>
          </cell>
          <cell r="GD65">
            <v>1.1732499022291749</v>
          </cell>
          <cell r="GE65" t="e">
            <v>#DIV/0!</v>
          </cell>
          <cell r="GF65" t="e">
            <v>#DIV/0!</v>
          </cell>
          <cell r="GG65" t="e">
            <v>#DIV/0!</v>
          </cell>
          <cell r="GH65" t="e">
            <v>#DIV/0!</v>
          </cell>
          <cell r="GI65" t="e">
            <v>#DIV/0!</v>
          </cell>
          <cell r="GJ65" t="e">
            <v>#DIV/0!</v>
          </cell>
          <cell r="GK65" t="e">
            <v>#DIV/0!</v>
          </cell>
          <cell r="GL65" t="e">
            <v>#DIV/0!</v>
          </cell>
          <cell r="GM65" t="e">
            <v>#DIV/0!</v>
          </cell>
          <cell r="GN65" t="e">
            <v>#DIV/0!</v>
          </cell>
          <cell r="GO65" t="e">
            <v>#DIV/0!</v>
          </cell>
          <cell r="GP65" t="e">
            <v>#DIV/0!</v>
          </cell>
          <cell r="GQ65" t="e">
            <v>#DIV/0!</v>
          </cell>
          <cell r="GR65">
            <v>0.10559249120062575</v>
          </cell>
          <cell r="GS65">
            <v>0</v>
          </cell>
          <cell r="GT65">
            <v>10.043019163081738</v>
          </cell>
          <cell r="GU65">
            <v>0</v>
          </cell>
          <cell r="GV65">
            <v>0.84473992960500599</v>
          </cell>
          <cell r="GW65">
            <v>0</v>
          </cell>
          <cell r="GX65">
            <v>0</v>
          </cell>
          <cell r="GY65">
            <v>0</v>
          </cell>
          <cell r="GZ65">
            <v>1.40789988267501</v>
          </cell>
          <cell r="HA65">
            <v>12.401251466562382</v>
          </cell>
          <cell r="HB65">
            <v>0</v>
          </cell>
          <cell r="HC65">
            <v>1.0793899100508411</v>
          </cell>
          <cell r="HD65">
            <v>1.0793899100508411</v>
          </cell>
          <cell r="HE65">
            <v>191149.84026016819</v>
          </cell>
          <cell r="HF65">
            <v>0</v>
          </cell>
          <cell r="HG65">
            <v>47963.550925944008</v>
          </cell>
          <cell r="HH65">
            <v>0</v>
          </cell>
          <cell r="HI65">
            <v>27591.088952880335</v>
          </cell>
          <cell r="HJ65" t="str">
            <v/>
          </cell>
          <cell r="HK65">
            <v>0</v>
          </cell>
          <cell r="HL65">
            <v>0</v>
          </cell>
          <cell r="HM65">
            <v>12044.956375983153</v>
          </cell>
          <cell r="HN65">
            <v>0</v>
          </cell>
          <cell r="HO65">
            <v>27175.627856334439</v>
          </cell>
          <cell r="HP65">
            <v>6.7226890756302534E-3</v>
          </cell>
          <cell r="HQ65">
            <v>0.99327731092436988</v>
          </cell>
          <cell r="HR65">
            <v>3.0287353308936733E-2</v>
          </cell>
          <cell r="HS65">
            <v>0</v>
          </cell>
          <cell r="HT65">
            <v>0</v>
          </cell>
          <cell r="HU65">
            <v>0</v>
          </cell>
          <cell r="HV65">
            <v>0</v>
          </cell>
          <cell r="HW65">
            <v>2.0462500000000006</v>
          </cell>
          <cell r="HX65">
            <v>0.70000000000000018</v>
          </cell>
          <cell r="HY65">
            <v>0</v>
          </cell>
          <cell r="HZ65">
            <v>0</v>
          </cell>
          <cell r="IA65">
            <v>0</v>
          </cell>
          <cell r="IB65">
            <v>0</v>
          </cell>
          <cell r="IC65">
            <v>0</v>
          </cell>
          <cell r="ID65">
            <v>0</v>
          </cell>
          <cell r="IE65" t="str">
            <v>1.25</v>
          </cell>
          <cell r="IF65">
            <v>178.81415301342855</v>
          </cell>
          <cell r="IG65">
            <v>417.48151306709156</v>
          </cell>
          <cell r="IH65">
            <v>0</v>
          </cell>
          <cell r="II65">
            <v>727.09950756110561</v>
          </cell>
          <cell r="IJ65">
            <v>0</v>
          </cell>
          <cell r="IK65">
            <v>384.38281014041195</v>
          </cell>
          <cell r="IL65">
            <v>47.507987770163275</v>
          </cell>
          <cell r="IM65">
            <v>371.55854662971149</v>
          </cell>
          <cell r="IN65">
            <v>45.922966437380069</v>
          </cell>
          <cell r="IO65">
            <v>0</v>
          </cell>
          <cell r="IP65">
            <v>0</v>
          </cell>
          <cell r="IQ65">
            <v>647.11856172938406</v>
          </cell>
          <cell r="IR65">
            <v>79.980945831721613</v>
          </cell>
          <cell r="IS65">
            <v>0</v>
          </cell>
          <cell r="IT65">
            <v>0</v>
          </cell>
          <cell r="IU65">
            <v>4</v>
          </cell>
          <cell r="IV65">
            <v>65</v>
          </cell>
          <cell r="IW65">
            <v>138</v>
          </cell>
          <cell r="IX65">
            <v>7</v>
          </cell>
          <cell r="IY65" t="str">
            <v>1: Yes</v>
          </cell>
          <cell r="IZ65" t="str">
            <v>4</v>
          </cell>
          <cell r="JA65" t="str">
            <v>1</v>
          </cell>
          <cell r="JB65" t="str">
            <v>NVP,TDF: NVP, TDF</v>
          </cell>
          <cell r="JC65" t="str">
            <v>1: Yes</v>
          </cell>
          <cell r="JD65" t="str">
            <v>0: No</v>
          </cell>
          <cell r="JE65" t="str">
            <v>N/A</v>
          </cell>
          <cell r="JF65" t="str">
            <v>N/A</v>
          </cell>
          <cell r="JG65" t="str">
            <v>N/A</v>
          </cell>
          <cell r="JH65">
            <v>0</v>
          </cell>
          <cell r="JI65">
            <v>65</v>
          </cell>
          <cell r="JJ65">
            <v>0</v>
          </cell>
          <cell r="JK65">
            <v>0</v>
          </cell>
          <cell r="JL65">
            <v>0</v>
          </cell>
          <cell r="JM65">
            <v>138</v>
          </cell>
          <cell r="JN65">
            <v>0</v>
          </cell>
          <cell r="JO65">
            <v>0</v>
          </cell>
          <cell r="JP65">
            <v>0</v>
          </cell>
          <cell r="JQ65">
            <v>0</v>
          </cell>
          <cell r="JR65">
            <v>145.32599819486828</v>
          </cell>
          <cell r="JS65">
            <v>286.01452701250702</v>
          </cell>
          <cell r="JT65" t="str">
            <v>N/A</v>
          </cell>
          <cell r="JU65" t="str">
            <v>N/A</v>
          </cell>
          <cell r="JV65">
            <v>544.6512227618515</v>
          </cell>
          <cell r="JW65" t="str">
            <v>N/A</v>
          </cell>
          <cell r="JX65">
            <v>403.96269394421284</v>
          </cell>
          <cell r="JY65" t="str">
            <v>N/A</v>
          </cell>
          <cell r="JZ65">
            <v>0</v>
          </cell>
          <cell r="KA65">
            <v>0</v>
          </cell>
          <cell r="KB65">
            <v>0</v>
          </cell>
          <cell r="KC65">
            <v>0</v>
          </cell>
          <cell r="KD65">
            <v>0</v>
          </cell>
          <cell r="KE65">
            <v>0</v>
          </cell>
          <cell r="KF65">
            <v>0</v>
          </cell>
          <cell r="KG65">
            <v>0</v>
          </cell>
          <cell r="KH65">
            <v>0</v>
          </cell>
          <cell r="KI65">
            <v>0</v>
          </cell>
          <cell r="KJ65">
            <v>0</v>
          </cell>
          <cell r="KK65">
            <v>0</v>
          </cell>
          <cell r="KL65">
            <v>0</v>
          </cell>
          <cell r="KM65">
            <v>0</v>
          </cell>
          <cell r="KN65">
            <v>0</v>
          </cell>
          <cell r="KO65">
            <v>0</v>
          </cell>
          <cell r="KP65">
            <v>22</v>
          </cell>
          <cell r="KQ65">
            <v>43</v>
          </cell>
          <cell r="KR65">
            <v>0</v>
          </cell>
          <cell r="KS65">
            <v>0</v>
          </cell>
          <cell r="KT65">
            <v>42</v>
          </cell>
          <cell r="KU65">
            <v>96</v>
          </cell>
          <cell r="KV65">
            <v>0</v>
          </cell>
          <cell r="KW65">
            <v>0</v>
          </cell>
          <cell r="KX65">
            <v>0</v>
          </cell>
          <cell r="KY65">
            <v>0</v>
          </cell>
          <cell r="KZ65" t="str">
            <v/>
          </cell>
          <cell r="LA65" t="str">
            <v/>
          </cell>
          <cell r="LB65" t="str">
            <v/>
          </cell>
          <cell r="LC65" t="str">
            <v/>
          </cell>
          <cell r="LD65" t="str">
            <v/>
          </cell>
          <cell r="LE65" t="str">
            <v/>
          </cell>
          <cell r="LF65" t="str">
            <v/>
          </cell>
          <cell r="LG65" t="str">
            <v/>
          </cell>
          <cell r="LH65" t="str">
            <v/>
          </cell>
          <cell r="LI65" t="str">
            <v/>
          </cell>
          <cell r="LJ65" t="str">
            <v>Tenofovir/Emtricitabine (TDF/FTC)</v>
          </cell>
          <cell r="LK65" t="str">
            <v/>
          </cell>
          <cell r="LL65" t="str">
            <v>1: Yes</v>
          </cell>
          <cell r="LM65" t="str">
            <v>4</v>
          </cell>
          <cell r="LN65" t="str">
            <v>1</v>
          </cell>
          <cell r="LO65" t="str">
            <v>NVP,TDF: NVP, TDF</v>
          </cell>
          <cell r="LP65" t="str">
            <v>0: No</v>
          </cell>
          <cell r="LQ65" t="str">
            <v>N/A</v>
          </cell>
          <cell r="LR65" t="str">
            <v>N/A</v>
          </cell>
          <cell r="LS65" t="str">
            <v>N/A</v>
          </cell>
          <cell r="LT65" t="str">
            <v>N/A</v>
          </cell>
          <cell r="LU65">
            <v>65</v>
          </cell>
          <cell r="LV65">
            <v>0</v>
          </cell>
          <cell r="LW65">
            <v>138</v>
          </cell>
          <cell r="LX65">
            <v>0</v>
          </cell>
          <cell r="LY65" t="str">
            <v>0: No</v>
          </cell>
          <cell r="LZ65" t="str">
            <v>0: No</v>
          </cell>
          <cell r="MA65" t="str">
            <v>1: Yes</v>
          </cell>
          <cell r="MB65" t="str">
            <v>0: No</v>
          </cell>
          <cell r="MC65" t="str">
            <v>0: No</v>
          </cell>
          <cell r="MD65" t="str">
            <v>1: Yes</v>
          </cell>
          <cell r="ME65" t="str">
            <v>0: No</v>
          </cell>
          <cell r="MF65" t="str">
            <v>0: No</v>
          </cell>
          <cell r="MG65" t="str">
            <v>0: No</v>
          </cell>
          <cell r="MH65" t="str">
            <v>0: No</v>
          </cell>
          <cell r="MI65" t="str">
            <v>0: No</v>
          </cell>
          <cell r="MJ65" t="str">
            <v>0: No</v>
          </cell>
          <cell r="MK65" t="str">
            <v>0: No</v>
          </cell>
          <cell r="ML65" t="str">
            <v>0: No</v>
          </cell>
          <cell r="MM65" t="str">
            <v>0: No</v>
          </cell>
          <cell r="MN65" t="str">
            <v>0: No</v>
          </cell>
          <cell r="MO65" t="str">
            <v>0: No</v>
          </cell>
          <cell r="MP65" t="str">
            <v>0: No</v>
          </cell>
          <cell r="MQ65" t="str">
            <v>1: Yes</v>
          </cell>
          <cell r="MR65" t="str">
            <v>1: Yes</v>
          </cell>
          <cell r="MS65" t="str">
            <v>2</v>
          </cell>
          <cell r="MT65" t="str">
            <v>1: Yes</v>
          </cell>
          <cell r="MU65">
            <v>101.98680454318216</v>
          </cell>
          <cell r="MV65">
            <v>0</v>
          </cell>
          <cell r="MW65">
            <v>101.98680454318213</v>
          </cell>
          <cell r="MX65">
            <v>0</v>
          </cell>
          <cell r="MY65">
            <v>101.98680454318215</v>
          </cell>
          <cell r="MZ65">
            <v>0</v>
          </cell>
          <cell r="NA65">
            <v>0</v>
          </cell>
          <cell r="NB65">
            <v>0</v>
          </cell>
          <cell r="NC65">
            <v>0</v>
          </cell>
          <cell r="ND65">
            <v>0</v>
          </cell>
          <cell r="NE65">
            <v>0</v>
          </cell>
          <cell r="NF65">
            <v>0</v>
          </cell>
          <cell r="NG65">
            <v>0</v>
          </cell>
          <cell r="NH65">
            <v>0</v>
          </cell>
          <cell r="NI65">
            <v>0</v>
          </cell>
          <cell r="NJ65">
            <v>0</v>
          </cell>
          <cell r="NK65">
            <v>0</v>
          </cell>
          <cell r="NL65">
            <v>0</v>
          </cell>
          <cell r="NM65">
            <v>14.395469209110971</v>
          </cell>
          <cell r="NN65">
            <v>0</v>
          </cell>
          <cell r="NO65">
            <v>14.395469209110971</v>
          </cell>
          <cell r="NP65">
            <v>0</v>
          </cell>
          <cell r="NQ65">
            <v>14.395469209110971</v>
          </cell>
          <cell r="NR65">
            <v>0</v>
          </cell>
          <cell r="NS65">
            <v>19.070853513124646</v>
          </cell>
          <cell r="NT65">
            <v>0</v>
          </cell>
          <cell r="NU65">
            <v>19.070853513124643</v>
          </cell>
          <cell r="NV65">
            <v>0</v>
          </cell>
          <cell r="NW65">
            <v>19.070853513124646</v>
          </cell>
          <cell r="NX65">
            <v>0</v>
          </cell>
          <cell r="NY65">
            <v>36.629749100068878</v>
          </cell>
          <cell r="NZ65">
            <v>0</v>
          </cell>
          <cell r="OA65">
            <v>36.629749100068871</v>
          </cell>
          <cell r="OB65">
            <v>0</v>
          </cell>
          <cell r="OC65">
            <v>36.629749100068878</v>
          </cell>
          <cell r="OD65">
            <v>0</v>
          </cell>
          <cell r="OE65">
            <v>31.890732720877658</v>
          </cell>
          <cell r="OF65">
            <v>0</v>
          </cell>
          <cell r="OG65">
            <v>31.890732720877651</v>
          </cell>
          <cell r="OH65">
            <v>0</v>
          </cell>
          <cell r="OI65">
            <v>31.890732720877654</v>
          </cell>
          <cell r="OJ65">
            <v>0</v>
          </cell>
          <cell r="OK65">
            <v>0</v>
          </cell>
          <cell r="OL65">
            <v>0</v>
          </cell>
          <cell r="OM65">
            <v>0</v>
          </cell>
          <cell r="ON65">
            <v>0</v>
          </cell>
          <cell r="OO65">
            <v>0</v>
          </cell>
          <cell r="OP65">
            <v>0</v>
          </cell>
          <cell r="OQ65">
            <v>101.98680454318216</v>
          </cell>
          <cell r="OR65">
            <v>0</v>
          </cell>
          <cell r="OS65">
            <v>101.98680454318213</v>
          </cell>
          <cell r="OT65">
            <v>0</v>
          </cell>
          <cell r="OU65">
            <v>101.98680454318215</v>
          </cell>
          <cell r="OV65">
            <v>0</v>
          </cell>
          <cell r="OW65">
            <v>0</v>
          </cell>
          <cell r="OX65">
            <v>1.6746969104419245</v>
          </cell>
          <cell r="OY65">
            <v>0</v>
          </cell>
          <cell r="OZ65">
            <v>0.84943292921392266</v>
          </cell>
          <cell r="PA65">
            <v>0</v>
          </cell>
          <cell r="PB65">
            <v>0.15956198670316779</v>
          </cell>
          <cell r="PC65">
            <v>0</v>
          </cell>
          <cell r="PD65">
            <v>0</v>
          </cell>
          <cell r="PE65">
            <v>0</v>
          </cell>
          <cell r="PF65">
            <v>1.7113023073914748</v>
          </cell>
          <cell r="PG65" t="str">
            <v/>
          </cell>
          <cell r="PH65">
            <v>8.5958653887480132</v>
          </cell>
          <cell r="PI65">
            <v>0</v>
          </cell>
          <cell r="PJ65">
            <v>43.122591366885864</v>
          </cell>
          <cell r="PK65" t="str">
            <v>N/A</v>
          </cell>
          <cell r="PL65">
            <v>7.01995673414421</v>
          </cell>
          <cell r="PM65" t="str">
            <v>N/A</v>
          </cell>
          <cell r="PN65" t="str">
            <v>N/A</v>
          </cell>
          <cell r="PO65" t="str">
            <v>N/A</v>
          </cell>
          <cell r="PP65">
            <v>3.7248750017908052</v>
          </cell>
          <cell r="PQ65">
            <v>0</v>
          </cell>
          <cell r="PR65">
            <v>340.24258897145097</v>
          </cell>
          <cell r="PS65">
            <v>356.85</v>
          </cell>
          <cell r="PT65">
            <v>181</v>
          </cell>
          <cell r="PU65">
            <v>34</v>
          </cell>
          <cell r="PV65">
            <v>0</v>
          </cell>
          <cell r="PW65">
            <v>364.65000000000003</v>
          </cell>
          <cell r="PX65">
            <v>0</v>
          </cell>
          <cell r="PY65">
            <v>0</v>
          </cell>
          <cell r="PZ65">
            <v>102.13429910475092</v>
          </cell>
          <cell r="QA65">
            <v>101.98680454318213</v>
          </cell>
          <cell r="QB65">
            <v>0</v>
          </cell>
          <cell r="QC65">
            <v>0</v>
          </cell>
          <cell r="QD65">
            <v>14.395469209110971</v>
          </cell>
          <cell r="QE65">
            <v>19.070853513124643</v>
          </cell>
          <cell r="QF65">
            <v>36.629749100068871</v>
          </cell>
          <cell r="QG65">
            <v>31.890732720877651</v>
          </cell>
          <cell r="QH65">
            <v>0</v>
          </cell>
          <cell r="QI65">
            <v>101.98680454318213</v>
          </cell>
          <cell r="QJ65">
            <v>0</v>
          </cell>
          <cell r="QK65">
            <v>1.6746969104419245</v>
          </cell>
          <cell r="QL65">
            <v>0</v>
          </cell>
          <cell r="QM65">
            <v>0.84943292921392266</v>
          </cell>
          <cell r="QN65">
            <v>0</v>
          </cell>
          <cell r="QO65">
            <v>0.15956198670316779</v>
          </cell>
          <cell r="QP65">
            <v>0</v>
          </cell>
          <cell r="QQ65">
            <v>0</v>
          </cell>
          <cell r="QR65">
            <v>0</v>
          </cell>
          <cell r="QS65">
            <v>1.7113023073914746</v>
          </cell>
          <cell r="QT65">
            <v>0</v>
          </cell>
          <cell r="QU65">
            <v>0</v>
          </cell>
          <cell r="QV65" t="str">
            <v/>
          </cell>
          <cell r="QW65" t="str">
            <v/>
          </cell>
          <cell r="QX65" t="str">
            <v/>
          </cell>
          <cell r="QY65" t="str">
            <v/>
          </cell>
          <cell r="QZ65" t="str">
            <v/>
          </cell>
          <cell r="RA65" t="str">
            <v/>
          </cell>
          <cell r="RB65" t="str">
            <v/>
          </cell>
          <cell r="RC65" t="str">
            <v>N/A</v>
          </cell>
          <cell r="RD65" t="str">
            <v>N/A</v>
          </cell>
          <cell r="RE65">
            <v>0</v>
          </cell>
          <cell r="RF65">
            <v>0</v>
          </cell>
          <cell r="RG65">
            <v>0</v>
          </cell>
          <cell r="RH65">
            <v>0</v>
          </cell>
          <cell r="RI65">
            <v>0</v>
          </cell>
          <cell r="RJ65">
            <v>0</v>
          </cell>
          <cell r="RK65">
            <v>0</v>
          </cell>
          <cell r="RL65">
            <v>0</v>
          </cell>
          <cell r="RM65">
            <v>0</v>
          </cell>
          <cell r="RN65">
            <v>0</v>
          </cell>
          <cell r="RO65">
            <v>15.515409282112621</v>
          </cell>
          <cell r="RP65">
            <v>15.515409282112623</v>
          </cell>
          <cell r="RQ65">
            <v>0</v>
          </cell>
          <cell r="RR65">
            <v>0</v>
          </cell>
          <cell r="RS65">
            <v>15.515409282112623</v>
          </cell>
          <cell r="RT65">
            <v>0</v>
          </cell>
          <cell r="RU65">
            <v>15.515409282112625</v>
          </cell>
          <cell r="RV65">
            <v>6.3846235600097545</v>
          </cell>
          <cell r="RW65">
            <v>0</v>
          </cell>
          <cell r="RX65">
            <v>6.3846235600097554</v>
          </cell>
          <cell r="RY65">
            <v>0</v>
          </cell>
          <cell r="RZ65">
            <v>6.3846235600097563</v>
          </cell>
          <cell r="SA65">
            <v>0</v>
          </cell>
          <cell r="SB65">
            <v>12.877789704153475</v>
          </cell>
          <cell r="SC65">
            <v>0</v>
          </cell>
          <cell r="SD65">
            <v>0</v>
          </cell>
          <cell r="SE65">
            <v>12.877789704153475</v>
          </cell>
          <cell r="SF65">
            <v>0</v>
          </cell>
          <cell r="SG65">
            <v>12.877789704153477</v>
          </cell>
          <cell r="SH65">
            <v>2.6376195779591458</v>
          </cell>
          <cell r="SI65">
            <v>0</v>
          </cell>
          <cell r="SJ65">
            <v>0</v>
          </cell>
          <cell r="SK65">
            <v>2.6376195779591463</v>
          </cell>
          <cell r="SL65">
            <v>0</v>
          </cell>
          <cell r="SM65">
            <v>2.6376195779591463</v>
          </cell>
          <cell r="SN65">
            <v>0</v>
          </cell>
          <cell r="SO65">
            <v>0.9</v>
          </cell>
          <cell r="SP65">
            <v>0.7</v>
          </cell>
          <cell r="SQ65">
            <v>0.9</v>
          </cell>
          <cell r="SR65">
            <v>0.7</v>
          </cell>
          <cell r="SS65" t="str">
            <v>1: Yes</v>
          </cell>
          <cell r="ST65" t="str">
            <v>0: No (please explain)</v>
          </cell>
          <cell r="SU65">
            <v>0.9</v>
          </cell>
          <cell r="SV65" t="str">
            <v>1: Yes</v>
          </cell>
          <cell r="SW65" t="str">
            <v>0: All patients when initiated</v>
          </cell>
          <cell r="SX65">
            <v>0.9</v>
          </cell>
          <cell r="SY65" t="str">
            <v>1: Yes</v>
          </cell>
          <cell r="SZ65" t="str">
            <v>Always find a way to fill CTX; if there is a stock-out, requests the patients to come the following day, and the pharmacy assistant travels to a neighboring facility to borrow CTX</v>
          </cell>
          <cell r="TA65">
            <v>4</v>
          </cell>
          <cell r="TB65">
            <v>1.5564829625123957</v>
          </cell>
          <cell r="TC65">
            <v>0</v>
          </cell>
          <cell r="TD65">
            <v>4.6273886492118601</v>
          </cell>
          <cell r="TE65">
            <v>0</v>
          </cell>
          <cell r="TF65">
            <v>0</v>
          </cell>
          <cell r="TG65">
            <v>0</v>
          </cell>
          <cell r="TH65">
            <v>2.9469141103786094</v>
          </cell>
          <cell r="TI65">
            <v>6.3846235600097545</v>
          </cell>
          <cell r="TJ65">
            <v>0</v>
          </cell>
          <cell r="TK65" t="str">
            <v/>
          </cell>
          <cell r="TL65" t="str">
            <v/>
          </cell>
          <cell r="TM65" t="str">
            <v/>
          </cell>
          <cell r="TN65" t="str">
            <v/>
          </cell>
          <cell r="TO65" t="str">
            <v/>
          </cell>
          <cell r="TP65" t="str">
            <v/>
          </cell>
          <cell r="TQ65" t="str">
            <v/>
          </cell>
          <cell r="TR65" t="str">
            <v/>
          </cell>
          <cell r="TS65" t="str">
            <v/>
          </cell>
          <cell r="TT65">
            <v>1.5564829625123959</v>
          </cell>
          <cell r="TU65">
            <v>0</v>
          </cell>
          <cell r="TV65">
            <v>4.627388649211861</v>
          </cell>
          <cell r="TW65">
            <v>0</v>
          </cell>
          <cell r="TX65">
            <v>0</v>
          </cell>
          <cell r="TY65">
            <v>0</v>
          </cell>
          <cell r="TZ65">
            <v>2.9469141103786098</v>
          </cell>
          <cell r="UA65">
            <v>6.3846235600097554</v>
          </cell>
          <cell r="UB65">
            <v>0</v>
          </cell>
          <cell r="UC65" t="str">
            <v>1: Yes</v>
          </cell>
          <cell r="UD65" t="str">
            <v>Always find a way to fill CTX; if there is a stock-out, requests the patients to come the following day, and the pharmacy assistant travels to a neighboring facility to borrow CTX</v>
          </cell>
          <cell r="UE65">
            <v>4</v>
          </cell>
          <cell r="UF65">
            <v>92484</v>
          </cell>
          <cell r="UG65">
            <v>1.4710186305149127E-2</v>
          </cell>
          <cell r="UH65">
            <v>1.4710186305149128E-2</v>
          </cell>
          <cell r="UI65">
            <v>0</v>
          </cell>
          <cell r="UJ65">
            <v>0</v>
          </cell>
          <cell r="UK65">
            <v>0</v>
          </cell>
          <cell r="UL65">
            <v>0</v>
          </cell>
          <cell r="UM65">
            <v>0</v>
          </cell>
          <cell r="UN65" t="str">
            <v>0: No</v>
          </cell>
          <cell r="UO65" t="str">
            <v>3: Other (please explain)</v>
          </cell>
          <cell r="UP65" t="str">
            <v>1: Yes</v>
          </cell>
          <cell r="UQ65" t="e">
            <v>#N/A</v>
          </cell>
          <cell r="UR65" t="e">
            <v>#N/A</v>
          </cell>
          <cell r="US65" t="e">
            <v>#N/A</v>
          </cell>
          <cell r="UT65" t="e">
            <v>#N/A</v>
          </cell>
          <cell r="UU65" t="e">
            <v>#N/A</v>
          </cell>
          <cell r="UV65" t="e">
            <v>#N/A</v>
          </cell>
          <cell r="UW65" t="e">
            <v>#N/A</v>
          </cell>
          <cell r="UX65">
            <v>1</v>
          </cell>
          <cell r="UY65">
            <v>0</v>
          </cell>
          <cell r="UZ65">
            <v>0</v>
          </cell>
          <cell r="VA65">
            <v>0</v>
          </cell>
          <cell r="VB65">
            <v>1</v>
          </cell>
          <cell r="VC65">
            <v>0</v>
          </cell>
          <cell r="VD65">
            <v>1</v>
          </cell>
          <cell r="VE65">
            <v>0</v>
          </cell>
          <cell r="VF65">
            <v>0</v>
          </cell>
          <cell r="VG65">
            <v>1</v>
          </cell>
          <cell r="VH65">
            <v>0</v>
          </cell>
          <cell r="VI65">
            <v>0</v>
          </cell>
          <cell r="VJ65">
            <v>0</v>
          </cell>
          <cell r="VK65">
            <v>0</v>
          </cell>
          <cell r="VL65">
            <v>0</v>
          </cell>
          <cell r="VM65">
            <v>0</v>
          </cell>
          <cell r="VN65">
            <v>1</v>
          </cell>
          <cell r="VO65">
            <v>0</v>
          </cell>
          <cell r="VP65">
            <v>0</v>
          </cell>
          <cell r="VQ65">
            <v>0</v>
          </cell>
          <cell r="VR65">
            <v>0</v>
          </cell>
          <cell r="VS65">
            <v>0</v>
          </cell>
          <cell r="VT65">
            <v>0</v>
          </cell>
          <cell r="VU65">
            <v>0</v>
          </cell>
          <cell r="VV65">
            <v>0</v>
          </cell>
          <cell r="VW65">
            <v>0</v>
          </cell>
          <cell r="VX65">
            <v>0</v>
          </cell>
          <cell r="VY65">
            <v>1.514646613367707</v>
          </cell>
          <cell r="VZ65">
            <v>1.5146466133677072</v>
          </cell>
          <cell r="WA65">
            <v>0</v>
          </cell>
          <cell r="WB65">
            <v>0.93114588421115485</v>
          </cell>
          <cell r="WC65">
            <v>0</v>
          </cell>
          <cell r="WD65">
            <v>13.469056509869175</v>
          </cell>
          <cell r="WE65">
            <v>0</v>
          </cell>
          <cell r="WF65">
            <v>12.096170011027475</v>
          </cell>
          <cell r="WG65">
            <v>0</v>
          </cell>
          <cell r="WH65">
            <v>0.78216254273737007</v>
          </cell>
          <cell r="WI65">
            <v>0</v>
          </cell>
          <cell r="WJ65">
            <v>11.314007468290106</v>
          </cell>
          <cell r="WK65">
            <v>0</v>
          </cell>
          <cell r="WL65">
            <v>2.3040323830528529</v>
          </cell>
          <cell r="WM65">
            <v>0</v>
          </cell>
          <cell r="WN65">
            <v>0.14898334147378478</v>
          </cell>
          <cell r="WO65">
            <v>0</v>
          </cell>
          <cell r="WP65">
            <v>2.1550490415790682</v>
          </cell>
          <cell r="WQ65">
            <v>0</v>
          </cell>
          <cell r="WR65" t="e">
            <v>#VALUE!</v>
          </cell>
          <cell r="WS65" t="e">
            <v>#VALUE!</v>
          </cell>
          <cell r="WT65">
            <v>0.93114588421115485</v>
          </cell>
          <cell r="WU65">
            <v>0</v>
          </cell>
          <cell r="WV65">
            <v>0.93114588421115485</v>
          </cell>
          <cell r="WW65">
            <v>0</v>
          </cell>
          <cell r="WX65">
            <v>0</v>
          </cell>
          <cell r="WY65">
            <v>0</v>
          </cell>
          <cell r="WZ65">
            <v>2.5460166643809909</v>
          </cell>
          <cell r="XA65">
            <v>2.5460166643809909</v>
          </cell>
          <cell r="XB65">
            <v>0</v>
          </cell>
          <cell r="XC65">
            <v>2.5264205203371821</v>
          </cell>
          <cell r="XD65">
            <v>0</v>
          </cell>
          <cell r="XE65">
            <v>2.9474906070600451</v>
          </cell>
          <cell r="XF65">
            <v>0</v>
          </cell>
          <cell r="XG65">
            <v>2.289129042344789</v>
          </cell>
          <cell r="XH65">
            <v>0</v>
          </cell>
          <cell r="XI65">
            <v>2.2715101072151711</v>
          </cell>
          <cell r="XJ65">
            <v>0</v>
          </cell>
          <cell r="XK65">
            <v>2.6500951250843658</v>
          </cell>
          <cell r="XL65">
            <v>0</v>
          </cell>
          <cell r="XM65">
            <v>0</v>
          </cell>
          <cell r="XN65">
            <v>0</v>
          </cell>
          <cell r="XO65">
            <v>0</v>
          </cell>
          <cell r="XP65">
            <v>0</v>
          </cell>
          <cell r="XQ65">
            <v>0</v>
          </cell>
          <cell r="XR65">
            <v>0</v>
          </cell>
          <cell r="XS65">
            <v>0</v>
          </cell>
          <cell r="XT65">
            <v>0</v>
          </cell>
          <cell r="XU65">
            <v>0</v>
          </cell>
          <cell r="XV65">
            <v>0</v>
          </cell>
          <cell r="XW65">
            <v>0</v>
          </cell>
          <cell r="XX65">
            <v>0</v>
          </cell>
          <cell r="XY65">
            <v>0</v>
          </cell>
          <cell r="XZ65">
            <v>0</v>
          </cell>
          <cell r="YA65">
            <v>0</v>
          </cell>
          <cell r="YB65">
            <v>0</v>
          </cell>
          <cell r="YC65">
            <v>0</v>
          </cell>
          <cell r="YD65">
            <v>0</v>
          </cell>
          <cell r="YE65">
            <v>0</v>
          </cell>
          <cell r="YF65">
            <v>0</v>
          </cell>
          <cell r="YG65">
            <v>0</v>
          </cell>
          <cell r="YH65">
            <v>0</v>
          </cell>
          <cell r="YI65">
            <v>0</v>
          </cell>
          <cell r="YJ65">
            <v>0</v>
          </cell>
          <cell r="YK65">
            <v>0</v>
          </cell>
          <cell r="YL65">
            <v>8.5629207345400596E-2</v>
          </cell>
          <cell r="YM65">
            <v>0</v>
          </cell>
          <cell r="YN65">
            <v>8.4970137707336926E-2</v>
          </cell>
          <cell r="YO65">
            <v>0</v>
          </cell>
          <cell r="YP65">
            <v>9.9131827325226407E-2</v>
          </cell>
          <cell r="YQ65">
            <v>0</v>
          </cell>
          <cell r="YR65">
            <v>0.17125841469080119</v>
          </cell>
          <cell r="YS65">
            <v>0</v>
          </cell>
          <cell r="YT65">
            <v>0.16994027541467385</v>
          </cell>
          <cell r="YU65">
            <v>0</v>
          </cell>
          <cell r="YV65">
            <v>0.19826365465045281</v>
          </cell>
          <cell r="YW65">
            <v>0</v>
          </cell>
          <cell r="YX65">
            <v>0</v>
          </cell>
          <cell r="YY65">
            <v>0</v>
          </cell>
          <cell r="YZ65">
            <v>0</v>
          </cell>
          <cell r="ZA65">
            <v>0</v>
          </cell>
          <cell r="ZB65">
            <v>0</v>
          </cell>
          <cell r="ZC65">
            <v>0</v>
          </cell>
          <cell r="ZD65">
            <v>0</v>
          </cell>
          <cell r="ZE65">
            <v>0</v>
          </cell>
          <cell r="ZF65">
            <v>0</v>
          </cell>
          <cell r="ZG65">
            <v>0</v>
          </cell>
          <cell r="ZH65">
            <v>0</v>
          </cell>
          <cell r="ZI65">
            <v>0</v>
          </cell>
          <cell r="ZJ65" t="str">
            <v xml:space="preserve"> </v>
          </cell>
          <cell r="ZK65">
            <v>0</v>
          </cell>
          <cell r="ZL65">
            <v>0</v>
          </cell>
          <cell r="ZM65">
            <v>0</v>
          </cell>
          <cell r="ZN65">
            <v>0</v>
          </cell>
          <cell r="ZO65">
            <v>0</v>
          </cell>
          <cell r="ZP65">
            <v>0</v>
          </cell>
          <cell r="ZQ65">
            <v>0</v>
          </cell>
          <cell r="ZR65" t="str">
            <v>1: Yes</v>
          </cell>
          <cell r="ZS65" t="str">
            <v>0: No</v>
          </cell>
          <cell r="ZT65">
            <v>1.4749456156875989</v>
          </cell>
          <cell r="ZU65">
            <v>1.4749456156875991</v>
          </cell>
          <cell r="ZV65">
            <v>0</v>
          </cell>
          <cell r="ZW65">
            <v>1.4749456156875991</v>
          </cell>
          <cell r="ZX65">
            <v>0</v>
          </cell>
          <cell r="ZY65">
            <v>1.4749456156875991</v>
          </cell>
          <cell r="ZZ65">
            <v>0</v>
          </cell>
          <cell r="AAA65">
            <v>1.0324619309813192</v>
          </cell>
          <cell r="AAB65">
            <v>0</v>
          </cell>
          <cell r="AAC65">
            <v>1.0324619309813192</v>
          </cell>
          <cell r="AAD65">
            <v>0</v>
          </cell>
          <cell r="AAE65">
            <v>1.0324619309813192</v>
          </cell>
          <cell r="AAF65">
            <v>0</v>
          </cell>
          <cell r="AAG65">
            <v>0.1474945615687599</v>
          </cell>
          <cell r="AAH65">
            <v>0.1474945615687599</v>
          </cell>
          <cell r="AAI65">
            <v>0</v>
          </cell>
          <cell r="AAJ65">
            <v>0.1474945615687599</v>
          </cell>
          <cell r="AAK65">
            <v>0</v>
          </cell>
          <cell r="AAL65">
            <v>0.14749456156875992</v>
          </cell>
          <cell r="AAM65">
            <v>0</v>
          </cell>
          <cell r="AAN65">
            <v>0</v>
          </cell>
          <cell r="AAO65">
            <v>0</v>
          </cell>
          <cell r="AAP65">
            <v>0</v>
          </cell>
          <cell r="AAQ65">
            <v>0</v>
          </cell>
          <cell r="AAR65">
            <v>0</v>
          </cell>
          <cell r="AAS65">
            <v>0</v>
          </cell>
          <cell r="AAT65">
            <v>0</v>
          </cell>
          <cell r="AAU65">
            <v>0</v>
          </cell>
          <cell r="AAV65">
            <v>0</v>
          </cell>
          <cell r="AAW65">
            <v>0</v>
          </cell>
          <cell r="AAX65">
            <v>0</v>
          </cell>
          <cell r="AAY65">
            <v>0</v>
          </cell>
          <cell r="AAZ65">
            <v>0</v>
          </cell>
          <cell r="ABA65">
            <v>0</v>
          </cell>
          <cell r="ABB65">
            <v>0</v>
          </cell>
          <cell r="ABC65">
            <v>0</v>
          </cell>
          <cell r="ABD65">
            <v>0</v>
          </cell>
          <cell r="ABE65">
            <v>0</v>
          </cell>
          <cell r="ABF65">
            <v>0.1474945615687599</v>
          </cell>
          <cell r="ABG65">
            <v>0</v>
          </cell>
          <cell r="ABH65">
            <v>0.1474945615687599</v>
          </cell>
          <cell r="ABI65">
            <v>0</v>
          </cell>
          <cell r="ABJ65">
            <v>0.14749456156875992</v>
          </cell>
          <cell r="ABK65">
            <v>0</v>
          </cell>
          <cell r="ABL65">
            <v>0.1474945615687599</v>
          </cell>
          <cell r="ABM65">
            <v>0</v>
          </cell>
          <cell r="ABN65">
            <v>0.1474945615687599</v>
          </cell>
          <cell r="ABO65">
            <v>0</v>
          </cell>
          <cell r="ABP65">
            <v>0.14749456156875992</v>
          </cell>
          <cell r="ABQ65">
            <v>0</v>
          </cell>
          <cell r="ABR65">
            <v>0</v>
          </cell>
          <cell r="ABS65">
            <v>0</v>
          </cell>
          <cell r="ABT65">
            <v>0</v>
          </cell>
          <cell r="ABU65">
            <v>0</v>
          </cell>
          <cell r="ABV65">
            <v>0</v>
          </cell>
          <cell r="ABW65">
            <v>0</v>
          </cell>
          <cell r="ABX65">
            <v>0.1474945615687599</v>
          </cell>
          <cell r="ABY65" t="str">
            <v>1: Yes</v>
          </cell>
          <cell r="ABZ65">
            <v>0.1474945615687599</v>
          </cell>
          <cell r="ACA65">
            <v>0</v>
          </cell>
          <cell r="ACB65">
            <v>15.332468961975634</v>
          </cell>
          <cell r="ACC65">
            <v>15.332468961975636</v>
          </cell>
          <cell r="ACD65">
            <v>0</v>
          </cell>
          <cell r="ACE65">
            <v>15.214458237800283</v>
          </cell>
          <cell r="ACF65">
            <v>0</v>
          </cell>
          <cell r="ACG65">
            <v>17.750201277433661</v>
          </cell>
          <cell r="ACH65">
            <v>0</v>
          </cell>
          <cell r="ACI65">
            <v>8.4328579290865981</v>
          </cell>
          <cell r="ACJ65">
            <v>0</v>
          </cell>
          <cell r="ACK65">
            <v>8.3679520307901569</v>
          </cell>
          <cell r="ACL65">
            <v>0</v>
          </cell>
          <cell r="ACM65">
            <v>9.762610702588514</v>
          </cell>
          <cell r="ACN65">
            <v>0</v>
          </cell>
          <cell r="ACO65">
            <v>0</v>
          </cell>
          <cell r="ACP65">
            <v>0</v>
          </cell>
          <cell r="ACQ65">
            <v>0</v>
          </cell>
          <cell r="ACR65">
            <v>0</v>
          </cell>
          <cell r="ACS65">
            <v>0</v>
          </cell>
          <cell r="ACT65">
            <v>0</v>
          </cell>
          <cell r="ACU65">
            <v>0.76662344809878169</v>
          </cell>
          <cell r="ACV65">
            <v>0</v>
          </cell>
          <cell r="ACW65">
            <v>0.76072291189001429</v>
          </cell>
          <cell r="ACX65">
            <v>0</v>
          </cell>
          <cell r="ACY65">
            <v>0.8875100638716833</v>
          </cell>
          <cell r="ACZ65">
            <v>0</v>
          </cell>
          <cell r="ADA65">
            <v>3.0664937923951268</v>
          </cell>
          <cell r="ADB65">
            <v>0</v>
          </cell>
          <cell r="ADC65">
            <v>3.0428916475600571</v>
          </cell>
          <cell r="ADD65">
            <v>0</v>
          </cell>
          <cell r="ADE65">
            <v>3.5500402554867332</v>
          </cell>
          <cell r="ADF65">
            <v>0</v>
          </cell>
          <cell r="ADG65">
            <v>0</v>
          </cell>
          <cell r="ADH65">
            <v>0</v>
          </cell>
          <cell r="ADI65">
            <v>0</v>
          </cell>
          <cell r="ADJ65">
            <v>0</v>
          </cell>
          <cell r="ADK65">
            <v>0</v>
          </cell>
          <cell r="ADL65">
            <v>0</v>
          </cell>
          <cell r="ADM65">
            <v>0.76662344809878169</v>
          </cell>
          <cell r="ADN65">
            <v>0</v>
          </cell>
          <cell r="ADO65">
            <v>0.76072291189001429</v>
          </cell>
          <cell r="ADP65">
            <v>0</v>
          </cell>
          <cell r="ADQ65">
            <v>0.8875100638716833</v>
          </cell>
          <cell r="ADR65">
            <v>0</v>
          </cell>
          <cell r="ADS65">
            <v>2.2998703442963446</v>
          </cell>
          <cell r="ADT65">
            <v>0</v>
          </cell>
          <cell r="ADU65">
            <v>2.2821687356700426</v>
          </cell>
          <cell r="ADV65">
            <v>0</v>
          </cell>
          <cell r="ADW65">
            <v>2.6625301916150494</v>
          </cell>
          <cell r="ADX65">
            <v>0</v>
          </cell>
          <cell r="ADY65">
            <v>0</v>
          </cell>
          <cell r="ADZ65">
            <v>0</v>
          </cell>
          <cell r="AEA65">
            <v>0</v>
          </cell>
          <cell r="AEB65">
            <v>0</v>
          </cell>
          <cell r="AEC65">
            <v>0</v>
          </cell>
          <cell r="AED65">
            <v>0</v>
          </cell>
          <cell r="AEE65">
            <v>3.2894632120745393</v>
          </cell>
          <cell r="AEF65">
            <v>0.7225636709649973</v>
          </cell>
          <cell r="AEG65">
            <v>3.0432657941588759</v>
          </cell>
          <cell r="AEH65">
            <v>3.5499545758771611</v>
          </cell>
          <cell r="AEI65">
            <v>4.7272217089000605</v>
          </cell>
          <cell r="AEJ65">
            <v>0</v>
          </cell>
          <cell r="AEK65">
            <v>0</v>
          </cell>
          <cell r="AEL65">
            <v>0</v>
          </cell>
          <cell r="AEM65">
            <v>0</v>
          </cell>
          <cell r="AEN65">
            <v>3.2894632120745393</v>
          </cell>
          <cell r="AEO65">
            <v>0.72256367096499741</v>
          </cell>
          <cell r="AEP65">
            <v>3.0432657941588763</v>
          </cell>
          <cell r="AEQ65">
            <v>3.5499545758771616</v>
          </cell>
          <cell r="AER65">
            <v>4.7272217089000614</v>
          </cell>
          <cell r="AES65">
            <v>0</v>
          </cell>
          <cell r="AET65">
            <v>0</v>
          </cell>
          <cell r="AEU65">
            <v>0</v>
          </cell>
          <cell r="AEV65">
            <v>0</v>
          </cell>
          <cell r="AEW65">
            <v>0.06</v>
          </cell>
          <cell r="AEX65" t="str">
            <v>10</v>
          </cell>
          <cell r="AEY65" t="str">
            <v>9</v>
          </cell>
          <cell r="AEZ65" t="str">
            <v>0: No</v>
          </cell>
          <cell r="AFA65" t="str">
            <v/>
          </cell>
          <cell r="AFB65" t="str">
            <v/>
          </cell>
          <cell r="AFC65" t="str">
            <v>1: Always</v>
          </cell>
          <cell r="AFD65" t="str">
            <v>1: Always</v>
          </cell>
          <cell r="AFE65">
            <v>0</v>
          </cell>
          <cell r="AFF65">
            <v>0</v>
          </cell>
          <cell r="AFG65">
            <v>0</v>
          </cell>
          <cell r="AFH65">
            <v>0</v>
          </cell>
          <cell r="AFI65">
            <v>0</v>
          </cell>
          <cell r="AFJ65">
            <v>0</v>
          </cell>
          <cell r="AFK65">
            <v>0</v>
          </cell>
          <cell r="AFL65">
            <v>0</v>
          </cell>
          <cell r="AFM65">
            <v>0</v>
          </cell>
          <cell r="AFN65">
            <v>0</v>
          </cell>
          <cell r="AFO65">
            <v>0</v>
          </cell>
          <cell r="AFP65">
            <v>0</v>
          </cell>
          <cell r="AFQ65">
            <v>0</v>
          </cell>
          <cell r="AFR65">
            <v>0</v>
          </cell>
          <cell r="AFS65">
            <v>0</v>
          </cell>
          <cell r="AFT65">
            <v>0</v>
          </cell>
          <cell r="AFU65">
            <v>0</v>
          </cell>
          <cell r="AFV65">
            <v>0</v>
          </cell>
          <cell r="AFW65">
            <v>0</v>
          </cell>
          <cell r="AFX65">
            <v>0</v>
          </cell>
          <cell r="AFY65">
            <v>0</v>
          </cell>
          <cell r="AFZ65">
            <v>0</v>
          </cell>
          <cell r="AGA65">
            <v>0</v>
          </cell>
          <cell r="AGB65">
            <v>0</v>
          </cell>
        </row>
        <row r="66">
          <cell r="A66" t="str">
            <v>RSA_4</v>
          </cell>
          <cell r="B66" t="str">
            <v>RSA</v>
          </cell>
          <cell r="C66" t="str">
            <v>Washington</v>
          </cell>
          <cell r="D66" t="str">
            <v>Clinic</v>
          </cell>
          <cell r="E66" t="str">
            <v>Primary</v>
          </cell>
          <cell r="F66" t="str">
            <v>Rural</v>
          </cell>
          <cell r="G66" t="str">
            <v>No</v>
          </cell>
          <cell r="H66">
            <v>40087</v>
          </cell>
          <cell r="I66">
            <v>3964</v>
          </cell>
          <cell r="J66">
            <v>10417</v>
          </cell>
          <cell r="K66">
            <v>0</v>
          </cell>
          <cell r="L66">
            <v>0</v>
          </cell>
          <cell r="M66" t="str">
            <v>USD</v>
          </cell>
          <cell r="N66">
            <v>7.1899999999999995</v>
          </cell>
          <cell r="O66">
            <v>1</v>
          </cell>
          <cell r="P66">
            <v>0</v>
          </cell>
          <cell r="Q66">
            <v>0</v>
          </cell>
          <cell r="R66">
            <v>0</v>
          </cell>
          <cell r="S66">
            <v>0</v>
          </cell>
          <cell r="T66">
            <v>10417</v>
          </cell>
          <cell r="U66">
            <v>0</v>
          </cell>
          <cell r="V66">
            <v>1280.4696454672392</v>
          </cell>
          <cell r="W66" t="str">
            <v>0: No</v>
          </cell>
          <cell r="X66" t="str">
            <v>0: No</v>
          </cell>
          <cell r="Y66">
            <v>0</v>
          </cell>
          <cell r="Z66" t="str">
            <v>Apr-10</v>
          </cell>
          <cell r="AA66" t="str">
            <v>Mar-11</v>
          </cell>
          <cell r="AB66">
            <v>0</v>
          </cell>
          <cell r="AC66">
            <v>85.333333333333329</v>
          </cell>
          <cell r="AD66">
            <v>0</v>
          </cell>
          <cell r="AE66">
            <v>3.25</v>
          </cell>
          <cell r="AF66">
            <v>0</v>
          </cell>
          <cell r="AG66">
            <v>88.583333333333329</v>
          </cell>
          <cell r="AH66">
            <v>88.583333333333329</v>
          </cell>
          <cell r="AI66">
            <v>12</v>
          </cell>
          <cell r="AJ66">
            <v>27.476952022577613</v>
          </cell>
          <cell r="AK66">
            <v>12</v>
          </cell>
          <cell r="AL66">
            <v>12</v>
          </cell>
          <cell r="AM66">
            <v>12</v>
          </cell>
          <cell r="AN66">
            <v>12</v>
          </cell>
          <cell r="AO66">
            <v>0</v>
          </cell>
          <cell r="AP66">
            <v>13</v>
          </cell>
          <cell r="AQ66">
            <v>27</v>
          </cell>
          <cell r="AR66">
            <v>27</v>
          </cell>
          <cell r="AS66">
            <v>40</v>
          </cell>
          <cell r="AT66">
            <v>0</v>
          </cell>
          <cell r="AU66">
            <v>6</v>
          </cell>
          <cell r="AV66">
            <v>12</v>
          </cell>
          <cell r="AW66">
            <v>12</v>
          </cell>
          <cell r="AX66">
            <v>12</v>
          </cell>
          <cell r="AY66">
            <v>0</v>
          </cell>
          <cell r="AZ66">
            <v>3</v>
          </cell>
          <cell r="BA66">
            <v>3</v>
          </cell>
          <cell r="BB66">
            <v>3</v>
          </cell>
          <cell r="BC66">
            <v>5</v>
          </cell>
          <cell r="BD66">
            <v>0</v>
          </cell>
          <cell r="BE66">
            <v>32475</v>
          </cell>
          <cell r="BF66" t="str">
            <v>1: Yes</v>
          </cell>
          <cell r="BG66" t="str">
            <v>24</v>
          </cell>
          <cell r="BH66" t="str">
            <v>11</v>
          </cell>
          <cell r="BI66" t="str">
            <v>0</v>
          </cell>
          <cell r="BJ66" t="str">
            <v>5</v>
          </cell>
          <cell r="BK66" t="str">
            <v>N/A</v>
          </cell>
          <cell r="BL66" t="str">
            <v>N/A</v>
          </cell>
          <cell r="BM66" t="str">
            <v>1: Yes</v>
          </cell>
          <cell r="BN66" t="str">
            <v>N_INITIATION,N_STAGE,N_MONITORING,N_BLOOD: Initiation, WHO Staging, Routine clinical monitoring, Blood draws for CD4</v>
          </cell>
          <cell r="BO66" t="str">
            <v>none. there is no doctor at the facility</v>
          </cell>
          <cell r="BP66" t="str">
            <v>1: Yes</v>
          </cell>
          <cell r="BQ66">
            <v>0.9</v>
          </cell>
          <cell r="BR66" t="str">
            <v>0: Cumulative</v>
          </cell>
          <cell r="BS66" t="str">
            <v/>
          </cell>
          <cell r="BT66" t="str">
            <v>1: Yes</v>
          </cell>
          <cell r="BU66" t="str">
            <v>24</v>
          </cell>
          <cell r="BV66" t="str">
            <v>11</v>
          </cell>
          <cell r="BW66" t="str">
            <v>0</v>
          </cell>
          <cell r="BX66" t="str">
            <v>5</v>
          </cell>
          <cell r="BY66" t="str">
            <v>N/A</v>
          </cell>
          <cell r="BZ66" t="str">
            <v>N/A</v>
          </cell>
          <cell r="CA66" t="str">
            <v>0: No</v>
          </cell>
          <cell r="CB66" t="str">
            <v>0: No</v>
          </cell>
          <cell r="CC66" t="str">
            <v>0: No</v>
          </cell>
          <cell r="CD66" t="str">
            <v>0: No</v>
          </cell>
          <cell r="CE66" t="str">
            <v>0: No</v>
          </cell>
          <cell r="CF66" t="str">
            <v>1: Yes</v>
          </cell>
          <cell r="CG66" t="str">
            <v>0: No</v>
          </cell>
          <cell r="CH66" t="str">
            <v/>
          </cell>
          <cell r="CI66" t="str">
            <v>1 free filing cabinet: 1 drawer for active patient, 1 drawer for lost to follow up/deceased  Patients also have a patient book that contains patient information</v>
          </cell>
          <cell r="CJ66">
            <v>92</v>
          </cell>
          <cell r="CK66" t="str">
            <v/>
          </cell>
          <cell r="CL66" t="str">
            <v>1: Yes</v>
          </cell>
          <cell r="CM66" t="str">
            <v>1: Yes</v>
          </cell>
          <cell r="CN66" t="str">
            <v>0: No</v>
          </cell>
          <cell r="CO66" t="str">
            <v>1: Yes</v>
          </cell>
          <cell r="CP66" t="str">
            <v/>
          </cell>
          <cell r="CQ66" t="str">
            <v>1: Yes</v>
          </cell>
          <cell r="CR66" t="str">
            <v>1: Yes</v>
          </cell>
          <cell r="CS66" t="str">
            <v>100</v>
          </cell>
          <cell r="CT66" t="str">
            <v>20</v>
          </cell>
          <cell r="CU66">
            <v>85.333333333333329</v>
          </cell>
          <cell r="CV66">
            <v>0.2</v>
          </cell>
          <cell r="CW66">
            <v>12</v>
          </cell>
          <cell r="CX66">
            <v>629.1448219736568</v>
          </cell>
          <cell r="CY66">
            <v>0</v>
          </cell>
          <cell r="CZ66">
            <v>591.74860715140846</v>
          </cell>
          <cell r="DA66">
            <v>562.04190255882202</v>
          </cell>
          <cell r="DB66">
            <v>0</v>
          </cell>
          <cell r="DC66">
            <v>524.64568773657368</v>
          </cell>
          <cell r="DD66">
            <v>501.71059631432553</v>
          </cell>
          <cell r="DE66">
            <v>0</v>
          </cell>
          <cell r="DF66">
            <v>826.49226489782814</v>
          </cell>
          <cell r="DG66">
            <v>0</v>
          </cell>
          <cell r="DH66">
            <v>67.102919414834815</v>
          </cell>
          <cell r="DI66">
            <v>0</v>
          </cell>
          <cell r="DJ66">
            <v>67.102919414834801</v>
          </cell>
          <cell r="DK66">
            <v>64.782495219054226</v>
          </cell>
          <cell r="DL66">
            <v>0</v>
          </cell>
          <cell r="DM66">
            <v>109.73908205841445</v>
          </cell>
          <cell r="DN66">
            <v>0</v>
          </cell>
          <cell r="DO66">
            <v>524.64568773657368</v>
          </cell>
          <cell r="DP66">
            <v>513.14957786422133</v>
          </cell>
          <cell r="DQ66">
            <v>826.49226489782814</v>
          </cell>
          <cell r="DR66">
            <v>67.102919414834801</v>
          </cell>
          <cell r="DS66">
            <v>65.479081189151586</v>
          </cell>
          <cell r="DT66">
            <v>109.73908205841445</v>
          </cell>
          <cell r="DU66">
            <v>381.17243767802307</v>
          </cell>
          <cell r="DV66">
            <v>0</v>
          </cell>
          <cell r="DW66">
            <v>343.38412676025729</v>
          </cell>
          <cell r="DX66">
            <v>0</v>
          </cell>
          <cell r="DY66">
            <v>568.69271509575265</v>
          </cell>
          <cell r="DZ66">
            <v>0</v>
          </cell>
          <cell r="EA66">
            <v>0</v>
          </cell>
          <cell r="EB66">
            <v>0</v>
          </cell>
          <cell r="EC66">
            <v>0</v>
          </cell>
          <cell r="ED66">
            <v>0</v>
          </cell>
          <cell r="EE66">
            <v>0</v>
          </cell>
          <cell r="EF66">
            <v>0</v>
          </cell>
          <cell r="EG66">
            <v>70.28232270962728</v>
          </cell>
          <cell r="EH66">
            <v>0</v>
          </cell>
          <cell r="EI66">
            <v>65.004882606050074</v>
          </cell>
          <cell r="EJ66">
            <v>0</v>
          </cell>
          <cell r="EK66">
            <v>109.37888434791911</v>
          </cell>
          <cell r="EL66">
            <v>0</v>
          </cell>
          <cell r="EM66">
            <v>5.6371803107954115</v>
          </cell>
          <cell r="EN66">
            <v>0</v>
          </cell>
          <cell r="EO66">
            <v>5.4422461752433948</v>
          </cell>
          <cell r="EP66">
            <v>0</v>
          </cell>
          <cell r="EQ66">
            <v>9.2189579544238782</v>
          </cell>
          <cell r="ER66">
            <v>0</v>
          </cell>
          <cell r="ES66">
            <v>0</v>
          </cell>
          <cell r="ET66">
            <v>0</v>
          </cell>
          <cell r="EU66">
            <v>0</v>
          </cell>
          <cell r="EV66">
            <v>0</v>
          </cell>
          <cell r="EW66">
            <v>0</v>
          </cell>
          <cell r="EX66">
            <v>0</v>
          </cell>
          <cell r="EY66">
            <v>14.697682968793544</v>
          </cell>
          <cell r="EZ66">
            <v>0</v>
          </cell>
          <cell r="FA66">
            <v>12.272293876043117</v>
          </cell>
          <cell r="FB66">
            <v>0</v>
          </cell>
          <cell r="FC66">
            <v>19.403243821547019</v>
          </cell>
          <cell r="FD66">
            <v>0</v>
          </cell>
          <cell r="FE66">
            <v>131.85777910942997</v>
          </cell>
          <cell r="FF66">
            <v>0</v>
          </cell>
          <cell r="FG66">
            <v>121.33221325191235</v>
          </cell>
          <cell r="FH66">
            <v>0</v>
          </cell>
          <cell r="FI66">
            <v>201.7388210120894</v>
          </cell>
          <cell r="FJ66">
            <v>0</v>
          </cell>
          <cell r="FK66">
            <v>25.497419196987554</v>
          </cell>
          <cell r="FL66">
            <v>0</v>
          </cell>
          <cell r="FM66">
            <v>19.057328863873433</v>
          </cell>
          <cell r="FN66">
            <v>0</v>
          </cell>
          <cell r="FO66">
            <v>27.798724724510535</v>
          </cell>
          <cell r="FP66">
            <v>0</v>
          </cell>
          <cell r="FQ66">
            <v>0</v>
          </cell>
          <cell r="FR66">
            <v>0</v>
          </cell>
          <cell r="FS66">
            <v>22.013170272812797</v>
          </cell>
          <cell r="FT66">
            <v>0</v>
          </cell>
          <cell r="FU66">
            <v>0</v>
          </cell>
          <cell r="FV66">
            <v>0</v>
          </cell>
          <cell r="FW66">
            <v>7.6763875823142058</v>
          </cell>
          <cell r="FX66">
            <v>1.6933207902163687</v>
          </cell>
          <cell r="FY66">
            <v>0</v>
          </cell>
          <cell r="FZ66">
            <v>31.382878645343371</v>
          </cell>
          <cell r="GA66">
            <v>0</v>
          </cell>
          <cell r="GB66">
            <v>0</v>
          </cell>
          <cell r="GC66">
            <v>6.7732831608654767</v>
          </cell>
          <cell r="GD66">
            <v>6.7732831608654767</v>
          </cell>
          <cell r="GE66" t="e">
            <v>#DIV/0!</v>
          </cell>
          <cell r="GF66" t="e">
            <v>#DIV/0!</v>
          </cell>
          <cell r="GG66" t="e">
            <v>#DIV/0!</v>
          </cell>
          <cell r="GH66" t="e">
            <v>#DIV/0!</v>
          </cell>
          <cell r="GI66" t="e">
            <v>#DIV/0!</v>
          </cell>
          <cell r="GJ66" t="e">
            <v>#DIV/0!</v>
          </cell>
          <cell r="GK66" t="e">
            <v>#DIV/0!</v>
          </cell>
          <cell r="GL66" t="e">
            <v>#DIV/0!</v>
          </cell>
          <cell r="GM66" t="e">
            <v>#DIV/0!</v>
          </cell>
          <cell r="GN66" t="e">
            <v>#DIV/0!</v>
          </cell>
          <cell r="GO66" t="e">
            <v>#DIV/0!</v>
          </cell>
          <cell r="GP66" t="e">
            <v>#DIV/0!</v>
          </cell>
          <cell r="GQ66" t="e">
            <v>#DIV/0!</v>
          </cell>
          <cell r="GR66">
            <v>0</v>
          </cell>
          <cell r="GS66">
            <v>0</v>
          </cell>
          <cell r="GT66">
            <v>21.143932267168392</v>
          </cell>
          <cell r="GU66">
            <v>0</v>
          </cell>
          <cell r="GV66">
            <v>0</v>
          </cell>
          <cell r="GW66">
            <v>0</v>
          </cell>
          <cell r="GX66">
            <v>7.6763875823142058</v>
          </cell>
          <cell r="GY66">
            <v>1.6933207902163687</v>
          </cell>
          <cell r="GZ66">
            <v>0</v>
          </cell>
          <cell r="HA66">
            <v>30.513640639698966</v>
          </cell>
          <cell r="HB66">
            <v>0</v>
          </cell>
          <cell r="HC66">
            <v>6.7732831608654767</v>
          </cell>
          <cell r="HD66">
            <v>6.7732831608654767</v>
          </cell>
          <cell r="HE66">
            <v>0</v>
          </cell>
          <cell r="HF66">
            <v>0</v>
          </cell>
          <cell r="HG66">
            <v>29800.194714881778</v>
          </cell>
          <cell r="HH66">
            <v>0</v>
          </cell>
          <cell r="HI66" t="e">
            <v>#DIV/0!</v>
          </cell>
          <cell r="HJ66" t="str">
            <v/>
          </cell>
          <cell r="HK66">
            <v>2364.3949930458971</v>
          </cell>
          <cell r="HL66">
            <v>2364.3949930458971</v>
          </cell>
          <cell r="HM66" t="str">
            <v/>
          </cell>
          <cell r="HN66">
            <v>0</v>
          </cell>
          <cell r="HO66">
            <v>9907.0004636068588</v>
          </cell>
          <cell r="HP66">
            <v>0</v>
          </cell>
          <cell r="HQ66">
            <v>1</v>
          </cell>
          <cell r="HR66">
            <v>0</v>
          </cell>
          <cell r="HS66">
            <v>0</v>
          </cell>
          <cell r="HT66">
            <v>0</v>
          </cell>
          <cell r="HU66">
            <v>0</v>
          </cell>
          <cell r="HV66">
            <v>7.6763875823142058</v>
          </cell>
          <cell r="HW66">
            <v>1.9453</v>
          </cell>
          <cell r="HX66">
            <v>0.46670000000000006</v>
          </cell>
          <cell r="HY66">
            <v>0</v>
          </cell>
          <cell r="HZ66">
            <v>0</v>
          </cell>
          <cell r="IA66">
            <v>0</v>
          </cell>
          <cell r="IB66">
            <v>0</v>
          </cell>
          <cell r="IC66">
            <v>0</v>
          </cell>
          <cell r="ID66">
            <v>0</v>
          </cell>
          <cell r="IE66" t="str">
            <v>1</v>
          </cell>
          <cell r="IF66">
            <v>171.29084491113983</v>
          </cell>
          <cell r="IG66">
            <v>319.5245657728758</v>
          </cell>
          <cell r="IH66">
            <v>0</v>
          </cell>
          <cell r="II66">
            <v>511.17306444135374</v>
          </cell>
          <cell r="IJ66">
            <v>0</v>
          </cell>
          <cell r="IK66">
            <v>290.6347369045414</v>
          </cell>
          <cell r="IL66">
            <v>35.921147257864675</v>
          </cell>
          <cell r="IM66">
            <v>284.37686353785944</v>
          </cell>
          <cell r="IN66">
            <v>35.14770223501634</v>
          </cell>
          <cell r="IO66">
            <v>0</v>
          </cell>
          <cell r="IP66">
            <v>0</v>
          </cell>
          <cell r="IQ66">
            <v>454.94402735280482</v>
          </cell>
          <cell r="IR66">
            <v>56.229037088548914</v>
          </cell>
          <cell r="IS66">
            <v>0</v>
          </cell>
          <cell r="IT66">
            <v>0</v>
          </cell>
          <cell r="IU66">
            <v>15</v>
          </cell>
          <cell r="IV66">
            <v>57.000000000000007</v>
          </cell>
          <cell r="IW66">
            <v>15</v>
          </cell>
          <cell r="IX66">
            <v>2</v>
          </cell>
          <cell r="IY66" t="str">
            <v>0: No</v>
          </cell>
          <cell r="IZ66" t="str">
            <v>N/A</v>
          </cell>
          <cell r="JA66" t="str">
            <v>N/A</v>
          </cell>
          <cell r="JB66" t="str">
            <v>N/A</v>
          </cell>
          <cell r="JC66" t="str">
            <v>N/A</v>
          </cell>
          <cell r="JD66" t="str">
            <v>N/A</v>
          </cell>
          <cell r="JE66" t="str">
            <v>N/A</v>
          </cell>
          <cell r="JF66" t="str">
            <v>N/A</v>
          </cell>
          <cell r="JG66" t="str">
            <v>N/A</v>
          </cell>
          <cell r="JH66">
            <v>0</v>
          </cell>
          <cell r="JI66">
            <v>56</v>
          </cell>
          <cell r="JJ66">
            <v>0</v>
          </cell>
          <cell r="JK66">
            <v>15</v>
          </cell>
          <cell r="JL66">
            <v>0</v>
          </cell>
          <cell r="JM66">
            <v>15</v>
          </cell>
          <cell r="JN66">
            <v>0</v>
          </cell>
          <cell r="JO66">
            <v>0</v>
          </cell>
          <cell r="JP66">
            <v>0</v>
          </cell>
          <cell r="JQ66">
            <v>0</v>
          </cell>
          <cell r="JR66">
            <v>141.08344923504868</v>
          </cell>
          <cell r="JS66">
            <v>277.66481223922113</v>
          </cell>
          <cell r="JT66">
            <v>233.76912378303197</v>
          </cell>
          <cell r="JU66">
            <v>378.5841446453407</v>
          </cell>
          <cell r="JV66">
            <v>528.75104311543805</v>
          </cell>
          <cell r="JW66" t="str">
            <v>N/A</v>
          </cell>
          <cell r="JX66">
            <v>392.16968011126562</v>
          </cell>
          <cell r="JY66" t="str">
            <v>N/A</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0</v>
          </cell>
          <cell r="KO66">
            <v>0</v>
          </cell>
          <cell r="KP66">
            <v>7</v>
          </cell>
          <cell r="KQ66">
            <v>49</v>
          </cell>
          <cell r="KR66">
            <v>5</v>
          </cell>
          <cell r="KS66">
            <v>10</v>
          </cell>
          <cell r="KT66">
            <v>0</v>
          </cell>
          <cell r="KU66">
            <v>15</v>
          </cell>
          <cell r="KV66">
            <v>0</v>
          </cell>
          <cell r="KW66">
            <v>0</v>
          </cell>
          <cell r="KX66">
            <v>0</v>
          </cell>
          <cell r="KY66">
            <v>0</v>
          </cell>
          <cell r="KZ66" t="str">
            <v/>
          </cell>
          <cell r="LA66" t="str">
            <v/>
          </cell>
          <cell r="LB66" t="str">
            <v/>
          </cell>
          <cell r="LC66" t="str">
            <v/>
          </cell>
          <cell r="LD66" t="str">
            <v/>
          </cell>
          <cell r="LE66" t="str">
            <v/>
          </cell>
          <cell r="LF66" t="str">
            <v/>
          </cell>
          <cell r="LG66" t="str">
            <v/>
          </cell>
          <cell r="LH66" t="str">
            <v/>
          </cell>
          <cell r="LI66" t="str">
            <v/>
          </cell>
          <cell r="LJ66" t="str">
            <v>Tenofovir/Emtricitabine (TDF/FTC)</v>
          </cell>
          <cell r="LK66" t="str">
            <v/>
          </cell>
          <cell r="LL66" t="str">
            <v>0: No</v>
          </cell>
          <cell r="LM66" t="str">
            <v>N/A</v>
          </cell>
          <cell r="LN66" t="str">
            <v>N/A</v>
          </cell>
          <cell r="LO66" t="str">
            <v>N/A</v>
          </cell>
          <cell r="LP66" t="str">
            <v>N/A</v>
          </cell>
          <cell r="LQ66" t="str">
            <v>N/A</v>
          </cell>
          <cell r="LR66" t="str">
            <v>N/A</v>
          </cell>
          <cell r="LS66" t="str">
            <v>N/A</v>
          </cell>
          <cell r="LT66" t="str">
            <v>N/A</v>
          </cell>
          <cell r="LU66">
            <v>56</v>
          </cell>
          <cell r="LV66">
            <v>15</v>
          </cell>
          <cell r="LW66">
            <v>15</v>
          </cell>
          <cell r="LX66">
            <v>0</v>
          </cell>
          <cell r="LY66" t="str">
            <v/>
          </cell>
          <cell r="LZ66" t="str">
            <v/>
          </cell>
          <cell r="MA66" t="str">
            <v/>
          </cell>
          <cell r="MB66" t="str">
            <v/>
          </cell>
          <cell r="MC66" t="str">
            <v/>
          </cell>
          <cell r="MD66" t="str">
            <v/>
          </cell>
          <cell r="ME66" t="str">
            <v/>
          </cell>
          <cell r="MF66" t="str">
            <v/>
          </cell>
          <cell r="MG66" t="str">
            <v/>
          </cell>
          <cell r="MH66" t="str">
            <v/>
          </cell>
          <cell r="MI66" t="str">
            <v/>
          </cell>
          <cell r="MJ66" t="str">
            <v/>
          </cell>
          <cell r="MK66" t="str">
            <v/>
          </cell>
          <cell r="ML66" t="str">
            <v/>
          </cell>
          <cell r="MM66" t="str">
            <v/>
          </cell>
          <cell r="MN66" t="str">
            <v/>
          </cell>
          <cell r="MO66" t="str">
            <v/>
          </cell>
          <cell r="MP66" t="str">
            <v/>
          </cell>
          <cell r="MQ66" t="str">
            <v>1: Yes</v>
          </cell>
          <cell r="MR66" t="str">
            <v>1: Yes</v>
          </cell>
          <cell r="MS66" t="str">
            <v>5</v>
          </cell>
          <cell r="MT66" t="str">
            <v>1: Yes</v>
          </cell>
          <cell r="MU66">
            <v>182.08097114079999</v>
          </cell>
          <cell r="MV66">
            <v>0</v>
          </cell>
          <cell r="MW66">
            <v>182.08097114079999</v>
          </cell>
          <cell r="MX66">
            <v>0</v>
          </cell>
          <cell r="MY66">
            <v>182.08097114079999</v>
          </cell>
          <cell r="MZ66">
            <v>0</v>
          </cell>
          <cell r="NA66">
            <v>0</v>
          </cell>
          <cell r="NB66">
            <v>0</v>
          </cell>
          <cell r="NC66">
            <v>0</v>
          </cell>
          <cell r="ND66">
            <v>0</v>
          </cell>
          <cell r="NE66">
            <v>0</v>
          </cell>
          <cell r="NF66">
            <v>0</v>
          </cell>
          <cell r="NG66">
            <v>0</v>
          </cell>
          <cell r="NH66">
            <v>0</v>
          </cell>
          <cell r="NI66">
            <v>0</v>
          </cell>
          <cell r="NJ66">
            <v>0</v>
          </cell>
          <cell r="NK66">
            <v>0</v>
          </cell>
          <cell r="NL66">
            <v>0</v>
          </cell>
          <cell r="NM66">
            <v>17.225178170266272</v>
          </cell>
          <cell r="NN66">
            <v>0</v>
          </cell>
          <cell r="NO66">
            <v>17.225178170266275</v>
          </cell>
          <cell r="NP66">
            <v>0</v>
          </cell>
          <cell r="NQ66">
            <v>17.225178170266272</v>
          </cell>
          <cell r="NR66">
            <v>0</v>
          </cell>
          <cell r="NS66">
            <v>40.026696428220973</v>
          </cell>
          <cell r="NT66">
            <v>0</v>
          </cell>
          <cell r="NU66">
            <v>40.026696428220973</v>
          </cell>
          <cell r="NV66">
            <v>0</v>
          </cell>
          <cell r="NW66">
            <v>40.026696428220973</v>
          </cell>
          <cell r="NX66">
            <v>0</v>
          </cell>
          <cell r="NY66">
            <v>85.594327859457778</v>
          </cell>
          <cell r="NZ66">
            <v>0</v>
          </cell>
          <cell r="OA66">
            <v>85.594327859457778</v>
          </cell>
          <cell r="OB66">
            <v>0</v>
          </cell>
          <cell r="OC66">
            <v>85.594327859457763</v>
          </cell>
          <cell r="OD66">
            <v>0</v>
          </cell>
          <cell r="OE66">
            <v>39.234768682854963</v>
          </cell>
          <cell r="OF66">
            <v>0</v>
          </cell>
          <cell r="OG66">
            <v>39.23476868285497</v>
          </cell>
          <cell r="OH66">
            <v>0</v>
          </cell>
          <cell r="OI66">
            <v>39.234768682854963</v>
          </cell>
          <cell r="OJ66">
            <v>0</v>
          </cell>
          <cell r="OK66">
            <v>0</v>
          </cell>
          <cell r="OL66">
            <v>0</v>
          </cell>
          <cell r="OM66">
            <v>0</v>
          </cell>
          <cell r="ON66">
            <v>0</v>
          </cell>
          <cell r="OO66">
            <v>0</v>
          </cell>
          <cell r="OP66">
            <v>0</v>
          </cell>
          <cell r="OQ66">
            <v>182.08097114079999</v>
          </cell>
          <cell r="OR66">
            <v>0</v>
          </cell>
          <cell r="OS66">
            <v>182.08097114079999</v>
          </cell>
          <cell r="OT66">
            <v>0</v>
          </cell>
          <cell r="OU66">
            <v>182.08097114079999</v>
          </cell>
          <cell r="OV66">
            <v>0</v>
          </cell>
          <cell r="OW66">
            <v>0</v>
          </cell>
          <cell r="OX66">
            <v>2.0545625587958609</v>
          </cell>
          <cell r="OY66">
            <v>0</v>
          </cell>
          <cell r="OZ66">
            <v>2.0206961429915333</v>
          </cell>
          <cell r="PA66">
            <v>0</v>
          </cell>
          <cell r="PB66">
            <v>2.3142050799623708</v>
          </cell>
          <cell r="PC66">
            <v>0</v>
          </cell>
          <cell r="PD66">
            <v>0</v>
          </cell>
          <cell r="PE66">
            <v>0</v>
          </cell>
          <cell r="PF66">
            <v>2.4158043273753531</v>
          </cell>
          <cell r="PG66" t="str">
            <v/>
          </cell>
          <cell r="PH66">
            <v>8.3838664812239223</v>
          </cell>
          <cell r="PI66">
            <v>0</v>
          </cell>
          <cell r="PJ66">
            <v>42.358831710709318</v>
          </cell>
          <cell r="PK66" t="str">
            <v>N/A</v>
          </cell>
          <cell r="PL66">
            <v>3.7204450625869261</v>
          </cell>
          <cell r="PM66" t="str">
            <v>N/A</v>
          </cell>
          <cell r="PN66" t="str">
            <v>N/A</v>
          </cell>
          <cell r="PO66" t="str">
            <v>N/A</v>
          </cell>
          <cell r="PP66">
            <v>3.5493741307371347</v>
          </cell>
          <cell r="PQ66">
            <v>0</v>
          </cell>
          <cell r="PR66">
            <v>175.32267168391346</v>
          </cell>
          <cell r="PS66">
            <v>182</v>
          </cell>
          <cell r="PT66">
            <v>179</v>
          </cell>
          <cell r="PU66">
            <v>205</v>
          </cell>
          <cell r="PV66">
            <v>0</v>
          </cell>
          <cell r="PW66">
            <v>214</v>
          </cell>
          <cell r="PX66">
            <v>0</v>
          </cell>
          <cell r="PY66">
            <v>0</v>
          </cell>
          <cell r="PZ66">
            <v>182.69878343104841</v>
          </cell>
          <cell r="QA66">
            <v>182.08097114079999</v>
          </cell>
          <cell r="QB66">
            <v>0</v>
          </cell>
          <cell r="QC66">
            <v>0</v>
          </cell>
          <cell r="QD66">
            <v>17.225178170266272</v>
          </cell>
          <cell r="QE66">
            <v>40.026696428220973</v>
          </cell>
          <cell r="QF66">
            <v>85.594327859457778</v>
          </cell>
          <cell r="QG66">
            <v>39.234768682854963</v>
          </cell>
          <cell r="QH66">
            <v>0</v>
          </cell>
          <cell r="QI66">
            <v>182.08097114079999</v>
          </cell>
          <cell r="QJ66">
            <v>0</v>
          </cell>
          <cell r="QK66">
            <v>2.0545625587958609</v>
          </cell>
          <cell r="QL66">
            <v>0</v>
          </cell>
          <cell r="QM66">
            <v>2.0206961429915333</v>
          </cell>
          <cell r="QN66">
            <v>0</v>
          </cell>
          <cell r="QO66">
            <v>2.3142050799623708</v>
          </cell>
          <cell r="QP66">
            <v>0</v>
          </cell>
          <cell r="QQ66">
            <v>0</v>
          </cell>
          <cell r="QR66">
            <v>0</v>
          </cell>
          <cell r="QS66">
            <v>2.4158043273753531</v>
          </cell>
          <cell r="QT66">
            <v>0</v>
          </cell>
          <cell r="QU66">
            <v>0</v>
          </cell>
          <cell r="QV66" t="str">
            <v/>
          </cell>
          <cell r="QW66" t="str">
            <v/>
          </cell>
          <cell r="QX66" t="str">
            <v/>
          </cell>
          <cell r="QY66" t="str">
            <v/>
          </cell>
          <cell r="QZ66" t="str">
            <v/>
          </cell>
          <cell r="RA66" t="str">
            <v/>
          </cell>
          <cell r="RB66" t="str">
            <v/>
          </cell>
          <cell r="RC66" t="str">
            <v>N/A</v>
          </cell>
          <cell r="RD66" t="str">
            <v>N/A</v>
          </cell>
          <cell r="RE66">
            <v>0</v>
          </cell>
          <cell r="RF66">
            <v>0</v>
          </cell>
          <cell r="RG66">
            <v>0</v>
          </cell>
          <cell r="RH66">
            <v>0</v>
          </cell>
          <cell r="RI66">
            <v>0</v>
          </cell>
          <cell r="RJ66">
            <v>0</v>
          </cell>
          <cell r="RK66">
            <v>0</v>
          </cell>
          <cell r="RL66">
            <v>0</v>
          </cell>
          <cell r="RM66">
            <v>0</v>
          </cell>
          <cell r="RN66">
            <v>0</v>
          </cell>
          <cell r="RO66">
            <v>10.352052670624115</v>
          </cell>
          <cell r="RP66">
            <v>10.352052670624115</v>
          </cell>
          <cell r="RQ66">
            <v>0</v>
          </cell>
          <cell r="RR66">
            <v>0</v>
          </cell>
          <cell r="RS66">
            <v>10.352052670624115</v>
          </cell>
          <cell r="RT66">
            <v>0</v>
          </cell>
          <cell r="RU66">
            <v>10.352052670624115</v>
          </cell>
          <cell r="RV66">
            <v>2.9656664882892381</v>
          </cell>
          <cell r="RW66">
            <v>0</v>
          </cell>
          <cell r="RX66">
            <v>2.9656664882892381</v>
          </cell>
          <cell r="RY66">
            <v>0</v>
          </cell>
          <cell r="RZ66">
            <v>2.9656664882892376</v>
          </cell>
          <cell r="SA66">
            <v>0</v>
          </cell>
          <cell r="SB66">
            <v>8.5922037166180161</v>
          </cell>
          <cell r="SC66">
            <v>0</v>
          </cell>
          <cell r="SD66">
            <v>0</v>
          </cell>
          <cell r="SE66">
            <v>8.5922037166180143</v>
          </cell>
          <cell r="SF66">
            <v>0</v>
          </cell>
          <cell r="SG66">
            <v>8.5922037166180143</v>
          </cell>
          <cell r="SH66">
            <v>1.7598489540060998</v>
          </cell>
          <cell r="SI66">
            <v>0</v>
          </cell>
          <cell r="SJ66">
            <v>0</v>
          </cell>
          <cell r="SK66">
            <v>1.7598489540060998</v>
          </cell>
          <cell r="SL66">
            <v>0</v>
          </cell>
          <cell r="SM66">
            <v>1.7598489540060995</v>
          </cell>
          <cell r="SN66">
            <v>0</v>
          </cell>
          <cell r="SO66">
            <v>0.5</v>
          </cell>
          <cell r="SP66">
            <v>1</v>
          </cell>
          <cell r="SQ66">
            <v>0.7</v>
          </cell>
          <cell r="SR66">
            <v>1</v>
          </cell>
          <cell r="SS66" t="str">
            <v>1: Yes</v>
          </cell>
          <cell r="ST66" t="str">
            <v>1: Yes</v>
          </cell>
          <cell r="SU66">
            <v>0.95</v>
          </cell>
          <cell r="SV66" t="str">
            <v>1: Yes</v>
          </cell>
          <cell r="SW66" t="str">
            <v>if 2 consecutive CD4s show &gt;200 count. then Ctx is stopped until CD4 falls down again</v>
          </cell>
          <cell r="SX66">
            <v>0.5</v>
          </cell>
          <cell r="SY66" t="str">
            <v>0: No</v>
          </cell>
          <cell r="SZ66" t="str">
            <v>N/A</v>
          </cell>
          <cell r="TA66" t="str">
            <v>N/A</v>
          </cell>
          <cell r="TB66">
            <v>0.17838353414968264</v>
          </cell>
          <cell r="TC66">
            <v>0</v>
          </cell>
          <cell r="TD66">
            <v>2.0625777675432455</v>
          </cell>
          <cell r="TE66">
            <v>1.7261556698508562</v>
          </cell>
          <cell r="TF66">
            <v>6.2802810949146734E-2</v>
          </cell>
          <cell r="TG66">
            <v>0</v>
          </cell>
          <cell r="TH66">
            <v>1.3446709852321808</v>
          </cell>
          <cell r="TI66">
            <v>2.9656664882892381</v>
          </cell>
          <cell r="TJ66">
            <v>2.0117954146097654</v>
          </cell>
          <cell r="TK66" t="str">
            <v/>
          </cell>
          <cell r="TL66" t="str">
            <v/>
          </cell>
          <cell r="TM66" t="str">
            <v/>
          </cell>
          <cell r="TN66" t="str">
            <v/>
          </cell>
          <cell r="TO66" t="str">
            <v/>
          </cell>
          <cell r="TP66" t="str">
            <v/>
          </cell>
          <cell r="TQ66" t="str">
            <v/>
          </cell>
          <cell r="TR66" t="str">
            <v/>
          </cell>
          <cell r="TS66" t="str">
            <v/>
          </cell>
          <cell r="TT66">
            <v>0.17838353414968264</v>
          </cell>
          <cell r="TU66">
            <v>0</v>
          </cell>
          <cell r="TV66">
            <v>2.0625777675432455</v>
          </cell>
          <cell r="TW66">
            <v>1.7261556698508562</v>
          </cell>
          <cell r="TX66">
            <v>6.2802810949146734E-2</v>
          </cell>
          <cell r="TY66">
            <v>0</v>
          </cell>
          <cell r="TZ66">
            <v>1.3446709852321808</v>
          </cell>
          <cell r="UA66">
            <v>2.9656664882892381</v>
          </cell>
          <cell r="UB66">
            <v>2.0117954146097654</v>
          </cell>
          <cell r="UC66" t="str">
            <v>0: No</v>
          </cell>
          <cell r="UD66" t="str">
            <v>N/A</v>
          </cell>
          <cell r="UE66" t="str">
            <v>N/A</v>
          </cell>
          <cell r="UF66">
            <v>18396</v>
          </cell>
          <cell r="UG66">
            <v>1.4280747069342339E-2</v>
          </cell>
          <cell r="UH66">
            <v>1.4280747069342339E-2</v>
          </cell>
          <cell r="UI66">
            <v>0</v>
          </cell>
          <cell r="UJ66">
            <v>0</v>
          </cell>
          <cell r="UK66">
            <v>0</v>
          </cell>
          <cell r="UL66">
            <v>0</v>
          </cell>
          <cell r="UM66">
            <v>0</v>
          </cell>
          <cell r="UN66" t="str">
            <v>1: Yes</v>
          </cell>
          <cell r="UO66" t="str">
            <v>3: Other (please explain)</v>
          </cell>
          <cell r="UP66" t="str">
            <v>0: No</v>
          </cell>
          <cell r="UQ66" t="e">
            <v>#N/A</v>
          </cell>
          <cell r="UR66" t="e">
            <v>#N/A</v>
          </cell>
          <cell r="US66" t="e">
            <v>#N/A</v>
          </cell>
          <cell r="UT66" t="e">
            <v>#N/A</v>
          </cell>
          <cell r="UU66" t="e">
            <v>#N/A</v>
          </cell>
          <cell r="UV66" t="e">
            <v>#N/A</v>
          </cell>
          <cell r="UW66" t="e">
            <v>#N/A</v>
          </cell>
          <cell r="UX66">
            <v>0</v>
          </cell>
          <cell r="UY66">
            <v>0</v>
          </cell>
          <cell r="UZ66">
            <v>0</v>
          </cell>
          <cell r="VA66">
            <v>0</v>
          </cell>
          <cell r="VB66">
            <v>1</v>
          </cell>
          <cell r="VC66">
            <v>0</v>
          </cell>
          <cell r="VD66">
            <v>1</v>
          </cell>
          <cell r="VE66">
            <v>0</v>
          </cell>
          <cell r="VF66">
            <v>0</v>
          </cell>
          <cell r="VG66">
            <v>0</v>
          </cell>
          <cell r="VH66">
            <v>0</v>
          </cell>
          <cell r="VI66">
            <v>0</v>
          </cell>
          <cell r="VJ66">
            <v>0</v>
          </cell>
          <cell r="VK66">
            <v>0</v>
          </cell>
          <cell r="VL66">
            <v>0</v>
          </cell>
          <cell r="VM66">
            <v>0</v>
          </cell>
          <cell r="VN66">
            <v>1</v>
          </cell>
          <cell r="VO66">
            <v>0</v>
          </cell>
          <cell r="VP66">
            <v>1</v>
          </cell>
          <cell r="VQ66">
            <v>0</v>
          </cell>
          <cell r="VR66">
            <v>0</v>
          </cell>
          <cell r="VS66">
            <v>0</v>
          </cell>
          <cell r="VT66">
            <v>0</v>
          </cell>
          <cell r="VU66">
            <v>0</v>
          </cell>
          <cell r="VV66">
            <v>0</v>
          </cell>
          <cell r="VW66">
            <v>0</v>
          </cell>
          <cell r="VX66">
            <v>0</v>
          </cell>
          <cell r="VY66">
            <v>1.997513741385875</v>
          </cell>
          <cell r="VZ66">
            <v>1.9975137413858746</v>
          </cell>
          <cell r="WA66">
            <v>0</v>
          </cell>
          <cell r="WB66">
            <v>1.9914455841446452</v>
          </cell>
          <cell r="WC66">
            <v>0</v>
          </cell>
          <cell r="WD66">
            <v>2.1568417674120037</v>
          </cell>
          <cell r="WE66">
            <v>0</v>
          </cell>
          <cell r="WF66">
            <v>3.4845613753075853</v>
          </cell>
          <cell r="WG66">
            <v>0</v>
          </cell>
          <cell r="WH66">
            <v>1.672814290681502</v>
          </cell>
          <cell r="WI66">
            <v>0</v>
          </cell>
          <cell r="WJ66">
            <v>1.8117470846260832</v>
          </cell>
          <cell r="WK66">
            <v>0</v>
          </cell>
          <cell r="WL66">
            <v>0.66372597624906393</v>
          </cell>
          <cell r="WM66">
            <v>0</v>
          </cell>
          <cell r="WN66">
            <v>0.31863129346314328</v>
          </cell>
          <cell r="WO66">
            <v>0</v>
          </cell>
          <cell r="WP66">
            <v>0.34509468278592065</v>
          </cell>
          <cell r="WQ66">
            <v>0</v>
          </cell>
          <cell r="WR66" t="e">
            <v>#VALUE!</v>
          </cell>
          <cell r="WS66" t="e">
            <v>#VALUE!</v>
          </cell>
          <cell r="WT66">
            <v>0.78527034075104318</v>
          </cell>
          <cell r="WU66">
            <v>1.2061752433936022</v>
          </cell>
          <cell r="WV66">
            <v>0.78527034075104318</v>
          </cell>
          <cell r="WW66">
            <v>1.2061752433936022</v>
          </cell>
          <cell r="WX66">
            <v>0</v>
          </cell>
          <cell r="WY66">
            <v>0</v>
          </cell>
          <cell r="WZ66">
            <v>6.5041846297970558</v>
          </cell>
          <cell r="XA66">
            <v>6.5041846297970558</v>
          </cell>
          <cell r="XB66">
            <v>0</v>
          </cell>
          <cell r="XC66">
            <v>6.3870191791910118</v>
          </cell>
          <cell r="XD66">
            <v>0</v>
          </cell>
          <cell r="XE66">
            <v>9.5805287687865182</v>
          </cell>
          <cell r="XF66">
            <v>0</v>
          </cell>
          <cell r="XG66">
            <v>5.5570322531685985</v>
          </cell>
          <cell r="XH66">
            <v>0</v>
          </cell>
          <cell r="XI66">
            <v>5.4569286698551691</v>
          </cell>
          <cell r="XJ66">
            <v>0</v>
          </cell>
          <cell r="XK66">
            <v>8.1853930047827532</v>
          </cell>
          <cell r="XL66">
            <v>0</v>
          </cell>
          <cell r="XM66">
            <v>0.19389331634168394</v>
          </cell>
          <cell r="XN66">
            <v>0.19389331634168394</v>
          </cell>
          <cell r="XO66">
            <v>0</v>
          </cell>
          <cell r="XP66">
            <v>0.19040054990412009</v>
          </cell>
          <cell r="XQ66">
            <v>0</v>
          </cell>
          <cell r="XR66">
            <v>0.28560082485618016</v>
          </cell>
          <cell r="XS66">
            <v>0</v>
          </cell>
          <cell r="XT66">
            <v>0.26102475869982483</v>
          </cell>
          <cell r="XU66">
            <v>0</v>
          </cell>
          <cell r="XV66">
            <v>0.25632269607197578</v>
          </cell>
          <cell r="XW66">
            <v>0</v>
          </cell>
          <cell r="XX66">
            <v>0.38448404410796366</v>
          </cell>
          <cell r="XY66">
            <v>0</v>
          </cell>
          <cell r="XZ66">
            <v>0</v>
          </cell>
          <cell r="YA66">
            <v>0</v>
          </cell>
          <cell r="YB66">
            <v>0</v>
          </cell>
          <cell r="YC66">
            <v>0</v>
          </cell>
          <cell r="YD66">
            <v>0</v>
          </cell>
          <cell r="YE66">
            <v>0</v>
          </cell>
          <cell r="YF66">
            <v>0</v>
          </cell>
          <cell r="YG66">
            <v>0</v>
          </cell>
          <cell r="YH66">
            <v>0</v>
          </cell>
          <cell r="YI66">
            <v>0</v>
          </cell>
          <cell r="YJ66">
            <v>0</v>
          </cell>
          <cell r="YK66">
            <v>0</v>
          </cell>
          <cell r="YL66">
            <v>0</v>
          </cell>
          <cell r="YM66">
            <v>0</v>
          </cell>
          <cell r="YN66">
            <v>0</v>
          </cell>
          <cell r="YO66">
            <v>0</v>
          </cell>
          <cell r="YP66">
            <v>0</v>
          </cell>
          <cell r="YQ66">
            <v>0</v>
          </cell>
          <cell r="YR66">
            <v>0.16407810052898286</v>
          </cell>
          <cell r="YS66">
            <v>0</v>
          </cell>
          <cell r="YT66">
            <v>0.16112242111991576</v>
          </cell>
          <cell r="YU66">
            <v>0</v>
          </cell>
          <cell r="YV66">
            <v>0.24168363167987361</v>
          </cell>
          <cell r="YW66">
            <v>0</v>
          </cell>
          <cell r="YX66">
            <v>0.32815620105796572</v>
          </cell>
          <cell r="YY66">
            <v>0</v>
          </cell>
          <cell r="YZ66">
            <v>0.32224484223983152</v>
          </cell>
          <cell r="ZA66">
            <v>0</v>
          </cell>
          <cell r="ZB66">
            <v>0.48336726335974722</v>
          </cell>
          <cell r="ZC66">
            <v>0</v>
          </cell>
          <cell r="ZD66">
            <v>0</v>
          </cell>
          <cell r="ZE66">
            <v>0</v>
          </cell>
          <cell r="ZF66">
            <v>0</v>
          </cell>
          <cell r="ZG66">
            <v>0</v>
          </cell>
          <cell r="ZH66">
            <v>0</v>
          </cell>
          <cell r="ZI66">
            <v>0</v>
          </cell>
          <cell r="ZJ66" t="str">
            <v xml:space="preserve"> </v>
          </cell>
          <cell r="ZK66">
            <v>0</v>
          </cell>
          <cell r="ZL66">
            <v>0</v>
          </cell>
          <cell r="ZM66">
            <v>0</v>
          </cell>
          <cell r="ZN66">
            <v>0</v>
          </cell>
          <cell r="ZO66">
            <v>0</v>
          </cell>
          <cell r="ZP66">
            <v>0</v>
          </cell>
          <cell r="ZQ66">
            <v>0</v>
          </cell>
          <cell r="ZR66" t="str">
            <v>1: Yes</v>
          </cell>
          <cell r="ZS66" t="str">
            <v>0: No</v>
          </cell>
          <cell r="ZT66">
            <v>4.7102108211860054</v>
          </cell>
          <cell r="ZU66">
            <v>2.7790243844997429</v>
          </cell>
          <cell r="ZV66">
            <v>0</v>
          </cell>
          <cell r="ZW66">
            <v>2.787074061196106</v>
          </cell>
          <cell r="ZX66">
            <v>0</v>
          </cell>
          <cell r="ZY66">
            <v>2.5676687707285764</v>
          </cell>
          <cell r="ZZ66">
            <v>0</v>
          </cell>
          <cell r="AAA66">
            <v>3.5326581158895038</v>
          </cell>
          <cell r="AAB66">
            <v>0</v>
          </cell>
          <cell r="AAC66">
            <v>2.0903055458970794</v>
          </cell>
          <cell r="AAD66">
            <v>0</v>
          </cell>
          <cell r="AAE66">
            <v>1.9257515780464325</v>
          </cell>
          <cell r="AAF66">
            <v>0</v>
          </cell>
          <cell r="AAG66">
            <v>0.42391897390674038</v>
          </cell>
          <cell r="AAH66">
            <v>0.25011219460497686</v>
          </cell>
          <cell r="AAI66">
            <v>0</v>
          </cell>
          <cell r="AAJ66">
            <v>0.25083666550764955</v>
          </cell>
          <cell r="AAK66">
            <v>0</v>
          </cell>
          <cell r="AAL66">
            <v>0.23109018936557185</v>
          </cell>
          <cell r="AAM66">
            <v>0</v>
          </cell>
          <cell r="AAN66">
            <v>0</v>
          </cell>
          <cell r="AAO66">
            <v>0</v>
          </cell>
          <cell r="AAP66">
            <v>0</v>
          </cell>
          <cell r="AAQ66">
            <v>0</v>
          </cell>
          <cell r="AAR66">
            <v>0</v>
          </cell>
          <cell r="AAS66">
            <v>0</v>
          </cell>
          <cell r="AAT66">
            <v>0</v>
          </cell>
          <cell r="AAU66">
            <v>0</v>
          </cell>
          <cell r="AAV66">
            <v>0</v>
          </cell>
          <cell r="AAW66">
            <v>0</v>
          </cell>
          <cell r="AAX66">
            <v>0</v>
          </cell>
          <cell r="AAY66">
            <v>0</v>
          </cell>
          <cell r="AAZ66">
            <v>0</v>
          </cell>
          <cell r="ABA66">
            <v>0</v>
          </cell>
          <cell r="ABB66">
            <v>0</v>
          </cell>
          <cell r="ABC66">
            <v>0</v>
          </cell>
          <cell r="ABD66">
            <v>0</v>
          </cell>
          <cell r="ABE66">
            <v>0</v>
          </cell>
          <cell r="ABF66">
            <v>0</v>
          </cell>
          <cell r="ABG66">
            <v>0</v>
          </cell>
          <cell r="ABH66">
            <v>0</v>
          </cell>
          <cell r="ABI66">
            <v>0</v>
          </cell>
          <cell r="ABJ66">
            <v>0</v>
          </cell>
          <cell r="ABK66">
            <v>0</v>
          </cell>
          <cell r="ABL66">
            <v>0.75363373138976097</v>
          </cell>
          <cell r="ABM66">
            <v>0</v>
          </cell>
          <cell r="ABN66">
            <v>0.44593184979137696</v>
          </cell>
          <cell r="ABO66">
            <v>0</v>
          </cell>
          <cell r="ABP66">
            <v>0.41082700331657224</v>
          </cell>
          <cell r="ABQ66">
            <v>0</v>
          </cell>
          <cell r="ABR66">
            <v>0</v>
          </cell>
          <cell r="ABS66">
            <v>0</v>
          </cell>
          <cell r="ABT66">
            <v>0</v>
          </cell>
          <cell r="ABU66">
            <v>0</v>
          </cell>
          <cell r="ABV66">
            <v>0</v>
          </cell>
          <cell r="ABW66">
            <v>0</v>
          </cell>
          <cell r="ABX66">
            <v>0.42391897390674038</v>
          </cell>
          <cell r="ABY66" t="str">
            <v>0: No</v>
          </cell>
          <cell r="ABZ66">
            <v>0.25011219460497686</v>
          </cell>
          <cell r="ACA66">
            <v>0</v>
          </cell>
          <cell r="ACB66">
            <v>119.99253623133416</v>
          </cell>
          <cell r="ACC66">
            <v>119.99253623133416</v>
          </cell>
          <cell r="ACD66">
            <v>0</v>
          </cell>
          <cell r="ACE66">
            <v>117.83100786504221</v>
          </cell>
          <cell r="ACF66">
            <v>0</v>
          </cell>
          <cell r="ACG66">
            <v>176.74651179756333</v>
          </cell>
          <cell r="ACH66">
            <v>0</v>
          </cell>
          <cell r="ACI66">
            <v>89.994402173500617</v>
          </cell>
          <cell r="ACJ66">
            <v>0</v>
          </cell>
          <cell r="ACK66">
            <v>88.37325589878165</v>
          </cell>
          <cell r="ACL66">
            <v>0</v>
          </cell>
          <cell r="ACM66">
            <v>132.55988384817249</v>
          </cell>
          <cell r="ACN66">
            <v>0</v>
          </cell>
          <cell r="ACO66">
            <v>0</v>
          </cell>
          <cell r="ACP66">
            <v>0</v>
          </cell>
          <cell r="ACQ66">
            <v>0</v>
          </cell>
          <cell r="ACR66">
            <v>0</v>
          </cell>
          <cell r="ACS66">
            <v>0</v>
          </cell>
          <cell r="ACT66">
            <v>0</v>
          </cell>
          <cell r="ACU66">
            <v>10.799328260820072</v>
          </cell>
          <cell r="ACV66">
            <v>0</v>
          </cell>
          <cell r="ACW66">
            <v>10.604790707853798</v>
          </cell>
          <cell r="ACX66">
            <v>0</v>
          </cell>
          <cell r="ACY66">
            <v>15.907186061780699</v>
          </cell>
          <cell r="ACZ66">
            <v>0</v>
          </cell>
          <cell r="ADA66">
            <v>0</v>
          </cell>
          <cell r="ADB66">
            <v>0</v>
          </cell>
          <cell r="ADC66">
            <v>0</v>
          </cell>
          <cell r="ADD66">
            <v>0</v>
          </cell>
          <cell r="ADE66">
            <v>0</v>
          </cell>
          <cell r="ADF66">
            <v>0</v>
          </cell>
          <cell r="ADG66">
            <v>0</v>
          </cell>
          <cell r="ADH66">
            <v>0</v>
          </cell>
          <cell r="ADI66">
            <v>0</v>
          </cell>
          <cell r="ADJ66">
            <v>0</v>
          </cell>
          <cell r="ADK66">
            <v>0</v>
          </cell>
          <cell r="ADL66">
            <v>0</v>
          </cell>
          <cell r="ADM66">
            <v>0</v>
          </cell>
          <cell r="ADN66">
            <v>0</v>
          </cell>
          <cell r="ADO66">
            <v>0</v>
          </cell>
          <cell r="ADP66">
            <v>0</v>
          </cell>
          <cell r="ADQ66">
            <v>0</v>
          </cell>
          <cell r="ADR66">
            <v>0</v>
          </cell>
          <cell r="ADS66">
            <v>19.198805797013463</v>
          </cell>
          <cell r="ADT66">
            <v>0</v>
          </cell>
          <cell r="ADU66">
            <v>18.852961258406754</v>
          </cell>
          <cell r="ADV66">
            <v>0</v>
          </cell>
          <cell r="ADW66">
            <v>28.279441887610133</v>
          </cell>
          <cell r="ADX66">
            <v>0</v>
          </cell>
          <cell r="ADY66">
            <v>0</v>
          </cell>
          <cell r="ADZ66">
            <v>0</v>
          </cell>
          <cell r="AEA66">
            <v>0</v>
          </cell>
          <cell r="AEB66">
            <v>0</v>
          </cell>
          <cell r="AEC66">
            <v>0</v>
          </cell>
          <cell r="AED66">
            <v>0</v>
          </cell>
          <cell r="AEE66">
            <v>1.0808664589812598</v>
          </cell>
          <cell r="AEF66">
            <v>0</v>
          </cell>
          <cell r="AEG66">
            <v>1.8193780114274949</v>
          </cell>
          <cell r="AEH66">
            <v>0</v>
          </cell>
          <cell r="AEI66">
            <v>4.9270049156283484</v>
          </cell>
          <cell r="AEJ66">
            <v>0</v>
          </cell>
          <cell r="AEK66">
            <v>105.90438010354613</v>
          </cell>
          <cell r="AEL66">
            <v>6.2609067417509161</v>
          </cell>
          <cell r="AEM66">
            <v>0</v>
          </cell>
          <cell r="AEN66">
            <v>1.0808664589812598</v>
          </cell>
          <cell r="AEO66">
            <v>0</v>
          </cell>
          <cell r="AEP66">
            <v>1.8193780114274949</v>
          </cell>
          <cell r="AEQ66">
            <v>0</v>
          </cell>
          <cell r="AER66">
            <v>4.9270049156283484</v>
          </cell>
          <cell r="AES66">
            <v>0</v>
          </cell>
          <cell r="AET66">
            <v>105.90438010354613</v>
          </cell>
          <cell r="AEU66">
            <v>6.2609067417509161</v>
          </cell>
          <cell r="AEV66">
            <v>0</v>
          </cell>
          <cell r="AEW66">
            <v>0.14300000000000002</v>
          </cell>
          <cell r="AEX66" t="str">
            <v>10</v>
          </cell>
          <cell r="AEY66" t="str">
            <v>5</v>
          </cell>
          <cell r="AEZ66" t="str">
            <v>0: No</v>
          </cell>
          <cell r="AFA66" t="str">
            <v/>
          </cell>
          <cell r="AFB66" t="str">
            <v/>
          </cell>
          <cell r="AFC66" t="str">
            <v>1: Always</v>
          </cell>
          <cell r="AFD66" t="str">
            <v>1: Always</v>
          </cell>
          <cell r="AFE66">
            <v>0</v>
          </cell>
          <cell r="AFF66">
            <v>0</v>
          </cell>
          <cell r="AFG66">
            <v>38.458871354983735</v>
          </cell>
          <cell r="AFH66">
            <v>38.458871354983735</v>
          </cell>
          <cell r="AFI66">
            <v>0</v>
          </cell>
          <cell r="AFJ66">
            <v>38.458871354983735</v>
          </cell>
          <cell r="AFK66">
            <v>0</v>
          </cell>
          <cell r="AFL66">
            <v>38.458871354983728</v>
          </cell>
          <cell r="AFM66">
            <v>0</v>
          </cell>
          <cell r="AFN66">
            <v>0</v>
          </cell>
          <cell r="AFO66">
            <v>15</v>
          </cell>
          <cell r="AFP66">
            <v>14</v>
          </cell>
          <cell r="AFQ66">
            <v>1</v>
          </cell>
          <cell r="AFR66">
            <v>0</v>
          </cell>
          <cell r="AFS66">
            <v>0</v>
          </cell>
          <cell r="AFT66">
            <v>0</v>
          </cell>
          <cell r="AFU66">
            <v>0</v>
          </cell>
          <cell r="AFV66">
            <v>0</v>
          </cell>
          <cell r="AFW66">
            <v>0</v>
          </cell>
          <cell r="AFX66">
            <v>0</v>
          </cell>
          <cell r="AFY66">
            <v>0</v>
          </cell>
          <cell r="AFZ66">
            <v>0</v>
          </cell>
          <cell r="AGA66">
            <v>0</v>
          </cell>
          <cell r="AGB66">
            <v>0</v>
          </cell>
        </row>
        <row r="67">
          <cell r="A67" t="str">
            <v>RSA_5</v>
          </cell>
          <cell r="B67" t="str">
            <v>RSA</v>
          </cell>
          <cell r="C67" t="str">
            <v>Port Elizabeth Provincial Hospital</v>
          </cell>
          <cell r="D67" t="str">
            <v>Hospital</v>
          </cell>
          <cell r="E67" t="str">
            <v>Tertiary</v>
          </cell>
          <cell r="F67" t="str">
            <v>Urban</v>
          </cell>
          <cell r="G67" t="str">
            <v>No</v>
          </cell>
          <cell r="H67">
            <v>39479</v>
          </cell>
          <cell r="I67" t="str">
            <v>Unknown</v>
          </cell>
          <cell r="J67" t="str">
            <v>Unknown</v>
          </cell>
          <cell r="K67" t="str">
            <v>Unknown</v>
          </cell>
          <cell r="L67" t="str">
            <v>Unknown</v>
          </cell>
          <cell r="M67" t="str">
            <v>USD</v>
          </cell>
          <cell r="N67">
            <v>7.1899999999999995</v>
          </cell>
          <cell r="O67">
            <v>1</v>
          </cell>
          <cell r="P67">
            <v>0</v>
          </cell>
          <cell r="Q67">
            <v>0</v>
          </cell>
          <cell r="R67">
            <v>0</v>
          </cell>
          <cell r="S67">
            <v>0</v>
          </cell>
          <cell r="T67" t="str">
            <v>Unknown</v>
          </cell>
          <cell r="U67">
            <v>0</v>
          </cell>
          <cell r="V67">
            <v>1205.4921538880105</v>
          </cell>
          <cell r="W67" t="str">
            <v>0: No</v>
          </cell>
          <cell r="X67" t="str">
            <v>1: Yes</v>
          </cell>
          <cell r="Y67">
            <v>0</v>
          </cell>
          <cell r="Z67" t="str">
            <v>Apr-10</v>
          </cell>
          <cell r="AA67" t="str">
            <v>Mar-11</v>
          </cell>
          <cell r="AB67">
            <v>0</v>
          </cell>
          <cell r="AC67">
            <v>540.66666666666663</v>
          </cell>
          <cell r="AD67">
            <v>15.416666666666666</v>
          </cell>
          <cell r="AE67">
            <v>10.916666666666666</v>
          </cell>
          <cell r="AF67">
            <v>0</v>
          </cell>
          <cell r="AG67">
            <v>567</v>
          </cell>
          <cell r="AH67">
            <v>566.99999999999989</v>
          </cell>
          <cell r="AI67">
            <v>9.5374779541446202</v>
          </cell>
          <cell r="AJ67">
            <v>20.232216343327451</v>
          </cell>
          <cell r="AK67">
            <v>0</v>
          </cell>
          <cell r="AL67">
            <v>9.5</v>
          </cell>
          <cell r="AM67">
            <v>8.4</v>
          </cell>
          <cell r="AN67">
            <v>13</v>
          </cell>
          <cell r="AO67">
            <v>0</v>
          </cell>
          <cell r="AP67">
            <v>0</v>
          </cell>
          <cell r="AQ67">
            <v>20</v>
          </cell>
          <cell r="AR67">
            <v>25</v>
          </cell>
          <cell r="AS67">
            <v>25</v>
          </cell>
          <cell r="AT67">
            <v>0</v>
          </cell>
          <cell r="AU67">
            <v>0</v>
          </cell>
          <cell r="AV67">
            <v>7.5</v>
          </cell>
          <cell r="AW67">
            <v>8.4</v>
          </cell>
          <cell r="AX67">
            <v>13</v>
          </cell>
          <cell r="AY67">
            <v>0</v>
          </cell>
          <cell r="AZ67">
            <v>0</v>
          </cell>
          <cell r="BA67">
            <v>15</v>
          </cell>
          <cell r="BB67">
            <v>35</v>
          </cell>
          <cell r="BC67">
            <v>20</v>
          </cell>
          <cell r="BD67">
            <v>0</v>
          </cell>
          <cell r="BE67">
            <v>177707.91666666666</v>
          </cell>
          <cell r="BF67" t="str">
            <v>1: Yes</v>
          </cell>
          <cell r="BG67" t="str">
            <v>0: Unknown</v>
          </cell>
          <cell r="BH67" t="str">
            <v>19</v>
          </cell>
          <cell r="BI67" t="str">
            <v>0: Unknown</v>
          </cell>
          <cell r="BJ67" t="str">
            <v>8</v>
          </cell>
          <cell r="BK67" t="str">
            <v>N/A</v>
          </cell>
          <cell r="BL67" t="str">
            <v>N/A</v>
          </cell>
          <cell r="BM67" t="str">
            <v>1: Yes</v>
          </cell>
          <cell r="BN67" t="str">
            <v>N_INITIATION,N_STAGE,N_MONITORING,N_BLOOD: Initiation, WHO Staging, Routine clinical monitoring, Blood draws for CD4</v>
          </cell>
          <cell r="BO67" t="str">
            <v>See critical cases, peds, clear any questions/ concerns of nurses during clinical care.</v>
          </cell>
          <cell r="BP67" t="str">
            <v>1: Yes</v>
          </cell>
          <cell r="BQ67">
            <v>0.65901980790095482</v>
          </cell>
          <cell r="BR67" t="str">
            <v>1: The Costing Period</v>
          </cell>
          <cell r="BS67" t="str">
            <v/>
          </cell>
          <cell r="BT67" t="str">
            <v>1: Yes</v>
          </cell>
          <cell r="BU67" t="str">
            <v>0: Unknown</v>
          </cell>
          <cell r="BV67" t="str">
            <v>19</v>
          </cell>
          <cell r="BW67" t="str">
            <v>0: Unknown</v>
          </cell>
          <cell r="BX67" t="str">
            <v>8</v>
          </cell>
          <cell r="BY67" t="str">
            <v>N/A</v>
          </cell>
          <cell r="BZ67" t="str">
            <v>N/A</v>
          </cell>
          <cell r="CA67" t="str">
            <v>0: No</v>
          </cell>
          <cell r="CB67" t="str">
            <v>0: No</v>
          </cell>
          <cell r="CC67" t="str">
            <v>0: No</v>
          </cell>
          <cell r="CD67" t="str">
            <v>0: No</v>
          </cell>
          <cell r="CE67" t="str">
            <v>0: No</v>
          </cell>
          <cell r="CF67" t="str">
            <v>1: Yes</v>
          </cell>
          <cell r="CG67" t="str">
            <v>0: No</v>
          </cell>
          <cell r="CH67" t="str">
            <v/>
          </cell>
          <cell r="CI67" t="str">
            <v>Charts were arranged by alphabetical order. Initiation register was used to to samle new and exisiting patients.</v>
          </cell>
          <cell r="CJ67">
            <v>588.74999999999989</v>
          </cell>
          <cell r="CK67" t="str">
            <v>For pre-ART px it is presumed that they visit 3 times per year to see a clinician and each month to see the pharmacist for meds (ie cotrim). This is based on an interview with the sister in charge. The estimations of time for each patient time are based on interviews with the sister in charge and the ART pharmacist. Patients visit on a 28 day cycle, hence the 13 visits per annum.</v>
          </cell>
          <cell r="CL67" t="str">
            <v>1: Yes</v>
          </cell>
          <cell r="CM67" t="str">
            <v>1: Yes</v>
          </cell>
          <cell r="CN67" t="str">
            <v>1: Yes</v>
          </cell>
          <cell r="CO67" t="str">
            <v>1: Yes</v>
          </cell>
          <cell r="CP67" t="str">
            <v>Collaborate with NGOs to trace patients</v>
          </cell>
          <cell r="CQ67" t="str">
            <v>1: Yes</v>
          </cell>
          <cell r="CR67" t="str">
            <v>1: Yes</v>
          </cell>
          <cell r="CS67" t="str">
            <v>100</v>
          </cell>
          <cell r="CT67" t="str">
            <v>20</v>
          </cell>
          <cell r="CU67">
            <v>556.08333333333326</v>
          </cell>
          <cell r="CV67" t="str">
            <v>2: Unknown</v>
          </cell>
          <cell r="CW67">
            <v>9.5374779541446202</v>
          </cell>
          <cell r="CX67">
            <v>635.49119514905328</v>
          </cell>
          <cell r="CY67">
            <v>0</v>
          </cell>
          <cell r="CZ67">
            <v>635.49119514905328</v>
          </cell>
          <cell r="DA67">
            <v>499.2202132591562</v>
          </cell>
          <cell r="DB67">
            <v>0</v>
          </cell>
          <cell r="DC67">
            <v>499.22021325915625</v>
          </cell>
          <cell r="DD67">
            <v>485.23155661048702</v>
          </cell>
          <cell r="DE67">
            <v>756.80381349719426</v>
          </cell>
          <cell r="DF67">
            <v>828.26936053036547</v>
          </cell>
          <cell r="DG67">
            <v>0</v>
          </cell>
          <cell r="DH67">
            <v>136.27098188989703</v>
          </cell>
          <cell r="DI67">
            <v>0</v>
          </cell>
          <cell r="DJ67">
            <v>136.27098188989706</v>
          </cell>
          <cell r="DK67">
            <v>131.52401184321889</v>
          </cell>
          <cell r="DL67">
            <v>219.13422138506547</v>
          </cell>
          <cell r="DM67">
            <v>254.35222125052243</v>
          </cell>
          <cell r="DN67">
            <v>0</v>
          </cell>
          <cell r="DO67">
            <v>499.22021325915625</v>
          </cell>
          <cell r="DP67">
            <v>492.76053421037329</v>
          </cell>
          <cell r="DQ67">
            <v>828.26936053036547</v>
          </cell>
          <cell r="DR67">
            <v>136.27098188989706</v>
          </cell>
          <cell r="DS67">
            <v>133.95288772591655</v>
          </cell>
          <cell r="DT67">
            <v>254.35222125052243</v>
          </cell>
          <cell r="DU67">
            <v>312.54166206739217</v>
          </cell>
          <cell r="DV67">
            <v>0</v>
          </cell>
          <cell r="DW67">
            <v>303.689876110829</v>
          </cell>
          <cell r="DX67">
            <v>475.07571784589817</v>
          </cell>
          <cell r="DY67">
            <v>521.40873815257123</v>
          </cell>
          <cell r="DZ67">
            <v>0</v>
          </cell>
          <cell r="EA67">
            <v>6.7955846965582705</v>
          </cell>
          <cell r="EB67">
            <v>0</v>
          </cell>
          <cell r="EC67">
            <v>6.6277061029756013</v>
          </cell>
          <cell r="ED67">
            <v>9.9972234108935094</v>
          </cell>
          <cell r="EE67">
            <v>10.588662200469271</v>
          </cell>
          <cell r="EF67">
            <v>0</v>
          </cell>
          <cell r="EG67">
            <v>0</v>
          </cell>
          <cell r="EH67">
            <v>0</v>
          </cell>
          <cell r="EI67">
            <v>0</v>
          </cell>
          <cell r="EJ67">
            <v>0</v>
          </cell>
          <cell r="EK67">
            <v>0</v>
          </cell>
          <cell r="EL67">
            <v>0</v>
          </cell>
          <cell r="EM67">
            <v>32.693531580457858</v>
          </cell>
          <cell r="EN67">
            <v>0</v>
          </cell>
          <cell r="EO67">
            <v>31.865561658037343</v>
          </cell>
          <cell r="EP67">
            <v>48.371098019095413</v>
          </cell>
          <cell r="EQ67">
            <v>51.56008933249133</v>
          </cell>
          <cell r="ER67">
            <v>0</v>
          </cell>
          <cell r="ES67">
            <v>15.461012502667577</v>
          </cell>
          <cell r="ET67">
            <v>0</v>
          </cell>
          <cell r="EU67">
            <v>15.009622679519822</v>
          </cell>
          <cell r="EV67">
            <v>23.683891688143532</v>
          </cell>
          <cell r="EW67">
            <v>26.204405810069037</v>
          </cell>
          <cell r="EX67">
            <v>0</v>
          </cell>
          <cell r="EY67">
            <v>117.48035631498773</v>
          </cell>
          <cell r="EZ67">
            <v>0</v>
          </cell>
          <cell r="FA67">
            <v>113.55292607604694</v>
          </cell>
          <cell r="FB67">
            <v>186.68743711016663</v>
          </cell>
          <cell r="FC67">
            <v>214.2578940488782</v>
          </cell>
          <cell r="FD67">
            <v>0</v>
          </cell>
          <cell r="FE67">
            <v>112.39471304207048</v>
          </cell>
          <cell r="FF67">
            <v>0</v>
          </cell>
          <cell r="FG67">
            <v>108.99954471040773</v>
          </cell>
          <cell r="FH67">
            <v>173.70920937294483</v>
          </cell>
          <cell r="FI67">
            <v>193.95708185593435</v>
          </cell>
          <cell r="FJ67">
            <v>0</v>
          </cell>
          <cell r="FK67">
            <v>38.124334944919084</v>
          </cell>
          <cell r="FL67">
            <v>0</v>
          </cell>
          <cell r="FM67">
            <v>37.010331115889414</v>
          </cell>
          <cell r="FN67">
            <v>58.413457435117785</v>
          </cell>
          <cell r="FO67">
            <v>64.644710380474436</v>
          </cell>
          <cell r="FP67">
            <v>0</v>
          </cell>
          <cell r="FQ67">
            <v>1.7636684303350969</v>
          </cell>
          <cell r="FR67">
            <v>0</v>
          </cell>
          <cell r="FS67">
            <v>6.2610229276895941</v>
          </cell>
          <cell r="FT67">
            <v>0</v>
          </cell>
          <cell r="FU67">
            <v>1.6754850088183422</v>
          </cell>
          <cell r="FV67">
            <v>0</v>
          </cell>
          <cell r="FW67">
            <v>6.7019400352733687</v>
          </cell>
          <cell r="FX67">
            <v>0</v>
          </cell>
          <cell r="FY67">
            <v>1.9400352733686068</v>
          </cell>
          <cell r="FZ67">
            <v>18.34215167548501</v>
          </cell>
          <cell r="GA67">
            <v>0.26455026455026454</v>
          </cell>
          <cell r="GB67">
            <v>6.9135802469135799</v>
          </cell>
          <cell r="GC67">
            <v>1.7636684303350969</v>
          </cell>
          <cell r="GD67">
            <v>8.6772486772486772</v>
          </cell>
          <cell r="GE67" t="e">
            <v>#DIV/0!</v>
          </cell>
          <cell r="GF67" t="e">
            <v>#DIV/0!</v>
          </cell>
          <cell r="GG67" t="e">
            <v>#DIV/0!</v>
          </cell>
          <cell r="GH67" t="e">
            <v>#DIV/0!</v>
          </cell>
          <cell r="GI67" t="e">
            <v>#DIV/0!</v>
          </cell>
          <cell r="GJ67" t="e">
            <v>#DIV/0!</v>
          </cell>
          <cell r="GK67" t="e">
            <v>#DIV/0!</v>
          </cell>
          <cell r="GL67" t="e">
            <v>#DIV/0!</v>
          </cell>
          <cell r="GM67" t="e">
            <v>#DIV/0!</v>
          </cell>
          <cell r="GN67" t="e">
            <v>#DIV/0!</v>
          </cell>
          <cell r="GO67" t="e">
            <v>#DIV/0!</v>
          </cell>
          <cell r="GP67" t="e">
            <v>#DIV/0!</v>
          </cell>
          <cell r="GQ67" t="e">
            <v>#DIV/0!</v>
          </cell>
          <cell r="GR67">
            <v>1.7636684303350973</v>
          </cell>
          <cell r="GS67">
            <v>0</v>
          </cell>
          <cell r="GT67">
            <v>6.261022927689595</v>
          </cell>
          <cell r="GU67">
            <v>0</v>
          </cell>
          <cell r="GV67">
            <v>1.6754850088183424</v>
          </cell>
          <cell r="GW67">
            <v>0</v>
          </cell>
          <cell r="GX67">
            <v>6.7019400352733696</v>
          </cell>
          <cell r="GY67">
            <v>0</v>
          </cell>
          <cell r="GZ67">
            <v>1.940035273368607</v>
          </cell>
          <cell r="HA67">
            <v>18.342151675485013</v>
          </cell>
          <cell r="HB67">
            <v>6.9135802469135816</v>
          </cell>
          <cell r="HC67">
            <v>1.7636684303350973</v>
          </cell>
          <cell r="HD67">
            <v>8.677248677248679</v>
          </cell>
          <cell r="HE67">
            <v>63370.514603616131</v>
          </cell>
          <cell r="HF67">
            <v>0</v>
          </cell>
          <cell r="HG67">
            <v>32386.981919332407</v>
          </cell>
          <cell r="HH67">
            <v>0</v>
          </cell>
          <cell r="HI67">
            <v>65285.674547983304</v>
          </cell>
          <cell r="HJ67" t="str">
            <v/>
          </cell>
          <cell r="HK67">
            <v>3379.694019471488</v>
          </cell>
          <cell r="HL67">
            <v>0</v>
          </cell>
          <cell r="HM67">
            <v>27963.724870400809</v>
          </cell>
          <cell r="HN67">
            <v>13153.685674547982</v>
          </cell>
          <cell r="HO67">
            <v>25703.198887343533</v>
          </cell>
          <cell r="HP67">
            <v>0</v>
          </cell>
          <cell r="HQ67">
            <v>1</v>
          </cell>
          <cell r="HR67">
            <v>0</v>
          </cell>
          <cell r="HS67">
            <v>0</v>
          </cell>
          <cell r="HT67">
            <v>0</v>
          </cell>
          <cell r="HU67">
            <v>0</v>
          </cell>
          <cell r="HV67">
            <v>8.3774250440917104</v>
          </cell>
          <cell r="HW67">
            <v>3.9424999999999999</v>
          </cell>
          <cell r="HX67">
            <v>3.2685000000000004</v>
          </cell>
          <cell r="HY67">
            <v>0</v>
          </cell>
          <cell r="HZ67">
            <v>0</v>
          </cell>
          <cell r="IA67">
            <v>0</v>
          </cell>
          <cell r="IB67">
            <v>0</v>
          </cell>
          <cell r="IC67">
            <v>0</v>
          </cell>
          <cell r="ID67">
            <v>0</v>
          </cell>
          <cell r="IE67" t="str">
            <v/>
          </cell>
          <cell r="IF67">
            <v>201.04557939920699</v>
          </cell>
          <cell r="IG67">
            <v>372.88539890002693</v>
          </cell>
          <cell r="IH67">
            <v>878.60585041948946</v>
          </cell>
          <cell r="II67">
            <v>405.85122012896716</v>
          </cell>
          <cell r="IJ67">
            <v>0</v>
          </cell>
          <cell r="IK67">
            <v>344.67082063533348</v>
          </cell>
          <cell r="IL67">
            <v>42.599764348187293</v>
          </cell>
          <cell r="IM67">
            <v>331.86800502102398</v>
          </cell>
          <cell r="IN67">
            <v>41.01739387900296</v>
          </cell>
          <cell r="IO67">
            <v>781.95920687334558</v>
          </cell>
          <cell r="IP67">
            <v>96.646643546143835</v>
          </cell>
          <cell r="IQ67">
            <v>361.20758591478079</v>
          </cell>
          <cell r="IR67">
            <v>44.643634214186385</v>
          </cell>
          <cell r="IS67">
            <v>0</v>
          </cell>
          <cell r="IT67">
            <v>0</v>
          </cell>
          <cell r="IU67">
            <v>131.10000000000002</v>
          </cell>
          <cell r="IV67">
            <v>210.7</v>
          </cell>
          <cell r="IW67">
            <v>224.29999999999995</v>
          </cell>
          <cell r="IX67">
            <v>3.0999999999999996</v>
          </cell>
          <cell r="IY67" t="str">
            <v>0: No</v>
          </cell>
          <cell r="IZ67" t="str">
            <v>N/A</v>
          </cell>
          <cell r="JA67" t="str">
            <v>N/A</v>
          </cell>
          <cell r="JB67" t="str">
            <v>N/A</v>
          </cell>
          <cell r="JC67" t="str">
            <v>N/A</v>
          </cell>
          <cell r="JD67" t="str">
            <v>N/A</v>
          </cell>
          <cell r="JE67" t="str">
            <v>N/A</v>
          </cell>
          <cell r="JF67" t="str">
            <v>N/A</v>
          </cell>
          <cell r="JG67" t="str">
            <v>N/A</v>
          </cell>
          <cell r="JH67">
            <v>0</v>
          </cell>
          <cell r="JI67">
            <v>203.5</v>
          </cell>
          <cell r="JJ67">
            <v>0</v>
          </cell>
          <cell r="JK67">
            <v>126.1</v>
          </cell>
          <cell r="JL67">
            <v>0</v>
          </cell>
          <cell r="JM67">
            <v>223.29999999999998</v>
          </cell>
          <cell r="JN67">
            <v>0</v>
          </cell>
          <cell r="JO67">
            <v>1.3</v>
          </cell>
          <cell r="JP67">
            <v>0</v>
          </cell>
          <cell r="JQ67">
            <v>0</v>
          </cell>
          <cell r="JR67">
            <v>141.08344923504868</v>
          </cell>
          <cell r="JS67">
            <v>277.66481223922113</v>
          </cell>
          <cell r="JT67">
            <v>233.76912378303197</v>
          </cell>
          <cell r="JU67">
            <v>378.5841446453407</v>
          </cell>
          <cell r="JV67">
            <v>528.75104311543805</v>
          </cell>
          <cell r="JW67" t="str">
            <v>N/A</v>
          </cell>
          <cell r="JX67">
            <v>392.16968011126562</v>
          </cell>
          <cell r="JY67" t="str">
            <v>N/A</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37.799999999999997</v>
          </cell>
          <cell r="KQ67">
            <v>165.7</v>
          </cell>
          <cell r="KR67">
            <v>48.3</v>
          </cell>
          <cell r="KS67">
            <v>75.099999999999994</v>
          </cell>
          <cell r="KT67">
            <v>19.5</v>
          </cell>
          <cell r="KU67">
            <v>195.2</v>
          </cell>
          <cell r="KV67">
            <v>0.1</v>
          </cell>
          <cell r="KW67">
            <v>0</v>
          </cell>
          <cell r="KX67">
            <v>0</v>
          </cell>
          <cell r="KY67">
            <v>0</v>
          </cell>
          <cell r="KZ67" t="str">
            <v/>
          </cell>
          <cell r="LA67" t="str">
            <v/>
          </cell>
          <cell r="LB67" t="str">
            <v/>
          </cell>
          <cell r="LC67" t="str">
            <v/>
          </cell>
          <cell r="LD67" t="str">
            <v/>
          </cell>
          <cell r="LE67" t="str">
            <v/>
          </cell>
          <cell r="LF67" t="str">
            <v/>
          </cell>
          <cell r="LG67" t="str">
            <v/>
          </cell>
          <cell r="LH67" t="str">
            <v/>
          </cell>
          <cell r="LI67" t="str">
            <v/>
          </cell>
          <cell r="LJ67" t="str">
            <v>Tenofovir/Emtricitabine (TDF/FTC)</v>
          </cell>
          <cell r="LK67" t="str">
            <v/>
          </cell>
          <cell r="LL67" t="str">
            <v>0: No</v>
          </cell>
          <cell r="LM67" t="str">
            <v>N/A</v>
          </cell>
          <cell r="LN67" t="str">
            <v>N/A</v>
          </cell>
          <cell r="LO67" t="str">
            <v>N/A</v>
          </cell>
          <cell r="LP67" t="str">
            <v>N/A</v>
          </cell>
          <cell r="LQ67" t="str">
            <v>N/A</v>
          </cell>
          <cell r="LR67" t="str">
            <v>N/A</v>
          </cell>
          <cell r="LS67" t="str">
            <v>N/A</v>
          </cell>
          <cell r="LT67" t="str">
            <v>N/A</v>
          </cell>
          <cell r="LU67">
            <v>203.5</v>
          </cell>
          <cell r="LV67">
            <v>129.1</v>
          </cell>
          <cell r="LW67">
            <v>223.29999999999998</v>
          </cell>
          <cell r="LX67">
            <v>1.3</v>
          </cell>
          <cell r="LY67" t="str">
            <v/>
          </cell>
          <cell r="LZ67" t="str">
            <v/>
          </cell>
          <cell r="MA67" t="str">
            <v/>
          </cell>
          <cell r="MB67" t="str">
            <v/>
          </cell>
          <cell r="MC67" t="str">
            <v/>
          </cell>
          <cell r="MD67" t="str">
            <v/>
          </cell>
          <cell r="ME67" t="str">
            <v/>
          </cell>
          <cell r="MF67" t="str">
            <v/>
          </cell>
          <cell r="MG67" t="str">
            <v/>
          </cell>
          <cell r="MH67" t="str">
            <v/>
          </cell>
          <cell r="MI67" t="str">
            <v/>
          </cell>
          <cell r="MJ67" t="str">
            <v/>
          </cell>
          <cell r="MK67" t="str">
            <v/>
          </cell>
          <cell r="ML67" t="str">
            <v/>
          </cell>
          <cell r="MM67" t="str">
            <v/>
          </cell>
          <cell r="MN67" t="str">
            <v/>
          </cell>
          <cell r="MO67" t="str">
            <v/>
          </cell>
          <cell r="MP67" t="str">
            <v/>
          </cell>
          <cell r="MQ67" t="str">
            <v>1: Yes</v>
          </cell>
          <cell r="MR67" t="str">
            <v>1: Yes</v>
          </cell>
          <cell r="MS67" t="str">
            <v>3</v>
          </cell>
          <cell r="MT67" t="str">
            <v>1: Yes</v>
          </cell>
          <cell r="MU67">
            <v>95.594427396467296</v>
          </cell>
          <cell r="MV67">
            <v>0</v>
          </cell>
          <cell r="MW67">
            <v>95.594427396467296</v>
          </cell>
          <cell r="MX67">
            <v>95.594427396467267</v>
          </cell>
          <cell r="MY67">
            <v>95.594427396467296</v>
          </cell>
          <cell r="MZ67">
            <v>0</v>
          </cell>
          <cell r="NA67">
            <v>0</v>
          </cell>
          <cell r="NB67">
            <v>0</v>
          </cell>
          <cell r="NC67">
            <v>0</v>
          </cell>
          <cell r="ND67">
            <v>0</v>
          </cell>
          <cell r="NE67">
            <v>0</v>
          </cell>
          <cell r="NF67">
            <v>0</v>
          </cell>
          <cell r="NG67">
            <v>0</v>
          </cell>
          <cell r="NH67">
            <v>0</v>
          </cell>
          <cell r="NI67">
            <v>0</v>
          </cell>
          <cell r="NJ67">
            <v>0</v>
          </cell>
          <cell r="NK67">
            <v>0</v>
          </cell>
          <cell r="NL67">
            <v>0</v>
          </cell>
          <cell r="NM67">
            <v>12.390970213872396</v>
          </cell>
          <cell r="NN67">
            <v>0</v>
          </cell>
          <cell r="NO67">
            <v>12.390970213872396</v>
          </cell>
          <cell r="NP67">
            <v>12.390970213872395</v>
          </cell>
          <cell r="NQ67">
            <v>12.390970213872396</v>
          </cell>
          <cell r="NR67">
            <v>0</v>
          </cell>
          <cell r="NS67">
            <v>26.309211058863358</v>
          </cell>
          <cell r="NT67">
            <v>0</v>
          </cell>
          <cell r="NU67">
            <v>26.309211058863358</v>
          </cell>
          <cell r="NV67">
            <v>26.309211058863355</v>
          </cell>
          <cell r="NW67">
            <v>26.309211058863358</v>
          </cell>
          <cell r="NX67">
            <v>0</v>
          </cell>
          <cell r="NY67">
            <v>51.473077687264066</v>
          </cell>
          <cell r="NZ67">
            <v>0</v>
          </cell>
          <cell r="OA67">
            <v>51.473077687264066</v>
          </cell>
          <cell r="OB67">
            <v>51.473077687264059</v>
          </cell>
          <cell r="OC67">
            <v>51.473077687264066</v>
          </cell>
          <cell r="OD67">
            <v>0</v>
          </cell>
          <cell r="OE67">
            <v>5.4211684364674646</v>
          </cell>
          <cell r="OF67">
            <v>0</v>
          </cell>
          <cell r="OG67">
            <v>5.4211684364674646</v>
          </cell>
          <cell r="OH67">
            <v>5.4211684364674646</v>
          </cell>
          <cell r="OI67">
            <v>5.4211684364674646</v>
          </cell>
          <cell r="OJ67">
            <v>0</v>
          </cell>
          <cell r="OK67">
            <v>0</v>
          </cell>
          <cell r="OL67">
            <v>0</v>
          </cell>
          <cell r="OM67">
            <v>0</v>
          </cell>
          <cell r="ON67">
            <v>0</v>
          </cell>
          <cell r="OO67">
            <v>0</v>
          </cell>
          <cell r="OP67">
            <v>0</v>
          </cell>
          <cell r="OQ67">
            <v>95.594427396467296</v>
          </cell>
          <cell r="OR67">
            <v>0</v>
          </cell>
          <cell r="OS67">
            <v>95.594427396467296</v>
          </cell>
          <cell r="OT67">
            <v>95.594427396467267</v>
          </cell>
          <cell r="OU67">
            <v>95.594427396467296</v>
          </cell>
          <cell r="OV67">
            <v>0</v>
          </cell>
          <cell r="OW67">
            <v>0</v>
          </cell>
          <cell r="OX67">
            <v>1.4779541446208118</v>
          </cell>
          <cell r="OY67">
            <v>0</v>
          </cell>
          <cell r="OZ67">
            <v>1.2151675485008819</v>
          </cell>
          <cell r="PA67">
            <v>0</v>
          </cell>
          <cell r="PB67">
            <v>0.43738977072310414</v>
          </cell>
          <cell r="PC67">
            <v>0</v>
          </cell>
          <cell r="PD67">
            <v>0.34215167548500891</v>
          </cell>
          <cell r="PE67">
            <v>0</v>
          </cell>
          <cell r="PF67">
            <v>0.76190476190476208</v>
          </cell>
          <cell r="PG67" t="str">
            <v/>
          </cell>
          <cell r="PH67">
            <v>8.3838664812239223</v>
          </cell>
          <cell r="PI67">
            <v>0</v>
          </cell>
          <cell r="PJ67">
            <v>42.358831710709318</v>
          </cell>
          <cell r="PK67" t="str">
            <v>N/A</v>
          </cell>
          <cell r="PL67">
            <v>6.9248956884561883</v>
          </cell>
          <cell r="PM67" t="str">
            <v>N/A</v>
          </cell>
          <cell r="PN67">
            <v>2.2253129346314324</v>
          </cell>
          <cell r="PO67" t="str">
            <v>N/A</v>
          </cell>
          <cell r="PP67">
            <v>3.5493741307371347</v>
          </cell>
          <cell r="PQ67">
            <v>0</v>
          </cell>
          <cell r="PR67">
            <v>799.08054085831873</v>
          </cell>
          <cell r="PS67">
            <v>838</v>
          </cell>
          <cell r="PT67">
            <v>689</v>
          </cell>
          <cell r="PU67">
            <v>248</v>
          </cell>
          <cell r="PV67">
            <v>194</v>
          </cell>
          <cell r="PW67">
            <v>432</v>
          </cell>
          <cell r="PX67">
            <v>0</v>
          </cell>
          <cell r="PY67">
            <v>0</v>
          </cell>
          <cell r="PZ67">
            <v>105.40177844252626</v>
          </cell>
          <cell r="QA67">
            <v>95.594427396467296</v>
          </cell>
          <cell r="QB67">
            <v>0</v>
          </cell>
          <cell r="QC67">
            <v>0</v>
          </cell>
          <cell r="QD67">
            <v>12.390970213872398</v>
          </cell>
          <cell r="QE67">
            <v>26.309211058863365</v>
          </cell>
          <cell r="QF67">
            <v>51.473077687264073</v>
          </cell>
          <cell r="QG67">
            <v>5.4211684364674664</v>
          </cell>
          <cell r="QH67">
            <v>0</v>
          </cell>
          <cell r="QI67">
            <v>95.594427396467296</v>
          </cell>
          <cell r="QJ67">
            <v>0</v>
          </cell>
          <cell r="QK67">
            <v>1.477954144620812</v>
          </cell>
          <cell r="QL67">
            <v>0</v>
          </cell>
          <cell r="QM67">
            <v>1.2151675485008824</v>
          </cell>
          <cell r="QN67">
            <v>0</v>
          </cell>
          <cell r="QO67">
            <v>0.43738977072310425</v>
          </cell>
          <cell r="QP67">
            <v>0</v>
          </cell>
          <cell r="QQ67">
            <v>0.34215167548500897</v>
          </cell>
          <cell r="QR67">
            <v>0</v>
          </cell>
          <cell r="QS67">
            <v>0.76190476190476231</v>
          </cell>
          <cell r="QT67">
            <v>0</v>
          </cell>
          <cell r="QU67">
            <v>0</v>
          </cell>
          <cell r="QV67" t="str">
            <v/>
          </cell>
          <cell r="QW67" t="str">
            <v/>
          </cell>
          <cell r="QX67" t="str">
            <v/>
          </cell>
          <cell r="QY67" t="str">
            <v/>
          </cell>
          <cell r="QZ67" t="str">
            <v/>
          </cell>
          <cell r="RA67" t="str">
            <v/>
          </cell>
          <cell r="RB67" t="str">
            <v/>
          </cell>
          <cell r="RC67" t="str">
            <v>N/A</v>
          </cell>
          <cell r="RD67" t="str">
            <v>N/A</v>
          </cell>
          <cell r="RE67">
            <v>0</v>
          </cell>
          <cell r="RF67">
            <v>0</v>
          </cell>
          <cell r="RG67">
            <v>0</v>
          </cell>
          <cell r="RH67">
            <v>0</v>
          </cell>
          <cell r="RI67">
            <v>0</v>
          </cell>
          <cell r="RJ67">
            <v>0</v>
          </cell>
          <cell r="RK67">
            <v>0</v>
          </cell>
          <cell r="RL67">
            <v>0</v>
          </cell>
          <cell r="RM67">
            <v>0</v>
          </cell>
          <cell r="RN67">
            <v>0</v>
          </cell>
          <cell r="RO67">
            <v>20.788596129741236</v>
          </cell>
          <cell r="RP67">
            <v>20.788596129741244</v>
          </cell>
          <cell r="RQ67">
            <v>0</v>
          </cell>
          <cell r="RR67">
            <v>0</v>
          </cell>
          <cell r="RS67">
            <v>20.788596129741236</v>
          </cell>
          <cell r="RT67">
            <v>20.78859612974124</v>
          </cell>
          <cell r="RU67">
            <v>20.78859612974124</v>
          </cell>
          <cell r="RV67">
            <v>3.1208836493954708</v>
          </cell>
          <cell r="RW67">
            <v>0</v>
          </cell>
          <cell r="RX67">
            <v>3.1208836493954712</v>
          </cell>
          <cell r="RY67">
            <v>3.1208836493954717</v>
          </cell>
          <cell r="RZ67">
            <v>3.1208836493954717</v>
          </cell>
          <cell r="SA67">
            <v>0</v>
          </cell>
          <cell r="SB67">
            <v>17.254534787685223</v>
          </cell>
          <cell r="SC67">
            <v>0</v>
          </cell>
          <cell r="SD67">
            <v>0</v>
          </cell>
          <cell r="SE67">
            <v>17.254534787685227</v>
          </cell>
          <cell r="SF67">
            <v>17.254534787685227</v>
          </cell>
          <cell r="SG67">
            <v>17.254534787685227</v>
          </cell>
          <cell r="SH67">
            <v>3.5340613420560101</v>
          </cell>
          <cell r="SI67">
            <v>0</v>
          </cell>
          <cell r="SJ67">
            <v>0</v>
          </cell>
          <cell r="SK67">
            <v>3.5340613420560114</v>
          </cell>
          <cell r="SL67">
            <v>3.534061342056011</v>
          </cell>
          <cell r="SM67">
            <v>3.5340613420560114</v>
          </cell>
          <cell r="SN67">
            <v>0</v>
          </cell>
          <cell r="SO67">
            <v>0.5</v>
          </cell>
          <cell r="SP67">
            <v>0</v>
          </cell>
          <cell r="SQ67">
            <v>1</v>
          </cell>
          <cell r="SR67">
            <v>0</v>
          </cell>
          <cell r="SS67" t="str">
            <v>1: Yes</v>
          </cell>
          <cell r="ST67" t="str">
            <v>1: Yes</v>
          </cell>
          <cell r="SU67">
            <v>0.9</v>
          </cell>
          <cell r="SV67" t="str">
            <v>1: Yes</v>
          </cell>
          <cell r="SW67" t="str">
            <v>0: All patients when initiated</v>
          </cell>
          <cell r="SX67">
            <v>1</v>
          </cell>
          <cell r="SY67" t="str">
            <v>0: No</v>
          </cell>
          <cell r="SZ67" t="str">
            <v>N/A</v>
          </cell>
          <cell r="TA67" t="str">
            <v>N/A</v>
          </cell>
          <cell r="TB67">
            <v>0.11543222141274993</v>
          </cell>
          <cell r="TC67">
            <v>0</v>
          </cell>
          <cell r="TD67">
            <v>8.000653464909373</v>
          </cell>
          <cell r="TE67">
            <v>0.6904021605551508</v>
          </cell>
          <cell r="TF67">
            <v>0.98529949248539894</v>
          </cell>
          <cell r="TG67">
            <v>0</v>
          </cell>
          <cell r="TH67">
            <v>3.6240810649711896</v>
          </cell>
          <cell r="TI67">
            <v>3.1208836493954708</v>
          </cell>
          <cell r="TJ67">
            <v>4.251844076011901</v>
          </cell>
          <cell r="TK67" t="str">
            <v/>
          </cell>
          <cell r="TL67" t="str">
            <v/>
          </cell>
          <cell r="TM67" t="str">
            <v/>
          </cell>
          <cell r="TN67" t="str">
            <v/>
          </cell>
          <cell r="TO67" t="str">
            <v/>
          </cell>
          <cell r="TP67" t="str">
            <v/>
          </cell>
          <cell r="TQ67" t="str">
            <v/>
          </cell>
          <cell r="TR67" t="str">
            <v/>
          </cell>
          <cell r="TS67" t="str">
            <v/>
          </cell>
          <cell r="TT67">
            <v>0.11543222141274997</v>
          </cell>
          <cell r="TU67">
            <v>0</v>
          </cell>
          <cell r="TV67">
            <v>8.0006534649093766</v>
          </cell>
          <cell r="TW67">
            <v>0.69040216055515113</v>
          </cell>
          <cell r="TX67">
            <v>0.98529949248539928</v>
          </cell>
          <cell r="TY67">
            <v>0</v>
          </cell>
          <cell r="TZ67">
            <v>3.6240810649711914</v>
          </cell>
          <cell r="UA67">
            <v>3.1208836493954721</v>
          </cell>
          <cell r="UB67">
            <v>4.2518440760119027</v>
          </cell>
          <cell r="UC67" t="str">
            <v>0: No</v>
          </cell>
          <cell r="UD67" t="str">
            <v>N/A</v>
          </cell>
          <cell r="UE67" t="str">
            <v>N/A</v>
          </cell>
          <cell r="UF67">
            <v>118137.60000000001</v>
          </cell>
          <cell r="UG67">
            <v>1.4280747069342339E-2</v>
          </cell>
          <cell r="UH67">
            <v>1.4280747069342339E-2</v>
          </cell>
          <cell r="UI67">
            <v>1.4280747069342339E-2</v>
          </cell>
          <cell r="UJ67">
            <v>0</v>
          </cell>
          <cell r="UK67">
            <v>0</v>
          </cell>
          <cell r="UL67">
            <v>0</v>
          </cell>
          <cell r="UM67">
            <v>0</v>
          </cell>
          <cell r="UN67" t="str">
            <v>1: Yes</v>
          </cell>
          <cell r="UO67" t="str">
            <v>2: Not given to patients at intiation</v>
          </cell>
          <cell r="UP67" t="str">
            <v>0: No</v>
          </cell>
          <cell r="UQ67" t="e">
            <v>#N/A</v>
          </cell>
          <cell r="UR67" t="e">
            <v>#N/A</v>
          </cell>
          <cell r="US67" t="e">
            <v>#N/A</v>
          </cell>
          <cell r="UT67" t="e">
            <v>#N/A</v>
          </cell>
          <cell r="UU67" t="e">
            <v>#N/A</v>
          </cell>
          <cell r="UV67" t="e">
            <v>#N/A</v>
          </cell>
          <cell r="UW67" t="e">
            <v>#N/A</v>
          </cell>
          <cell r="UX67">
            <v>1</v>
          </cell>
          <cell r="UY67">
            <v>0</v>
          </cell>
          <cell r="UZ67">
            <v>0</v>
          </cell>
          <cell r="VA67">
            <v>0</v>
          </cell>
          <cell r="VB67">
            <v>1</v>
          </cell>
          <cell r="VC67">
            <v>0</v>
          </cell>
          <cell r="VD67">
            <v>1</v>
          </cell>
          <cell r="VE67">
            <v>1</v>
          </cell>
          <cell r="VF67">
            <v>0</v>
          </cell>
          <cell r="VG67">
            <v>1</v>
          </cell>
          <cell r="VH67">
            <v>1</v>
          </cell>
          <cell r="VI67">
            <v>0</v>
          </cell>
          <cell r="VJ67">
            <v>0</v>
          </cell>
          <cell r="VK67">
            <v>0</v>
          </cell>
          <cell r="VL67">
            <v>0</v>
          </cell>
          <cell r="VM67">
            <v>0</v>
          </cell>
          <cell r="VN67">
            <v>1</v>
          </cell>
          <cell r="VO67">
            <v>0</v>
          </cell>
          <cell r="VP67">
            <v>1</v>
          </cell>
          <cell r="VQ67">
            <v>0</v>
          </cell>
          <cell r="VR67">
            <v>0</v>
          </cell>
          <cell r="VS67">
            <v>0</v>
          </cell>
          <cell r="VT67">
            <v>0</v>
          </cell>
          <cell r="VU67">
            <v>0</v>
          </cell>
          <cell r="VV67">
            <v>0</v>
          </cell>
          <cell r="VW67">
            <v>0</v>
          </cell>
          <cell r="VX67">
            <v>0</v>
          </cell>
          <cell r="VY67">
            <v>6.4042475219109427</v>
          </cell>
          <cell r="VZ67">
            <v>6.4042475219109454</v>
          </cell>
          <cell r="WA67">
            <v>0</v>
          </cell>
          <cell r="WB67">
            <v>6.4084714911257521</v>
          </cell>
          <cell r="WC67">
            <v>6.4084714911257512</v>
          </cell>
          <cell r="WD67">
            <v>6.189083044274204</v>
          </cell>
          <cell r="WE67">
            <v>0</v>
          </cell>
          <cell r="WF67">
            <v>6.0188081184981312</v>
          </cell>
          <cell r="WG67">
            <v>0</v>
          </cell>
          <cell r="WH67">
            <v>5.3831160525456312</v>
          </cell>
          <cell r="WI67">
            <v>5.3831160525456312</v>
          </cell>
          <cell r="WJ67">
            <v>5.1988297571903308</v>
          </cell>
          <cell r="WK67">
            <v>0</v>
          </cell>
          <cell r="WL67">
            <v>1.1464396416186917</v>
          </cell>
          <cell r="WM67">
            <v>0</v>
          </cell>
          <cell r="WN67">
            <v>1.0253554385801205</v>
          </cell>
          <cell r="WO67">
            <v>1.0253554385801202</v>
          </cell>
          <cell r="WP67">
            <v>0.9902532870838725</v>
          </cell>
          <cell r="WQ67">
            <v>0</v>
          </cell>
          <cell r="WR67" t="e">
            <v>#VALUE!</v>
          </cell>
          <cell r="WS67" t="e">
            <v>#VALUE!</v>
          </cell>
          <cell r="WT67">
            <v>6.4084714911257539</v>
          </cell>
          <cell r="WU67">
            <v>0</v>
          </cell>
          <cell r="WV67">
            <v>6.4084714911257521</v>
          </cell>
          <cell r="WW67">
            <v>0</v>
          </cell>
          <cell r="WX67">
            <v>5.4323067752831324</v>
          </cell>
          <cell r="WY67">
            <v>0</v>
          </cell>
          <cell r="WZ67">
            <v>13.58505971697905</v>
          </cell>
          <cell r="XA67">
            <v>13.585059716979053</v>
          </cell>
          <cell r="XB67">
            <v>0</v>
          </cell>
          <cell r="XC67">
            <v>13.111827113350065</v>
          </cell>
          <cell r="XD67">
            <v>21.845821041746888</v>
          </cell>
          <cell r="XE67">
            <v>25.356756566313351</v>
          </cell>
          <cell r="XF67">
            <v>0</v>
          </cell>
          <cell r="XG67">
            <v>5.1193987583185541</v>
          </cell>
          <cell r="XH67">
            <v>0</v>
          </cell>
          <cell r="XI67">
            <v>4.9410656148590419</v>
          </cell>
          <cell r="XJ67">
            <v>8.232387007897378</v>
          </cell>
          <cell r="XK67">
            <v>9.5554492055951705</v>
          </cell>
          <cell r="XL67">
            <v>0</v>
          </cell>
          <cell r="XM67">
            <v>1.2434608129554816</v>
          </cell>
          <cell r="XN67">
            <v>1.2434608129554814</v>
          </cell>
          <cell r="XO67">
            <v>0</v>
          </cell>
          <cell r="XP67">
            <v>1.200145125701632</v>
          </cell>
          <cell r="XQ67">
            <v>1.9995806391855289</v>
          </cell>
          <cell r="XR67">
            <v>2.3209418133403457</v>
          </cell>
          <cell r="XS67">
            <v>0</v>
          </cell>
          <cell r="XT67">
            <v>0</v>
          </cell>
          <cell r="XU67">
            <v>0</v>
          </cell>
          <cell r="XV67">
            <v>0</v>
          </cell>
          <cell r="XW67">
            <v>0</v>
          </cell>
          <cell r="XX67">
            <v>0</v>
          </cell>
          <cell r="XY67">
            <v>0</v>
          </cell>
          <cell r="XZ67">
            <v>1.5630394948892863</v>
          </cell>
          <cell r="YA67">
            <v>0</v>
          </cell>
          <cell r="YB67">
            <v>1.5085913536848048</v>
          </cell>
          <cell r="YC67">
            <v>2.5134877429988154</v>
          </cell>
          <cell r="YD67">
            <v>2.9174411302664822</v>
          </cell>
          <cell r="YE67">
            <v>0</v>
          </cell>
          <cell r="YF67">
            <v>0</v>
          </cell>
          <cell r="YG67">
            <v>0</v>
          </cell>
          <cell r="YH67">
            <v>0</v>
          </cell>
          <cell r="YI67">
            <v>0</v>
          </cell>
          <cell r="YJ67">
            <v>0</v>
          </cell>
          <cell r="YK67">
            <v>0</v>
          </cell>
          <cell r="YL67">
            <v>2.8075295641359617</v>
          </cell>
          <cell r="YM67">
            <v>0</v>
          </cell>
          <cell r="YN67">
            <v>2.7097298817583528</v>
          </cell>
          <cell r="YO67">
            <v>4.5147235054750734</v>
          </cell>
          <cell r="YP67">
            <v>5.2403040688549964</v>
          </cell>
          <cell r="YQ67">
            <v>0</v>
          </cell>
          <cell r="YR67">
            <v>2.8516310866797654</v>
          </cell>
          <cell r="YS67">
            <v>0</v>
          </cell>
          <cell r="YT67">
            <v>2.7522951373462354</v>
          </cell>
          <cell r="YU67">
            <v>4.5856421461900911</v>
          </cell>
          <cell r="YV67">
            <v>5.3226203482563559</v>
          </cell>
          <cell r="YW67">
            <v>0</v>
          </cell>
          <cell r="YX67">
            <v>0</v>
          </cell>
          <cell r="YY67">
            <v>0</v>
          </cell>
          <cell r="YZ67">
            <v>0</v>
          </cell>
          <cell r="ZA67">
            <v>0</v>
          </cell>
          <cell r="ZB67">
            <v>0</v>
          </cell>
          <cell r="ZC67">
            <v>0</v>
          </cell>
          <cell r="ZD67">
            <v>0</v>
          </cell>
          <cell r="ZE67">
            <v>0</v>
          </cell>
          <cell r="ZF67">
            <v>0</v>
          </cell>
          <cell r="ZG67">
            <v>0</v>
          </cell>
          <cell r="ZH67">
            <v>0</v>
          </cell>
          <cell r="ZI67">
            <v>0</v>
          </cell>
          <cell r="ZJ67" t="str">
            <v xml:space="preserve"> </v>
          </cell>
          <cell r="ZK67">
            <v>0</v>
          </cell>
          <cell r="ZL67">
            <v>0</v>
          </cell>
          <cell r="ZM67">
            <v>0</v>
          </cell>
          <cell r="ZN67">
            <v>0</v>
          </cell>
          <cell r="ZO67">
            <v>0</v>
          </cell>
          <cell r="ZP67">
            <v>0</v>
          </cell>
          <cell r="ZQ67">
            <v>0</v>
          </cell>
          <cell r="ZR67" t="str">
            <v>1: Yes</v>
          </cell>
          <cell r="ZS67" t="str">
            <v>1: Yes</v>
          </cell>
          <cell r="ZT67">
            <v>27.647860417540532</v>
          </cell>
          <cell r="ZU67">
            <v>27.647860417540539</v>
          </cell>
          <cell r="ZV67">
            <v>0</v>
          </cell>
          <cell r="ZW67">
            <v>27.647860417540535</v>
          </cell>
          <cell r="ZX67">
            <v>27.647860417540532</v>
          </cell>
          <cell r="ZY67">
            <v>27.647860417540535</v>
          </cell>
          <cell r="ZZ67">
            <v>0</v>
          </cell>
          <cell r="AAA67">
            <v>17.971109271401343</v>
          </cell>
          <cell r="AAB67">
            <v>0</v>
          </cell>
          <cell r="AAC67">
            <v>17.971109271401346</v>
          </cell>
          <cell r="AAD67">
            <v>17.971109271401346</v>
          </cell>
          <cell r="AAE67">
            <v>17.971109271401346</v>
          </cell>
          <cell r="AAF67">
            <v>0</v>
          </cell>
          <cell r="AAG67">
            <v>1.3823930208770265</v>
          </cell>
          <cell r="AAH67">
            <v>1.3823930208770268</v>
          </cell>
          <cell r="AAI67">
            <v>0</v>
          </cell>
          <cell r="AAJ67">
            <v>1.3823930208770268</v>
          </cell>
          <cell r="AAK67">
            <v>1.3823930208770265</v>
          </cell>
          <cell r="AAL67">
            <v>1.3823930208770268</v>
          </cell>
          <cell r="AAM67">
            <v>0</v>
          </cell>
          <cell r="AAN67">
            <v>0</v>
          </cell>
          <cell r="AAO67">
            <v>0</v>
          </cell>
          <cell r="AAP67">
            <v>0</v>
          </cell>
          <cell r="AAQ67">
            <v>0</v>
          </cell>
          <cell r="AAR67">
            <v>0</v>
          </cell>
          <cell r="AAS67">
            <v>0</v>
          </cell>
          <cell r="AAT67">
            <v>0.55295720835081064</v>
          </cell>
          <cell r="AAU67">
            <v>0</v>
          </cell>
          <cell r="AAV67">
            <v>0.55295720835081075</v>
          </cell>
          <cell r="AAW67">
            <v>0.55295720835081064</v>
          </cell>
          <cell r="AAX67">
            <v>0.55295720835081064</v>
          </cell>
          <cell r="AAY67">
            <v>0</v>
          </cell>
          <cell r="AAZ67">
            <v>0</v>
          </cell>
          <cell r="ABA67">
            <v>0</v>
          </cell>
          <cell r="ABB67">
            <v>0</v>
          </cell>
          <cell r="ABC67">
            <v>0</v>
          </cell>
          <cell r="ABD67">
            <v>0</v>
          </cell>
          <cell r="ABE67">
            <v>0</v>
          </cell>
          <cell r="ABF67">
            <v>2.4883074375786483</v>
          </cell>
          <cell r="ABG67">
            <v>0</v>
          </cell>
          <cell r="ABH67">
            <v>2.4883074375786483</v>
          </cell>
          <cell r="ABI67">
            <v>2.4883074375786478</v>
          </cell>
          <cell r="ABJ67">
            <v>2.4883074375786478</v>
          </cell>
          <cell r="ABK67">
            <v>0</v>
          </cell>
          <cell r="ABL67">
            <v>3.8707004584556746</v>
          </cell>
          <cell r="ABM67">
            <v>0</v>
          </cell>
          <cell r="ABN67">
            <v>3.870700458455675</v>
          </cell>
          <cell r="ABO67">
            <v>3.8707004584556746</v>
          </cell>
          <cell r="ABP67">
            <v>3.870700458455675</v>
          </cell>
          <cell r="ABQ67">
            <v>0</v>
          </cell>
          <cell r="ABR67">
            <v>1.3823930208770265</v>
          </cell>
          <cell r="ABS67">
            <v>0</v>
          </cell>
          <cell r="ABT67">
            <v>1.3823930208770268</v>
          </cell>
          <cell r="ABU67">
            <v>1.3823930208770265</v>
          </cell>
          <cell r="ABV67">
            <v>1.3823930208770268</v>
          </cell>
          <cell r="ABW67">
            <v>0</v>
          </cell>
          <cell r="ABX67">
            <v>1.3823930208770265</v>
          </cell>
          <cell r="ABY67" t="str">
            <v>1: Yes</v>
          </cell>
          <cell r="ABZ67">
            <v>1.3823930208770268</v>
          </cell>
          <cell r="ACA67">
            <v>0</v>
          </cell>
          <cell r="ACB67">
            <v>17.58504551441964</v>
          </cell>
          <cell r="ACC67">
            <v>17.585045514419647</v>
          </cell>
          <cell r="ACD67">
            <v>0</v>
          </cell>
          <cell r="ACE67">
            <v>16.972474274609628</v>
          </cell>
          <cell r="ACF67">
            <v>28.278105898853727</v>
          </cell>
          <cell r="ACG67">
            <v>32.822801489740932</v>
          </cell>
          <cell r="ACH67">
            <v>0</v>
          </cell>
          <cell r="ACI67">
            <v>5.205689405479391</v>
          </cell>
          <cell r="ACJ67">
            <v>0</v>
          </cell>
          <cell r="ACK67">
            <v>5.0243503460743115</v>
          </cell>
          <cell r="ACL67">
            <v>8.3711490063519083</v>
          </cell>
          <cell r="ACM67">
            <v>9.7165122395156107</v>
          </cell>
          <cell r="ACN67">
            <v>0</v>
          </cell>
          <cell r="ACO67">
            <v>0.38591251566819484</v>
          </cell>
          <cell r="ACP67">
            <v>0</v>
          </cell>
          <cell r="ACQ67">
            <v>0.37246933703170948</v>
          </cell>
          <cell r="ACR67">
            <v>0.62057701112060026</v>
          </cell>
          <cell r="ACS67">
            <v>0.72031260219355397</v>
          </cell>
          <cell r="ACT67">
            <v>0</v>
          </cell>
          <cell r="ACU67">
            <v>0</v>
          </cell>
          <cell r="ACV67">
            <v>0</v>
          </cell>
          <cell r="ACW67">
            <v>0</v>
          </cell>
          <cell r="ACX67">
            <v>0</v>
          </cell>
          <cell r="ACY67">
            <v>0</v>
          </cell>
          <cell r="ACZ67">
            <v>0</v>
          </cell>
          <cell r="ADA67">
            <v>0.45012583614808921</v>
          </cell>
          <cell r="ADB67">
            <v>0</v>
          </cell>
          <cell r="ADC67">
            <v>0.43444580044424896</v>
          </cell>
          <cell r="ADD67">
            <v>0.72383696999636848</v>
          </cell>
          <cell r="ADE67">
            <v>0.84016791160292781</v>
          </cell>
          <cell r="ADF67">
            <v>0</v>
          </cell>
          <cell r="ADG67">
            <v>0</v>
          </cell>
          <cell r="ADH67">
            <v>0</v>
          </cell>
          <cell r="ADI67">
            <v>0</v>
          </cell>
          <cell r="ADJ67">
            <v>0</v>
          </cell>
          <cell r="ADK67">
            <v>0</v>
          </cell>
          <cell r="ADL67">
            <v>0</v>
          </cell>
          <cell r="ADM67">
            <v>1.8623404419718745</v>
          </cell>
          <cell r="ADN67">
            <v>0</v>
          </cell>
          <cell r="ADO67">
            <v>1.7974662173045806</v>
          </cell>
          <cell r="ADP67">
            <v>2.994786689327301</v>
          </cell>
          <cell r="ADQ67">
            <v>3.4760916929691881</v>
          </cell>
          <cell r="ADR67">
            <v>0</v>
          </cell>
          <cell r="ADS67">
            <v>9.6466973898197779</v>
          </cell>
          <cell r="ADT67">
            <v>0</v>
          </cell>
          <cell r="ADU67">
            <v>9.3106567821734529</v>
          </cell>
          <cell r="ADV67">
            <v>15.512631465174941</v>
          </cell>
          <cell r="ADW67">
            <v>18.005732950649485</v>
          </cell>
          <cell r="ADX67">
            <v>0</v>
          </cell>
          <cell r="ADY67">
            <v>3.4279925332312916E-2</v>
          </cell>
          <cell r="ADZ67">
            <v>0</v>
          </cell>
          <cell r="AEA67">
            <v>3.3085791581325984E-2</v>
          </cell>
          <cell r="AEB67">
            <v>5.5124756882605937E-2</v>
          </cell>
          <cell r="AEC67">
            <v>6.3984092810167606E-2</v>
          </cell>
          <cell r="AED67">
            <v>0</v>
          </cell>
          <cell r="AEE67">
            <v>3.7593438859085584</v>
          </cell>
          <cell r="AEF67">
            <v>2.3195723042732777</v>
          </cell>
          <cell r="AEG67">
            <v>0</v>
          </cell>
          <cell r="AEH67">
            <v>1.7170624495612905</v>
          </cell>
          <cell r="AEI67">
            <v>7.1695770875186717</v>
          </cell>
          <cell r="AEJ67">
            <v>0.6855985066462581</v>
          </cell>
          <cell r="AEK67">
            <v>0.18616700149384433</v>
          </cell>
          <cell r="AEL67">
            <v>1.7477242790177419</v>
          </cell>
          <cell r="AEM67">
            <v>0.38591251566819484</v>
          </cell>
          <cell r="AEN67">
            <v>3.7593438859085593</v>
          </cell>
          <cell r="AEO67">
            <v>2.3195723042732781</v>
          </cell>
          <cell r="AEP67">
            <v>0</v>
          </cell>
          <cell r="AEQ67">
            <v>1.7170624495612907</v>
          </cell>
          <cell r="AER67">
            <v>7.1695770875186735</v>
          </cell>
          <cell r="AES67">
            <v>0.68559850664625821</v>
          </cell>
          <cell r="AET67">
            <v>0.18616700149384438</v>
          </cell>
          <cell r="AEU67">
            <v>1.7477242790177423</v>
          </cell>
          <cell r="AEV67">
            <v>0.38591251566819496</v>
          </cell>
          <cell r="AEW67">
            <v>7.0000000000000007E-2</v>
          </cell>
          <cell r="AEX67" t="str">
            <v>10</v>
          </cell>
          <cell r="AEY67" t="str">
            <v>9</v>
          </cell>
          <cell r="AEZ67" t="str">
            <v>0: No</v>
          </cell>
          <cell r="AFA67" t="str">
            <v/>
          </cell>
          <cell r="AFB67" t="str">
            <v/>
          </cell>
          <cell r="AFC67" t="str">
            <v>1: Always</v>
          </cell>
          <cell r="AFD67" t="str">
            <v>1: Always</v>
          </cell>
          <cell r="AFE67">
            <v>0.38591251566819496</v>
          </cell>
          <cell r="AFF67">
            <v>0</v>
          </cell>
          <cell r="AFG67">
            <v>1.1251370583776705</v>
          </cell>
          <cell r="AFH67">
            <v>1.125137058377671</v>
          </cell>
          <cell r="AFI67">
            <v>0</v>
          </cell>
          <cell r="AFJ67">
            <v>0.9993009102883933</v>
          </cell>
          <cell r="AFK67">
            <v>0.99930091028839318</v>
          </cell>
          <cell r="AFL67">
            <v>7.5350959606658252</v>
          </cell>
          <cell r="AFM67">
            <v>0</v>
          </cell>
          <cell r="AFN67">
            <v>0</v>
          </cell>
          <cell r="AFO67">
            <v>43</v>
          </cell>
          <cell r="AFP67">
            <v>20</v>
          </cell>
          <cell r="AFQ67">
            <v>23</v>
          </cell>
          <cell r="AFR67">
            <v>0</v>
          </cell>
          <cell r="AFS67">
            <v>0</v>
          </cell>
          <cell r="AFT67">
            <v>0</v>
          </cell>
          <cell r="AFU67">
            <v>0</v>
          </cell>
          <cell r="AFV67">
            <v>0</v>
          </cell>
          <cell r="AFW67">
            <v>0</v>
          </cell>
          <cell r="AFX67">
            <v>0</v>
          </cell>
          <cell r="AFY67">
            <v>0</v>
          </cell>
          <cell r="AFZ67">
            <v>0</v>
          </cell>
          <cell r="AGA67">
            <v>0</v>
          </cell>
          <cell r="AGB67">
            <v>0</v>
          </cell>
        </row>
        <row r="68">
          <cell r="A68" t="str">
            <v>RSA_6</v>
          </cell>
          <cell r="B68" t="str">
            <v>RSA</v>
          </cell>
          <cell r="C68" t="str">
            <v>Nkandla Hospital</v>
          </cell>
          <cell r="D68" t="str">
            <v>Hospital</v>
          </cell>
          <cell r="E68" t="str">
            <v>Tertiary</v>
          </cell>
          <cell r="F68" t="str">
            <v>Rural</v>
          </cell>
          <cell r="G68" t="str">
            <v>No</v>
          </cell>
          <cell r="H68">
            <v>38353</v>
          </cell>
          <cell r="I68">
            <v>98617</v>
          </cell>
          <cell r="J68">
            <v>49770</v>
          </cell>
          <cell r="K68">
            <v>212</v>
          </cell>
          <cell r="L68" t="str">
            <v>Unknown</v>
          </cell>
          <cell r="M68" t="str">
            <v>USD</v>
          </cell>
          <cell r="N68">
            <v>7.1899999999999995</v>
          </cell>
          <cell r="O68">
            <v>1</v>
          </cell>
          <cell r="P68">
            <v>0</v>
          </cell>
          <cell r="Q68">
            <v>0</v>
          </cell>
          <cell r="R68">
            <v>0</v>
          </cell>
          <cell r="S68">
            <v>0</v>
          </cell>
          <cell r="T68">
            <v>49770</v>
          </cell>
          <cell r="U68">
            <v>0</v>
          </cell>
          <cell r="V68">
            <v>668.71534844382586</v>
          </cell>
          <cell r="W68" t="str">
            <v>0: No</v>
          </cell>
          <cell r="X68" t="str">
            <v>0: No</v>
          </cell>
          <cell r="Y68">
            <v>0</v>
          </cell>
          <cell r="Z68" t="str">
            <v>Apr-10</v>
          </cell>
          <cell r="AA68" t="str">
            <v>Mar-11</v>
          </cell>
          <cell r="AB68">
            <v>0</v>
          </cell>
          <cell r="AC68">
            <v>1012.0833333333334</v>
          </cell>
          <cell r="AD68">
            <v>6.416666666666667</v>
          </cell>
          <cell r="AE68">
            <v>104.41666666666667</v>
          </cell>
          <cell r="AF68">
            <v>0.91666666666666663</v>
          </cell>
          <cell r="AG68">
            <v>1123.8333333333333</v>
          </cell>
          <cell r="AH68">
            <v>1123.8333333333335</v>
          </cell>
          <cell r="AI68">
            <v>13</v>
          </cell>
          <cell r="AJ68">
            <v>8.3749073112857779</v>
          </cell>
          <cell r="AK68">
            <v>0</v>
          </cell>
          <cell r="AL68">
            <v>13</v>
          </cell>
          <cell r="AM68">
            <v>13</v>
          </cell>
          <cell r="AN68">
            <v>13</v>
          </cell>
          <cell r="AO68">
            <v>13</v>
          </cell>
          <cell r="AP68">
            <v>0</v>
          </cell>
          <cell r="AQ68">
            <v>8</v>
          </cell>
          <cell r="AR68">
            <v>8</v>
          </cell>
          <cell r="AS68">
            <v>12</v>
          </cell>
          <cell r="AT68">
            <v>12</v>
          </cell>
          <cell r="AU68">
            <v>0</v>
          </cell>
          <cell r="AV68">
            <v>13</v>
          </cell>
          <cell r="AW68">
            <v>13</v>
          </cell>
          <cell r="AX68">
            <v>13</v>
          </cell>
          <cell r="AY68">
            <v>13</v>
          </cell>
          <cell r="AZ68">
            <v>0</v>
          </cell>
          <cell r="BA68">
            <v>1</v>
          </cell>
          <cell r="BB68">
            <v>1</v>
          </cell>
          <cell r="BC68">
            <v>5</v>
          </cell>
          <cell r="BD68">
            <v>5</v>
          </cell>
          <cell r="BE68">
            <v>142443.16666666669</v>
          </cell>
          <cell r="BF68" t="str">
            <v>0: No</v>
          </cell>
          <cell r="BG68" t="str">
            <v>N/A</v>
          </cell>
          <cell r="BH68" t="str">
            <v>N/A</v>
          </cell>
          <cell r="BI68" t="str">
            <v>N/A</v>
          </cell>
          <cell r="BJ68" t="str">
            <v>N/A</v>
          </cell>
          <cell r="BK68" t="str">
            <v>0: Unknown</v>
          </cell>
          <cell r="BL68" t="str">
            <v>N/A</v>
          </cell>
          <cell r="BM68" t="str">
            <v>1: Yes</v>
          </cell>
          <cell r="BN68" t="str">
            <v>N_INITIATION,N_STAGE,N_MONITORING,N_BLOOD: Initiation, WHO Staging, Routine clinical monitoring, Blood draws for CD4</v>
          </cell>
          <cell r="BO68" t="str">
            <v>A Doctor is available to support the nurse as needed. The nurse if fully independent.</v>
          </cell>
          <cell r="BP68" t="str">
            <v>1: Yes</v>
          </cell>
          <cell r="BQ68">
            <v>0.9</v>
          </cell>
          <cell r="BR68" t="str">
            <v/>
          </cell>
          <cell r="BS68" t="str">
            <v/>
          </cell>
          <cell r="BT68" t="str">
            <v>0: No</v>
          </cell>
          <cell r="BU68" t="str">
            <v>N/A</v>
          </cell>
          <cell r="BV68" t="str">
            <v>N/A</v>
          </cell>
          <cell r="BW68" t="str">
            <v>N/A</v>
          </cell>
          <cell r="BX68" t="str">
            <v>N/A</v>
          </cell>
          <cell r="BY68" t="str">
            <v>0: Unknown</v>
          </cell>
          <cell r="BZ68" t="str">
            <v>N/A</v>
          </cell>
          <cell r="CA68" t="str">
            <v>1: Yes</v>
          </cell>
          <cell r="CB68" t="str">
            <v>0: No</v>
          </cell>
          <cell r="CC68" t="str">
            <v>0: No</v>
          </cell>
          <cell r="CD68" t="str">
            <v>0: No</v>
          </cell>
          <cell r="CE68" t="str">
            <v>0: No</v>
          </cell>
          <cell r="CF68" t="str">
            <v>0: No</v>
          </cell>
          <cell r="CG68" t="str">
            <v>0: No</v>
          </cell>
          <cell r="CH68" t="str">
            <v/>
          </cell>
          <cell r="CI68" t="str">
            <v>Please see facility's master file on details of patient charts.</v>
          </cell>
          <cell r="CJ68">
            <v>1215.8333333333333</v>
          </cell>
          <cell r="CK68" t="str">
            <v/>
          </cell>
          <cell r="CL68" t="str">
            <v>1: Yes</v>
          </cell>
          <cell r="CM68" t="str">
            <v>1: Yes</v>
          </cell>
          <cell r="CN68" t="str">
            <v>0: No</v>
          </cell>
          <cell r="CO68" t="str">
            <v>0: No</v>
          </cell>
          <cell r="CP68" t="str">
            <v/>
          </cell>
          <cell r="CQ68" t="str">
            <v>1: Yes</v>
          </cell>
          <cell r="CR68" t="str">
            <v>0: No</v>
          </cell>
          <cell r="CS68" t="str">
            <v>100</v>
          </cell>
          <cell r="CT68" t="str">
            <v>30</v>
          </cell>
          <cell r="CU68">
            <v>1018.5</v>
          </cell>
          <cell r="CV68" t="str">
            <v>2: Unknown</v>
          </cell>
          <cell r="CW68">
            <v>13</v>
          </cell>
          <cell r="CX68">
            <v>240.90988006518683</v>
          </cell>
          <cell r="CY68">
            <v>0</v>
          </cell>
          <cell r="CZ68">
            <v>240.90988006518683</v>
          </cell>
          <cell r="DA68">
            <v>228.48432733105798</v>
          </cell>
          <cell r="DB68">
            <v>0</v>
          </cell>
          <cell r="DC68">
            <v>228.48432733105798</v>
          </cell>
          <cell r="DD68">
            <v>205.61242359299462</v>
          </cell>
          <cell r="DE68">
            <v>232.71990092950054</v>
          </cell>
          <cell r="DF68">
            <v>448.82678980039447</v>
          </cell>
          <cell r="DG68">
            <v>352.486714387505</v>
          </cell>
          <cell r="DH68">
            <v>12.425552734128855</v>
          </cell>
          <cell r="DI68">
            <v>0</v>
          </cell>
          <cell r="DJ68">
            <v>12.425552734128857</v>
          </cell>
          <cell r="DK68">
            <v>11.469959064479532</v>
          </cell>
          <cell r="DL68">
            <v>11.46995906447953</v>
          </cell>
          <cell r="DM68">
            <v>21.66547823290578</v>
          </cell>
          <cell r="DN68">
            <v>21.665478232905777</v>
          </cell>
          <cell r="DO68">
            <v>228.48432733105798</v>
          </cell>
          <cell r="DP68">
            <v>205.78320380530937</v>
          </cell>
          <cell r="DQ68">
            <v>447.98838724537728</v>
          </cell>
          <cell r="DR68">
            <v>12.425552734128857</v>
          </cell>
          <cell r="DS68">
            <v>11.469959064479532</v>
          </cell>
          <cell r="DT68">
            <v>21.66547823290578</v>
          </cell>
          <cell r="DU68">
            <v>144.25697785392032</v>
          </cell>
          <cell r="DV68">
            <v>0</v>
          </cell>
          <cell r="DW68">
            <v>133.16281908371784</v>
          </cell>
          <cell r="DX68">
            <v>133.16281908371781</v>
          </cell>
          <cell r="DY68">
            <v>251.5297693803559</v>
          </cell>
          <cell r="DZ68">
            <v>251.5297693803559</v>
          </cell>
          <cell r="EA68">
            <v>0</v>
          </cell>
          <cell r="EB68">
            <v>0</v>
          </cell>
          <cell r="EC68">
            <v>0</v>
          </cell>
          <cell r="ED68">
            <v>0</v>
          </cell>
          <cell r="EE68">
            <v>0</v>
          </cell>
          <cell r="EF68">
            <v>0</v>
          </cell>
          <cell r="EG68">
            <v>22.437872892240588</v>
          </cell>
          <cell r="EH68">
            <v>0</v>
          </cell>
          <cell r="EI68">
            <v>16.379858339805928</v>
          </cell>
          <cell r="EJ68">
            <v>38.537702819527695</v>
          </cell>
          <cell r="EK68">
            <v>80.350166812160083</v>
          </cell>
          <cell r="EL68">
            <v>1.6011050066685046</v>
          </cell>
          <cell r="EM68">
            <v>42.761663927171575</v>
          </cell>
          <cell r="EN68">
            <v>0</v>
          </cell>
          <cell r="EO68">
            <v>39.473055667497093</v>
          </cell>
          <cell r="EP68">
            <v>39.473055667497086</v>
          </cell>
          <cell r="EQ68">
            <v>74.560216260827843</v>
          </cell>
          <cell r="ER68">
            <v>74.560216260827843</v>
          </cell>
          <cell r="ES68">
            <v>0</v>
          </cell>
          <cell r="ET68">
            <v>0</v>
          </cell>
          <cell r="EU68">
            <v>0</v>
          </cell>
          <cell r="EV68">
            <v>0</v>
          </cell>
          <cell r="EW68">
            <v>0</v>
          </cell>
          <cell r="EX68">
            <v>0</v>
          </cell>
          <cell r="EY68">
            <v>24.07444963787718</v>
          </cell>
          <cell r="EZ68">
            <v>0</v>
          </cell>
          <cell r="FA68">
            <v>21.721216708439009</v>
          </cell>
          <cell r="FB68">
            <v>24.287507810274047</v>
          </cell>
          <cell r="FC68">
            <v>46.751613513054295</v>
          </cell>
          <cell r="FD68">
            <v>37.631005379251356</v>
          </cell>
          <cell r="FE68">
            <v>5.5423890473549351</v>
          </cell>
          <cell r="FF68">
            <v>0</v>
          </cell>
          <cell r="FG68">
            <v>4.6501452038946773</v>
          </cell>
          <cell r="FH68">
            <v>7.0334869588438442</v>
          </cell>
          <cell r="FI68">
            <v>14.09829205356516</v>
          </cell>
          <cell r="FJ68">
            <v>5.627886579970216</v>
          </cell>
          <cell r="FK68">
            <v>1.836526706622249</v>
          </cell>
          <cell r="FL68">
            <v>0</v>
          </cell>
          <cell r="FM68">
            <v>1.6952876541195934</v>
          </cell>
          <cell r="FN68">
            <v>1.6952876541195929</v>
          </cell>
          <cell r="FO68">
            <v>3.2022100133370093</v>
          </cell>
          <cell r="FP68">
            <v>3.2022100133370093</v>
          </cell>
          <cell r="FQ68">
            <v>0.42710959513569624</v>
          </cell>
          <cell r="FR68">
            <v>0</v>
          </cell>
          <cell r="FS68">
            <v>7.1184932522616045</v>
          </cell>
          <cell r="FT68">
            <v>0</v>
          </cell>
          <cell r="FU68">
            <v>1.0277324632952691</v>
          </cell>
          <cell r="FV68">
            <v>0</v>
          </cell>
          <cell r="FW68">
            <v>2.6694349695981021</v>
          </cell>
          <cell r="FX68">
            <v>0</v>
          </cell>
          <cell r="FY68">
            <v>0</v>
          </cell>
          <cell r="FZ68">
            <v>11.242770280290673</v>
          </cell>
          <cell r="GA68">
            <v>0</v>
          </cell>
          <cell r="GB68">
            <v>0.88981165653270056</v>
          </cell>
          <cell r="GC68">
            <v>0.28473973009046422</v>
          </cell>
          <cell r="GD68">
            <v>1.1745513866231647</v>
          </cell>
          <cell r="GE68" t="e">
            <v>#DIV/0!</v>
          </cell>
          <cell r="GF68" t="e">
            <v>#DIV/0!</v>
          </cell>
          <cell r="GG68" t="e">
            <v>#DIV/0!</v>
          </cell>
          <cell r="GH68" t="e">
            <v>#DIV/0!</v>
          </cell>
          <cell r="GI68" t="e">
            <v>#DIV/0!</v>
          </cell>
          <cell r="GJ68" t="e">
            <v>#DIV/0!</v>
          </cell>
          <cell r="GK68" t="e">
            <v>#DIV/0!</v>
          </cell>
          <cell r="GL68" t="e">
            <v>#DIV/0!</v>
          </cell>
          <cell r="GM68" t="e">
            <v>#DIV/0!</v>
          </cell>
          <cell r="GN68" t="e">
            <v>#DIV/0!</v>
          </cell>
          <cell r="GO68" t="e">
            <v>#DIV/0!</v>
          </cell>
          <cell r="GP68" t="e">
            <v>#DIV/0!</v>
          </cell>
          <cell r="GQ68" t="e">
            <v>#DIV/0!</v>
          </cell>
          <cell r="GR68">
            <v>0.42710959513569619</v>
          </cell>
          <cell r="GS68">
            <v>0</v>
          </cell>
          <cell r="GT68">
            <v>7.1184932522616045</v>
          </cell>
          <cell r="GU68">
            <v>0</v>
          </cell>
          <cell r="GV68">
            <v>1.0277324632952689</v>
          </cell>
          <cell r="GW68">
            <v>0</v>
          </cell>
          <cell r="GX68">
            <v>2.6694349695981017</v>
          </cell>
          <cell r="GY68">
            <v>0</v>
          </cell>
          <cell r="GZ68">
            <v>0</v>
          </cell>
          <cell r="HA68">
            <v>11.242770280290671</v>
          </cell>
          <cell r="HB68">
            <v>0.88981165653270056</v>
          </cell>
          <cell r="HC68">
            <v>0.28473973009046416</v>
          </cell>
          <cell r="HD68">
            <v>1.1745513866231647</v>
          </cell>
          <cell r="HE68">
            <v>90587.89986091794</v>
          </cell>
          <cell r="HF68">
            <v>0</v>
          </cell>
          <cell r="HG68">
            <v>19416.55076495132</v>
          </cell>
          <cell r="HH68">
            <v>0</v>
          </cell>
          <cell r="HI68">
            <v>26223.580730813002</v>
          </cell>
          <cell r="HJ68" t="str">
            <v/>
          </cell>
          <cell r="HK68">
            <v>9458.9707927677318</v>
          </cell>
          <cell r="HL68">
            <v>0</v>
          </cell>
          <cell r="HM68" t="str">
            <v/>
          </cell>
          <cell r="HN68">
            <v>10336.856745479832</v>
          </cell>
          <cell r="HO68">
            <v>11335.605006954103</v>
          </cell>
          <cell r="HP68">
            <v>0</v>
          </cell>
          <cell r="HQ68">
            <v>1</v>
          </cell>
          <cell r="HR68">
            <v>0</v>
          </cell>
          <cell r="HS68">
            <v>0</v>
          </cell>
          <cell r="HT68">
            <v>0</v>
          </cell>
          <cell r="HU68">
            <v>0</v>
          </cell>
          <cell r="HV68">
            <v>2.6694349695981021</v>
          </cell>
          <cell r="HW68">
            <v>6.5619999999999994</v>
          </cell>
          <cell r="HX68">
            <v>5.3220000000000001</v>
          </cell>
          <cell r="HY68">
            <v>0</v>
          </cell>
          <cell r="HZ68">
            <v>0</v>
          </cell>
          <cell r="IA68">
            <v>0</v>
          </cell>
          <cell r="IB68">
            <v>0</v>
          </cell>
          <cell r="IC68">
            <v>0</v>
          </cell>
          <cell r="ID68">
            <v>0</v>
          </cell>
          <cell r="IE68" t="str">
            <v/>
          </cell>
          <cell r="IF68">
            <v>172.14117772204557</v>
          </cell>
          <cell r="IG68">
            <v>293.2292080560502</v>
          </cell>
          <cell r="IH68">
            <v>923.41029207232259</v>
          </cell>
          <cell r="II68">
            <v>432.78008986840695</v>
          </cell>
          <cell r="IJ68">
            <v>591.77746870653687</v>
          </cell>
          <cell r="IK68">
            <v>275.93262293423942</v>
          </cell>
          <cell r="IL68">
            <v>34.104032048052069</v>
          </cell>
          <cell r="IM68">
            <v>260.97399516988469</v>
          </cell>
          <cell r="IN68">
            <v>32.255212886165523</v>
          </cell>
          <cell r="IO68">
            <v>821.83515994436709</v>
          </cell>
          <cell r="IP68">
            <v>101.57513212795548</v>
          </cell>
          <cell r="IQ68">
            <v>385.17427998288218</v>
          </cell>
          <cell r="IR68">
            <v>47.605809885524764</v>
          </cell>
          <cell r="IS68">
            <v>526.68194714881781</v>
          </cell>
          <cell r="IT68">
            <v>65.095521557719053</v>
          </cell>
          <cell r="IU68">
            <v>16</v>
          </cell>
          <cell r="IV68">
            <v>827</v>
          </cell>
          <cell r="IW68">
            <v>240</v>
          </cell>
          <cell r="IX68">
            <v>41</v>
          </cell>
          <cell r="IY68" t="str">
            <v>0: No</v>
          </cell>
          <cell r="IZ68" t="str">
            <v>N/A</v>
          </cell>
          <cell r="JA68" t="str">
            <v>N/A</v>
          </cell>
          <cell r="JB68" t="str">
            <v>N/A</v>
          </cell>
          <cell r="JC68" t="str">
            <v>N/A</v>
          </cell>
          <cell r="JD68" t="str">
            <v>N/A</v>
          </cell>
          <cell r="JE68" t="str">
            <v>N/A</v>
          </cell>
          <cell r="JF68" t="str">
            <v>N/A</v>
          </cell>
          <cell r="JG68" t="str">
            <v>N/A</v>
          </cell>
          <cell r="JH68">
            <v>0</v>
          </cell>
          <cell r="JI68">
            <v>764</v>
          </cell>
          <cell r="JJ68">
            <v>0</v>
          </cell>
          <cell r="JK68">
            <v>12</v>
          </cell>
          <cell r="JL68">
            <v>0</v>
          </cell>
          <cell r="JM68">
            <v>240</v>
          </cell>
          <cell r="JN68">
            <v>0</v>
          </cell>
          <cell r="JO68">
            <v>0</v>
          </cell>
          <cell r="JP68">
            <v>0</v>
          </cell>
          <cell r="JQ68">
            <v>0</v>
          </cell>
          <cell r="JR68">
            <v>141.08344923504868</v>
          </cell>
          <cell r="JS68">
            <v>277.66481223922113</v>
          </cell>
          <cell r="JT68">
            <v>233.76912378303197</v>
          </cell>
          <cell r="JU68">
            <v>378.5841446453407</v>
          </cell>
          <cell r="JV68">
            <v>528.75104311543805</v>
          </cell>
          <cell r="JW68" t="str">
            <v>N/A</v>
          </cell>
          <cell r="JX68">
            <v>392.16968011126562</v>
          </cell>
          <cell r="JY68" t="str">
            <v>N/A</v>
          </cell>
          <cell r="JZ68">
            <v>0</v>
          </cell>
          <cell r="KA68">
            <v>0</v>
          </cell>
          <cell r="KB68">
            <v>0</v>
          </cell>
          <cell r="KC68">
            <v>0</v>
          </cell>
          <cell r="KD68">
            <v>0</v>
          </cell>
          <cell r="KE68">
            <v>0</v>
          </cell>
          <cell r="KF68">
            <v>0</v>
          </cell>
          <cell r="KG68">
            <v>0</v>
          </cell>
          <cell r="KH68">
            <v>0</v>
          </cell>
          <cell r="KI68">
            <v>0</v>
          </cell>
          <cell r="KJ68">
            <v>0</v>
          </cell>
          <cell r="KK68">
            <v>0</v>
          </cell>
          <cell r="KL68">
            <v>0</v>
          </cell>
          <cell r="KM68">
            <v>0</v>
          </cell>
          <cell r="KN68">
            <v>0</v>
          </cell>
          <cell r="KO68">
            <v>0</v>
          </cell>
          <cell r="KP68">
            <v>242</v>
          </cell>
          <cell r="KQ68">
            <v>522</v>
          </cell>
          <cell r="KR68">
            <v>2</v>
          </cell>
          <cell r="KS68">
            <v>10</v>
          </cell>
          <cell r="KT68">
            <v>85</v>
          </cell>
          <cell r="KU68">
            <v>152</v>
          </cell>
          <cell r="KV68">
            <v>0</v>
          </cell>
          <cell r="KW68">
            <v>0</v>
          </cell>
          <cell r="KX68">
            <v>0</v>
          </cell>
          <cell r="KY68">
            <v>0</v>
          </cell>
          <cell r="KZ68" t="str">
            <v/>
          </cell>
          <cell r="LA68" t="str">
            <v/>
          </cell>
          <cell r="LB68" t="str">
            <v/>
          </cell>
          <cell r="LC68" t="str">
            <v/>
          </cell>
          <cell r="LD68" t="str">
            <v/>
          </cell>
          <cell r="LE68" t="str">
            <v/>
          </cell>
          <cell r="LF68" t="str">
            <v/>
          </cell>
          <cell r="LG68" t="str">
            <v/>
          </cell>
          <cell r="LH68" t="str">
            <v/>
          </cell>
          <cell r="LI68" t="str">
            <v/>
          </cell>
          <cell r="LJ68" t="str">
            <v>Tenofovir/Emtricitabine (TDF/FTC)</v>
          </cell>
          <cell r="LK68" t="str">
            <v/>
          </cell>
          <cell r="LL68" t="str">
            <v>0: No</v>
          </cell>
          <cell r="LM68" t="str">
            <v>N/A</v>
          </cell>
          <cell r="LN68" t="str">
            <v>N/A</v>
          </cell>
          <cell r="LO68" t="str">
            <v>N/A</v>
          </cell>
          <cell r="LP68" t="str">
            <v>N/A</v>
          </cell>
          <cell r="LQ68" t="str">
            <v>N/A</v>
          </cell>
          <cell r="LR68" t="str">
            <v>N/A</v>
          </cell>
          <cell r="LS68" t="str">
            <v>N/A</v>
          </cell>
          <cell r="LT68" t="str">
            <v>N/A</v>
          </cell>
          <cell r="LU68">
            <v>764</v>
          </cell>
          <cell r="LV68">
            <v>15</v>
          </cell>
          <cell r="LW68">
            <v>240</v>
          </cell>
          <cell r="LX68">
            <v>0</v>
          </cell>
          <cell r="LY68" t="str">
            <v/>
          </cell>
          <cell r="LZ68" t="str">
            <v/>
          </cell>
          <cell r="MA68" t="str">
            <v/>
          </cell>
          <cell r="MB68" t="str">
            <v/>
          </cell>
          <cell r="MC68" t="str">
            <v/>
          </cell>
          <cell r="MD68" t="str">
            <v/>
          </cell>
          <cell r="ME68" t="str">
            <v/>
          </cell>
          <cell r="MF68" t="str">
            <v/>
          </cell>
          <cell r="MG68" t="str">
            <v/>
          </cell>
          <cell r="MH68" t="str">
            <v/>
          </cell>
          <cell r="MI68" t="str">
            <v/>
          </cell>
          <cell r="MJ68" t="str">
            <v/>
          </cell>
          <cell r="MK68" t="str">
            <v/>
          </cell>
          <cell r="ML68" t="str">
            <v/>
          </cell>
          <cell r="MM68" t="str">
            <v/>
          </cell>
          <cell r="MN68" t="str">
            <v/>
          </cell>
          <cell r="MO68" t="str">
            <v/>
          </cell>
          <cell r="MP68" t="str">
            <v/>
          </cell>
          <cell r="MQ68" t="str">
            <v>0: No</v>
          </cell>
          <cell r="MR68" t="str">
            <v>1: Yes</v>
          </cell>
          <cell r="MS68" t="str">
            <v>4</v>
          </cell>
          <cell r="MT68" t="str">
            <v>1: Yes</v>
          </cell>
          <cell r="MU68">
            <v>61.482025247632265</v>
          </cell>
          <cell r="MV68">
            <v>0</v>
          </cell>
          <cell r="MW68">
            <v>61.482025247632265</v>
          </cell>
          <cell r="MX68">
            <v>61.482025247632265</v>
          </cell>
          <cell r="MY68">
            <v>61.482025247632265</v>
          </cell>
          <cell r="MZ68">
            <v>61.482025247632265</v>
          </cell>
          <cell r="NA68">
            <v>0</v>
          </cell>
          <cell r="NB68">
            <v>0</v>
          </cell>
          <cell r="NC68">
            <v>0</v>
          </cell>
          <cell r="ND68">
            <v>0</v>
          </cell>
          <cell r="NE68">
            <v>0</v>
          </cell>
          <cell r="NF68">
            <v>0</v>
          </cell>
          <cell r="NG68">
            <v>0</v>
          </cell>
          <cell r="NH68">
            <v>0</v>
          </cell>
          <cell r="NI68">
            <v>0</v>
          </cell>
          <cell r="NJ68">
            <v>0</v>
          </cell>
          <cell r="NK68">
            <v>0</v>
          </cell>
          <cell r="NL68">
            <v>0</v>
          </cell>
          <cell r="NM68">
            <v>9.8696621871504497</v>
          </cell>
          <cell r="NN68">
            <v>0</v>
          </cell>
          <cell r="NO68">
            <v>9.8696621871504497</v>
          </cell>
          <cell r="NP68">
            <v>9.8696621871504497</v>
          </cell>
          <cell r="NQ68">
            <v>9.8696621871504497</v>
          </cell>
          <cell r="NR68">
            <v>9.8696621871504497</v>
          </cell>
          <cell r="NS68">
            <v>4.2655454572268523</v>
          </cell>
          <cell r="NT68">
            <v>0</v>
          </cell>
          <cell r="NU68">
            <v>4.2655454572268523</v>
          </cell>
          <cell r="NV68">
            <v>4.2655454572268523</v>
          </cell>
          <cell r="NW68">
            <v>4.2655454572268532</v>
          </cell>
          <cell r="NX68">
            <v>4.2655454572268523</v>
          </cell>
          <cell r="NY68">
            <v>30.756167886049649</v>
          </cell>
          <cell r="NZ68">
            <v>0</v>
          </cell>
          <cell r="OA68">
            <v>30.756167886049649</v>
          </cell>
          <cell r="OB68">
            <v>30.756167886049649</v>
          </cell>
          <cell r="OC68">
            <v>30.756167886049653</v>
          </cell>
          <cell r="OD68">
            <v>30.756167886049649</v>
          </cell>
          <cell r="OE68">
            <v>16.590649717205313</v>
          </cell>
          <cell r="OF68">
            <v>0</v>
          </cell>
          <cell r="OG68">
            <v>16.590649717205309</v>
          </cell>
          <cell r="OH68">
            <v>16.590649717205313</v>
          </cell>
          <cell r="OI68">
            <v>16.590649717205313</v>
          </cell>
          <cell r="OJ68">
            <v>16.590649717205309</v>
          </cell>
          <cell r="OK68">
            <v>0</v>
          </cell>
          <cell r="OL68">
            <v>0</v>
          </cell>
          <cell r="OM68">
            <v>0</v>
          </cell>
          <cell r="ON68">
            <v>0</v>
          </cell>
          <cell r="OO68">
            <v>0</v>
          </cell>
          <cell r="OP68">
            <v>0</v>
          </cell>
          <cell r="OQ68">
            <v>61.482025247632265</v>
          </cell>
          <cell r="OR68">
            <v>0</v>
          </cell>
          <cell r="OS68">
            <v>61.482025247632265</v>
          </cell>
          <cell r="OT68">
            <v>61.482025247632265</v>
          </cell>
          <cell r="OU68">
            <v>61.482025247632265</v>
          </cell>
          <cell r="OV68">
            <v>61.482025247632265</v>
          </cell>
          <cell r="OW68">
            <v>0</v>
          </cell>
          <cell r="OX68">
            <v>1.1772208215927626</v>
          </cell>
          <cell r="OY68">
            <v>0</v>
          </cell>
          <cell r="OZ68">
            <v>0.7260863117306835</v>
          </cell>
          <cell r="PA68">
            <v>0</v>
          </cell>
          <cell r="PB68">
            <v>0.1681744030846804</v>
          </cell>
          <cell r="PC68">
            <v>0</v>
          </cell>
          <cell r="PD68">
            <v>0</v>
          </cell>
          <cell r="PE68">
            <v>0</v>
          </cell>
          <cell r="PF68">
            <v>0.25092688714222156</v>
          </cell>
          <cell r="PG68" t="str">
            <v/>
          </cell>
          <cell r="PH68">
            <v>8.3838664812239223</v>
          </cell>
          <cell r="PI68">
            <v>0</v>
          </cell>
          <cell r="PJ68">
            <v>42.358831710709318</v>
          </cell>
          <cell r="PK68" t="str">
            <v>N/A</v>
          </cell>
          <cell r="PL68">
            <v>6.7858136300417238</v>
          </cell>
          <cell r="PM68" t="str">
            <v>N/A</v>
          </cell>
          <cell r="PN68" t="str">
            <v>N/A</v>
          </cell>
          <cell r="PO68" t="str">
            <v>N/A</v>
          </cell>
          <cell r="PP68">
            <v>3.5493741307371347</v>
          </cell>
          <cell r="PQ68">
            <v>0</v>
          </cell>
          <cell r="PR68">
            <v>1191.4455731870087</v>
          </cell>
          <cell r="PS68">
            <v>1323</v>
          </cell>
          <cell r="PT68">
            <v>816</v>
          </cell>
          <cell r="PU68">
            <v>189</v>
          </cell>
          <cell r="PV68">
            <v>0</v>
          </cell>
          <cell r="PW68">
            <v>282</v>
          </cell>
          <cell r="PX68">
            <v>0</v>
          </cell>
          <cell r="PY68">
            <v>0</v>
          </cell>
          <cell r="PZ68">
            <v>61.482025247632265</v>
          </cell>
          <cell r="QA68">
            <v>61.482025247632265</v>
          </cell>
          <cell r="QB68">
            <v>0</v>
          </cell>
          <cell r="QC68">
            <v>0</v>
          </cell>
          <cell r="QD68">
            <v>9.8696621871504497</v>
          </cell>
          <cell r="QE68">
            <v>4.2655454572268523</v>
          </cell>
          <cell r="QF68">
            <v>30.756167886049649</v>
          </cell>
          <cell r="QG68">
            <v>16.590649717205313</v>
          </cell>
          <cell r="QH68">
            <v>0</v>
          </cell>
          <cell r="QI68">
            <v>61.482025247632265</v>
          </cell>
          <cell r="QJ68">
            <v>0</v>
          </cell>
          <cell r="QK68">
            <v>1.1772208215927626</v>
          </cell>
          <cell r="QL68">
            <v>0</v>
          </cell>
          <cell r="QM68">
            <v>0.7260863117306835</v>
          </cell>
          <cell r="QN68">
            <v>0</v>
          </cell>
          <cell r="QO68">
            <v>0.1681744030846804</v>
          </cell>
          <cell r="QP68">
            <v>0</v>
          </cell>
          <cell r="QQ68">
            <v>0</v>
          </cell>
          <cell r="QR68">
            <v>0</v>
          </cell>
          <cell r="QS68">
            <v>0.25092688714222156</v>
          </cell>
          <cell r="QT68">
            <v>0</v>
          </cell>
          <cell r="QU68">
            <v>0</v>
          </cell>
          <cell r="QV68" t="str">
            <v/>
          </cell>
          <cell r="QW68" t="str">
            <v/>
          </cell>
          <cell r="QX68" t="str">
            <v/>
          </cell>
          <cell r="QY68" t="str">
            <v/>
          </cell>
          <cell r="QZ68" t="str">
            <v/>
          </cell>
          <cell r="RA68" t="str">
            <v/>
          </cell>
          <cell r="RB68" t="str">
            <v/>
          </cell>
          <cell r="RC68" t="str">
            <v>N/A</v>
          </cell>
          <cell r="RD68" t="str">
            <v>N/A</v>
          </cell>
          <cell r="RE68">
            <v>0</v>
          </cell>
          <cell r="RF68">
            <v>0</v>
          </cell>
          <cell r="RG68">
            <v>0</v>
          </cell>
          <cell r="RH68">
            <v>0</v>
          </cell>
          <cell r="RI68">
            <v>0</v>
          </cell>
          <cell r="RJ68">
            <v>0</v>
          </cell>
          <cell r="RK68">
            <v>0</v>
          </cell>
          <cell r="RL68">
            <v>0</v>
          </cell>
          <cell r="RM68">
            <v>0</v>
          </cell>
          <cell r="RN68">
            <v>0</v>
          </cell>
          <cell r="RO68">
            <v>22.706487803248081</v>
          </cell>
          <cell r="RP68">
            <v>22.706487803248077</v>
          </cell>
          <cell r="RQ68">
            <v>0</v>
          </cell>
          <cell r="RR68">
            <v>0</v>
          </cell>
          <cell r="RS68">
            <v>22.706487803248073</v>
          </cell>
          <cell r="RT68">
            <v>22.706487803248077</v>
          </cell>
          <cell r="RU68">
            <v>22.706487803248077</v>
          </cell>
          <cell r="RV68">
            <v>7.3039249843808554</v>
          </cell>
          <cell r="RW68">
            <v>0</v>
          </cell>
          <cell r="RX68">
            <v>7.3039249843808536</v>
          </cell>
          <cell r="RY68">
            <v>7.3039249843808545</v>
          </cell>
          <cell r="RZ68">
            <v>7.3039249843808545</v>
          </cell>
          <cell r="SA68">
            <v>7.3039249843808545</v>
          </cell>
          <cell r="SB68">
            <v>18.8463848766959</v>
          </cell>
          <cell r="SC68">
            <v>0</v>
          </cell>
          <cell r="SD68">
            <v>0</v>
          </cell>
          <cell r="SE68">
            <v>18.8463848766959</v>
          </cell>
          <cell r="SF68">
            <v>18.846384876695904</v>
          </cell>
          <cell r="SG68">
            <v>18.846384876695904</v>
          </cell>
          <cell r="SH68">
            <v>3.8601029265521731</v>
          </cell>
          <cell r="SI68">
            <v>0</v>
          </cell>
          <cell r="SJ68">
            <v>0</v>
          </cell>
          <cell r="SK68">
            <v>3.8601029265521731</v>
          </cell>
          <cell r="SL68">
            <v>3.8601029265521736</v>
          </cell>
          <cell r="SM68">
            <v>3.8601029265521736</v>
          </cell>
          <cell r="SN68">
            <v>0</v>
          </cell>
          <cell r="SO68">
            <v>0.93</v>
          </cell>
          <cell r="SP68">
            <v>1</v>
          </cell>
          <cell r="SQ68">
            <v>0.9</v>
          </cell>
          <cell r="SR68">
            <v>1</v>
          </cell>
          <cell r="SS68" t="str">
            <v>1: Yes</v>
          </cell>
          <cell r="ST68" t="str">
            <v>1: Yes</v>
          </cell>
          <cell r="SU68" t="str">
            <v>Blank</v>
          </cell>
          <cell r="SV68" t="str">
            <v>1: Yes</v>
          </cell>
          <cell r="SW68" t="str">
            <v>0: All patients when initiated</v>
          </cell>
          <cell r="SX68">
            <v>1</v>
          </cell>
          <cell r="SY68" t="str">
            <v>0: No</v>
          </cell>
          <cell r="SZ68" t="str">
            <v>N/A</v>
          </cell>
          <cell r="TA68" t="str">
            <v>N/A</v>
          </cell>
          <cell r="TB68">
            <v>7.7173669412899618E-2</v>
          </cell>
          <cell r="TC68">
            <v>2.5172140603442463E-3</v>
          </cell>
          <cell r="TD68">
            <v>6.5053134758613327</v>
          </cell>
          <cell r="TE68">
            <v>2.0650317013450513E-2</v>
          </cell>
          <cell r="TF68">
            <v>2.3417198376227795</v>
          </cell>
          <cell r="TG68">
            <v>0</v>
          </cell>
          <cell r="TH68">
            <v>0</v>
          </cell>
          <cell r="TI68">
            <v>7.3039249843808554</v>
          </cell>
          <cell r="TJ68">
            <v>6.4551883048964189</v>
          </cell>
          <cell r="TK68" t="str">
            <v/>
          </cell>
          <cell r="TL68" t="str">
            <v/>
          </cell>
          <cell r="TM68" t="str">
            <v/>
          </cell>
          <cell r="TN68" t="str">
            <v/>
          </cell>
          <cell r="TO68" t="str">
            <v/>
          </cell>
          <cell r="TP68" t="str">
            <v/>
          </cell>
          <cell r="TQ68" t="str">
            <v/>
          </cell>
          <cell r="TR68" t="str">
            <v/>
          </cell>
          <cell r="TS68" t="str">
            <v/>
          </cell>
          <cell r="TT68">
            <v>7.7173669412899604E-2</v>
          </cell>
          <cell r="TU68">
            <v>2.5172140603442459E-3</v>
          </cell>
          <cell r="TV68">
            <v>6.5053134758613309</v>
          </cell>
          <cell r="TW68">
            <v>2.0650317013450509E-2</v>
          </cell>
          <cell r="TX68">
            <v>2.341719837622779</v>
          </cell>
          <cell r="TY68">
            <v>0</v>
          </cell>
          <cell r="TZ68">
            <v>0</v>
          </cell>
          <cell r="UA68">
            <v>7.3039249843808545</v>
          </cell>
          <cell r="UB68">
            <v>6.4551883048964172</v>
          </cell>
          <cell r="UC68" t="str">
            <v>0: No</v>
          </cell>
          <cell r="UD68" t="str">
            <v>N/A</v>
          </cell>
          <cell r="UE68" t="str">
            <v>N/A</v>
          </cell>
          <cell r="UF68">
            <v>540736</v>
          </cell>
          <cell r="UG68">
            <v>1.4280747069342341E-2</v>
          </cell>
          <cell r="UH68">
            <v>1.4280747069342339E-2</v>
          </cell>
          <cell r="UI68">
            <v>0</v>
          </cell>
          <cell r="UJ68">
            <v>0</v>
          </cell>
          <cell r="UK68">
            <v>0</v>
          </cell>
          <cell r="UL68">
            <v>0</v>
          </cell>
          <cell r="UM68">
            <v>0</v>
          </cell>
          <cell r="UN68" t="str">
            <v>N/A</v>
          </cell>
          <cell r="UO68" t="str">
            <v>N/A</v>
          </cell>
          <cell r="UP68" t="str">
            <v>N/A</v>
          </cell>
          <cell r="UQ68" t="str">
            <v>N/A</v>
          </cell>
          <cell r="UR68" t="str">
            <v>N/A</v>
          </cell>
          <cell r="US68" t="str">
            <v>N/A</v>
          </cell>
          <cell r="UT68" t="str">
            <v>N/A</v>
          </cell>
          <cell r="UU68" t="str">
            <v>N/A</v>
          </cell>
          <cell r="UV68" t="str">
            <v>N/A</v>
          </cell>
          <cell r="UW68" t="str">
            <v>N/A</v>
          </cell>
          <cell r="UX68">
            <v>1</v>
          </cell>
          <cell r="UY68">
            <v>0</v>
          </cell>
          <cell r="UZ68">
            <v>0</v>
          </cell>
          <cell r="VA68">
            <v>0</v>
          </cell>
          <cell r="VB68">
            <v>1</v>
          </cell>
          <cell r="VC68">
            <v>0</v>
          </cell>
          <cell r="VD68">
            <v>0</v>
          </cell>
          <cell r="VE68">
            <v>1</v>
          </cell>
          <cell r="VF68">
            <v>0</v>
          </cell>
          <cell r="VG68">
            <v>1</v>
          </cell>
          <cell r="VH68">
            <v>0</v>
          </cell>
          <cell r="VI68">
            <v>0</v>
          </cell>
          <cell r="VJ68">
            <v>0</v>
          </cell>
          <cell r="VK68">
            <v>0</v>
          </cell>
          <cell r="VL68">
            <v>0</v>
          </cell>
          <cell r="VM68">
            <v>0</v>
          </cell>
          <cell r="VN68">
            <v>1</v>
          </cell>
          <cell r="VO68">
            <v>0</v>
          </cell>
          <cell r="VP68">
            <v>1</v>
          </cell>
          <cell r="VQ68">
            <v>0</v>
          </cell>
          <cell r="VR68">
            <v>1</v>
          </cell>
          <cell r="VS68">
            <v>1</v>
          </cell>
          <cell r="VT68">
            <v>0</v>
          </cell>
          <cell r="VU68">
            <v>0</v>
          </cell>
          <cell r="VV68">
            <v>0</v>
          </cell>
          <cell r="VW68">
            <v>0</v>
          </cell>
          <cell r="VX68">
            <v>0</v>
          </cell>
          <cell r="VY68">
            <v>7.950845847040263</v>
          </cell>
          <cell r="VZ68">
            <v>7.950845847040263</v>
          </cell>
          <cell r="WA68">
            <v>0</v>
          </cell>
          <cell r="WB68">
            <v>7.857582981715491</v>
          </cell>
          <cell r="WC68">
            <v>0</v>
          </cell>
          <cell r="WD68">
            <v>9.4132177017161602</v>
          </cell>
          <cell r="WE68">
            <v>0</v>
          </cell>
          <cell r="WF68">
            <v>6.6787105115138212</v>
          </cell>
          <cell r="WG68">
            <v>0</v>
          </cell>
          <cell r="WH68">
            <v>6.6003697046410119</v>
          </cell>
          <cell r="WI68">
            <v>0</v>
          </cell>
          <cell r="WJ68">
            <v>7.9071028694415739</v>
          </cell>
          <cell r="WK68">
            <v>0</v>
          </cell>
          <cell r="WL68">
            <v>1.2721353355264422</v>
          </cell>
          <cell r="WM68">
            <v>0</v>
          </cell>
          <cell r="WN68">
            <v>1.2572132770744786</v>
          </cell>
          <cell r="WO68">
            <v>0</v>
          </cell>
          <cell r="WP68">
            <v>1.5061148322745856</v>
          </cell>
          <cell r="WQ68">
            <v>0</v>
          </cell>
          <cell r="WR68" t="e">
            <v>#VALUE!</v>
          </cell>
          <cell r="WS68" t="e">
            <v>#VALUE!</v>
          </cell>
          <cell r="WT68">
            <v>7.950845847040263</v>
          </cell>
          <cell r="WU68">
            <v>0</v>
          </cell>
          <cell r="WV68">
            <v>7.8080793088639044</v>
          </cell>
          <cell r="WW68">
            <v>0</v>
          </cell>
          <cell r="WX68">
            <v>9.3312988767803375</v>
          </cell>
          <cell r="WY68">
            <v>0</v>
          </cell>
          <cell r="WZ68">
            <v>1.4305135269316536</v>
          </cell>
          <cell r="XA68">
            <v>1.4305135269316533</v>
          </cell>
          <cell r="XB68">
            <v>0</v>
          </cell>
          <cell r="XC68">
            <v>1.3204991316018624</v>
          </cell>
          <cell r="XD68">
            <v>1.3204991316018624</v>
          </cell>
          <cell r="XE68">
            <v>2.4942761374701847</v>
          </cell>
          <cell r="XF68">
            <v>2.4942761374701847</v>
          </cell>
          <cell r="XG68">
            <v>0.95834324247450131</v>
          </cell>
          <cell r="XH68">
            <v>0</v>
          </cell>
          <cell r="XI68">
            <v>0.88464135126249266</v>
          </cell>
          <cell r="XJ68">
            <v>0.88464135126249266</v>
          </cell>
          <cell r="XK68">
            <v>1.6709892190513753</v>
          </cell>
          <cell r="XL68">
            <v>1.6709892190513749</v>
          </cell>
          <cell r="XM68">
            <v>0</v>
          </cell>
          <cell r="XN68">
            <v>0</v>
          </cell>
          <cell r="XO68">
            <v>0</v>
          </cell>
          <cell r="XP68">
            <v>0</v>
          </cell>
          <cell r="XQ68">
            <v>0</v>
          </cell>
          <cell r="XR68">
            <v>0</v>
          </cell>
          <cell r="XS68">
            <v>0</v>
          </cell>
          <cell r="XT68">
            <v>0.10669819440837736</v>
          </cell>
          <cell r="XU68">
            <v>0</v>
          </cell>
          <cell r="XV68">
            <v>9.849251363736361E-2</v>
          </cell>
          <cell r="XW68">
            <v>9.849251363736361E-2</v>
          </cell>
          <cell r="XX68">
            <v>0.18604141464835353</v>
          </cell>
          <cell r="XY68">
            <v>0.18604141464835347</v>
          </cell>
          <cell r="XZ68">
            <v>0</v>
          </cell>
          <cell r="YA68">
            <v>0</v>
          </cell>
          <cell r="YB68">
            <v>0</v>
          </cell>
          <cell r="YC68">
            <v>0</v>
          </cell>
          <cell r="YD68">
            <v>0</v>
          </cell>
          <cell r="YE68">
            <v>0</v>
          </cell>
          <cell r="YF68">
            <v>0</v>
          </cell>
          <cell r="YG68">
            <v>0</v>
          </cell>
          <cell r="YH68">
            <v>0</v>
          </cell>
          <cell r="YI68">
            <v>0</v>
          </cell>
          <cell r="YJ68">
            <v>0</v>
          </cell>
          <cell r="YK68">
            <v>0</v>
          </cell>
          <cell r="YL68">
            <v>0</v>
          </cell>
          <cell r="YM68">
            <v>0</v>
          </cell>
          <cell r="YN68">
            <v>0</v>
          </cell>
          <cell r="YO68">
            <v>0</v>
          </cell>
          <cell r="YP68">
            <v>0</v>
          </cell>
          <cell r="YQ68">
            <v>0</v>
          </cell>
          <cell r="YR68">
            <v>0.20542479843620859</v>
          </cell>
          <cell r="YS68">
            <v>0</v>
          </cell>
          <cell r="YT68">
            <v>0.18962649624596062</v>
          </cell>
          <cell r="YU68">
            <v>0.18962649624596062</v>
          </cell>
          <cell r="YV68">
            <v>0.35818338179792564</v>
          </cell>
          <cell r="YW68">
            <v>0.35818338179792558</v>
          </cell>
          <cell r="YX68">
            <v>0.16004729161256601</v>
          </cell>
          <cell r="YY68">
            <v>0</v>
          </cell>
          <cell r="YZ68">
            <v>0.14773877045604539</v>
          </cell>
          <cell r="ZA68">
            <v>0.14773877045604539</v>
          </cell>
          <cell r="ZB68">
            <v>0.27906212197253022</v>
          </cell>
          <cell r="ZC68">
            <v>0.27906212197253016</v>
          </cell>
          <cell r="ZD68">
            <v>0</v>
          </cell>
          <cell r="ZE68">
            <v>0</v>
          </cell>
          <cell r="ZF68">
            <v>0</v>
          </cell>
          <cell r="ZG68">
            <v>0</v>
          </cell>
          <cell r="ZH68">
            <v>0</v>
          </cell>
          <cell r="ZI68">
            <v>0</v>
          </cell>
          <cell r="ZJ68" t="str">
            <v xml:space="preserve"> </v>
          </cell>
          <cell r="ZK68">
            <v>0</v>
          </cell>
          <cell r="ZL68">
            <v>0</v>
          </cell>
          <cell r="ZM68">
            <v>0</v>
          </cell>
          <cell r="ZN68">
            <v>0</v>
          </cell>
          <cell r="ZO68">
            <v>0</v>
          </cell>
          <cell r="ZP68">
            <v>0</v>
          </cell>
          <cell r="ZQ68">
            <v>0</v>
          </cell>
          <cell r="ZR68" t="str">
            <v>0: No</v>
          </cell>
          <cell r="ZS68" t="str">
            <v>0: No</v>
          </cell>
          <cell r="ZT68">
            <v>1.8085298162190346</v>
          </cell>
          <cell r="ZU68">
            <v>1.8085298162190346</v>
          </cell>
          <cell r="ZV68">
            <v>0</v>
          </cell>
          <cell r="ZW68">
            <v>1.8085298162190344</v>
          </cell>
          <cell r="ZX68">
            <v>1.8085298162190344</v>
          </cell>
          <cell r="ZY68">
            <v>1.8085298162190346</v>
          </cell>
          <cell r="ZZ68">
            <v>1.8085298162190344</v>
          </cell>
          <cell r="AAA68">
            <v>1.4468238529752278</v>
          </cell>
          <cell r="AAB68">
            <v>0</v>
          </cell>
          <cell r="AAC68">
            <v>1.4468238529752275</v>
          </cell>
          <cell r="AAD68">
            <v>1.4468238529752278</v>
          </cell>
          <cell r="AAE68">
            <v>1.4468238529752275</v>
          </cell>
          <cell r="AAF68">
            <v>1.4468238529752275</v>
          </cell>
          <cell r="AAG68">
            <v>0</v>
          </cell>
          <cell r="AAH68">
            <v>0</v>
          </cell>
          <cell r="AAI68">
            <v>0</v>
          </cell>
          <cell r="AAJ68">
            <v>0</v>
          </cell>
          <cell r="AAK68">
            <v>0</v>
          </cell>
          <cell r="AAL68">
            <v>0</v>
          </cell>
          <cell r="AAM68">
            <v>0</v>
          </cell>
          <cell r="AAN68">
            <v>0</v>
          </cell>
          <cell r="AAO68">
            <v>0</v>
          </cell>
          <cell r="AAP68">
            <v>0</v>
          </cell>
          <cell r="AAQ68">
            <v>0</v>
          </cell>
          <cell r="AAR68">
            <v>0</v>
          </cell>
          <cell r="AAS68">
            <v>0</v>
          </cell>
          <cell r="AAT68">
            <v>0</v>
          </cell>
          <cell r="AAU68">
            <v>0</v>
          </cell>
          <cell r="AAV68">
            <v>0</v>
          </cell>
          <cell r="AAW68">
            <v>0</v>
          </cell>
          <cell r="AAX68">
            <v>0</v>
          </cell>
          <cell r="AAY68">
            <v>0</v>
          </cell>
          <cell r="AAZ68">
            <v>0</v>
          </cell>
          <cell r="ABA68">
            <v>0</v>
          </cell>
          <cell r="ABB68">
            <v>0</v>
          </cell>
          <cell r="ABC68">
            <v>0</v>
          </cell>
          <cell r="ABD68">
            <v>0</v>
          </cell>
          <cell r="ABE68">
            <v>0</v>
          </cell>
          <cell r="ABF68">
            <v>9.0426490810951735E-2</v>
          </cell>
          <cell r="ABG68">
            <v>0</v>
          </cell>
          <cell r="ABH68">
            <v>9.0426490810951721E-2</v>
          </cell>
          <cell r="ABI68">
            <v>9.0426490810951735E-2</v>
          </cell>
          <cell r="ABJ68">
            <v>9.0426490810951721E-2</v>
          </cell>
          <cell r="ABK68">
            <v>9.0426490810951721E-2</v>
          </cell>
          <cell r="ABL68">
            <v>9.0426490810951735E-2</v>
          </cell>
          <cell r="ABM68">
            <v>0</v>
          </cell>
          <cell r="ABN68">
            <v>9.0426490810951721E-2</v>
          </cell>
          <cell r="ABO68">
            <v>9.0426490810951735E-2</v>
          </cell>
          <cell r="ABP68">
            <v>9.0426490810951721E-2</v>
          </cell>
          <cell r="ABQ68">
            <v>9.0426490810951721E-2</v>
          </cell>
          <cell r="ABR68">
            <v>0.18085298162190347</v>
          </cell>
          <cell r="ABS68">
            <v>0</v>
          </cell>
          <cell r="ABT68">
            <v>0.18085298162190344</v>
          </cell>
          <cell r="ABU68">
            <v>0.18085298162190347</v>
          </cell>
          <cell r="ABV68">
            <v>0.18085298162190344</v>
          </cell>
          <cell r="ABW68">
            <v>0.18085298162190344</v>
          </cell>
          <cell r="ABX68">
            <v>0</v>
          </cell>
          <cell r="ABY68" t="str">
            <v>1: Yes</v>
          </cell>
          <cell r="ABZ68">
            <v>0</v>
          </cell>
          <cell r="ACA68">
            <v>0</v>
          </cell>
          <cell r="ACB68">
            <v>21.251848256792137</v>
          </cell>
          <cell r="ACC68">
            <v>21.251848256792137</v>
          </cell>
          <cell r="ACD68">
            <v>0</v>
          </cell>
          <cell r="ACE68">
            <v>19.617463686779494</v>
          </cell>
          <cell r="ACF68">
            <v>19.617463686779491</v>
          </cell>
          <cell r="ACG68">
            <v>37.055209186139045</v>
          </cell>
          <cell r="ACH68">
            <v>37.055209186139045</v>
          </cell>
          <cell r="ACI68">
            <v>6.147449093140839</v>
          </cell>
          <cell r="ACJ68">
            <v>0</v>
          </cell>
          <cell r="ACK68">
            <v>5.6746762866835718</v>
          </cell>
          <cell r="ACL68">
            <v>5.6746762866835709</v>
          </cell>
          <cell r="ACM68">
            <v>10.718832985957858</v>
          </cell>
          <cell r="ACN68">
            <v>10.718832985957858</v>
          </cell>
          <cell r="ACO68">
            <v>0</v>
          </cell>
          <cell r="ACP68">
            <v>0</v>
          </cell>
          <cell r="ACQ68">
            <v>0</v>
          </cell>
          <cell r="ACR68">
            <v>0</v>
          </cell>
          <cell r="ACS68">
            <v>0</v>
          </cell>
          <cell r="ACT68">
            <v>0</v>
          </cell>
          <cell r="ACU68">
            <v>0</v>
          </cell>
          <cell r="ACV68">
            <v>0</v>
          </cell>
          <cell r="ACW68">
            <v>0</v>
          </cell>
          <cell r="ACX68">
            <v>0</v>
          </cell>
          <cell r="ACY68">
            <v>0</v>
          </cell>
          <cell r="ACZ68">
            <v>0</v>
          </cell>
          <cell r="ADA68">
            <v>14.234426223083663</v>
          </cell>
          <cell r="ADB68">
            <v>0</v>
          </cell>
          <cell r="ADC68">
            <v>13.139720186183748</v>
          </cell>
          <cell r="ADD68">
            <v>13.139720186183744</v>
          </cell>
          <cell r="ADE68">
            <v>24.819471462791526</v>
          </cell>
          <cell r="ADF68">
            <v>24.819471462791519</v>
          </cell>
          <cell r="ADG68">
            <v>0</v>
          </cell>
          <cell r="ADH68">
            <v>0</v>
          </cell>
          <cell r="ADI68">
            <v>0</v>
          </cell>
          <cell r="ADJ68">
            <v>0</v>
          </cell>
          <cell r="ADK68">
            <v>0</v>
          </cell>
          <cell r="ADL68">
            <v>0</v>
          </cell>
          <cell r="ADM68">
            <v>0.15808995348186766</v>
          </cell>
          <cell r="ADN68">
            <v>0</v>
          </cell>
          <cell r="ADO68">
            <v>0.14593196244397275</v>
          </cell>
          <cell r="ADP68">
            <v>0.14593196244397272</v>
          </cell>
          <cell r="ADQ68">
            <v>0.27564926239417076</v>
          </cell>
          <cell r="ADR68">
            <v>0.27564926239417076</v>
          </cell>
          <cell r="ADS68">
            <v>0.15808995348186766</v>
          </cell>
          <cell r="ADT68">
            <v>0</v>
          </cell>
          <cell r="ADU68">
            <v>0.14593196244397275</v>
          </cell>
          <cell r="ADV68">
            <v>0.14593196244397272</v>
          </cell>
          <cell r="ADW68">
            <v>0.27564926239417076</v>
          </cell>
          <cell r="ADX68">
            <v>0.27564926239417076</v>
          </cell>
          <cell r="ADY68">
            <v>0.55379303360390009</v>
          </cell>
          <cell r="ADZ68">
            <v>0</v>
          </cell>
          <cell r="AEA68">
            <v>0.51120328902422885</v>
          </cell>
          <cell r="AEB68">
            <v>0.51120328902422885</v>
          </cell>
          <cell r="AEC68">
            <v>0.9656062126013214</v>
          </cell>
          <cell r="AED68">
            <v>0.96560621260132129</v>
          </cell>
          <cell r="AEE68">
            <v>0</v>
          </cell>
          <cell r="AEF68">
            <v>0</v>
          </cell>
          <cell r="AEG68">
            <v>0</v>
          </cell>
          <cell r="AEH68">
            <v>2.7603912943665674</v>
          </cell>
          <cell r="AEI68">
            <v>0.40140777527078508</v>
          </cell>
          <cell r="AEJ68">
            <v>0</v>
          </cell>
          <cell r="AEK68">
            <v>15.713917920753136</v>
          </cell>
          <cell r="AEL68">
            <v>2.3761312664016478</v>
          </cell>
          <cell r="AEM68">
            <v>0</v>
          </cell>
          <cell r="AEN68">
            <v>0</v>
          </cell>
          <cell r="AEO68">
            <v>0</v>
          </cell>
          <cell r="AEP68">
            <v>0</v>
          </cell>
          <cell r="AEQ68">
            <v>2.7603912943665674</v>
          </cell>
          <cell r="AER68">
            <v>0.40140777527078508</v>
          </cell>
          <cell r="AES68">
            <v>0</v>
          </cell>
          <cell r="AET68">
            <v>15.713917920753136</v>
          </cell>
          <cell r="AEU68">
            <v>2.3761312664016478</v>
          </cell>
          <cell r="AEV68">
            <v>0</v>
          </cell>
          <cell r="AEW68">
            <v>0.32</v>
          </cell>
          <cell r="AEX68" t="str">
            <v>10</v>
          </cell>
          <cell r="AEY68" t="str">
            <v>10</v>
          </cell>
          <cell r="AEZ68" t="str">
            <v>0: No</v>
          </cell>
          <cell r="AFA68" t="str">
            <v/>
          </cell>
          <cell r="AFB68" t="str">
            <v/>
          </cell>
          <cell r="AFC68" t="str">
            <v>1: Always</v>
          </cell>
          <cell r="AFD68" t="str">
            <v>1: Always</v>
          </cell>
          <cell r="AFE68">
            <v>0</v>
          </cell>
          <cell r="AFF68">
            <v>0</v>
          </cell>
          <cell r="AFG68">
            <v>1.138562898484123</v>
          </cell>
          <cell r="AFH68">
            <v>1.138562898484123</v>
          </cell>
          <cell r="AFI68">
            <v>0</v>
          </cell>
          <cell r="AFJ68">
            <v>1.138562898484123</v>
          </cell>
          <cell r="AFK68">
            <v>1.138562898484123</v>
          </cell>
          <cell r="AFL68">
            <v>1.138562898484123</v>
          </cell>
          <cell r="AFM68">
            <v>1.138562898484123</v>
          </cell>
          <cell r="AFN68">
            <v>0</v>
          </cell>
          <cell r="AFO68">
            <v>4</v>
          </cell>
          <cell r="AFP68">
            <v>4</v>
          </cell>
          <cell r="AFQ68">
            <v>0</v>
          </cell>
          <cell r="AFR68">
            <v>0</v>
          </cell>
          <cell r="AFS68">
            <v>0</v>
          </cell>
          <cell r="AFT68">
            <v>0</v>
          </cell>
          <cell r="AFU68">
            <v>0</v>
          </cell>
          <cell r="AFV68">
            <v>0</v>
          </cell>
          <cell r="AFW68">
            <v>0</v>
          </cell>
          <cell r="AFX68">
            <v>0</v>
          </cell>
          <cell r="AFY68">
            <v>0</v>
          </cell>
          <cell r="AFZ68">
            <v>0</v>
          </cell>
          <cell r="AGA68">
            <v>0</v>
          </cell>
          <cell r="AGB68">
            <v>0</v>
          </cell>
        </row>
        <row r="69">
          <cell r="A69" t="str">
            <v>RSA_7</v>
          </cell>
          <cell r="B69" t="str">
            <v>RSA</v>
          </cell>
          <cell r="C69" t="str">
            <v>Murchison Hospital</v>
          </cell>
          <cell r="D69" t="str">
            <v>Hospital</v>
          </cell>
          <cell r="E69" t="str">
            <v>Secondary</v>
          </cell>
          <cell r="F69" t="str">
            <v>Peri-urban/Semi-urban</v>
          </cell>
          <cell r="G69" t="str">
            <v>No</v>
          </cell>
          <cell r="H69">
            <v>38201</v>
          </cell>
          <cell r="I69" t="str">
            <v>Unknown</v>
          </cell>
          <cell r="J69" t="str">
            <v>Unknown</v>
          </cell>
          <cell r="K69">
            <v>260</v>
          </cell>
          <cell r="L69" t="str">
            <v>Unknown</v>
          </cell>
          <cell r="M69" t="str">
            <v>USD</v>
          </cell>
          <cell r="N69">
            <v>7.1055555555555543</v>
          </cell>
          <cell r="O69">
            <v>1</v>
          </cell>
          <cell r="P69">
            <v>0</v>
          </cell>
          <cell r="Q69">
            <v>0</v>
          </cell>
          <cell r="R69">
            <v>0</v>
          </cell>
          <cell r="S69">
            <v>0</v>
          </cell>
          <cell r="T69" t="str">
            <v>Unknown</v>
          </cell>
          <cell r="U69">
            <v>0</v>
          </cell>
          <cell r="V69">
            <v>652.3877269246492</v>
          </cell>
          <cell r="W69" t="str">
            <v>0: No</v>
          </cell>
          <cell r="X69" t="str">
            <v>0: No</v>
          </cell>
          <cell r="Y69">
            <v>0</v>
          </cell>
          <cell r="Z69" t="str">
            <v>Apr-10</v>
          </cell>
          <cell r="AA69" t="str">
            <v>Mar-11</v>
          </cell>
          <cell r="AB69">
            <v>0</v>
          </cell>
          <cell r="AC69">
            <v>2157</v>
          </cell>
          <cell r="AD69">
            <v>58.166666666666664</v>
          </cell>
          <cell r="AE69">
            <v>307.91666666666669</v>
          </cell>
          <cell r="AF69">
            <v>11.5</v>
          </cell>
          <cell r="AG69">
            <v>2534.5833333333335</v>
          </cell>
          <cell r="AH69">
            <v>2534.583333333333</v>
          </cell>
          <cell r="AI69">
            <v>12</v>
          </cell>
          <cell r="AJ69">
            <v>7.0050961696531315</v>
          </cell>
          <cell r="AK69">
            <v>2</v>
          </cell>
          <cell r="AL69">
            <v>12</v>
          </cell>
          <cell r="AM69">
            <v>12</v>
          </cell>
          <cell r="AN69">
            <v>12</v>
          </cell>
          <cell r="AO69">
            <v>12</v>
          </cell>
          <cell r="AP69">
            <v>10</v>
          </cell>
          <cell r="AQ69">
            <v>5</v>
          </cell>
          <cell r="AR69">
            <v>10</v>
          </cell>
          <cell r="AS69">
            <v>20</v>
          </cell>
          <cell r="AT69">
            <v>20</v>
          </cell>
          <cell r="AU69">
            <v>0</v>
          </cell>
          <cell r="AV69">
            <v>12</v>
          </cell>
          <cell r="AW69">
            <v>12</v>
          </cell>
          <cell r="AX69">
            <v>12</v>
          </cell>
          <cell r="AY69">
            <v>12</v>
          </cell>
          <cell r="AZ69">
            <v>0</v>
          </cell>
          <cell r="BA69">
            <v>2</v>
          </cell>
          <cell r="BB69">
            <v>2</v>
          </cell>
          <cell r="BC69">
            <v>2</v>
          </cell>
          <cell r="BD69">
            <v>2</v>
          </cell>
          <cell r="BE69">
            <v>273890</v>
          </cell>
          <cell r="BF69" t="str">
            <v>1: Yes</v>
          </cell>
          <cell r="BG69" t="str">
            <v>0: Unknown</v>
          </cell>
          <cell r="BH69">
            <v>3.6000000000000004E-2</v>
          </cell>
          <cell r="BI69" t="str">
            <v>0: Unknown</v>
          </cell>
          <cell r="BJ69" t="str">
            <v>0: Unknown</v>
          </cell>
          <cell r="BK69" t="str">
            <v>N/A</v>
          </cell>
          <cell r="BL69" t="str">
            <v>N/A</v>
          </cell>
          <cell r="BM69" t="str">
            <v>1: Yes</v>
          </cell>
          <cell r="BN69" t="str">
            <v>N_INITIATION,N_STAGE,N_MONITORING,N_BLOOD: Initiation, WHO Staging, Routine clinical monitoring, Blood draws for CD4</v>
          </cell>
          <cell r="BO69" t="str">
            <v>Support during initiation of complex cases, and weekly oversight</v>
          </cell>
          <cell r="BP69" t="str">
            <v>1: Yes</v>
          </cell>
          <cell r="BQ69">
            <v>0.9</v>
          </cell>
          <cell r="BR69" t="str">
            <v>3: By Month (please specify which month)</v>
          </cell>
          <cell r="BS69" t="str">
            <v/>
          </cell>
          <cell r="BT69" t="str">
            <v>1: Yes</v>
          </cell>
          <cell r="BU69" t="str">
            <v>0: Unknown</v>
          </cell>
          <cell r="BV69">
            <v>3.6000000000000004E-2</v>
          </cell>
          <cell r="BW69" t="str">
            <v>0: Unknown</v>
          </cell>
          <cell r="BX69" t="str">
            <v>0: Unknown</v>
          </cell>
          <cell r="BY69" t="str">
            <v>N/A</v>
          </cell>
          <cell r="BZ69" t="str">
            <v>N/A</v>
          </cell>
          <cell r="CA69" t="str">
            <v>0: No</v>
          </cell>
          <cell r="CB69" t="str">
            <v>0: No</v>
          </cell>
          <cell r="CC69" t="str">
            <v>0: No</v>
          </cell>
          <cell r="CD69" t="str">
            <v>0: No</v>
          </cell>
          <cell r="CE69" t="str">
            <v>0: No</v>
          </cell>
          <cell r="CF69" t="str">
            <v>0: No</v>
          </cell>
          <cell r="CG69" t="str">
            <v>1: Yes</v>
          </cell>
          <cell r="CH69" t="str">
            <v>cohort (of which there are four)</v>
          </cell>
          <cell r="CI69" t="str">
            <v/>
          </cell>
          <cell r="CJ69">
            <v>2726.4999999999995</v>
          </cell>
          <cell r="CK69" t="str">
            <v/>
          </cell>
          <cell r="CL69" t="str">
            <v>1: Yes</v>
          </cell>
          <cell r="CM69" t="str">
            <v>1: Yes</v>
          </cell>
          <cell r="CN69" t="str">
            <v>1: Yes</v>
          </cell>
          <cell r="CO69" t="str">
            <v>1: Yes</v>
          </cell>
          <cell r="CP69" t="str">
            <v/>
          </cell>
          <cell r="CQ69" t="str">
            <v>1: Yes</v>
          </cell>
          <cell r="CR69" t="str">
            <v>0: No</v>
          </cell>
          <cell r="CS69" t="str">
            <v>100</v>
          </cell>
          <cell r="CT69" t="str">
            <v/>
          </cell>
          <cell r="CU69">
            <v>2215.1666666666665</v>
          </cell>
          <cell r="CV69" t="str">
            <v>2: Unknown</v>
          </cell>
          <cell r="CW69">
            <v>12</v>
          </cell>
          <cell r="CX69">
            <v>207.30050398509078</v>
          </cell>
          <cell r="CY69">
            <v>0</v>
          </cell>
          <cell r="CZ69">
            <v>207.30050398509081</v>
          </cell>
          <cell r="DA69">
            <v>186.97962889532079</v>
          </cell>
          <cell r="DB69">
            <v>0</v>
          </cell>
          <cell r="DC69">
            <v>186.97962889532081</v>
          </cell>
          <cell r="DD69">
            <v>145.34629920755879</v>
          </cell>
          <cell r="DE69">
            <v>249.16508435581505</v>
          </cell>
          <cell r="DF69">
            <v>456.80265465232748</v>
          </cell>
          <cell r="DG69">
            <v>456.80265465232753</v>
          </cell>
          <cell r="DH69">
            <v>20.320875089770002</v>
          </cell>
          <cell r="DI69">
            <v>0</v>
          </cell>
          <cell r="DJ69">
            <v>20.320875089770006</v>
          </cell>
          <cell r="DK69">
            <v>15.796180623562316</v>
          </cell>
          <cell r="DL69">
            <v>27.079166783249683</v>
          </cell>
          <cell r="DM69">
            <v>49.645139102624405</v>
          </cell>
          <cell r="DN69">
            <v>49.64513910262442</v>
          </cell>
          <cell r="DO69">
            <v>186.97962889532081</v>
          </cell>
          <cell r="DP69">
            <v>148.07241131475476</v>
          </cell>
          <cell r="DQ69">
            <v>456.80265465232748</v>
          </cell>
          <cell r="DR69">
            <v>20.320875089770006</v>
          </cell>
          <cell r="DS69">
            <v>16.092453452524087</v>
          </cell>
          <cell r="DT69">
            <v>49.645139102624405</v>
          </cell>
          <cell r="DU69">
            <v>147.77972980995165</v>
          </cell>
          <cell r="DV69">
            <v>0</v>
          </cell>
          <cell r="DW69">
            <v>114.87474305446626</v>
          </cell>
          <cell r="DX69">
            <v>196.92813095051358</v>
          </cell>
          <cell r="DY69">
            <v>361.03490674260814</v>
          </cell>
          <cell r="DZ69">
            <v>361.03490674260809</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11.562531026593868</v>
          </cell>
          <cell r="ET69">
            <v>0</v>
          </cell>
          <cell r="EU69">
            <v>8.987990318072832</v>
          </cell>
          <cell r="EV69">
            <v>15.40798340241057</v>
          </cell>
          <cell r="EW69">
            <v>28.247969571086042</v>
          </cell>
          <cell r="EX69">
            <v>28.247969571086038</v>
          </cell>
          <cell r="EY69">
            <v>30.497755644232523</v>
          </cell>
          <cell r="EZ69">
            <v>0</v>
          </cell>
          <cell r="FA69">
            <v>23.707052705229568</v>
          </cell>
          <cell r="FB69">
            <v>40.640661780393543</v>
          </cell>
          <cell r="FC69">
            <v>74.507879930721487</v>
          </cell>
          <cell r="FD69">
            <v>74.507879930721487</v>
          </cell>
          <cell r="FE69">
            <v>9.0452872125673647</v>
          </cell>
          <cell r="FF69">
            <v>0</v>
          </cell>
          <cell r="FG69">
            <v>7.0312420095354158</v>
          </cell>
          <cell r="FH69">
            <v>12.053557730632143</v>
          </cell>
          <cell r="FI69">
            <v>22.098189172825588</v>
          </cell>
          <cell r="FJ69">
            <v>22.098189172825588</v>
          </cell>
          <cell r="FK69">
            <v>8.4152002917453643</v>
          </cell>
          <cell r="FL69">
            <v>0</v>
          </cell>
          <cell r="FM69">
            <v>6.5414517438170332</v>
          </cell>
          <cell r="FN69">
            <v>11.213917275114914</v>
          </cell>
          <cell r="FO69">
            <v>20.558848337710675</v>
          </cell>
          <cell r="FP69">
            <v>20.558848337710678</v>
          </cell>
          <cell r="FQ69">
            <v>0.47345060003287848</v>
          </cell>
          <cell r="FR69">
            <v>0</v>
          </cell>
          <cell r="FS69">
            <v>3.7718231135952647</v>
          </cell>
          <cell r="FT69">
            <v>0</v>
          </cell>
          <cell r="FU69">
            <v>0.4142692750287687</v>
          </cell>
          <cell r="FV69">
            <v>0</v>
          </cell>
          <cell r="FW69">
            <v>0.47345060003287848</v>
          </cell>
          <cell r="FX69">
            <v>0</v>
          </cell>
          <cell r="FY69">
            <v>1.4203518000986355</v>
          </cell>
          <cell r="FZ69">
            <v>6.5533453887884257</v>
          </cell>
          <cell r="GA69">
            <v>7.8908433338813089E-2</v>
          </cell>
          <cell r="GB69">
            <v>0</v>
          </cell>
          <cell r="GC69">
            <v>1.6176228834456678</v>
          </cell>
          <cell r="GD69">
            <v>1.6176228834456678</v>
          </cell>
          <cell r="GE69" t="e">
            <v>#DIV/0!</v>
          </cell>
          <cell r="GF69" t="e">
            <v>#DIV/0!</v>
          </cell>
          <cell r="GG69" t="e">
            <v>#DIV/0!</v>
          </cell>
          <cell r="GH69" t="e">
            <v>#DIV/0!</v>
          </cell>
          <cell r="GI69" t="e">
            <v>#DIV/0!</v>
          </cell>
          <cell r="GJ69" t="e">
            <v>#DIV/0!</v>
          </cell>
          <cell r="GK69" t="e">
            <v>#DIV/0!</v>
          </cell>
          <cell r="GL69" t="e">
            <v>#DIV/0!</v>
          </cell>
          <cell r="GM69" t="e">
            <v>#DIV/0!</v>
          </cell>
          <cell r="GN69" t="e">
            <v>#DIV/0!</v>
          </cell>
          <cell r="GO69" t="e">
            <v>#DIV/0!</v>
          </cell>
          <cell r="GP69" t="e">
            <v>#DIV/0!</v>
          </cell>
          <cell r="GQ69" t="e">
            <v>#DIV/0!</v>
          </cell>
          <cell r="GR69">
            <v>0.47345060003287859</v>
          </cell>
          <cell r="GS69">
            <v>0</v>
          </cell>
          <cell r="GT69">
            <v>3.7718231135952651</v>
          </cell>
          <cell r="GU69">
            <v>0</v>
          </cell>
          <cell r="GV69">
            <v>0.41426927502876881</v>
          </cell>
          <cell r="GW69">
            <v>0</v>
          </cell>
          <cell r="GX69">
            <v>0.47345060003287859</v>
          </cell>
          <cell r="GY69">
            <v>0</v>
          </cell>
          <cell r="GZ69">
            <v>1.4203518000986357</v>
          </cell>
          <cell r="HA69">
            <v>6.5533453887884257</v>
          </cell>
          <cell r="HB69">
            <v>0</v>
          </cell>
          <cell r="HC69">
            <v>1.6176228834456683</v>
          </cell>
          <cell r="HD69">
            <v>1.6176228834456683</v>
          </cell>
          <cell r="HE69">
            <v>93129.553198887341</v>
          </cell>
          <cell r="HF69">
            <v>0</v>
          </cell>
          <cell r="HG69">
            <v>30133.950904033383</v>
          </cell>
          <cell r="HH69">
            <v>0</v>
          </cell>
          <cell r="HI69">
            <v>53003.198887343533</v>
          </cell>
          <cell r="HJ69" t="str">
            <v/>
          </cell>
          <cell r="HK69">
            <v>25004.158553546589</v>
          </cell>
          <cell r="HL69">
            <v>0</v>
          </cell>
          <cell r="HM69">
            <v>16416.49088239839</v>
          </cell>
          <cell r="HN69">
            <v>0</v>
          </cell>
          <cell r="HO69">
            <v>12059.332406119609</v>
          </cell>
          <cell r="HP69">
            <v>4.8285852245292124E-2</v>
          </cell>
          <cell r="HQ69">
            <v>0.95171414775470775</v>
          </cell>
          <cell r="HR69">
            <v>4.0055348028846832E-2</v>
          </cell>
          <cell r="HS69">
            <v>0</v>
          </cell>
          <cell r="HT69">
            <v>0</v>
          </cell>
          <cell r="HU69">
            <v>0</v>
          </cell>
          <cell r="HV69">
            <v>1.8148939667927009</v>
          </cell>
          <cell r="HW69">
            <v>12.774999999999997</v>
          </cell>
          <cell r="HX69">
            <v>3.5840000000000001</v>
          </cell>
          <cell r="HY69">
            <v>0</v>
          </cell>
          <cell r="HZ69">
            <v>0</v>
          </cell>
          <cell r="IA69">
            <v>0</v>
          </cell>
          <cell r="IB69">
            <v>0</v>
          </cell>
          <cell r="IC69">
            <v>0</v>
          </cell>
          <cell r="ID69">
            <v>0</v>
          </cell>
          <cell r="IE69" t="str">
            <v>7</v>
          </cell>
          <cell r="IF69">
            <v>170.08489996861516</v>
          </cell>
          <cell r="IG69">
            <v>247.55290631229232</v>
          </cell>
          <cell r="IH69">
            <v>881.99295031055908</v>
          </cell>
          <cell r="II69">
            <v>261.97601078167116</v>
          </cell>
          <cell r="IJ69">
            <v>563.42795918367335</v>
          </cell>
          <cell r="IK69">
            <v>236.1154030186978</v>
          </cell>
          <cell r="IL69">
            <v>29.182802620288488</v>
          </cell>
          <cell r="IM69">
            <v>220.32208661794016</v>
          </cell>
          <cell r="IN69">
            <v>27.230819694352157</v>
          </cell>
          <cell r="IO69">
            <v>784.9737257763976</v>
          </cell>
          <cell r="IP69">
            <v>97.019224534161495</v>
          </cell>
          <cell r="IQ69">
            <v>233.15864959568734</v>
          </cell>
          <cell r="IR69">
            <v>28.817361185983827</v>
          </cell>
          <cell r="IS69">
            <v>501.45088367346926</v>
          </cell>
          <cell r="IT69">
            <v>61.977075510204067</v>
          </cell>
          <cell r="IU69">
            <v>193</v>
          </cell>
          <cell r="IV69">
            <v>1884</v>
          </cell>
          <cell r="IW69">
            <v>398.99999999999994</v>
          </cell>
          <cell r="IX69">
            <v>98</v>
          </cell>
          <cell r="IY69" t="str">
            <v>Blank</v>
          </cell>
          <cell r="IZ69" t="str">
            <v>N/A</v>
          </cell>
          <cell r="JA69" t="str">
            <v>N/A</v>
          </cell>
          <cell r="JB69" t="str">
            <v>N/A</v>
          </cell>
          <cell r="JC69" t="str">
            <v>N/A</v>
          </cell>
          <cell r="JD69" t="str">
            <v>N/A</v>
          </cell>
          <cell r="JE69" t="str">
            <v>N/A</v>
          </cell>
          <cell r="JF69" t="str">
            <v>N/A</v>
          </cell>
          <cell r="JG69" t="str">
            <v>N/A</v>
          </cell>
          <cell r="JH69">
            <v>0</v>
          </cell>
          <cell r="JI69">
            <v>1650</v>
          </cell>
          <cell r="JJ69">
            <v>0</v>
          </cell>
          <cell r="JK69">
            <v>135</v>
          </cell>
          <cell r="JL69">
            <v>0</v>
          </cell>
          <cell r="JM69">
            <v>399</v>
          </cell>
          <cell r="JN69">
            <v>0</v>
          </cell>
          <cell r="JO69">
            <v>0</v>
          </cell>
          <cell r="JP69">
            <v>0</v>
          </cell>
          <cell r="JQ69">
            <v>0</v>
          </cell>
          <cell r="JR69">
            <v>133.76571428571427</v>
          </cell>
          <cell r="JS69">
            <v>263.26285714285711</v>
          </cell>
          <cell r="JT69">
            <v>221.6442857142857</v>
          </cell>
          <cell r="JU69">
            <v>358.94857142857137</v>
          </cell>
          <cell r="JV69">
            <v>501.3257142857143</v>
          </cell>
          <cell r="JW69" t="str">
            <v>N/A</v>
          </cell>
          <cell r="JX69">
            <v>371.82857142857142</v>
          </cell>
          <cell r="JY69" t="str">
            <v>N/A</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0</v>
          </cell>
          <cell r="KO69">
            <v>0</v>
          </cell>
          <cell r="KP69">
            <v>761</v>
          </cell>
          <cell r="KQ69">
            <v>889</v>
          </cell>
          <cell r="KR69">
            <v>76</v>
          </cell>
          <cell r="KS69">
            <v>59</v>
          </cell>
          <cell r="KT69">
            <v>190</v>
          </cell>
          <cell r="KU69">
            <v>175</v>
          </cell>
          <cell r="KV69">
            <v>0</v>
          </cell>
          <cell r="KW69">
            <v>0</v>
          </cell>
          <cell r="KX69">
            <v>0</v>
          </cell>
          <cell r="KY69">
            <v>0</v>
          </cell>
          <cell r="KZ69" t="str">
            <v/>
          </cell>
          <cell r="LA69" t="str">
            <v/>
          </cell>
          <cell r="LB69" t="str">
            <v/>
          </cell>
          <cell r="LC69" t="str">
            <v/>
          </cell>
          <cell r="LD69" t="str">
            <v/>
          </cell>
          <cell r="LE69" t="str">
            <v/>
          </cell>
          <cell r="LF69" t="str">
            <v/>
          </cell>
          <cell r="LG69" t="str">
            <v/>
          </cell>
          <cell r="LH69" t="str">
            <v/>
          </cell>
          <cell r="LI69" t="str">
            <v/>
          </cell>
          <cell r="LJ69" t="str">
            <v>Tenofovir/Emtricitabine (TDF/FTC)</v>
          </cell>
          <cell r="LK69" t="str">
            <v/>
          </cell>
          <cell r="LL69" t="str">
            <v>Blank</v>
          </cell>
          <cell r="LM69" t="str">
            <v>N/A</v>
          </cell>
          <cell r="LN69" t="str">
            <v>N/A</v>
          </cell>
          <cell r="LO69" t="str">
            <v>N/A</v>
          </cell>
          <cell r="LP69" t="str">
            <v>N/A</v>
          </cell>
          <cell r="LQ69" t="str">
            <v>N/A</v>
          </cell>
          <cell r="LR69" t="str">
            <v>N/A</v>
          </cell>
          <cell r="LS69" t="str">
            <v>N/A</v>
          </cell>
          <cell r="LT69" t="str">
            <v>N/A</v>
          </cell>
          <cell r="LU69">
            <v>1650</v>
          </cell>
          <cell r="LV69">
            <v>193</v>
          </cell>
          <cell r="LW69">
            <v>399</v>
          </cell>
          <cell r="LX69">
            <v>0</v>
          </cell>
          <cell r="LY69" t="str">
            <v/>
          </cell>
          <cell r="LZ69" t="str">
            <v/>
          </cell>
          <cell r="MA69" t="str">
            <v/>
          </cell>
          <cell r="MB69" t="str">
            <v/>
          </cell>
          <cell r="MC69" t="str">
            <v/>
          </cell>
          <cell r="MD69" t="str">
            <v/>
          </cell>
          <cell r="ME69" t="str">
            <v/>
          </cell>
          <cell r="MF69" t="str">
            <v/>
          </cell>
          <cell r="MG69" t="str">
            <v/>
          </cell>
          <cell r="MH69" t="str">
            <v/>
          </cell>
          <cell r="MI69" t="str">
            <v/>
          </cell>
          <cell r="MJ69" t="str">
            <v/>
          </cell>
          <cell r="MK69" t="str">
            <v/>
          </cell>
          <cell r="ML69" t="str">
            <v/>
          </cell>
          <cell r="MM69" t="str">
            <v/>
          </cell>
          <cell r="MN69" t="str">
            <v/>
          </cell>
          <cell r="MO69" t="str">
            <v/>
          </cell>
          <cell r="MP69" t="str">
            <v/>
          </cell>
          <cell r="MQ69" t="str">
            <v>1: Yes</v>
          </cell>
          <cell r="MR69" t="str">
            <v>1: Yes</v>
          </cell>
          <cell r="MS69" t="str">
            <v>4</v>
          </cell>
          <cell r="MT69" t="str">
            <v>1: Yes</v>
          </cell>
          <cell r="MU69">
            <v>123.87407367605272</v>
          </cell>
          <cell r="MV69">
            <v>0</v>
          </cell>
          <cell r="MW69">
            <v>123.87407367605272</v>
          </cell>
          <cell r="MX69">
            <v>123.87407367605272</v>
          </cell>
          <cell r="MY69">
            <v>123.87407367605272</v>
          </cell>
          <cell r="MZ69">
            <v>123.87407367605272</v>
          </cell>
          <cell r="NA69">
            <v>0</v>
          </cell>
          <cell r="NB69">
            <v>0</v>
          </cell>
          <cell r="NC69">
            <v>0</v>
          </cell>
          <cell r="ND69">
            <v>0</v>
          </cell>
          <cell r="NE69">
            <v>0</v>
          </cell>
          <cell r="NF69">
            <v>0</v>
          </cell>
          <cell r="NG69">
            <v>0</v>
          </cell>
          <cell r="NH69">
            <v>0</v>
          </cell>
          <cell r="NI69">
            <v>0</v>
          </cell>
          <cell r="NJ69">
            <v>0</v>
          </cell>
          <cell r="NK69">
            <v>0</v>
          </cell>
          <cell r="NL69">
            <v>0</v>
          </cell>
          <cell r="NM69">
            <v>10.252512322397315</v>
          </cell>
          <cell r="NN69">
            <v>0</v>
          </cell>
          <cell r="NO69">
            <v>10.252512322397314</v>
          </cell>
          <cell r="NP69">
            <v>10.252512322397315</v>
          </cell>
          <cell r="NQ69">
            <v>10.252512322397314</v>
          </cell>
          <cell r="NR69">
            <v>10.252512322397314</v>
          </cell>
          <cell r="NS69">
            <v>10.951559991545526</v>
          </cell>
          <cell r="NT69">
            <v>0</v>
          </cell>
          <cell r="NU69">
            <v>10.951559991545526</v>
          </cell>
          <cell r="NV69">
            <v>10.951559991545526</v>
          </cell>
          <cell r="NW69">
            <v>10.951559991545524</v>
          </cell>
          <cell r="NX69">
            <v>10.951559991545526</v>
          </cell>
          <cell r="NY69">
            <v>45.266652450623525</v>
          </cell>
          <cell r="NZ69">
            <v>0</v>
          </cell>
          <cell r="OA69">
            <v>45.266652450623525</v>
          </cell>
          <cell r="OB69">
            <v>45.266652450623525</v>
          </cell>
          <cell r="OC69">
            <v>45.266652450623525</v>
          </cell>
          <cell r="OD69">
            <v>45.266652450623525</v>
          </cell>
          <cell r="OE69">
            <v>57.403348911486347</v>
          </cell>
          <cell r="OF69">
            <v>0</v>
          </cell>
          <cell r="OG69">
            <v>57.403348911486347</v>
          </cell>
          <cell r="OH69">
            <v>57.403348911486354</v>
          </cell>
          <cell r="OI69">
            <v>57.40334891148634</v>
          </cell>
          <cell r="OJ69">
            <v>57.403348911486347</v>
          </cell>
          <cell r="OK69">
            <v>0</v>
          </cell>
          <cell r="OL69">
            <v>0</v>
          </cell>
          <cell r="OM69">
            <v>0</v>
          </cell>
          <cell r="ON69">
            <v>0</v>
          </cell>
          <cell r="OO69">
            <v>0</v>
          </cell>
          <cell r="OP69">
            <v>0</v>
          </cell>
          <cell r="OQ69">
            <v>123.87407367605272</v>
          </cell>
          <cell r="OR69">
            <v>0</v>
          </cell>
          <cell r="OS69">
            <v>123.87407367605272</v>
          </cell>
          <cell r="OT69">
            <v>123.87407367605272</v>
          </cell>
          <cell r="OU69">
            <v>123.87407367605272</v>
          </cell>
          <cell r="OV69">
            <v>123.87407367605272</v>
          </cell>
          <cell r="OW69">
            <v>0</v>
          </cell>
          <cell r="OX69">
            <v>1.1905704422160122</v>
          </cell>
          <cell r="OY69">
            <v>0</v>
          </cell>
          <cell r="OZ69">
            <v>1.0404076935722506</v>
          </cell>
          <cell r="PA69">
            <v>0</v>
          </cell>
          <cell r="PB69">
            <v>0.61193490054249566</v>
          </cell>
          <cell r="PC69">
            <v>0</v>
          </cell>
          <cell r="PD69">
            <v>0</v>
          </cell>
          <cell r="PE69">
            <v>0</v>
          </cell>
          <cell r="PF69">
            <v>0.85023836922571117</v>
          </cell>
          <cell r="PG69" t="str">
            <v/>
          </cell>
          <cell r="PH69">
            <v>8.6114285714285703</v>
          </cell>
          <cell r="PI69">
            <v>0</v>
          </cell>
          <cell r="PJ69">
            <v>43.508571428571429</v>
          </cell>
          <cell r="PK69" t="str">
            <v>N/A</v>
          </cell>
          <cell r="PL69">
            <v>6.97</v>
          </cell>
          <cell r="PM69" t="str">
            <v>N/A</v>
          </cell>
          <cell r="PN69" t="str">
            <v>N/A</v>
          </cell>
          <cell r="PO69" t="str">
            <v>N/A</v>
          </cell>
          <cell r="PP69">
            <v>3.6457142857142855</v>
          </cell>
          <cell r="PQ69">
            <v>0</v>
          </cell>
          <cell r="PR69">
            <v>2568.060443859938</v>
          </cell>
          <cell r="PS69">
            <v>3017.6000000000004</v>
          </cell>
          <cell r="PT69">
            <v>2637</v>
          </cell>
          <cell r="PU69">
            <v>1551</v>
          </cell>
          <cell r="PV69">
            <v>0</v>
          </cell>
          <cell r="PW69">
            <v>2155</v>
          </cell>
          <cell r="PX69">
            <v>0</v>
          </cell>
          <cell r="PY69">
            <v>0</v>
          </cell>
          <cell r="PZ69">
            <v>123.87407367605272</v>
          </cell>
          <cell r="QA69">
            <v>123.87407367605275</v>
          </cell>
          <cell r="QB69">
            <v>0</v>
          </cell>
          <cell r="QC69">
            <v>0</v>
          </cell>
          <cell r="QD69">
            <v>10.252512322397317</v>
          </cell>
          <cell r="QE69">
            <v>10.951559991545528</v>
          </cell>
          <cell r="QF69">
            <v>45.266652450623539</v>
          </cell>
          <cell r="QG69">
            <v>57.403348911486361</v>
          </cell>
          <cell r="QH69">
            <v>0</v>
          </cell>
          <cell r="QI69">
            <v>123.87407367605275</v>
          </cell>
          <cell r="QJ69">
            <v>0</v>
          </cell>
          <cell r="QK69">
            <v>1.1905704422160124</v>
          </cell>
          <cell r="QL69">
            <v>0</v>
          </cell>
          <cell r="QM69">
            <v>1.0404076935722508</v>
          </cell>
          <cell r="QN69">
            <v>0</v>
          </cell>
          <cell r="QO69">
            <v>0.61193490054249577</v>
          </cell>
          <cell r="QP69">
            <v>0</v>
          </cell>
          <cell r="QQ69">
            <v>0</v>
          </cell>
          <cell r="QR69">
            <v>0</v>
          </cell>
          <cell r="QS69">
            <v>0.85023836922571128</v>
          </cell>
          <cell r="QT69">
            <v>0</v>
          </cell>
          <cell r="QU69">
            <v>0</v>
          </cell>
          <cell r="QV69" t="str">
            <v/>
          </cell>
          <cell r="QW69" t="str">
            <v/>
          </cell>
          <cell r="QX69" t="str">
            <v/>
          </cell>
          <cell r="QY69" t="str">
            <v/>
          </cell>
          <cell r="QZ69" t="str">
            <v/>
          </cell>
          <cell r="RA69" t="str">
            <v/>
          </cell>
          <cell r="RB69" t="str">
            <v/>
          </cell>
          <cell r="RC69" t="str">
            <v>N/A</v>
          </cell>
          <cell r="RD69" t="str">
            <v>N/A</v>
          </cell>
          <cell r="RE69">
            <v>0</v>
          </cell>
          <cell r="RF69">
            <v>0</v>
          </cell>
          <cell r="RG69">
            <v>0</v>
          </cell>
          <cell r="RH69">
            <v>0</v>
          </cell>
          <cell r="RI69">
            <v>0</v>
          </cell>
          <cell r="RJ69">
            <v>0</v>
          </cell>
          <cell r="RK69">
            <v>0</v>
          </cell>
          <cell r="RL69">
            <v>0</v>
          </cell>
          <cell r="RM69">
            <v>0</v>
          </cell>
          <cell r="RN69">
            <v>0</v>
          </cell>
          <cell r="RO69">
            <v>14.931050277375304</v>
          </cell>
          <cell r="RP69">
            <v>14.931050277375311</v>
          </cell>
          <cell r="RQ69">
            <v>0</v>
          </cell>
          <cell r="RR69">
            <v>0</v>
          </cell>
          <cell r="RS69">
            <v>14.931050277375308</v>
          </cell>
          <cell r="RT69">
            <v>14.931050277375308</v>
          </cell>
          <cell r="RU69">
            <v>14.931050277375306</v>
          </cell>
          <cell r="RV69">
            <v>9.2951185009775514</v>
          </cell>
          <cell r="RW69">
            <v>0</v>
          </cell>
          <cell r="RX69">
            <v>9.2951185009775532</v>
          </cell>
          <cell r="RY69">
            <v>9.2951185009775532</v>
          </cell>
          <cell r="RZ69">
            <v>9.2951185009775532</v>
          </cell>
          <cell r="SA69">
            <v>9.2951185009775532</v>
          </cell>
          <cell r="SB69">
            <v>12.392771730221504</v>
          </cell>
          <cell r="SC69">
            <v>0</v>
          </cell>
          <cell r="SD69">
            <v>0</v>
          </cell>
          <cell r="SE69">
            <v>12.392771730221504</v>
          </cell>
          <cell r="SF69">
            <v>12.392771730221504</v>
          </cell>
          <cell r="SG69">
            <v>12.392771730221503</v>
          </cell>
          <cell r="SH69">
            <v>2.5382785471538027</v>
          </cell>
          <cell r="SI69">
            <v>0</v>
          </cell>
          <cell r="SJ69">
            <v>0</v>
          </cell>
          <cell r="SK69">
            <v>2.5382785471538023</v>
          </cell>
          <cell r="SL69">
            <v>2.5382785471538023</v>
          </cell>
          <cell r="SM69">
            <v>2.5382785471538023</v>
          </cell>
          <cell r="SN69">
            <v>0</v>
          </cell>
          <cell r="SO69">
            <v>0.95</v>
          </cell>
          <cell r="SP69">
            <v>0.95</v>
          </cell>
          <cell r="SQ69">
            <v>0.9</v>
          </cell>
          <cell r="SR69">
            <v>0.9</v>
          </cell>
          <cell r="SS69" t="str">
            <v>1: Yes</v>
          </cell>
          <cell r="ST69" t="str">
            <v>1: Yes</v>
          </cell>
          <cell r="SU69">
            <v>0.95</v>
          </cell>
          <cell r="SV69" t="str">
            <v>1: Yes</v>
          </cell>
          <cell r="SW69" t="str">
            <v>0: All patients when initiated</v>
          </cell>
          <cell r="SX69">
            <v>1</v>
          </cell>
          <cell r="SY69" t="str">
            <v>0: No</v>
          </cell>
          <cell r="SZ69" t="str">
            <v>N/A</v>
          </cell>
          <cell r="TA69" t="str">
            <v>N/A</v>
          </cell>
          <cell r="TB69">
            <v>0.16620267111631698</v>
          </cell>
          <cell r="TC69">
            <v>0</v>
          </cell>
          <cell r="TD69">
            <v>2.7457793888300386</v>
          </cell>
          <cell r="TE69">
            <v>0.19766150998347612</v>
          </cell>
          <cell r="TF69">
            <v>4.0015355500646246E-3</v>
          </cell>
          <cell r="TG69">
            <v>0</v>
          </cell>
          <cell r="TH69">
            <v>2.5222866709178566</v>
          </cell>
          <cell r="TI69">
            <v>9.2951185009775514</v>
          </cell>
          <cell r="TJ69">
            <v>0</v>
          </cell>
          <cell r="TK69" t="str">
            <v/>
          </cell>
          <cell r="TL69" t="str">
            <v/>
          </cell>
          <cell r="TM69" t="str">
            <v/>
          </cell>
          <cell r="TN69" t="str">
            <v/>
          </cell>
          <cell r="TO69" t="str">
            <v/>
          </cell>
          <cell r="TP69" t="str">
            <v/>
          </cell>
          <cell r="TQ69" t="str">
            <v/>
          </cell>
          <cell r="TR69" t="str">
            <v/>
          </cell>
          <cell r="TS69" t="str">
            <v/>
          </cell>
          <cell r="TT69">
            <v>0.16620267111631706</v>
          </cell>
          <cell r="TU69">
            <v>0</v>
          </cell>
          <cell r="TV69">
            <v>2.7457793888300399</v>
          </cell>
          <cell r="TW69">
            <v>0.1976615099834762</v>
          </cell>
          <cell r="TX69">
            <v>4.0015355500646263E-3</v>
          </cell>
          <cell r="TY69">
            <v>0</v>
          </cell>
          <cell r="TZ69">
            <v>2.522286670917858</v>
          </cell>
          <cell r="UA69">
            <v>9.295118500977555</v>
          </cell>
          <cell r="UB69">
            <v>0</v>
          </cell>
          <cell r="UC69" t="str">
            <v>0: No</v>
          </cell>
          <cell r="UD69" t="str">
            <v>N/A</v>
          </cell>
          <cell r="UE69" t="str">
            <v>N/A</v>
          </cell>
          <cell r="UF69">
            <v>962748</v>
          </cell>
          <cell r="UG69">
            <v>1.9993045897079276E-2</v>
          </cell>
          <cell r="UH69">
            <v>1.9993045897079276E-2</v>
          </cell>
          <cell r="UI69">
            <v>1.9993045897079276E-2</v>
          </cell>
          <cell r="UJ69">
            <v>0</v>
          </cell>
          <cell r="UK69">
            <v>0</v>
          </cell>
          <cell r="UL69">
            <v>0</v>
          </cell>
          <cell r="UM69">
            <v>0</v>
          </cell>
          <cell r="UN69" t="str">
            <v>1: Yes</v>
          </cell>
          <cell r="UO69" t="str">
            <v>0: All patients when initiated</v>
          </cell>
          <cell r="UP69" t="str">
            <v>0: No</v>
          </cell>
          <cell r="UQ69" t="e">
            <v>#N/A</v>
          </cell>
          <cell r="UR69" t="e">
            <v>#N/A</v>
          </cell>
          <cell r="US69" t="e">
            <v>#N/A</v>
          </cell>
          <cell r="UT69" t="e">
            <v>#N/A</v>
          </cell>
          <cell r="UU69" t="e">
            <v>#N/A</v>
          </cell>
          <cell r="UV69" t="e">
            <v>#N/A</v>
          </cell>
          <cell r="UW69" t="e">
            <v>#N/A</v>
          </cell>
          <cell r="UX69">
            <v>1</v>
          </cell>
          <cell r="UY69">
            <v>1</v>
          </cell>
          <cell r="UZ69">
            <v>0</v>
          </cell>
          <cell r="VA69">
            <v>0</v>
          </cell>
          <cell r="VB69">
            <v>1</v>
          </cell>
          <cell r="VC69">
            <v>0</v>
          </cell>
          <cell r="VD69">
            <v>1</v>
          </cell>
          <cell r="VE69">
            <v>1</v>
          </cell>
          <cell r="VF69">
            <v>0</v>
          </cell>
          <cell r="VG69">
            <v>1</v>
          </cell>
          <cell r="VH69">
            <v>1</v>
          </cell>
          <cell r="VI69">
            <v>1</v>
          </cell>
          <cell r="VJ69">
            <v>0</v>
          </cell>
          <cell r="VK69">
            <v>0</v>
          </cell>
          <cell r="VL69">
            <v>0</v>
          </cell>
          <cell r="VM69">
            <v>0</v>
          </cell>
          <cell r="VN69">
            <v>1</v>
          </cell>
          <cell r="VO69">
            <v>0</v>
          </cell>
          <cell r="VP69">
            <v>1</v>
          </cell>
          <cell r="VQ69">
            <v>1</v>
          </cell>
          <cell r="VR69">
            <v>1</v>
          </cell>
          <cell r="VS69">
            <v>1</v>
          </cell>
          <cell r="VT69">
            <v>0</v>
          </cell>
          <cell r="VU69">
            <v>0</v>
          </cell>
          <cell r="VV69">
            <v>0</v>
          </cell>
          <cell r="VW69">
            <v>0</v>
          </cell>
          <cell r="VX69">
            <v>0</v>
          </cell>
          <cell r="VY69">
            <v>18.143979709259998</v>
          </cell>
          <cell r="VZ69">
            <v>18.143979709260005</v>
          </cell>
          <cell r="WA69">
            <v>0</v>
          </cell>
          <cell r="WB69">
            <v>20.418909867862194</v>
          </cell>
          <cell r="WC69">
            <v>20.418909867862194</v>
          </cell>
          <cell r="WD69">
            <v>2.3672530001643928</v>
          </cell>
          <cell r="WE69">
            <v>2.3672530001643928</v>
          </cell>
          <cell r="WF69">
            <v>17.151884289004244</v>
          </cell>
          <cell r="WG69">
            <v>0</v>
          </cell>
          <cell r="WH69">
            <v>17.151884289004244</v>
          </cell>
          <cell r="WI69">
            <v>17.151884289004244</v>
          </cell>
          <cell r="WJ69">
            <v>1.9884925201380901</v>
          </cell>
          <cell r="WK69">
            <v>1.9884925201380899</v>
          </cell>
          <cell r="WL69">
            <v>3.2670255788579512</v>
          </cell>
          <cell r="WM69">
            <v>0</v>
          </cell>
          <cell r="WN69">
            <v>3.2670255788579512</v>
          </cell>
          <cell r="WO69">
            <v>3.2670255788579512</v>
          </cell>
          <cell r="WP69">
            <v>0.37876048002630286</v>
          </cell>
          <cell r="WQ69">
            <v>0.37876048002630286</v>
          </cell>
          <cell r="WR69" t="e">
            <v>#VALUE!</v>
          </cell>
          <cell r="WS69" t="e">
            <v>#VALUE!</v>
          </cell>
          <cell r="WT69">
            <v>20.418909867862194</v>
          </cell>
          <cell r="WU69">
            <v>0</v>
          </cell>
          <cell r="WV69">
            <v>20.418909867862194</v>
          </cell>
          <cell r="WW69">
            <v>0</v>
          </cell>
          <cell r="WX69">
            <v>2.3672530001643923</v>
          </cell>
          <cell r="WY69">
            <v>0</v>
          </cell>
          <cell r="WZ69">
            <v>1.3075562735885613</v>
          </cell>
          <cell r="XA69">
            <v>1.3075562735885617</v>
          </cell>
          <cell r="XB69">
            <v>0</v>
          </cell>
          <cell r="XC69">
            <v>1.0164126781860334</v>
          </cell>
          <cell r="XD69">
            <v>1.7424217340332002</v>
          </cell>
          <cell r="XE69">
            <v>3.1944398457275334</v>
          </cell>
          <cell r="XF69">
            <v>3.1944398457275338</v>
          </cell>
          <cell r="XG69">
            <v>1.1418205596801041</v>
          </cell>
          <cell r="XH69">
            <v>0</v>
          </cell>
          <cell r="XI69">
            <v>0.88758007323630861</v>
          </cell>
          <cell r="XJ69">
            <v>1.5215658398336722</v>
          </cell>
          <cell r="XK69">
            <v>2.7895373730283985</v>
          </cell>
          <cell r="XL69">
            <v>2.7895373730283985</v>
          </cell>
          <cell r="XM69">
            <v>0</v>
          </cell>
          <cell r="XN69">
            <v>0</v>
          </cell>
          <cell r="XO69">
            <v>0</v>
          </cell>
          <cell r="XP69">
            <v>0</v>
          </cell>
          <cell r="XQ69">
            <v>0</v>
          </cell>
          <cell r="XR69">
            <v>0</v>
          </cell>
          <cell r="XS69">
            <v>0</v>
          </cell>
          <cell r="XT69">
            <v>0</v>
          </cell>
          <cell r="XU69">
            <v>0</v>
          </cell>
          <cell r="XV69">
            <v>0</v>
          </cell>
          <cell r="XW69">
            <v>0</v>
          </cell>
          <cell r="XX69">
            <v>0</v>
          </cell>
          <cell r="XY69">
            <v>0</v>
          </cell>
          <cell r="XZ69">
            <v>0</v>
          </cell>
          <cell r="YA69">
            <v>0</v>
          </cell>
          <cell r="YB69">
            <v>0</v>
          </cell>
          <cell r="YC69">
            <v>0</v>
          </cell>
          <cell r="YD69">
            <v>0</v>
          </cell>
          <cell r="YE69">
            <v>0</v>
          </cell>
          <cell r="YF69">
            <v>0</v>
          </cell>
          <cell r="YG69">
            <v>0</v>
          </cell>
          <cell r="YH69">
            <v>0</v>
          </cell>
          <cell r="YI69">
            <v>0</v>
          </cell>
          <cell r="YJ69">
            <v>0</v>
          </cell>
          <cell r="YK69">
            <v>0</v>
          </cell>
          <cell r="YL69">
            <v>0.16573571390845732</v>
          </cell>
          <cell r="YM69">
            <v>0</v>
          </cell>
          <cell r="YN69">
            <v>0.12883260494972473</v>
          </cell>
          <cell r="YO69">
            <v>0.22085589419952811</v>
          </cell>
          <cell r="YP69">
            <v>0.40490247269913482</v>
          </cell>
          <cell r="YQ69">
            <v>0.40490247269913487</v>
          </cell>
          <cell r="YR69">
            <v>0</v>
          </cell>
          <cell r="YS69">
            <v>0</v>
          </cell>
          <cell r="YT69">
            <v>0</v>
          </cell>
          <cell r="YU69">
            <v>0</v>
          </cell>
          <cell r="YV69">
            <v>0</v>
          </cell>
          <cell r="YW69">
            <v>0</v>
          </cell>
          <cell r="YX69">
            <v>0</v>
          </cell>
          <cell r="YY69">
            <v>0</v>
          </cell>
          <cell r="YZ69">
            <v>0</v>
          </cell>
          <cell r="ZA69">
            <v>0</v>
          </cell>
          <cell r="ZB69">
            <v>0</v>
          </cell>
          <cell r="ZC69">
            <v>0</v>
          </cell>
          <cell r="ZD69">
            <v>0</v>
          </cell>
          <cell r="ZE69">
            <v>0</v>
          </cell>
          <cell r="ZF69">
            <v>0</v>
          </cell>
          <cell r="ZG69">
            <v>0</v>
          </cell>
          <cell r="ZH69">
            <v>0</v>
          </cell>
          <cell r="ZI69">
            <v>0</v>
          </cell>
          <cell r="ZJ69" t="str">
            <v xml:space="preserve"> </v>
          </cell>
          <cell r="ZK69">
            <v>0</v>
          </cell>
          <cell r="ZL69">
            <v>0</v>
          </cell>
          <cell r="ZM69">
            <v>0</v>
          </cell>
          <cell r="ZN69">
            <v>0</v>
          </cell>
          <cell r="ZO69">
            <v>0</v>
          </cell>
          <cell r="ZP69">
            <v>0</v>
          </cell>
          <cell r="ZQ69">
            <v>0</v>
          </cell>
          <cell r="ZR69" t="str">
            <v>1: Yes</v>
          </cell>
          <cell r="ZS69" t="str">
            <v>0: No</v>
          </cell>
          <cell r="ZT69">
            <v>0.41155302506335067</v>
          </cell>
          <cell r="ZU69">
            <v>0.41155302506335079</v>
          </cell>
          <cell r="ZV69">
            <v>0</v>
          </cell>
          <cell r="ZW69">
            <v>0.41155302506335073</v>
          </cell>
          <cell r="ZX69">
            <v>0.41155302506335067</v>
          </cell>
          <cell r="ZY69">
            <v>0.41155302506335062</v>
          </cell>
          <cell r="ZZ69">
            <v>0.41155302506335067</v>
          </cell>
          <cell r="AAA69">
            <v>0.28808711754434546</v>
          </cell>
          <cell r="AAB69">
            <v>0</v>
          </cell>
          <cell r="AAC69">
            <v>0.28808711754434546</v>
          </cell>
          <cell r="AAD69">
            <v>0.28808711754434552</v>
          </cell>
          <cell r="AAE69">
            <v>0.28808711754434546</v>
          </cell>
          <cell r="AAF69">
            <v>0.28808711754434546</v>
          </cell>
          <cell r="AAG69">
            <v>0</v>
          </cell>
          <cell r="AAH69">
            <v>0</v>
          </cell>
          <cell r="AAI69">
            <v>0</v>
          </cell>
          <cell r="AAJ69">
            <v>0</v>
          </cell>
          <cell r="AAK69">
            <v>0</v>
          </cell>
          <cell r="AAL69">
            <v>0</v>
          </cell>
          <cell r="AAM69">
            <v>0</v>
          </cell>
          <cell r="AAN69">
            <v>0</v>
          </cell>
          <cell r="AAO69">
            <v>0</v>
          </cell>
          <cell r="AAP69">
            <v>0</v>
          </cell>
          <cell r="AAQ69">
            <v>0</v>
          </cell>
          <cell r="AAR69">
            <v>0</v>
          </cell>
          <cell r="AAS69">
            <v>0</v>
          </cell>
          <cell r="AAT69">
            <v>0</v>
          </cell>
          <cell r="AAU69">
            <v>0</v>
          </cell>
          <cell r="AAV69">
            <v>0</v>
          </cell>
          <cell r="AAW69">
            <v>0</v>
          </cell>
          <cell r="AAX69">
            <v>0</v>
          </cell>
          <cell r="AAY69">
            <v>0</v>
          </cell>
          <cell r="AAZ69">
            <v>0</v>
          </cell>
          <cell r="ABA69">
            <v>0</v>
          </cell>
          <cell r="ABB69">
            <v>0</v>
          </cell>
          <cell r="ABC69">
            <v>0</v>
          </cell>
          <cell r="ABD69">
            <v>0</v>
          </cell>
          <cell r="ABE69">
            <v>0</v>
          </cell>
          <cell r="ABF69">
            <v>4.1155302506335069E-2</v>
          </cell>
          <cell r="ABG69">
            <v>0</v>
          </cell>
          <cell r="ABH69">
            <v>4.1155302506335069E-2</v>
          </cell>
          <cell r="ABI69">
            <v>4.1155302506335069E-2</v>
          </cell>
          <cell r="ABJ69">
            <v>4.1155302506335062E-2</v>
          </cell>
          <cell r="ABK69">
            <v>4.1155302506335069E-2</v>
          </cell>
          <cell r="ABL69">
            <v>4.1155302506335069E-2</v>
          </cell>
          <cell r="ABM69">
            <v>0</v>
          </cell>
          <cell r="ABN69">
            <v>4.1155302506335069E-2</v>
          </cell>
          <cell r="ABO69">
            <v>4.1155302506335069E-2</v>
          </cell>
          <cell r="ABP69">
            <v>4.1155302506335062E-2</v>
          </cell>
          <cell r="ABQ69">
            <v>4.1155302506335069E-2</v>
          </cell>
          <cell r="ABR69">
            <v>4.1155302506335069E-2</v>
          </cell>
          <cell r="ABS69">
            <v>0</v>
          </cell>
          <cell r="ABT69">
            <v>4.1155302506335069E-2</v>
          </cell>
          <cell r="ABU69">
            <v>4.1155302506335069E-2</v>
          </cell>
          <cell r="ABV69">
            <v>4.1155302506335062E-2</v>
          </cell>
          <cell r="ABW69">
            <v>4.1155302506335069E-2</v>
          </cell>
          <cell r="ABX69">
            <v>0</v>
          </cell>
          <cell r="ABY69" t="str">
            <v>0: No</v>
          </cell>
          <cell r="ABZ69">
            <v>0</v>
          </cell>
          <cell r="ACA69">
            <v>0</v>
          </cell>
          <cell r="ACB69">
            <v>8.626054498308859</v>
          </cell>
          <cell r="ACC69">
            <v>8.6260544983088607</v>
          </cell>
          <cell r="ACD69">
            <v>0</v>
          </cell>
          <cell r="ACE69">
            <v>6.7053566503430124</v>
          </cell>
          <cell r="ACF69">
            <v>11.494897114873735</v>
          </cell>
          <cell r="ACG69">
            <v>21.073978043935174</v>
          </cell>
          <cell r="ACH69">
            <v>21.073978043935185</v>
          </cell>
          <cell r="ACI69">
            <v>8.5176723384008461</v>
          </cell>
          <cell r="ACJ69">
            <v>0</v>
          </cell>
          <cell r="ACK69">
            <v>6.6211071204031988</v>
          </cell>
          <cell r="ACL69">
            <v>11.350469349262626</v>
          </cell>
          <cell r="ACM69">
            <v>20.809193806981479</v>
          </cell>
          <cell r="ACN69">
            <v>20.809193806981483</v>
          </cell>
          <cell r="ACO69">
            <v>0</v>
          </cell>
          <cell r="ACP69">
            <v>0</v>
          </cell>
          <cell r="ACQ69">
            <v>0</v>
          </cell>
          <cell r="ACR69">
            <v>0</v>
          </cell>
          <cell r="ACS69">
            <v>0</v>
          </cell>
          <cell r="ACT69">
            <v>0</v>
          </cell>
          <cell r="ACU69">
            <v>0</v>
          </cell>
          <cell r="ACV69">
            <v>0</v>
          </cell>
          <cell r="ACW69">
            <v>0</v>
          </cell>
          <cell r="ACX69">
            <v>0</v>
          </cell>
          <cell r="ACY69">
            <v>0</v>
          </cell>
          <cell r="ACZ69">
            <v>0</v>
          </cell>
          <cell r="ADA69">
            <v>0</v>
          </cell>
          <cell r="ADB69">
            <v>0</v>
          </cell>
          <cell r="ADC69">
            <v>0</v>
          </cell>
          <cell r="ADD69">
            <v>0</v>
          </cell>
          <cell r="ADE69">
            <v>0</v>
          </cell>
          <cell r="ADF69">
            <v>0</v>
          </cell>
          <cell r="ADG69">
            <v>0</v>
          </cell>
          <cell r="ADH69">
            <v>0</v>
          </cell>
          <cell r="ADI69">
            <v>0</v>
          </cell>
          <cell r="ADJ69">
            <v>0</v>
          </cell>
          <cell r="ADK69">
            <v>0</v>
          </cell>
          <cell r="ADL69">
            <v>0</v>
          </cell>
          <cell r="ADM69">
            <v>3.6127386636004434E-2</v>
          </cell>
          <cell r="ADN69">
            <v>0</v>
          </cell>
          <cell r="ADO69">
            <v>2.808317664660457E-2</v>
          </cell>
          <cell r="ADP69">
            <v>4.8142588537036408E-2</v>
          </cell>
          <cell r="ADQ69">
            <v>8.8261412317900051E-2</v>
          </cell>
          <cell r="ADR69">
            <v>8.8261412317900065E-2</v>
          </cell>
          <cell r="ADS69">
            <v>3.6127386636004434E-2</v>
          </cell>
          <cell r="ADT69">
            <v>0</v>
          </cell>
          <cell r="ADU69">
            <v>2.808317664660457E-2</v>
          </cell>
          <cell r="ADV69">
            <v>4.8142588537036408E-2</v>
          </cell>
          <cell r="ADW69">
            <v>8.8261412317900051E-2</v>
          </cell>
          <cell r="ADX69">
            <v>8.8261412317900065E-2</v>
          </cell>
          <cell r="ADY69">
            <v>3.6127386636004434E-2</v>
          </cell>
          <cell r="ADZ69">
            <v>0</v>
          </cell>
          <cell r="AEA69">
            <v>2.808317664660457E-2</v>
          </cell>
          <cell r="AEB69">
            <v>4.8142588537036408E-2</v>
          </cell>
          <cell r="AEC69">
            <v>8.8261412317900051E-2</v>
          </cell>
          <cell r="AED69">
            <v>8.8261412317900065E-2</v>
          </cell>
          <cell r="AEE69">
            <v>0.45912855476067377</v>
          </cell>
          <cell r="AEF69">
            <v>0.36127386636004438</v>
          </cell>
          <cell r="AEG69">
            <v>0.75910351861831582</v>
          </cell>
          <cell r="AEH69">
            <v>0.83433870402409693</v>
          </cell>
          <cell r="AEI69">
            <v>2.6692447933397911</v>
          </cell>
          <cell r="AEJ69">
            <v>0</v>
          </cell>
          <cell r="AEK69">
            <v>3.0086616821498242</v>
          </cell>
          <cell r="AEL69">
            <v>0.53430337905611214</v>
          </cell>
          <cell r="AEM69">
            <v>0</v>
          </cell>
          <cell r="AEN69">
            <v>0.45912855476067382</v>
          </cell>
          <cell r="AEO69">
            <v>0.36127386636004444</v>
          </cell>
          <cell r="AEP69">
            <v>0.75910351861831593</v>
          </cell>
          <cell r="AEQ69">
            <v>0.83433870402409704</v>
          </cell>
          <cell r="AER69">
            <v>2.6692447933397916</v>
          </cell>
          <cell r="AES69">
            <v>0</v>
          </cell>
          <cell r="AET69">
            <v>3.0086616821498251</v>
          </cell>
          <cell r="AEU69">
            <v>0.53430337905611225</v>
          </cell>
          <cell r="AEV69">
            <v>0</v>
          </cell>
          <cell r="AEW69">
            <v>0.03</v>
          </cell>
          <cell r="AEX69" t="str">
            <v>10</v>
          </cell>
          <cell r="AEY69" t="str">
            <v>9</v>
          </cell>
          <cell r="AEZ69" t="str">
            <v>0: No</v>
          </cell>
          <cell r="AFA69" t="str">
            <v/>
          </cell>
          <cell r="AFB69" t="str">
            <v/>
          </cell>
          <cell r="AFC69" t="str">
            <v>1: Always</v>
          </cell>
          <cell r="AFD69" t="str">
            <v>1: Always</v>
          </cell>
          <cell r="AFE69">
            <v>0</v>
          </cell>
          <cell r="AFF69">
            <v>0</v>
          </cell>
          <cell r="AFG69">
            <v>12.494749840923326</v>
          </cell>
          <cell r="AFH69">
            <v>12.494749840923328</v>
          </cell>
          <cell r="AFI69">
            <v>0</v>
          </cell>
          <cell r="AFJ69">
            <v>12.494749840923326</v>
          </cell>
          <cell r="AFK69">
            <v>12.494749840923326</v>
          </cell>
          <cell r="AFL69">
            <v>12.494749840923324</v>
          </cell>
          <cell r="AFM69">
            <v>12.494749840923324</v>
          </cell>
          <cell r="AFN69">
            <v>0</v>
          </cell>
          <cell r="AFO69">
            <v>99</v>
          </cell>
          <cell r="AFP69">
            <v>99</v>
          </cell>
          <cell r="AFQ69">
            <v>0</v>
          </cell>
          <cell r="AFR69">
            <v>0</v>
          </cell>
          <cell r="AFS69">
            <v>0</v>
          </cell>
          <cell r="AFT69">
            <v>0</v>
          </cell>
          <cell r="AFU69">
            <v>0</v>
          </cell>
          <cell r="AFV69">
            <v>0</v>
          </cell>
          <cell r="AFW69">
            <v>0</v>
          </cell>
          <cell r="AFX69">
            <v>0</v>
          </cell>
          <cell r="AFY69">
            <v>0</v>
          </cell>
          <cell r="AFZ69">
            <v>0</v>
          </cell>
          <cell r="AGA69">
            <v>0</v>
          </cell>
          <cell r="AGB69">
            <v>0</v>
          </cell>
        </row>
        <row r="70">
          <cell r="A70" t="str">
            <v>RSA_8</v>
          </cell>
          <cell r="B70" t="str">
            <v>RSA</v>
          </cell>
          <cell r="C70" t="str">
            <v>Edendale Hospital</v>
          </cell>
          <cell r="D70" t="str">
            <v>Hospital</v>
          </cell>
          <cell r="E70" t="str">
            <v>Tertiary</v>
          </cell>
          <cell r="F70" t="str">
            <v>Urban</v>
          </cell>
          <cell r="G70" t="str">
            <v>No</v>
          </cell>
          <cell r="H70">
            <v>37622</v>
          </cell>
          <cell r="I70" t="str">
            <v>Unknown</v>
          </cell>
          <cell r="J70" t="str">
            <v>Unknown</v>
          </cell>
          <cell r="K70">
            <v>900</v>
          </cell>
          <cell r="L70" t="str">
            <v>Unknown</v>
          </cell>
          <cell r="M70" t="str">
            <v>USD</v>
          </cell>
          <cell r="N70">
            <v>7.1899999999999995</v>
          </cell>
          <cell r="O70">
            <v>1</v>
          </cell>
          <cell r="P70">
            <v>0</v>
          </cell>
          <cell r="Q70">
            <v>0</v>
          </cell>
          <cell r="R70">
            <v>0</v>
          </cell>
          <cell r="S70">
            <v>0</v>
          </cell>
          <cell r="T70" t="str">
            <v>Unknown</v>
          </cell>
          <cell r="U70">
            <v>0</v>
          </cell>
          <cell r="V70">
            <v>797.03091053440562</v>
          </cell>
          <cell r="W70" t="str">
            <v>0: No</v>
          </cell>
          <cell r="X70" t="str">
            <v>0: No</v>
          </cell>
          <cell r="Y70">
            <v>0</v>
          </cell>
          <cell r="Z70" t="str">
            <v>Apr-10</v>
          </cell>
          <cell r="AA70" t="str">
            <v>Mar-11</v>
          </cell>
          <cell r="AB70">
            <v>0</v>
          </cell>
          <cell r="AC70">
            <v>5681.916666666667</v>
          </cell>
          <cell r="AD70">
            <v>325.83333333333331</v>
          </cell>
          <cell r="AE70">
            <v>1677.1666666666667</v>
          </cell>
          <cell r="AF70">
            <v>47.416666666666664</v>
          </cell>
          <cell r="AG70">
            <v>7732.333333333333</v>
          </cell>
          <cell r="AH70">
            <v>7732.3333333333339</v>
          </cell>
          <cell r="AI70">
            <v>12</v>
          </cell>
          <cell r="AJ70">
            <v>11.115176531448032</v>
          </cell>
          <cell r="AK70">
            <v>0</v>
          </cell>
          <cell r="AL70">
            <v>12</v>
          </cell>
          <cell r="AM70">
            <v>12</v>
          </cell>
          <cell r="AN70">
            <v>12</v>
          </cell>
          <cell r="AO70">
            <v>12</v>
          </cell>
          <cell r="AP70">
            <v>0</v>
          </cell>
          <cell r="AQ70">
            <v>10</v>
          </cell>
          <cell r="AR70">
            <v>10</v>
          </cell>
          <cell r="AS70">
            <v>15</v>
          </cell>
          <cell r="AT70">
            <v>15</v>
          </cell>
          <cell r="AU70">
            <v>0</v>
          </cell>
          <cell r="AV70">
            <v>12</v>
          </cell>
          <cell r="AW70">
            <v>12</v>
          </cell>
          <cell r="AX70">
            <v>12</v>
          </cell>
          <cell r="AY70">
            <v>12</v>
          </cell>
          <cell r="AZ70">
            <v>0</v>
          </cell>
          <cell r="BA70">
            <v>18</v>
          </cell>
          <cell r="BB70">
            <v>18</v>
          </cell>
          <cell r="BC70">
            <v>18</v>
          </cell>
          <cell r="BD70">
            <v>18</v>
          </cell>
          <cell r="BE70">
            <v>2701539</v>
          </cell>
          <cell r="BF70" t="str">
            <v>0: No</v>
          </cell>
          <cell r="BG70" t="str">
            <v>N/A</v>
          </cell>
          <cell r="BH70" t="str">
            <v>N/A</v>
          </cell>
          <cell r="BI70" t="str">
            <v>N/A</v>
          </cell>
          <cell r="BJ70" t="str">
            <v>N/A</v>
          </cell>
          <cell r="BK70" t="str">
            <v>0: Unknown</v>
          </cell>
          <cell r="BL70" t="str">
            <v>N/A</v>
          </cell>
          <cell r="BM70" t="str">
            <v>0: No</v>
          </cell>
          <cell r="BN70" t="str">
            <v>N/A</v>
          </cell>
          <cell r="BO70" t="str">
            <v>N/A</v>
          </cell>
          <cell r="BP70" t="str">
            <v>0: No</v>
          </cell>
          <cell r="BQ70">
            <v>0.25283130589855862</v>
          </cell>
          <cell r="BR70" t="str">
            <v/>
          </cell>
          <cell r="BS70" t="str">
            <v/>
          </cell>
          <cell r="BT70" t="str">
            <v>0: No</v>
          </cell>
          <cell r="BU70" t="str">
            <v>N/A</v>
          </cell>
          <cell r="BV70" t="str">
            <v>N/A</v>
          </cell>
          <cell r="BW70" t="str">
            <v>N/A</v>
          </cell>
          <cell r="BX70" t="str">
            <v>N/A</v>
          </cell>
          <cell r="BY70" t="str">
            <v>0: Unknown</v>
          </cell>
          <cell r="BZ70" t="str">
            <v>N/A</v>
          </cell>
          <cell r="CA70" t="str">
            <v>0: No</v>
          </cell>
          <cell r="CB70" t="str">
            <v>0: No</v>
          </cell>
          <cell r="CC70" t="str">
            <v>0: No</v>
          </cell>
          <cell r="CD70" t="str">
            <v>0: No</v>
          </cell>
          <cell r="CE70" t="str">
            <v>0: No</v>
          </cell>
          <cell r="CF70" t="str">
            <v>0: No</v>
          </cell>
          <cell r="CG70" t="str">
            <v>1: Yes</v>
          </cell>
          <cell r="CH70" t="str">
            <v>First level sort by day of birth, then year, then month</v>
          </cell>
          <cell r="CI70" t="str">
            <v>Facility has started cohort scheduling as of November 2011.</v>
          </cell>
          <cell r="CJ70">
            <v>7928.0833333333339</v>
          </cell>
          <cell r="CK70" t="str">
            <v>Although some patients get multi-month scripts and can go straight to pharmacy without a consultation, the outpatient visit numbers seem to indicate that most patients have a consultation. The ART clinic has a specific waiting room where stable patients are seen by a physician for no more than 5 minutes within the waiting room. Overall average numbers kept at 10 minutes given longer of complex patients</v>
          </cell>
          <cell r="CL70" t="str">
            <v>0: No</v>
          </cell>
          <cell r="CM70" t="str">
            <v/>
          </cell>
          <cell r="CN70" t="str">
            <v/>
          </cell>
          <cell r="CO70" t="str">
            <v/>
          </cell>
          <cell r="CP70" t="str">
            <v/>
          </cell>
          <cell r="CQ70" t="str">
            <v>0: No</v>
          </cell>
          <cell r="CR70" t="str">
            <v/>
          </cell>
          <cell r="CS70" t="str">
            <v/>
          </cell>
          <cell r="CT70" t="str">
            <v/>
          </cell>
          <cell r="CU70">
            <v>6007.75</v>
          </cell>
          <cell r="CV70" t="str">
            <v>2: Unknown</v>
          </cell>
          <cell r="CW70">
            <v>12</v>
          </cell>
          <cell r="CX70">
            <v>266.59431177944151</v>
          </cell>
          <cell r="CY70">
            <v>0</v>
          </cell>
          <cell r="CZ70">
            <v>266.59431177944151</v>
          </cell>
          <cell r="DA70">
            <v>244.30282199816853</v>
          </cell>
          <cell r="DB70">
            <v>0</v>
          </cell>
          <cell r="DC70">
            <v>244.30282199816855</v>
          </cell>
          <cell r="DD70">
            <v>234.9454762384884</v>
          </cell>
          <cell r="DE70">
            <v>234.9454762384884</v>
          </cell>
          <cell r="DF70">
            <v>276.90002556678991</v>
          </cell>
          <cell r="DG70">
            <v>276.90002556678991</v>
          </cell>
          <cell r="DH70">
            <v>22.291489781272968</v>
          </cell>
          <cell r="DI70">
            <v>0</v>
          </cell>
          <cell r="DJ70">
            <v>22.291489781272972</v>
          </cell>
          <cell r="DK70">
            <v>21.437675749672014</v>
          </cell>
          <cell r="DL70">
            <v>21.437675749672017</v>
          </cell>
          <cell r="DM70">
            <v>25.265832133542016</v>
          </cell>
          <cell r="DN70">
            <v>25.265832133542016</v>
          </cell>
          <cell r="DO70">
            <v>244.30282199816855</v>
          </cell>
          <cell r="DP70">
            <v>234.94547623848842</v>
          </cell>
          <cell r="DQ70">
            <v>276.90002556678991</v>
          </cell>
          <cell r="DR70">
            <v>22.291489781272972</v>
          </cell>
          <cell r="DS70">
            <v>21.437675749672014</v>
          </cell>
          <cell r="DT70">
            <v>25.265832133542013</v>
          </cell>
          <cell r="DU70">
            <v>180.60658407881269</v>
          </cell>
          <cell r="DV70">
            <v>0</v>
          </cell>
          <cell r="DW70">
            <v>173.68894702543116</v>
          </cell>
          <cell r="DX70">
            <v>173.68894702543119</v>
          </cell>
          <cell r="DY70">
            <v>204.70483042282959</v>
          </cell>
          <cell r="DZ70">
            <v>204.70483042282959</v>
          </cell>
          <cell r="EA70">
            <v>0</v>
          </cell>
          <cell r="EB70">
            <v>0</v>
          </cell>
          <cell r="EC70">
            <v>0</v>
          </cell>
          <cell r="ED70">
            <v>0</v>
          </cell>
          <cell r="EE70">
            <v>0</v>
          </cell>
          <cell r="EF70">
            <v>0</v>
          </cell>
          <cell r="EG70">
            <v>17.490332996515367</v>
          </cell>
          <cell r="EH70">
            <v>0</v>
          </cell>
          <cell r="EI70">
            <v>16.820414032985898</v>
          </cell>
          <cell r="EJ70">
            <v>16.820414032985898</v>
          </cell>
          <cell r="EK70">
            <v>19.824059396019095</v>
          </cell>
          <cell r="EL70">
            <v>19.824059396019095</v>
          </cell>
          <cell r="EM70">
            <v>0</v>
          </cell>
          <cell r="EN70">
            <v>0</v>
          </cell>
          <cell r="EO70">
            <v>0</v>
          </cell>
          <cell r="EP70">
            <v>0</v>
          </cell>
          <cell r="EQ70">
            <v>0</v>
          </cell>
          <cell r="ER70">
            <v>0</v>
          </cell>
          <cell r="ES70">
            <v>6.8221598633653846</v>
          </cell>
          <cell r="ET70">
            <v>0</v>
          </cell>
          <cell r="EU70">
            <v>6.5608558467060885</v>
          </cell>
          <cell r="EV70">
            <v>6.5608558467060893</v>
          </cell>
          <cell r="EW70">
            <v>7.7324372479036052</v>
          </cell>
          <cell r="EX70">
            <v>7.7324372479036025</v>
          </cell>
          <cell r="EY70">
            <v>45.242731608920465</v>
          </cell>
          <cell r="EZ70">
            <v>0</v>
          </cell>
          <cell r="FA70">
            <v>43.509833563312739</v>
          </cell>
          <cell r="FB70">
            <v>43.509833563312739</v>
          </cell>
          <cell r="FC70">
            <v>51.279446699618582</v>
          </cell>
          <cell r="FD70">
            <v>51.279446699618582</v>
          </cell>
          <cell r="FE70">
            <v>9.8222761587978109</v>
          </cell>
          <cell r="FF70">
            <v>0</v>
          </cell>
          <cell r="FG70">
            <v>9.4460609623739931</v>
          </cell>
          <cell r="FH70">
            <v>9.4460609623739931</v>
          </cell>
          <cell r="FI70">
            <v>11.13285756279792</v>
          </cell>
          <cell r="FJ70">
            <v>11.132857562797922</v>
          </cell>
          <cell r="FK70">
            <v>6.610227073029864</v>
          </cell>
          <cell r="FL70">
            <v>0</v>
          </cell>
          <cell r="FM70">
            <v>6.3570405573505537</v>
          </cell>
          <cell r="FN70">
            <v>6.3570405573505537</v>
          </cell>
          <cell r="FO70">
            <v>7.4922263711631514</v>
          </cell>
          <cell r="FP70">
            <v>7.4922263711631514</v>
          </cell>
          <cell r="FQ70">
            <v>1.6424537655731346</v>
          </cell>
          <cell r="FR70">
            <v>0</v>
          </cell>
          <cell r="FS70">
            <v>2.0369013234469975</v>
          </cell>
          <cell r="FT70">
            <v>0.64663534077682461</v>
          </cell>
          <cell r="FU70">
            <v>1.1639436133982843</v>
          </cell>
          <cell r="FV70">
            <v>0</v>
          </cell>
          <cell r="FW70">
            <v>0.35564943742725352</v>
          </cell>
          <cell r="FX70">
            <v>0</v>
          </cell>
          <cell r="FY70">
            <v>5.173082726214597E-3</v>
          </cell>
          <cell r="FZ70">
            <v>5.8507565633487086</v>
          </cell>
          <cell r="GA70">
            <v>5.173082726214597E-3</v>
          </cell>
          <cell r="GB70">
            <v>1.3579342156313317</v>
          </cell>
          <cell r="GC70">
            <v>0.25865413631072981</v>
          </cell>
          <cell r="GD70">
            <v>1.6165883519420614</v>
          </cell>
          <cell r="GE70" t="e">
            <v>#DIV/0!</v>
          </cell>
          <cell r="GF70" t="e">
            <v>#DIV/0!</v>
          </cell>
          <cell r="GG70" t="e">
            <v>#DIV/0!</v>
          </cell>
          <cell r="GH70" t="e">
            <v>#DIV/0!</v>
          </cell>
          <cell r="GI70" t="e">
            <v>#DIV/0!</v>
          </cell>
          <cell r="GJ70" t="e">
            <v>#DIV/0!</v>
          </cell>
          <cell r="GK70" t="e">
            <v>#DIV/0!</v>
          </cell>
          <cell r="GL70" t="e">
            <v>#DIV/0!</v>
          </cell>
          <cell r="GM70" t="e">
            <v>#DIV/0!</v>
          </cell>
          <cell r="GN70" t="e">
            <v>#DIV/0!</v>
          </cell>
          <cell r="GO70" t="e">
            <v>#DIV/0!</v>
          </cell>
          <cell r="GP70" t="e">
            <v>#DIV/0!</v>
          </cell>
          <cell r="GQ70" t="e">
            <v>#DIV/0!</v>
          </cell>
          <cell r="GR70">
            <v>1.6424537655731344</v>
          </cell>
          <cell r="GS70">
            <v>0</v>
          </cell>
          <cell r="GT70">
            <v>2.0369013234469975</v>
          </cell>
          <cell r="GU70">
            <v>0.6466353407768245</v>
          </cell>
          <cell r="GV70">
            <v>1.1639436133982843</v>
          </cell>
          <cell r="GW70">
            <v>0</v>
          </cell>
          <cell r="GX70">
            <v>0.35564943742725347</v>
          </cell>
          <cell r="GY70">
            <v>0</v>
          </cell>
          <cell r="GZ70">
            <v>5.1730827262145961E-3</v>
          </cell>
          <cell r="HA70">
            <v>5.8507565633487086</v>
          </cell>
          <cell r="HB70">
            <v>1.3579342156313314</v>
          </cell>
          <cell r="HC70">
            <v>0.25865413631072981</v>
          </cell>
          <cell r="HD70">
            <v>1.6165883519420612</v>
          </cell>
          <cell r="HE70">
            <v>82502.121001390813</v>
          </cell>
          <cell r="HF70">
            <v>0</v>
          </cell>
          <cell r="HG70">
            <v>28275.040044349273</v>
          </cell>
          <cell r="HH70">
            <v>13440.417246175242</v>
          </cell>
          <cell r="HI70">
            <v>29003.801576263326</v>
          </cell>
          <cell r="HJ70" t="str">
            <v/>
          </cell>
          <cell r="HK70">
            <v>12718.636995827537</v>
          </cell>
          <cell r="HL70">
            <v>0</v>
          </cell>
          <cell r="HM70">
            <v>39043.254520166898</v>
          </cell>
          <cell r="HN70">
            <v>14648.360818597255</v>
          </cell>
          <cell r="HO70">
            <v>9278.7204450625868</v>
          </cell>
          <cell r="HP70">
            <v>0</v>
          </cell>
          <cell r="HQ70">
            <v>1</v>
          </cell>
          <cell r="HR70">
            <v>0</v>
          </cell>
          <cell r="HS70">
            <v>0</v>
          </cell>
          <cell r="HT70">
            <v>0</v>
          </cell>
          <cell r="HU70">
            <v>0</v>
          </cell>
          <cell r="HV70">
            <v>0.35564943742725352</v>
          </cell>
          <cell r="HW70">
            <v>31.540999999999997</v>
          </cell>
          <cell r="HX70">
            <v>7.13</v>
          </cell>
          <cell r="HY70">
            <v>0</v>
          </cell>
          <cell r="HZ70">
            <v>0</v>
          </cell>
          <cell r="IA70">
            <v>0</v>
          </cell>
          <cell r="IB70">
            <v>0</v>
          </cell>
          <cell r="IC70">
            <v>0</v>
          </cell>
          <cell r="ID70">
            <v>0</v>
          </cell>
          <cell r="IE70" t="str">
            <v>5</v>
          </cell>
          <cell r="IF70">
            <v>204.22115080258914</v>
          </cell>
          <cell r="IG70">
            <v>325.64100592721257</v>
          </cell>
          <cell r="IH70">
            <v>885.15544392086838</v>
          </cell>
          <cell r="II70">
            <v>352.77538872653963</v>
          </cell>
          <cell r="IJ70">
            <v>460.23531327385592</v>
          </cell>
          <cell r="IK70">
            <v>316.77709590754961</v>
          </cell>
          <cell r="IL70">
            <v>39.152225336888144</v>
          </cell>
          <cell r="IM70">
            <v>289.82049527521917</v>
          </cell>
          <cell r="IN70">
            <v>35.820510651993381</v>
          </cell>
          <cell r="IO70">
            <v>787.78834508957289</v>
          </cell>
          <cell r="IP70">
            <v>97.367098831295522</v>
          </cell>
          <cell r="IQ70">
            <v>313.97009596662025</v>
          </cell>
          <cell r="IR70">
            <v>38.805292759919361</v>
          </cell>
          <cell r="IS70">
            <v>409.60942881373177</v>
          </cell>
          <cell r="IT70">
            <v>50.625884460124155</v>
          </cell>
          <cell r="IU70">
            <v>1558.0000000000002</v>
          </cell>
          <cell r="IV70">
            <v>5084.0000000000009</v>
          </cell>
          <cell r="IW70">
            <v>1534</v>
          </cell>
          <cell r="IX70">
            <v>643</v>
          </cell>
          <cell r="IY70" t="str">
            <v>0: No</v>
          </cell>
          <cell r="IZ70" t="str">
            <v>N/A</v>
          </cell>
          <cell r="JA70" t="str">
            <v>N/A</v>
          </cell>
          <cell r="JB70" t="str">
            <v>N/A</v>
          </cell>
          <cell r="JC70" t="str">
            <v>N/A</v>
          </cell>
          <cell r="JD70" t="str">
            <v>N/A</v>
          </cell>
          <cell r="JE70" t="str">
            <v>N/A</v>
          </cell>
          <cell r="JF70" t="str">
            <v>N/A</v>
          </cell>
          <cell r="JG70" t="str">
            <v>N/A</v>
          </cell>
          <cell r="JH70">
            <v>0</v>
          </cell>
          <cell r="JI70">
            <v>3679</v>
          </cell>
          <cell r="JJ70">
            <v>0</v>
          </cell>
          <cell r="JK70">
            <v>1195</v>
          </cell>
          <cell r="JL70">
            <v>0</v>
          </cell>
          <cell r="JM70">
            <v>1512</v>
          </cell>
          <cell r="JN70">
            <v>0</v>
          </cell>
          <cell r="JO70">
            <v>77</v>
          </cell>
          <cell r="JP70">
            <v>0</v>
          </cell>
          <cell r="JQ70">
            <v>0</v>
          </cell>
          <cell r="JR70">
            <v>141.08344923504868</v>
          </cell>
          <cell r="JS70">
            <v>277.66481223922113</v>
          </cell>
          <cell r="JT70">
            <v>233.76912378303197</v>
          </cell>
          <cell r="JU70">
            <v>378.5841446453407</v>
          </cell>
          <cell r="JV70">
            <v>528.75104311543805</v>
          </cell>
          <cell r="JW70" t="str">
            <v>N/A</v>
          </cell>
          <cell r="JX70">
            <v>392.16968011126562</v>
          </cell>
          <cell r="JY70" t="str">
            <v>N/A</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0</v>
          </cell>
          <cell r="KO70">
            <v>0</v>
          </cell>
          <cell r="KP70">
            <v>750</v>
          </cell>
          <cell r="KQ70">
            <v>2929</v>
          </cell>
          <cell r="KR70">
            <v>391</v>
          </cell>
          <cell r="KS70">
            <v>774</v>
          </cell>
          <cell r="KT70">
            <v>243</v>
          </cell>
          <cell r="KU70">
            <v>1130</v>
          </cell>
          <cell r="KV70">
            <v>18</v>
          </cell>
          <cell r="KW70">
            <v>44</v>
          </cell>
          <cell r="KX70">
            <v>0</v>
          </cell>
          <cell r="KY70">
            <v>0</v>
          </cell>
          <cell r="KZ70" t="str">
            <v/>
          </cell>
          <cell r="LA70" t="str">
            <v/>
          </cell>
          <cell r="LB70" t="str">
            <v/>
          </cell>
          <cell r="LC70" t="str">
            <v/>
          </cell>
          <cell r="LD70" t="str">
            <v/>
          </cell>
          <cell r="LE70" t="str">
            <v/>
          </cell>
          <cell r="LF70" t="str">
            <v/>
          </cell>
          <cell r="LG70" t="str">
            <v/>
          </cell>
          <cell r="LH70" t="str">
            <v/>
          </cell>
          <cell r="LI70" t="str">
            <v/>
          </cell>
          <cell r="LJ70" t="str">
            <v>Tenofovir/Emtricitabine (TDF/FTC)</v>
          </cell>
          <cell r="LK70" t="str">
            <v/>
          </cell>
          <cell r="LL70" t="str">
            <v>0: No</v>
          </cell>
          <cell r="LM70" t="str">
            <v>N/A</v>
          </cell>
          <cell r="LN70" t="str">
            <v>N/A</v>
          </cell>
          <cell r="LO70" t="str">
            <v>N/A</v>
          </cell>
          <cell r="LP70" t="str">
            <v>N/A</v>
          </cell>
          <cell r="LQ70" t="str">
            <v>N/A</v>
          </cell>
          <cell r="LR70" t="str">
            <v>N/A</v>
          </cell>
          <cell r="LS70" t="str">
            <v>N/A</v>
          </cell>
          <cell r="LT70" t="str">
            <v>N/A</v>
          </cell>
          <cell r="LU70">
            <v>3679</v>
          </cell>
          <cell r="LV70">
            <v>1346</v>
          </cell>
          <cell r="LW70">
            <v>1512</v>
          </cell>
          <cell r="LX70">
            <v>297</v>
          </cell>
          <cell r="LY70" t="str">
            <v/>
          </cell>
          <cell r="LZ70" t="str">
            <v/>
          </cell>
          <cell r="MA70" t="str">
            <v/>
          </cell>
          <cell r="MB70" t="str">
            <v/>
          </cell>
          <cell r="MC70" t="str">
            <v/>
          </cell>
          <cell r="MD70" t="str">
            <v/>
          </cell>
          <cell r="ME70" t="str">
            <v/>
          </cell>
          <cell r="MF70" t="str">
            <v/>
          </cell>
          <cell r="MG70" t="str">
            <v/>
          </cell>
          <cell r="MH70" t="str">
            <v/>
          </cell>
          <cell r="MI70" t="str">
            <v/>
          </cell>
          <cell r="MJ70" t="str">
            <v/>
          </cell>
          <cell r="MK70" t="str">
            <v/>
          </cell>
          <cell r="ML70" t="str">
            <v/>
          </cell>
          <cell r="MM70" t="str">
            <v/>
          </cell>
          <cell r="MN70" t="str">
            <v/>
          </cell>
          <cell r="MO70" t="str">
            <v/>
          </cell>
          <cell r="MP70" t="str">
            <v/>
          </cell>
          <cell r="MQ70" t="str">
            <v>1: Yes</v>
          </cell>
          <cell r="MR70" t="str">
            <v>1: Yes</v>
          </cell>
          <cell r="MS70" t="str">
            <v>4</v>
          </cell>
          <cell r="MT70" t="str">
            <v>1: Yes</v>
          </cell>
          <cell r="MU70">
            <v>131.24730315290037</v>
          </cell>
          <cell r="MV70">
            <v>0</v>
          </cell>
          <cell r="MW70">
            <v>131.24730315290037</v>
          </cell>
          <cell r="MX70">
            <v>131.24730315290037</v>
          </cell>
          <cell r="MY70">
            <v>131.24730315290037</v>
          </cell>
          <cell r="MZ70">
            <v>131.24730315290037</v>
          </cell>
          <cell r="NA70">
            <v>0</v>
          </cell>
          <cell r="NB70">
            <v>0</v>
          </cell>
          <cell r="NC70">
            <v>0</v>
          </cell>
          <cell r="ND70">
            <v>0</v>
          </cell>
          <cell r="NE70">
            <v>0</v>
          </cell>
          <cell r="NF70">
            <v>0</v>
          </cell>
          <cell r="NG70">
            <v>0</v>
          </cell>
          <cell r="NH70">
            <v>0</v>
          </cell>
          <cell r="NI70">
            <v>0</v>
          </cell>
          <cell r="NJ70">
            <v>0</v>
          </cell>
          <cell r="NK70">
            <v>0</v>
          </cell>
          <cell r="NL70">
            <v>0</v>
          </cell>
          <cell r="NM70">
            <v>9.9368121854997415</v>
          </cell>
          <cell r="NN70">
            <v>0</v>
          </cell>
          <cell r="NO70">
            <v>9.9368121854997433</v>
          </cell>
          <cell r="NP70">
            <v>9.9368121854997415</v>
          </cell>
          <cell r="NQ70">
            <v>9.9368121854997415</v>
          </cell>
          <cell r="NR70">
            <v>9.9368121854997433</v>
          </cell>
          <cell r="NS70">
            <v>22.355769830914902</v>
          </cell>
          <cell r="NT70">
            <v>0</v>
          </cell>
          <cell r="NU70">
            <v>22.355769830914902</v>
          </cell>
          <cell r="NV70">
            <v>22.355769830914902</v>
          </cell>
          <cell r="NW70">
            <v>22.355769830914905</v>
          </cell>
          <cell r="NX70">
            <v>22.355769830914902</v>
          </cell>
          <cell r="NY70">
            <v>63.706846174475935</v>
          </cell>
          <cell r="NZ70">
            <v>0</v>
          </cell>
          <cell r="OA70">
            <v>63.706846174475935</v>
          </cell>
          <cell r="OB70">
            <v>63.706846174475935</v>
          </cell>
          <cell r="OC70">
            <v>63.706846174475928</v>
          </cell>
          <cell r="OD70">
            <v>63.706846174475942</v>
          </cell>
          <cell r="OE70">
            <v>35.247874962009796</v>
          </cell>
          <cell r="OF70">
            <v>0</v>
          </cell>
          <cell r="OG70">
            <v>35.247874962009796</v>
          </cell>
          <cell r="OH70">
            <v>35.247874962009796</v>
          </cell>
          <cell r="OI70">
            <v>35.247874962009796</v>
          </cell>
          <cell r="OJ70">
            <v>35.247874962009796</v>
          </cell>
          <cell r="OK70">
            <v>0</v>
          </cell>
          <cell r="OL70">
            <v>0</v>
          </cell>
          <cell r="OM70">
            <v>0</v>
          </cell>
          <cell r="ON70">
            <v>0</v>
          </cell>
          <cell r="OO70">
            <v>0</v>
          </cell>
          <cell r="OP70">
            <v>0</v>
          </cell>
          <cell r="OQ70">
            <v>131.24730315290037</v>
          </cell>
          <cell r="OR70">
            <v>0</v>
          </cell>
          <cell r="OS70">
            <v>131.24730315290037</v>
          </cell>
          <cell r="OT70">
            <v>131.24730315290037</v>
          </cell>
          <cell r="OU70">
            <v>131.24730315290037</v>
          </cell>
          <cell r="OV70">
            <v>131.24730315290037</v>
          </cell>
          <cell r="OW70">
            <v>0</v>
          </cell>
          <cell r="OX70">
            <v>1.1842479630986764</v>
          </cell>
          <cell r="OY70">
            <v>0</v>
          </cell>
          <cell r="OZ70">
            <v>1.4726473250851402</v>
          </cell>
          <cell r="PA70">
            <v>0</v>
          </cell>
          <cell r="PB70">
            <v>0.8995990860887183</v>
          </cell>
          <cell r="PC70">
            <v>0</v>
          </cell>
          <cell r="PD70">
            <v>0</v>
          </cell>
          <cell r="PE70">
            <v>0</v>
          </cell>
          <cell r="PF70">
            <v>1.2799499935336465</v>
          </cell>
          <cell r="PG70" t="str">
            <v/>
          </cell>
          <cell r="PH70">
            <v>8.3908205841446453</v>
          </cell>
          <cell r="PI70">
            <v>0</v>
          </cell>
          <cell r="PJ70">
            <v>43.260083449235047</v>
          </cell>
          <cell r="PK70" t="str">
            <v>N/A</v>
          </cell>
          <cell r="PL70">
            <v>6.7858136300417238</v>
          </cell>
          <cell r="PM70" t="str">
            <v>N/A</v>
          </cell>
          <cell r="PN70" t="str">
            <v>N/A</v>
          </cell>
          <cell r="PO70" t="str">
            <v>N/A</v>
          </cell>
          <cell r="PP70">
            <v>3.5507649513212796</v>
          </cell>
          <cell r="PQ70">
            <v>0</v>
          </cell>
          <cell r="PR70">
            <v>6728.7982389964218</v>
          </cell>
          <cell r="PS70">
            <v>9157</v>
          </cell>
          <cell r="PT70">
            <v>11387</v>
          </cell>
          <cell r="PU70">
            <v>6956</v>
          </cell>
          <cell r="PV70">
            <v>0</v>
          </cell>
          <cell r="PW70">
            <v>9897</v>
          </cell>
          <cell r="PX70">
            <v>0</v>
          </cell>
          <cell r="PY70">
            <v>0</v>
          </cell>
          <cell r="PZ70">
            <v>131.24730315290037</v>
          </cell>
          <cell r="QA70">
            <v>131.24730315290037</v>
          </cell>
          <cell r="QB70">
            <v>0</v>
          </cell>
          <cell r="QC70">
            <v>0</v>
          </cell>
          <cell r="QD70">
            <v>9.9368121854997398</v>
          </cell>
          <cell r="QE70">
            <v>22.355769830914902</v>
          </cell>
          <cell r="QF70">
            <v>63.706846174475928</v>
          </cell>
          <cell r="QG70">
            <v>35.247874962009789</v>
          </cell>
          <cell r="QH70">
            <v>0</v>
          </cell>
          <cell r="QI70">
            <v>131.24730315290037</v>
          </cell>
          <cell r="QJ70">
            <v>0</v>
          </cell>
          <cell r="QK70">
            <v>1.1842479630986762</v>
          </cell>
          <cell r="QL70">
            <v>0</v>
          </cell>
          <cell r="QM70">
            <v>1.47264732508514</v>
          </cell>
          <cell r="QN70">
            <v>0</v>
          </cell>
          <cell r="QO70">
            <v>0.89959908608871819</v>
          </cell>
          <cell r="QP70">
            <v>0</v>
          </cell>
          <cell r="QQ70">
            <v>0</v>
          </cell>
          <cell r="QR70">
            <v>0</v>
          </cell>
          <cell r="QS70">
            <v>1.2799499935336462</v>
          </cell>
          <cell r="QT70">
            <v>0</v>
          </cell>
          <cell r="QU70">
            <v>0</v>
          </cell>
          <cell r="QV70" t="str">
            <v/>
          </cell>
          <cell r="QW70" t="str">
            <v/>
          </cell>
          <cell r="QX70" t="str">
            <v/>
          </cell>
          <cell r="QY70" t="str">
            <v/>
          </cell>
          <cell r="QZ70" t="str">
            <v/>
          </cell>
          <cell r="RA70" t="str">
            <v/>
          </cell>
          <cell r="RB70" t="str">
            <v/>
          </cell>
          <cell r="RC70" t="str">
            <v>N/A</v>
          </cell>
          <cell r="RD70" t="str">
            <v>N/A</v>
          </cell>
          <cell r="RE70">
            <v>0</v>
          </cell>
          <cell r="RF70">
            <v>0</v>
          </cell>
          <cell r="RG70">
            <v>0</v>
          </cell>
          <cell r="RH70">
            <v>0</v>
          </cell>
          <cell r="RI70">
            <v>0</v>
          </cell>
          <cell r="RJ70">
            <v>0</v>
          </cell>
          <cell r="RK70">
            <v>0</v>
          </cell>
          <cell r="RL70">
            <v>0</v>
          </cell>
          <cell r="RM70">
            <v>0</v>
          </cell>
          <cell r="RN70">
            <v>0</v>
          </cell>
          <cell r="RO70">
            <v>8.3109890894600973</v>
          </cell>
          <cell r="RP70">
            <v>8.3109890894600937</v>
          </cell>
          <cell r="RQ70">
            <v>0</v>
          </cell>
          <cell r="RR70">
            <v>0</v>
          </cell>
          <cell r="RS70">
            <v>8.3109890894600937</v>
          </cell>
          <cell r="RT70">
            <v>8.3109890894600955</v>
          </cell>
          <cell r="RU70">
            <v>8.3109890894600955</v>
          </cell>
          <cell r="RV70">
            <v>4.0220514942372709</v>
          </cell>
          <cell r="RW70">
            <v>0</v>
          </cell>
          <cell r="RX70">
            <v>4.02205149423727</v>
          </cell>
          <cell r="RY70">
            <v>4.0220514942372709</v>
          </cell>
          <cell r="RZ70">
            <v>4.0220514942372709</v>
          </cell>
          <cell r="SA70">
            <v>4.0220514942372709</v>
          </cell>
          <cell r="SB70">
            <v>6.8981209442518798</v>
          </cell>
          <cell r="SC70">
            <v>0</v>
          </cell>
          <cell r="SD70">
            <v>0</v>
          </cell>
          <cell r="SE70">
            <v>6.8981209442518781</v>
          </cell>
          <cell r="SF70">
            <v>6.8981209442518789</v>
          </cell>
          <cell r="SG70">
            <v>6.8981209442518789</v>
          </cell>
          <cell r="SH70">
            <v>1.4128681452082161</v>
          </cell>
          <cell r="SI70">
            <v>0</v>
          </cell>
          <cell r="SJ70">
            <v>0</v>
          </cell>
          <cell r="SK70">
            <v>1.4128681452082164</v>
          </cell>
          <cell r="SL70">
            <v>1.4128681452082161</v>
          </cell>
          <cell r="SM70">
            <v>1.4128681452082161</v>
          </cell>
          <cell r="SN70">
            <v>0</v>
          </cell>
          <cell r="SO70">
            <v>1</v>
          </cell>
          <cell r="SP70">
            <v>0.9</v>
          </cell>
          <cell r="SQ70" t="str">
            <v>blank</v>
          </cell>
          <cell r="SR70" t="str">
            <v>blank</v>
          </cell>
          <cell r="SS70" t="str">
            <v>1: Yes</v>
          </cell>
          <cell r="ST70" t="str">
            <v>1: Yes</v>
          </cell>
          <cell r="SU70">
            <v>0.9</v>
          </cell>
          <cell r="SV70" t="str">
            <v>1: Yes</v>
          </cell>
          <cell r="SW70" t="str">
            <v>0: All patients when initiated</v>
          </cell>
          <cell r="SX70">
            <v>1</v>
          </cell>
          <cell r="SY70" t="str">
            <v>0: No</v>
          </cell>
          <cell r="SZ70" t="str">
            <v>N/A</v>
          </cell>
          <cell r="TA70" t="str">
            <v>N/A</v>
          </cell>
          <cell r="TB70">
            <v>9.0394044647397268E-3</v>
          </cell>
          <cell r="TC70">
            <v>0</v>
          </cell>
          <cell r="TD70">
            <v>1.1486114307980573</v>
          </cell>
          <cell r="TE70">
            <v>0.40296084039930585</v>
          </cell>
          <cell r="TF70">
            <v>1.5109142872114956E-3</v>
          </cell>
          <cell r="TG70">
            <v>0</v>
          </cell>
          <cell r="TH70">
            <v>0.12773701073882329</v>
          </cell>
          <cell r="TI70">
            <v>4.0220514942372709</v>
          </cell>
          <cell r="TJ70">
            <v>2.5990779945346878</v>
          </cell>
          <cell r="TK70" t="str">
            <v/>
          </cell>
          <cell r="TL70" t="str">
            <v/>
          </cell>
          <cell r="TM70" t="str">
            <v/>
          </cell>
          <cell r="TN70" t="str">
            <v/>
          </cell>
          <cell r="TO70" t="str">
            <v/>
          </cell>
          <cell r="TP70" t="str">
            <v/>
          </cell>
          <cell r="TQ70" t="str">
            <v/>
          </cell>
          <cell r="TR70" t="str">
            <v/>
          </cell>
          <cell r="TS70" t="str">
            <v/>
          </cell>
          <cell r="TT70">
            <v>9.039404464739725E-3</v>
          </cell>
          <cell r="TU70">
            <v>0</v>
          </cell>
          <cell r="TV70">
            <v>1.1486114307980568</v>
          </cell>
          <cell r="TW70">
            <v>0.40296084039930574</v>
          </cell>
          <cell r="TX70">
            <v>1.5109142872114952E-3</v>
          </cell>
          <cell r="TY70">
            <v>0</v>
          </cell>
          <cell r="TZ70">
            <v>0.12773701073882326</v>
          </cell>
          <cell r="UA70">
            <v>4.02205149423727</v>
          </cell>
          <cell r="UB70">
            <v>2.5990779945346869</v>
          </cell>
          <cell r="UC70" t="str">
            <v>0: No</v>
          </cell>
          <cell r="UD70" t="str">
            <v>N/A</v>
          </cell>
          <cell r="UE70" t="str">
            <v>N/A</v>
          </cell>
          <cell r="UF70">
            <v>1533784</v>
          </cell>
          <cell r="UG70">
            <v>1.517484601629247E-2</v>
          </cell>
          <cell r="UH70">
            <v>1.517484601629247E-2</v>
          </cell>
          <cell r="UI70">
            <v>0</v>
          </cell>
          <cell r="UJ70">
            <v>0</v>
          </cell>
          <cell r="UK70">
            <v>0</v>
          </cell>
          <cell r="UL70">
            <v>0</v>
          </cell>
          <cell r="UM70">
            <v>0</v>
          </cell>
          <cell r="UN70" t="str">
            <v>1: Yes</v>
          </cell>
          <cell r="UO70" t="str">
            <v>0: All patients when initiated</v>
          </cell>
          <cell r="UP70" t="str">
            <v>0: No</v>
          </cell>
          <cell r="UQ70" t="e">
            <v>#N/A</v>
          </cell>
          <cell r="UR70" t="e">
            <v>#N/A</v>
          </cell>
          <cell r="US70" t="e">
            <v>#N/A</v>
          </cell>
          <cell r="UT70" t="e">
            <v>#N/A</v>
          </cell>
          <cell r="UU70" t="e">
            <v>#N/A</v>
          </cell>
          <cell r="UV70" t="e">
            <v>#N/A</v>
          </cell>
          <cell r="UW70" t="e">
            <v>#N/A</v>
          </cell>
          <cell r="UX70">
            <v>1</v>
          </cell>
          <cell r="UY70">
            <v>1</v>
          </cell>
          <cell r="UZ70">
            <v>0</v>
          </cell>
          <cell r="VA70">
            <v>0</v>
          </cell>
          <cell r="VB70">
            <v>1</v>
          </cell>
          <cell r="VC70">
            <v>0</v>
          </cell>
          <cell r="VD70">
            <v>0</v>
          </cell>
          <cell r="VE70">
            <v>0</v>
          </cell>
          <cell r="VF70">
            <v>0</v>
          </cell>
          <cell r="VG70">
            <v>0</v>
          </cell>
          <cell r="VH70">
            <v>1</v>
          </cell>
          <cell r="VI70">
            <v>1</v>
          </cell>
          <cell r="VJ70">
            <v>0</v>
          </cell>
          <cell r="VK70">
            <v>0</v>
          </cell>
          <cell r="VL70">
            <v>0</v>
          </cell>
          <cell r="VM70">
            <v>0</v>
          </cell>
          <cell r="VN70">
            <v>1</v>
          </cell>
          <cell r="VO70">
            <v>0</v>
          </cell>
          <cell r="VP70">
            <v>1</v>
          </cell>
          <cell r="VQ70">
            <v>0</v>
          </cell>
          <cell r="VR70">
            <v>0</v>
          </cell>
          <cell r="VS70">
            <v>1</v>
          </cell>
          <cell r="VT70">
            <v>0</v>
          </cell>
          <cell r="VU70">
            <v>1</v>
          </cell>
          <cell r="VV70">
            <v>0</v>
          </cell>
          <cell r="VW70">
            <v>0</v>
          </cell>
          <cell r="VX70">
            <v>0</v>
          </cell>
          <cell r="VY70">
            <v>4.6954485445848313</v>
          </cell>
          <cell r="VZ70">
            <v>4.6954485445848322</v>
          </cell>
          <cell r="WA70">
            <v>0</v>
          </cell>
          <cell r="WB70">
            <v>3.2864984991314969</v>
          </cell>
          <cell r="WC70">
            <v>3.2864984991314969</v>
          </cell>
          <cell r="WD70">
            <v>9.6036599785962959</v>
          </cell>
          <cell r="WE70">
            <v>9.6036599785962959</v>
          </cell>
          <cell r="WF70">
            <v>10.813681618420278</v>
          </cell>
          <cell r="WG70">
            <v>0</v>
          </cell>
          <cell r="WH70">
            <v>2.7606587392704571</v>
          </cell>
          <cell r="WI70">
            <v>2.7606587392704576</v>
          </cell>
          <cell r="WJ70">
            <v>8.0670743820208877</v>
          </cell>
          <cell r="WK70">
            <v>8.0670743820208894</v>
          </cell>
          <cell r="WL70">
            <v>2.059748879699101</v>
          </cell>
          <cell r="WM70">
            <v>0</v>
          </cell>
          <cell r="WN70">
            <v>0.52583975986103948</v>
          </cell>
          <cell r="WO70">
            <v>0.52583975986103948</v>
          </cell>
          <cell r="WP70">
            <v>1.5365855965754076</v>
          </cell>
          <cell r="WQ70">
            <v>1.5365855965754076</v>
          </cell>
          <cell r="WR70" t="e">
            <v>#VALUE!</v>
          </cell>
          <cell r="WS70" t="e">
            <v>#VALUE!</v>
          </cell>
          <cell r="WT70">
            <v>3.269770519523084</v>
          </cell>
          <cell r="WU70">
            <v>1.672797960841298E-2</v>
          </cell>
          <cell r="WV70">
            <v>3.269770519523084</v>
          </cell>
          <cell r="WW70">
            <v>1.6727979608412984E-2</v>
          </cell>
          <cell r="WX70">
            <v>0</v>
          </cell>
          <cell r="WY70">
            <v>1.672797960841298E-2</v>
          </cell>
          <cell r="WZ70">
            <v>1.2977854373404358</v>
          </cell>
          <cell r="XA70">
            <v>1.2977854373404356</v>
          </cell>
          <cell r="XB70">
            <v>0</v>
          </cell>
          <cell r="XC70">
            <v>1.24807734571977</v>
          </cell>
          <cell r="XD70">
            <v>1.2480773457197702</v>
          </cell>
          <cell r="XE70">
            <v>1.4709483003125863</v>
          </cell>
          <cell r="XF70">
            <v>1.4709483003125863</v>
          </cell>
          <cell r="XG70">
            <v>1.0051011943837396</v>
          </cell>
          <cell r="XH70">
            <v>0</v>
          </cell>
          <cell r="XI70">
            <v>0.96660356540675363</v>
          </cell>
          <cell r="XJ70">
            <v>0.96660356540675374</v>
          </cell>
          <cell r="XK70">
            <v>1.139211344943674</v>
          </cell>
          <cell r="XL70">
            <v>1.139211344943674</v>
          </cell>
          <cell r="XM70">
            <v>0</v>
          </cell>
          <cell r="XN70">
            <v>0</v>
          </cell>
          <cell r="XO70">
            <v>0</v>
          </cell>
          <cell r="XP70">
            <v>0</v>
          </cell>
          <cell r="XQ70">
            <v>0</v>
          </cell>
          <cell r="XR70">
            <v>0</v>
          </cell>
          <cell r="XS70">
            <v>0</v>
          </cell>
          <cell r="XT70">
            <v>0</v>
          </cell>
          <cell r="XU70">
            <v>0</v>
          </cell>
          <cell r="XV70">
            <v>0</v>
          </cell>
          <cell r="XW70">
            <v>0</v>
          </cell>
          <cell r="XX70">
            <v>0</v>
          </cell>
          <cell r="XY70">
            <v>0</v>
          </cell>
          <cell r="XZ70">
            <v>0</v>
          </cell>
          <cell r="YA70">
            <v>0</v>
          </cell>
          <cell r="YB70">
            <v>0</v>
          </cell>
          <cell r="YC70">
            <v>0</v>
          </cell>
          <cell r="YD70">
            <v>0</v>
          </cell>
          <cell r="YE70">
            <v>0</v>
          </cell>
          <cell r="YF70">
            <v>0</v>
          </cell>
          <cell r="YG70">
            <v>0</v>
          </cell>
          <cell r="YH70">
            <v>0</v>
          </cell>
          <cell r="YI70">
            <v>0</v>
          </cell>
          <cell r="YJ70">
            <v>0</v>
          </cell>
          <cell r="YK70">
            <v>0</v>
          </cell>
          <cell r="YL70">
            <v>0.10658043343214434</v>
          </cell>
          <cell r="YM70">
            <v>0</v>
          </cell>
          <cell r="YN70">
            <v>0.10249816390007718</v>
          </cell>
          <cell r="YO70">
            <v>0.10249816390007721</v>
          </cell>
          <cell r="YP70">
            <v>0.12080140745366241</v>
          </cell>
          <cell r="YQ70">
            <v>0.1208014074536624</v>
          </cell>
          <cell r="YR70">
            <v>7.9523376092407533E-2</v>
          </cell>
          <cell r="YS70">
            <v>0</v>
          </cell>
          <cell r="YT70">
            <v>7.647745251286199E-2</v>
          </cell>
          <cell r="YU70">
            <v>7.6477452512862004E-2</v>
          </cell>
          <cell r="YV70">
            <v>9.0134140461587339E-2</v>
          </cell>
          <cell r="YW70">
            <v>9.0134140461587339E-2</v>
          </cell>
          <cell r="YX70">
            <v>0.10658043343214434</v>
          </cell>
          <cell r="YY70">
            <v>0</v>
          </cell>
          <cell r="YZ70">
            <v>0.10249816390007718</v>
          </cell>
          <cell r="ZA70">
            <v>0.10249816390007721</v>
          </cell>
          <cell r="ZB70">
            <v>0.12080140745366241</v>
          </cell>
          <cell r="ZC70">
            <v>0.1208014074536624</v>
          </cell>
          <cell r="ZD70">
            <v>0</v>
          </cell>
          <cell r="ZE70">
            <v>0</v>
          </cell>
          <cell r="ZF70">
            <v>0</v>
          </cell>
          <cell r="ZG70">
            <v>0</v>
          </cell>
          <cell r="ZH70">
            <v>0</v>
          </cell>
          <cell r="ZI70">
            <v>0</v>
          </cell>
          <cell r="ZJ70" t="str">
            <v xml:space="preserve"> </v>
          </cell>
          <cell r="ZK70">
            <v>0</v>
          </cell>
          <cell r="ZL70">
            <v>0</v>
          </cell>
          <cell r="ZM70">
            <v>0</v>
          </cell>
          <cell r="ZN70">
            <v>0</v>
          </cell>
          <cell r="ZO70">
            <v>0</v>
          </cell>
          <cell r="ZP70">
            <v>0</v>
          </cell>
          <cell r="ZQ70">
            <v>0</v>
          </cell>
          <cell r="ZR70" t="str">
            <v>1: Yes</v>
          </cell>
          <cell r="ZS70" t="str">
            <v>1: Yes</v>
          </cell>
          <cell r="ZT70">
            <v>3.6466045828788345</v>
          </cell>
          <cell r="ZU70">
            <v>3.6466045828788336</v>
          </cell>
          <cell r="ZV70">
            <v>0</v>
          </cell>
          <cell r="ZW70">
            <v>3.646604582878834</v>
          </cell>
          <cell r="ZX70">
            <v>3.646604582878834</v>
          </cell>
          <cell r="ZY70">
            <v>3.646604582878834</v>
          </cell>
          <cell r="ZZ70">
            <v>3.6466045828788345</v>
          </cell>
          <cell r="AAA70">
            <v>2.9172836663030668</v>
          </cell>
          <cell r="AAB70">
            <v>0</v>
          </cell>
          <cell r="AAC70">
            <v>2.9172836663030668</v>
          </cell>
          <cell r="AAD70">
            <v>2.9172836663030672</v>
          </cell>
          <cell r="AAE70">
            <v>2.9172836663030668</v>
          </cell>
          <cell r="AAF70">
            <v>2.9172836663030677</v>
          </cell>
          <cell r="AAG70">
            <v>0</v>
          </cell>
          <cell r="AAH70">
            <v>0</v>
          </cell>
          <cell r="AAI70">
            <v>0</v>
          </cell>
          <cell r="AAJ70">
            <v>0</v>
          </cell>
          <cell r="AAK70">
            <v>0</v>
          </cell>
          <cell r="AAL70">
            <v>0</v>
          </cell>
          <cell r="AAM70">
            <v>0</v>
          </cell>
          <cell r="AAN70">
            <v>0</v>
          </cell>
          <cell r="AAO70">
            <v>0</v>
          </cell>
          <cell r="AAP70">
            <v>0</v>
          </cell>
          <cell r="AAQ70">
            <v>0</v>
          </cell>
          <cell r="AAR70">
            <v>0</v>
          </cell>
          <cell r="AAS70">
            <v>0</v>
          </cell>
          <cell r="AAT70">
            <v>0</v>
          </cell>
          <cell r="AAU70">
            <v>0</v>
          </cell>
          <cell r="AAV70">
            <v>0</v>
          </cell>
          <cell r="AAW70">
            <v>0</v>
          </cell>
          <cell r="AAX70">
            <v>0</v>
          </cell>
          <cell r="AAY70">
            <v>0</v>
          </cell>
          <cell r="AAZ70">
            <v>0</v>
          </cell>
          <cell r="ABA70">
            <v>0</v>
          </cell>
          <cell r="ABB70">
            <v>0</v>
          </cell>
          <cell r="ABC70">
            <v>0</v>
          </cell>
          <cell r="ABD70">
            <v>0</v>
          </cell>
          <cell r="ABE70">
            <v>0</v>
          </cell>
          <cell r="ABF70">
            <v>0.36466045828788335</v>
          </cell>
          <cell r="ABG70">
            <v>0</v>
          </cell>
          <cell r="ABH70">
            <v>0.36466045828788335</v>
          </cell>
          <cell r="ABI70">
            <v>0.3646604582878834</v>
          </cell>
          <cell r="ABJ70">
            <v>0.36466045828788335</v>
          </cell>
          <cell r="ABK70">
            <v>0.36466045828788346</v>
          </cell>
          <cell r="ABL70">
            <v>0</v>
          </cell>
          <cell r="ABM70">
            <v>0</v>
          </cell>
          <cell r="ABN70">
            <v>0</v>
          </cell>
          <cell r="ABO70">
            <v>0</v>
          </cell>
          <cell r="ABP70">
            <v>0</v>
          </cell>
          <cell r="ABQ70">
            <v>0</v>
          </cell>
          <cell r="ABR70">
            <v>0.36466045828788335</v>
          </cell>
          <cell r="ABS70">
            <v>0</v>
          </cell>
          <cell r="ABT70">
            <v>0.36466045828788335</v>
          </cell>
          <cell r="ABU70">
            <v>0.3646604582878834</v>
          </cell>
          <cell r="ABV70">
            <v>0.36466045828788335</v>
          </cell>
          <cell r="ABW70">
            <v>0.36466045828788346</v>
          </cell>
          <cell r="ABX70">
            <v>0</v>
          </cell>
          <cell r="ABY70" t="str">
            <v>0: No</v>
          </cell>
          <cell r="ABZ70">
            <v>0</v>
          </cell>
          <cell r="ACA70">
            <v>0</v>
          </cell>
          <cell r="ACB70">
            <v>24.523111532514964</v>
          </cell>
          <cell r="ACC70">
            <v>24.52311153251496</v>
          </cell>
          <cell r="ACD70">
            <v>0</v>
          </cell>
          <cell r="ACE70">
            <v>23.58382138500016</v>
          </cell>
          <cell r="ACF70">
            <v>23.583821385000164</v>
          </cell>
          <cell r="ACG70">
            <v>27.795218060893049</v>
          </cell>
          <cell r="ACH70">
            <v>27.795218060893049</v>
          </cell>
          <cell r="ACI70">
            <v>19.215668590364334</v>
          </cell>
          <cell r="ACJ70">
            <v>0</v>
          </cell>
          <cell r="ACK70">
            <v>18.479665405739585</v>
          </cell>
          <cell r="ACL70">
            <v>18.479665405739592</v>
          </cell>
          <cell r="ACM70">
            <v>21.779605656764513</v>
          </cell>
          <cell r="ACN70">
            <v>21.779605656764517</v>
          </cell>
          <cell r="ACO70">
            <v>0</v>
          </cell>
          <cell r="ACP70">
            <v>0</v>
          </cell>
          <cell r="ACQ70">
            <v>0</v>
          </cell>
          <cell r="ACR70">
            <v>0</v>
          </cell>
          <cell r="ACS70">
            <v>0</v>
          </cell>
          <cell r="ACT70">
            <v>0</v>
          </cell>
          <cell r="ACU70">
            <v>0</v>
          </cell>
          <cell r="ACV70">
            <v>0</v>
          </cell>
          <cell r="ACW70">
            <v>0</v>
          </cell>
          <cell r="ACX70">
            <v>0</v>
          </cell>
          <cell r="ACY70">
            <v>0</v>
          </cell>
          <cell r="ACZ70">
            <v>0</v>
          </cell>
          <cell r="ADA70">
            <v>0</v>
          </cell>
          <cell r="ADB70">
            <v>0</v>
          </cell>
          <cell r="ADC70">
            <v>0</v>
          </cell>
          <cell r="ADD70">
            <v>0</v>
          </cell>
          <cell r="ADE70">
            <v>0</v>
          </cell>
          <cell r="ADF70">
            <v>0</v>
          </cell>
          <cell r="ADG70">
            <v>0</v>
          </cell>
          <cell r="ADH70">
            <v>0</v>
          </cell>
          <cell r="ADI70">
            <v>0</v>
          </cell>
          <cell r="ADJ70">
            <v>0</v>
          </cell>
          <cell r="ADK70">
            <v>0</v>
          </cell>
          <cell r="ADL70">
            <v>0</v>
          </cell>
          <cell r="ADM70">
            <v>1.8653846463408319</v>
          </cell>
          <cell r="ADN70">
            <v>0</v>
          </cell>
          <cell r="ADO70">
            <v>1.7939362325736727</v>
          </cell>
          <cell r="ADP70">
            <v>1.7939362325736732</v>
          </cell>
          <cell r="ADQ70">
            <v>2.1142819883904003</v>
          </cell>
          <cell r="ADR70">
            <v>2.1142819883904007</v>
          </cell>
          <cell r="ADS70">
            <v>1.6128845223799082</v>
          </cell>
          <cell r="ADT70">
            <v>0</v>
          </cell>
          <cell r="ADU70">
            <v>1.5511074294142833</v>
          </cell>
          <cell r="ADV70">
            <v>1.5511074294142835</v>
          </cell>
          <cell r="ADW70">
            <v>1.8280908989525479</v>
          </cell>
          <cell r="ADX70">
            <v>1.8280908989525484</v>
          </cell>
          <cell r="ADY70">
            <v>1.8291737734298887</v>
          </cell>
          <cell r="ADZ70">
            <v>0</v>
          </cell>
          <cell r="AEA70">
            <v>1.7591123172726173</v>
          </cell>
          <cell r="AEB70">
            <v>1.7591123172726175</v>
          </cell>
          <cell r="AEC70">
            <v>2.073239516785585</v>
          </cell>
          <cell r="AED70">
            <v>2.073239516785585</v>
          </cell>
          <cell r="AEE70">
            <v>3.887642681721768</v>
          </cell>
          <cell r="AEF70">
            <v>1.8870828939740478</v>
          </cell>
          <cell r="AEG70">
            <v>2.8878907174882267</v>
          </cell>
          <cell r="AEH70">
            <v>4.219767759283533</v>
          </cell>
          <cell r="AEI70">
            <v>4.9169467803825526</v>
          </cell>
          <cell r="AEJ70">
            <v>0</v>
          </cell>
          <cell r="AEK70">
            <v>5.5614209021681198</v>
          </cell>
          <cell r="AEL70">
            <v>1.1623597974967148</v>
          </cell>
          <cell r="AEM70">
            <v>0</v>
          </cell>
          <cell r="AEN70">
            <v>3.8876426817217675</v>
          </cell>
          <cell r="AEO70">
            <v>1.8870828939740476</v>
          </cell>
          <cell r="AEP70">
            <v>2.8878907174882267</v>
          </cell>
          <cell r="AEQ70">
            <v>4.219767759283533</v>
          </cell>
          <cell r="AER70">
            <v>4.9169467803825517</v>
          </cell>
          <cell r="AES70">
            <v>0</v>
          </cell>
          <cell r="AET70">
            <v>5.5614209021681189</v>
          </cell>
          <cell r="AEU70">
            <v>1.1623597974967146</v>
          </cell>
          <cell r="AEV70">
            <v>0</v>
          </cell>
          <cell r="AEW70">
            <v>5.0999999999999997E-2</v>
          </cell>
          <cell r="AEX70" t="str">
            <v>5</v>
          </cell>
          <cell r="AEY70" t="str">
            <v>9</v>
          </cell>
          <cell r="AEZ70" t="str">
            <v>0: No</v>
          </cell>
          <cell r="AFA70" t="str">
            <v/>
          </cell>
          <cell r="AFB70" t="str">
            <v/>
          </cell>
          <cell r="AFC70" t="str">
            <v>1: Always</v>
          </cell>
          <cell r="AFD70" t="str">
            <v>1: Always</v>
          </cell>
          <cell r="AFE70">
            <v>0</v>
          </cell>
          <cell r="AFF70">
            <v>0</v>
          </cell>
          <cell r="AFG70">
            <v>0.78603517084693275</v>
          </cell>
          <cell r="AFH70">
            <v>0.78603517084693264</v>
          </cell>
          <cell r="AFI70">
            <v>0</v>
          </cell>
          <cell r="AFJ70">
            <v>0.82166239327383583</v>
          </cell>
          <cell r="AFK70">
            <v>0.82166239327383583</v>
          </cell>
          <cell r="AFL70">
            <v>0.66192435439741704</v>
          </cell>
          <cell r="AFM70">
            <v>0.66192435439741715</v>
          </cell>
          <cell r="AFN70">
            <v>0</v>
          </cell>
          <cell r="AFO70">
            <v>19</v>
          </cell>
          <cell r="AFP70">
            <v>15</v>
          </cell>
          <cell r="AFQ70">
            <v>4</v>
          </cell>
          <cell r="AFR70">
            <v>0</v>
          </cell>
          <cell r="AFS70">
            <v>0</v>
          </cell>
          <cell r="AFT70">
            <v>0</v>
          </cell>
          <cell r="AFU70">
            <v>0</v>
          </cell>
          <cell r="AFV70">
            <v>0</v>
          </cell>
          <cell r="AFW70">
            <v>0</v>
          </cell>
          <cell r="AFX70">
            <v>0</v>
          </cell>
          <cell r="AFY70">
            <v>0</v>
          </cell>
          <cell r="AFZ70">
            <v>0</v>
          </cell>
          <cell r="AGA70">
            <v>0</v>
          </cell>
          <cell r="AGB70">
            <v>0</v>
          </cell>
        </row>
        <row r="71">
          <cell r="A71" t="str">
            <v>RSA_9</v>
          </cell>
          <cell r="B71" t="str">
            <v>RSA</v>
          </cell>
          <cell r="C71" t="str">
            <v>Madwaleni Clinic</v>
          </cell>
          <cell r="D71" t="str">
            <v>Primary Healthcare Centre</v>
          </cell>
          <cell r="E71" t="str">
            <v>Primary</v>
          </cell>
          <cell r="F71" t="str">
            <v>Rural</v>
          </cell>
          <cell r="G71" t="str">
            <v>No</v>
          </cell>
          <cell r="H71">
            <v>39234</v>
          </cell>
          <cell r="I71" t="str">
            <v>Unknown</v>
          </cell>
          <cell r="J71" t="str">
            <v>Unknown</v>
          </cell>
          <cell r="K71">
            <v>0</v>
          </cell>
          <cell r="L71">
            <v>0</v>
          </cell>
          <cell r="M71" t="str">
            <v>USD</v>
          </cell>
          <cell r="N71">
            <v>7.1899999999999995</v>
          </cell>
          <cell r="O71">
            <v>0.3</v>
          </cell>
          <cell r="P71">
            <v>0.7</v>
          </cell>
          <cell r="Q71">
            <v>0</v>
          </cell>
          <cell r="R71">
            <v>0</v>
          </cell>
          <cell r="S71">
            <v>0</v>
          </cell>
          <cell r="T71" t="str">
            <v>Unknown</v>
          </cell>
          <cell r="U71">
            <v>0</v>
          </cell>
          <cell r="V71">
            <v>675.1508371791798</v>
          </cell>
          <cell r="W71" t="str">
            <v>0: No</v>
          </cell>
          <cell r="X71" t="str">
            <v>0: No</v>
          </cell>
          <cell r="Y71">
            <v>0</v>
          </cell>
          <cell r="Z71" t="str">
            <v>Apr-10</v>
          </cell>
          <cell r="AA71" t="str">
            <v>Mar-11</v>
          </cell>
          <cell r="AB71">
            <v>0</v>
          </cell>
          <cell r="AC71">
            <v>452.91666666666669</v>
          </cell>
          <cell r="AD71">
            <v>0</v>
          </cell>
          <cell r="AE71">
            <v>32.416666666666664</v>
          </cell>
          <cell r="AF71">
            <v>0</v>
          </cell>
          <cell r="AG71">
            <v>485.33333333333331</v>
          </cell>
          <cell r="AH71">
            <v>485.33333333333337</v>
          </cell>
          <cell r="AI71">
            <v>14.000000000000002</v>
          </cell>
          <cell r="AJ71">
            <v>3.0667925824175826</v>
          </cell>
          <cell r="AK71">
            <v>0</v>
          </cell>
          <cell r="AL71">
            <v>14</v>
          </cell>
          <cell r="AM71">
            <v>14</v>
          </cell>
          <cell r="AN71">
            <v>14</v>
          </cell>
          <cell r="AO71">
            <v>14</v>
          </cell>
          <cell r="AP71">
            <v>0</v>
          </cell>
          <cell r="AQ71">
            <v>3</v>
          </cell>
          <cell r="AR71">
            <v>3</v>
          </cell>
          <cell r="AS71">
            <v>4</v>
          </cell>
          <cell r="AT71">
            <v>4</v>
          </cell>
          <cell r="AU71">
            <v>0</v>
          </cell>
          <cell r="AV71">
            <v>14</v>
          </cell>
          <cell r="AW71">
            <v>14</v>
          </cell>
          <cell r="AX71">
            <v>14</v>
          </cell>
          <cell r="AY71">
            <v>14</v>
          </cell>
          <cell r="AZ71">
            <v>0</v>
          </cell>
          <cell r="BA71">
            <v>1</v>
          </cell>
          <cell r="BB71">
            <v>1</v>
          </cell>
          <cell r="BC71">
            <v>1</v>
          </cell>
          <cell r="BD71">
            <v>1</v>
          </cell>
          <cell r="BE71">
            <v>27632.500000000004</v>
          </cell>
          <cell r="BF71" t="str">
            <v>1: Yes</v>
          </cell>
          <cell r="BG71">
            <v>0.04</v>
          </cell>
          <cell r="BH71">
            <v>0.04</v>
          </cell>
          <cell r="BI71" t="str">
            <v>0: Unknown</v>
          </cell>
          <cell r="BJ71">
            <v>0.04</v>
          </cell>
          <cell r="BK71" t="str">
            <v>N/A</v>
          </cell>
          <cell r="BL71" t="str">
            <v>N/A</v>
          </cell>
          <cell r="BM71" t="str">
            <v>0: No</v>
          </cell>
          <cell r="BN71" t="str">
            <v>N/A</v>
          </cell>
          <cell r="BO71" t="str">
            <v>N/A</v>
          </cell>
          <cell r="BP71" t="str">
            <v>0: No</v>
          </cell>
          <cell r="BQ71">
            <v>0.56946261941470566</v>
          </cell>
          <cell r="BR71" t="str">
            <v>1: The Costing Period</v>
          </cell>
          <cell r="BS71" t="str">
            <v/>
          </cell>
          <cell r="BT71" t="str">
            <v>1: Yes</v>
          </cell>
          <cell r="BU71">
            <v>0.04</v>
          </cell>
          <cell r="BV71">
            <v>0.04</v>
          </cell>
          <cell r="BW71" t="str">
            <v>0: Unknown</v>
          </cell>
          <cell r="BX71">
            <v>0.04</v>
          </cell>
          <cell r="BY71" t="str">
            <v>N/A</v>
          </cell>
          <cell r="BZ71" t="str">
            <v>N/A</v>
          </cell>
          <cell r="CA71" t="str">
            <v>0: No</v>
          </cell>
          <cell r="CB71" t="str">
            <v>0: No</v>
          </cell>
          <cell r="CC71" t="str">
            <v>0: No</v>
          </cell>
          <cell r="CD71" t="str">
            <v>0: No</v>
          </cell>
          <cell r="CE71" t="str">
            <v>0: No</v>
          </cell>
          <cell r="CF71" t="str">
            <v>0: No</v>
          </cell>
          <cell r="CG71" t="str">
            <v>1: Yes</v>
          </cell>
          <cell r="CH71" t="str">
            <v>By order of patient file number for the clinic (close to order of date of initiation), defaulter, deceased and transfer out files kept unsorted in stand alone filing cabinets.</v>
          </cell>
          <cell r="CI71" t="str">
            <v/>
          </cell>
          <cell r="CJ71">
            <v>499.00000000000006</v>
          </cell>
          <cell r="CK71" t="str">
            <v/>
          </cell>
          <cell r="CL71" t="str">
            <v>1: Yes</v>
          </cell>
          <cell r="CM71" t="str">
            <v>1: Yes</v>
          </cell>
          <cell r="CN71" t="str">
            <v>1: Yes</v>
          </cell>
          <cell r="CO71" t="str">
            <v>0: No</v>
          </cell>
          <cell r="CP71" t="str">
            <v/>
          </cell>
          <cell r="CQ71" t="str">
            <v>1: Yes</v>
          </cell>
          <cell r="CR71" t="str">
            <v>0: No</v>
          </cell>
          <cell r="CS71" t="str">
            <v>100</v>
          </cell>
          <cell r="CT71" t="str">
            <v>4</v>
          </cell>
          <cell r="CU71">
            <v>452.91666666666669</v>
          </cell>
          <cell r="CV71">
            <v>0.5</v>
          </cell>
          <cell r="CW71">
            <v>14.000000000000002</v>
          </cell>
          <cell r="CX71">
            <v>243.28387408010974</v>
          </cell>
          <cell r="CY71">
            <v>0</v>
          </cell>
          <cell r="CZ71">
            <v>243.28387408010971</v>
          </cell>
          <cell r="DA71">
            <v>215.63185815444987</v>
          </cell>
          <cell r="DB71">
            <v>0</v>
          </cell>
          <cell r="DC71">
            <v>215.63185815444984</v>
          </cell>
          <cell r="DD71">
            <v>217.1304577933511</v>
          </cell>
          <cell r="DE71">
            <v>0</v>
          </cell>
          <cell r="DF71">
            <v>194.69384006337455</v>
          </cell>
          <cell r="DG71">
            <v>0</v>
          </cell>
          <cell r="DH71">
            <v>27.652015925659878</v>
          </cell>
          <cell r="DI71">
            <v>0</v>
          </cell>
          <cell r="DJ71">
            <v>27.652015925659871</v>
          </cell>
          <cell r="DK71">
            <v>27.197862064774011</v>
          </cell>
          <cell r="DL71">
            <v>0</v>
          </cell>
          <cell r="DM71">
            <v>33.997327580967507</v>
          </cell>
          <cell r="DN71">
            <v>0</v>
          </cell>
          <cell r="DO71">
            <v>215.63185815444984</v>
          </cell>
          <cell r="DP71">
            <v>217.1304577933511</v>
          </cell>
          <cell r="DQ71">
            <v>194.69384006337455</v>
          </cell>
          <cell r="DR71">
            <v>27.652015925659871</v>
          </cell>
          <cell r="DS71">
            <v>27.197862064774011</v>
          </cell>
          <cell r="DT71">
            <v>33.997327580967507</v>
          </cell>
          <cell r="DU71">
            <v>139.9820978676313</v>
          </cell>
          <cell r="DV71">
            <v>0</v>
          </cell>
          <cell r="DW71">
            <v>141.26412228757155</v>
          </cell>
          <cell r="DX71">
            <v>0</v>
          </cell>
          <cell r="DY71">
            <v>122.07000860702674</v>
          </cell>
          <cell r="DZ71">
            <v>0</v>
          </cell>
          <cell r="EA71">
            <v>0</v>
          </cell>
          <cell r="EB71">
            <v>0</v>
          </cell>
          <cell r="EC71">
            <v>0</v>
          </cell>
          <cell r="ED71">
            <v>0</v>
          </cell>
          <cell r="EE71">
            <v>0</v>
          </cell>
          <cell r="EF71">
            <v>0</v>
          </cell>
          <cell r="EG71">
            <v>14.37406808759304</v>
          </cell>
          <cell r="EH71">
            <v>0</v>
          </cell>
          <cell r="EI71">
            <v>14.327049348309281</v>
          </cell>
          <cell r="EJ71">
            <v>0</v>
          </cell>
          <cell r="EK71">
            <v>15.031000858819842</v>
          </cell>
          <cell r="EL71">
            <v>0</v>
          </cell>
          <cell r="EM71">
            <v>11.348178942059331</v>
          </cell>
          <cell r="EN71">
            <v>0</v>
          </cell>
          <cell r="EO71">
            <v>11.161797620190592</v>
          </cell>
          <cell r="EP71">
            <v>0</v>
          </cell>
          <cell r="EQ71">
            <v>13.952247025238238</v>
          </cell>
          <cell r="ER71">
            <v>0</v>
          </cell>
          <cell r="ES71">
            <v>1.7450378463678182</v>
          </cell>
          <cell r="ET71">
            <v>0</v>
          </cell>
          <cell r="EU71">
            <v>1.8325369657591994</v>
          </cell>
          <cell r="EV71">
            <v>0</v>
          </cell>
          <cell r="EW71">
            <v>0.52252444304607581</v>
          </cell>
          <cell r="EX71">
            <v>0</v>
          </cell>
          <cell r="EY71">
            <v>18.246820742713478</v>
          </cell>
          <cell r="EZ71">
            <v>0</v>
          </cell>
          <cell r="FA71">
            <v>18.219234637106361</v>
          </cell>
          <cell r="FB71">
            <v>0</v>
          </cell>
          <cell r="FC71">
            <v>18.632246151388692</v>
          </cell>
          <cell r="FD71">
            <v>0</v>
          </cell>
          <cell r="FE71">
            <v>57.587670593744747</v>
          </cell>
          <cell r="FF71">
            <v>0</v>
          </cell>
          <cell r="FG71">
            <v>57.523578999188125</v>
          </cell>
          <cell r="FH71">
            <v>0</v>
          </cell>
          <cell r="FI71">
            <v>58.483140558822484</v>
          </cell>
          <cell r="FJ71">
            <v>0</v>
          </cell>
          <cell r="FK71">
            <v>0</v>
          </cell>
          <cell r="FL71">
            <v>0</v>
          </cell>
          <cell r="FM71">
            <v>0</v>
          </cell>
          <cell r="FN71">
            <v>0</v>
          </cell>
          <cell r="FO71">
            <v>0</v>
          </cell>
          <cell r="FP71">
            <v>0</v>
          </cell>
          <cell r="FQ71">
            <v>0.18543956043956047</v>
          </cell>
          <cell r="FR71">
            <v>0</v>
          </cell>
          <cell r="FS71">
            <v>1.8543956043956045</v>
          </cell>
          <cell r="FT71">
            <v>0</v>
          </cell>
          <cell r="FU71">
            <v>0.12362637362637365</v>
          </cell>
          <cell r="FV71">
            <v>0</v>
          </cell>
          <cell r="FW71">
            <v>7.4175824175824179</v>
          </cell>
          <cell r="FX71">
            <v>2.0604395604395607</v>
          </cell>
          <cell r="FY71">
            <v>2.2252747252747258</v>
          </cell>
          <cell r="FZ71">
            <v>13.866758241758243</v>
          </cell>
          <cell r="GA71">
            <v>9.2719780219780237E-2</v>
          </cell>
          <cell r="GB71">
            <v>0</v>
          </cell>
          <cell r="GC71">
            <v>2.0604395604395607</v>
          </cell>
          <cell r="GD71">
            <v>2.0604395604395607</v>
          </cell>
          <cell r="GE71" t="e">
            <v>#DIV/0!</v>
          </cell>
          <cell r="GF71" t="e">
            <v>#DIV/0!</v>
          </cell>
          <cell r="GG71" t="e">
            <v>#DIV/0!</v>
          </cell>
          <cell r="GH71" t="e">
            <v>#DIV/0!</v>
          </cell>
          <cell r="GI71" t="e">
            <v>#DIV/0!</v>
          </cell>
          <cell r="GJ71" t="e">
            <v>#DIV/0!</v>
          </cell>
          <cell r="GK71" t="e">
            <v>#DIV/0!</v>
          </cell>
          <cell r="GL71" t="e">
            <v>#DIV/0!</v>
          </cell>
          <cell r="GM71" t="e">
            <v>#DIV/0!</v>
          </cell>
          <cell r="GN71" t="e">
            <v>#DIV/0!</v>
          </cell>
          <cell r="GO71" t="e">
            <v>#DIV/0!</v>
          </cell>
          <cell r="GP71" t="e">
            <v>#DIV/0!</v>
          </cell>
          <cell r="GQ71" t="e">
            <v>#DIV/0!</v>
          </cell>
          <cell r="GR71">
            <v>0.18543956043956045</v>
          </cell>
          <cell r="GS71">
            <v>0</v>
          </cell>
          <cell r="GT71">
            <v>1.8543956043956042</v>
          </cell>
          <cell r="GU71">
            <v>0</v>
          </cell>
          <cell r="GV71">
            <v>0.12362637362637363</v>
          </cell>
          <cell r="GW71">
            <v>0</v>
          </cell>
          <cell r="GX71">
            <v>7.417582417582417</v>
          </cell>
          <cell r="GY71">
            <v>2.0604395604395607</v>
          </cell>
          <cell r="GZ71">
            <v>2.2252747252747254</v>
          </cell>
          <cell r="HA71">
            <v>13.866758241758241</v>
          </cell>
          <cell r="HB71">
            <v>0</v>
          </cell>
          <cell r="HC71">
            <v>2.0604395604395602</v>
          </cell>
          <cell r="HD71">
            <v>2.0604395604395602</v>
          </cell>
          <cell r="HE71">
            <v>98461.933240611965</v>
          </cell>
          <cell r="HF71">
            <v>0</v>
          </cell>
          <cell r="HG71">
            <v>36941.863699582755</v>
          </cell>
          <cell r="HH71">
            <v>0</v>
          </cell>
          <cell r="HI71">
            <v>51647.156293463137</v>
          </cell>
          <cell r="HJ71" t="str">
            <v/>
          </cell>
          <cell r="HK71">
            <v>11021.557719054241</v>
          </cell>
          <cell r="HL71">
            <v>5507.6495132127957</v>
          </cell>
          <cell r="HM71">
            <v>15653.189325452016</v>
          </cell>
          <cell r="HN71">
            <v>0</v>
          </cell>
          <cell r="HO71">
            <v>13420.445062586927</v>
          </cell>
          <cell r="HP71">
            <v>0</v>
          </cell>
          <cell r="HQ71">
            <v>1</v>
          </cell>
          <cell r="HR71">
            <v>0</v>
          </cell>
          <cell r="HS71">
            <v>0</v>
          </cell>
          <cell r="HT71">
            <v>0</v>
          </cell>
          <cell r="HU71">
            <v>0</v>
          </cell>
          <cell r="HV71">
            <v>9.5501373626373631</v>
          </cell>
          <cell r="HW71">
            <v>3.5367999999999991</v>
          </cell>
          <cell r="HX71">
            <v>2.75725</v>
          </cell>
          <cell r="HY71">
            <v>0</v>
          </cell>
          <cell r="HZ71">
            <v>0</v>
          </cell>
          <cell r="IA71">
            <v>0</v>
          </cell>
          <cell r="IB71">
            <v>0</v>
          </cell>
          <cell r="IC71">
            <v>0</v>
          </cell>
          <cell r="ID71">
            <v>0</v>
          </cell>
          <cell r="IE71" t="str">
            <v>2</v>
          </cell>
          <cell r="IF71">
            <v>161.77305620214</v>
          </cell>
          <cell r="IG71">
            <v>278.40676129159027</v>
          </cell>
          <cell r="IH71">
            <v>0</v>
          </cell>
          <cell r="II71">
            <v>390.35297340582451</v>
          </cell>
          <cell r="IJ71">
            <v>0</v>
          </cell>
          <cell r="IK71">
            <v>254.43670472260411</v>
          </cell>
          <cell r="IL71">
            <v>31.447233167962303</v>
          </cell>
          <cell r="IM71">
            <v>247.78201754951533</v>
          </cell>
          <cell r="IN71">
            <v>30.62474374207493</v>
          </cell>
          <cell r="IO71">
            <v>0</v>
          </cell>
          <cell r="IP71">
            <v>0</v>
          </cell>
          <cell r="IQ71">
            <v>347.41414633118382</v>
          </cell>
          <cell r="IR71">
            <v>42.938827074640699</v>
          </cell>
          <cell r="IS71">
            <v>0</v>
          </cell>
          <cell r="IT71">
            <v>0</v>
          </cell>
          <cell r="IU71">
            <v>24.000000000000004</v>
          </cell>
          <cell r="IV71">
            <v>390.99999999999994</v>
          </cell>
          <cell r="IW71">
            <v>62</v>
          </cell>
          <cell r="IX71">
            <v>9</v>
          </cell>
          <cell r="IY71" t="str">
            <v>0: No</v>
          </cell>
          <cell r="IZ71" t="str">
            <v>N/A</v>
          </cell>
          <cell r="JA71" t="str">
            <v>N/A</v>
          </cell>
          <cell r="JB71" t="str">
            <v>N/A</v>
          </cell>
          <cell r="JC71" t="str">
            <v>N/A</v>
          </cell>
          <cell r="JD71" t="str">
            <v>N/A</v>
          </cell>
          <cell r="JE71" t="str">
            <v>N/A</v>
          </cell>
          <cell r="JF71" t="str">
            <v>N/A</v>
          </cell>
          <cell r="JG71" t="str">
            <v>N/A</v>
          </cell>
          <cell r="JH71">
            <v>0</v>
          </cell>
          <cell r="JI71">
            <v>367</v>
          </cell>
          <cell r="JJ71">
            <v>0</v>
          </cell>
          <cell r="JK71">
            <v>24</v>
          </cell>
          <cell r="JL71">
            <v>0</v>
          </cell>
          <cell r="JM71">
            <v>62</v>
          </cell>
          <cell r="JN71">
            <v>0</v>
          </cell>
          <cell r="JO71">
            <v>0</v>
          </cell>
          <cell r="JP71">
            <v>0</v>
          </cell>
          <cell r="JQ71">
            <v>0</v>
          </cell>
          <cell r="JR71">
            <v>141.08344923504868</v>
          </cell>
          <cell r="JS71">
            <v>277.66481223922113</v>
          </cell>
          <cell r="JT71">
            <v>233.76912378303197</v>
          </cell>
          <cell r="JU71">
            <v>392.16968011126562</v>
          </cell>
          <cell r="JV71">
            <v>528.75104311543805</v>
          </cell>
          <cell r="JW71" t="str">
            <v>N/A</v>
          </cell>
          <cell r="JX71">
            <v>392.18219749652292</v>
          </cell>
          <cell r="JY71" t="str">
            <v>N/A</v>
          </cell>
          <cell r="JZ71">
            <v>0</v>
          </cell>
          <cell r="KA71">
            <v>0</v>
          </cell>
          <cell r="KB71">
            <v>0</v>
          </cell>
          <cell r="KC71">
            <v>0</v>
          </cell>
          <cell r="KD71">
            <v>0</v>
          </cell>
          <cell r="KE71">
            <v>0</v>
          </cell>
          <cell r="KF71">
            <v>0</v>
          </cell>
          <cell r="KG71">
            <v>0</v>
          </cell>
          <cell r="KH71">
            <v>0</v>
          </cell>
          <cell r="KI71">
            <v>0</v>
          </cell>
          <cell r="KJ71">
            <v>0</v>
          </cell>
          <cell r="KK71">
            <v>0</v>
          </cell>
          <cell r="KL71">
            <v>0</v>
          </cell>
          <cell r="KM71">
            <v>0</v>
          </cell>
          <cell r="KN71">
            <v>0</v>
          </cell>
          <cell r="KO71">
            <v>0</v>
          </cell>
          <cell r="KP71">
            <v>121</v>
          </cell>
          <cell r="KQ71">
            <v>246</v>
          </cell>
          <cell r="KR71">
            <v>4</v>
          </cell>
          <cell r="KS71">
            <v>20</v>
          </cell>
          <cell r="KT71">
            <v>6</v>
          </cell>
          <cell r="KU71">
            <v>56</v>
          </cell>
          <cell r="KV71">
            <v>0</v>
          </cell>
          <cell r="KW71">
            <v>0</v>
          </cell>
          <cell r="KX71">
            <v>0</v>
          </cell>
          <cell r="KY71">
            <v>0</v>
          </cell>
          <cell r="KZ71" t="str">
            <v/>
          </cell>
          <cell r="LA71" t="str">
            <v/>
          </cell>
          <cell r="LB71" t="str">
            <v/>
          </cell>
          <cell r="LC71" t="str">
            <v/>
          </cell>
          <cell r="LD71" t="str">
            <v/>
          </cell>
          <cell r="LE71" t="str">
            <v/>
          </cell>
          <cell r="LF71" t="str">
            <v/>
          </cell>
          <cell r="LG71" t="str">
            <v/>
          </cell>
          <cell r="LH71" t="str">
            <v/>
          </cell>
          <cell r="LI71" t="str">
            <v/>
          </cell>
          <cell r="LJ71" t="str">
            <v>Tenofovir/Emtricitabine (TDF/FTC)</v>
          </cell>
          <cell r="LK71" t="str">
            <v/>
          </cell>
          <cell r="LL71" t="str">
            <v>0: No</v>
          </cell>
          <cell r="LM71" t="str">
            <v>N/A</v>
          </cell>
          <cell r="LN71" t="str">
            <v>N/A</v>
          </cell>
          <cell r="LO71" t="str">
            <v>N/A</v>
          </cell>
          <cell r="LP71" t="str">
            <v>N/A</v>
          </cell>
          <cell r="LQ71" t="str">
            <v>N/A</v>
          </cell>
          <cell r="LR71" t="str">
            <v>N/A</v>
          </cell>
          <cell r="LS71" t="str">
            <v>N/A</v>
          </cell>
          <cell r="LT71" t="str">
            <v>N/A</v>
          </cell>
          <cell r="LU71">
            <v>367</v>
          </cell>
          <cell r="LV71">
            <v>24</v>
          </cell>
          <cell r="LW71">
            <v>62</v>
          </cell>
          <cell r="LX71">
            <v>0</v>
          </cell>
          <cell r="LY71" t="str">
            <v/>
          </cell>
          <cell r="LZ71" t="str">
            <v/>
          </cell>
          <cell r="MA71" t="str">
            <v/>
          </cell>
          <cell r="MB71" t="str">
            <v/>
          </cell>
          <cell r="MC71" t="str">
            <v/>
          </cell>
          <cell r="MD71" t="str">
            <v/>
          </cell>
          <cell r="ME71" t="str">
            <v/>
          </cell>
          <cell r="MF71" t="str">
            <v/>
          </cell>
          <cell r="MG71" t="str">
            <v/>
          </cell>
          <cell r="MH71" t="str">
            <v/>
          </cell>
          <cell r="MI71" t="str">
            <v/>
          </cell>
          <cell r="MJ71" t="str">
            <v/>
          </cell>
          <cell r="MK71" t="str">
            <v/>
          </cell>
          <cell r="ML71" t="str">
            <v/>
          </cell>
          <cell r="MM71" t="str">
            <v/>
          </cell>
          <cell r="MN71" t="str">
            <v/>
          </cell>
          <cell r="MO71" t="str">
            <v/>
          </cell>
          <cell r="MP71" t="str">
            <v/>
          </cell>
          <cell r="MQ71" t="str">
            <v>1: Yes</v>
          </cell>
          <cell r="MR71" t="str">
            <v>1: Yes</v>
          </cell>
          <cell r="MS71" t="str">
            <v>3</v>
          </cell>
          <cell r="MT71" t="str">
            <v>1: Yes</v>
          </cell>
          <cell r="MU71">
            <v>73.472923015788098</v>
          </cell>
          <cell r="MV71">
            <v>0</v>
          </cell>
          <cell r="MW71">
            <v>73.472923015788098</v>
          </cell>
          <cell r="MX71">
            <v>0</v>
          </cell>
          <cell r="MY71">
            <v>73.472923015788098</v>
          </cell>
          <cell r="MZ71">
            <v>0</v>
          </cell>
          <cell r="NA71">
            <v>0</v>
          </cell>
          <cell r="NB71">
            <v>0</v>
          </cell>
          <cell r="NC71">
            <v>0</v>
          </cell>
          <cell r="ND71">
            <v>0</v>
          </cell>
          <cell r="NE71">
            <v>0</v>
          </cell>
          <cell r="NF71">
            <v>0</v>
          </cell>
          <cell r="NG71">
            <v>0</v>
          </cell>
          <cell r="NH71">
            <v>0</v>
          </cell>
          <cell r="NI71">
            <v>0</v>
          </cell>
          <cell r="NJ71">
            <v>0</v>
          </cell>
          <cell r="NK71">
            <v>0</v>
          </cell>
          <cell r="NL71">
            <v>0</v>
          </cell>
          <cell r="NM71">
            <v>9.0176084763636908</v>
          </cell>
          <cell r="NN71">
            <v>0</v>
          </cell>
          <cell r="NO71">
            <v>9.0176084763636908</v>
          </cell>
          <cell r="NP71">
            <v>0</v>
          </cell>
          <cell r="NQ71">
            <v>9.0176084763636908</v>
          </cell>
          <cell r="NR71">
            <v>0</v>
          </cell>
          <cell r="NS71">
            <v>17.375531492151794</v>
          </cell>
          <cell r="NT71">
            <v>0</v>
          </cell>
          <cell r="NU71">
            <v>17.375531492151794</v>
          </cell>
          <cell r="NV71">
            <v>0</v>
          </cell>
          <cell r="NW71">
            <v>17.375531492151794</v>
          </cell>
          <cell r="NX71">
            <v>0</v>
          </cell>
          <cell r="NY71">
            <v>36.045736599978596</v>
          </cell>
          <cell r="NZ71">
            <v>0</v>
          </cell>
          <cell r="OA71">
            <v>36.045736599978603</v>
          </cell>
          <cell r="OB71">
            <v>0</v>
          </cell>
          <cell r="OC71">
            <v>36.045736599978596</v>
          </cell>
          <cell r="OD71">
            <v>0</v>
          </cell>
          <cell r="OE71">
            <v>11.034046447294012</v>
          </cell>
          <cell r="OF71">
            <v>0</v>
          </cell>
          <cell r="OG71">
            <v>11.034046447294013</v>
          </cell>
          <cell r="OH71">
            <v>0</v>
          </cell>
          <cell r="OI71">
            <v>11.034046447294012</v>
          </cell>
          <cell r="OJ71">
            <v>0</v>
          </cell>
          <cell r="OK71">
            <v>0</v>
          </cell>
          <cell r="OL71">
            <v>0</v>
          </cell>
          <cell r="OM71">
            <v>0</v>
          </cell>
          <cell r="ON71">
            <v>0</v>
          </cell>
          <cell r="OO71">
            <v>0</v>
          </cell>
          <cell r="OP71">
            <v>0</v>
          </cell>
          <cell r="OQ71">
            <v>73.472923015788098</v>
          </cell>
          <cell r="OR71">
            <v>0</v>
          </cell>
          <cell r="OS71">
            <v>73.472923015788098</v>
          </cell>
          <cell r="OT71">
            <v>0</v>
          </cell>
          <cell r="OU71">
            <v>73.472923015788098</v>
          </cell>
          <cell r="OV71">
            <v>0</v>
          </cell>
          <cell r="OW71">
            <v>0</v>
          </cell>
          <cell r="OX71">
            <v>1.075590659340659</v>
          </cell>
          <cell r="OY71">
            <v>0</v>
          </cell>
          <cell r="OZ71">
            <v>0.85096153846153832</v>
          </cell>
          <cell r="PA71">
            <v>0</v>
          </cell>
          <cell r="PB71">
            <v>0.57115384615384601</v>
          </cell>
          <cell r="PC71">
            <v>0</v>
          </cell>
          <cell r="PD71">
            <v>0</v>
          </cell>
          <cell r="PE71">
            <v>0</v>
          </cell>
          <cell r="PF71">
            <v>0.60824175824175808</v>
          </cell>
          <cell r="PG71" t="str">
            <v/>
          </cell>
          <cell r="PH71">
            <v>8.3838664812239223</v>
          </cell>
          <cell r="PI71">
            <v>0</v>
          </cell>
          <cell r="PJ71">
            <v>42.358831710709318</v>
          </cell>
          <cell r="PK71" t="str">
            <v>N/A</v>
          </cell>
          <cell r="PL71">
            <v>6.7858136300417238</v>
          </cell>
          <cell r="PM71" t="str">
            <v>N/A</v>
          </cell>
          <cell r="PN71" t="str">
            <v>N/A</v>
          </cell>
          <cell r="PO71" t="str">
            <v>N/A</v>
          </cell>
          <cell r="PP71">
            <v>3.5493741307371347</v>
          </cell>
          <cell r="PQ71">
            <v>0</v>
          </cell>
          <cell r="PR71">
            <v>487.15293612637356</v>
          </cell>
          <cell r="PS71">
            <v>522.02</v>
          </cell>
          <cell r="PT71">
            <v>413</v>
          </cell>
          <cell r="PU71">
            <v>277.2</v>
          </cell>
          <cell r="PV71">
            <v>0</v>
          </cell>
          <cell r="PW71">
            <v>295.2</v>
          </cell>
          <cell r="PX71">
            <v>0</v>
          </cell>
          <cell r="PY71">
            <v>0</v>
          </cell>
          <cell r="PZ71">
            <v>73.472923015788098</v>
          </cell>
          <cell r="QA71">
            <v>73.472923015788112</v>
          </cell>
          <cell r="QB71">
            <v>0</v>
          </cell>
          <cell r="QC71">
            <v>0</v>
          </cell>
          <cell r="QD71">
            <v>9.0176084763636908</v>
          </cell>
          <cell r="QE71">
            <v>17.375531492151797</v>
          </cell>
          <cell r="QF71">
            <v>36.045736599978603</v>
          </cell>
          <cell r="QG71">
            <v>11.034046447294012</v>
          </cell>
          <cell r="QH71">
            <v>0</v>
          </cell>
          <cell r="QI71">
            <v>73.472923015788112</v>
          </cell>
          <cell r="QJ71">
            <v>0</v>
          </cell>
          <cell r="QK71">
            <v>1.0755906593406592</v>
          </cell>
          <cell r="QL71">
            <v>0</v>
          </cell>
          <cell r="QM71">
            <v>0.85096153846153844</v>
          </cell>
          <cell r="QN71">
            <v>0</v>
          </cell>
          <cell r="QO71">
            <v>0.57115384615384612</v>
          </cell>
          <cell r="QP71">
            <v>0</v>
          </cell>
          <cell r="QQ71">
            <v>0</v>
          </cell>
          <cell r="QR71">
            <v>0</v>
          </cell>
          <cell r="QS71">
            <v>0.60824175824175819</v>
          </cell>
          <cell r="QT71">
            <v>0</v>
          </cell>
          <cell r="QU71">
            <v>0</v>
          </cell>
          <cell r="QV71" t="str">
            <v/>
          </cell>
          <cell r="QW71" t="str">
            <v/>
          </cell>
          <cell r="QX71" t="str">
            <v/>
          </cell>
          <cell r="QY71" t="str">
            <v/>
          </cell>
          <cell r="QZ71" t="str">
            <v/>
          </cell>
          <cell r="RA71" t="str">
            <v/>
          </cell>
          <cell r="RB71" t="str">
            <v/>
          </cell>
          <cell r="RC71" t="str">
            <v>N/A</v>
          </cell>
          <cell r="RD71" t="str">
            <v>N/A</v>
          </cell>
          <cell r="RE71">
            <v>0</v>
          </cell>
          <cell r="RF71">
            <v>0</v>
          </cell>
          <cell r="RG71">
            <v>0</v>
          </cell>
          <cell r="RH71">
            <v>0</v>
          </cell>
          <cell r="RI71">
            <v>0</v>
          </cell>
          <cell r="RJ71">
            <v>0</v>
          </cell>
          <cell r="RK71">
            <v>0</v>
          </cell>
          <cell r="RL71">
            <v>0</v>
          </cell>
          <cell r="RM71">
            <v>0</v>
          </cell>
          <cell r="RN71">
            <v>0</v>
          </cell>
          <cell r="RO71">
            <v>14.676383178712802</v>
          </cell>
          <cell r="RP71">
            <v>14.676383178712799</v>
          </cell>
          <cell r="RQ71">
            <v>0</v>
          </cell>
          <cell r="RR71">
            <v>0</v>
          </cell>
          <cell r="RS71">
            <v>14.676383178712799</v>
          </cell>
          <cell r="RT71">
            <v>0</v>
          </cell>
          <cell r="RU71">
            <v>14.676383178712799</v>
          </cell>
          <cell r="RV71">
            <v>3.9546684192024939</v>
          </cell>
          <cell r="RW71">
            <v>0</v>
          </cell>
          <cell r="RX71">
            <v>3.9546684192024935</v>
          </cell>
          <cell r="RY71">
            <v>0</v>
          </cell>
          <cell r="RZ71">
            <v>3.9546684192024935</v>
          </cell>
          <cell r="SA71">
            <v>0</v>
          </cell>
          <cell r="SB71">
            <v>12.181398038331626</v>
          </cell>
          <cell r="SC71">
            <v>0</v>
          </cell>
          <cell r="SD71">
            <v>0</v>
          </cell>
          <cell r="SE71">
            <v>12.181398038331624</v>
          </cell>
          <cell r="SF71">
            <v>0</v>
          </cell>
          <cell r="SG71">
            <v>12.181398038331622</v>
          </cell>
          <cell r="SH71">
            <v>2.4949851403811767</v>
          </cell>
          <cell r="SI71">
            <v>0</v>
          </cell>
          <cell r="SJ71">
            <v>0</v>
          </cell>
          <cell r="SK71">
            <v>2.4949851403811758</v>
          </cell>
          <cell r="SL71">
            <v>0</v>
          </cell>
          <cell r="SM71">
            <v>2.4949851403811758</v>
          </cell>
          <cell r="SN71">
            <v>0</v>
          </cell>
          <cell r="SO71" t="str">
            <v>blank</v>
          </cell>
          <cell r="SP71" t="str">
            <v>blank</v>
          </cell>
          <cell r="SQ71" t="str">
            <v>blank</v>
          </cell>
          <cell r="SR71" t="str">
            <v>blank</v>
          </cell>
          <cell r="SS71" t="str">
            <v/>
          </cell>
          <cell r="ST71" t="str">
            <v>N/A</v>
          </cell>
          <cell r="SU71" t="str">
            <v>N/A</v>
          </cell>
          <cell r="SV71" t="str">
            <v>0: No</v>
          </cell>
          <cell r="SW71" t="str">
            <v>1: Only patients with CD4 &lt;</v>
          </cell>
          <cell r="SX71" t="str">
            <v>Blank</v>
          </cell>
          <cell r="SY71" t="str">
            <v>0: No</v>
          </cell>
          <cell r="SZ71" t="str">
            <v>N/A</v>
          </cell>
          <cell r="TA71" t="str">
            <v>N/A</v>
          </cell>
          <cell r="TB71">
            <v>2.6977429732993015</v>
          </cell>
          <cell r="TC71">
            <v>0.59397400235369635</v>
          </cell>
          <cell r="TD71">
            <v>4.3582578061715758</v>
          </cell>
          <cell r="TE71">
            <v>0.70189059896987582</v>
          </cell>
          <cell r="TF71">
            <v>5.5548762781029819E-2</v>
          </cell>
          <cell r="TG71">
            <v>0</v>
          </cell>
          <cell r="TH71">
            <v>2.136008115667364</v>
          </cell>
          <cell r="TI71">
            <v>3.9546684192024939</v>
          </cell>
          <cell r="TJ71">
            <v>0.17829250026746549</v>
          </cell>
          <cell r="TK71" t="str">
            <v/>
          </cell>
          <cell r="TL71" t="str">
            <v/>
          </cell>
          <cell r="TM71" t="str">
            <v/>
          </cell>
          <cell r="TN71" t="str">
            <v/>
          </cell>
          <cell r="TO71" t="str">
            <v/>
          </cell>
          <cell r="TP71" t="str">
            <v/>
          </cell>
          <cell r="TQ71" t="str">
            <v/>
          </cell>
          <cell r="TR71" t="str">
            <v/>
          </cell>
          <cell r="TS71" t="str">
            <v/>
          </cell>
          <cell r="TT71">
            <v>2.697742973299301</v>
          </cell>
          <cell r="TU71">
            <v>0.59397400235369624</v>
          </cell>
          <cell r="TV71">
            <v>4.3582578061715749</v>
          </cell>
          <cell r="TW71">
            <v>0.70189059896987571</v>
          </cell>
          <cell r="TX71">
            <v>5.5548762781029812E-2</v>
          </cell>
          <cell r="TY71">
            <v>0</v>
          </cell>
          <cell r="TZ71">
            <v>2.136008115667364</v>
          </cell>
          <cell r="UA71">
            <v>3.9546684192024935</v>
          </cell>
          <cell r="UB71">
            <v>0.17829250026746546</v>
          </cell>
          <cell r="UC71" t="str">
            <v>0: No</v>
          </cell>
          <cell r="UD71" t="str">
            <v>N/A</v>
          </cell>
          <cell r="UE71" t="str">
            <v>N/A</v>
          </cell>
          <cell r="UF71">
            <v>134400</v>
          </cell>
          <cell r="UG71">
            <v>1.4280747069342339E-2</v>
          </cell>
          <cell r="UH71">
            <v>1.4280747069342339E-2</v>
          </cell>
          <cell r="UI71">
            <v>0</v>
          </cell>
          <cell r="UJ71">
            <v>0</v>
          </cell>
          <cell r="UK71">
            <v>0</v>
          </cell>
          <cell r="UL71">
            <v>0</v>
          </cell>
          <cell r="UM71">
            <v>0</v>
          </cell>
          <cell r="UN71" t="str">
            <v>N/A</v>
          </cell>
          <cell r="UO71" t="str">
            <v>N/A</v>
          </cell>
          <cell r="UP71" t="str">
            <v>N/A</v>
          </cell>
          <cell r="UQ71" t="str">
            <v>N/A</v>
          </cell>
          <cell r="UR71" t="str">
            <v>N/A</v>
          </cell>
          <cell r="US71" t="str">
            <v>N/A</v>
          </cell>
          <cell r="UT71" t="str">
            <v>N/A</v>
          </cell>
          <cell r="UU71" t="str">
            <v>N/A</v>
          </cell>
          <cell r="UV71" t="str">
            <v>N/A</v>
          </cell>
          <cell r="UW71" t="str">
            <v>N/A</v>
          </cell>
          <cell r="UX71">
            <v>1</v>
          </cell>
          <cell r="UY71">
            <v>0</v>
          </cell>
          <cell r="UZ71">
            <v>0</v>
          </cell>
          <cell r="VA71">
            <v>0</v>
          </cell>
          <cell r="VB71">
            <v>1</v>
          </cell>
          <cell r="VC71">
            <v>0</v>
          </cell>
          <cell r="VD71">
            <v>1</v>
          </cell>
          <cell r="VE71">
            <v>0</v>
          </cell>
          <cell r="VF71">
            <v>0</v>
          </cell>
          <cell r="VG71">
            <v>0</v>
          </cell>
          <cell r="VH71">
            <v>0</v>
          </cell>
          <cell r="VI71">
            <v>0</v>
          </cell>
          <cell r="VJ71">
            <v>0</v>
          </cell>
          <cell r="VK71">
            <v>0</v>
          </cell>
          <cell r="VL71">
            <v>0</v>
          </cell>
          <cell r="VM71">
            <v>0</v>
          </cell>
          <cell r="VN71">
            <v>1</v>
          </cell>
          <cell r="VO71">
            <v>0</v>
          </cell>
          <cell r="VP71">
            <v>0</v>
          </cell>
          <cell r="VQ71">
            <v>0</v>
          </cell>
          <cell r="VR71">
            <v>0</v>
          </cell>
          <cell r="VS71">
            <v>0</v>
          </cell>
          <cell r="VT71">
            <v>0</v>
          </cell>
          <cell r="VU71">
            <v>0</v>
          </cell>
          <cell r="VV71">
            <v>0</v>
          </cell>
          <cell r="VW71">
            <v>0</v>
          </cell>
          <cell r="VX71">
            <v>0</v>
          </cell>
          <cell r="VY71">
            <v>3.2944107353008603</v>
          </cell>
          <cell r="VZ71">
            <v>3.2944107353008598</v>
          </cell>
          <cell r="WA71">
            <v>0</v>
          </cell>
          <cell r="WB71">
            <v>2.751157202179717</v>
          </cell>
          <cell r="WC71">
            <v>0</v>
          </cell>
          <cell r="WD71">
            <v>10.884598273895747</v>
          </cell>
          <cell r="WE71">
            <v>0</v>
          </cell>
          <cell r="WF71">
            <v>9.6630856323202092</v>
          </cell>
          <cell r="WG71">
            <v>0</v>
          </cell>
          <cell r="WH71">
            <v>2.310972049830962</v>
          </cell>
          <cell r="WI71">
            <v>0</v>
          </cell>
          <cell r="WJ71">
            <v>9.143062550072429</v>
          </cell>
          <cell r="WK71">
            <v>0</v>
          </cell>
          <cell r="WL71">
            <v>1.8405877394895638</v>
          </cell>
          <cell r="WM71">
            <v>0</v>
          </cell>
          <cell r="WN71">
            <v>0.44018515234875472</v>
          </cell>
          <cell r="WO71">
            <v>0</v>
          </cell>
          <cell r="WP71">
            <v>1.7415357238233198</v>
          </cell>
          <cell r="WQ71">
            <v>0</v>
          </cell>
          <cell r="WR71" t="e">
            <v>#VALUE!</v>
          </cell>
          <cell r="WS71" t="e">
            <v>#VALUE!</v>
          </cell>
          <cell r="WT71">
            <v>0.61907509791402493</v>
          </cell>
          <cell r="WU71">
            <v>2.1320821042656921</v>
          </cell>
          <cell r="WV71">
            <v>0.61907509791402493</v>
          </cell>
          <cell r="WW71">
            <v>2.1320821042656921</v>
          </cell>
          <cell r="WX71">
            <v>0</v>
          </cell>
          <cell r="WY71">
            <v>2.1320821042656921</v>
          </cell>
          <cell r="WZ71">
            <v>13.277243271332285</v>
          </cell>
          <cell r="XA71">
            <v>13.277243271332281</v>
          </cell>
          <cell r="XB71">
            <v>0</v>
          </cell>
          <cell r="XC71">
            <v>13.059179195649435</v>
          </cell>
          <cell r="XD71">
            <v>0</v>
          </cell>
          <cell r="XE71">
            <v>16.32397399456179</v>
          </cell>
          <cell r="XF71">
            <v>0</v>
          </cell>
          <cell r="XG71">
            <v>5.6869874214797722</v>
          </cell>
          <cell r="XH71">
            <v>0</v>
          </cell>
          <cell r="XI71">
            <v>5.5935849259359411</v>
          </cell>
          <cell r="XJ71">
            <v>0</v>
          </cell>
          <cell r="XK71">
            <v>6.9919811574199251</v>
          </cell>
          <cell r="XL71">
            <v>0</v>
          </cell>
          <cell r="XM71">
            <v>0</v>
          </cell>
          <cell r="XN71">
            <v>0</v>
          </cell>
          <cell r="XO71">
            <v>0</v>
          </cell>
          <cell r="XP71">
            <v>0</v>
          </cell>
          <cell r="XQ71">
            <v>0</v>
          </cell>
          <cell r="XR71">
            <v>0</v>
          </cell>
          <cell r="XS71">
            <v>0</v>
          </cell>
          <cell r="XT71">
            <v>0</v>
          </cell>
          <cell r="XU71">
            <v>0</v>
          </cell>
          <cell r="XV71">
            <v>0</v>
          </cell>
          <cell r="XW71">
            <v>0</v>
          </cell>
          <cell r="XX71">
            <v>0</v>
          </cell>
          <cell r="XY71">
            <v>0</v>
          </cell>
          <cell r="XZ71">
            <v>0</v>
          </cell>
          <cell r="YA71">
            <v>0</v>
          </cell>
          <cell r="YB71">
            <v>0</v>
          </cell>
          <cell r="YC71">
            <v>0</v>
          </cell>
          <cell r="YD71">
            <v>0</v>
          </cell>
          <cell r="YE71">
            <v>0</v>
          </cell>
          <cell r="YF71">
            <v>0</v>
          </cell>
          <cell r="YG71">
            <v>0</v>
          </cell>
          <cell r="YH71">
            <v>0</v>
          </cell>
          <cell r="YI71">
            <v>0</v>
          </cell>
          <cell r="YJ71">
            <v>0</v>
          </cell>
          <cell r="YK71">
            <v>0</v>
          </cell>
          <cell r="YL71">
            <v>1.0663101415274572</v>
          </cell>
          <cell r="YM71">
            <v>0</v>
          </cell>
          <cell r="YN71">
            <v>1.0487971736129889</v>
          </cell>
          <cell r="YO71">
            <v>0</v>
          </cell>
          <cell r="YP71">
            <v>1.3109964670162357</v>
          </cell>
          <cell r="YQ71">
            <v>0</v>
          </cell>
          <cell r="YR71">
            <v>6.5239457083250549</v>
          </cell>
          <cell r="YS71">
            <v>0</v>
          </cell>
          <cell r="YT71">
            <v>6.4167970961005052</v>
          </cell>
          <cell r="YU71">
            <v>0</v>
          </cell>
          <cell r="YV71">
            <v>8.0209963701256299</v>
          </cell>
          <cell r="YW71">
            <v>0</v>
          </cell>
          <cell r="YX71">
            <v>0</v>
          </cell>
          <cell r="YY71">
            <v>0</v>
          </cell>
          <cell r="YZ71">
            <v>0</v>
          </cell>
          <cell r="ZA71">
            <v>0</v>
          </cell>
          <cell r="ZB71">
            <v>0</v>
          </cell>
          <cell r="ZC71">
            <v>0</v>
          </cell>
          <cell r="ZD71">
            <v>0</v>
          </cell>
          <cell r="ZE71">
            <v>0</v>
          </cell>
          <cell r="ZF71">
            <v>0</v>
          </cell>
          <cell r="ZG71">
            <v>0</v>
          </cell>
          <cell r="ZH71">
            <v>0</v>
          </cell>
          <cell r="ZI71">
            <v>0</v>
          </cell>
          <cell r="ZJ71" t="str">
            <v xml:space="preserve"> </v>
          </cell>
          <cell r="ZK71">
            <v>0</v>
          </cell>
          <cell r="ZL71">
            <v>0</v>
          </cell>
          <cell r="ZM71">
            <v>0</v>
          </cell>
          <cell r="ZN71">
            <v>0</v>
          </cell>
          <cell r="ZO71">
            <v>0</v>
          </cell>
          <cell r="ZP71">
            <v>0</v>
          </cell>
          <cell r="ZQ71">
            <v>0</v>
          </cell>
          <cell r="ZR71" t="str">
            <v>1: Yes</v>
          </cell>
          <cell r="ZS71" t="str">
            <v>0: No</v>
          </cell>
          <cell r="ZT71">
            <v>0.98135996831966699</v>
          </cell>
          <cell r="ZU71">
            <v>0.98135996831966688</v>
          </cell>
          <cell r="ZV71">
            <v>0</v>
          </cell>
          <cell r="ZW71">
            <v>0.98135996831966699</v>
          </cell>
          <cell r="ZX71">
            <v>0</v>
          </cell>
          <cell r="ZY71">
            <v>0.98135996831966688</v>
          </cell>
          <cell r="ZZ71">
            <v>0</v>
          </cell>
          <cell r="AAA71">
            <v>0.78508797465573354</v>
          </cell>
          <cell r="AAB71">
            <v>0</v>
          </cell>
          <cell r="AAC71">
            <v>0.78508797465573354</v>
          </cell>
          <cell r="AAD71">
            <v>0</v>
          </cell>
          <cell r="AAE71">
            <v>0.78508797465573354</v>
          </cell>
          <cell r="AAF71">
            <v>0</v>
          </cell>
          <cell r="AAG71">
            <v>0</v>
          </cell>
          <cell r="AAH71">
            <v>0</v>
          </cell>
          <cell r="AAI71">
            <v>0</v>
          </cell>
          <cell r="AAJ71">
            <v>0</v>
          </cell>
          <cell r="AAK71">
            <v>0</v>
          </cell>
          <cell r="AAL71">
            <v>0</v>
          </cell>
          <cell r="AAM71">
            <v>0</v>
          </cell>
          <cell r="AAN71">
            <v>0</v>
          </cell>
          <cell r="AAO71">
            <v>0</v>
          </cell>
          <cell r="AAP71">
            <v>0</v>
          </cell>
          <cell r="AAQ71">
            <v>0</v>
          </cell>
          <cell r="AAR71">
            <v>0</v>
          </cell>
          <cell r="AAS71">
            <v>0</v>
          </cell>
          <cell r="AAT71">
            <v>0</v>
          </cell>
          <cell r="AAU71">
            <v>0</v>
          </cell>
          <cell r="AAV71">
            <v>0</v>
          </cell>
          <cell r="AAW71">
            <v>0</v>
          </cell>
          <cell r="AAX71">
            <v>0</v>
          </cell>
          <cell r="AAY71">
            <v>0</v>
          </cell>
          <cell r="AAZ71">
            <v>0</v>
          </cell>
          <cell r="ABA71">
            <v>0</v>
          </cell>
          <cell r="ABB71">
            <v>0</v>
          </cell>
          <cell r="ABC71">
            <v>0</v>
          </cell>
          <cell r="ABD71">
            <v>0</v>
          </cell>
          <cell r="ABE71">
            <v>0</v>
          </cell>
          <cell r="ABF71">
            <v>0.14720399524795005</v>
          </cell>
          <cell r="ABG71">
            <v>0</v>
          </cell>
          <cell r="ABH71">
            <v>0.14720399524795005</v>
          </cell>
          <cell r="ABI71">
            <v>0</v>
          </cell>
          <cell r="ABJ71">
            <v>0.14720399524795003</v>
          </cell>
          <cell r="ABK71">
            <v>0</v>
          </cell>
          <cell r="ABL71">
            <v>4.9067998415983347E-2</v>
          </cell>
          <cell r="ABM71">
            <v>0</v>
          </cell>
          <cell r="ABN71">
            <v>4.9067998415983347E-2</v>
          </cell>
          <cell r="ABO71">
            <v>0</v>
          </cell>
          <cell r="ABP71">
            <v>4.9067998415983347E-2</v>
          </cell>
          <cell r="ABQ71">
            <v>0</v>
          </cell>
          <cell r="ABR71">
            <v>0</v>
          </cell>
          <cell r="ABS71">
            <v>0</v>
          </cell>
          <cell r="ABT71">
            <v>0</v>
          </cell>
          <cell r="ABU71">
            <v>0</v>
          </cell>
          <cell r="ABV71">
            <v>0</v>
          </cell>
          <cell r="ABW71">
            <v>0</v>
          </cell>
          <cell r="ABX71">
            <v>0</v>
          </cell>
          <cell r="ABY71" t="str">
            <v>1: Yes</v>
          </cell>
          <cell r="ABZ71">
            <v>0</v>
          </cell>
          <cell r="ACA71">
            <v>0</v>
          </cell>
          <cell r="ACB71">
            <v>29.13885662320989</v>
          </cell>
          <cell r="ACC71">
            <v>29.138856623209886</v>
          </cell>
          <cell r="ACD71">
            <v>0</v>
          </cell>
          <cell r="ACE71">
            <v>28.660283043879989</v>
          </cell>
          <cell r="ACF71">
            <v>0</v>
          </cell>
          <cell r="ACG71">
            <v>35.825353804849982</v>
          </cell>
          <cell r="ACH71">
            <v>0</v>
          </cell>
          <cell r="ACI71">
            <v>3.6192810145348395</v>
          </cell>
          <cell r="ACJ71">
            <v>0</v>
          </cell>
          <cell r="ACK71">
            <v>3.5598383160060636</v>
          </cell>
          <cell r="ACL71">
            <v>0</v>
          </cell>
          <cell r="ACM71">
            <v>4.4497978950075785</v>
          </cell>
          <cell r="ACN71">
            <v>0</v>
          </cell>
          <cell r="ACO71">
            <v>0</v>
          </cell>
          <cell r="ACP71">
            <v>0</v>
          </cell>
          <cell r="ACQ71">
            <v>0</v>
          </cell>
          <cell r="ACR71">
            <v>0</v>
          </cell>
          <cell r="ACS71">
            <v>0</v>
          </cell>
          <cell r="ACT71">
            <v>0</v>
          </cell>
          <cell r="ACU71">
            <v>1.181700774885754</v>
          </cell>
          <cell r="ACV71">
            <v>0</v>
          </cell>
          <cell r="ACW71">
            <v>1.1622926430964122</v>
          </cell>
          <cell r="ACX71">
            <v>0</v>
          </cell>
          <cell r="ACY71">
            <v>1.4528658038705149</v>
          </cell>
          <cell r="ACZ71">
            <v>0</v>
          </cell>
          <cell r="ADA71">
            <v>0.78206147121307079</v>
          </cell>
          <cell r="ADB71">
            <v>0</v>
          </cell>
          <cell r="ADC71">
            <v>0.76921697417689228</v>
          </cell>
          <cell r="ADD71">
            <v>0</v>
          </cell>
          <cell r="ADE71">
            <v>0.9615212177211151</v>
          </cell>
          <cell r="ADF71">
            <v>0</v>
          </cell>
          <cell r="ADG71">
            <v>0</v>
          </cell>
          <cell r="ADH71">
            <v>0</v>
          </cell>
          <cell r="ADI71">
            <v>0</v>
          </cell>
          <cell r="ADJ71">
            <v>0</v>
          </cell>
          <cell r="ADK71">
            <v>0</v>
          </cell>
          <cell r="ADL71">
            <v>0</v>
          </cell>
          <cell r="ADM71">
            <v>7.2434910360849175E-2</v>
          </cell>
          <cell r="ADN71">
            <v>0</v>
          </cell>
          <cell r="ADO71">
            <v>7.124524685523928E-2</v>
          </cell>
          <cell r="ADP71">
            <v>0</v>
          </cell>
          <cell r="ADQ71">
            <v>8.9056558569049066E-2</v>
          </cell>
          <cell r="ADR71">
            <v>0</v>
          </cell>
          <cell r="ADS71">
            <v>23.483378452215376</v>
          </cell>
          <cell r="ADT71">
            <v>0</v>
          </cell>
          <cell r="ADU71">
            <v>23.097689863745384</v>
          </cell>
          <cell r="ADV71">
            <v>0</v>
          </cell>
          <cell r="ADW71">
            <v>28.872112329681723</v>
          </cell>
          <cell r="ADX71">
            <v>0</v>
          </cell>
          <cell r="ADY71">
            <v>0</v>
          </cell>
          <cell r="ADZ71">
            <v>0</v>
          </cell>
          <cell r="AEA71">
            <v>0</v>
          </cell>
          <cell r="AEB71">
            <v>0</v>
          </cell>
          <cell r="AEC71">
            <v>0</v>
          </cell>
          <cell r="AED71">
            <v>0</v>
          </cell>
          <cell r="AEE71">
            <v>0</v>
          </cell>
          <cell r="AEF71">
            <v>0.19724625166210705</v>
          </cell>
          <cell r="AEG71">
            <v>0.19558414464534077</v>
          </cell>
          <cell r="AEH71">
            <v>2.363401549771508</v>
          </cell>
          <cell r="AEI71">
            <v>0.6265570312858213</v>
          </cell>
          <cell r="AEJ71">
            <v>0.52493924712283535</v>
          </cell>
          <cell r="AEK71">
            <v>21.320821042656924</v>
          </cell>
          <cell r="AEL71">
            <v>3.9103073560653536</v>
          </cell>
          <cell r="AEM71">
            <v>0</v>
          </cell>
          <cell r="AEN71">
            <v>0</v>
          </cell>
          <cell r="AEO71">
            <v>0.19724625166210702</v>
          </cell>
          <cell r="AEP71">
            <v>0.19558414464534077</v>
          </cell>
          <cell r="AEQ71">
            <v>2.363401549771508</v>
          </cell>
          <cell r="AER71">
            <v>0.62655703128582119</v>
          </cell>
          <cell r="AES71">
            <v>0.52493924712283535</v>
          </cell>
          <cell r="AET71">
            <v>21.32082104265692</v>
          </cell>
          <cell r="AEU71">
            <v>3.9103073560653532</v>
          </cell>
          <cell r="AEV71">
            <v>0</v>
          </cell>
          <cell r="AEW71">
            <v>0.1</v>
          </cell>
          <cell r="AEX71" t="str">
            <v>10</v>
          </cell>
          <cell r="AEY71" t="str">
            <v>10</v>
          </cell>
          <cell r="AEZ71" t="str">
            <v>0: No</v>
          </cell>
          <cell r="AFA71" t="str">
            <v/>
          </cell>
          <cell r="AFB71" t="str">
            <v/>
          </cell>
          <cell r="AFC71" t="str">
            <v>1: Always</v>
          </cell>
          <cell r="AFD71" t="str">
            <v>1: Always</v>
          </cell>
          <cell r="AFE71">
            <v>0</v>
          </cell>
          <cell r="AFF71">
            <v>0</v>
          </cell>
          <cell r="AFG71">
            <v>11.141848415840071</v>
          </cell>
          <cell r="AFH71">
            <v>11.141848415840069</v>
          </cell>
          <cell r="AFI71">
            <v>0</v>
          </cell>
          <cell r="AFJ71">
            <v>11.141848415840069</v>
          </cell>
          <cell r="AFK71">
            <v>0</v>
          </cell>
          <cell r="AFL71">
            <v>11.141848415840069</v>
          </cell>
          <cell r="AFM71">
            <v>0</v>
          </cell>
          <cell r="AFN71">
            <v>0</v>
          </cell>
          <cell r="AFO71">
            <v>12</v>
          </cell>
          <cell r="AFP71">
            <v>12</v>
          </cell>
          <cell r="AFQ71">
            <v>0</v>
          </cell>
          <cell r="AFR71">
            <v>0</v>
          </cell>
          <cell r="AFS71">
            <v>0</v>
          </cell>
          <cell r="AFT71">
            <v>0</v>
          </cell>
          <cell r="AFU71">
            <v>0</v>
          </cell>
          <cell r="AFV71">
            <v>0</v>
          </cell>
          <cell r="AFW71">
            <v>0</v>
          </cell>
          <cell r="AFX71">
            <v>0</v>
          </cell>
          <cell r="AFY71">
            <v>0</v>
          </cell>
          <cell r="AFZ71">
            <v>0</v>
          </cell>
          <cell r="AGA71">
            <v>0</v>
          </cell>
          <cell r="AGB71">
            <v>0</v>
          </cell>
        </row>
        <row r="72">
          <cell r="A72" t="str">
            <v>RSA_10</v>
          </cell>
          <cell r="B72" t="str">
            <v>RSA</v>
          </cell>
          <cell r="C72" t="str">
            <v>Thokozani Clinic</v>
          </cell>
          <cell r="D72" t="str">
            <v>Clinic</v>
          </cell>
          <cell r="E72" t="str">
            <v>Primary</v>
          </cell>
          <cell r="F72" t="str">
            <v>Rural</v>
          </cell>
          <cell r="G72" t="str">
            <v>No</v>
          </cell>
          <cell r="H72">
            <v>39448</v>
          </cell>
          <cell r="I72">
            <v>137484</v>
          </cell>
          <cell r="J72">
            <v>156689</v>
          </cell>
          <cell r="K72">
            <v>0</v>
          </cell>
          <cell r="L72">
            <v>0</v>
          </cell>
          <cell r="M72" t="str">
            <v>USD</v>
          </cell>
          <cell r="N72">
            <v>7.1899999999999995</v>
          </cell>
          <cell r="O72">
            <v>1</v>
          </cell>
          <cell r="P72">
            <v>0</v>
          </cell>
          <cell r="Q72">
            <v>0</v>
          </cell>
          <cell r="R72">
            <v>0</v>
          </cell>
          <cell r="S72">
            <v>0</v>
          </cell>
          <cell r="T72">
            <v>156689</v>
          </cell>
          <cell r="U72">
            <v>0</v>
          </cell>
          <cell r="V72">
            <v>804.59149920599816</v>
          </cell>
          <cell r="W72" t="str">
            <v>0: No</v>
          </cell>
          <cell r="X72" t="str">
            <v>0: No</v>
          </cell>
          <cell r="Y72">
            <v>0</v>
          </cell>
          <cell r="Z72" t="str">
            <v>Apr-10</v>
          </cell>
          <cell r="AA72" t="str">
            <v>Mar-11</v>
          </cell>
          <cell r="AB72">
            <v>0</v>
          </cell>
          <cell r="AC72">
            <v>865.33333333333337</v>
          </cell>
          <cell r="AD72">
            <v>3.0833333333333335</v>
          </cell>
          <cell r="AE72">
            <v>0.33333333333333331</v>
          </cell>
          <cell r="AF72">
            <v>0</v>
          </cell>
          <cell r="AG72">
            <v>868.75</v>
          </cell>
          <cell r="AH72">
            <v>868.75000000000011</v>
          </cell>
          <cell r="AI72">
            <v>13.000000000000002</v>
          </cell>
          <cell r="AJ72">
            <v>5.0215827338129495</v>
          </cell>
          <cell r="AK72">
            <v>0</v>
          </cell>
          <cell r="AL72">
            <v>13</v>
          </cell>
          <cell r="AM72">
            <v>13</v>
          </cell>
          <cell r="AN72">
            <v>13</v>
          </cell>
          <cell r="AO72">
            <v>0</v>
          </cell>
          <cell r="AP72">
            <v>0</v>
          </cell>
          <cell r="AQ72">
            <v>5</v>
          </cell>
          <cell r="AR72">
            <v>10</v>
          </cell>
          <cell r="AS72">
            <v>15</v>
          </cell>
          <cell r="AT72">
            <v>0</v>
          </cell>
          <cell r="AU72">
            <v>0</v>
          </cell>
          <cell r="AV72">
            <v>13</v>
          </cell>
          <cell r="AW72">
            <v>13</v>
          </cell>
          <cell r="AX72">
            <v>13</v>
          </cell>
          <cell r="AY72">
            <v>0</v>
          </cell>
          <cell r="AZ72">
            <v>0</v>
          </cell>
          <cell r="BA72">
            <v>5</v>
          </cell>
          <cell r="BB72">
            <v>10</v>
          </cell>
          <cell r="BC72">
            <v>10</v>
          </cell>
          <cell r="BD72">
            <v>0</v>
          </cell>
          <cell r="BE72">
            <v>113403.33333333334</v>
          </cell>
          <cell r="BF72" t="str">
            <v>0: No</v>
          </cell>
          <cell r="BG72" t="str">
            <v>N/A</v>
          </cell>
          <cell r="BH72" t="str">
            <v>N/A</v>
          </cell>
          <cell r="BI72" t="str">
            <v>N/A</v>
          </cell>
          <cell r="BJ72" t="str">
            <v>N/A</v>
          </cell>
          <cell r="BK72" t="str">
            <v>0: Unknown</v>
          </cell>
          <cell r="BL72" t="str">
            <v>N/A</v>
          </cell>
          <cell r="BM72" t="str">
            <v>1: Yes</v>
          </cell>
          <cell r="BN72" t="str">
            <v>N_INITIATION,N_STAGE,N_MONITORING: Initiation, WHO Staging, Routine clinical monitoring</v>
          </cell>
          <cell r="BO72" t="str">
            <v/>
          </cell>
          <cell r="BP72" t="str">
            <v>1: Yes</v>
          </cell>
          <cell r="BQ72">
            <v>0.9</v>
          </cell>
          <cell r="BR72" t="str">
            <v/>
          </cell>
          <cell r="BS72" t="str">
            <v/>
          </cell>
          <cell r="BT72" t="str">
            <v>0: No</v>
          </cell>
          <cell r="BU72" t="str">
            <v>N/A</v>
          </cell>
          <cell r="BV72" t="str">
            <v>N/A</v>
          </cell>
          <cell r="BW72" t="str">
            <v>N/A</v>
          </cell>
          <cell r="BX72" t="str">
            <v>N/A</v>
          </cell>
          <cell r="BY72" t="str">
            <v>0: Unknown</v>
          </cell>
          <cell r="BZ72" t="str">
            <v>N/A</v>
          </cell>
          <cell r="CA72" t="str">
            <v>1: Yes</v>
          </cell>
          <cell r="CB72" t="str">
            <v>0: No</v>
          </cell>
          <cell r="CC72" t="str">
            <v>0: No</v>
          </cell>
          <cell r="CD72" t="str">
            <v>0: No</v>
          </cell>
          <cell r="CE72" t="str">
            <v>0: No</v>
          </cell>
          <cell r="CF72" t="str">
            <v>0: No</v>
          </cell>
          <cell r="CG72" t="str">
            <v>0: No</v>
          </cell>
          <cell r="CH72" t="str">
            <v/>
          </cell>
          <cell r="CI72" t="str">
            <v/>
          </cell>
          <cell r="CJ72">
            <v>908.00000000000011</v>
          </cell>
          <cell r="CK72" t="str">
            <v>From ART nurse interview. Pre-ART information unavailable.</v>
          </cell>
          <cell r="CL72" t="str">
            <v>1: Yes</v>
          </cell>
          <cell r="CM72" t="str">
            <v>0: No</v>
          </cell>
          <cell r="CN72" t="str">
            <v>1: Yes</v>
          </cell>
          <cell r="CO72" t="str">
            <v>0: No</v>
          </cell>
          <cell r="CP72" t="str">
            <v/>
          </cell>
          <cell r="CQ72" t="str">
            <v>1: Yes</v>
          </cell>
          <cell r="CR72" t="str">
            <v>0: No</v>
          </cell>
          <cell r="CS72" t="str">
            <v>100</v>
          </cell>
          <cell r="CT72" t="str">
            <v/>
          </cell>
          <cell r="CU72">
            <v>868.41666666666674</v>
          </cell>
          <cell r="CV72">
            <v>0.3</v>
          </cell>
          <cell r="CW72">
            <v>13.000000000000002</v>
          </cell>
          <cell r="CX72">
            <v>426.76800752443944</v>
          </cell>
          <cell r="CY72">
            <v>0</v>
          </cell>
          <cell r="CZ72">
            <v>426.76800752443933</v>
          </cell>
          <cell r="DA72">
            <v>363.2581847289901</v>
          </cell>
          <cell r="DB72">
            <v>0</v>
          </cell>
          <cell r="DC72">
            <v>363.25818472899005</v>
          </cell>
          <cell r="DD72">
            <v>361.76600838743991</v>
          </cell>
          <cell r="DE72">
            <v>723.53201677487993</v>
          </cell>
          <cell r="DF72">
            <v>904.41502096859983</v>
          </cell>
          <cell r="DG72">
            <v>0</v>
          </cell>
          <cell r="DH72">
            <v>63.509822795449317</v>
          </cell>
          <cell r="DI72">
            <v>0</v>
          </cell>
          <cell r="DJ72">
            <v>63.509822795449296</v>
          </cell>
          <cell r="DK72">
            <v>63.248939877967047</v>
          </cell>
          <cell r="DL72">
            <v>126.49787975593409</v>
          </cell>
          <cell r="DM72">
            <v>158.1223496949176</v>
          </cell>
          <cell r="DN72">
            <v>0</v>
          </cell>
          <cell r="DO72">
            <v>363.25818472899005</v>
          </cell>
          <cell r="DP72">
            <v>363.05046691448484</v>
          </cell>
          <cell r="DQ72">
            <v>904.41502096859983</v>
          </cell>
          <cell r="DR72">
            <v>63.509822795449296</v>
          </cell>
          <cell r="DS72">
            <v>63.473506692618692</v>
          </cell>
          <cell r="DT72">
            <v>158.1223496949176</v>
          </cell>
          <cell r="DU72">
            <v>318.18214506558866</v>
          </cell>
          <cell r="DV72">
            <v>0</v>
          </cell>
          <cell r="DW72">
            <v>316.87513014030969</v>
          </cell>
          <cell r="DX72">
            <v>633.75026028061939</v>
          </cell>
          <cell r="DY72">
            <v>792.18782535077412</v>
          </cell>
          <cell r="DZ72">
            <v>0</v>
          </cell>
          <cell r="EA72">
            <v>0</v>
          </cell>
          <cell r="EB72">
            <v>0</v>
          </cell>
          <cell r="EC72">
            <v>0</v>
          </cell>
          <cell r="ED72">
            <v>0</v>
          </cell>
          <cell r="EE72">
            <v>0</v>
          </cell>
          <cell r="EF72">
            <v>0</v>
          </cell>
          <cell r="EG72">
            <v>0</v>
          </cell>
          <cell r="EH72">
            <v>0</v>
          </cell>
          <cell r="EI72">
            <v>0</v>
          </cell>
          <cell r="EJ72">
            <v>0</v>
          </cell>
          <cell r="EK72">
            <v>0</v>
          </cell>
          <cell r="EL72">
            <v>0</v>
          </cell>
          <cell r="EM72">
            <v>0</v>
          </cell>
          <cell r="EN72">
            <v>0</v>
          </cell>
          <cell r="EO72">
            <v>0</v>
          </cell>
          <cell r="EP72">
            <v>0</v>
          </cell>
          <cell r="EQ72">
            <v>0</v>
          </cell>
          <cell r="ER72">
            <v>0</v>
          </cell>
          <cell r="ES72">
            <v>0</v>
          </cell>
          <cell r="ET72">
            <v>0</v>
          </cell>
          <cell r="EU72">
            <v>0</v>
          </cell>
          <cell r="EV72">
            <v>0</v>
          </cell>
          <cell r="EW72">
            <v>0</v>
          </cell>
          <cell r="EX72">
            <v>0</v>
          </cell>
          <cell r="EY72">
            <v>74.701307371349102</v>
          </cell>
          <cell r="EZ72">
            <v>0</v>
          </cell>
          <cell r="FA72">
            <v>74.394452555054855</v>
          </cell>
          <cell r="FB72">
            <v>148.78890511010971</v>
          </cell>
          <cell r="FC72">
            <v>185.98613138763716</v>
          </cell>
          <cell r="FD72">
            <v>0</v>
          </cell>
          <cell r="FE72">
            <v>33.884555087501624</v>
          </cell>
          <cell r="FF72">
            <v>0</v>
          </cell>
          <cell r="FG72">
            <v>33.745365570042459</v>
          </cell>
          <cell r="FH72">
            <v>67.490731140084918</v>
          </cell>
          <cell r="FI72">
            <v>84.363413925106144</v>
          </cell>
          <cell r="FJ72">
            <v>0</v>
          </cell>
          <cell r="FK72">
            <v>0</v>
          </cell>
          <cell r="FL72">
            <v>0</v>
          </cell>
          <cell r="FM72">
            <v>0</v>
          </cell>
          <cell r="FN72">
            <v>0</v>
          </cell>
          <cell r="FO72">
            <v>0</v>
          </cell>
          <cell r="FP72">
            <v>0</v>
          </cell>
          <cell r="FQ72">
            <v>0.32230215827338132</v>
          </cell>
          <cell r="FR72">
            <v>0</v>
          </cell>
          <cell r="FS72">
            <v>7.2517985611510802</v>
          </cell>
          <cell r="FT72">
            <v>0</v>
          </cell>
          <cell r="FU72">
            <v>0.12661870503597122</v>
          </cell>
          <cell r="FV72">
            <v>0</v>
          </cell>
          <cell r="FW72">
            <v>1.2661870503597124</v>
          </cell>
          <cell r="FX72">
            <v>0</v>
          </cell>
          <cell r="FY72">
            <v>0.11510791366906475</v>
          </cell>
          <cell r="FZ72">
            <v>9.0820143884892097</v>
          </cell>
          <cell r="GA72">
            <v>0.11510791366906475</v>
          </cell>
          <cell r="GB72">
            <v>0.11510791366906475</v>
          </cell>
          <cell r="GC72">
            <v>3.2230215827338133</v>
          </cell>
          <cell r="GD72">
            <v>3.3381294964028783</v>
          </cell>
          <cell r="GE72" t="e">
            <v>#DIV/0!</v>
          </cell>
          <cell r="GF72" t="e">
            <v>#DIV/0!</v>
          </cell>
          <cell r="GG72" t="e">
            <v>#DIV/0!</v>
          </cell>
          <cell r="GH72" t="e">
            <v>#DIV/0!</v>
          </cell>
          <cell r="GI72" t="e">
            <v>#DIV/0!</v>
          </cell>
          <cell r="GJ72" t="e">
            <v>#DIV/0!</v>
          </cell>
          <cell r="GK72" t="e">
            <v>#DIV/0!</v>
          </cell>
          <cell r="GL72" t="e">
            <v>#DIV/0!</v>
          </cell>
          <cell r="GM72" t="e">
            <v>#DIV/0!</v>
          </cell>
          <cell r="GN72" t="e">
            <v>#DIV/0!</v>
          </cell>
          <cell r="GO72" t="e">
            <v>#DIV/0!</v>
          </cell>
          <cell r="GP72" t="e">
            <v>#DIV/0!</v>
          </cell>
          <cell r="GQ72" t="e">
            <v>#DIV/0!</v>
          </cell>
          <cell r="GR72">
            <v>0.32230215827338127</v>
          </cell>
          <cell r="GS72">
            <v>0</v>
          </cell>
          <cell r="GT72">
            <v>7.2517985611510793</v>
          </cell>
          <cell r="GU72">
            <v>0</v>
          </cell>
          <cell r="GV72">
            <v>0.12661870503597122</v>
          </cell>
          <cell r="GW72">
            <v>0</v>
          </cell>
          <cell r="GX72">
            <v>1.2661870503597121</v>
          </cell>
          <cell r="GY72">
            <v>0</v>
          </cell>
          <cell r="GZ72">
            <v>0.11510791366906474</v>
          </cell>
          <cell r="HA72">
            <v>9.0820143884892079</v>
          </cell>
          <cell r="HB72">
            <v>0.11510791366906474</v>
          </cell>
          <cell r="HC72">
            <v>3.2230215827338129</v>
          </cell>
          <cell r="HD72">
            <v>3.3381294964028778</v>
          </cell>
          <cell r="HE72">
            <v>83449.235048678718</v>
          </cell>
          <cell r="HF72">
            <v>0</v>
          </cell>
          <cell r="HG72">
            <v>41324.738945183999</v>
          </cell>
          <cell r="HH72">
            <v>0</v>
          </cell>
          <cell r="HI72">
            <v>19845.08787457327</v>
          </cell>
          <cell r="HJ72" t="str">
            <v/>
          </cell>
          <cell r="HK72">
            <v>16744.367176634216</v>
          </cell>
          <cell r="HL72">
            <v>0</v>
          </cell>
          <cell r="HM72">
            <v>32809.457579972179</v>
          </cell>
          <cell r="HN72">
            <v>16163.838664812238</v>
          </cell>
          <cell r="HO72">
            <v>18446.685210941123</v>
          </cell>
          <cell r="HP72">
            <v>0</v>
          </cell>
          <cell r="HQ72">
            <v>1</v>
          </cell>
          <cell r="HR72">
            <v>0</v>
          </cell>
          <cell r="HS72">
            <v>0</v>
          </cell>
          <cell r="HT72">
            <v>0</v>
          </cell>
          <cell r="HU72">
            <v>0</v>
          </cell>
          <cell r="HV72">
            <v>1.2661870503597124</v>
          </cell>
          <cell r="HW72">
            <v>6.9469999999999992</v>
          </cell>
          <cell r="HX72">
            <v>2.7190000000000003</v>
          </cell>
          <cell r="HY72">
            <v>0</v>
          </cell>
          <cell r="HZ72">
            <v>0</v>
          </cell>
          <cell r="IA72">
            <v>0</v>
          </cell>
          <cell r="IB72">
            <v>0</v>
          </cell>
          <cell r="IC72">
            <v>0</v>
          </cell>
          <cell r="ID72">
            <v>0</v>
          </cell>
          <cell r="IE72" t="str">
            <v>3</v>
          </cell>
          <cell r="IF72">
            <v>134.23127582892599</v>
          </cell>
          <cell r="IG72">
            <v>227.09811860187722</v>
          </cell>
          <cell r="IH72">
            <v>828.20305980528508</v>
          </cell>
          <cell r="II72">
            <v>615.82614742698183</v>
          </cell>
          <cell r="IJ72">
            <v>0</v>
          </cell>
          <cell r="IK72">
            <v>204.14881308530579</v>
          </cell>
          <cell r="IL72">
            <v>25.23187577458836</v>
          </cell>
          <cell r="IM72">
            <v>202.11732555567073</v>
          </cell>
          <cell r="IN72">
            <v>24.980793046206493</v>
          </cell>
          <cell r="IO72">
            <v>737.10072322670374</v>
          </cell>
          <cell r="IP72">
            <v>91.102336578581358</v>
          </cell>
          <cell r="IQ72">
            <v>548.08527121001384</v>
          </cell>
          <cell r="IR72">
            <v>67.740876216968005</v>
          </cell>
          <cell r="IS72">
            <v>0</v>
          </cell>
          <cell r="IT72">
            <v>0</v>
          </cell>
          <cell r="IU72">
            <v>8</v>
          </cell>
          <cell r="IV72">
            <v>792</v>
          </cell>
          <cell r="IW72">
            <v>102</v>
          </cell>
          <cell r="IX72">
            <v>0.33</v>
          </cell>
          <cell r="IY72" t="str">
            <v>0: No</v>
          </cell>
          <cell r="IZ72" t="str">
            <v>N/A</v>
          </cell>
          <cell r="JA72" t="str">
            <v>N/A</v>
          </cell>
          <cell r="JB72" t="str">
            <v>N/A</v>
          </cell>
          <cell r="JC72" t="str">
            <v>N/A</v>
          </cell>
          <cell r="JD72" t="str">
            <v>N/A</v>
          </cell>
          <cell r="JE72" t="str">
            <v>N/A</v>
          </cell>
          <cell r="JF72" t="str">
            <v>N/A</v>
          </cell>
          <cell r="JG72" t="str">
            <v>N/A</v>
          </cell>
          <cell r="JH72">
            <v>0</v>
          </cell>
          <cell r="JI72">
            <v>792</v>
          </cell>
          <cell r="JJ72">
            <v>0</v>
          </cell>
          <cell r="JK72">
            <v>8</v>
          </cell>
          <cell r="JL72">
            <v>0</v>
          </cell>
          <cell r="JM72">
            <v>102</v>
          </cell>
          <cell r="JN72">
            <v>0</v>
          </cell>
          <cell r="JO72">
            <v>0</v>
          </cell>
          <cell r="JP72">
            <v>0</v>
          </cell>
          <cell r="JQ72">
            <v>0</v>
          </cell>
          <cell r="JR72">
            <v>130.230876216968</v>
          </cell>
          <cell r="JS72">
            <v>256.30598052851178</v>
          </cell>
          <cell r="JT72">
            <v>215.78720445062586</v>
          </cell>
          <cell r="JU72">
            <v>349.46314325452011</v>
          </cell>
          <cell r="JV72">
            <v>488.07788595271211</v>
          </cell>
          <cell r="JW72" t="str">
            <v>N/A</v>
          </cell>
          <cell r="JX72">
            <v>362.00278164116827</v>
          </cell>
          <cell r="JY72" t="str">
            <v>N/A</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0</v>
          </cell>
          <cell r="KO72">
            <v>0</v>
          </cell>
          <cell r="KP72">
            <v>343</v>
          </cell>
          <cell r="KQ72">
            <v>449</v>
          </cell>
          <cell r="KR72">
            <v>3</v>
          </cell>
          <cell r="KS72">
            <v>5</v>
          </cell>
          <cell r="KT72">
            <v>50</v>
          </cell>
          <cell r="KU72">
            <v>49</v>
          </cell>
          <cell r="KV72">
            <v>0</v>
          </cell>
          <cell r="KW72">
            <v>0</v>
          </cell>
          <cell r="KX72">
            <v>0</v>
          </cell>
          <cell r="KY72">
            <v>0</v>
          </cell>
          <cell r="KZ72" t="str">
            <v/>
          </cell>
          <cell r="LA72" t="str">
            <v/>
          </cell>
          <cell r="LB72" t="str">
            <v/>
          </cell>
          <cell r="LC72" t="str">
            <v/>
          </cell>
          <cell r="LD72" t="str">
            <v/>
          </cell>
          <cell r="LE72" t="str">
            <v/>
          </cell>
          <cell r="LF72" t="str">
            <v/>
          </cell>
          <cell r="LG72" t="str">
            <v/>
          </cell>
          <cell r="LH72" t="str">
            <v/>
          </cell>
          <cell r="LI72" t="str">
            <v/>
          </cell>
          <cell r="LJ72" t="str">
            <v>Tenofovir/Emtricitabine (TDF/FTC)</v>
          </cell>
          <cell r="LK72" t="str">
            <v/>
          </cell>
          <cell r="LL72" t="str">
            <v>0: No</v>
          </cell>
          <cell r="LM72" t="str">
            <v>N/A</v>
          </cell>
          <cell r="LN72" t="str">
            <v>N/A</v>
          </cell>
          <cell r="LO72" t="str">
            <v>N/A</v>
          </cell>
          <cell r="LP72" t="str">
            <v>N/A</v>
          </cell>
          <cell r="LQ72" t="str">
            <v>N/A</v>
          </cell>
          <cell r="LR72" t="str">
            <v>N/A</v>
          </cell>
          <cell r="LS72" t="str">
            <v>N/A</v>
          </cell>
          <cell r="LT72" t="str">
            <v>N/A</v>
          </cell>
          <cell r="LU72">
            <v>792</v>
          </cell>
          <cell r="LV72">
            <v>8</v>
          </cell>
          <cell r="LW72">
            <v>102</v>
          </cell>
          <cell r="LX72">
            <v>0</v>
          </cell>
          <cell r="LY72" t="str">
            <v/>
          </cell>
          <cell r="LZ72" t="str">
            <v/>
          </cell>
          <cell r="MA72" t="str">
            <v/>
          </cell>
          <cell r="MB72" t="str">
            <v/>
          </cell>
          <cell r="MC72" t="str">
            <v/>
          </cell>
          <cell r="MD72" t="str">
            <v/>
          </cell>
          <cell r="ME72" t="str">
            <v/>
          </cell>
          <cell r="MF72" t="str">
            <v/>
          </cell>
          <cell r="MG72" t="str">
            <v/>
          </cell>
          <cell r="MH72" t="str">
            <v/>
          </cell>
          <cell r="MI72" t="str">
            <v/>
          </cell>
          <cell r="MJ72" t="str">
            <v/>
          </cell>
          <cell r="MK72" t="str">
            <v/>
          </cell>
          <cell r="ML72" t="str">
            <v/>
          </cell>
          <cell r="MM72" t="str">
            <v/>
          </cell>
          <cell r="MN72" t="str">
            <v/>
          </cell>
          <cell r="MO72" t="str">
            <v/>
          </cell>
          <cell r="MP72" t="str">
            <v/>
          </cell>
          <cell r="MQ72" t="str">
            <v>0: No</v>
          </cell>
          <cell r="MR72" t="str">
            <v>0: No</v>
          </cell>
          <cell r="MS72" t="str">
            <v/>
          </cell>
          <cell r="MT72" t="str">
            <v>0: No</v>
          </cell>
          <cell r="MU72">
            <v>125.44266954303038</v>
          </cell>
          <cell r="MV72">
            <v>0</v>
          </cell>
          <cell r="MW72">
            <v>125.44266954303038</v>
          </cell>
          <cell r="MX72">
            <v>125.44266954303036</v>
          </cell>
          <cell r="MY72">
            <v>125.44266954303038</v>
          </cell>
          <cell r="MZ72">
            <v>0</v>
          </cell>
          <cell r="NA72">
            <v>0</v>
          </cell>
          <cell r="NB72">
            <v>0</v>
          </cell>
          <cell r="NC72">
            <v>0</v>
          </cell>
          <cell r="ND72">
            <v>0</v>
          </cell>
          <cell r="NE72">
            <v>0</v>
          </cell>
          <cell r="NF72">
            <v>0</v>
          </cell>
          <cell r="NG72">
            <v>0</v>
          </cell>
          <cell r="NH72">
            <v>0</v>
          </cell>
          <cell r="NI72">
            <v>0</v>
          </cell>
          <cell r="NJ72">
            <v>0</v>
          </cell>
          <cell r="NK72">
            <v>0</v>
          </cell>
          <cell r="NL72">
            <v>0</v>
          </cell>
          <cell r="NM72">
            <v>8.9653087321519696</v>
          </cell>
          <cell r="NN72">
            <v>0</v>
          </cell>
          <cell r="NO72">
            <v>8.9653087321519696</v>
          </cell>
          <cell r="NP72">
            <v>8.9653087321519696</v>
          </cell>
          <cell r="NQ72">
            <v>8.9653087321519696</v>
          </cell>
          <cell r="NR72">
            <v>0</v>
          </cell>
          <cell r="NS72">
            <v>57.665265290521397</v>
          </cell>
          <cell r="NT72">
            <v>0</v>
          </cell>
          <cell r="NU72">
            <v>57.665265290521404</v>
          </cell>
          <cell r="NV72">
            <v>57.665265290521397</v>
          </cell>
          <cell r="NW72">
            <v>57.665265290521397</v>
          </cell>
          <cell r="NX72">
            <v>0</v>
          </cell>
          <cell r="NY72">
            <v>45.296523348775771</v>
          </cell>
          <cell r="NZ72">
            <v>0</v>
          </cell>
          <cell r="OA72">
            <v>45.296523348775771</v>
          </cell>
          <cell r="OB72">
            <v>45.296523348775764</v>
          </cell>
          <cell r="OC72">
            <v>45.296523348775771</v>
          </cell>
          <cell r="OD72">
            <v>0</v>
          </cell>
          <cell r="OE72">
            <v>13.51557217158123</v>
          </cell>
          <cell r="OF72">
            <v>0</v>
          </cell>
          <cell r="OG72">
            <v>13.51557217158123</v>
          </cell>
          <cell r="OH72">
            <v>13.51557217158123</v>
          </cell>
          <cell r="OI72">
            <v>13.51557217158123</v>
          </cell>
          <cell r="OJ72">
            <v>0</v>
          </cell>
          <cell r="OK72">
            <v>0</v>
          </cell>
          <cell r="OL72">
            <v>0</v>
          </cell>
          <cell r="OM72">
            <v>0</v>
          </cell>
          <cell r="ON72">
            <v>0</v>
          </cell>
          <cell r="OO72">
            <v>0</v>
          </cell>
          <cell r="OP72">
            <v>0</v>
          </cell>
          <cell r="OQ72">
            <v>125.44266954303038</v>
          </cell>
          <cell r="OR72">
            <v>0</v>
          </cell>
          <cell r="OS72">
            <v>125.44266954303038</v>
          </cell>
          <cell r="OT72">
            <v>125.44266954303036</v>
          </cell>
          <cell r="OU72">
            <v>125.44266954303038</v>
          </cell>
          <cell r="OV72">
            <v>0</v>
          </cell>
          <cell r="OW72">
            <v>0</v>
          </cell>
          <cell r="OX72">
            <v>1.0693525179856114</v>
          </cell>
          <cell r="OY72">
            <v>0</v>
          </cell>
          <cell r="OZ72">
            <v>1.0693525179856114</v>
          </cell>
          <cell r="PA72">
            <v>0</v>
          </cell>
          <cell r="PB72">
            <v>2.183597122302158</v>
          </cell>
          <cell r="PC72">
            <v>0</v>
          </cell>
          <cell r="PD72">
            <v>1.7335251798561149</v>
          </cell>
          <cell r="PE72">
            <v>0</v>
          </cell>
          <cell r="PF72">
            <v>2.3033093525179855</v>
          </cell>
          <cell r="PG72" t="str">
            <v/>
          </cell>
          <cell r="PH72">
            <v>8.3838664812239223</v>
          </cell>
          <cell r="PI72">
            <v>0</v>
          </cell>
          <cell r="PJ72">
            <v>42.358831710709318</v>
          </cell>
          <cell r="PK72" t="str">
            <v>N/A</v>
          </cell>
          <cell r="PL72">
            <v>6.7858136300417238</v>
          </cell>
          <cell r="PM72" t="str">
            <v>N/A</v>
          </cell>
          <cell r="PN72">
            <v>2.1112656467315714</v>
          </cell>
          <cell r="PO72" t="str">
            <v>N/A</v>
          </cell>
          <cell r="PP72">
            <v>3.5493741307371347</v>
          </cell>
          <cell r="PQ72">
            <v>0</v>
          </cell>
          <cell r="PR72">
            <v>925.34637889688247</v>
          </cell>
          <cell r="PS72">
            <v>929</v>
          </cell>
          <cell r="PT72">
            <v>929</v>
          </cell>
          <cell r="PU72">
            <v>1897</v>
          </cell>
          <cell r="PV72">
            <v>1506</v>
          </cell>
          <cell r="PW72">
            <v>2001</v>
          </cell>
          <cell r="PX72">
            <v>0</v>
          </cell>
          <cell r="PY72">
            <v>0</v>
          </cell>
          <cell r="PZ72">
            <v>125.50696219569545</v>
          </cell>
          <cell r="QA72">
            <v>125.44266954303035</v>
          </cell>
          <cell r="QB72">
            <v>0</v>
          </cell>
          <cell r="QC72">
            <v>0</v>
          </cell>
          <cell r="QD72">
            <v>8.9653087321519678</v>
          </cell>
          <cell r="QE72">
            <v>57.66526529052139</v>
          </cell>
          <cell r="QF72">
            <v>45.296523348775764</v>
          </cell>
          <cell r="QG72">
            <v>13.515572171581228</v>
          </cell>
          <cell r="QH72">
            <v>0</v>
          </cell>
          <cell r="QI72">
            <v>125.44266954303035</v>
          </cell>
          <cell r="QJ72">
            <v>0</v>
          </cell>
          <cell r="QK72">
            <v>1.0693525179856112</v>
          </cell>
          <cell r="QL72">
            <v>0</v>
          </cell>
          <cell r="QM72">
            <v>1.0693525179856112</v>
          </cell>
          <cell r="QN72">
            <v>0</v>
          </cell>
          <cell r="QO72">
            <v>2.1835971223021575</v>
          </cell>
          <cell r="QP72">
            <v>0</v>
          </cell>
          <cell r="QQ72">
            <v>1.7335251798561147</v>
          </cell>
          <cell r="QR72">
            <v>0</v>
          </cell>
          <cell r="QS72">
            <v>2.3033093525179851</v>
          </cell>
          <cell r="QT72">
            <v>0</v>
          </cell>
          <cell r="QU72">
            <v>0</v>
          </cell>
          <cell r="QV72" t="str">
            <v/>
          </cell>
          <cell r="QW72" t="str">
            <v/>
          </cell>
          <cell r="QX72" t="str">
            <v/>
          </cell>
          <cell r="QY72" t="str">
            <v/>
          </cell>
          <cell r="QZ72" t="str">
            <v/>
          </cell>
          <cell r="RA72" t="str">
            <v/>
          </cell>
          <cell r="RB72" t="str">
            <v/>
          </cell>
          <cell r="RC72" t="str">
            <v>N/A</v>
          </cell>
          <cell r="RD72" t="str">
            <v>N/A</v>
          </cell>
          <cell r="RE72">
            <v>0</v>
          </cell>
          <cell r="RF72">
            <v>0</v>
          </cell>
          <cell r="RG72">
            <v>0</v>
          </cell>
          <cell r="RH72">
            <v>0</v>
          </cell>
          <cell r="RI72">
            <v>0</v>
          </cell>
          <cell r="RJ72">
            <v>0</v>
          </cell>
          <cell r="RK72">
            <v>0</v>
          </cell>
          <cell r="RL72">
            <v>0</v>
          </cell>
          <cell r="RM72">
            <v>0</v>
          </cell>
          <cell r="RN72">
            <v>0</v>
          </cell>
          <cell r="RO72">
            <v>0</v>
          </cell>
          <cell r="RP72">
            <v>0</v>
          </cell>
          <cell r="RQ72">
            <v>0</v>
          </cell>
          <cell r="RR72">
            <v>0</v>
          </cell>
          <cell r="RS72">
            <v>0</v>
          </cell>
          <cell r="RT72">
            <v>0</v>
          </cell>
          <cell r="RU72">
            <v>0</v>
          </cell>
          <cell r="RV72">
            <v>0</v>
          </cell>
          <cell r="RW72">
            <v>0</v>
          </cell>
          <cell r="RX72">
            <v>0</v>
          </cell>
          <cell r="RY72">
            <v>0</v>
          </cell>
          <cell r="RZ72">
            <v>0</v>
          </cell>
          <cell r="SA72">
            <v>0</v>
          </cell>
          <cell r="SB72">
            <v>0</v>
          </cell>
          <cell r="SC72">
            <v>0</v>
          </cell>
          <cell r="SD72">
            <v>0</v>
          </cell>
          <cell r="SE72">
            <v>0</v>
          </cell>
          <cell r="SF72">
            <v>0</v>
          </cell>
          <cell r="SG72">
            <v>0</v>
          </cell>
          <cell r="SH72">
            <v>0</v>
          </cell>
          <cell r="SI72">
            <v>0</v>
          </cell>
          <cell r="SJ72">
            <v>0</v>
          </cell>
          <cell r="SK72">
            <v>0</v>
          </cell>
          <cell r="SL72">
            <v>0</v>
          </cell>
          <cell r="SM72">
            <v>0</v>
          </cell>
          <cell r="SN72">
            <v>0</v>
          </cell>
          <cell r="SO72">
            <v>1</v>
          </cell>
          <cell r="SP72">
            <v>1</v>
          </cell>
          <cell r="SQ72" t="str">
            <v>blank</v>
          </cell>
          <cell r="SR72" t="str">
            <v>blank</v>
          </cell>
          <cell r="SS72" t="str">
            <v>1: Yes</v>
          </cell>
          <cell r="ST72" t="str">
            <v>1: Yes</v>
          </cell>
          <cell r="SU72" t="str">
            <v>Blank</v>
          </cell>
          <cell r="SV72" t="str">
            <v>1: Yes</v>
          </cell>
          <cell r="SW72" t="str">
            <v>0: All patients when initiated</v>
          </cell>
          <cell r="SX72">
            <v>1</v>
          </cell>
          <cell r="SY72" t="str">
            <v>1: Yes</v>
          </cell>
          <cell r="SZ72" t="str">
            <v>PEDS: Pediatrics</v>
          </cell>
          <cell r="TA72">
            <v>30</v>
          </cell>
          <cell r="TB72">
            <v>0</v>
          </cell>
          <cell r="TC72">
            <v>0</v>
          </cell>
          <cell r="TD72">
            <v>0</v>
          </cell>
          <cell r="TE72">
            <v>0</v>
          </cell>
          <cell r="TF72">
            <v>0</v>
          </cell>
          <cell r="TG72">
            <v>0</v>
          </cell>
          <cell r="TH72">
            <v>0</v>
          </cell>
          <cell r="TI72">
            <v>0</v>
          </cell>
          <cell r="TJ72">
            <v>0</v>
          </cell>
          <cell r="TK72" t="str">
            <v/>
          </cell>
          <cell r="TL72" t="str">
            <v/>
          </cell>
          <cell r="TM72" t="str">
            <v/>
          </cell>
          <cell r="TN72" t="str">
            <v/>
          </cell>
          <cell r="TO72" t="str">
            <v/>
          </cell>
          <cell r="TP72" t="str">
            <v/>
          </cell>
          <cell r="TQ72" t="str">
            <v/>
          </cell>
          <cell r="TR72" t="str">
            <v/>
          </cell>
          <cell r="TS72" t="str">
            <v/>
          </cell>
          <cell r="TT72">
            <v>0</v>
          </cell>
          <cell r="TU72">
            <v>0</v>
          </cell>
          <cell r="TV72">
            <v>0</v>
          </cell>
          <cell r="TW72">
            <v>0</v>
          </cell>
          <cell r="TX72">
            <v>0</v>
          </cell>
          <cell r="TY72">
            <v>0</v>
          </cell>
          <cell r="TZ72">
            <v>0</v>
          </cell>
          <cell r="UA72">
            <v>0</v>
          </cell>
          <cell r="UB72">
            <v>0</v>
          </cell>
          <cell r="UC72" t="str">
            <v>1: Yes</v>
          </cell>
          <cell r="UD72" t="str">
            <v>PEDS: Pediatrics</v>
          </cell>
          <cell r="UE72">
            <v>30</v>
          </cell>
          <cell r="UF72">
            <v>0</v>
          </cell>
          <cell r="UG72">
            <v>0</v>
          </cell>
          <cell r="UH72">
            <v>0</v>
          </cell>
          <cell r="UI72">
            <v>0</v>
          </cell>
          <cell r="UJ72">
            <v>0</v>
          </cell>
          <cell r="UK72">
            <v>0</v>
          </cell>
          <cell r="UL72">
            <v>0</v>
          </cell>
          <cell r="UM72">
            <v>0</v>
          </cell>
          <cell r="UN72" t="str">
            <v>1: Yes</v>
          </cell>
          <cell r="UO72" t="str">
            <v>3: Other (please explain)</v>
          </cell>
          <cell r="UP72" t="str">
            <v/>
          </cell>
          <cell r="UQ72" t="e">
            <v>#N/A</v>
          </cell>
          <cell r="UR72" t="e">
            <v>#N/A</v>
          </cell>
          <cell r="US72" t="e">
            <v>#N/A</v>
          </cell>
          <cell r="UT72" t="e">
            <v>#N/A</v>
          </cell>
          <cell r="UU72" t="e">
            <v>#N/A</v>
          </cell>
          <cell r="UV72" t="e">
            <v>#N/A</v>
          </cell>
          <cell r="UW72" t="e">
            <v>#N/A</v>
          </cell>
          <cell r="UX72">
            <v>0</v>
          </cell>
          <cell r="UY72">
            <v>0</v>
          </cell>
          <cell r="UZ72">
            <v>0</v>
          </cell>
          <cell r="VA72">
            <v>0</v>
          </cell>
          <cell r="VB72">
            <v>1</v>
          </cell>
          <cell r="VC72">
            <v>0</v>
          </cell>
          <cell r="VD72">
            <v>1</v>
          </cell>
          <cell r="VE72">
            <v>0</v>
          </cell>
          <cell r="VF72">
            <v>0</v>
          </cell>
          <cell r="VG72">
            <v>0</v>
          </cell>
          <cell r="VH72">
            <v>0</v>
          </cell>
          <cell r="VI72">
            <v>0</v>
          </cell>
          <cell r="VJ72">
            <v>0</v>
          </cell>
          <cell r="VK72">
            <v>0</v>
          </cell>
          <cell r="VL72">
            <v>0</v>
          </cell>
          <cell r="VM72">
            <v>0</v>
          </cell>
          <cell r="VN72">
            <v>1</v>
          </cell>
          <cell r="VO72">
            <v>0</v>
          </cell>
          <cell r="VP72">
            <v>0</v>
          </cell>
          <cell r="VQ72">
            <v>0</v>
          </cell>
          <cell r="VR72">
            <v>0</v>
          </cell>
          <cell r="VS72">
            <v>0</v>
          </cell>
          <cell r="VT72">
            <v>0</v>
          </cell>
          <cell r="VU72">
            <v>0</v>
          </cell>
          <cell r="VV72">
            <v>0</v>
          </cell>
          <cell r="VW72">
            <v>0</v>
          </cell>
          <cell r="VX72">
            <v>0</v>
          </cell>
          <cell r="VY72">
            <v>6.4550084549884428</v>
          </cell>
          <cell r="VZ72">
            <v>6.4550084549884419</v>
          </cell>
          <cell r="WA72">
            <v>0</v>
          </cell>
          <cell r="WB72">
            <v>6.4574861475150671</v>
          </cell>
          <cell r="WC72">
            <v>6.4574861475150671</v>
          </cell>
          <cell r="WD72">
            <v>0</v>
          </cell>
          <cell r="WE72">
            <v>0</v>
          </cell>
          <cell r="WF72">
            <v>5.4242883639126553</v>
          </cell>
          <cell r="WG72">
            <v>0</v>
          </cell>
          <cell r="WH72">
            <v>5.4242883639126553</v>
          </cell>
          <cell r="WI72">
            <v>5.4242883639126562</v>
          </cell>
          <cell r="WJ72">
            <v>0</v>
          </cell>
          <cell r="WK72">
            <v>0</v>
          </cell>
          <cell r="WL72">
            <v>1.0331977836024107</v>
          </cell>
          <cell r="WM72">
            <v>0</v>
          </cell>
          <cell r="WN72">
            <v>1.0331977836024107</v>
          </cell>
          <cell r="WO72">
            <v>1.0331977836024107</v>
          </cell>
          <cell r="WP72">
            <v>0</v>
          </cell>
          <cell r="WQ72">
            <v>0</v>
          </cell>
          <cell r="WR72" t="e">
            <v>#VALUE!</v>
          </cell>
          <cell r="WS72" t="e">
            <v>#VALUE!</v>
          </cell>
          <cell r="WT72">
            <v>6.4574861475150662</v>
          </cell>
          <cell r="WU72">
            <v>0</v>
          </cell>
          <cell r="WV72">
            <v>6.4574861475150662</v>
          </cell>
          <cell r="WW72">
            <v>0</v>
          </cell>
          <cell r="WX72">
            <v>0</v>
          </cell>
          <cell r="WY72">
            <v>0</v>
          </cell>
          <cell r="WZ72">
            <v>0.77432885402387408</v>
          </cell>
          <cell r="XA72">
            <v>0.77432885402387397</v>
          </cell>
          <cell r="XB72">
            <v>0</v>
          </cell>
          <cell r="XC72">
            <v>0.7711480992738714</v>
          </cell>
          <cell r="XD72">
            <v>1.5422961985477428</v>
          </cell>
          <cell r="XE72">
            <v>1.9278702481846788</v>
          </cell>
          <cell r="XF72">
            <v>0</v>
          </cell>
          <cell r="XG72">
            <v>0.47829179215737283</v>
          </cell>
          <cell r="XH72">
            <v>0</v>
          </cell>
          <cell r="XI72">
            <v>0.47632708571270649</v>
          </cell>
          <cell r="XJ72">
            <v>0.95265417142541287</v>
          </cell>
          <cell r="XK72">
            <v>1.1908177142817662</v>
          </cell>
          <cell r="XL72">
            <v>0</v>
          </cell>
          <cell r="XM72">
            <v>0</v>
          </cell>
          <cell r="XN72">
            <v>0</v>
          </cell>
          <cell r="XO72">
            <v>0</v>
          </cell>
          <cell r="XP72">
            <v>0</v>
          </cell>
          <cell r="XQ72">
            <v>0</v>
          </cell>
          <cell r="XR72">
            <v>0</v>
          </cell>
          <cell r="XS72">
            <v>0</v>
          </cell>
          <cell r="XT72">
            <v>6.5786013748111383E-2</v>
          </cell>
          <cell r="XU72">
            <v>0</v>
          </cell>
          <cell r="XV72">
            <v>6.5515780791369993E-2</v>
          </cell>
          <cell r="XW72">
            <v>0.13103156158273999</v>
          </cell>
          <cell r="XX72">
            <v>0.16378945197842501</v>
          </cell>
          <cell r="XY72">
            <v>0</v>
          </cell>
          <cell r="XZ72">
            <v>0.13157202749622277</v>
          </cell>
          <cell r="YA72">
            <v>0</v>
          </cell>
          <cell r="YB72">
            <v>0.13103156158273999</v>
          </cell>
          <cell r="YC72">
            <v>0.26206312316547997</v>
          </cell>
          <cell r="YD72">
            <v>0.32757890395685002</v>
          </cell>
          <cell r="YE72">
            <v>0</v>
          </cell>
          <cell r="YF72">
            <v>0</v>
          </cell>
          <cell r="YG72">
            <v>0</v>
          </cell>
          <cell r="YH72">
            <v>0</v>
          </cell>
          <cell r="YI72">
            <v>0</v>
          </cell>
          <cell r="YJ72">
            <v>0</v>
          </cell>
          <cell r="YK72">
            <v>0</v>
          </cell>
          <cell r="YL72">
            <v>3.2893006874055691E-2</v>
          </cell>
          <cell r="YM72">
            <v>0</v>
          </cell>
          <cell r="YN72">
            <v>3.2757890395684996E-2</v>
          </cell>
          <cell r="YO72">
            <v>6.5515780791369993E-2</v>
          </cell>
          <cell r="YP72">
            <v>8.1894725989212505E-2</v>
          </cell>
          <cell r="YQ72">
            <v>0</v>
          </cell>
          <cell r="YR72">
            <v>0</v>
          </cell>
          <cell r="YS72">
            <v>0</v>
          </cell>
          <cell r="YT72">
            <v>0</v>
          </cell>
          <cell r="YU72">
            <v>0</v>
          </cell>
          <cell r="YV72">
            <v>0</v>
          </cell>
          <cell r="YW72">
            <v>0</v>
          </cell>
          <cell r="YX72">
            <v>6.5786013748111383E-2</v>
          </cell>
          <cell r="YY72">
            <v>0</v>
          </cell>
          <cell r="YZ72">
            <v>6.5515780791369993E-2</v>
          </cell>
          <cell r="ZA72">
            <v>0.13103156158273999</v>
          </cell>
          <cell r="ZB72">
            <v>0.16378945197842501</v>
          </cell>
          <cell r="ZC72">
            <v>0</v>
          </cell>
          <cell r="ZD72">
            <v>0</v>
          </cell>
          <cell r="ZE72">
            <v>0</v>
          </cell>
          <cell r="ZF72">
            <v>0</v>
          </cell>
          <cell r="ZG72">
            <v>0</v>
          </cell>
          <cell r="ZH72">
            <v>0</v>
          </cell>
          <cell r="ZI72">
            <v>0</v>
          </cell>
          <cell r="ZJ72" t="str">
            <v xml:space="preserve"> </v>
          </cell>
          <cell r="ZK72">
            <v>0</v>
          </cell>
          <cell r="ZL72">
            <v>0</v>
          </cell>
          <cell r="ZM72">
            <v>0</v>
          </cell>
          <cell r="ZN72">
            <v>0</v>
          </cell>
          <cell r="ZO72">
            <v>0</v>
          </cell>
          <cell r="ZP72">
            <v>0</v>
          </cell>
          <cell r="ZQ72">
            <v>0</v>
          </cell>
          <cell r="ZR72" t="str">
            <v/>
          </cell>
          <cell r="ZS72" t="str">
            <v/>
          </cell>
          <cell r="ZT72">
            <v>0.64292652665072392</v>
          </cell>
          <cell r="ZU72">
            <v>0.64292652665072392</v>
          </cell>
          <cell r="ZV72">
            <v>0</v>
          </cell>
          <cell r="ZW72">
            <v>0.64292652665072392</v>
          </cell>
          <cell r="ZX72">
            <v>0.64292652665072381</v>
          </cell>
          <cell r="ZY72">
            <v>0.64292652665072381</v>
          </cell>
          <cell r="ZZ72">
            <v>0</v>
          </cell>
          <cell r="AAA72">
            <v>0.38575591599043435</v>
          </cell>
          <cell r="AAB72">
            <v>0</v>
          </cell>
          <cell r="AAC72">
            <v>0.38575591599043435</v>
          </cell>
          <cell r="AAD72">
            <v>0.38575591599043429</v>
          </cell>
          <cell r="AAE72">
            <v>0.38575591599043429</v>
          </cell>
          <cell r="AAF72">
            <v>0</v>
          </cell>
          <cell r="AAG72">
            <v>6.4292652665072392E-2</v>
          </cell>
          <cell r="AAH72">
            <v>6.4292652665072392E-2</v>
          </cell>
          <cell r="AAI72">
            <v>0</v>
          </cell>
          <cell r="AAJ72">
            <v>6.4292652665072392E-2</v>
          </cell>
          <cell r="AAK72">
            <v>6.4292652665072392E-2</v>
          </cell>
          <cell r="AAL72">
            <v>6.4292652665072392E-2</v>
          </cell>
          <cell r="AAM72">
            <v>0</v>
          </cell>
          <cell r="AAN72">
            <v>0</v>
          </cell>
          <cell r="AAO72">
            <v>0</v>
          </cell>
          <cell r="AAP72">
            <v>0</v>
          </cell>
          <cell r="AAQ72">
            <v>0</v>
          </cell>
          <cell r="AAR72">
            <v>0</v>
          </cell>
          <cell r="AAS72">
            <v>0</v>
          </cell>
          <cell r="AAT72">
            <v>9.6438978997608588E-2</v>
          </cell>
          <cell r="AAU72">
            <v>0</v>
          </cell>
          <cell r="AAV72">
            <v>9.6438978997608588E-2</v>
          </cell>
          <cell r="AAW72">
            <v>9.6438978997608574E-2</v>
          </cell>
          <cell r="AAX72">
            <v>9.6438978997608574E-2</v>
          </cell>
          <cell r="AAY72">
            <v>0</v>
          </cell>
          <cell r="AAZ72">
            <v>0</v>
          </cell>
          <cell r="ABA72">
            <v>0</v>
          </cell>
          <cell r="ABB72">
            <v>0</v>
          </cell>
          <cell r="ABC72">
            <v>0</v>
          </cell>
          <cell r="ABD72">
            <v>0</v>
          </cell>
          <cell r="ABE72">
            <v>0</v>
          </cell>
          <cell r="ABF72">
            <v>3.2146326332536196E-2</v>
          </cell>
          <cell r="ABG72">
            <v>0</v>
          </cell>
          <cell r="ABH72">
            <v>3.2146326332536196E-2</v>
          </cell>
          <cell r="ABI72">
            <v>3.2146326332536196E-2</v>
          </cell>
          <cell r="ABJ72">
            <v>3.2146326332536196E-2</v>
          </cell>
          <cell r="ABK72">
            <v>0</v>
          </cell>
          <cell r="ABL72">
            <v>0</v>
          </cell>
          <cell r="ABM72">
            <v>0</v>
          </cell>
          <cell r="ABN72">
            <v>0</v>
          </cell>
          <cell r="ABO72">
            <v>0</v>
          </cell>
          <cell r="ABP72">
            <v>0</v>
          </cell>
          <cell r="ABQ72">
            <v>0</v>
          </cell>
          <cell r="ABR72">
            <v>6.4292652665072392E-2</v>
          </cell>
          <cell r="ABS72">
            <v>0</v>
          </cell>
          <cell r="ABT72">
            <v>6.4292652665072392E-2</v>
          </cell>
          <cell r="ABU72">
            <v>6.4292652665072392E-2</v>
          </cell>
          <cell r="ABV72">
            <v>6.4292652665072392E-2</v>
          </cell>
          <cell r="ABW72">
            <v>0</v>
          </cell>
          <cell r="ABX72">
            <v>6.4292652665072392E-2</v>
          </cell>
          <cell r="ABY72" t="str">
            <v>0: No</v>
          </cell>
          <cell r="ABZ72">
            <v>6.4292652665072392E-2</v>
          </cell>
          <cell r="ACA72">
            <v>0</v>
          </cell>
          <cell r="ACB72">
            <v>13.286783202089232</v>
          </cell>
          <cell r="ACC72">
            <v>13.28678320208923</v>
          </cell>
          <cell r="ACD72">
            <v>0</v>
          </cell>
          <cell r="ACE72">
            <v>13.232204325733688</v>
          </cell>
          <cell r="ACF72">
            <v>26.46440865146737</v>
          </cell>
          <cell r="ACG72">
            <v>33.080510814334218</v>
          </cell>
          <cell r="ACH72">
            <v>0</v>
          </cell>
          <cell r="ACI72">
            <v>2.4657796099698825</v>
          </cell>
          <cell r="ACJ72">
            <v>0</v>
          </cell>
          <cell r="ACK72">
            <v>2.4556507865815842</v>
          </cell>
          <cell r="ACL72">
            <v>4.9113015731631675</v>
          </cell>
          <cell r="ACM72">
            <v>6.1391269664539605</v>
          </cell>
          <cell r="ACN72">
            <v>0</v>
          </cell>
          <cell r="ACO72">
            <v>0</v>
          </cell>
          <cell r="ACP72">
            <v>0</v>
          </cell>
          <cell r="ACQ72">
            <v>0</v>
          </cell>
          <cell r="ACR72">
            <v>0</v>
          </cell>
          <cell r="ACS72">
            <v>0</v>
          </cell>
          <cell r="ACT72">
            <v>0</v>
          </cell>
          <cell r="ACU72">
            <v>0.37393101930138783</v>
          </cell>
          <cell r="ACV72">
            <v>0</v>
          </cell>
          <cell r="ACW72">
            <v>0.37239500154919453</v>
          </cell>
          <cell r="ACX72">
            <v>0.74479000309838905</v>
          </cell>
          <cell r="ACY72">
            <v>0.93098750387298623</v>
          </cell>
          <cell r="ACZ72">
            <v>0</v>
          </cell>
          <cell r="ADA72">
            <v>7.0652084729990697E-2</v>
          </cell>
          <cell r="ADB72">
            <v>0</v>
          </cell>
          <cell r="ADC72">
            <v>7.0361863136239294E-2</v>
          </cell>
          <cell r="ADD72">
            <v>0.14072372627247859</v>
          </cell>
          <cell r="ADE72">
            <v>0.17590465784059825</v>
          </cell>
          <cell r="ADF72">
            <v>0</v>
          </cell>
          <cell r="ADG72">
            <v>0</v>
          </cell>
          <cell r="ADH72">
            <v>0</v>
          </cell>
          <cell r="ADI72">
            <v>0</v>
          </cell>
          <cell r="ADJ72">
            <v>0</v>
          </cell>
          <cell r="ADK72">
            <v>0</v>
          </cell>
          <cell r="ADL72">
            <v>0</v>
          </cell>
          <cell r="ADM72">
            <v>0</v>
          </cell>
          <cell r="ADN72">
            <v>0</v>
          </cell>
          <cell r="ADO72">
            <v>0</v>
          </cell>
          <cell r="ADP72">
            <v>0</v>
          </cell>
          <cell r="ADQ72">
            <v>0</v>
          </cell>
          <cell r="ADR72">
            <v>0</v>
          </cell>
          <cell r="ADS72">
            <v>10.376420488087971</v>
          </cell>
          <cell r="ADT72">
            <v>0</v>
          </cell>
          <cell r="ADU72">
            <v>10.33379667446667</v>
          </cell>
          <cell r="ADV72">
            <v>20.667593348933341</v>
          </cell>
          <cell r="ADW72">
            <v>25.834491686166679</v>
          </cell>
          <cell r="ADX72">
            <v>0</v>
          </cell>
          <cell r="ADY72">
            <v>0</v>
          </cell>
          <cell r="ADZ72">
            <v>0</v>
          </cell>
          <cell r="AEA72">
            <v>0</v>
          </cell>
          <cell r="AEB72">
            <v>0</v>
          </cell>
          <cell r="AEC72">
            <v>0</v>
          </cell>
          <cell r="AED72">
            <v>0</v>
          </cell>
          <cell r="AEE72">
            <v>0.28590308281886312</v>
          </cell>
          <cell r="AEF72">
            <v>2.4657796099698825</v>
          </cell>
          <cell r="AEG72">
            <v>3.2632869392941832</v>
          </cell>
          <cell r="AEH72">
            <v>6.2901704005363168</v>
          </cell>
          <cell r="AEI72">
            <v>0.36663551495382279</v>
          </cell>
          <cell r="AEJ72">
            <v>9.9772465754795328E-2</v>
          </cell>
          <cell r="AEK72">
            <v>0.37393101930138783</v>
          </cell>
          <cell r="AEL72">
            <v>0.14130416945998139</v>
          </cell>
          <cell r="AEM72">
            <v>0</v>
          </cell>
          <cell r="AEN72">
            <v>0.28590308281886312</v>
          </cell>
          <cell r="AEO72">
            <v>2.4657796099698821</v>
          </cell>
          <cell r="AEP72">
            <v>3.2632869392941828</v>
          </cell>
          <cell r="AEQ72">
            <v>6.2901704005363159</v>
          </cell>
          <cell r="AER72">
            <v>0.36663551495382279</v>
          </cell>
          <cell r="AES72">
            <v>9.9772465754795314E-2</v>
          </cell>
          <cell r="AET72">
            <v>0.37393101930138783</v>
          </cell>
          <cell r="AEU72">
            <v>0.14130416945998137</v>
          </cell>
          <cell r="AEV72">
            <v>0</v>
          </cell>
          <cell r="AEW72">
            <v>7.0000000000000007E-2</v>
          </cell>
          <cell r="AEX72" t="str">
            <v>10</v>
          </cell>
          <cell r="AEY72" t="str">
            <v>8</v>
          </cell>
          <cell r="AEZ72" t="str">
            <v>0: No</v>
          </cell>
          <cell r="AFA72" t="str">
            <v/>
          </cell>
          <cell r="AFB72" t="str">
            <v/>
          </cell>
          <cell r="AFC72" t="str">
            <v>1: Always</v>
          </cell>
          <cell r="AFD72" t="str">
            <v>1: Always</v>
          </cell>
          <cell r="AFE72">
            <v>0</v>
          </cell>
          <cell r="AFF72">
            <v>0</v>
          </cell>
          <cell r="AFG72">
            <v>1.84108624088212</v>
          </cell>
          <cell r="AFH72">
            <v>1.8410862408821198</v>
          </cell>
          <cell r="AFI72">
            <v>0</v>
          </cell>
          <cell r="AFJ72">
            <v>1.84108624088212</v>
          </cell>
          <cell r="AFK72">
            <v>1.84108624088212</v>
          </cell>
          <cell r="AFL72">
            <v>1.84108624088212</v>
          </cell>
          <cell r="AFM72">
            <v>0</v>
          </cell>
          <cell r="AFN72">
            <v>0</v>
          </cell>
          <cell r="AFO72">
            <v>5</v>
          </cell>
          <cell r="AFP72">
            <v>5</v>
          </cell>
          <cell r="AFQ72">
            <v>0</v>
          </cell>
          <cell r="AFR72">
            <v>0</v>
          </cell>
          <cell r="AFS72">
            <v>0</v>
          </cell>
          <cell r="AFT72">
            <v>0</v>
          </cell>
          <cell r="AFU72">
            <v>0</v>
          </cell>
          <cell r="AFV72">
            <v>0</v>
          </cell>
          <cell r="AFW72">
            <v>0</v>
          </cell>
          <cell r="AFX72">
            <v>0</v>
          </cell>
          <cell r="AFY72">
            <v>0</v>
          </cell>
          <cell r="AFZ72">
            <v>0</v>
          </cell>
          <cell r="AGA72">
            <v>0</v>
          </cell>
          <cell r="AGB72">
            <v>0</v>
          </cell>
        </row>
        <row r="73">
          <cell r="A73" t="str">
            <v>RSA_11</v>
          </cell>
          <cell r="B73" t="str">
            <v>RSA</v>
          </cell>
          <cell r="C73" t="str">
            <v>Pinetown Municipal Clinic</v>
          </cell>
          <cell r="D73" t="str">
            <v>Clinic</v>
          </cell>
          <cell r="E73" t="str">
            <v>Primary</v>
          </cell>
          <cell r="F73" t="str">
            <v>Urban</v>
          </cell>
          <cell r="G73" t="str">
            <v>No</v>
          </cell>
          <cell r="H73">
            <v>40391</v>
          </cell>
          <cell r="I73" t="e">
            <v>#VALUE!</v>
          </cell>
          <cell r="J73">
            <v>78406</v>
          </cell>
          <cell r="K73">
            <v>0</v>
          </cell>
          <cell r="L73">
            <v>0</v>
          </cell>
          <cell r="M73" t="str">
            <v>USD</v>
          </cell>
          <cell r="N73">
            <v>7.1899999999999995</v>
          </cell>
          <cell r="O73">
            <v>0</v>
          </cell>
          <cell r="P73">
            <v>0</v>
          </cell>
          <cell r="Q73">
            <v>0</v>
          </cell>
          <cell r="R73">
            <v>0</v>
          </cell>
          <cell r="S73" t="str">
            <v>Unknown</v>
          </cell>
          <cell r="T73">
            <v>78406</v>
          </cell>
          <cell r="U73">
            <v>0</v>
          </cell>
          <cell r="V73">
            <v>1106.5227523873307</v>
          </cell>
          <cell r="W73" t="str">
            <v>0: No</v>
          </cell>
          <cell r="X73" t="str">
            <v>0: No</v>
          </cell>
          <cell r="Y73">
            <v>0</v>
          </cell>
          <cell r="Z73" t="str">
            <v>Apr-10</v>
          </cell>
          <cell r="AA73" t="str">
            <v>Mar-11</v>
          </cell>
          <cell r="AB73">
            <v>0</v>
          </cell>
          <cell r="AC73">
            <v>249</v>
          </cell>
          <cell r="AD73">
            <v>0</v>
          </cell>
          <cell r="AE73">
            <v>0</v>
          </cell>
          <cell r="AF73">
            <v>0</v>
          </cell>
          <cell r="AG73">
            <v>249</v>
          </cell>
          <cell r="AH73">
            <v>249</v>
          </cell>
          <cell r="AI73">
            <v>12</v>
          </cell>
          <cell r="AJ73">
            <v>15</v>
          </cell>
          <cell r="AK73">
            <v>0</v>
          </cell>
          <cell r="AL73">
            <v>12</v>
          </cell>
          <cell r="AM73">
            <v>12</v>
          </cell>
          <cell r="AN73">
            <v>0</v>
          </cell>
          <cell r="AO73">
            <v>0</v>
          </cell>
          <cell r="AP73">
            <v>0</v>
          </cell>
          <cell r="AQ73">
            <v>15</v>
          </cell>
          <cell r="AR73">
            <v>15</v>
          </cell>
          <cell r="AS73">
            <v>0</v>
          </cell>
          <cell r="AT73">
            <v>0</v>
          </cell>
          <cell r="AU73">
            <v>0</v>
          </cell>
          <cell r="AV73">
            <v>12</v>
          </cell>
          <cell r="AW73">
            <v>12</v>
          </cell>
          <cell r="AX73">
            <v>0</v>
          </cell>
          <cell r="AY73">
            <v>0</v>
          </cell>
          <cell r="AZ73">
            <v>0</v>
          </cell>
          <cell r="BA73">
            <v>2</v>
          </cell>
          <cell r="BB73">
            <v>2</v>
          </cell>
          <cell r="BC73">
            <v>0</v>
          </cell>
          <cell r="BD73">
            <v>0</v>
          </cell>
          <cell r="BE73">
            <v>50796</v>
          </cell>
          <cell r="BF73" t="str">
            <v>0: No</v>
          </cell>
          <cell r="BG73" t="str">
            <v>N/A</v>
          </cell>
          <cell r="BH73" t="str">
            <v>N/A</v>
          </cell>
          <cell r="BI73" t="str">
            <v>N/A</v>
          </cell>
          <cell r="BJ73" t="str">
            <v>N/A</v>
          </cell>
          <cell r="BK73" t="str">
            <v>44</v>
          </cell>
          <cell r="BL73" t="str">
            <v/>
          </cell>
          <cell r="BM73" t="str">
            <v>0: No</v>
          </cell>
          <cell r="BN73" t="str">
            <v>N/A</v>
          </cell>
          <cell r="BO73" t="str">
            <v>N/A</v>
          </cell>
          <cell r="BP73" t="str">
            <v>0: No</v>
          </cell>
          <cell r="BQ73">
            <v>0.82435446230379461</v>
          </cell>
          <cell r="BR73" t="str">
            <v>1: The Costing Period</v>
          </cell>
          <cell r="BS73" t="str">
            <v/>
          </cell>
          <cell r="BT73" t="str">
            <v>0: No</v>
          </cell>
          <cell r="BU73" t="str">
            <v>N/A</v>
          </cell>
          <cell r="BV73" t="str">
            <v>N/A</v>
          </cell>
          <cell r="BW73" t="str">
            <v>N/A</v>
          </cell>
          <cell r="BX73" t="str">
            <v>N/A</v>
          </cell>
          <cell r="BY73" t="str">
            <v>44</v>
          </cell>
          <cell r="BZ73" t="str">
            <v/>
          </cell>
          <cell r="CA73" t="str">
            <v>1: Yes</v>
          </cell>
          <cell r="CB73" t="str">
            <v>0: No</v>
          </cell>
          <cell r="CC73" t="str">
            <v>0: No</v>
          </cell>
          <cell r="CD73" t="str">
            <v>0: No</v>
          </cell>
          <cell r="CE73" t="str">
            <v>0: No</v>
          </cell>
          <cell r="CF73" t="str">
            <v>0: No</v>
          </cell>
          <cell r="CG73" t="str">
            <v>0: No</v>
          </cell>
          <cell r="CH73" t="str">
            <v/>
          </cell>
          <cell r="CI73" t="str">
            <v/>
          </cell>
          <cell r="CJ73">
            <v>302.83333333333331</v>
          </cell>
          <cell r="CK73" t="str">
            <v>Although pharmacy is build in existing structure, the position has been vacant for some time- room is not used and dispensing happens in consultation room while patient is there</v>
          </cell>
          <cell r="CL73" t="str">
            <v>1: Yes</v>
          </cell>
          <cell r="CM73" t="str">
            <v>0: No</v>
          </cell>
          <cell r="CN73" t="str">
            <v>1: Yes</v>
          </cell>
          <cell r="CO73" t="str">
            <v>0: No</v>
          </cell>
          <cell r="CP73" t="str">
            <v/>
          </cell>
          <cell r="CQ73" t="str">
            <v/>
          </cell>
          <cell r="CR73" t="str">
            <v/>
          </cell>
          <cell r="CS73" t="str">
            <v/>
          </cell>
          <cell r="CT73" t="str">
            <v/>
          </cell>
          <cell r="CU73">
            <v>249</v>
          </cell>
          <cell r="CV73" t="str">
            <v>2: Unknown</v>
          </cell>
          <cell r="CW73">
            <v>12</v>
          </cell>
          <cell r="CX73">
            <v>405.86291759527677</v>
          </cell>
          <cell r="CY73">
            <v>0</v>
          </cell>
          <cell r="CZ73">
            <v>405.86291759527677</v>
          </cell>
          <cell r="DA73">
            <v>323.89016427322639</v>
          </cell>
          <cell r="DB73">
            <v>0</v>
          </cell>
          <cell r="DC73">
            <v>323.89016427322639</v>
          </cell>
          <cell r="DD73">
            <v>323.89016427322639</v>
          </cell>
          <cell r="DE73">
            <v>0</v>
          </cell>
          <cell r="DF73">
            <v>0</v>
          </cell>
          <cell r="DG73">
            <v>0</v>
          </cell>
          <cell r="DH73">
            <v>81.972753322050366</v>
          </cell>
          <cell r="DI73">
            <v>0</v>
          </cell>
          <cell r="DJ73">
            <v>81.972753322050366</v>
          </cell>
          <cell r="DK73">
            <v>81.972753322050366</v>
          </cell>
          <cell r="DL73">
            <v>0</v>
          </cell>
          <cell r="DM73">
            <v>0</v>
          </cell>
          <cell r="DN73">
            <v>0</v>
          </cell>
          <cell r="DO73">
            <v>323.89016427322639</v>
          </cell>
          <cell r="DP73">
            <v>323.89016427322639</v>
          </cell>
          <cell r="DQ73">
            <v>0</v>
          </cell>
          <cell r="DR73">
            <v>81.972753322050366</v>
          </cell>
          <cell r="DS73">
            <v>81.972753322050366</v>
          </cell>
          <cell r="DT73">
            <v>0</v>
          </cell>
          <cell r="DU73">
            <v>286.86888304260157</v>
          </cell>
          <cell r="DV73">
            <v>0</v>
          </cell>
          <cell r="DW73">
            <v>286.86888304260157</v>
          </cell>
          <cell r="DX73">
            <v>0</v>
          </cell>
          <cell r="DY73">
            <v>0</v>
          </cell>
          <cell r="DZ73">
            <v>0</v>
          </cell>
          <cell r="EA73">
            <v>0</v>
          </cell>
          <cell r="EB73">
            <v>0</v>
          </cell>
          <cell r="EC73">
            <v>0</v>
          </cell>
          <cell r="ED73">
            <v>0</v>
          </cell>
          <cell r="EE73">
            <v>0</v>
          </cell>
          <cell r="EF73">
            <v>0</v>
          </cell>
          <cell r="EG73">
            <v>0</v>
          </cell>
          <cell r="EH73">
            <v>0</v>
          </cell>
          <cell r="EI73">
            <v>0</v>
          </cell>
          <cell r="EJ73">
            <v>0</v>
          </cell>
          <cell r="EK73">
            <v>0</v>
          </cell>
          <cell r="EL73">
            <v>0</v>
          </cell>
          <cell r="EM73">
            <v>0</v>
          </cell>
          <cell r="EN73">
            <v>0</v>
          </cell>
          <cell r="EO73">
            <v>0</v>
          </cell>
          <cell r="EP73">
            <v>0</v>
          </cell>
          <cell r="EQ73">
            <v>0</v>
          </cell>
          <cell r="ER73">
            <v>0</v>
          </cell>
          <cell r="ES73">
            <v>12.340427076874954</v>
          </cell>
          <cell r="ET73">
            <v>0</v>
          </cell>
          <cell r="EU73">
            <v>12.340427076874954</v>
          </cell>
          <cell r="EV73">
            <v>0</v>
          </cell>
          <cell r="EW73">
            <v>0</v>
          </cell>
          <cell r="EX73">
            <v>0</v>
          </cell>
          <cell r="EY73">
            <v>106.65360747580029</v>
          </cell>
          <cell r="EZ73">
            <v>0</v>
          </cell>
          <cell r="FA73">
            <v>106.65360747580029</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0.92369477911646591</v>
          </cell>
          <cell r="FR73">
            <v>0</v>
          </cell>
          <cell r="FS73">
            <v>5.6626506024096397</v>
          </cell>
          <cell r="FT73">
            <v>0</v>
          </cell>
          <cell r="FU73">
            <v>0</v>
          </cell>
          <cell r="FV73">
            <v>0</v>
          </cell>
          <cell r="FW73">
            <v>0</v>
          </cell>
          <cell r="FX73">
            <v>0</v>
          </cell>
          <cell r="FY73">
            <v>0</v>
          </cell>
          <cell r="FZ73">
            <v>6.5863453815261055</v>
          </cell>
          <cell r="GA73">
            <v>0</v>
          </cell>
          <cell r="GB73">
            <v>3.6144578313253013</v>
          </cell>
          <cell r="GC73">
            <v>0</v>
          </cell>
          <cell r="GD73">
            <v>3.6144578313253013</v>
          </cell>
          <cell r="GE73" t="e">
            <v>#DIV/0!</v>
          </cell>
          <cell r="GF73" t="e">
            <v>#DIV/0!</v>
          </cell>
          <cell r="GG73" t="e">
            <v>#DIV/0!</v>
          </cell>
          <cell r="GH73" t="e">
            <v>#DIV/0!</v>
          </cell>
          <cell r="GI73" t="e">
            <v>#DIV/0!</v>
          </cell>
          <cell r="GJ73" t="e">
            <v>#DIV/0!</v>
          </cell>
          <cell r="GK73" t="e">
            <v>#DIV/0!</v>
          </cell>
          <cell r="GL73" t="e">
            <v>#DIV/0!</v>
          </cell>
          <cell r="GM73" t="e">
            <v>#DIV/0!</v>
          </cell>
          <cell r="GN73" t="e">
            <v>#DIV/0!</v>
          </cell>
          <cell r="GO73" t="e">
            <v>#DIV/0!</v>
          </cell>
          <cell r="GP73" t="e">
            <v>#DIV/0!</v>
          </cell>
          <cell r="GQ73" t="e">
            <v>#DIV/0!</v>
          </cell>
          <cell r="GR73">
            <v>0.92369477911646591</v>
          </cell>
          <cell r="GS73">
            <v>0</v>
          </cell>
          <cell r="GT73">
            <v>5.6626506024096397</v>
          </cell>
          <cell r="GU73">
            <v>0</v>
          </cell>
          <cell r="GV73">
            <v>0</v>
          </cell>
          <cell r="GW73">
            <v>0</v>
          </cell>
          <cell r="GX73">
            <v>0</v>
          </cell>
          <cell r="GY73">
            <v>0</v>
          </cell>
          <cell r="GZ73">
            <v>0</v>
          </cell>
          <cell r="HA73">
            <v>6.5863453815261055</v>
          </cell>
          <cell r="HB73">
            <v>3.6144578313253013</v>
          </cell>
          <cell r="HC73">
            <v>0</v>
          </cell>
          <cell r="HD73">
            <v>3.6144578313253013</v>
          </cell>
          <cell r="HE73">
            <v>83449.235048678718</v>
          </cell>
          <cell r="HF73">
            <v>0</v>
          </cell>
          <cell r="HG73">
            <v>46449.304589707921</v>
          </cell>
          <cell r="HH73">
            <v>0</v>
          </cell>
          <cell r="HI73" t="e">
            <v>#DIV/0!</v>
          </cell>
          <cell r="HJ73" t="str">
            <v/>
          </cell>
          <cell r="HK73">
            <v>0</v>
          </cell>
          <cell r="HL73">
            <v>0</v>
          </cell>
          <cell r="HM73" t="str">
            <v/>
          </cell>
          <cell r="HN73">
            <v>21402.781641168287</v>
          </cell>
          <cell r="HO73" t="e">
            <v>#DIV/0!</v>
          </cell>
          <cell r="HP73">
            <v>0</v>
          </cell>
          <cell r="HQ73">
            <v>1</v>
          </cell>
          <cell r="HR73">
            <v>0</v>
          </cell>
          <cell r="HS73">
            <v>0</v>
          </cell>
          <cell r="HT73">
            <v>0</v>
          </cell>
          <cell r="HU73">
            <v>0</v>
          </cell>
          <cell r="HV73">
            <v>0</v>
          </cell>
          <cell r="HW73">
            <v>1.4285000000000001</v>
          </cell>
          <cell r="HX73">
            <v>0</v>
          </cell>
          <cell r="HY73">
            <v>0</v>
          </cell>
          <cell r="HZ73">
            <v>0</v>
          </cell>
          <cell r="IA73">
            <v>0</v>
          </cell>
          <cell r="IB73">
            <v>0</v>
          </cell>
          <cell r="IC73">
            <v>0</v>
          </cell>
          <cell r="ID73">
            <v>0</v>
          </cell>
          <cell r="IE73" t="str">
            <v>3</v>
          </cell>
          <cell r="IF73">
            <v>199.52325252149473</v>
          </cell>
          <cell r="IG73">
            <v>426.32093728268421</v>
          </cell>
          <cell r="IH73">
            <v>0</v>
          </cell>
          <cell r="II73">
            <v>0</v>
          </cell>
          <cell r="IJ73">
            <v>0</v>
          </cell>
          <cell r="IK73">
            <v>379.42563418158898</v>
          </cell>
          <cell r="IL73">
            <v>46.895303101095266</v>
          </cell>
          <cell r="IM73">
            <v>379.42563418158898</v>
          </cell>
          <cell r="IN73">
            <v>46.895303101095266</v>
          </cell>
          <cell r="IO73">
            <v>0</v>
          </cell>
          <cell r="IP73">
            <v>0</v>
          </cell>
          <cell r="IQ73">
            <v>0</v>
          </cell>
          <cell r="IR73">
            <v>0</v>
          </cell>
          <cell r="IS73">
            <v>0</v>
          </cell>
          <cell r="IT73">
            <v>0</v>
          </cell>
          <cell r="IU73">
            <v>55</v>
          </cell>
          <cell r="IV73">
            <v>17</v>
          </cell>
          <cell r="IW73">
            <v>184</v>
          </cell>
          <cell r="IX73">
            <v>0</v>
          </cell>
          <cell r="IY73" t="str">
            <v>0: No</v>
          </cell>
          <cell r="IZ73" t="str">
            <v>N/A</v>
          </cell>
          <cell r="JA73" t="str">
            <v>N/A</v>
          </cell>
          <cell r="JB73" t="str">
            <v>N/A</v>
          </cell>
          <cell r="JC73" t="str">
            <v>N/A</v>
          </cell>
          <cell r="JD73" t="str">
            <v>N/A</v>
          </cell>
          <cell r="JE73" t="str">
            <v>N/A</v>
          </cell>
          <cell r="JF73" t="str">
            <v>N/A</v>
          </cell>
          <cell r="JG73" t="str">
            <v>N/A</v>
          </cell>
          <cell r="JH73">
            <v>0</v>
          </cell>
          <cell r="JI73">
            <v>17</v>
          </cell>
          <cell r="JJ73">
            <v>0</v>
          </cell>
          <cell r="JK73">
            <v>55</v>
          </cell>
          <cell r="JL73">
            <v>0</v>
          </cell>
          <cell r="JM73">
            <v>184</v>
          </cell>
          <cell r="JN73">
            <v>0</v>
          </cell>
          <cell r="JO73">
            <v>0</v>
          </cell>
          <cell r="JP73">
            <v>0</v>
          </cell>
          <cell r="JQ73">
            <v>0</v>
          </cell>
          <cell r="JR73">
            <v>141.08344923504868</v>
          </cell>
          <cell r="JS73">
            <v>277.66481223922113</v>
          </cell>
          <cell r="JT73">
            <v>233.76912378303197</v>
          </cell>
          <cell r="JU73">
            <v>378.5841446453407</v>
          </cell>
          <cell r="JV73">
            <v>528.75104311543805</v>
          </cell>
          <cell r="JW73" t="str">
            <v>N/A</v>
          </cell>
          <cell r="JX73">
            <v>392.16968011126562</v>
          </cell>
          <cell r="JY73" t="str">
            <v>N/A</v>
          </cell>
          <cell r="JZ73">
            <v>0</v>
          </cell>
          <cell r="KA73">
            <v>0</v>
          </cell>
          <cell r="KB73">
            <v>0</v>
          </cell>
          <cell r="KC73">
            <v>0</v>
          </cell>
          <cell r="KD73">
            <v>0</v>
          </cell>
          <cell r="KE73">
            <v>1832</v>
          </cell>
          <cell r="KF73">
            <v>0</v>
          </cell>
          <cell r="KG73">
            <v>0</v>
          </cell>
          <cell r="KH73">
            <v>0</v>
          </cell>
          <cell r="KI73">
            <v>0</v>
          </cell>
          <cell r="KJ73">
            <v>0</v>
          </cell>
          <cell r="KK73">
            <v>0</v>
          </cell>
          <cell r="KL73">
            <v>0</v>
          </cell>
          <cell r="KM73">
            <v>1832</v>
          </cell>
          <cell r="KN73">
            <v>0</v>
          </cell>
          <cell r="KO73">
            <v>0</v>
          </cell>
          <cell r="KP73">
            <v>3</v>
          </cell>
          <cell r="KQ73">
            <v>14</v>
          </cell>
          <cell r="KR73">
            <v>21</v>
          </cell>
          <cell r="KS73">
            <v>34</v>
          </cell>
          <cell r="KT73">
            <v>75</v>
          </cell>
          <cell r="KU73">
            <v>109</v>
          </cell>
          <cell r="KV73">
            <v>0</v>
          </cell>
          <cell r="KW73">
            <v>0</v>
          </cell>
          <cell r="KX73">
            <v>0</v>
          </cell>
          <cell r="KY73">
            <v>0</v>
          </cell>
          <cell r="KZ73" t="str">
            <v/>
          </cell>
          <cell r="LA73" t="str">
            <v/>
          </cell>
          <cell r="LB73" t="str">
            <v/>
          </cell>
          <cell r="LC73" t="str">
            <v/>
          </cell>
          <cell r="LD73" t="str">
            <v/>
          </cell>
          <cell r="LE73" t="str">
            <v/>
          </cell>
          <cell r="LF73" t="str">
            <v/>
          </cell>
          <cell r="LG73" t="str">
            <v/>
          </cell>
          <cell r="LH73" t="str">
            <v/>
          </cell>
          <cell r="LI73" t="str">
            <v/>
          </cell>
          <cell r="LJ73" t="str">
            <v>Tenofovir/Emtricitabine (TDF/FTC)</v>
          </cell>
          <cell r="LK73" t="str">
            <v/>
          </cell>
          <cell r="LL73" t="str">
            <v>0: No</v>
          </cell>
          <cell r="LM73" t="str">
            <v>N/A</v>
          </cell>
          <cell r="LN73" t="str">
            <v>N/A</v>
          </cell>
          <cell r="LO73" t="str">
            <v>N/A</v>
          </cell>
          <cell r="LP73" t="str">
            <v>N/A</v>
          </cell>
          <cell r="LQ73" t="str">
            <v>N/A</v>
          </cell>
          <cell r="LR73" t="str">
            <v>N/A</v>
          </cell>
          <cell r="LS73" t="str">
            <v>N/A</v>
          </cell>
          <cell r="LT73" t="str">
            <v>N/A</v>
          </cell>
          <cell r="LU73">
            <v>17</v>
          </cell>
          <cell r="LV73">
            <v>55</v>
          </cell>
          <cell r="LW73">
            <v>184</v>
          </cell>
          <cell r="LX73">
            <v>0</v>
          </cell>
          <cell r="LY73" t="str">
            <v/>
          </cell>
          <cell r="LZ73" t="str">
            <v/>
          </cell>
          <cell r="MA73" t="str">
            <v/>
          </cell>
          <cell r="MB73" t="str">
            <v/>
          </cell>
          <cell r="MC73" t="str">
            <v/>
          </cell>
          <cell r="MD73" t="str">
            <v/>
          </cell>
          <cell r="ME73" t="str">
            <v/>
          </cell>
          <cell r="MF73" t="str">
            <v/>
          </cell>
          <cell r="MG73" t="str">
            <v/>
          </cell>
          <cell r="MH73" t="str">
            <v/>
          </cell>
          <cell r="MI73" t="str">
            <v/>
          </cell>
          <cell r="MJ73" t="str">
            <v/>
          </cell>
          <cell r="MK73" t="str">
            <v/>
          </cell>
          <cell r="ML73" t="str">
            <v/>
          </cell>
          <cell r="MM73" t="str">
            <v/>
          </cell>
          <cell r="MN73" t="str">
            <v/>
          </cell>
          <cell r="MO73" t="str">
            <v/>
          </cell>
          <cell r="MP73" t="str">
            <v/>
          </cell>
          <cell r="MQ73" t="str">
            <v>0: No</v>
          </cell>
          <cell r="MR73" t="str">
            <v>1: Yes</v>
          </cell>
          <cell r="MS73" t="str">
            <v>4</v>
          </cell>
          <cell r="MT73" t="str">
            <v>1: Yes</v>
          </cell>
          <cell r="MU73">
            <v>168.14308583429687</v>
          </cell>
          <cell r="MV73">
            <v>0</v>
          </cell>
          <cell r="MW73">
            <v>168.14308583429687</v>
          </cell>
          <cell r="MX73">
            <v>0</v>
          </cell>
          <cell r="MY73">
            <v>0</v>
          </cell>
          <cell r="MZ73">
            <v>0</v>
          </cell>
          <cell r="NA73">
            <v>0</v>
          </cell>
          <cell r="NB73">
            <v>0</v>
          </cell>
          <cell r="NC73">
            <v>0</v>
          </cell>
          <cell r="ND73">
            <v>0</v>
          </cell>
          <cell r="NE73">
            <v>0</v>
          </cell>
          <cell r="NF73">
            <v>0</v>
          </cell>
          <cell r="NG73">
            <v>0</v>
          </cell>
          <cell r="NH73">
            <v>0</v>
          </cell>
          <cell r="NI73">
            <v>0</v>
          </cell>
          <cell r="NJ73">
            <v>0</v>
          </cell>
          <cell r="NK73">
            <v>0</v>
          </cell>
          <cell r="NL73">
            <v>0</v>
          </cell>
          <cell r="NM73">
            <v>14.64651373225866</v>
          </cell>
          <cell r="NN73">
            <v>0</v>
          </cell>
          <cell r="NO73">
            <v>14.64651373225866</v>
          </cell>
          <cell r="NP73">
            <v>0</v>
          </cell>
          <cell r="NQ73">
            <v>0</v>
          </cell>
          <cell r="NR73">
            <v>0</v>
          </cell>
          <cell r="NS73">
            <v>115.22051935139724</v>
          </cell>
          <cell r="NT73">
            <v>0</v>
          </cell>
          <cell r="NU73">
            <v>115.22051935139724</v>
          </cell>
          <cell r="NV73">
            <v>0</v>
          </cell>
          <cell r="NW73">
            <v>0</v>
          </cell>
          <cell r="NX73">
            <v>0</v>
          </cell>
          <cell r="NY73">
            <v>38.276052750640943</v>
          </cell>
          <cell r="NZ73">
            <v>0</v>
          </cell>
          <cell r="OA73">
            <v>38.276052750640943</v>
          </cell>
          <cell r="OB73">
            <v>0</v>
          </cell>
          <cell r="OC73">
            <v>0</v>
          </cell>
          <cell r="OD73">
            <v>0</v>
          </cell>
          <cell r="OE73">
            <v>0</v>
          </cell>
          <cell r="OF73">
            <v>0</v>
          </cell>
          <cell r="OG73">
            <v>0</v>
          </cell>
          <cell r="OH73">
            <v>0</v>
          </cell>
          <cell r="OI73">
            <v>0</v>
          </cell>
          <cell r="OJ73">
            <v>0</v>
          </cell>
          <cell r="OK73">
            <v>0</v>
          </cell>
          <cell r="OL73">
            <v>0</v>
          </cell>
          <cell r="OM73">
            <v>0</v>
          </cell>
          <cell r="ON73">
            <v>0</v>
          </cell>
          <cell r="OO73">
            <v>0</v>
          </cell>
          <cell r="OP73">
            <v>0</v>
          </cell>
          <cell r="OQ73">
            <v>168.14308583429687</v>
          </cell>
          <cell r="OR73">
            <v>0</v>
          </cell>
          <cell r="OS73">
            <v>168.14308583429687</v>
          </cell>
          <cell r="OT73">
            <v>0</v>
          </cell>
          <cell r="OU73">
            <v>0</v>
          </cell>
          <cell r="OV73">
            <v>0</v>
          </cell>
          <cell r="OW73">
            <v>0</v>
          </cell>
          <cell r="OX73">
            <v>1.7469879518072289</v>
          </cell>
          <cell r="OY73">
            <v>0</v>
          </cell>
          <cell r="OZ73">
            <v>0.90361445783132532</v>
          </cell>
          <cell r="PA73">
            <v>0</v>
          </cell>
          <cell r="PB73">
            <v>3.7911646586345382</v>
          </cell>
          <cell r="PC73">
            <v>0</v>
          </cell>
          <cell r="PD73">
            <v>0.20481927710843373</v>
          </cell>
          <cell r="PE73">
            <v>0</v>
          </cell>
          <cell r="PF73">
            <v>3.9253012048192768</v>
          </cell>
          <cell r="PG73" t="str">
            <v/>
          </cell>
          <cell r="PH73">
            <v>8.3838664812239223</v>
          </cell>
          <cell r="PI73">
            <v>0</v>
          </cell>
          <cell r="PJ73">
            <v>42.358831710709318</v>
          </cell>
          <cell r="PK73" t="str">
            <v>N/A</v>
          </cell>
          <cell r="PL73">
            <v>6.7858136300417238</v>
          </cell>
          <cell r="PM73" t="str">
            <v>N/A</v>
          </cell>
          <cell r="PN73">
            <v>5.2016689847009729</v>
          </cell>
          <cell r="PO73" t="str">
            <v>N/A</v>
          </cell>
          <cell r="PP73">
            <v>3.5493741307371347</v>
          </cell>
          <cell r="PQ73">
            <v>0</v>
          </cell>
          <cell r="PR73">
            <v>435</v>
          </cell>
          <cell r="PS73">
            <v>435</v>
          </cell>
          <cell r="PT73">
            <v>225</v>
          </cell>
          <cell r="PU73">
            <v>944</v>
          </cell>
          <cell r="PV73">
            <v>51</v>
          </cell>
          <cell r="PW73">
            <v>977.4</v>
          </cell>
          <cell r="PX73">
            <v>0</v>
          </cell>
          <cell r="PY73">
            <v>0</v>
          </cell>
          <cell r="PZ73">
            <v>149.64734639252421</v>
          </cell>
          <cell r="QA73">
            <v>168.14308583429687</v>
          </cell>
          <cell r="QB73">
            <v>0</v>
          </cell>
          <cell r="QC73">
            <v>0</v>
          </cell>
          <cell r="QD73">
            <v>14.64651373225866</v>
          </cell>
          <cell r="QE73">
            <v>115.22051935139724</v>
          </cell>
          <cell r="QF73">
            <v>38.276052750640943</v>
          </cell>
          <cell r="QG73">
            <v>0</v>
          </cell>
          <cell r="QH73">
            <v>0</v>
          </cell>
          <cell r="QI73">
            <v>168.14308583429687</v>
          </cell>
          <cell r="QJ73">
            <v>0</v>
          </cell>
          <cell r="QK73">
            <v>1.7469879518072289</v>
          </cell>
          <cell r="QL73">
            <v>0</v>
          </cell>
          <cell r="QM73">
            <v>0.90361445783132532</v>
          </cell>
          <cell r="QN73">
            <v>0</v>
          </cell>
          <cell r="QO73">
            <v>3.7911646586345382</v>
          </cell>
          <cell r="QP73">
            <v>0</v>
          </cell>
          <cell r="QQ73">
            <v>0.20481927710843373</v>
          </cell>
          <cell r="QR73">
            <v>0</v>
          </cell>
          <cell r="QS73">
            <v>3.9253012048192768</v>
          </cell>
          <cell r="QT73">
            <v>0</v>
          </cell>
          <cell r="QU73">
            <v>0</v>
          </cell>
          <cell r="QV73" t="str">
            <v/>
          </cell>
          <cell r="QW73" t="str">
            <v/>
          </cell>
          <cell r="QX73" t="str">
            <v/>
          </cell>
          <cell r="QY73" t="str">
            <v/>
          </cell>
          <cell r="QZ73" t="str">
            <v/>
          </cell>
          <cell r="RA73" t="str">
            <v/>
          </cell>
          <cell r="RB73" t="str">
            <v/>
          </cell>
          <cell r="RC73" t="str">
            <v>N/A</v>
          </cell>
          <cell r="RD73" t="str">
            <v>N/A</v>
          </cell>
          <cell r="RE73">
            <v>0</v>
          </cell>
          <cell r="RF73">
            <v>0</v>
          </cell>
          <cell r="RG73">
            <v>0</v>
          </cell>
          <cell r="RH73">
            <v>0</v>
          </cell>
          <cell r="RI73">
            <v>0</v>
          </cell>
          <cell r="RJ73">
            <v>0</v>
          </cell>
          <cell r="RK73">
            <v>0</v>
          </cell>
          <cell r="RL73">
            <v>0</v>
          </cell>
          <cell r="RM73">
            <v>0</v>
          </cell>
          <cell r="RN73">
            <v>0</v>
          </cell>
          <cell r="RO73">
            <v>13.25748255888645</v>
          </cell>
          <cell r="RP73">
            <v>13.25748255888645</v>
          </cell>
          <cell r="RQ73">
            <v>0</v>
          </cell>
          <cell r="RR73">
            <v>0</v>
          </cell>
          <cell r="RS73">
            <v>13.25748255888645</v>
          </cell>
          <cell r="RT73">
            <v>0</v>
          </cell>
          <cell r="RU73">
            <v>0</v>
          </cell>
          <cell r="RV73">
            <v>6.1622400589841977</v>
          </cell>
          <cell r="RW73">
            <v>0</v>
          </cell>
          <cell r="RX73">
            <v>6.1622400589841977</v>
          </cell>
          <cell r="RY73">
            <v>0</v>
          </cell>
          <cell r="RZ73">
            <v>0</v>
          </cell>
          <cell r="SA73">
            <v>0</v>
          </cell>
          <cell r="SB73">
            <v>11.003710523875752</v>
          </cell>
          <cell r="SC73">
            <v>0</v>
          </cell>
          <cell r="SD73">
            <v>0</v>
          </cell>
          <cell r="SE73">
            <v>11.003710523875753</v>
          </cell>
          <cell r="SF73">
            <v>0</v>
          </cell>
          <cell r="SG73">
            <v>0</v>
          </cell>
          <cell r="SH73">
            <v>2.2537720350106967</v>
          </cell>
          <cell r="SI73">
            <v>0</v>
          </cell>
          <cell r="SJ73">
            <v>0</v>
          </cell>
          <cell r="SK73">
            <v>2.2537720350106967</v>
          </cell>
          <cell r="SL73">
            <v>0</v>
          </cell>
          <cell r="SM73">
            <v>0</v>
          </cell>
          <cell r="SN73">
            <v>0</v>
          </cell>
          <cell r="SO73">
            <v>0.9</v>
          </cell>
          <cell r="SP73">
            <v>0.1</v>
          </cell>
          <cell r="SQ73">
            <v>0.9</v>
          </cell>
          <cell r="SR73">
            <v>0.1</v>
          </cell>
          <cell r="SS73" t="str">
            <v>1: Yes</v>
          </cell>
          <cell r="ST73" t="str">
            <v>1: Yes</v>
          </cell>
          <cell r="SU73" t="str">
            <v>Blank</v>
          </cell>
          <cell r="SV73" t="str">
            <v>1: Yes</v>
          </cell>
          <cell r="SW73" t="str">
            <v>Blank</v>
          </cell>
          <cell r="SX73" t="str">
            <v>Blank</v>
          </cell>
          <cell r="SY73" t="str">
            <v>0: No</v>
          </cell>
          <cell r="SZ73" t="str">
            <v>N/A</v>
          </cell>
          <cell r="TA73" t="str">
            <v>N/A</v>
          </cell>
          <cell r="TB73">
            <v>1.5474861895425931</v>
          </cell>
          <cell r="TC73">
            <v>0</v>
          </cell>
          <cell r="TD73">
            <v>1.3283286134803471</v>
          </cell>
          <cell r="TE73">
            <v>0</v>
          </cell>
          <cell r="TF73">
            <v>2.6663147723020031</v>
          </cell>
          <cell r="TG73">
            <v>0</v>
          </cell>
          <cell r="TH73">
            <v>6.0874373711815283E-2</v>
          </cell>
          <cell r="TI73">
            <v>6.1622400589841977</v>
          </cell>
          <cell r="TJ73">
            <v>1.4922385508654925</v>
          </cell>
          <cell r="TK73" t="str">
            <v/>
          </cell>
          <cell r="TL73" t="str">
            <v/>
          </cell>
          <cell r="TM73" t="str">
            <v/>
          </cell>
          <cell r="TN73" t="str">
            <v/>
          </cell>
          <cell r="TO73" t="str">
            <v/>
          </cell>
          <cell r="TP73" t="str">
            <v/>
          </cell>
          <cell r="TQ73" t="str">
            <v/>
          </cell>
          <cell r="TR73" t="str">
            <v/>
          </cell>
          <cell r="TS73" t="str">
            <v/>
          </cell>
          <cell r="TT73">
            <v>1.5474861895425931</v>
          </cell>
          <cell r="TU73">
            <v>0</v>
          </cell>
          <cell r="TV73">
            <v>1.3283286134803471</v>
          </cell>
          <cell r="TW73">
            <v>0</v>
          </cell>
          <cell r="TX73">
            <v>2.6663147723020031</v>
          </cell>
          <cell r="TY73">
            <v>0</v>
          </cell>
          <cell r="TZ73">
            <v>6.0874373711815283E-2</v>
          </cell>
          <cell r="UA73">
            <v>6.1622400589841977</v>
          </cell>
          <cell r="UB73">
            <v>1.4922385508654925</v>
          </cell>
          <cell r="UC73" t="str">
            <v>0: No</v>
          </cell>
          <cell r="UD73" t="str">
            <v>N/A</v>
          </cell>
          <cell r="UE73" t="str">
            <v>N/A</v>
          </cell>
          <cell r="UF73">
            <v>96768</v>
          </cell>
          <cell r="UG73">
            <v>1.4280747069342341E-2</v>
          </cell>
          <cell r="UH73">
            <v>1.4280747069342339E-2</v>
          </cell>
          <cell r="UI73">
            <v>1.4280747069342339E-2</v>
          </cell>
          <cell r="UJ73">
            <v>0</v>
          </cell>
          <cell r="UK73">
            <v>0</v>
          </cell>
          <cell r="UL73">
            <v>0</v>
          </cell>
          <cell r="UM73">
            <v>0</v>
          </cell>
          <cell r="UN73" t="str">
            <v>1: Yes</v>
          </cell>
          <cell r="UO73" t="str">
            <v/>
          </cell>
          <cell r="UP73" t="str">
            <v>0: No</v>
          </cell>
          <cell r="UQ73" t="e">
            <v>#N/A</v>
          </cell>
          <cell r="UR73" t="e">
            <v>#N/A</v>
          </cell>
          <cell r="US73" t="e">
            <v>#N/A</v>
          </cell>
          <cell r="UT73" t="e">
            <v>#N/A</v>
          </cell>
          <cell r="UU73" t="e">
            <v>#N/A</v>
          </cell>
          <cell r="UV73" t="e">
            <v>#N/A</v>
          </cell>
          <cell r="UW73" t="e">
            <v>#N/A</v>
          </cell>
          <cell r="UX73">
            <v>1</v>
          </cell>
          <cell r="UY73">
            <v>1</v>
          </cell>
          <cell r="UZ73">
            <v>1</v>
          </cell>
          <cell r="VA73">
            <v>0</v>
          </cell>
          <cell r="VB73">
            <v>1</v>
          </cell>
          <cell r="VC73">
            <v>0</v>
          </cell>
          <cell r="VD73">
            <v>0</v>
          </cell>
          <cell r="VE73">
            <v>0</v>
          </cell>
          <cell r="VF73">
            <v>0</v>
          </cell>
          <cell r="VG73">
            <v>0</v>
          </cell>
          <cell r="VH73">
            <v>0</v>
          </cell>
          <cell r="VI73">
            <v>0</v>
          </cell>
          <cell r="VJ73">
            <v>0</v>
          </cell>
          <cell r="VK73">
            <v>0</v>
          </cell>
          <cell r="VL73">
            <v>0</v>
          </cell>
          <cell r="VM73">
            <v>0</v>
          </cell>
          <cell r="VN73">
            <v>0</v>
          </cell>
          <cell r="VO73">
            <v>0</v>
          </cell>
          <cell r="VP73">
            <v>0</v>
          </cell>
          <cell r="VQ73">
            <v>0</v>
          </cell>
          <cell r="VR73">
            <v>0</v>
          </cell>
          <cell r="VS73">
            <v>0</v>
          </cell>
          <cell r="VT73">
            <v>0</v>
          </cell>
          <cell r="VU73">
            <v>0</v>
          </cell>
          <cell r="VV73">
            <v>0</v>
          </cell>
          <cell r="VW73">
            <v>0</v>
          </cell>
          <cell r="VX73">
            <v>0</v>
          </cell>
          <cell r="VY73">
            <v>12.199004641654238</v>
          </cell>
          <cell r="VZ73">
            <v>12.199004641654238</v>
          </cell>
          <cell r="WA73">
            <v>0</v>
          </cell>
          <cell r="WB73">
            <v>12.199004641654238</v>
          </cell>
          <cell r="WC73">
            <v>0</v>
          </cell>
          <cell r="WD73">
            <v>0</v>
          </cell>
          <cell r="WE73">
            <v>0</v>
          </cell>
          <cell r="WF73">
            <v>10.247163898989561</v>
          </cell>
          <cell r="WG73">
            <v>0</v>
          </cell>
          <cell r="WH73">
            <v>10.247163898989561</v>
          </cell>
          <cell r="WI73">
            <v>0</v>
          </cell>
          <cell r="WJ73">
            <v>0</v>
          </cell>
          <cell r="WK73">
            <v>0</v>
          </cell>
          <cell r="WL73">
            <v>1.9518407426646782</v>
          </cell>
          <cell r="WM73">
            <v>0</v>
          </cell>
          <cell r="WN73">
            <v>1.9518407426646782</v>
          </cell>
          <cell r="WO73">
            <v>0</v>
          </cell>
          <cell r="WP73">
            <v>0</v>
          </cell>
          <cell r="WQ73">
            <v>0</v>
          </cell>
          <cell r="WR73" t="e">
            <v>#VALUE!</v>
          </cell>
          <cell r="WS73" t="e">
            <v>#VALUE!</v>
          </cell>
          <cell r="WT73">
            <v>12.199004641654238</v>
          </cell>
          <cell r="WU73">
            <v>0</v>
          </cell>
          <cell r="WV73">
            <v>12.199004641654238</v>
          </cell>
          <cell r="WW73">
            <v>0</v>
          </cell>
          <cell r="WX73">
            <v>0</v>
          </cell>
          <cell r="WY73">
            <v>0</v>
          </cell>
          <cell r="WZ73">
            <v>4.3401980662566828</v>
          </cell>
          <cell r="XA73">
            <v>4.3401980662566828</v>
          </cell>
          <cell r="XB73">
            <v>0</v>
          </cell>
          <cell r="XC73">
            <v>4.3401980662566828</v>
          </cell>
          <cell r="XD73">
            <v>0</v>
          </cell>
          <cell r="XE73">
            <v>0</v>
          </cell>
          <cell r="XF73">
            <v>0</v>
          </cell>
          <cell r="XG73">
            <v>3.5550602968201037</v>
          </cell>
          <cell r="XH73">
            <v>0</v>
          </cell>
          <cell r="XI73">
            <v>3.5550602968201037</v>
          </cell>
          <cell r="XJ73">
            <v>0</v>
          </cell>
          <cell r="XK73">
            <v>0</v>
          </cell>
          <cell r="XL73">
            <v>0</v>
          </cell>
          <cell r="XM73">
            <v>0</v>
          </cell>
          <cell r="XN73">
            <v>0</v>
          </cell>
          <cell r="XO73">
            <v>0</v>
          </cell>
          <cell r="XP73">
            <v>0</v>
          </cell>
          <cell r="XQ73">
            <v>0</v>
          </cell>
          <cell r="XR73">
            <v>0</v>
          </cell>
          <cell r="XS73">
            <v>0</v>
          </cell>
          <cell r="XT73">
            <v>0</v>
          </cell>
          <cell r="XU73">
            <v>0</v>
          </cell>
          <cell r="XV73">
            <v>0</v>
          </cell>
          <cell r="XW73">
            <v>0</v>
          </cell>
          <cell r="XX73">
            <v>0</v>
          </cell>
          <cell r="XY73">
            <v>0</v>
          </cell>
          <cell r="XZ73">
            <v>0</v>
          </cell>
          <cell r="YA73">
            <v>0</v>
          </cell>
          <cell r="YB73">
            <v>0</v>
          </cell>
          <cell r="YC73">
            <v>0</v>
          </cell>
          <cell r="YD73">
            <v>0</v>
          </cell>
          <cell r="YE73">
            <v>0</v>
          </cell>
          <cell r="YF73">
            <v>0</v>
          </cell>
          <cell r="YG73">
            <v>0</v>
          </cell>
          <cell r="YH73">
            <v>0</v>
          </cell>
          <cell r="YI73">
            <v>0</v>
          </cell>
          <cell r="YJ73">
            <v>0</v>
          </cell>
          <cell r="YK73">
            <v>0</v>
          </cell>
          <cell r="YL73">
            <v>0.22725114644949765</v>
          </cell>
          <cell r="YM73">
            <v>0</v>
          </cell>
          <cell r="YN73">
            <v>0.22725114644949765</v>
          </cell>
          <cell r="YO73">
            <v>0</v>
          </cell>
          <cell r="YP73">
            <v>0</v>
          </cell>
          <cell r="YQ73">
            <v>0</v>
          </cell>
          <cell r="YR73">
            <v>0.22725114644949765</v>
          </cell>
          <cell r="YS73">
            <v>0</v>
          </cell>
          <cell r="YT73">
            <v>0.22725114644949765</v>
          </cell>
          <cell r="YU73">
            <v>0</v>
          </cell>
          <cell r="YV73">
            <v>0</v>
          </cell>
          <cell r="YW73">
            <v>0</v>
          </cell>
          <cell r="YX73">
            <v>0.33063547653758296</v>
          </cell>
          <cell r="YY73">
            <v>0</v>
          </cell>
          <cell r="YZ73">
            <v>0.33063547653758296</v>
          </cell>
          <cell r="ZA73">
            <v>0</v>
          </cell>
          <cell r="ZB73">
            <v>0</v>
          </cell>
          <cell r="ZC73">
            <v>0</v>
          </cell>
          <cell r="ZD73">
            <v>0</v>
          </cell>
          <cell r="ZE73">
            <v>0</v>
          </cell>
          <cell r="ZF73">
            <v>0</v>
          </cell>
          <cell r="ZG73">
            <v>0</v>
          </cell>
          <cell r="ZH73">
            <v>0</v>
          </cell>
          <cell r="ZI73">
            <v>0</v>
          </cell>
          <cell r="ZJ73" t="str">
            <v xml:space="preserve"> </v>
          </cell>
          <cell r="ZK73">
            <v>0</v>
          </cell>
          <cell r="ZL73">
            <v>0</v>
          </cell>
          <cell r="ZM73">
            <v>0</v>
          </cell>
          <cell r="ZN73">
            <v>0</v>
          </cell>
          <cell r="ZO73">
            <v>0</v>
          </cell>
          <cell r="ZP73">
            <v>0</v>
          </cell>
          <cell r="ZQ73">
            <v>0</v>
          </cell>
          <cell r="ZR73" t="str">
            <v/>
          </cell>
          <cell r="ZS73" t="str">
            <v/>
          </cell>
          <cell r="ZT73">
            <v>11.138361512810627</v>
          </cell>
          <cell r="ZU73">
            <v>11.138361512810627</v>
          </cell>
          <cell r="ZV73">
            <v>0</v>
          </cell>
          <cell r="ZW73">
            <v>11.138361512810627</v>
          </cell>
          <cell r="ZX73">
            <v>0</v>
          </cell>
          <cell r="ZY73">
            <v>0</v>
          </cell>
          <cell r="ZZ73">
            <v>0</v>
          </cell>
          <cell r="AAA73">
            <v>8.6879219799922911</v>
          </cell>
          <cell r="AAB73">
            <v>0</v>
          </cell>
          <cell r="AAC73">
            <v>8.6879219799922911</v>
          </cell>
          <cell r="AAD73">
            <v>0</v>
          </cell>
          <cell r="AAE73">
            <v>0</v>
          </cell>
          <cell r="AAF73">
            <v>0</v>
          </cell>
          <cell r="AAG73">
            <v>0</v>
          </cell>
          <cell r="AAH73">
            <v>0</v>
          </cell>
          <cell r="AAI73">
            <v>0</v>
          </cell>
          <cell r="AAJ73">
            <v>0</v>
          </cell>
          <cell r="AAK73">
            <v>0</v>
          </cell>
          <cell r="AAL73">
            <v>0</v>
          </cell>
          <cell r="AAM73">
            <v>0</v>
          </cell>
          <cell r="AAN73">
            <v>0</v>
          </cell>
          <cell r="AAO73">
            <v>0</v>
          </cell>
          <cell r="AAP73">
            <v>0</v>
          </cell>
          <cell r="AAQ73">
            <v>0</v>
          </cell>
          <cell r="AAR73">
            <v>0</v>
          </cell>
          <cell r="AAS73">
            <v>0</v>
          </cell>
          <cell r="AAT73">
            <v>0</v>
          </cell>
          <cell r="AAU73">
            <v>0</v>
          </cell>
          <cell r="AAV73">
            <v>0</v>
          </cell>
          <cell r="AAW73">
            <v>0</v>
          </cell>
          <cell r="AAX73">
            <v>0</v>
          </cell>
          <cell r="AAY73">
            <v>0</v>
          </cell>
          <cell r="AAZ73">
            <v>0</v>
          </cell>
          <cell r="ABA73">
            <v>0</v>
          </cell>
          <cell r="ABB73">
            <v>0</v>
          </cell>
          <cell r="ABC73">
            <v>0</v>
          </cell>
          <cell r="ABD73">
            <v>0</v>
          </cell>
          <cell r="ABE73">
            <v>0</v>
          </cell>
          <cell r="ABF73">
            <v>2.4504395328183382</v>
          </cell>
          <cell r="ABG73">
            <v>0</v>
          </cell>
          <cell r="ABH73">
            <v>2.4504395328183382</v>
          </cell>
          <cell r="ABI73">
            <v>0</v>
          </cell>
          <cell r="ABJ73">
            <v>0</v>
          </cell>
          <cell r="ABK73">
            <v>0</v>
          </cell>
          <cell r="ABL73">
            <v>0</v>
          </cell>
          <cell r="ABM73">
            <v>0</v>
          </cell>
          <cell r="ABN73">
            <v>0</v>
          </cell>
          <cell r="ABO73">
            <v>0</v>
          </cell>
          <cell r="ABP73">
            <v>0</v>
          </cell>
          <cell r="ABQ73">
            <v>0</v>
          </cell>
          <cell r="ABR73">
            <v>0</v>
          </cell>
          <cell r="ABS73">
            <v>0</v>
          </cell>
          <cell r="ABT73">
            <v>0</v>
          </cell>
          <cell r="ABU73">
            <v>0</v>
          </cell>
          <cell r="ABV73">
            <v>0</v>
          </cell>
          <cell r="ABW73">
            <v>0</v>
          </cell>
          <cell r="ABX73">
            <v>0</v>
          </cell>
          <cell r="ABY73" t="str">
            <v>0: No</v>
          </cell>
          <cell r="ABZ73">
            <v>0</v>
          </cell>
          <cell r="ACA73">
            <v>0</v>
          </cell>
          <cell r="ACB73">
            <v>58.837296334154416</v>
          </cell>
          <cell r="ACC73">
            <v>58.837296334154416</v>
          </cell>
          <cell r="ACD73">
            <v>0</v>
          </cell>
          <cell r="ACE73">
            <v>58.837296334154416</v>
          </cell>
          <cell r="ACF73">
            <v>0</v>
          </cell>
          <cell r="ACG73">
            <v>0</v>
          </cell>
          <cell r="ACH73">
            <v>0</v>
          </cell>
          <cell r="ACI73">
            <v>37.147924102529721</v>
          </cell>
          <cell r="ACJ73">
            <v>0</v>
          </cell>
          <cell r="ACK73">
            <v>37.147924102529721</v>
          </cell>
          <cell r="ACL73">
            <v>0</v>
          </cell>
          <cell r="ACM73">
            <v>0</v>
          </cell>
          <cell r="ACN73">
            <v>0</v>
          </cell>
          <cell r="ACO73">
            <v>0</v>
          </cell>
          <cell r="ACP73">
            <v>0</v>
          </cell>
          <cell r="ACQ73">
            <v>0</v>
          </cell>
          <cell r="ACR73">
            <v>0</v>
          </cell>
          <cell r="ACS73">
            <v>0</v>
          </cell>
          <cell r="ACT73">
            <v>0</v>
          </cell>
          <cell r="ACU73">
            <v>0</v>
          </cell>
          <cell r="ACV73">
            <v>0</v>
          </cell>
          <cell r="ACW73">
            <v>0</v>
          </cell>
          <cell r="ACX73">
            <v>0</v>
          </cell>
          <cell r="ACY73">
            <v>0</v>
          </cell>
          <cell r="ACZ73">
            <v>0</v>
          </cell>
          <cell r="ADA73">
            <v>0</v>
          </cell>
          <cell r="ADB73">
            <v>0</v>
          </cell>
          <cell r="ADC73">
            <v>0</v>
          </cell>
          <cell r="ADD73">
            <v>0</v>
          </cell>
          <cell r="ADE73">
            <v>0</v>
          </cell>
          <cell r="ADF73">
            <v>0</v>
          </cell>
          <cell r="ADG73">
            <v>0</v>
          </cell>
          <cell r="ADH73">
            <v>0</v>
          </cell>
          <cell r="ADI73">
            <v>0</v>
          </cell>
          <cell r="ADJ73">
            <v>0</v>
          </cell>
          <cell r="ADK73">
            <v>0</v>
          </cell>
          <cell r="ADL73">
            <v>0</v>
          </cell>
          <cell r="ADM73">
            <v>6.0572191408191882</v>
          </cell>
          <cell r="ADN73">
            <v>0</v>
          </cell>
          <cell r="ADO73">
            <v>6.0572191408191882</v>
          </cell>
          <cell r="ADP73">
            <v>0</v>
          </cell>
          <cell r="ADQ73">
            <v>0</v>
          </cell>
          <cell r="ADR73">
            <v>0</v>
          </cell>
          <cell r="ADS73">
            <v>11.832084946182505</v>
          </cell>
          <cell r="ADT73">
            <v>0</v>
          </cell>
          <cell r="ADU73">
            <v>11.832084946182505</v>
          </cell>
          <cell r="ADV73">
            <v>0</v>
          </cell>
          <cell r="ADW73">
            <v>0</v>
          </cell>
          <cell r="ADX73">
            <v>0</v>
          </cell>
          <cell r="ADY73">
            <v>3.8000681446229985</v>
          </cell>
          <cell r="ADZ73">
            <v>0</v>
          </cell>
          <cell r="AEA73">
            <v>3.8000681446229985</v>
          </cell>
          <cell r="AEB73">
            <v>0</v>
          </cell>
          <cell r="AEC73">
            <v>0</v>
          </cell>
          <cell r="AED73">
            <v>0</v>
          </cell>
          <cell r="AEE73">
            <v>3.751864202288989</v>
          </cell>
          <cell r="AEF73">
            <v>4.7304656735425707</v>
          </cell>
          <cell r="AEG73">
            <v>6.7150381777457531</v>
          </cell>
          <cell r="AEH73">
            <v>20.786344264401137</v>
          </cell>
          <cell r="AEI73">
            <v>16.774748507241764</v>
          </cell>
          <cell r="AEJ73">
            <v>1.9655813797610469</v>
          </cell>
          <cell r="AEK73">
            <v>2.0962850009216281</v>
          </cell>
          <cell r="AEL73">
            <v>2.0169691282515321</v>
          </cell>
          <cell r="AEM73">
            <v>0</v>
          </cell>
          <cell r="AEN73">
            <v>3.751864202288989</v>
          </cell>
          <cell r="AEO73">
            <v>4.7304656735425707</v>
          </cell>
          <cell r="AEP73">
            <v>6.7150381777457531</v>
          </cell>
          <cell r="AEQ73">
            <v>20.786344264401137</v>
          </cell>
          <cell r="AER73">
            <v>16.774748507241764</v>
          </cell>
          <cell r="AES73">
            <v>1.9655813797610469</v>
          </cell>
          <cell r="AET73">
            <v>2.0962850009216281</v>
          </cell>
          <cell r="AEU73">
            <v>2.0169691282515321</v>
          </cell>
          <cell r="AEV73">
            <v>0</v>
          </cell>
          <cell r="AEW73">
            <v>1</v>
          </cell>
          <cell r="AEX73" t="str">
            <v>9</v>
          </cell>
          <cell r="AEY73" t="str">
            <v>9</v>
          </cell>
          <cell r="AEZ73" t="str">
            <v>1: Yes</v>
          </cell>
          <cell r="AFA73" t="str">
            <v>3</v>
          </cell>
          <cell r="AFB73" t="str">
            <v>2</v>
          </cell>
          <cell r="AFC73" t="str">
            <v>1: Always</v>
          </cell>
          <cell r="AFD73" t="str">
            <v>1: Always</v>
          </cell>
          <cell r="AFE73">
            <v>0</v>
          </cell>
          <cell r="AFF73">
            <v>0</v>
          </cell>
          <cell r="AFG73">
            <v>6.4234685613106111</v>
          </cell>
          <cell r="AFH73">
            <v>6.4234685613106111</v>
          </cell>
          <cell r="AFI73">
            <v>0</v>
          </cell>
          <cell r="AFJ73">
            <v>6.4234685613106111</v>
          </cell>
          <cell r="AFK73">
            <v>0</v>
          </cell>
          <cell r="AFL73">
            <v>0</v>
          </cell>
          <cell r="AFM73">
            <v>0</v>
          </cell>
          <cell r="AFN73">
            <v>0</v>
          </cell>
          <cell r="AFO73">
            <v>5</v>
          </cell>
          <cell r="AFP73">
            <v>5</v>
          </cell>
          <cell r="AFQ73">
            <v>0</v>
          </cell>
          <cell r="AFR73">
            <v>0</v>
          </cell>
          <cell r="AFS73">
            <v>0</v>
          </cell>
          <cell r="AFT73">
            <v>0</v>
          </cell>
          <cell r="AFU73">
            <v>0</v>
          </cell>
          <cell r="AFV73">
            <v>0</v>
          </cell>
          <cell r="AFW73">
            <v>0</v>
          </cell>
          <cell r="AFX73">
            <v>0</v>
          </cell>
          <cell r="AFY73">
            <v>0</v>
          </cell>
          <cell r="AFZ73">
            <v>0</v>
          </cell>
          <cell r="AGA73">
            <v>0</v>
          </cell>
          <cell r="AGB73">
            <v>0</v>
          </cell>
        </row>
        <row r="74">
          <cell r="A74" t="str">
            <v>RSA_12</v>
          </cell>
          <cell r="B74" t="str">
            <v>RSA</v>
          </cell>
          <cell r="C74" t="str">
            <v>Lesedi Clinic (Kroonstad) - FS</v>
          </cell>
          <cell r="D74" t="str">
            <v>CHC - Community Health Center (secondary))</v>
          </cell>
          <cell r="E74" t="str">
            <v>Secondary</v>
          </cell>
          <cell r="F74" t="str">
            <v>Peri-urban/Semi-urban</v>
          </cell>
          <cell r="G74" t="str">
            <v>No</v>
          </cell>
          <cell r="H74">
            <v>38423</v>
          </cell>
          <cell r="I74">
            <v>128307</v>
          </cell>
          <cell r="J74">
            <v>45283</v>
          </cell>
          <cell r="K74">
            <v>6</v>
          </cell>
          <cell r="L74">
            <v>700</v>
          </cell>
          <cell r="M74" t="str">
            <v>USD</v>
          </cell>
          <cell r="N74">
            <v>7.1899999999999995</v>
          </cell>
          <cell r="O74">
            <v>0</v>
          </cell>
          <cell r="P74">
            <v>0</v>
          </cell>
          <cell r="Q74">
            <v>0</v>
          </cell>
          <cell r="R74">
            <v>1</v>
          </cell>
          <cell r="S74">
            <v>0</v>
          </cell>
          <cell r="T74">
            <v>45283</v>
          </cell>
          <cell r="U74">
            <v>0</v>
          </cell>
          <cell r="V74">
            <v>776.90034553409271</v>
          </cell>
          <cell r="W74" t="str">
            <v>0: No</v>
          </cell>
          <cell r="X74" t="str">
            <v>1: Yes</v>
          </cell>
          <cell r="Y74">
            <v>0</v>
          </cell>
          <cell r="Z74" t="str">
            <v>Apr-10</v>
          </cell>
          <cell r="AA74" t="str">
            <v>Mar-11</v>
          </cell>
          <cell r="AB74">
            <v>0</v>
          </cell>
          <cell r="AC74">
            <v>851.25</v>
          </cell>
          <cell r="AD74">
            <v>53.166666666666664</v>
          </cell>
          <cell r="AE74">
            <v>68</v>
          </cell>
          <cell r="AF74">
            <v>6.833333333333333</v>
          </cell>
          <cell r="AG74">
            <v>979.25</v>
          </cell>
          <cell r="AH74">
            <v>979.25</v>
          </cell>
          <cell r="AI74">
            <v>13</v>
          </cell>
          <cell r="AJ74">
            <v>15.764190281678156</v>
          </cell>
          <cell r="AK74">
            <v>0</v>
          </cell>
          <cell r="AL74">
            <v>13</v>
          </cell>
          <cell r="AM74">
            <v>13</v>
          </cell>
          <cell r="AN74">
            <v>13</v>
          </cell>
          <cell r="AO74">
            <v>13</v>
          </cell>
          <cell r="AP74">
            <v>0</v>
          </cell>
          <cell r="AQ74">
            <v>15</v>
          </cell>
          <cell r="AR74">
            <v>15</v>
          </cell>
          <cell r="AS74">
            <v>25</v>
          </cell>
          <cell r="AT74">
            <v>25</v>
          </cell>
          <cell r="AU74">
            <v>0</v>
          </cell>
          <cell r="AV74">
            <v>13</v>
          </cell>
          <cell r="AW74">
            <v>13</v>
          </cell>
          <cell r="AX74">
            <v>13</v>
          </cell>
          <cell r="AY74">
            <v>13</v>
          </cell>
          <cell r="AZ74">
            <v>0</v>
          </cell>
          <cell r="BA74">
            <v>5</v>
          </cell>
          <cell r="BB74">
            <v>5</v>
          </cell>
          <cell r="BC74">
            <v>7</v>
          </cell>
          <cell r="BD74">
            <v>7</v>
          </cell>
          <cell r="BE74">
            <v>266279.00000000006</v>
          </cell>
          <cell r="BF74" t="str">
            <v>0: No</v>
          </cell>
          <cell r="BG74" t="str">
            <v>N/A</v>
          </cell>
          <cell r="BH74" t="str">
            <v>N/A</v>
          </cell>
          <cell r="BI74" t="str">
            <v>N/A</v>
          </cell>
          <cell r="BJ74" t="str">
            <v>N/A</v>
          </cell>
          <cell r="BK74" t="str">
            <v>0: Unknown</v>
          </cell>
          <cell r="BL74" t="str">
            <v>N/A</v>
          </cell>
          <cell r="BM74" t="str">
            <v>0: No</v>
          </cell>
          <cell r="BN74" t="str">
            <v>N/A</v>
          </cell>
          <cell r="BO74" t="str">
            <v>N/A</v>
          </cell>
          <cell r="BP74" t="str">
            <v>0: No</v>
          </cell>
          <cell r="BQ74">
            <v>0.19708256581528613</v>
          </cell>
          <cell r="BR74" t="str">
            <v/>
          </cell>
          <cell r="BS74" t="str">
            <v/>
          </cell>
          <cell r="BT74" t="str">
            <v>0: No</v>
          </cell>
          <cell r="BU74" t="str">
            <v>N/A</v>
          </cell>
          <cell r="BV74" t="str">
            <v>N/A</v>
          </cell>
          <cell r="BW74" t="str">
            <v>N/A</v>
          </cell>
          <cell r="BX74" t="str">
            <v>N/A</v>
          </cell>
          <cell r="BY74" t="str">
            <v>0: Unknown</v>
          </cell>
          <cell r="BZ74" t="str">
            <v>N/A</v>
          </cell>
          <cell r="CA74" t="str">
            <v>0: No</v>
          </cell>
          <cell r="CB74" t="str">
            <v>0: No</v>
          </cell>
          <cell r="CC74" t="str">
            <v>0: No</v>
          </cell>
          <cell r="CD74" t="str">
            <v>0: No</v>
          </cell>
          <cell r="CE74" t="str">
            <v>0: No</v>
          </cell>
          <cell r="CF74" t="str">
            <v>0: No</v>
          </cell>
          <cell r="CG74" t="str">
            <v>1: Yes</v>
          </cell>
          <cell r="CH74" t="str">
            <v>By day of the month a patient comes for consultation/medication</v>
          </cell>
          <cell r="CI74" t="str">
            <v>Please the Excel Master File for detailed descriptions of chart storage, selection, etc.</v>
          </cell>
          <cell r="CJ74">
            <v>996.33333333333337</v>
          </cell>
          <cell r="CK74" t="str">
            <v>All patients come each and every four weeks to pickup scripts. There were discussions of having stable patients on ART come for ARVs every two months. Decision was made that ART patients should still come every month for ARVs.</v>
          </cell>
          <cell r="CL74" t="str">
            <v>1: Yes</v>
          </cell>
          <cell r="CM74" t="str">
            <v>1: Yes</v>
          </cell>
          <cell r="CN74" t="str">
            <v>0: No</v>
          </cell>
          <cell r="CO74" t="str">
            <v>0: No</v>
          </cell>
          <cell r="CP74" t="str">
            <v/>
          </cell>
          <cell r="CQ74" t="str">
            <v>1: Yes</v>
          </cell>
          <cell r="CR74" t="str">
            <v>0: No</v>
          </cell>
          <cell r="CS74" t="str">
            <v>100</v>
          </cell>
          <cell r="CT74" t="str">
            <v>15</v>
          </cell>
          <cell r="CU74">
            <v>904.41666666666663</v>
          </cell>
          <cell r="CV74" t="str">
            <v>2: Unknown</v>
          </cell>
          <cell r="CW74">
            <v>13</v>
          </cell>
          <cell r="CX74">
            <v>321.76540545953003</v>
          </cell>
          <cell r="CY74">
            <v>0</v>
          </cell>
          <cell r="CZ74">
            <v>321.76540545953003</v>
          </cell>
          <cell r="DA74">
            <v>278.87947227643986</v>
          </cell>
          <cell r="DB74">
            <v>0</v>
          </cell>
          <cell r="DC74">
            <v>278.87947227643986</v>
          </cell>
          <cell r="DD74">
            <v>263.06729285861621</v>
          </cell>
          <cell r="DE74">
            <v>359.5578174144689</v>
          </cell>
          <cell r="DF74">
            <v>401.60694592162304</v>
          </cell>
          <cell r="DG74">
            <v>399.64788764883474</v>
          </cell>
          <cell r="DH74">
            <v>42.885933183090152</v>
          </cell>
          <cell r="DI74">
            <v>0</v>
          </cell>
          <cell r="DJ74">
            <v>42.885933183090152</v>
          </cell>
          <cell r="DK74">
            <v>41.005760942773065</v>
          </cell>
          <cell r="DL74">
            <v>41.005760942773058</v>
          </cell>
          <cell r="DM74">
            <v>65.609217508436899</v>
          </cell>
          <cell r="DN74">
            <v>65.609217508436885</v>
          </cell>
          <cell r="DO74">
            <v>278.87947227643986</v>
          </cell>
          <cell r="DP74">
            <v>268.73954520051558</v>
          </cell>
          <cell r="DQ74">
            <v>401.42805641341749</v>
          </cell>
          <cell r="DR74">
            <v>42.885933183090152</v>
          </cell>
          <cell r="DS74">
            <v>41.005760942773065</v>
          </cell>
          <cell r="DT74">
            <v>65.609217508436899</v>
          </cell>
          <cell r="DU74">
            <v>212.71275465207643</v>
          </cell>
          <cell r="DV74">
            <v>0</v>
          </cell>
          <cell r="DW74">
            <v>200.65216011077544</v>
          </cell>
          <cell r="DX74">
            <v>274.2494209939789</v>
          </cell>
          <cell r="DY74">
            <v>306.32200734271453</v>
          </cell>
          <cell r="DZ74">
            <v>304.82775364835982</v>
          </cell>
          <cell r="EA74">
            <v>1.9020769989805852</v>
          </cell>
          <cell r="EB74">
            <v>0</v>
          </cell>
          <cell r="EC74">
            <v>1.7942311882836128</v>
          </cell>
          <cell r="ED74">
            <v>2.452337738325173</v>
          </cell>
          <cell r="EE74">
            <v>2.7391307371349098</v>
          </cell>
          <cell r="EF74">
            <v>2.7257691237830319</v>
          </cell>
          <cell r="EG74">
            <v>14.972459941562096</v>
          </cell>
          <cell r="EH74">
            <v>0</v>
          </cell>
          <cell r="EI74">
            <v>14.123536853069297</v>
          </cell>
          <cell r="EJ74">
            <v>19.303912812117144</v>
          </cell>
          <cell r="EK74">
            <v>21.561443232021595</v>
          </cell>
          <cell r="EL74">
            <v>21.456265460158075</v>
          </cell>
          <cell r="EM74">
            <v>1.6585437110729129</v>
          </cell>
          <cell r="EN74">
            <v>0</v>
          </cell>
          <cell r="EO74">
            <v>1.5645059874724028</v>
          </cell>
          <cell r="EP74">
            <v>2.1383515680521104</v>
          </cell>
          <cell r="EQ74">
            <v>2.388424895688456</v>
          </cell>
          <cell r="ER74">
            <v>2.3767740425387562</v>
          </cell>
          <cell r="ES74">
            <v>8.8381122761842299</v>
          </cell>
          <cell r="ET74">
            <v>0</v>
          </cell>
          <cell r="EU74">
            <v>8.337000394821489</v>
          </cell>
          <cell r="EV74">
            <v>11.39493105802643</v>
          </cell>
          <cell r="EW74">
            <v>12.72753153890207</v>
          </cell>
          <cell r="EX74">
            <v>12.665446019200107</v>
          </cell>
          <cell r="EY74">
            <v>34.480647106173542</v>
          </cell>
          <cell r="EZ74">
            <v>0</v>
          </cell>
          <cell r="FA74">
            <v>32.621490649246773</v>
          </cell>
          <cell r="FB74">
            <v>41.972021728858422</v>
          </cell>
          <cell r="FC74">
            <v>50.324025147512984</v>
          </cell>
          <cell r="FD74">
            <v>50.134180234234741</v>
          </cell>
          <cell r="FE74">
            <v>47.200810773480178</v>
          </cell>
          <cell r="FF74">
            <v>0</v>
          </cell>
          <cell r="FG74">
            <v>44.980128617720233</v>
          </cell>
          <cell r="FH74">
            <v>49.052602457883737</v>
          </cell>
          <cell r="FI74">
            <v>71.153600536085477</v>
          </cell>
          <cell r="FJ74">
            <v>71.070916628997068</v>
          </cell>
          <cell r="FK74">
            <v>0</v>
          </cell>
          <cell r="FL74">
            <v>0</v>
          </cell>
          <cell r="FM74">
            <v>0</v>
          </cell>
          <cell r="FN74">
            <v>0</v>
          </cell>
          <cell r="FO74">
            <v>0</v>
          </cell>
          <cell r="FP74">
            <v>0</v>
          </cell>
          <cell r="FQ74">
            <v>0.2297676793464386</v>
          </cell>
          <cell r="FR74">
            <v>0</v>
          </cell>
          <cell r="FS74">
            <v>4.1868777125351038</v>
          </cell>
          <cell r="FT74">
            <v>0.66377329588971146</v>
          </cell>
          <cell r="FU74">
            <v>1.3020168496298186</v>
          </cell>
          <cell r="FV74">
            <v>0</v>
          </cell>
          <cell r="FW74">
            <v>0</v>
          </cell>
          <cell r="FX74">
            <v>0</v>
          </cell>
          <cell r="FY74">
            <v>0</v>
          </cell>
          <cell r="FZ74">
            <v>6.3824355374010722</v>
          </cell>
          <cell r="GA74">
            <v>0</v>
          </cell>
          <cell r="GB74">
            <v>0.61271381159050298</v>
          </cell>
          <cell r="GC74">
            <v>1.8381414347715086</v>
          </cell>
          <cell r="GD74">
            <v>2.4508552463620115</v>
          </cell>
          <cell r="GE74" t="e">
            <v>#DIV/0!</v>
          </cell>
          <cell r="GF74" t="e">
            <v>#DIV/0!</v>
          </cell>
          <cell r="GG74" t="e">
            <v>#DIV/0!</v>
          </cell>
          <cell r="GH74" t="e">
            <v>#DIV/0!</v>
          </cell>
          <cell r="GI74" t="e">
            <v>#DIV/0!</v>
          </cell>
          <cell r="GJ74" t="e">
            <v>#DIV/0!</v>
          </cell>
          <cell r="GK74" t="e">
            <v>#DIV/0!</v>
          </cell>
          <cell r="GL74" t="e">
            <v>#DIV/0!</v>
          </cell>
          <cell r="GM74" t="e">
            <v>#DIV/0!</v>
          </cell>
          <cell r="GN74" t="e">
            <v>#DIV/0!</v>
          </cell>
          <cell r="GO74" t="e">
            <v>#DIV/0!</v>
          </cell>
          <cell r="GP74" t="e">
            <v>#DIV/0!</v>
          </cell>
          <cell r="GQ74" t="e">
            <v>#DIV/0!</v>
          </cell>
          <cell r="GR74">
            <v>0.22976767934643857</v>
          </cell>
          <cell r="GS74">
            <v>0</v>
          </cell>
          <cell r="GT74">
            <v>4.1868777125351029</v>
          </cell>
          <cell r="GU74">
            <v>0.66377329588971135</v>
          </cell>
          <cell r="GV74">
            <v>1.3020168496298183</v>
          </cell>
          <cell r="GW74">
            <v>0</v>
          </cell>
          <cell r="GX74">
            <v>0</v>
          </cell>
          <cell r="GY74">
            <v>0</v>
          </cell>
          <cell r="GZ74">
            <v>0</v>
          </cell>
          <cell r="HA74">
            <v>6.3824355374010713</v>
          </cell>
          <cell r="HB74">
            <v>0.61271381159050298</v>
          </cell>
          <cell r="HC74">
            <v>1.8381414347715086</v>
          </cell>
          <cell r="HD74">
            <v>2.4508552463620115</v>
          </cell>
          <cell r="HE74">
            <v>88435.187760778848</v>
          </cell>
          <cell r="HF74">
            <v>0</v>
          </cell>
          <cell r="HG74">
            <v>44152.460013908203</v>
          </cell>
          <cell r="HH74">
            <v>21957.162726008344</v>
          </cell>
          <cell r="HI74">
            <v>47144.343996291143</v>
          </cell>
          <cell r="HJ74" t="str">
            <v/>
          </cell>
          <cell r="HK74">
            <v>0</v>
          </cell>
          <cell r="HL74">
            <v>0</v>
          </cell>
          <cell r="HM74" t="str">
            <v/>
          </cell>
          <cell r="HN74">
            <v>19068.150208623087</v>
          </cell>
          <cell r="HO74">
            <v>16975.088857981762</v>
          </cell>
          <cell r="HP74">
            <v>2.6011560693641619E-2</v>
          </cell>
          <cell r="HQ74">
            <v>0.97398843930635848</v>
          </cell>
          <cell r="HR74">
            <v>6.3150194270702661E-2</v>
          </cell>
          <cell r="HS74">
            <v>0</v>
          </cell>
          <cell r="HT74">
            <v>0</v>
          </cell>
          <cell r="HU74">
            <v>0</v>
          </cell>
          <cell r="HV74">
            <v>0</v>
          </cell>
          <cell r="HW74">
            <v>4.9938000000000011</v>
          </cell>
          <cell r="HX74">
            <v>0.86480000000000012</v>
          </cell>
          <cell r="HY74">
            <v>0</v>
          </cell>
          <cell r="HZ74">
            <v>0</v>
          </cell>
          <cell r="IA74">
            <v>0</v>
          </cell>
          <cell r="IB74">
            <v>0</v>
          </cell>
          <cell r="IC74">
            <v>0</v>
          </cell>
          <cell r="ID74">
            <v>0</v>
          </cell>
          <cell r="IE74" t="str">
            <v>3</v>
          </cell>
          <cell r="IF74">
            <v>203.85450826273649</v>
          </cell>
          <cell r="IG74">
            <v>265.66578716979313</v>
          </cell>
          <cell r="IH74">
            <v>728.56496091314568</v>
          </cell>
          <cell r="II74">
            <v>340.3176596109513</v>
          </cell>
          <cell r="IJ74">
            <v>546.25591098748259</v>
          </cell>
          <cell r="IK74">
            <v>265.16657848621605</v>
          </cell>
          <cell r="IL74">
            <v>32.773397340992993</v>
          </cell>
          <cell r="IM74">
            <v>236.44255058111588</v>
          </cell>
          <cell r="IN74">
            <v>29.223236588677246</v>
          </cell>
          <cell r="IO74">
            <v>648.42281521269967</v>
          </cell>
          <cell r="IP74">
            <v>80.142145700446022</v>
          </cell>
          <cell r="IQ74">
            <v>302.88271705374666</v>
          </cell>
          <cell r="IR74">
            <v>37.434942557204643</v>
          </cell>
          <cell r="IS74">
            <v>486.16776077885953</v>
          </cell>
          <cell r="IT74">
            <v>60.088150208623084</v>
          </cell>
          <cell r="IU74">
            <v>186.00000000000003</v>
          </cell>
          <cell r="IV74">
            <v>702</v>
          </cell>
          <cell r="IW74">
            <v>154</v>
          </cell>
          <cell r="IX74">
            <v>19</v>
          </cell>
          <cell r="IY74" t="str">
            <v>0: No</v>
          </cell>
          <cell r="IZ74" t="str">
            <v>N/A</v>
          </cell>
          <cell r="JA74" t="str">
            <v>N/A</v>
          </cell>
          <cell r="JB74" t="str">
            <v>N/A</v>
          </cell>
          <cell r="JC74" t="str">
            <v>N/A</v>
          </cell>
          <cell r="JD74" t="str">
            <v>N/A</v>
          </cell>
          <cell r="JE74" t="str">
            <v>N/A</v>
          </cell>
          <cell r="JF74" t="str">
            <v>N/A</v>
          </cell>
          <cell r="JG74" t="str">
            <v>N/A</v>
          </cell>
          <cell r="JH74">
            <v>0</v>
          </cell>
          <cell r="JI74">
            <v>648</v>
          </cell>
          <cell r="JJ74">
            <v>0</v>
          </cell>
          <cell r="JK74">
            <v>164</v>
          </cell>
          <cell r="JL74">
            <v>0</v>
          </cell>
          <cell r="JM74">
            <v>154</v>
          </cell>
          <cell r="JN74">
            <v>0</v>
          </cell>
          <cell r="JO74">
            <v>4</v>
          </cell>
          <cell r="JP74">
            <v>0</v>
          </cell>
          <cell r="JQ74">
            <v>0</v>
          </cell>
          <cell r="JR74">
            <v>130.230876216968</v>
          </cell>
          <cell r="JS74">
            <v>256.30598052851178</v>
          </cell>
          <cell r="JT74">
            <v>215.78720445062586</v>
          </cell>
          <cell r="JU74">
            <v>349.46314325452011</v>
          </cell>
          <cell r="JV74">
            <v>488.07788595271211</v>
          </cell>
          <cell r="JW74" t="str">
            <v>N/A</v>
          </cell>
          <cell r="JX74">
            <v>362.00278164116827</v>
          </cell>
          <cell r="JY74" t="str">
            <v>N/A</v>
          </cell>
          <cell r="JZ74">
            <v>0</v>
          </cell>
          <cell r="KA74">
            <v>0</v>
          </cell>
          <cell r="KB74">
            <v>0</v>
          </cell>
          <cell r="KC74">
            <v>0</v>
          </cell>
          <cell r="KD74">
            <v>0</v>
          </cell>
          <cell r="KE74">
            <v>0</v>
          </cell>
          <cell r="KF74">
            <v>0</v>
          </cell>
          <cell r="KG74">
            <v>0</v>
          </cell>
          <cell r="KH74">
            <v>0</v>
          </cell>
          <cell r="KI74">
            <v>0</v>
          </cell>
          <cell r="KJ74">
            <v>0</v>
          </cell>
          <cell r="KK74">
            <v>0</v>
          </cell>
          <cell r="KL74">
            <v>0</v>
          </cell>
          <cell r="KM74">
            <v>0</v>
          </cell>
          <cell r="KN74">
            <v>0</v>
          </cell>
          <cell r="KO74">
            <v>0</v>
          </cell>
          <cell r="KP74">
            <v>207</v>
          </cell>
          <cell r="KQ74">
            <v>422</v>
          </cell>
          <cell r="KR74">
            <v>62</v>
          </cell>
          <cell r="KS74">
            <v>91</v>
          </cell>
          <cell r="KT74">
            <v>31</v>
          </cell>
          <cell r="KU74">
            <v>110</v>
          </cell>
          <cell r="KV74">
            <v>0</v>
          </cell>
          <cell r="KW74">
            <v>4</v>
          </cell>
          <cell r="KX74">
            <v>0</v>
          </cell>
          <cell r="KY74">
            <v>0</v>
          </cell>
          <cell r="KZ74" t="str">
            <v/>
          </cell>
          <cell r="LA74" t="str">
            <v/>
          </cell>
          <cell r="LB74" t="str">
            <v/>
          </cell>
          <cell r="LC74" t="str">
            <v/>
          </cell>
          <cell r="LD74" t="str">
            <v/>
          </cell>
          <cell r="LE74" t="str">
            <v/>
          </cell>
          <cell r="LF74" t="str">
            <v/>
          </cell>
          <cell r="LG74" t="str">
            <v/>
          </cell>
          <cell r="LH74" t="str">
            <v/>
          </cell>
          <cell r="LI74" t="str">
            <v/>
          </cell>
          <cell r="LJ74" t="str">
            <v>Tenofovir/Emtricitabine (TDF/FTC)</v>
          </cell>
          <cell r="LK74" t="str">
            <v/>
          </cell>
          <cell r="LL74" t="str">
            <v>0: No</v>
          </cell>
          <cell r="LM74" t="str">
            <v>N/A</v>
          </cell>
          <cell r="LN74" t="str">
            <v>N/A</v>
          </cell>
          <cell r="LO74" t="str">
            <v>N/A</v>
          </cell>
          <cell r="LP74" t="str">
            <v>N/A</v>
          </cell>
          <cell r="LQ74" t="str">
            <v>N/A</v>
          </cell>
          <cell r="LR74" t="str">
            <v>N/A</v>
          </cell>
          <cell r="LS74" t="str">
            <v>N/A</v>
          </cell>
          <cell r="LT74" t="str">
            <v>N/A</v>
          </cell>
          <cell r="LU74">
            <v>648</v>
          </cell>
          <cell r="LV74">
            <v>175</v>
          </cell>
          <cell r="LW74">
            <v>154</v>
          </cell>
          <cell r="LX74">
            <v>4</v>
          </cell>
          <cell r="LY74" t="str">
            <v/>
          </cell>
          <cell r="LZ74" t="str">
            <v/>
          </cell>
          <cell r="MA74" t="str">
            <v/>
          </cell>
          <cell r="MB74" t="str">
            <v/>
          </cell>
          <cell r="MC74" t="str">
            <v/>
          </cell>
          <cell r="MD74" t="str">
            <v/>
          </cell>
          <cell r="ME74" t="str">
            <v/>
          </cell>
          <cell r="MF74" t="str">
            <v/>
          </cell>
          <cell r="MG74" t="str">
            <v/>
          </cell>
          <cell r="MH74" t="str">
            <v/>
          </cell>
          <cell r="MI74" t="str">
            <v/>
          </cell>
          <cell r="MJ74" t="str">
            <v/>
          </cell>
          <cell r="MK74" t="str">
            <v/>
          </cell>
          <cell r="ML74" t="str">
            <v/>
          </cell>
          <cell r="MM74" t="str">
            <v/>
          </cell>
          <cell r="MN74" t="str">
            <v/>
          </cell>
          <cell r="MO74" t="str">
            <v/>
          </cell>
          <cell r="MP74" t="str">
            <v/>
          </cell>
          <cell r="MQ74" t="str">
            <v>1: Yes</v>
          </cell>
          <cell r="MR74" t="str">
            <v>1: Yes</v>
          </cell>
          <cell r="MS74" t="str">
            <v>3</v>
          </cell>
          <cell r="MT74" t="str">
            <v>1: Yes</v>
          </cell>
          <cell r="MU74">
            <v>83.39110819320085</v>
          </cell>
          <cell r="MV74">
            <v>0</v>
          </cell>
          <cell r="MW74">
            <v>83.39110819320085</v>
          </cell>
          <cell r="MX74">
            <v>83.391108193200836</v>
          </cell>
          <cell r="MY74">
            <v>83.39110819320085</v>
          </cell>
          <cell r="MZ74">
            <v>83.39110819320085</v>
          </cell>
          <cell r="NA74">
            <v>0</v>
          </cell>
          <cell r="NB74">
            <v>0</v>
          </cell>
          <cell r="NC74">
            <v>0</v>
          </cell>
          <cell r="ND74">
            <v>0</v>
          </cell>
          <cell r="NE74">
            <v>0</v>
          </cell>
          <cell r="NF74">
            <v>0</v>
          </cell>
          <cell r="NG74">
            <v>0</v>
          </cell>
          <cell r="NH74">
            <v>0</v>
          </cell>
          <cell r="NI74">
            <v>0</v>
          </cell>
          <cell r="NJ74">
            <v>0</v>
          </cell>
          <cell r="NK74">
            <v>0</v>
          </cell>
          <cell r="NL74">
            <v>0</v>
          </cell>
          <cell r="NM74">
            <v>13.749797874746612</v>
          </cell>
          <cell r="NN74">
            <v>0</v>
          </cell>
          <cell r="NO74">
            <v>13.74979787474661</v>
          </cell>
          <cell r="NP74">
            <v>13.749797874746612</v>
          </cell>
          <cell r="NQ74">
            <v>13.749797874746614</v>
          </cell>
          <cell r="NR74">
            <v>13.749797874746612</v>
          </cell>
          <cell r="NS74">
            <v>6.8589803087216916</v>
          </cell>
          <cell r="NT74">
            <v>0</v>
          </cell>
          <cell r="NU74">
            <v>6.8589803087216916</v>
          </cell>
          <cell r="NV74">
            <v>6.8589803087216916</v>
          </cell>
          <cell r="NW74">
            <v>6.8589803087216916</v>
          </cell>
          <cell r="NX74">
            <v>6.8589803087216916</v>
          </cell>
          <cell r="NY74">
            <v>62.029680544454592</v>
          </cell>
          <cell r="NZ74">
            <v>0</v>
          </cell>
          <cell r="OA74">
            <v>62.029680544454592</v>
          </cell>
          <cell r="OB74">
            <v>62.029680544454585</v>
          </cell>
          <cell r="OC74">
            <v>62.029680544454592</v>
          </cell>
          <cell r="OD74">
            <v>62.029680544454592</v>
          </cell>
          <cell r="OE74">
            <v>0.75264946527795284</v>
          </cell>
          <cell r="OF74">
            <v>0</v>
          </cell>
          <cell r="OG74">
            <v>0.75264946527795284</v>
          </cell>
          <cell r="OH74">
            <v>0.75264946527795284</v>
          </cell>
          <cell r="OI74">
            <v>0.75264946527795284</v>
          </cell>
          <cell r="OJ74">
            <v>0.75264946527795296</v>
          </cell>
          <cell r="OK74">
            <v>0</v>
          </cell>
          <cell r="OL74">
            <v>0</v>
          </cell>
          <cell r="OM74">
            <v>0</v>
          </cell>
          <cell r="ON74">
            <v>0</v>
          </cell>
          <cell r="OO74">
            <v>0</v>
          </cell>
          <cell r="OP74">
            <v>0</v>
          </cell>
          <cell r="OQ74">
            <v>83.39110819320085</v>
          </cell>
          <cell r="OR74">
            <v>0</v>
          </cell>
          <cell r="OS74">
            <v>83.39110819320085</v>
          </cell>
          <cell r="OT74">
            <v>83.391108193200836</v>
          </cell>
          <cell r="OU74">
            <v>83.39110819320085</v>
          </cell>
          <cell r="OV74">
            <v>83.39110819320085</v>
          </cell>
          <cell r="OW74">
            <v>0</v>
          </cell>
          <cell r="OX74">
            <v>1.6400306356905796</v>
          </cell>
          <cell r="OY74">
            <v>0</v>
          </cell>
          <cell r="OZ74">
            <v>1.4643860097013019</v>
          </cell>
          <cell r="PA74">
            <v>0</v>
          </cell>
          <cell r="PB74">
            <v>8.782231299463876E-2</v>
          </cell>
          <cell r="PC74">
            <v>0</v>
          </cell>
          <cell r="PD74">
            <v>4.7995915241256064E-2</v>
          </cell>
          <cell r="PE74">
            <v>0</v>
          </cell>
          <cell r="PF74">
            <v>6.7398519274955326E-2</v>
          </cell>
          <cell r="PG74" t="str">
            <v/>
          </cell>
          <cell r="PH74">
            <v>8.3838664812239223</v>
          </cell>
          <cell r="PI74">
            <v>0</v>
          </cell>
          <cell r="PJ74">
            <v>42.358831710709318</v>
          </cell>
          <cell r="PK74" t="str">
            <v>N/A</v>
          </cell>
          <cell r="PL74">
            <v>6.7858136300417238</v>
          </cell>
          <cell r="PM74" t="str">
            <v>N/A</v>
          </cell>
          <cell r="PN74">
            <v>2.1112656467315714</v>
          </cell>
          <cell r="PO74" t="str">
            <v>N/A</v>
          </cell>
          <cell r="PP74">
            <v>3.5493741307371347</v>
          </cell>
          <cell r="PQ74">
            <v>0</v>
          </cell>
          <cell r="PR74">
            <v>1396.0760786316057</v>
          </cell>
          <cell r="PS74">
            <v>1606</v>
          </cell>
          <cell r="PT74">
            <v>1434</v>
          </cell>
          <cell r="PU74">
            <v>86</v>
          </cell>
          <cell r="PV74">
            <v>47</v>
          </cell>
          <cell r="PW74">
            <v>66</v>
          </cell>
          <cell r="PX74">
            <v>0</v>
          </cell>
          <cell r="PY74">
            <v>0</v>
          </cell>
          <cell r="PZ74">
            <v>86.479526743913965</v>
          </cell>
          <cell r="QA74">
            <v>83.39110819320085</v>
          </cell>
          <cell r="QB74">
            <v>0</v>
          </cell>
          <cell r="QC74">
            <v>0</v>
          </cell>
          <cell r="QD74">
            <v>13.749797874746612</v>
          </cell>
          <cell r="QE74">
            <v>6.8589803087216916</v>
          </cell>
          <cell r="QF74">
            <v>62.029680544454592</v>
          </cell>
          <cell r="QG74">
            <v>0.75264946527795284</v>
          </cell>
          <cell r="QH74">
            <v>0</v>
          </cell>
          <cell r="QI74">
            <v>83.39110819320085</v>
          </cell>
          <cell r="QJ74">
            <v>0</v>
          </cell>
          <cell r="QK74">
            <v>1.6400306356905796</v>
          </cell>
          <cell r="QL74">
            <v>0</v>
          </cell>
          <cell r="QM74">
            <v>1.4643860097013019</v>
          </cell>
          <cell r="QN74">
            <v>0</v>
          </cell>
          <cell r="QO74">
            <v>8.782231299463876E-2</v>
          </cell>
          <cell r="QP74">
            <v>0</v>
          </cell>
          <cell r="QQ74">
            <v>4.7995915241256064E-2</v>
          </cell>
          <cell r="QR74">
            <v>0</v>
          </cell>
          <cell r="QS74">
            <v>6.7398519274955326E-2</v>
          </cell>
          <cell r="QT74">
            <v>0</v>
          </cell>
          <cell r="QU74">
            <v>0</v>
          </cell>
          <cell r="QV74" t="str">
            <v/>
          </cell>
          <cell r="QW74" t="str">
            <v/>
          </cell>
          <cell r="QX74" t="str">
            <v/>
          </cell>
          <cell r="QY74" t="str">
            <v/>
          </cell>
          <cell r="QZ74" t="str">
            <v/>
          </cell>
          <cell r="RA74" t="str">
            <v/>
          </cell>
          <cell r="RB74" t="str">
            <v/>
          </cell>
          <cell r="RC74" t="str">
            <v>N/A</v>
          </cell>
          <cell r="RD74" t="str">
            <v>N/A</v>
          </cell>
          <cell r="RE74">
            <v>0</v>
          </cell>
          <cell r="RF74">
            <v>0</v>
          </cell>
          <cell r="RG74">
            <v>0</v>
          </cell>
          <cell r="RH74">
            <v>0</v>
          </cell>
          <cell r="RI74">
            <v>0</v>
          </cell>
          <cell r="RJ74">
            <v>0</v>
          </cell>
          <cell r="RK74">
            <v>0</v>
          </cell>
          <cell r="RL74">
            <v>0</v>
          </cell>
          <cell r="RM74">
            <v>0</v>
          </cell>
          <cell r="RN74">
            <v>0</v>
          </cell>
          <cell r="RO74">
            <v>33.755437247077126</v>
          </cell>
          <cell r="RP74">
            <v>33.755437247077126</v>
          </cell>
          <cell r="RQ74">
            <v>0</v>
          </cell>
          <cell r="RR74">
            <v>0</v>
          </cell>
          <cell r="RS74">
            <v>33.755437247077126</v>
          </cell>
          <cell r="RT74">
            <v>33.755437247077126</v>
          </cell>
          <cell r="RU74">
            <v>33.755437247077126</v>
          </cell>
          <cell r="RV74">
            <v>3.7455931013594679</v>
          </cell>
          <cell r="RW74">
            <v>0</v>
          </cell>
          <cell r="RX74">
            <v>3.7455931013594679</v>
          </cell>
          <cell r="RY74">
            <v>3.7455931013594679</v>
          </cell>
          <cell r="RZ74">
            <v>3.7455931013594683</v>
          </cell>
          <cell r="SA74">
            <v>3.7455931013594679</v>
          </cell>
          <cell r="SB74">
            <v>28.017012915074016</v>
          </cell>
          <cell r="SC74">
            <v>0</v>
          </cell>
          <cell r="SD74">
            <v>0</v>
          </cell>
          <cell r="SE74">
            <v>28.017012915074012</v>
          </cell>
          <cell r="SF74">
            <v>28.017012915074012</v>
          </cell>
          <cell r="SG74">
            <v>28.017012915074016</v>
          </cell>
          <cell r="SH74">
            <v>5.7384243320031114</v>
          </cell>
          <cell r="SI74">
            <v>0</v>
          </cell>
          <cell r="SJ74">
            <v>0</v>
          </cell>
          <cell r="SK74">
            <v>5.7384243320031114</v>
          </cell>
          <cell r="SL74">
            <v>5.7384243320031114</v>
          </cell>
          <cell r="SM74">
            <v>5.7384243320031114</v>
          </cell>
          <cell r="SN74">
            <v>0</v>
          </cell>
          <cell r="SO74">
            <v>0.5</v>
          </cell>
          <cell r="SP74">
            <v>1</v>
          </cell>
          <cell r="SQ74">
            <v>1</v>
          </cell>
          <cell r="SR74">
            <v>1</v>
          </cell>
          <cell r="SS74" t="str">
            <v>1: Yes</v>
          </cell>
          <cell r="ST74" t="str">
            <v>1: Yes</v>
          </cell>
          <cell r="SU74" t="str">
            <v>Blank</v>
          </cell>
          <cell r="SV74" t="str">
            <v>1: Yes</v>
          </cell>
          <cell r="SW74" t="str">
            <v>0: All patients when initiated</v>
          </cell>
          <cell r="SX74">
            <v>1</v>
          </cell>
          <cell r="SY74" t="str">
            <v>1: Yes</v>
          </cell>
          <cell r="SZ74" t="str">
            <v>No priority</v>
          </cell>
          <cell r="TA74">
            <v>30</v>
          </cell>
          <cell r="TB74">
            <v>0</v>
          </cell>
          <cell r="TC74">
            <v>0</v>
          </cell>
          <cell r="TD74">
            <v>4.2688307612443595</v>
          </cell>
          <cell r="TE74">
            <v>5.5011303746054698E-3</v>
          </cell>
          <cell r="TF74">
            <v>0.4684397031164394</v>
          </cell>
          <cell r="TG74">
            <v>0</v>
          </cell>
          <cell r="TH74">
            <v>13.31534060546322</v>
          </cell>
          <cell r="TI74">
            <v>3.7455931013594679</v>
          </cell>
          <cell r="TJ74">
            <v>11.951731945519034</v>
          </cell>
          <cell r="TK74" t="str">
            <v/>
          </cell>
          <cell r="TL74" t="str">
            <v/>
          </cell>
          <cell r="TM74" t="str">
            <v/>
          </cell>
          <cell r="TN74" t="str">
            <v/>
          </cell>
          <cell r="TO74" t="str">
            <v/>
          </cell>
          <cell r="TP74" t="str">
            <v/>
          </cell>
          <cell r="TQ74" t="str">
            <v/>
          </cell>
          <cell r="TR74" t="str">
            <v/>
          </cell>
          <cell r="TS74" t="str">
            <v/>
          </cell>
          <cell r="TT74">
            <v>0</v>
          </cell>
          <cell r="TU74">
            <v>0</v>
          </cell>
          <cell r="TV74">
            <v>4.2688307612443595</v>
          </cell>
          <cell r="TW74">
            <v>5.5011303746054698E-3</v>
          </cell>
          <cell r="TX74">
            <v>0.4684397031164394</v>
          </cell>
          <cell r="TY74">
            <v>0</v>
          </cell>
          <cell r="TZ74">
            <v>13.31534060546322</v>
          </cell>
          <cell r="UA74">
            <v>3.7455931013594679</v>
          </cell>
          <cell r="UB74">
            <v>11.951731945519034</v>
          </cell>
          <cell r="UC74" t="str">
            <v>1: Yes</v>
          </cell>
          <cell r="UD74" t="str">
            <v>No priority</v>
          </cell>
          <cell r="UE74">
            <v>30</v>
          </cell>
          <cell r="UF74">
            <v>209000</v>
          </cell>
          <cell r="UG74">
            <v>1.754962700720698E-2</v>
          </cell>
          <cell r="UH74">
            <v>1.6828929068150207E-2</v>
          </cell>
          <cell r="UI74">
            <v>0</v>
          </cell>
          <cell r="UJ74">
            <v>0</v>
          </cell>
          <cell r="UK74">
            <v>0</v>
          </cell>
          <cell r="UL74">
            <v>0</v>
          </cell>
          <cell r="UM74">
            <v>0</v>
          </cell>
          <cell r="UN74" t="str">
            <v>1: Yes</v>
          </cell>
          <cell r="UO74" t="str">
            <v>3: Other (please explain)</v>
          </cell>
          <cell r="UP74" t="str">
            <v>1: Yes</v>
          </cell>
          <cell r="UQ74" t="e">
            <v>#N/A</v>
          </cell>
          <cell r="UR74" t="e">
            <v>#N/A</v>
          </cell>
          <cell r="US74" t="e">
            <v>#N/A</v>
          </cell>
          <cell r="UT74" t="e">
            <v>#N/A</v>
          </cell>
          <cell r="UU74" t="e">
            <v>#N/A</v>
          </cell>
          <cell r="UV74" t="e">
            <v>#N/A</v>
          </cell>
          <cell r="UW74" t="e">
            <v>#N/A</v>
          </cell>
          <cell r="UX74">
            <v>0</v>
          </cell>
          <cell r="UY74">
            <v>0</v>
          </cell>
          <cell r="UZ74">
            <v>0</v>
          </cell>
          <cell r="VA74">
            <v>0</v>
          </cell>
          <cell r="VB74">
            <v>1</v>
          </cell>
          <cell r="VC74">
            <v>0</v>
          </cell>
          <cell r="VD74">
            <v>1</v>
          </cell>
          <cell r="VE74">
            <v>0</v>
          </cell>
          <cell r="VF74">
            <v>0</v>
          </cell>
          <cell r="VG74">
            <v>1</v>
          </cell>
          <cell r="VH74">
            <v>0</v>
          </cell>
          <cell r="VI74">
            <v>0</v>
          </cell>
          <cell r="VJ74">
            <v>0</v>
          </cell>
          <cell r="VK74">
            <v>0</v>
          </cell>
          <cell r="VL74">
            <v>0</v>
          </cell>
          <cell r="VM74">
            <v>0</v>
          </cell>
          <cell r="VN74">
            <v>1</v>
          </cell>
          <cell r="VO74">
            <v>0</v>
          </cell>
          <cell r="VP74">
            <v>1</v>
          </cell>
          <cell r="VQ74">
            <v>0</v>
          </cell>
          <cell r="VR74">
            <v>0</v>
          </cell>
          <cell r="VS74">
            <v>0</v>
          </cell>
          <cell r="VT74">
            <v>0</v>
          </cell>
          <cell r="VU74">
            <v>0</v>
          </cell>
          <cell r="VV74">
            <v>0</v>
          </cell>
          <cell r="VW74">
            <v>0</v>
          </cell>
          <cell r="VX74">
            <v>0</v>
          </cell>
          <cell r="VY74">
            <v>2.3595304941940252</v>
          </cell>
          <cell r="VZ74">
            <v>2.3595304941940252</v>
          </cell>
          <cell r="WA74">
            <v>0</v>
          </cell>
          <cell r="WB74">
            <v>2.0503954954568568</v>
          </cell>
          <cell r="WC74">
            <v>6.1830389647760526</v>
          </cell>
          <cell r="WD74">
            <v>3.1641168289290684</v>
          </cell>
          <cell r="WE74">
            <v>3.1140812103531328</v>
          </cell>
          <cell r="WF74">
            <v>4.5782008429976777</v>
          </cell>
          <cell r="WG74">
            <v>0</v>
          </cell>
          <cell r="WH74">
            <v>1.7223322161837598</v>
          </cell>
          <cell r="WI74">
            <v>5.1937527304118829</v>
          </cell>
          <cell r="WJ74">
            <v>2.6578581363004177</v>
          </cell>
          <cell r="WK74">
            <v>2.6158282166966318</v>
          </cell>
          <cell r="WL74">
            <v>0.87203825580908145</v>
          </cell>
          <cell r="WM74">
            <v>0</v>
          </cell>
          <cell r="WN74">
            <v>0.32806327927309709</v>
          </cell>
          <cell r="WO74">
            <v>0.98928623436416829</v>
          </cell>
          <cell r="WP74">
            <v>0.50625869262865109</v>
          </cell>
          <cell r="WQ74">
            <v>0.49825299365650128</v>
          </cell>
          <cell r="WR74" t="e">
            <v>#VALUE!</v>
          </cell>
          <cell r="WS74" t="e">
            <v>#VALUE!</v>
          </cell>
          <cell r="WT74">
            <v>2.290691223912463</v>
          </cell>
          <cell r="WU74">
            <v>0</v>
          </cell>
          <cell r="WV74">
            <v>2.2933353769113531</v>
          </cell>
          <cell r="WW74">
            <v>0</v>
          </cell>
          <cell r="WX74">
            <v>0</v>
          </cell>
          <cell r="WY74">
            <v>0</v>
          </cell>
          <cell r="WZ74">
            <v>5.2820273810922966</v>
          </cell>
          <cell r="XA74">
            <v>5.2820273810922957</v>
          </cell>
          <cell r="XB74">
            <v>0</v>
          </cell>
          <cell r="XC74">
            <v>5.0504567816575987</v>
          </cell>
          <cell r="XD74">
            <v>5.0504567816575987</v>
          </cell>
          <cell r="XE74">
            <v>8.0807308506521576</v>
          </cell>
          <cell r="XF74">
            <v>8.0807308506521576</v>
          </cell>
          <cell r="XG74">
            <v>0.97616319434951149</v>
          </cell>
          <cell r="XH74">
            <v>0</v>
          </cell>
          <cell r="XI74">
            <v>0.93336699513426657</v>
          </cell>
          <cell r="XJ74">
            <v>0.93336699513426646</v>
          </cell>
          <cell r="XK74">
            <v>1.493387192214827</v>
          </cell>
          <cell r="XL74">
            <v>1.4933871922148267</v>
          </cell>
          <cell r="XM74">
            <v>0.89978030786951624</v>
          </cell>
          <cell r="XN74">
            <v>0.89978030786951624</v>
          </cell>
          <cell r="XO74">
            <v>0</v>
          </cell>
          <cell r="XP74">
            <v>0.8603328286688704</v>
          </cell>
          <cell r="XQ74">
            <v>0.8603328286688704</v>
          </cell>
          <cell r="XR74">
            <v>1.3765325258701926</v>
          </cell>
          <cell r="XS74">
            <v>1.3765325258701926</v>
          </cell>
          <cell r="XT74">
            <v>0.89602507950970112</v>
          </cell>
          <cell r="XU74">
            <v>0</v>
          </cell>
          <cell r="XV74">
            <v>0.85674223415503059</v>
          </cell>
          <cell r="XW74">
            <v>0.85674223415503059</v>
          </cell>
          <cell r="XX74">
            <v>1.3707875746480493</v>
          </cell>
          <cell r="XY74">
            <v>1.3707875746480491</v>
          </cell>
          <cell r="XZ74">
            <v>8.8669289708602286E-3</v>
          </cell>
          <cell r="YA74">
            <v>0</v>
          </cell>
          <cell r="YB74">
            <v>8.4781918612653225E-3</v>
          </cell>
          <cell r="YC74">
            <v>8.4781918612653225E-3</v>
          </cell>
          <cell r="YD74">
            <v>1.3565106978024514E-2</v>
          </cell>
          <cell r="YE74">
            <v>1.3565106978024516E-2</v>
          </cell>
          <cell r="YF74">
            <v>0.23978251074184312</v>
          </cell>
          <cell r="YG74">
            <v>0</v>
          </cell>
          <cell r="YH74">
            <v>0.22927014953273434</v>
          </cell>
          <cell r="YI74">
            <v>0.22927014953273431</v>
          </cell>
          <cell r="YJ74">
            <v>0.36683223925237501</v>
          </cell>
          <cell r="YK74">
            <v>0.36683223925237496</v>
          </cell>
          <cell r="YL74">
            <v>0.97673866811441712</v>
          </cell>
          <cell r="YM74">
            <v>0</v>
          </cell>
          <cell r="YN74">
            <v>0.93391723941907223</v>
          </cell>
          <cell r="YO74">
            <v>0.93391723941907223</v>
          </cell>
          <cell r="YP74">
            <v>1.4942675830705157</v>
          </cell>
          <cell r="YQ74">
            <v>1.4942675830705157</v>
          </cell>
          <cell r="YR74">
            <v>1.2846706915364461</v>
          </cell>
          <cell r="YS74">
            <v>0</v>
          </cell>
          <cell r="YT74">
            <v>1.2283491428863593</v>
          </cell>
          <cell r="YU74">
            <v>1.2283491428863591</v>
          </cell>
          <cell r="YV74">
            <v>1.965358628618175</v>
          </cell>
          <cell r="YW74">
            <v>1.965358628618175</v>
          </cell>
          <cell r="YX74">
            <v>0</v>
          </cell>
          <cell r="YY74">
            <v>0</v>
          </cell>
          <cell r="YZ74">
            <v>0</v>
          </cell>
          <cell r="ZA74">
            <v>0</v>
          </cell>
          <cell r="ZB74">
            <v>0</v>
          </cell>
          <cell r="ZC74">
            <v>0</v>
          </cell>
          <cell r="ZD74">
            <v>0</v>
          </cell>
          <cell r="ZE74">
            <v>0</v>
          </cell>
          <cell r="ZF74">
            <v>0</v>
          </cell>
          <cell r="ZG74">
            <v>0</v>
          </cell>
          <cell r="ZH74">
            <v>0</v>
          </cell>
          <cell r="ZI74">
            <v>0</v>
          </cell>
          <cell r="ZJ74" t="str">
            <v xml:space="preserve"> </v>
          </cell>
          <cell r="ZK74">
            <v>0</v>
          </cell>
          <cell r="ZL74">
            <v>0</v>
          </cell>
          <cell r="ZM74">
            <v>0</v>
          </cell>
          <cell r="ZN74">
            <v>0</v>
          </cell>
          <cell r="ZO74">
            <v>0</v>
          </cell>
          <cell r="ZP74">
            <v>0</v>
          </cell>
          <cell r="ZQ74">
            <v>0</v>
          </cell>
          <cell r="ZR74" t="str">
            <v>1: Yes</v>
          </cell>
          <cell r="ZS74" t="str">
            <v>1: Yes</v>
          </cell>
          <cell r="ZT74">
            <v>6.006667843141571</v>
          </cell>
          <cell r="ZU74">
            <v>6.006667843141571</v>
          </cell>
          <cell r="ZV74">
            <v>0</v>
          </cell>
          <cell r="ZW74">
            <v>6.006667843141571</v>
          </cell>
          <cell r="ZX74">
            <v>6.006667843141571</v>
          </cell>
          <cell r="ZY74">
            <v>6.006667843141571</v>
          </cell>
          <cell r="ZZ74">
            <v>6.006667843141571</v>
          </cell>
          <cell r="AAA74">
            <v>4.3248008470619315</v>
          </cell>
          <cell r="AAB74">
            <v>0</v>
          </cell>
          <cell r="AAC74">
            <v>4.3248008470619315</v>
          </cell>
          <cell r="AAD74">
            <v>4.3248008470619315</v>
          </cell>
          <cell r="AAE74">
            <v>4.3248008470619306</v>
          </cell>
          <cell r="AAF74">
            <v>4.3248008470619315</v>
          </cell>
          <cell r="AAG74">
            <v>0.24026671372566286</v>
          </cell>
          <cell r="AAH74">
            <v>0.24026671372566286</v>
          </cell>
          <cell r="AAI74">
            <v>0</v>
          </cell>
          <cell r="AAJ74">
            <v>0.24026671372566286</v>
          </cell>
          <cell r="AAK74">
            <v>0.24026671372566286</v>
          </cell>
          <cell r="AAL74">
            <v>0.24026671372566283</v>
          </cell>
          <cell r="AAM74">
            <v>0.24026671372566283</v>
          </cell>
          <cell r="AAN74">
            <v>6.0066678431415714E-2</v>
          </cell>
          <cell r="AAO74">
            <v>0</v>
          </cell>
          <cell r="AAP74">
            <v>6.0066678431415714E-2</v>
          </cell>
          <cell r="AAQ74">
            <v>6.0066678431415714E-2</v>
          </cell>
          <cell r="AAR74">
            <v>6.0066678431415707E-2</v>
          </cell>
          <cell r="AAS74">
            <v>6.0066678431415707E-2</v>
          </cell>
          <cell r="AAT74">
            <v>6.0066678431415714E-2</v>
          </cell>
          <cell r="AAU74">
            <v>0</v>
          </cell>
          <cell r="AAV74">
            <v>6.0066678431415714E-2</v>
          </cell>
          <cell r="AAW74">
            <v>6.0066678431415714E-2</v>
          </cell>
          <cell r="AAX74">
            <v>6.0066678431415707E-2</v>
          </cell>
          <cell r="AAY74">
            <v>6.0066678431415707E-2</v>
          </cell>
          <cell r="AAZ74">
            <v>6.0066678431415714E-2</v>
          </cell>
          <cell r="ABA74">
            <v>0</v>
          </cell>
          <cell r="ABB74">
            <v>6.0066678431415714E-2</v>
          </cell>
          <cell r="ABC74">
            <v>6.0066678431415714E-2</v>
          </cell>
          <cell r="ABD74">
            <v>6.0066678431415707E-2</v>
          </cell>
          <cell r="ABE74">
            <v>6.0066678431415707E-2</v>
          </cell>
          <cell r="ABF74">
            <v>0.48053342745132571</v>
          </cell>
          <cell r="ABG74">
            <v>0</v>
          </cell>
          <cell r="ABH74">
            <v>0.48053342745132571</v>
          </cell>
          <cell r="ABI74">
            <v>0.48053342745132571</v>
          </cell>
          <cell r="ABJ74">
            <v>0.48053342745132566</v>
          </cell>
          <cell r="ABK74">
            <v>0.48053342745132566</v>
          </cell>
          <cell r="ABL74">
            <v>0.6006667843141571</v>
          </cell>
          <cell r="ABM74">
            <v>0</v>
          </cell>
          <cell r="ABN74">
            <v>0.6006667843141571</v>
          </cell>
          <cell r="ABO74">
            <v>0.60066678431415721</v>
          </cell>
          <cell r="ABP74">
            <v>0.6006667843141571</v>
          </cell>
          <cell r="ABQ74">
            <v>0.60066678431415721</v>
          </cell>
          <cell r="ABR74">
            <v>0.18020003529424714</v>
          </cell>
          <cell r="ABS74">
            <v>0</v>
          </cell>
          <cell r="ABT74">
            <v>0.18020003529424711</v>
          </cell>
          <cell r="ABU74">
            <v>0.18020003529424714</v>
          </cell>
          <cell r="ABV74">
            <v>0.18020003529424711</v>
          </cell>
          <cell r="ABW74">
            <v>0.18020003529424711</v>
          </cell>
          <cell r="ABX74">
            <v>0.24026671372566286</v>
          </cell>
          <cell r="ABY74" t="str">
            <v>0: No</v>
          </cell>
          <cell r="ABZ74">
            <v>0.24026671372566286</v>
          </cell>
          <cell r="ACA74">
            <v>0</v>
          </cell>
          <cell r="ACB74">
            <v>19.866851564966083</v>
          </cell>
          <cell r="ACC74">
            <v>19.866851564966083</v>
          </cell>
          <cell r="ACD74">
            <v>0</v>
          </cell>
          <cell r="ACE74">
            <v>18.995864272804805</v>
          </cell>
          <cell r="ACF74">
            <v>18.995864272804805</v>
          </cell>
          <cell r="ACG74">
            <v>30.393382836487689</v>
          </cell>
          <cell r="ACH74">
            <v>30.393382836487689</v>
          </cell>
          <cell r="ACI74">
            <v>0.46965293043447071</v>
          </cell>
          <cell r="ACJ74">
            <v>0</v>
          </cell>
          <cell r="ACK74">
            <v>0.4490627663212961</v>
          </cell>
          <cell r="ACL74">
            <v>0.4490627663212961</v>
          </cell>
          <cell r="ACM74">
            <v>0.71850042611407383</v>
          </cell>
          <cell r="ACN74">
            <v>0.71850042611407383</v>
          </cell>
          <cell r="ACO74">
            <v>4.6294530137345732E-2</v>
          </cell>
          <cell r="ACP74">
            <v>0</v>
          </cell>
          <cell r="ACQ74">
            <v>4.4264920799683465E-2</v>
          </cell>
          <cell r="ACR74">
            <v>4.4264920799683465E-2</v>
          </cell>
          <cell r="ACS74">
            <v>7.0823873279493549E-2</v>
          </cell>
          <cell r="ACT74">
            <v>7.0823873279493535E-2</v>
          </cell>
          <cell r="ACU74">
            <v>0</v>
          </cell>
          <cell r="ACV74">
            <v>0</v>
          </cell>
          <cell r="ACW74">
            <v>0</v>
          </cell>
          <cell r="ACX74">
            <v>0</v>
          </cell>
          <cell r="ACY74">
            <v>0</v>
          </cell>
          <cell r="ACZ74">
            <v>0</v>
          </cell>
          <cell r="ADA74">
            <v>4.6294530137345732E-2</v>
          </cell>
          <cell r="ADB74">
            <v>0</v>
          </cell>
          <cell r="ADC74">
            <v>4.4264920799683465E-2</v>
          </cell>
          <cell r="ADD74">
            <v>4.4264920799683465E-2</v>
          </cell>
          <cell r="ADE74">
            <v>7.0823873279493549E-2</v>
          </cell>
          <cell r="ADF74">
            <v>7.0823873279493535E-2</v>
          </cell>
          <cell r="ADG74">
            <v>0</v>
          </cell>
          <cell r="ADH74">
            <v>0</v>
          </cell>
          <cell r="ADI74">
            <v>0</v>
          </cell>
          <cell r="ADJ74">
            <v>0</v>
          </cell>
          <cell r="ADK74">
            <v>0</v>
          </cell>
          <cell r="ADL74">
            <v>0</v>
          </cell>
          <cell r="ADM74">
            <v>0.18517812054938293</v>
          </cell>
          <cell r="ADN74">
            <v>0</v>
          </cell>
          <cell r="ADO74">
            <v>0.17705968319873386</v>
          </cell>
          <cell r="ADP74">
            <v>0.17705968319873386</v>
          </cell>
          <cell r="ADQ74">
            <v>0.2832954931179742</v>
          </cell>
          <cell r="ADR74">
            <v>0.28329549311797414</v>
          </cell>
          <cell r="ADS74">
            <v>19.119431453707538</v>
          </cell>
          <cell r="ADT74">
            <v>0</v>
          </cell>
          <cell r="ADU74">
            <v>18.281211981685406</v>
          </cell>
          <cell r="ADV74">
            <v>18.281211981685406</v>
          </cell>
          <cell r="ADW74">
            <v>29.249939170696653</v>
          </cell>
          <cell r="ADX74">
            <v>29.249939170696653</v>
          </cell>
          <cell r="ADY74">
            <v>0</v>
          </cell>
          <cell r="ADZ74">
            <v>0</v>
          </cell>
          <cell r="AEA74">
            <v>0</v>
          </cell>
          <cell r="AEB74">
            <v>0</v>
          </cell>
          <cell r="AEC74">
            <v>0</v>
          </cell>
          <cell r="AED74">
            <v>0</v>
          </cell>
          <cell r="AEE74">
            <v>0</v>
          </cell>
          <cell r="AEF74">
            <v>0.42335840029712496</v>
          </cell>
          <cell r="AEG74">
            <v>0.4066294952674106</v>
          </cell>
          <cell r="AEH74">
            <v>14.205174619530496</v>
          </cell>
          <cell r="AEI74">
            <v>3.9057984471241389</v>
          </cell>
          <cell r="AEJ74">
            <v>0</v>
          </cell>
          <cell r="AEK74">
            <v>0</v>
          </cell>
          <cell r="AEL74">
            <v>0.92589060274691493</v>
          </cell>
          <cell r="AEM74">
            <v>4.6294530137345732E-2</v>
          </cell>
          <cell r="AEN74">
            <v>0</v>
          </cell>
          <cell r="AEO74">
            <v>0.42335840029712496</v>
          </cell>
          <cell r="AEP74">
            <v>0.4066294952674106</v>
          </cell>
          <cell r="AEQ74">
            <v>14.205174619530496</v>
          </cell>
          <cell r="AER74">
            <v>3.9057984471241389</v>
          </cell>
          <cell r="AES74">
            <v>0</v>
          </cell>
          <cell r="AET74">
            <v>0</v>
          </cell>
          <cell r="AEU74">
            <v>0.92589060274691493</v>
          </cell>
          <cell r="AEV74">
            <v>4.6294530137345732E-2</v>
          </cell>
          <cell r="AEW74">
            <v>0.25</v>
          </cell>
          <cell r="AEX74" t="str">
            <v>9</v>
          </cell>
          <cell r="AEY74" t="str">
            <v>7</v>
          </cell>
          <cell r="AEZ74" t="str">
            <v>1: Yes</v>
          </cell>
          <cell r="AFA74" t="str">
            <v>1</v>
          </cell>
          <cell r="AFB74" t="str">
            <v>10</v>
          </cell>
          <cell r="AFC74" t="str">
            <v>1: Always</v>
          </cell>
          <cell r="AFD74" t="str">
            <v>1: Always</v>
          </cell>
          <cell r="AFE74">
            <v>4.6294530137345732E-2</v>
          </cell>
          <cell r="AFF74">
            <v>0</v>
          </cell>
          <cell r="AFG74">
            <v>6.5333415236817647</v>
          </cell>
          <cell r="AFH74">
            <v>6.5333415236817647</v>
          </cell>
          <cell r="AFI74">
            <v>0</v>
          </cell>
          <cell r="AFJ74">
            <v>6.5333415236817638</v>
          </cell>
          <cell r="AFK74">
            <v>6.5333415236817647</v>
          </cell>
          <cell r="AFL74">
            <v>6.5333415236817647</v>
          </cell>
          <cell r="AFM74">
            <v>6.5333415236817647</v>
          </cell>
          <cell r="AFN74">
            <v>0</v>
          </cell>
          <cell r="AFO74">
            <v>20</v>
          </cell>
          <cell r="AFP74">
            <v>20</v>
          </cell>
          <cell r="AFQ74">
            <v>0</v>
          </cell>
          <cell r="AFR74">
            <v>0</v>
          </cell>
          <cell r="AFS74">
            <v>0</v>
          </cell>
          <cell r="AFT74">
            <v>0</v>
          </cell>
          <cell r="AFU74">
            <v>0</v>
          </cell>
          <cell r="AFV74">
            <v>0</v>
          </cell>
          <cell r="AFW74">
            <v>0</v>
          </cell>
          <cell r="AFX74">
            <v>0</v>
          </cell>
          <cell r="AFY74">
            <v>0</v>
          </cell>
          <cell r="AFZ74">
            <v>0</v>
          </cell>
          <cell r="AGA74">
            <v>0</v>
          </cell>
          <cell r="AGB74">
            <v>0</v>
          </cell>
        </row>
        <row r="75">
          <cell r="A75" t="str">
            <v>RSA_13</v>
          </cell>
          <cell r="B75" t="str">
            <v>RSA</v>
          </cell>
          <cell r="C75" t="str">
            <v>Piet Retief Hospital</v>
          </cell>
          <cell r="D75" t="str">
            <v>Hospital</v>
          </cell>
          <cell r="E75" t="str">
            <v>Secondary</v>
          </cell>
          <cell r="F75" t="str">
            <v>Peri-urban/Semi-urban</v>
          </cell>
          <cell r="G75" t="str">
            <v>No</v>
          </cell>
          <cell r="H75">
            <v>38353</v>
          </cell>
          <cell r="I75">
            <v>250000</v>
          </cell>
          <cell r="J75">
            <v>25911</v>
          </cell>
          <cell r="K75">
            <v>176</v>
          </cell>
          <cell r="L75">
            <v>9360</v>
          </cell>
          <cell r="M75" t="str">
            <v>USD</v>
          </cell>
          <cell r="N75">
            <v>7.1467932264444443</v>
          </cell>
          <cell r="O75">
            <v>0.95</v>
          </cell>
          <cell r="P75">
            <v>0.05</v>
          </cell>
          <cell r="Q75">
            <v>0</v>
          </cell>
          <cell r="R75">
            <v>0</v>
          </cell>
          <cell r="S75">
            <v>0</v>
          </cell>
          <cell r="T75">
            <v>25911</v>
          </cell>
          <cell r="U75">
            <v>0</v>
          </cell>
          <cell r="V75">
            <v>598.30826477636197</v>
          </cell>
          <cell r="W75" t="str">
            <v>0: No</v>
          </cell>
          <cell r="X75" t="str">
            <v>0: No</v>
          </cell>
          <cell r="Y75">
            <v>0</v>
          </cell>
          <cell r="Z75" t="str">
            <v>Jan-10</v>
          </cell>
          <cell r="AA75" t="str">
            <v>Dec-10</v>
          </cell>
          <cell r="AB75">
            <v>0</v>
          </cell>
          <cell r="AC75">
            <v>4090</v>
          </cell>
          <cell r="AD75">
            <v>92</v>
          </cell>
          <cell r="AE75">
            <v>329</v>
          </cell>
          <cell r="AF75">
            <v>5</v>
          </cell>
          <cell r="AG75">
            <v>4516</v>
          </cell>
          <cell r="AH75">
            <v>4516</v>
          </cell>
          <cell r="AI75">
            <v>5.1682905225863598</v>
          </cell>
          <cell r="AJ75">
            <v>10.369796279893711</v>
          </cell>
          <cell r="AK75">
            <v>0</v>
          </cell>
          <cell r="AL75">
            <v>5</v>
          </cell>
          <cell r="AM75">
            <v>6</v>
          </cell>
          <cell r="AN75">
            <v>7</v>
          </cell>
          <cell r="AO75">
            <v>7</v>
          </cell>
          <cell r="AP75">
            <v>0</v>
          </cell>
          <cell r="AQ75">
            <v>10</v>
          </cell>
          <cell r="AR75">
            <v>10</v>
          </cell>
          <cell r="AS75">
            <v>15</v>
          </cell>
          <cell r="AT75">
            <v>15</v>
          </cell>
          <cell r="AU75">
            <v>0</v>
          </cell>
          <cell r="AV75">
            <v>8</v>
          </cell>
          <cell r="AW75">
            <v>8</v>
          </cell>
          <cell r="AX75">
            <v>7</v>
          </cell>
          <cell r="AY75">
            <v>7</v>
          </cell>
          <cell r="AZ75">
            <v>0</v>
          </cell>
          <cell r="BA75">
            <v>10</v>
          </cell>
          <cell r="BB75">
            <v>10</v>
          </cell>
          <cell r="BC75">
            <v>10</v>
          </cell>
          <cell r="BD75">
            <v>10</v>
          </cell>
          <cell r="BE75">
            <v>603030</v>
          </cell>
          <cell r="BF75" t="str">
            <v>1: Yes</v>
          </cell>
          <cell r="BG75" t="str">
            <v>1120</v>
          </cell>
          <cell r="BH75" t="str">
            <v>1530</v>
          </cell>
          <cell r="BI75" t="str">
            <v>0: Unknown</v>
          </cell>
          <cell r="BJ75" t="str">
            <v>241</v>
          </cell>
          <cell r="BK75" t="str">
            <v>N/A</v>
          </cell>
          <cell r="BL75" t="str">
            <v>N/A</v>
          </cell>
          <cell r="BM75" t="str">
            <v>0: No</v>
          </cell>
          <cell r="BN75" t="str">
            <v>N/A</v>
          </cell>
          <cell r="BO75" t="str">
            <v>N/A</v>
          </cell>
          <cell r="BP75" t="str">
            <v>0: No</v>
          </cell>
          <cell r="BQ75">
            <v>0.16856194217815929</v>
          </cell>
          <cell r="BR75" t="str">
            <v>0: Cumulative</v>
          </cell>
          <cell r="BS75" t="str">
            <v/>
          </cell>
          <cell r="BT75" t="str">
            <v>1: Yes</v>
          </cell>
          <cell r="BU75" t="str">
            <v>1120</v>
          </cell>
          <cell r="BV75" t="str">
            <v>1530</v>
          </cell>
          <cell r="BW75" t="str">
            <v>0: Unknown</v>
          </cell>
          <cell r="BX75" t="str">
            <v>241</v>
          </cell>
          <cell r="BY75" t="str">
            <v>N/A</v>
          </cell>
          <cell r="BZ75" t="str">
            <v>N/A</v>
          </cell>
          <cell r="CA75" t="str">
            <v>0: No</v>
          </cell>
          <cell r="CB75" t="str">
            <v>0: No</v>
          </cell>
          <cell r="CC75" t="str">
            <v>0: No</v>
          </cell>
          <cell r="CD75" t="str">
            <v>0: No</v>
          </cell>
          <cell r="CE75" t="str">
            <v>1: Yes</v>
          </cell>
          <cell r="CF75" t="str">
            <v>1: Yes</v>
          </cell>
          <cell r="CG75" t="str">
            <v>1: Yes</v>
          </cell>
          <cell r="CH75" t="str">
            <v>By cohort (patients are divided into four cohorts A,B,C,D)</v>
          </cell>
          <cell r="CI75" t="str">
            <v/>
          </cell>
          <cell r="CJ75">
            <v>4633.416666666667</v>
          </cell>
          <cell r="CK75" t="str">
            <v>these were the visit schedules for stable patients, so these would go up when we combine this with visit schedules for new patients. If we assume % of new patients to be 32% (based off calculations that Maaya did from the patient charts) and assume that all new patients (adults and peds) visit 12 times a year, then the visit schedule would come out to be the following:    Consultation: 5 (A1), 6 (A2), 7 (P1), 7 (P2)  Pharmacy: 8 (A1), 8 (A1), 7 (P1), 7 (P2)</v>
          </cell>
          <cell r="CL75" t="str">
            <v>0: No</v>
          </cell>
          <cell r="CM75" t="str">
            <v/>
          </cell>
          <cell r="CN75" t="str">
            <v/>
          </cell>
          <cell r="CO75" t="str">
            <v/>
          </cell>
          <cell r="CP75" t="str">
            <v/>
          </cell>
          <cell r="CQ75" t="str">
            <v>0: No</v>
          </cell>
          <cell r="CR75" t="str">
            <v/>
          </cell>
          <cell r="CS75" t="str">
            <v/>
          </cell>
          <cell r="CT75" t="str">
            <v/>
          </cell>
          <cell r="CU75">
            <v>4182</v>
          </cell>
          <cell r="CV75" t="str">
            <v>2: Unknown</v>
          </cell>
          <cell r="CW75">
            <v>5.1682905225863598</v>
          </cell>
          <cell r="CX75">
            <v>124.20150606485582</v>
          </cell>
          <cell r="CY75">
            <v>0</v>
          </cell>
          <cell r="CZ75">
            <v>124.20150606485582</v>
          </cell>
          <cell r="DA75">
            <v>98.147841932388545</v>
          </cell>
          <cell r="DB75">
            <v>0</v>
          </cell>
          <cell r="DC75">
            <v>98.147841932388545</v>
          </cell>
          <cell r="DD75">
            <v>95.551854869022534</v>
          </cell>
          <cell r="DE75">
            <v>102.90199755125504</v>
          </cell>
          <cell r="DF75">
            <v>128.62749693906881</v>
          </cell>
          <cell r="DG75">
            <v>128.62749693906881</v>
          </cell>
          <cell r="DH75">
            <v>26.053664132467279</v>
          </cell>
          <cell r="DI75">
            <v>0</v>
          </cell>
          <cell r="DJ75">
            <v>26.053664132467279</v>
          </cell>
          <cell r="DK75">
            <v>25.364550916022235</v>
          </cell>
          <cell r="DL75">
            <v>27.315670217254716</v>
          </cell>
          <cell r="DM75">
            <v>34.144587771568389</v>
          </cell>
          <cell r="DN75">
            <v>34.144587771568396</v>
          </cell>
          <cell r="DO75">
            <v>98.147841932388545</v>
          </cell>
          <cell r="DP75">
            <v>95.713550977766047</v>
          </cell>
          <cell r="DQ75">
            <v>128.62749693906878</v>
          </cell>
          <cell r="DR75">
            <v>26.053664132467279</v>
          </cell>
          <cell r="DS75">
            <v>25.407473674442464</v>
          </cell>
          <cell r="DT75">
            <v>34.144587771568396</v>
          </cell>
          <cell r="DU75">
            <v>67.331826668757998</v>
          </cell>
          <cell r="DV75">
            <v>0</v>
          </cell>
          <cell r="DW75">
            <v>65.550915875983691</v>
          </cell>
          <cell r="DX75">
            <v>70.593294020290116</v>
          </cell>
          <cell r="DY75">
            <v>88.241617525362642</v>
          </cell>
          <cell r="DZ75">
            <v>88.241617525362628</v>
          </cell>
          <cell r="EA75">
            <v>0</v>
          </cell>
          <cell r="EB75">
            <v>0</v>
          </cell>
          <cell r="EC75">
            <v>0</v>
          </cell>
          <cell r="ED75">
            <v>0</v>
          </cell>
          <cell r="EE75">
            <v>0</v>
          </cell>
          <cell r="EF75">
            <v>0</v>
          </cell>
          <cell r="EG75">
            <v>0</v>
          </cell>
          <cell r="EH75">
            <v>0</v>
          </cell>
          <cell r="EI75">
            <v>0</v>
          </cell>
          <cell r="EJ75">
            <v>0</v>
          </cell>
          <cell r="EK75">
            <v>0</v>
          </cell>
          <cell r="EL75">
            <v>0</v>
          </cell>
          <cell r="EM75">
            <v>0</v>
          </cell>
          <cell r="EN75">
            <v>0</v>
          </cell>
          <cell r="EO75">
            <v>0</v>
          </cell>
          <cell r="EP75">
            <v>0</v>
          </cell>
          <cell r="EQ75">
            <v>0</v>
          </cell>
          <cell r="ER75">
            <v>0</v>
          </cell>
          <cell r="ES75">
            <v>6.659462220745989</v>
          </cell>
          <cell r="ET75">
            <v>0</v>
          </cell>
          <cell r="EU75">
            <v>6.4833210297258104</v>
          </cell>
          <cell r="EV75">
            <v>6.9820380320124116</v>
          </cell>
          <cell r="EW75">
            <v>8.7275475400155127</v>
          </cell>
          <cell r="EX75">
            <v>8.7275475400155127</v>
          </cell>
          <cell r="EY75">
            <v>29.159902322606044</v>
          </cell>
          <cell r="EZ75">
            <v>0</v>
          </cell>
          <cell r="FA75">
            <v>28.388629845207625</v>
          </cell>
          <cell r="FB75">
            <v>30.572370602531297</v>
          </cell>
          <cell r="FC75">
            <v>38.21546325316411</v>
          </cell>
          <cell r="FD75">
            <v>38.215463253164117</v>
          </cell>
          <cell r="FE75">
            <v>21.050314852745789</v>
          </cell>
          <cell r="FF75">
            <v>0</v>
          </cell>
          <cell r="FG75">
            <v>20.493539034127657</v>
          </cell>
          <cell r="FH75">
            <v>22.069965113675934</v>
          </cell>
          <cell r="FI75">
            <v>27.587456392094921</v>
          </cell>
          <cell r="FJ75">
            <v>27.587456392094918</v>
          </cell>
          <cell r="FK75">
            <v>0</v>
          </cell>
          <cell r="FL75">
            <v>0</v>
          </cell>
          <cell r="FM75">
            <v>0</v>
          </cell>
          <cell r="FN75">
            <v>0</v>
          </cell>
          <cell r="FO75">
            <v>0</v>
          </cell>
          <cell r="FP75">
            <v>0</v>
          </cell>
          <cell r="FQ75">
            <v>0.35208148804251549</v>
          </cell>
          <cell r="FR75">
            <v>0</v>
          </cell>
          <cell r="FS75">
            <v>0.66430469441984052</v>
          </cell>
          <cell r="FT75">
            <v>0</v>
          </cell>
          <cell r="FU75">
            <v>0.80823737821080599</v>
          </cell>
          <cell r="FV75">
            <v>0</v>
          </cell>
          <cell r="FW75">
            <v>0.22143489813994685</v>
          </cell>
          <cell r="FX75">
            <v>0</v>
          </cell>
          <cell r="FY75">
            <v>0.22143489813994685</v>
          </cell>
          <cell r="FZ75">
            <v>2.2674933569530555</v>
          </cell>
          <cell r="GA75">
            <v>0.22143489813994685</v>
          </cell>
          <cell r="GB75">
            <v>1.4836138175376439</v>
          </cell>
          <cell r="GC75">
            <v>0.29893711248892824</v>
          </cell>
          <cell r="GD75">
            <v>1.7825509300265721</v>
          </cell>
          <cell r="GE75" t="e">
            <v>#DIV/0!</v>
          </cell>
          <cell r="GF75" t="e">
            <v>#DIV/0!</v>
          </cell>
          <cell r="GG75" t="e">
            <v>#DIV/0!</v>
          </cell>
          <cell r="GH75" t="e">
            <v>#DIV/0!</v>
          </cell>
          <cell r="GI75" t="e">
            <v>#DIV/0!</v>
          </cell>
          <cell r="GJ75" t="e">
            <v>#DIV/0!</v>
          </cell>
          <cell r="GK75" t="e">
            <v>#DIV/0!</v>
          </cell>
          <cell r="GL75" t="e">
            <v>#DIV/0!</v>
          </cell>
          <cell r="GM75" t="e">
            <v>#DIV/0!</v>
          </cell>
          <cell r="GN75" t="e">
            <v>#DIV/0!</v>
          </cell>
          <cell r="GO75" t="e">
            <v>#DIV/0!</v>
          </cell>
          <cell r="GP75" t="e">
            <v>#DIV/0!</v>
          </cell>
          <cell r="GQ75" t="e">
            <v>#DIV/0!</v>
          </cell>
          <cell r="GR75">
            <v>0.35208148804251549</v>
          </cell>
          <cell r="GS75">
            <v>0</v>
          </cell>
          <cell r="GT75">
            <v>0.66430469441984052</v>
          </cell>
          <cell r="GU75">
            <v>0</v>
          </cell>
          <cell r="GV75">
            <v>0.80823737821080599</v>
          </cell>
          <cell r="GW75">
            <v>0</v>
          </cell>
          <cell r="GX75">
            <v>0.22143489813994685</v>
          </cell>
          <cell r="GY75">
            <v>0</v>
          </cell>
          <cell r="GZ75">
            <v>0.22143489813994685</v>
          </cell>
          <cell r="HA75">
            <v>2.2674933569530555</v>
          </cell>
          <cell r="HB75">
            <v>1.4836138175376439</v>
          </cell>
          <cell r="HC75">
            <v>0.29893711248892824</v>
          </cell>
          <cell r="HD75">
            <v>1.7825509300265721</v>
          </cell>
          <cell r="HE75">
            <v>116155</v>
          </cell>
          <cell r="HF75">
            <v>0</v>
          </cell>
          <cell r="HG75">
            <v>33271.805555555555</v>
          </cell>
          <cell r="HH75">
            <v>0</v>
          </cell>
          <cell r="HI75">
            <v>29503.727168949772</v>
          </cell>
          <cell r="HJ75" t="str">
            <v/>
          </cell>
          <cell r="HK75">
            <v>12351.111111111113</v>
          </cell>
          <cell r="HL75">
            <v>0</v>
          </cell>
          <cell r="HM75">
            <v>29016.25</v>
          </cell>
          <cell r="HN75">
            <v>12395.595238095239</v>
          </cell>
          <cell r="HO75">
            <v>27746.968449931406</v>
          </cell>
          <cell r="HP75">
            <v>0</v>
          </cell>
          <cell r="HQ75">
            <v>1</v>
          </cell>
          <cell r="HR75">
            <v>0</v>
          </cell>
          <cell r="HS75">
            <v>0</v>
          </cell>
          <cell r="HT75">
            <v>0</v>
          </cell>
          <cell r="HU75">
            <v>0</v>
          </cell>
          <cell r="HV75">
            <v>0.22143489813994685</v>
          </cell>
          <cell r="HW75">
            <v>7.2220000000000004</v>
          </cell>
          <cell r="HX75">
            <v>1.5295000000000001</v>
          </cell>
          <cell r="HY75">
            <v>0</v>
          </cell>
          <cell r="HZ75">
            <v>0</v>
          </cell>
          <cell r="IA75">
            <v>0</v>
          </cell>
          <cell r="IB75">
            <v>0</v>
          </cell>
          <cell r="IC75">
            <v>0</v>
          </cell>
          <cell r="ID75">
            <v>0</v>
          </cell>
          <cell r="IE75" t="str">
            <v>5</v>
          </cell>
          <cell r="IF75">
            <v>229.71332756074554</v>
          </cell>
          <cell r="IG75">
            <v>395.00980566882515</v>
          </cell>
          <cell r="IH75">
            <v>794.25304684373305</v>
          </cell>
          <cell r="II75">
            <v>565.22152366539058</v>
          </cell>
          <cell r="IJ75">
            <v>638.65710404463039</v>
          </cell>
          <cell r="IK75">
            <v>370.07377580782043</v>
          </cell>
          <cell r="IL75">
            <v>45.739455436921631</v>
          </cell>
          <cell r="IM75">
            <v>351.55872704525439</v>
          </cell>
          <cell r="IN75">
            <v>43.451078623570773</v>
          </cell>
          <cell r="IO75">
            <v>706.88521169092235</v>
          </cell>
          <cell r="IP75">
            <v>87.367835152810642</v>
          </cell>
          <cell r="IQ75">
            <v>503.04715606219759</v>
          </cell>
          <cell r="IR75">
            <v>62.174367603192962</v>
          </cell>
          <cell r="IS75">
            <v>568.404822599721</v>
          </cell>
          <cell r="IT75">
            <v>70.252281444909343</v>
          </cell>
          <cell r="IU75">
            <v>0</v>
          </cell>
          <cell r="IV75">
            <v>0</v>
          </cell>
          <cell r="IW75">
            <v>0</v>
          </cell>
          <cell r="IX75">
            <v>0</v>
          </cell>
          <cell r="IY75" t="str">
            <v>0: No</v>
          </cell>
          <cell r="IZ75" t="str">
            <v>N/A</v>
          </cell>
          <cell r="JA75" t="str">
            <v>N/A</v>
          </cell>
          <cell r="JB75" t="str">
            <v>N/A</v>
          </cell>
          <cell r="JC75" t="str">
            <v>N/A</v>
          </cell>
          <cell r="JD75" t="str">
            <v>N/A</v>
          </cell>
          <cell r="JE75" t="str">
            <v>N/A</v>
          </cell>
          <cell r="JF75" t="str">
            <v>N/A</v>
          </cell>
          <cell r="JG75" t="str">
            <v>N/A</v>
          </cell>
          <cell r="JH75">
            <v>0</v>
          </cell>
          <cell r="JI75">
            <v>0</v>
          </cell>
          <cell r="JJ75">
            <v>0</v>
          </cell>
          <cell r="JK75">
            <v>0</v>
          </cell>
          <cell r="JL75">
            <v>0</v>
          </cell>
          <cell r="JM75">
            <v>0</v>
          </cell>
          <cell r="JN75">
            <v>0</v>
          </cell>
          <cell r="JO75">
            <v>0</v>
          </cell>
          <cell r="JP75">
            <v>0</v>
          </cell>
          <cell r="JQ75">
            <v>0</v>
          </cell>
          <cell r="JR75" t="str">
            <v>N/A</v>
          </cell>
          <cell r="JS75" t="str">
            <v>N/A</v>
          </cell>
          <cell r="JT75" t="str">
            <v>N/A</v>
          </cell>
          <cell r="JU75" t="str">
            <v>N/A</v>
          </cell>
          <cell r="JV75" t="str">
            <v>N/A</v>
          </cell>
          <cell r="JW75" t="str">
            <v>N/A</v>
          </cell>
          <cell r="JX75" t="str">
            <v>N/A</v>
          </cell>
          <cell r="JY75" t="str">
            <v>N/A</v>
          </cell>
          <cell r="JZ75">
            <v>0</v>
          </cell>
          <cell r="KA75">
            <v>24516.02</v>
          </cell>
          <cell r="KB75">
            <v>0</v>
          </cell>
          <cell r="KC75">
            <v>13660.096</v>
          </cell>
          <cell r="KD75">
            <v>0</v>
          </cell>
          <cell r="KE75">
            <v>9332</v>
          </cell>
          <cell r="KF75">
            <v>1160</v>
          </cell>
          <cell r="KG75">
            <v>105689.52200000001</v>
          </cell>
          <cell r="KH75">
            <v>0</v>
          </cell>
          <cell r="KI75">
            <v>32655</v>
          </cell>
          <cell r="KJ75">
            <v>0</v>
          </cell>
          <cell r="KK75">
            <v>14274</v>
          </cell>
          <cell r="KL75">
            <v>0</v>
          </cell>
          <cell r="KM75">
            <v>9332</v>
          </cell>
          <cell r="KN75">
            <v>1160</v>
          </cell>
          <cell r="KO75">
            <v>123922</v>
          </cell>
          <cell r="KP75">
            <v>0</v>
          </cell>
          <cell r="KQ75">
            <v>0</v>
          </cell>
          <cell r="KR75">
            <v>0</v>
          </cell>
          <cell r="KS75">
            <v>0</v>
          </cell>
          <cell r="KT75">
            <v>0</v>
          </cell>
          <cell r="KU75">
            <v>0</v>
          </cell>
          <cell r="KV75">
            <v>0</v>
          </cell>
          <cell r="KW75">
            <v>0</v>
          </cell>
          <cell r="KX75">
            <v>0</v>
          </cell>
          <cell r="KY75">
            <v>0</v>
          </cell>
          <cell r="KZ75" t="str">
            <v/>
          </cell>
          <cell r="LA75" t="str">
            <v/>
          </cell>
          <cell r="LB75" t="str">
            <v/>
          </cell>
          <cell r="LC75">
            <v>4.4630404463040447</v>
          </cell>
          <cell r="LD75">
            <v>14.923291492329149</v>
          </cell>
          <cell r="LE75" t="str">
            <v/>
          </cell>
          <cell r="LF75" t="str">
            <v/>
          </cell>
          <cell r="LG75">
            <v>2.3709902370990239</v>
          </cell>
          <cell r="LH75">
            <v>9.7629009762900978</v>
          </cell>
          <cell r="LI75" t="str">
            <v/>
          </cell>
          <cell r="LJ75" t="str">
            <v>Tenofovir/Emtricitabine (TDF/FTC)</v>
          </cell>
          <cell r="LK75" t="str">
            <v/>
          </cell>
          <cell r="LL75" t="str">
            <v>0: No</v>
          </cell>
          <cell r="LM75" t="str">
            <v>N/A</v>
          </cell>
          <cell r="LN75" t="str">
            <v>N/A</v>
          </cell>
          <cell r="LO75" t="str">
            <v>N/A</v>
          </cell>
          <cell r="LP75" t="str">
            <v>N/A</v>
          </cell>
          <cell r="LQ75" t="str">
            <v>N/A</v>
          </cell>
          <cell r="LR75" t="str">
            <v>N/A</v>
          </cell>
          <cell r="LS75" t="str">
            <v>N/A</v>
          </cell>
          <cell r="LT75" t="str">
            <v>N/A</v>
          </cell>
          <cell r="LU75">
            <v>0</v>
          </cell>
          <cell r="LV75">
            <v>0</v>
          </cell>
          <cell r="LW75">
            <v>0</v>
          </cell>
          <cell r="LX75">
            <v>0</v>
          </cell>
          <cell r="LY75" t="str">
            <v/>
          </cell>
          <cell r="LZ75" t="str">
            <v/>
          </cell>
          <cell r="MA75" t="str">
            <v/>
          </cell>
          <cell r="MB75" t="str">
            <v/>
          </cell>
          <cell r="MC75" t="str">
            <v/>
          </cell>
          <cell r="MD75" t="str">
            <v/>
          </cell>
          <cell r="ME75" t="str">
            <v/>
          </cell>
          <cell r="MF75" t="str">
            <v/>
          </cell>
          <cell r="MG75" t="str">
            <v/>
          </cell>
          <cell r="MH75" t="str">
            <v/>
          </cell>
          <cell r="MI75" t="str">
            <v/>
          </cell>
          <cell r="MJ75" t="str">
            <v/>
          </cell>
          <cell r="MK75" t="str">
            <v/>
          </cell>
          <cell r="ML75" t="str">
            <v/>
          </cell>
          <cell r="MM75" t="str">
            <v/>
          </cell>
          <cell r="MN75" t="str">
            <v/>
          </cell>
          <cell r="MO75" t="str">
            <v/>
          </cell>
          <cell r="MP75" t="str">
            <v/>
          </cell>
          <cell r="MQ75" t="str">
            <v>1: Yes</v>
          </cell>
          <cell r="MR75" t="str">
            <v>1: Yes</v>
          </cell>
          <cell r="MS75" t="str">
            <v>5</v>
          </cell>
          <cell r="MT75" t="str">
            <v>1: Yes</v>
          </cell>
          <cell r="MU75">
            <v>35.557825935061146</v>
          </cell>
          <cell r="MV75">
            <v>0</v>
          </cell>
          <cell r="MW75">
            <v>35.557825935061146</v>
          </cell>
          <cell r="MX75">
            <v>35.557825935061146</v>
          </cell>
          <cell r="MY75">
            <v>35.557825935061146</v>
          </cell>
          <cell r="MZ75">
            <v>35.557825935061146</v>
          </cell>
          <cell r="NA75">
            <v>0</v>
          </cell>
          <cell r="NB75">
            <v>0</v>
          </cell>
          <cell r="NC75">
            <v>0</v>
          </cell>
          <cell r="ND75">
            <v>0</v>
          </cell>
          <cell r="NE75">
            <v>0</v>
          </cell>
          <cell r="NF75">
            <v>0</v>
          </cell>
          <cell r="NG75">
            <v>1.2743882860938884</v>
          </cell>
          <cell r="NH75">
            <v>0</v>
          </cell>
          <cell r="NI75">
            <v>1.2743882860938884</v>
          </cell>
          <cell r="NJ75">
            <v>1.2743882860938884</v>
          </cell>
          <cell r="NK75">
            <v>1.2743882860938884</v>
          </cell>
          <cell r="NL75">
            <v>1.2743882860938884</v>
          </cell>
          <cell r="NM75">
            <v>4.2694572186454334</v>
          </cell>
          <cell r="NN75">
            <v>0</v>
          </cell>
          <cell r="NO75">
            <v>4.2694572186454334</v>
          </cell>
          <cell r="NP75">
            <v>4.2694572186454334</v>
          </cell>
          <cell r="NQ75">
            <v>4.2694572186454343</v>
          </cell>
          <cell r="NR75">
            <v>4.2694572186454334</v>
          </cell>
          <cell r="NS75">
            <v>10.543547808040548</v>
          </cell>
          <cell r="NT75">
            <v>0</v>
          </cell>
          <cell r="NU75">
            <v>10.54354780804055</v>
          </cell>
          <cell r="NV75">
            <v>10.543547808040548</v>
          </cell>
          <cell r="NW75">
            <v>10.54354780804055</v>
          </cell>
          <cell r="NX75">
            <v>10.543547808040548</v>
          </cell>
          <cell r="NY75">
            <v>15.789633795886234</v>
          </cell>
          <cell r="NZ75">
            <v>0</v>
          </cell>
          <cell r="OA75">
            <v>15.789633795886232</v>
          </cell>
          <cell r="OB75">
            <v>15.789633795886234</v>
          </cell>
          <cell r="OC75">
            <v>15.789633795886234</v>
          </cell>
          <cell r="OD75">
            <v>15.789633795886235</v>
          </cell>
          <cell r="OE75">
            <v>4.9551871124889288</v>
          </cell>
          <cell r="OF75">
            <v>0</v>
          </cell>
          <cell r="OG75">
            <v>4.9551871124889288</v>
          </cell>
          <cell r="OH75">
            <v>4.9551871124889297</v>
          </cell>
          <cell r="OI75">
            <v>4.9551871124889297</v>
          </cell>
          <cell r="OJ75">
            <v>4.9551871124889297</v>
          </cell>
          <cell r="OK75">
            <v>0</v>
          </cell>
          <cell r="OL75">
            <v>0</v>
          </cell>
          <cell r="OM75">
            <v>0</v>
          </cell>
          <cell r="ON75">
            <v>0</v>
          </cell>
          <cell r="OO75">
            <v>0</v>
          </cell>
          <cell r="OP75">
            <v>0</v>
          </cell>
          <cell r="OQ75">
            <v>35.557825935061146</v>
          </cell>
          <cell r="OR75">
            <v>0</v>
          </cell>
          <cell r="OS75">
            <v>35.557825935061146</v>
          </cell>
          <cell r="OT75">
            <v>35.557825935061146</v>
          </cell>
          <cell r="OU75">
            <v>35.557825935061146</v>
          </cell>
          <cell r="OV75">
            <v>35.557825935061146</v>
          </cell>
          <cell r="OW75">
            <v>0</v>
          </cell>
          <cell r="OX75">
            <v>0.50547165633303814</v>
          </cell>
          <cell r="OY75">
            <v>0</v>
          </cell>
          <cell r="OZ75">
            <v>0.37289636846767049</v>
          </cell>
          <cell r="PA75">
            <v>0</v>
          </cell>
          <cell r="PB75">
            <v>0.73671390611160315</v>
          </cell>
          <cell r="PC75">
            <v>0</v>
          </cell>
          <cell r="PD75">
            <v>0</v>
          </cell>
          <cell r="PE75">
            <v>0</v>
          </cell>
          <cell r="PF75">
            <v>0.37555358724534987</v>
          </cell>
          <cell r="PG75" t="str">
            <v/>
          </cell>
          <cell r="PH75">
            <v>8.4464819444444448</v>
          </cell>
          <cell r="PI75">
            <v>0</v>
          </cell>
          <cell r="PJ75">
            <v>42.343222222222224</v>
          </cell>
          <cell r="PK75" t="str">
            <v>N/A</v>
          </cell>
          <cell r="PL75">
            <v>6.7699916666666669</v>
          </cell>
          <cell r="PM75" t="str">
            <v>N/A</v>
          </cell>
          <cell r="PN75">
            <v>5.2561111111111112</v>
          </cell>
          <cell r="PO75" t="str">
            <v>N/A</v>
          </cell>
          <cell r="PP75">
            <v>3.5444444444444447</v>
          </cell>
          <cell r="PQ75">
            <v>0</v>
          </cell>
          <cell r="PR75">
            <v>2067.3790744021258</v>
          </cell>
          <cell r="PS75">
            <v>2282.71</v>
          </cell>
          <cell r="PT75">
            <v>1684</v>
          </cell>
          <cell r="PU75">
            <v>3327</v>
          </cell>
          <cell r="PV75">
            <v>0</v>
          </cell>
          <cell r="PW75">
            <v>1696</v>
          </cell>
          <cell r="PX75">
            <v>0</v>
          </cell>
          <cell r="PY75">
            <v>0</v>
          </cell>
          <cell r="PZ75">
            <v>31.697928140992527</v>
          </cell>
          <cell r="QA75">
            <v>35.557825935061146</v>
          </cell>
          <cell r="QB75">
            <v>0</v>
          </cell>
          <cell r="QC75">
            <v>1.2743882860938884</v>
          </cell>
          <cell r="QD75">
            <v>4.2694572186454334</v>
          </cell>
          <cell r="QE75">
            <v>10.543547808040548</v>
          </cell>
          <cell r="QF75">
            <v>15.789633795886234</v>
          </cell>
          <cell r="QG75">
            <v>4.9551871124889288</v>
          </cell>
          <cell r="QH75">
            <v>0</v>
          </cell>
          <cell r="QI75">
            <v>35.557825935061146</v>
          </cell>
          <cell r="QJ75">
            <v>0</v>
          </cell>
          <cell r="QK75">
            <v>0.50547165633303814</v>
          </cell>
          <cell r="QL75">
            <v>0</v>
          </cell>
          <cell r="QM75">
            <v>0.37289636846767049</v>
          </cell>
          <cell r="QN75">
            <v>0</v>
          </cell>
          <cell r="QO75">
            <v>0.73671390611160315</v>
          </cell>
          <cell r="QP75">
            <v>0</v>
          </cell>
          <cell r="QQ75">
            <v>0</v>
          </cell>
          <cell r="QR75">
            <v>0</v>
          </cell>
          <cell r="QS75">
            <v>0.37555358724534987</v>
          </cell>
          <cell r="QT75">
            <v>0</v>
          </cell>
          <cell r="QU75">
            <v>0</v>
          </cell>
          <cell r="QV75" t="str">
            <v>N/A</v>
          </cell>
          <cell r="QW75" t="str">
            <v/>
          </cell>
          <cell r="QX75" t="str">
            <v/>
          </cell>
          <cell r="QY75" t="str">
            <v/>
          </cell>
          <cell r="QZ75" t="str">
            <v/>
          </cell>
          <cell r="RA75" t="str">
            <v/>
          </cell>
          <cell r="RB75" t="str">
            <v/>
          </cell>
          <cell r="RC75" t="str">
            <v>N/A</v>
          </cell>
          <cell r="RD75" t="str">
            <v>N/A</v>
          </cell>
          <cell r="RE75">
            <v>0</v>
          </cell>
          <cell r="RF75">
            <v>0</v>
          </cell>
          <cell r="RG75">
            <v>0</v>
          </cell>
          <cell r="RH75">
            <v>0</v>
          </cell>
          <cell r="RI75">
            <v>0</v>
          </cell>
          <cell r="RJ75">
            <v>0</v>
          </cell>
          <cell r="RK75">
            <v>0</v>
          </cell>
          <cell r="RL75">
            <v>0</v>
          </cell>
          <cell r="RM75">
            <v>0</v>
          </cell>
          <cell r="RN75">
            <v>0</v>
          </cell>
          <cell r="RO75">
            <v>2.8496468293606272</v>
          </cell>
          <cell r="RP75">
            <v>2.8496468293606272</v>
          </cell>
          <cell r="RQ75">
            <v>0</v>
          </cell>
          <cell r="RR75">
            <v>0</v>
          </cell>
          <cell r="RS75">
            <v>2.8496468293606267</v>
          </cell>
          <cell r="RT75">
            <v>2.8496468293606272</v>
          </cell>
          <cell r="RU75">
            <v>2.8496468293606272</v>
          </cell>
          <cell r="RV75">
            <v>0.51594037035724816</v>
          </cell>
          <cell r="RW75">
            <v>0</v>
          </cell>
          <cell r="RX75">
            <v>0.51594037035724816</v>
          </cell>
          <cell r="RY75">
            <v>0.51594037035724816</v>
          </cell>
          <cell r="RZ75">
            <v>0.51594037035724816</v>
          </cell>
          <cell r="SA75">
            <v>0.51594037035724827</v>
          </cell>
          <cell r="SB75">
            <v>2.3652068683693201</v>
          </cell>
          <cell r="SC75">
            <v>0</v>
          </cell>
          <cell r="SD75">
            <v>0</v>
          </cell>
          <cell r="SE75">
            <v>2.3652068683693206</v>
          </cell>
          <cell r="SF75">
            <v>2.3652068683693206</v>
          </cell>
          <cell r="SG75">
            <v>2.3652068683693206</v>
          </cell>
          <cell r="SH75">
            <v>0.48443996099130665</v>
          </cell>
          <cell r="SI75">
            <v>0</v>
          </cell>
          <cell r="SJ75">
            <v>0</v>
          </cell>
          <cell r="SK75">
            <v>0.4844399609913066</v>
          </cell>
          <cell r="SL75">
            <v>0.48443996099130665</v>
          </cell>
          <cell r="SM75">
            <v>0.48443996099130665</v>
          </cell>
          <cell r="SN75">
            <v>0</v>
          </cell>
          <cell r="SO75" t="str">
            <v>blank</v>
          </cell>
          <cell r="SP75" t="str">
            <v>blank</v>
          </cell>
          <cell r="SQ75" t="str">
            <v>blank</v>
          </cell>
          <cell r="SR75" t="str">
            <v>blank</v>
          </cell>
          <cell r="SS75" t="str">
            <v>1: Yes</v>
          </cell>
          <cell r="ST75" t="str">
            <v>0: No (please explain)</v>
          </cell>
          <cell r="SU75" t="str">
            <v>Blank</v>
          </cell>
          <cell r="SV75" t="str">
            <v>1: Yes</v>
          </cell>
          <cell r="SW75" t="str">
            <v>Only the first month</v>
          </cell>
          <cell r="SX75">
            <v>0</v>
          </cell>
          <cell r="SY75" t="str">
            <v>1: Yes</v>
          </cell>
          <cell r="SZ75" t="str">
            <v>TB and acute infections, PCP, pre-ART</v>
          </cell>
          <cell r="TA75" t="e">
            <v>#VALUE!</v>
          </cell>
          <cell r="TB75">
            <v>6.720487976905159E-3</v>
          </cell>
          <cell r="TC75">
            <v>0</v>
          </cell>
          <cell r="TD75">
            <v>0.67004275535216351</v>
          </cell>
          <cell r="TE75">
            <v>3.0769053675819311E-2</v>
          </cell>
          <cell r="TF75">
            <v>0</v>
          </cell>
          <cell r="TG75">
            <v>0</v>
          </cell>
          <cell r="TH75">
            <v>1.6261741619984911</v>
          </cell>
          <cell r="TI75">
            <v>0.51594037035724816</v>
          </cell>
          <cell r="TJ75">
            <v>0</v>
          </cell>
          <cell r="TK75" t="str">
            <v/>
          </cell>
          <cell r="TL75" t="str">
            <v/>
          </cell>
          <cell r="TM75" t="str">
            <v/>
          </cell>
          <cell r="TN75" t="str">
            <v/>
          </cell>
          <cell r="TO75" t="str">
            <v/>
          </cell>
          <cell r="TP75" t="str">
            <v/>
          </cell>
          <cell r="TQ75" t="str">
            <v/>
          </cell>
          <cell r="TR75" t="str">
            <v/>
          </cell>
          <cell r="TS75" t="str">
            <v/>
          </cell>
          <cell r="TT75">
            <v>6.720487976905159E-3</v>
          </cell>
          <cell r="TU75">
            <v>0</v>
          </cell>
          <cell r="TV75">
            <v>0.67004275535216351</v>
          </cell>
          <cell r="TW75">
            <v>3.0769053675819311E-2</v>
          </cell>
          <cell r="TX75">
            <v>0</v>
          </cell>
          <cell r="TY75">
            <v>0</v>
          </cell>
          <cell r="TZ75">
            <v>1.6261741619984911</v>
          </cell>
          <cell r="UA75">
            <v>0.51594037035724816</v>
          </cell>
          <cell r="UB75">
            <v>0</v>
          </cell>
          <cell r="UC75" t="str">
            <v>1: Yes</v>
          </cell>
          <cell r="UD75" t="str">
            <v>TB and acute infections, PCP, pre-ART</v>
          </cell>
          <cell r="UE75" t="e">
            <v>#VALUE!</v>
          </cell>
          <cell r="UF75">
            <v>0</v>
          </cell>
          <cell r="UG75">
            <v>0</v>
          </cell>
          <cell r="UH75">
            <v>0</v>
          </cell>
          <cell r="UI75">
            <v>0</v>
          </cell>
          <cell r="UJ75">
            <v>0</v>
          </cell>
          <cell r="UK75">
            <v>0</v>
          </cell>
          <cell r="UL75">
            <v>0</v>
          </cell>
          <cell r="UM75">
            <v>0</v>
          </cell>
          <cell r="UN75" t="str">
            <v>1: Yes</v>
          </cell>
          <cell r="UO75" t="str">
            <v>0: All patients when initiated</v>
          </cell>
          <cell r="UP75" t="str">
            <v>0: No</v>
          </cell>
          <cell r="UQ75" t="e">
            <v>#N/A</v>
          </cell>
          <cell r="UR75" t="e">
            <v>#N/A</v>
          </cell>
          <cell r="US75" t="e">
            <v>#N/A</v>
          </cell>
          <cell r="UT75" t="e">
            <v>#N/A</v>
          </cell>
          <cell r="UU75" t="e">
            <v>#N/A</v>
          </cell>
          <cell r="UV75" t="e">
            <v>#N/A</v>
          </cell>
          <cell r="UW75" t="e">
            <v>#N/A</v>
          </cell>
          <cell r="UX75">
            <v>1</v>
          </cell>
          <cell r="UY75">
            <v>0</v>
          </cell>
          <cell r="UZ75">
            <v>0</v>
          </cell>
          <cell r="VA75">
            <v>0</v>
          </cell>
          <cell r="VB75">
            <v>1</v>
          </cell>
          <cell r="VC75">
            <v>0</v>
          </cell>
          <cell r="VD75">
            <v>1</v>
          </cell>
          <cell r="VE75">
            <v>0</v>
          </cell>
          <cell r="VF75">
            <v>0</v>
          </cell>
          <cell r="VG75">
            <v>1</v>
          </cell>
          <cell r="VH75">
            <v>1</v>
          </cell>
          <cell r="VI75">
            <v>1</v>
          </cell>
          <cell r="VJ75">
            <v>0</v>
          </cell>
          <cell r="VK75">
            <v>0</v>
          </cell>
          <cell r="VL75">
            <v>0</v>
          </cell>
          <cell r="VM75">
            <v>0</v>
          </cell>
          <cell r="VN75">
            <v>1</v>
          </cell>
          <cell r="VO75">
            <v>0</v>
          </cell>
          <cell r="VP75">
            <v>0</v>
          </cell>
          <cell r="VQ75">
            <v>0</v>
          </cell>
          <cell r="VR75">
            <v>1</v>
          </cell>
          <cell r="VS75">
            <v>0</v>
          </cell>
          <cell r="VT75">
            <v>0</v>
          </cell>
          <cell r="VU75">
            <v>0</v>
          </cell>
          <cell r="VV75">
            <v>0</v>
          </cell>
          <cell r="VW75">
            <v>0</v>
          </cell>
          <cell r="VX75">
            <v>0</v>
          </cell>
          <cell r="VY75">
            <v>3.4924996365268166</v>
          </cell>
          <cell r="VZ75">
            <v>3.4924996365268166</v>
          </cell>
          <cell r="WA75">
            <v>0</v>
          </cell>
          <cell r="WB75">
            <v>3.4924996365268166</v>
          </cell>
          <cell r="WC75">
            <v>3.4924996365268171</v>
          </cell>
          <cell r="WD75">
            <v>3.4924996365268175</v>
          </cell>
          <cell r="WE75">
            <v>3.4924996365268171</v>
          </cell>
          <cell r="WF75">
            <v>2.9336996946825264</v>
          </cell>
          <cell r="WG75">
            <v>0</v>
          </cell>
          <cell r="WH75">
            <v>2.933699694682526</v>
          </cell>
          <cell r="WI75">
            <v>2.933699694682526</v>
          </cell>
          <cell r="WJ75">
            <v>2.933699694682526</v>
          </cell>
          <cell r="WK75">
            <v>2.9336996946825264</v>
          </cell>
          <cell r="WL75">
            <v>0.55879994184429072</v>
          </cell>
          <cell r="WM75">
            <v>0</v>
          </cell>
          <cell r="WN75">
            <v>0.55879994184429072</v>
          </cell>
          <cell r="WO75">
            <v>0.55879994184429072</v>
          </cell>
          <cell r="WP75">
            <v>0.55879994184429072</v>
          </cell>
          <cell r="WQ75">
            <v>0.55879994184429083</v>
          </cell>
          <cell r="WR75" t="e">
            <v>#VALUE!</v>
          </cell>
          <cell r="WS75" t="e">
            <v>#VALUE!</v>
          </cell>
          <cell r="WT75">
            <v>3.4924996365268166</v>
          </cell>
          <cell r="WU75">
            <v>0</v>
          </cell>
          <cell r="WV75">
            <v>3.4924996365268162</v>
          </cell>
          <cell r="WW75">
            <v>0</v>
          </cell>
          <cell r="WX75">
            <v>3.4924996365268166</v>
          </cell>
          <cell r="WY75">
            <v>0</v>
          </cell>
          <cell r="WZ75">
            <v>2.5688801333072759</v>
          </cell>
          <cell r="XA75">
            <v>2.5688801333072759</v>
          </cell>
          <cell r="XB75">
            <v>0</v>
          </cell>
          <cell r="XC75">
            <v>2.5009338650847148</v>
          </cell>
          <cell r="XD75">
            <v>2.6933133931681539</v>
          </cell>
          <cell r="XE75">
            <v>3.3666417414601923</v>
          </cell>
          <cell r="XF75">
            <v>3.3666417414601923</v>
          </cell>
          <cell r="XG75">
            <v>1.7285502548336862</v>
          </cell>
          <cell r="XH75">
            <v>0</v>
          </cell>
          <cell r="XI75">
            <v>1.6828305119276992</v>
          </cell>
          <cell r="XJ75">
            <v>1.8122790128452142</v>
          </cell>
          <cell r="XK75">
            <v>2.2653487660565177</v>
          </cell>
          <cell r="XL75">
            <v>2.2653487660565177</v>
          </cell>
          <cell r="XM75">
            <v>5.1463058788103866E-2</v>
          </cell>
          <cell r="XN75">
            <v>5.1463058788103866E-2</v>
          </cell>
          <cell r="XO75">
            <v>0</v>
          </cell>
          <cell r="XP75">
            <v>5.0101873129562408E-2</v>
          </cell>
          <cell r="XQ75">
            <v>5.3955863370297973E-2</v>
          </cell>
          <cell r="XR75">
            <v>6.7444829212872454E-2</v>
          </cell>
          <cell r="XS75">
            <v>6.7444829212872454E-2</v>
          </cell>
          <cell r="XT75">
            <v>0</v>
          </cell>
          <cell r="XU75">
            <v>0</v>
          </cell>
          <cell r="XV75">
            <v>0</v>
          </cell>
          <cell r="XW75">
            <v>0</v>
          </cell>
          <cell r="XX75">
            <v>0</v>
          </cell>
          <cell r="XY75">
            <v>0</v>
          </cell>
          <cell r="XZ75">
            <v>0.10292611757620773</v>
          </cell>
          <cell r="YA75">
            <v>0</v>
          </cell>
          <cell r="YB75">
            <v>0.10020374625912482</v>
          </cell>
          <cell r="YC75">
            <v>0.10791172674059595</v>
          </cell>
          <cell r="YD75">
            <v>0.13488965842574491</v>
          </cell>
          <cell r="YE75">
            <v>0.13488965842574491</v>
          </cell>
          <cell r="YF75">
            <v>0</v>
          </cell>
          <cell r="YG75">
            <v>0</v>
          </cell>
          <cell r="YH75">
            <v>0</v>
          </cell>
          <cell r="YI75">
            <v>0</v>
          </cell>
          <cell r="YJ75">
            <v>0</v>
          </cell>
          <cell r="YK75">
            <v>0</v>
          </cell>
          <cell r="YL75">
            <v>0.3172388216605872</v>
          </cell>
          <cell r="YM75">
            <v>0</v>
          </cell>
          <cell r="YN75">
            <v>0.30884793031938301</v>
          </cell>
          <cell r="YO75">
            <v>0.33260546342087399</v>
          </cell>
          <cell r="YP75">
            <v>0.41575682927609242</v>
          </cell>
          <cell r="YQ75">
            <v>0.41575682927609242</v>
          </cell>
          <cell r="YR75">
            <v>0.3172388216605872</v>
          </cell>
          <cell r="YS75">
            <v>0</v>
          </cell>
          <cell r="YT75">
            <v>0.30884793031938301</v>
          </cell>
          <cell r="YU75">
            <v>0.33260546342087399</v>
          </cell>
          <cell r="YV75">
            <v>0.41575682927609242</v>
          </cell>
          <cell r="YW75">
            <v>0.41575682927609242</v>
          </cell>
          <cell r="YX75">
            <v>5.1463058788103866E-2</v>
          </cell>
          <cell r="YY75">
            <v>0</v>
          </cell>
          <cell r="YZ75">
            <v>5.0101873129562408E-2</v>
          </cell>
          <cell r="ZA75">
            <v>5.3955863370297973E-2</v>
          </cell>
          <cell r="ZB75">
            <v>6.7444829212872454E-2</v>
          </cell>
          <cell r="ZC75">
            <v>6.7444829212872454E-2</v>
          </cell>
          <cell r="ZD75">
            <v>0</v>
          </cell>
          <cell r="ZE75">
            <v>0</v>
          </cell>
          <cell r="ZF75">
            <v>0</v>
          </cell>
          <cell r="ZG75">
            <v>0</v>
          </cell>
          <cell r="ZH75">
            <v>0</v>
          </cell>
          <cell r="ZI75">
            <v>0</v>
          </cell>
          <cell r="ZJ75" t="str">
            <v xml:space="preserve"> </v>
          </cell>
          <cell r="ZK75">
            <v>0</v>
          </cell>
          <cell r="ZL75">
            <v>0</v>
          </cell>
          <cell r="ZM75">
            <v>0</v>
          </cell>
          <cell r="ZN75">
            <v>0</v>
          </cell>
          <cell r="ZO75">
            <v>0</v>
          </cell>
          <cell r="ZP75">
            <v>0</v>
          </cell>
          <cell r="ZQ75">
            <v>0</v>
          </cell>
          <cell r="ZR75" t="str">
            <v>1: Yes</v>
          </cell>
          <cell r="ZS75" t="str">
            <v>0: No</v>
          </cell>
          <cell r="ZT75">
            <v>2.5608423422195055E-2</v>
          </cell>
          <cell r="ZU75">
            <v>2.5608423422195055E-2</v>
          </cell>
          <cell r="ZV75">
            <v>0</v>
          </cell>
          <cell r="ZW75">
            <v>2.5608423422195055E-2</v>
          </cell>
          <cell r="ZX75">
            <v>2.5608423422195058E-2</v>
          </cell>
          <cell r="ZY75">
            <v>2.5608423422195055E-2</v>
          </cell>
          <cell r="ZZ75">
            <v>2.5608423422195058E-2</v>
          </cell>
          <cell r="AAA75">
            <v>1.7925896395536538E-2</v>
          </cell>
          <cell r="AAB75">
            <v>0</v>
          </cell>
          <cell r="AAC75">
            <v>1.7925896395536538E-2</v>
          </cell>
          <cell r="AAD75">
            <v>1.7925896395536541E-2</v>
          </cell>
          <cell r="AAE75">
            <v>1.7925896395536538E-2</v>
          </cell>
          <cell r="AAF75">
            <v>1.7925896395536538E-2</v>
          </cell>
          <cell r="AAG75">
            <v>0</v>
          </cell>
          <cell r="AAH75">
            <v>0</v>
          </cell>
          <cell r="AAI75">
            <v>0</v>
          </cell>
          <cell r="AAJ75">
            <v>0</v>
          </cell>
          <cell r="AAK75">
            <v>0</v>
          </cell>
          <cell r="AAL75">
            <v>0</v>
          </cell>
          <cell r="AAM75">
            <v>0</v>
          </cell>
          <cell r="AAN75">
            <v>0</v>
          </cell>
          <cell r="AAO75">
            <v>0</v>
          </cell>
          <cell r="AAP75">
            <v>0</v>
          </cell>
          <cell r="AAQ75">
            <v>0</v>
          </cell>
          <cell r="AAR75">
            <v>0</v>
          </cell>
          <cell r="AAS75">
            <v>0</v>
          </cell>
          <cell r="AAT75">
            <v>0</v>
          </cell>
          <cell r="AAU75">
            <v>0</v>
          </cell>
          <cell r="AAV75">
            <v>0</v>
          </cell>
          <cell r="AAW75">
            <v>0</v>
          </cell>
          <cell r="AAX75">
            <v>0</v>
          </cell>
          <cell r="AAY75">
            <v>0</v>
          </cell>
          <cell r="AAZ75">
            <v>0</v>
          </cell>
          <cell r="ABA75">
            <v>0</v>
          </cell>
          <cell r="ABB75">
            <v>0</v>
          </cell>
          <cell r="ABC75">
            <v>0</v>
          </cell>
          <cell r="ABD75">
            <v>0</v>
          </cell>
          <cell r="ABE75">
            <v>0</v>
          </cell>
          <cell r="ABF75">
            <v>2.5608423422195056E-3</v>
          </cell>
          <cell r="ABG75">
            <v>0</v>
          </cell>
          <cell r="ABH75">
            <v>2.560842342219506E-3</v>
          </cell>
          <cell r="ABI75">
            <v>2.560842342219506E-3</v>
          </cell>
          <cell r="ABJ75">
            <v>2.5608423422195056E-3</v>
          </cell>
          <cell r="ABK75">
            <v>2.560842342219506E-3</v>
          </cell>
          <cell r="ABL75">
            <v>2.5608423422195056E-3</v>
          </cell>
          <cell r="ABM75">
            <v>0</v>
          </cell>
          <cell r="ABN75">
            <v>2.560842342219506E-3</v>
          </cell>
          <cell r="ABO75">
            <v>2.560842342219506E-3</v>
          </cell>
          <cell r="ABP75">
            <v>2.5608423422195056E-3</v>
          </cell>
          <cell r="ABQ75">
            <v>2.560842342219506E-3</v>
          </cell>
          <cell r="ABR75">
            <v>2.5608423422195056E-3</v>
          </cell>
          <cell r="ABS75">
            <v>0</v>
          </cell>
          <cell r="ABT75">
            <v>2.560842342219506E-3</v>
          </cell>
          <cell r="ABU75">
            <v>2.560842342219506E-3</v>
          </cell>
          <cell r="ABV75">
            <v>2.5608423422195056E-3</v>
          </cell>
          <cell r="ABW75">
            <v>2.560842342219506E-3</v>
          </cell>
          <cell r="ABX75">
            <v>0</v>
          </cell>
          <cell r="ABY75" t="str">
            <v>0: No</v>
          </cell>
          <cell r="ABZ75">
            <v>0</v>
          </cell>
          <cell r="ACA75">
            <v>0</v>
          </cell>
          <cell r="ACB75">
            <v>13.799066509085932</v>
          </cell>
          <cell r="ACC75">
            <v>13.799066509085932</v>
          </cell>
          <cell r="ACD75">
            <v>0</v>
          </cell>
          <cell r="ACE75">
            <v>13.434084483614695</v>
          </cell>
          <cell r="ACF75">
            <v>14.467475597738899</v>
          </cell>
          <cell r="ACG75">
            <v>18.084344497173625</v>
          </cell>
          <cell r="ACH75">
            <v>18.084344497173625</v>
          </cell>
          <cell r="ACI75">
            <v>0</v>
          </cell>
          <cell r="ACJ75">
            <v>0</v>
          </cell>
          <cell r="ACK75">
            <v>0</v>
          </cell>
          <cell r="ACL75">
            <v>0</v>
          </cell>
          <cell r="ACM75">
            <v>0</v>
          </cell>
          <cell r="ACN75">
            <v>0</v>
          </cell>
          <cell r="ACO75">
            <v>0</v>
          </cell>
          <cell r="ACP75">
            <v>0</v>
          </cell>
          <cell r="ACQ75">
            <v>0</v>
          </cell>
          <cell r="ACR75">
            <v>0</v>
          </cell>
          <cell r="ACS75">
            <v>0</v>
          </cell>
          <cell r="ACT75">
            <v>0</v>
          </cell>
          <cell r="ACU75">
            <v>0</v>
          </cell>
          <cell r="ACV75">
            <v>0</v>
          </cell>
          <cell r="ACW75">
            <v>0</v>
          </cell>
          <cell r="ACX75">
            <v>0</v>
          </cell>
          <cell r="ACY75">
            <v>0</v>
          </cell>
          <cell r="ACZ75">
            <v>0</v>
          </cell>
          <cell r="ADA75">
            <v>0</v>
          </cell>
          <cell r="ADB75">
            <v>0</v>
          </cell>
          <cell r="ADC75">
            <v>0</v>
          </cell>
          <cell r="ADD75">
            <v>0</v>
          </cell>
          <cell r="ADE75">
            <v>0</v>
          </cell>
          <cell r="ADF75">
            <v>0</v>
          </cell>
          <cell r="ADG75">
            <v>0</v>
          </cell>
          <cell r="ADH75">
            <v>0</v>
          </cell>
          <cell r="ADI75">
            <v>0</v>
          </cell>
          <cell r="ADJ75">
            <v>0</v>
          </cell>
          <cell r="ADK75">
            <v>0</v>
          </cell>
          <cell r="ADL75">
            <v>0</v>
          </cell>
          <cell r="ADM75">
            <v>0</v>
          </cell>
          <cell r="ADN75">
            <v>0</v>
          </cell>
          <cell r="ADO75">
            <v>0</v>
          </cell>
          <cell r="ADP75">
            <v>0</v>
          </cell>
          <cell r="ADQ75">
            <v>0</v>
          </cell>
          <cell r="ADR75">
            <v>0</v>
          </cell>
          <cell r="ADS75">
            <v>6.8995332545429662</v>
          </cell>
          <cell r="ADT75">
            <v>0</v>
          </cell>
          <cell r="ADU75">
            <v>6.7170422418073477</v>
          </cell>
          <cell r="ADV75">
            <v>7.2337377988694493</v>
          </cell>
          <cell r="ADW75">
            <v>9.0421722485868123</v>
          </cell>
          <cell r="ADX75">
            <v>9.0421722485868123</v>
          </cell>
          <cell r="ADY75">
            <v>6.8995332545429662</v>
          </cell>
          <cell r="ADZ75">
            <v>0</v>
          </cell>
          <cell r="AEA75">
            <v>6.7170422418073477</v>
          </cell>
          <cell r="AEB75">
            <v>7.2337377988694493</v>
          </cell>
          <cell r="AEC75">
            <v>9.0421722485868123</v>
          </cell>
          <cell r="AED75">
            <v>9.0421722485868123</v>
          </cell>
          <cell r="AEE75">
            <v>0</v>
          </cell>
          <cell r="AEF75">
            <v>0</v>
          </cell>
          <cell r="AEG75">
            <v>0</v>
          </cell>
          <cell r="AEH75">
            <v>0</v>
          </cell>
          <cell r="AEI75">
            <v>13.306188002044507</v>
          </cell>
          <cell r="AEJ75">
            <v>0</v>
          </cell>
          <cell r="AEK75">
            <v>0.49287850704142477</v>
          </cell>
          <cell r="AEL75">
            <v>0</v>
          </cell>
          <cell r="AEM75">
            <v>0</v>
          </cell>
          <cell r="AEN75">
            <v>0</v>
          </cell>
          <cell r="AEO75">
            <v>0</v>
          </cell>
          <cell r="AEP75">
            <v>0</v>
          </cell>
          <cell r="AEQ75">
            <v>0</v>
          </cell>
          <cell r="AER75">
            <v>13.306188002044507</v>
          </cell>
          <cell r="AES75">
            <v>0</v>
          </cell>
          <cell r="AET75">
            <v>0.49287850704142477</v>
          </cell>
          <cell r="AEU75">
            <v>0</v>
          </cell>
          <cell r="AEV75">
            <v>0</v>
          </cell>
          <cell r="AEW75">
            <v>0.16</v>
          </cell>
          <cell r="AEX75" t="str">
            <v>4</v>
          </cell>
          <cell r="AEY75" t="str">
            <v>6</v>
          </cell>
          <cell r="AEZ75" t="str">
            <v>1: Yes</v>
          </cell>
          <cell r="AFA75" t="str">
            <v>3</v>
          </cell>
          <cell r="AFB75" t="str">
            <v>2</v>
          </cell>
          <cell r="AFC75" t="str">
            <v>1: Always</v>
          </cell>
          <cell r="AFD75" t="str">
            <v>1: Always</v>
          </cell>
          <cell r="AFE75">
            <v>0</v>
          </cell>
          <cell r="AFF75">
            <v>0</v>
          </cell>
          <cell r="AFG75">
            <v>0</v>
          </cell>
          <cell r="AFH75">
            <v>0</v>
          </cell>
          <cell r="AFI75">
            <v>0</v>
          </cell>
          <cell r="AFJ75">
            <v>0</v>
          </cell>
          <cell r="AFK75">
            <v>0</v>
          </cell>
          <cell r="AFL75">
            <v>0</v>
          </cell>
          <cell r="AFM75">
            <v>0</v>
          </cell>
          <cell r="AFN75">
            <v>0</v>
          </cell>
          <cell r="AFO75">
            <v>0</v>
          </cell>
          <cell r="AFP75">
            <v>0</v>
          </cell>
          <cell r="AFQ75">
            <v>0</v>
          </cell>
          <cell r="AFR75">
            <v>0</v>
          </cell>
          <cell r="AFS75">
            <v>0</v>
          </cell>
          <cell r="AFT75">
            <v>0</v>
          </cell>
          <cell r="AFU75">
            <v>0</v>
          </cell>
          <cell r="AFV75">
            <v>0</v>
          </cell>
          <cell r="AFW75">
            <v>0</v>
          </cell>
          <cell r="AFX75">
            <v>0</v>
          </cell>
          <cell r="AFY75">
            <v>0</v>
          </cell>
          <cell r="AFZ75">
            <v>0</v>
          </cell>
          <cell r="AGA75">
            <v>0</v>
          </cell>
          <cell r="AGB75">
            <v>0</v>
          </cell>
        </row>
        <row r="76">
          <cell r="A76" t="str">
            <v>RSA_14</v>
          </cell>
          <cell r="B76" t="str">
            <v>RSA</v>
          </cell>
          <cell r="C76" t="str">
            <v>Mmametlake Hospital</v>
          </cell>
          <cell r="D76" t="str">
            <v>Hospital</v>
          </cell>
          <cell r="E76" t="str">
            <v>Primary</v>
          </cell>
          <cell r="F76" t="str">
            <v>Rural</v>
          </cell>
          <cell r="G76" t="str">
            <v>No</v>
          </cell>
          <cell r="H76">
            <v>38565</v>
          </cell>
          <cell r="I76" t="str">
            <v>Unknown</v>
          </cell>
          <cell r="J76" t="str">
            <v>Unknown</v>
          </cell>
          <cell r="K76">
            <v>55</v>
          </cell>
          <cell r="L76" t="str">
            <v>Unknown</v>
          </cell>
          <cell r="M76" t="str">
            <v>USD</v>
          </cell>
          <cell r="N76">
            <v>6.373333333333334</v>
          </cell>
          <cell r="O76">
            <v>0.5</v>
          </cell>
          <cell r="P76">
            <v>0</v>
          </cell>
          <cell r="Q76">
            <v>0</v>
          </cell>
          <cell r="R76">
            <v>0.5</v>
          </cell>
          <cell r="S76">
            <v>0</v>
          </cell>
          <cell r="T76" t="str">
            <v>Unknown</v>
          </cell>
          <cell r="U76">
            <v>0</v>
          </cell>
          <cell r="V76">
            <v>979.0130902145803</v>
          </cell>
          <cell r="W76" t="str">
            <v>0: No</v>
          </cell>
          <cell r="X76" t="str">
            <v>1: Yes</v>
          </cell>
          <cell r="Y76">
            <v>1</v>
          </cell>
          <cell r="Z76" t="str">
            <v>Apr-10</v>
          </cell>
          <cell r="AA76" t="str">
            <v>Mar-11</v>
          </cell>
          <cell r="AB76">
            <v>0</v>
          </cell>
          <cell r="AC76">
            <v>1101</v>
          </cell>
          <cell r="AD76">
            <v>18</v>
          </cell>
          <cell r="AE76">
            <v>57</v>
          </cell>
          <cell r="AF76">
            <v>2</v>
          </cell>
          <cell r="AG76">
            <v>1178</v>
          </cell>
          <cell r="AH76">
            <v>1178</v>
          </cell>
          <cell r="AI76">
            <v>10.100169779286928</v>
          </cell>
          <cell r="AJ76">
            <v>7.2504244482173172</v>
          </cell>
          <cell r="AK76">
            <v>0</v>
          </cell>
          <cell r="AL76">
            <v>10</v>
          </cell>
          <cell r="AM76">
            <v>10</v>
          </cell>
          <cell r="AN76">
            <v>12</v>
          </cell>
          <cell r="AO76">
            <v>12</v>
          </cell>
          <cell r="AP76">
            <v>0</v>
          </cell>
          <cell r="AQ76">
            <v>7</v>
          </cell>
          <cell r="AR76">
            <v>7</v>
          </cell>
          <cell r="AS76">
            <v>12</v>
          </cell>
          <cell r="AT76">
            <v>12</v>
          </cell>
          <cell r="AU76">
            <v>0</v>
          </cell>
          <cell r="AV76">
            <v>12</v>
          </cell>
          <cell r="AW76">
            <v>12</v>
          </cell>
          <cell r="AX76">
            <v>12</v>
          </cell>
          <cell r="AY76">
            <v>12</v>
          </cell>
          <cell r="AZ76">
            <v>0</v>
          </cell>
          <cell r="BA76">
            <v>15</v>
          </cell>
          <cell r="BB76">
            <v>15</v>
          </cell>
          <cell r="BC76">
            <v>15</v>
          </cell>
          <cell r="BD76">
            <v>15</v>
          </cell>
          <cell r="BE76">
            <v>298866</v>
          </cell>
          <cell r="BF76" t="str">
            <v>0: No</v>
          </cell>
          <cell r="BG76" t="str">
            <v>N/A</v>
          </cell>
          <cell r="BH76" t="str">
            <v>N/A</v>
          </cell>
          <cell r="BI76" t="str">
            <v>N/A</v>
          </cell>
          <cell r="BJ76" t="str">
            <v>N/A</v>
          </cell>
          <cell r="BK76" t="str">
            <v>0: Unknown</v>
          </cell>
          <cell r="BL76" t="str">
            <v>N/A</v>
          </cell>
          <cell r="BM76" t="str">
            <v>1: Yes</v>
          </cell>
          <cell r="BN76" t="str">
            <v>N_INITIATION,N_STAGE,N_MONITORING,N_BLOOD: Initiation, WHO Staging, Routine clinical monitoring, Blood draws for CD4</v>
          </cell>
          <cell r="BO76" t="str">
            <v>The doctor is required to sign on the prescription issued by the nurse because the pharmacist does not issue the drugs without the doctor's signature on the prescription. The doctor also looks at the more complicated cases.</v>
          </cell>
          <cell r="BP76" t="str">
            <v>1: Yes</v>
          </cell>
          <cell r="BQ76">
            <v>0.41929288541233661</v>
          </cell>
          <cell r="BR76" t="str">
            <v/>
          </cell>
          <cell r="BS76" t="str">
            <v/>
          </cell>
          <cell r="BT76" t="str">
            <v>0: No</v>
          </cell>
          <cell r="BU76" t="str">
            <v>N/A</v>
          </cell>
          <cell r="BV76" t="str">
            <v>N/A</v>
          </cell>
          <cell r="BW76" t="str">
            <v>N/A</v>
          </cell>
          <cell r="BX76" t="str">
            <v>N/A</v>
          </cell>
          <cell r="BY76" t="str">
            <v>0: Unknown</v>
          </cell>
          <cell r="BZ76" t="str">
            <v>N/A</v>
          </cell>
          <cell r="CA76" t="str">
            <v>0: No</v>
          </cell>
          <cell r="CB76" t="str">
            <v>0: No</v>
          </cell>
          <cell r="CC76" t="str">
            <v>0: No</v>
          </cell>
          <cell r="CD76" t="str">
            <v>0: No</v>
          </cell>
          <cell r="CE76" t="str">
            <v>1: Yes</v>
          </cell>
          <cell r="CF76" t="str">
            <v>1: Yes</v>
          </cell>
          <cell r="CG76" t="str">
            <v>0: No</v>
          </cell>
          <cell r="CH76" t="str">
            <v/>
          </cell>
          <cell r="CI76" t="str">
            <v/>
          </cell>
          <cell r="CJ76">
            <v>1203.1666666666667</v>
          </cell>
          <cell r="CK76" t="str">
            <v>Through interviews with nurses and pharmacist</v>
          </cell>
          <cell r="CL76" t="str">
            <v>1: Yes</v>
          </cell>
          <cell r="CM76" t="str">
            <v>1: Yes</v>
          </cell>
          <cell r="CN76" t="str">
            <v>1: Yes</v>
          </cell>
          <cell r="CO76" t="str">
            <v>1: Yes</v>
          </cell>
          <cell r="CP76" t="str">
            <v/>
          </cell>
          <cell r="CQ76" t="str">
            <v>0: No</v>
          </cell>
          <cell r="CR76" t="str">
            <v/>
          </cell>
          <cell r="CS76" t="str">
            <v/>
          </cell>
          <cell r="CT76" t="str">
            <v/>
          </cell>
          <cell r="CU76">
            <v>1119</v>
          </cell>
          <cell r="CV76" t="str">
            <v>2: Unknown</v>
          </cell>
          <cell r="CW76">
            <v>10.100169779286928</v>
          </cell>
          <cell r="CX76">
            <v>459.67404626426378</v>
          </cell>
          <cell r="CY76">
            <v>0</v>
          </cell>
          <cell r="CZ76">
            <v>459.67404626426378</v>
          </cell>
          <cell r="DA76">
            <v>358.37017567538777</v>
          </cell>
          <cell r="DB76">
            <v>0</v>
          </cell>
          <cell r="DC76">
            <v>358.37017567538777</v>
          </cell>
          <cell r="DD76">
            <v>353.13490573167121</v>
          </cell>
          <cell r="DE76">
            <v>353.13490573167132</v>
          </cell>
          <cell r="DF76">
            <v>457.66283782824604</v>
          </cell>
          <cell r="DG76">
            <v>457.66283782824604</v>
          </cell>
          <cell r="DH76">
            <v>101.30387058887602</v>
          </cell>
          <cell r="DI76">
            <v>0</v>
          </cell>
          <cell r="DJ76">
            <v>101.30387058887604</v>
          </cell>
          <cell r="DK76">
            <v>99.823967558785512</v>
          </cell>
          <cell r="DL76">
            <v>99.823967558785512</v>
          </cell>
          <cell r="DM76">
            <v>129.37186195618602</v>
          </cell>
          <cell r="DN76">
            <v>129.37186195618602</v>
          </cell>
          <cell r="DO76">
            <v>358.37017567538777</v>
          </cell>
          <cell r="DP76">
            <v>353.13490573167127</v>
          </cell>
          <cell r="DQ76">
            <v>457.66283782824604</v>
          </cell>
          <cell r="DR76">
            <v>101.30387058887604</v>
          </cell>
          <cell r="DS76">
            <v>99.823967558785512</v>
          </cell>
          <cell r="DT76">
            <v>129.37186195618602</v>
          </cell>
          <cell r="DU76">
            <v>287.1864155259251</v>
          </cell>
          <cell r="DV76">
            <v>0</v>
          </cell>
          <cell r="DW76">
            <v>282.9910373625134</v>
          </cell>
          <cell r="DX76">
            <v>282.99103736251345</v>
          </cell>
          <cell r="DY76">
            <v>366.75638442181747</v>
          </cell>
          <cell r="DZ76">
            <v>366.75638442181747</v>
          </cell>
          <cell r="EA76">
            <v>0</v>
          </cell>
          <cell r="EB76">
            <v>0</v>
          </cell>
          <cell r="EC76">
            <v>0</v>
          </cell>
          <cell r="ED76">
            <v>0</v>
          </cell>
          <cell r="EE76">
            <v>0</v>
          </cell>
          <cell r="EF76">
            <v>0</v>
          </cell>
          <cell r="EG76">
            <v>12.459270730477161</v>
          </cell>
          <cell r="EH76">
            <v>0</v>
          </cell>
          <cell r="EI76">
            <v>12.277258805369376</v>
          </cell>
          <cell r="EJ76">
            <v>12.277258805369376</v>
          </cell>
          <cell r="EK76">
            <v>15.911327411758711</v>
          </cell>
          <cell r="EL76">
            <v>15.911327411758711</v>
          </cell>
          <cell r="EM76">
            <v>11.961980805705721</v>
          </cell>
          <cell r="EN76">
            <v>0</v>
          </cell>
          <cell r="EO76">
            <v>11.787233567151615</v>
          </cell>
          <cell r="EP76">
            <v>11.787233567151615</v>
          </cell>
          <cell r="EQ76">
            <v>15.276254703028492</v>
          </cell>
          <cell r="ER76">
            <v>15.276254703028494</v>
          </cell>
          <cell r="ES76">
            <v>6.7062167160376323</v>
          </cell>
          <cell r="ET76">
            <v>0</v>
          </cell>
          <cell r="EU76">
            <v>6.608248589244285</v>
          </cell>
          <cell r="EV76">
            <v>6.6082485892442842</v>
          </cell>
          <cell r="EW76">
            <v>8.564290171660593</v>
          </cell>
          <cell r="EX76">
            <v>8.564290171660593</v>
          </cell>
          <cell r="EY76">
            <v>57.539008507907646</v>
          </cell>
          <cell r="EZ76">
            <v>0</v>
          </cell>
          <cell r="FA76">
            <v>56.698446814220432</v>
          </cell>
          <cell r="FB76">
            <v>56.698446814220432</v>
          </cell>
          <cell r="FC76">
            <v>73.481187071229684</v>
          </cell>
          <cell r="FD76">
            <v>73.481187071229684</v>
          </cell>
          <cell r="FE76">
            <v>83.821153978210475</v>
          </cell>
          <cell r="FF76">
            <v>0</v>
          </cell>
          <cell r="FG76">
            <v>82.59664815195768</v>
          </cell>
          <cell r="FH76">
            <v>82.596648151957694</v>
          </cell>
          <cell r="FI76">
            <v>107.04525600493716</v>
          </cell>
          <cell r="FJ76">
            <v>107.04525600493719</v>
          </cell>
          <cell r="FK76">
            <v>0</v>
          </cell>
          <cell r="FL76">
            <v>0</v>
          </cell>
          <cell r="FM76">
            <v>0</v>
          </cell>
          <cell r="FN76">
            <v>0</v>
          </cell>
          <cell r="FO76">
            <v>0</v>
          </cell>
          <cell r="FP76">
            <v>0</v>
          </cell>
          <cell r="FQ76">
            <v>1.3582342954159594</v>
          </cell>
          <cell r="FR76">
            <v>0</v>
          </cell>
          <cell r="FS76">
            <v>2.8522920203735147</v>
          </cell>
          <cell r="FT76">
            <v>2.5466893039049237</v>
          </cell>
          <cell r="FU76">
            <v>1.0186757215619695</v>
          </cell>
          <cell r="FV76">
            <v>0</v>
          </cell>
          <cell r="FW76">
            <v>1.6977928692699491</v>
          </cell>
          <cell r="FX76">
            <v>0</v>
          </cell>
          <cell r="FY76">
            <v>1.6977928692699491</v>
          </cell>
          <cell r="FZ76">
            <v>11.171477079796265</v>
          </cell>
          <cell r="GA76">
            <v>0.84889643463497455</v>
          </cell>
          <cell r="GB76">
            <v>2.5466893039049237</v>
          </cell>
          <cell r="GC76">
            <v>5.8998302207130733</v>
          </cell>
          <cell r="GD76">
            <v>8.4465195246179974</v>
          </cell>
          <cell r="GE76" t="e">
            <v>#DIV/0!</v>
          </cell>
          <cell r="GF76" t="e">
            <v>#DIV/0!</v>
          </cell>
          <cell r="GG76" t="e">
            <v>#DIV/0!</v>
          </cell>
          <cell r="GH76" t="e">
            <v>#DIV/0!</v>
          </cell>
          <cell r="GI76" t="e">
            <v>#DIV/0!</v>
          </cell>
          <cell r="GJ76" t="e">
            <v>#DIV/0!</v>
          </cell>
          <cell r="GK76" t="e">
            <v>#DIV/0!</v>
          </cell>
          <cell r="GL76" t="e">
            <v>#DIV/0!</v>
          </cell>
          <cell r="GM76" t="e">
            <v>#DIV/0!</v>
          </cell>
          <cell r="GN76" t="e">
            <v>#DIV/0!</v>
          </cell>
          <cell r="GO76" t="e">
            <v>#DIV/0!</v>
          </cell>
          <cell r="GP76" t="e">
            <v>#DIV/0!</v>
          </cell>
          <cell r="GQ76" t="e">
            <v>#DIV/0!</v>
          </cell>
          <cell r="GR76">
            <v>1.3582342954159594</v>
          </cell>
          <cell r="GS76">
            <v>0</v>
          </cell>
          <cell r="GT76">
            <v>2.8522920203735147</v>
          </cell>
          <cell r="GU76">
            <v>2.5466893039049237</v>
          </cell>
          <cell r="GV76">
            <v>1.0186757215619695</v>
          </cell>
          <cell r="GW76">
            <v>0</v>
          </cell>
          <cell r="GX76">
            <v>1.6977928692699491</v>
          </cell>
          <cell r="GY76">
            <v>0</v>
          </cell>
          <cell r="GZ76">
            <v>1.6977928692699491</v>
          </cell>
          <cell r="HA76">
            <v>11.171477079796265</v>
          </cell>
          <cell r="HB76">
            <v>2.5466893039049237</v>
          </cell>
          <cell r="HC76">
            <v>5.8998302207130733</v>
          </cell>
          <cell r="HD76">
            <v>8.4465195246179974</v>
          </cell>
          <cell r="HE76">
            <v>101082.74755927477</v>
          </cell>
          <cell r="HF76">
            <v>0</v>
          </cell>
          <cell r="HG76">
            <v>32454.637377963736</v>
          </cell>
          <cell r="HH76">
            <v>15888.842398884241</v>
          </cell>
          <cell r="HI76">
            <v>26477.033937703392</v>
          </cell>
          <cell r="HJ76" t="str">
            <v/>
          </cell>
          <cell r="HK76">
            <v>17206.834030683403</v>
          </cell>
          <cell r="HL76">
            <v>0</v>
          </cell>
          <cell r="HM76">
            <v>24866.945606694557</v>
          </cell>
          <cell r="HN76">
            <v>8929.1966527196655</v>
          </cell>
          <cell r="HO76">
            <v>13599.321914853053</v>
          </cell>
          <cell r="HP76">
            <v>0</v>
          </cell>
          <cell r="HQ76">
            <v>1</v>
          </cell>
          <cell r="HR76">
            <v>0</v>
          </cell>
          <cell r="HS76">
            <v>0</v>
          </cell>
          <cell r="HT76">
            <v>0</v>
          </cell>
          <cell r="HU76">
            <v>0</v>
          </cell>
          <cell r="HV76">
            <v>2.5466893039049237</v>
          </cell>
          <cell r="HW76">
            <v>11.51</v>
          </cell>
          <cell r="HX76">
            <v>3.1320000000000001</v>
          </cell>
          <cell r="HY76">
            <v>0</v>
          </cell>
          <cell r="HZ76">
            <v>0</v>
          </cell>
          <cell r="IA76">
            <v>0</v>
          </cell>
          <cell r="IB76">
            <v>0</v>
          </cell>
          <cell r="IC76">
            <v>0</v>
          </cell>
          <cell r="ID76">
            <v>0</v>
          </cell>
          <cell r="IE76" t="str">
            <v>6</v>
          </cell>
          <cell r="IF76">
            <v>147.37980240958723</v>
          </cell>
          <cell r="IG76">
            <v>294.00351217544085</v>
          </cell>
          <cell r="IH76">
            <v>794.94039973655663</v>
          </cell>
          <cell r="II76">
            <v>360.35249433555998</v>
          </cell>
          <cell r="IJ76">
            <v>531.95504811715477</v>
          </cell>
          <cell r="IK76">
            <v>271.69236737917134</v>
          </cell>
          <cell r="IL76">
            <v>33.579955518773993</v>
          </cell>
          <cell r="IM76">
            <v>261.66312583614234</v>
          </cell>
          <cell r="IN76">
            <v>32.340386339298497</v>
          </cell>
          <cell r="IO76">
            <v>707.4969557655354</v>
          </cell>
          <cell r="IP76">
            <v>87.443443971021225</v>
          </cell>
          <cell r="IQ76">
            <v>320.71371995864837</v>
          </cell>
          <cell r="IR76">
            <v>39.638774376911599</v>
          </cell>
          <cell r="IS76">
            <v>473.43999282426779</v>
          </cell>
          <cell r="IT76">
            <v>58.515055292887027</v>
          </cell>
          <cell r="IU76">
            <v>0</v>
          </cell>
          <cell r="IV76">
            <v>0</v>
          </cell>
          <cell r="IW76">
            <v>0</v>
          </cell>
          <cell r="IX76">
            <v>0</v>
          </cell>
          <cell r="IY76" t="str">
            <v>0: No</v>
          </cell>
          <cell r="IZ76" t="str">
            <v>N/A</v>
          </cell>
          <cell r="JA76" t="str">
            <v>N/A</v>
          </cell>
          <cell r="JB76" t="str">
            <v>N/A</v>
          </cell>
          <cell r="JC76" t="str">
            <v>N/A</v>
          </cell>
          <cell r="JD76" t="str">
            <v>N/A</v>
          </cell>
          <cell r="JE76" t="str">
            <v>N/A</v>
          </cell>
          <cell r="JF76" t="str">
            <v>N/A</v>
          </cell>
          <cell r="JG76" t="str">
            <v>N/A</v>
          </cell>
          <cell r="JH76">
            <v>0</v>
          </cell>
          <cell r="JI76">
            <v>0</v>
          </cell>
          <cell r="JJ76">
            <v>0</v>
          </cell>
          <cell r="JK76">
            <v>0</v>
          </cell>
          <cell r="JL76">
            <v>0</v>
          </cell>
          <cell r="JM76">
            <v>0</v>
          </cell>
          <cell r="JN76">
            <v>0</v>
          </cell>
          <cell r="JO76">
            <v>0</v>
          </cell>
          <cell r="JP76">
            <v>0</v>
          </cell>
          <cell r="JQ76">
            <v>0</v>
          </cell>
          <cell r="JR76" t="str">
            <v>N/A</v>
          </cell>
          <cell r="JS76" t="str">
            <v>N/A</v>
          </cell>
          <cell r="JT76" t="str">
            <v>N/A</v>
          </cell>
          <cell r="JU76" t="str">
            <v>N/A</v>
          </cell>
          <cell r="JV76" t="str">
            <v>N/A</v>
          </cell>
          <cell r="JW76" t="str">
            <v>N/A</v>
          </cell>
          <cell r="JX76" t="str">
            <v>N/A</v>
          </cell>
          <cell r="JY76" t="str">
            <v>N/A</v>
          </cell>
          <cell r="JZ76">
            <v>0</v>
          </cell>
          <cell r="KA76">
            <v>9539</v>
          </cell>
          <cell r="KB76">
            <v>0</v>
          </cell>
          <cell r="KC76">
            <v>1495</v>
          </cell>
          <cell r="KD76">
            <v>0</v>
          </cell>
          <cell r="KE76">
            <v>1076</v>
          </cell>
          <cell r="KF76">
            <v>224.13</v>
          </cell>
          <cell r="KG76">
            <v>28641.149999999998</v>
          </cell>
          <cell r="KH76">
            <v>0</v>
          </cell>
          <cell r="KI76">
            <v>10492</v>
          </cell>
          <cell r="KJ76">
            <v>0</v>
          </cell>
          <cell r="KK76">
            <v>1495</v>
          </cell>
          <cell r="KL76">
            <v>0</v>
          </cell>
          <cell r="KM76">
            <v>1076</v>
          </cell>
          <cell r="KN76">
            <v>241</v>
          </cell>
          <cell r="KO76">
            <v>30628</v>
          </cell>
          <cell r="KP76">
            <v>0</v>
          </cell>
          <cell r="KQ76">
            <v>0</v>
          </cell>
          <cell r="KR76">
            <v>0</v>
          </cell>
          <cell r="KS76">
            <v>0</v>
          </cell>
          <cell r="KT76">
            <v>0</v>
          </cell>
          <cell r="KU76">
            <v>0</v>
          </cell>
          <cell r="KV76">
            <v>0</v>
          </cell>
          <cell r="KW76">
            <v>0</v>
          </cell>
          <cell r="KX76">
            <v>0</v>
          </cell>
          <cell r="KY76">
            <v>0</v>
          </cell>
          <cell r="KZ76" t="str">
            <v/>
          </cell>
          <cell r="LA76" t="str">
            <v/>
          </cell>
          <cell r="LB76" t="str">
            <v/>
          </cell>
          <cell r="LC76">
            <v>4.3974895397489542</v>
          </cell>
          <cell r="LD76">
            <v>14.923291492329149</v>
          </cell>
          <cell r="LE76" t="str">
            <v/>
          </cell>
          <cell r="LF76" t="str">
            <v/>
          </cell>
          <cell r="LG76">
            <v>2.3333333333333335</v>
          </cell>
          <cell r="LH76">
            <v>9.7043235704323578</v>
          </cell>
          <cell r="LI76">
            <v>21.701534170153415</v>
          </cell>
          <cell r="LJ76" t="str">
            <v>Tenofovir/Emtricitabine (TDF/FTC)</v>
          </cell>
          <cell r="LK76" t="str">
            <v/>
          </cell>
          <cell r="LL76" t="str">
            <v>0: No</v>
          </cell>
          <cell r="LM76" t="str">
            <v>N/A</v>
          </cell>
          <cell r="LN76" t="str">
            <v>N/A</v>
          </cell>
          <cell r="LO76" t="str">
            <v>N/A</v>
          </cell>
          <cell r="LP76" t="str">
            <v>N/A</v>
          </cell>
          <cell r="LQ76" t="str">
            <v>N/A</v>
          </cell>
          <cell r="LR76" t="str">
            <v>N/A</v>
          </cell>
          <cell r="LS76" t="str">
            <v>N/A</v>
          </cell>
          <cell r="LT76" t="str">
            <v>N/A</v>
          </cell>
          <cell r="LU76">
            <v>0</v>
          </cell>
          <cell r="LV76">
            <v>0</v>
          </cell>
          <cell r="LW76">
            <v>0</v>
          </cell>
          <cell r="LX76">
            <v>0</v>
          </cell>
          <cell r="LY76" t="str">
            <v/>
          </cell>
          <cell r="LZ76" t="str">
            <v/>
          </cell>
          <cell r="MA76" t="str">
            <v/>
          </cell>
          <cell r="MB76" t="str">
            <v/>
          </cell>
          <cell r="MC76" t="str">
            <v/>
          </cell>
          <cell r="MD76" t="str">
            <v/>
          </cell>
          <cell r="ME76" t="str">
            <v/>
          </cell>
          <cell r="MF76" t="str">
            <v/>
          </cell>
          <cell r="MG76" t="str">
            <v/>
          </cell>
          <cell r="MH76" t="str">
            <v/>
          </cell>
          <cell r="MI76" t="str">
            <v/>
          </cell>
          <cell r="MJ76" t="str">
            <v/>
          </cell>
          <cell r="MK76" t="str">
            <v/>
          </cell>
          <cell r="ML76" t="str">
            <v/>
          </cell>
          <cell r="MM76" t="str">
            <v/>
          </cell>
          <cell r="MN76" t="str">
            <v/>
          </cell>
          <cell r="MO76" t="str">
            <v/>
          </cell>
          <cell r="MP76" t="str">
            <v/>
          </cell>
          <cell r="MQ76" t="str">
            <v>1: Yes</v>
          </cell>
          <cell r="MR76" t="str">
            <v>1: Yes</v>
          </cell>
          <cell r="MS76" t="str">
            <v>4</v>
          </cell>
          <cell r="MT76" t="str">
            <v>1: Yes</v>
          </cell>
          <cell r="MU76">
            <v>131.71270361082892</v>
          </cell>
          <cell r="MV76">
            <v>0</v>
          </cell>
          <cell r="MW76">
            <v>131.71270361082892</v>
          </cell>
          <cell r="MX76">
            <v>131.71270361082892</v>
          </cell>
          <cell r="MY76">
            <v>131.71270361082892</v>
          </cell>
          <cell r="MZ76">
            <v>131.71270361082892</v>
          </cell>
          <cell r="NA76">
            <v>2.3171320797607464</v>
          </cell>
          <cell r="NB76">
            <v>0</v>
          </cell>
          <cell r="NC76">
            <v>2.3171320797607464</v>
          </cell>
          <cell r="ND76">
            <v>2.3171320797607464</v>
          </cell>
          <cell r="NE76">
            <v>2.3171320797607464</v>
          </cell>
          <cell r="NF76">
            <v>2.3171320797607464</v>
          </cell>
          <cell r="NG76">
            <v>0</v>
          </cell>
          <cell r="NH76">
            <v>0</v>
          </cell>
          <cell r="NI76">
            <v>0</v>
          </cell>
          <cell r="NJ76">
            <v>0</v>
          </cell>
          <cell r="NK76">
            <v>0</v>
          </cell>
          <cell r="NL76">
            <v>0</v>
          </cell>
          <cell r="NM76">
            <v>15.620688920303186</v>
          </cell>
          <cell r="NN76">
            <v>0</v>
          </cell>
          <cell r="NO76">
            <v>15.620688920303184</v>
          </cell>
          <cell r="NP76">
            <v>15.620688920303186</v>
          </cell>
          <cell r="NQ76">
            <v>15.620688920303186</v>
          </cell>
          <cell r="NR76">
            <v>15.620688920303184</v>
          </cell>
          <cell r="NS76">
            <v>40.874661684579927</v>
          </cell>
          <cell r="NT76">
            <v>0</v>
          </cell>
          <cell r="NU76">
            <v>40.874661684579927</v>
          </cell>
          <cell r="NV76">
            <v>40.87466168457992</v>
          </cell>
          <cell r="NW76">
            <v>40.874661684579927</v>
          </cell>
          <cell r="NX76">
            <v>40.874661684579927</v>
          </cell>
          <cell r="NY76">
            <v>71.211400075299593</v>
          </cell>
          <cell r="NZ76">
            <v>0</v>
          </cell>
          <cell r="OA76">
            <v>71.211400075299593</v>
          </cell>
          <cell r="OB76">
            <v>71.211400075299593</v>
          </cell>
          <cell r="OC76">
            <v>71.211400075299593</v>
          </cell>
          <cell r="OD76">
            <v>71.211400075299593</v>
          </cell>
          <cell r="OE76">
            <v>4.0059529306462274</v>
          </cell>
          <cell r="OF76">
            <v>0</v>
          </cell>
          <cell r="OG76">
            <v>4.0059529306462274</v>
          </cell>
          <cell r="OH76">
            <v>4.0059529306462274</v>
          </cell>
          <cell r="OI76">
            <v>4.0059529306462274</v>
          </cell>
          <cell r="OJ76">
            <v>4.0059529306462274</v>
          </cell>
          <cell r="OK76">
            <v>34.834213012623344</v>
          </cell>
          <cell r="OL76">
            <v>0</v>
          </cell>
          <cell r="OM76">
            <v>34.834213012623344</v>
          </cell>
          <cell r="ON76">
            <v>34.834213012623337</v>
          </cell>
          <cell r="OO76">
            <v>34.834213012623344</v>
          </cell>
          <cell r="OP76">
            <v>34.834213012623344</v>
          </cell>
          <cell r="OQ76">
            <v>96.878490598205588</v>
          </cell>
          <cell r="OR76">
            <v>0</v>
          </cell>
          <cell r="OS76">
            <v>96.878490598205588</v>
          </cell>
          <cell r="OT76">
            <v>96.878490598205588</v>
          </cell>
          <cell r="OU76">
            <v>96.878490598205588</v>
          </cell>
          <cell r="OV76">
            <v>96.878490598205588</v>
          </cell>
          <cell r="OW76">
            <v>0</v>
          </cell>
          <cell r="OX76">
            <v>1.8573853989813243</v>
          </cell>
          <cell r="OY76">
            <v>0</v>
          </cell>
          <cell r="OZ76">
            <v>1.6604414261460101</v>
          </cell>
          <cell r="PA76">
            <v>1.9222410865874364</v>
          </cell>
          <cell r="PB76">
            <v>0</v>
          </cell>
          <cell r="PC76">
            <v>0</v>
          </cell>
          <cell r="PD76">
            <v>0</v>
          </cell>
          <cell r="PE76">
            <v>0</v>
          </cell>
          <cell r="PF76">
            <v>0.43930390492359933</v>
          </cell>
          <cell r="PG76" t="str">
            <v/>
          </cell>
          <cell r="PH76">
            <v>8.4100418410041833</v>
          </cell>
          <cell r="PI76">
            <v>0</v>
          </cell>
          <cell r="PJ76">
            <v>42.887029288702927</v>
          </cell>
          <cell r="PK76">
            <v>6.8061366806136681</v>
          </cell>
          <cell r="PL76" t="str">
            <v>N/A</v>
          </cell>
          <cell r="PM76" t="str">
            <v>N/A</v>
          </cell>
          <cell r="PN76" t="str">
            <v>N/A</v>
          </cell>
          <cell r="PO76" t="str">
            <v>N/A</v>
          </cell>
          <cell r="PP76">
            <v>3.5564853556485359</v>
          </cell>
          <cell r="PQ76">
            <v>0</v>
          </cell>
          <cell r="PR76">
            <v>2044.981324278438</v>
          </cell>
          <cell r="PS76">
            <v>2188</v>
          </cell>
          <cell r="PT76">
            <v>1956</v>
          </cell>
          <cell r="PU76">
            <v>2264.4</v>
          </cell>
          <cell r="PV76">
            <v>0</v>
          </cell>
          <cell r="PW76">
            <v>517.5</v>
          </cell>
          <cell r="PX76">
            <v>0</v>
          </cell>
          <cell r="PY76">
            <v>0</v>
          </cell>
          <cell r="PZ76">
            <v>132.20598702857831</v>
          </cell>
          <cell r="QA76">
            <v>131.71270361082892</v>
          </cell>
          <cell r="QB76">
            <v>2.3171320797607464</v>
          </cell>
          <cell r="QC76">
            <v>0</v>
          </cell>
          <cell r="QD76">
            <v>15.620688920303186</v>
          </cell>
          <cell r="QE76">
            <v>40.874661684579927</v>
          </cell>
          <cell r="QF76">
            <v>71.211400075299593</v>
          </cell>
          <cell r="QG76">
            <v>4.0059529306462274</v>
          </cell>
          <cell r="QH76">
            <v>34.834213012623344</v>
          </cell>
          <cell r="QI76">
            <v>96.878490598205588</v>
          </cell>
          <cell r="QJ76">
            <v>0</v>
          </cell>
          <cell r="QK76">
            <v>1.8573853989813243</v>
          </cell>
          <cell r="QL76">
            <v>0</v>
          </cell>
          <cell r="QM76">
            <v>1.6604414261460101</v>
          </cell>
          <cell r="QN76">
            <v>1.9222410865874364</v>
          </cell>
          <cell r="QO76">
            <v>0</v>
          </cell>
          <cell r="QP76">
            <v>0</v>
          </cell>
          <cell r="QQ76">
            <v>0</v>
          </cell>
          <cell r="QR76">
            <v>0</v>
          </cell>
          <cell r="QS76">
            <v>0.43930390492359933</v>
          </cell>
          <cell r="QT76">
            <v>0</v>
          </cell>
          <cell r="QU76">
            <v>0</v>
          </cell>
          <cell r="QV76" t="str">
            <v>N/A</v>
          </cell>
          <cell r="QW76" t="str">
            <v/>
          </cell>
          <cell r="QX76" t="str">
            <v/>
          </cell>
          <cell r="QY76" t="str">
            <v/>
          </cell>
          <cell r="QZ76" t="str">
            <v/>
          </cell>
          <cell r="RA76" t="str">
            <v/>
          </cell>
          <cell r="RB76" t="str">
            <v/>
          </cell>
          <cell r="RC76" t="str">
            <v>N/A</v>
          </cell>
          <cell r="RD76" t="str">
            <v>N/A</v>
          </cell>
          <cell r="RE76">
            <v>0</v>
          </cell>
          <cell r="RF76">
            <v>0</v>
          </cell>
          <cell r="RG76">
            <v>0</v>
          </cell>
          <cell r="RH76">
            <v>0</v>
          </cell>
          <cell r="RI76">
            <v>0</v>
          </cell>
          <cell r="RJ76">
            <v>0</v>
          </cell>
          <cell r="RK76">
            <v>0</v>
          </cell>
          <cell r="RL76">
            <v>0</v>
          </cell>
          <cell r="RM76">
            <v>0</v>
          </cell>
          <cell r="RN76">
            <v>0</v>
          </cell>
          <cell r="RO76">
            <v>7.3801846504606781</v>
          </cell>
          <cell r="RP76">
            <v>7.3801846504606781</v>
          </cell>
          <cell r="RQ76">
            <v>0</v>
          </cell>
          <cell r="RR76">
            <v>0</v>
          </cell>
          <cell r="RS76">
            <v>7.3801846504606781</v>
          </cell>
          <cell r="RT76">
            <v>7.3801846504606781</v>
          </cell>
          <cell r="RU76">
            <v>7.3801846504606781</v>
          </cell>
          <cell r="RV76">
            <v>4.7125249831286276</v>
          </cell>
          <cell r="RW76">
            <v>0</v>
          </cell>
          <cell r="RX76">
            <v>4.7125249831286276</v>
          </cell>
          <cell r="RY76">
            <v>4.7125249831286276</v>
          </cell>
          <cell r="RZ76">
            <v>4.7125249831286276</v>
          </cell>
          <cell r="SA76">
            <v>4.7125249831286276</v>
          </cell>
          <cell r="SB76">
            <v>6.1255532598823628</v>
          </cell>
          <cell r="SC76">
            <v>0</v>
          </cell>
          <cell r="SD76">
            <v>0</v>
          </cell>
          <cell r="SE76">
            <v>6.1255532598823628</v>
          </cell>
          <cell r="SF76">
            <v>6.1255532598823628</v>
          </cell>
          <cell r="SG76">
            <v>6.1255532598823628</v>
          </cell>
          <cell r="SH76">
            <v>1.2546313905783153</v>
          </cell>
          <cell r="SI76">
            <v>0</v>
          </cell>
          <cell r="SJ76">
            <v>0</v>
          </cell>
          <cell r="SK76">
            <v>1.2546313905783153</v>
          </cell>
          <cell r="SL76">
            <v>1.2546313905783155</v>
          </cell>
          <cell r="SM76">
            <v>1.2546313905783153</v>
          </cell>
          <cell r="SN76">
            <v>0</v>
          </cell>
          <cell r="SO76">
            <v>0.83</v>
          </cell>
          <cell r="SP76">
            <v>0.08</v>
          </cell>
          <cell r="SQ76">
            <v>7.0000000000000007E-2</v>
          </cell>
          <cell r="SR76">
            <v>0.01</v>
          </cell>
          <cell r="SS76" t="str">
            <v>1: Yes</v>
          </cell>
          <cell r="ST76" t="str">
            <v>1: Yes</v>
          </cell>
          <cell r="SU76" t="str">
            <v>Blank</v>
          </cell>
          <cell r="SV76" t="str">
            <v>1: Yes</v>
          </cell>
          <cell r="SW76" t="str">
            <v>pregnant, TB</v>
          </cell>
          <cell r="SX76">
            <v>1</v>
          </cell>
          <cell r="SY76" t="str">
            <v>0: No</v>
          </cell>
          <cell r="SZ76" t="str">
            <v>N/A</v>
          </cell>
          <cell r="TA76" t="str">
            <v>N/A</v>
          </cell>
          <cell r="TB76">
            <v>1.9801959683931114E-2</v>
          </cell>
          <cell r="TC76">
            <v>0</v>
          </cell>
          <cell r="TD76">
            <v>1.5518956656555685</v>
          </cell>
          <cell r="TE76">
            <v>0</v>
          </cell>
          <cell r="TF76">
            <v>2.0771786802679527E-2</v>
          </cell>
          <cell r="TG76">
            <v>0</v>
          </cell>
          <cell r="TH76">
            <v>1.0751902551898713</v>
          </cell>
          <cell r="TI76">
            <v>4.7125249831286276</v>
          </cell>
          <cell r="TJ76">
            <v>0</v>
          </cell>
          <cell r="TK76" t="str">
            <v/>
          </cell>
          <cell r="TL76" t="str">
            <v/>
          </cell>
          <cell r="TM76" t="str">
            <v/>
          </cell>
          <cell r="TN76" t="str">
            <v/>
          </cell>
          <cell r="TO76" t="str">
            <v/>
          </cell>
          <cell r="TP76" t="str">
            <v/>
          </cell>
          <cell r="TQ76" t="str">
            <v/>
          </cell>
          <cell r="TR76" t="str">
            <v/>
          </cell>
          <cell r="TS76" t="str">
            <v/>
          </cell>
          <cell r="TT76">
            <v>1.9801959683931114E-2</v>
          </cell>
          <cell r="TU76">
            <v>0</v>
          </cell>
          <cell r="TV76">
            <v>1.5518956656555685</v>
          </cell>
          <cell r="TW76">
            <v>0</v>
          </cell>
          <cell r="TX76">
            <v>2.0771786802679527E-2</v>
          </cell>
          <cell r="TY76">
            <v>0</v>
          </cell>
          <cell r="TZ76">
            <v>1.0751902551898713</v>
          </cell>
          <cell r="UA76">
            <v>4.7125249831286276</v>
          </cell>
          <cell r="UB76">
            <v>0</v>
          </cell>
          <cell r="UC76" t="str">
            <v>0: No</v>
          </cell>
          <cell r="UD76" t="str">
            <v>N/A</v>
          </cell>
          <cell r="UE76" t="str">
            <v>N/A</v>
          </cell>
          <cell r="UF76">
            <v>0</v>
          </cell>
          <cell r="UG76">
            <v>0</v>
          </cell>
          <cell r="UH76">
            <v>0</v>
          </cell>
          <cell r="UI76">
            <v>0</v>
          </cell>
          <cell r="UJ76">
            <v>0</v>
          </cell>
          <cell r="UK76">
            <v>0</v>
          </cell>
          <cell r="UL76">
            <v>0</v>
          </cell>
          <cell r="UM76">
            <v>0</v>
          </cell>
          <cell r="UN76" t="str">
            <v>1: Yes</v>
          </cell>
          <cell r="UO76" t="str">
            <v>3: Other (please explain)</v>
          </cell>
          <cell r="UP76" t="str">
            <v>0: No</v>
          </cell>
          <cell r="UQ76" t="e">
            <v>#N/A</v>
          </cell>
          <cell r="UR76" t="e">
            <v>#N/A</v>
          </cell>
          <cell r="US76" t="e">
            <v>#N/A</v>
          </cell>
          <cell r="UT76" t="e">
            <v>#N/A</v>
          </cell>
          <cell r="UU76" t="e">
            <v>#N/A</v>
          </cell>
          <cell r="UV76" t="e">
            <v>#N/A</v>
          </cell>
          <cell r="UW76" t="e">
            <v>#N/A</v>
          </cell>
          <cell r="UX76">
            <v>1</v>
          </cell>
          <cell r="UY76">
            <v>1</v>
          </cell>
          <cell r="UZ76">
            <v>1</v>
          </cell>
          <cell r="VA76">
            <v>1</v>
          </cell>
          <cell r="VB76">
            <v>1</v>
          </cell>
          <cell r="VC76">
            <v>0</v>
          </cell>
          <cell r="VD76">
            <v>1</v>
          </cell>
          <cell r="VE76">
            <v>1</v>
          </cell>
          <cell r="VF76">
            <v>0</v>
          </cell>
          <cell r="VG76">
            <v>1</v>
          </cell>
          <cell r="VH76">
            <v>1</v>
          </cell>
          <cell r="VI76">
            <v>1</v>
          </cell>
          <cell r="VJ76">
            <v>1</v>
          </cell>
          <cell r="VK76">
            <v>0</v>
          </cell>
          <cell r="VL76">
            <v>1</v>
          </cell>
          <cell r="VM76">
            <v>1</v>
          </cell>
          <cell r="VN76">
            <v>1</v>
          </cell>
          <cell r="VO76">
            <v>1</v>
          </cell>
          <cell r="VP76">
            <v>1</v>
          </cell>
          <cell r="VQ76">
            <v>1</v>
          </cell>
          <cell r="VR76">
            <v>1</v>
          </cell>
          <cell r="VS76">
            <v>1</v>
          </cell>
          <cell r="VT76">
            <v>1</v>
          </cell>
          <cell r="VU76">
            <v>1</v>
          </cell>
          <cell r="VV76">
            <v>0</v>
          </cell>
          <cell r="VW76">
            <v>0</v>
          </cell>
          <cell r="VX76">
            <v>0</v>
          </cell>
          <cell r="VY76">
            <v>6.5644100169779289</v>
          </cell>
          <cell r="VZ76">
            <v>6.5644100169779289</v>
          </cell>
          <cell r="WA76">
            <v>0</v>
          </cell>
          <cell r="WB76">
            <v>3.8657682512733444</v>
          </cell>
          <cell r="WC76">
            <v>3.8657682512733444</v>
          </cell>
          <cell r="WD76">
            <v>57.96454018109791</v>
          </cell>
          <cell r="WE76">
            <v>51.55076825127334</v>
          </cell>
          <cell r="WF76">
            <v>48.507584314120457</v>
          </cell>
          <cell r="WG76">
            <v>0</v>
          </cell>
          <cell r="WH76">
            <v>3.247245331069609</v>
          </cell>
          <cell r="WI76">
            <v>3.247245331069609</v>
          </cell>
          <cell r="WJ76">
            <v>48.69021375212224</v>
          </cell>
          <cell r="WK76">
            <v>43.302645331069606</v>
          </cell>
          <cell r="WL76">
            <v>9.2395398693562782</v>
          </cell>
          <cell r="WM76">
            <v>0</v>
          </cell>
          <cell r="WN76">
            <v>0.61852292020373512</v>
          </cell>
          <cell r="WO76">
            <v>0.61852292020373523</v>
          </cell>
          <cell r="WP76">
            <v>9.2743264289756659</v>
          </cell>
          <cell r="WQ76">
            <v>8.2481229202037358</v>
          </cell>
          <cell r="WR76" t="e">
            <v>#VALUE!</v>
          </cell>
          <cell r="WS76" t="e">
            <v>#VALUE!</v>
          </cell>
          <cell r="WT76">
            <v>3.8657682512733444</v>
          </cell>
          <cell r="WU76">
            <v>0</v>
          </cell>
          <cell r="WV76">
            <v>3.8657682512733444</v>
          </cell>
          <cell r="WW76">
            <v>0</v>
          </cell>
          <cell r="WX76">
            <v>3.8657682512733449</v>
          </cell>
          <cell r="WY76">
            <v>0</v>
          </cell>
          <cell r="WZ76">
            <v>3.4451754030778119</v>
          </cell>
          <cell r="XA76">
            <v>3.4451754030778119</v>
          </cell>
          <cell r="XB76">
            <v>0</v>
          </cell>
          <cell r="XC76">
            <v>3.3948463733125065</v>
          </cell>
          <cell r="XD76">
            <v>3.3948463733125069</v>
          </cell>
          <cell r="XE76">
            <v>4.3997208998130084</v>
          </cell>
          <cell r="XF76">
            <v>4.3997208998130084</v>
          </cell>
          <cell r="XG76">
            <v>1.2308659880231012</v>
          </cell>
          <cell r="XH76">
            <v>0</v>
          </cell>
          <cell r="XI76">
            <v>1.2128848161811761</v>
          </cell>
          <cell r="XJ76">
            <v>1.2128848161811761</v>
          </cell>
          <cell r="XK76">
            <v>1.571898721770804</v>
          </cell>
          <cell r="XL76">
            <v>1.5718987217708045</v>
          </cell>
          <cell r="XM76">
            <v>0.49328341774939444</v>
          </cell>
          <cell r="XN76">
            <v>0.49328341774939444</v>
          </cell>
          <cell r="XO76">
            <v>0</v>
          </cell>
          <cell r="XP76">
            <v>0.48607726046856004</v>
          </cell>
          <cell r="XQ76">
            <v>0.48607726046856009</v>
          </cell>
          <cell r="XR76">
            <v>0.62995612956725378</v>
          </cell>
          <cell r="XS76">
            <v>0.62995612956725389</v>
          </cell>
          <cell r="XT76">
            <v>0</v>
          </cell>
          <cell r="XU76">
            <v>0</v>
          </cell>
          <cell r="XV76">
            <v>0</v>
          </cell>
          <cell r="XW76">
            <v>0</v>
          </cell>
          <cell r="XX76">
            <v>0</v>
          </cell>
          <cell r="XY76">
            <v>0</v>
          </cell>
          <cell r="XZ76">
            <v>0</v>
          </cell>
          <cell r="YA76">
            <v>0</v>
          </cell>
          <cell r="YB76">
            <v>0</v>
          </cell>
          <cell r="YC76">
            <v>0</v>
          </cell>
          <cell r="YD76">
            <v>0</v>
          </cell>
          <cell r="YE76">
            <v>0</v>
          </cell>
          <cell r="YF76">
            <v>0</v>
          </cell>
          <cell r="YG76">
            <v>0</v>
          </cell>
          <cell r="YH76">
            <v>0</v>
          </cell>
          <cell r="YI76">
            <v>0</v>
          </cell>
          <cell r="YJ76">
            <v>0</v>
          </cell>
          <cell r="YK76">
            <v>0</v>
          </cell>
          <cell r="YL76">
            <v>0.73758257027370688</v>
          </cell>
          <cell r="YM76">
            <v>0</v>
          </cell>
          <cell r="YN76">
            <v>0.72680755571261602</v>
          </cell>
          <cell r="YO76">
            <v>0.72680755571261602</v>
          </cell>
          <cell r="YP76">
            <v>0.94194259220355026</v>
          </cell>
          <cell r="YQ76">
            <v>0.94194259220355048</v>
          </cell>
          <cell r="YR76">
            <v>0.73758257027370688</v>
          </cell>
          <cell r="YS76">
            <v>0</v>
          </cell>
          <cell r="YT76">
            <v>0.72680755571261602</v>
          </cell>
          <cell r="YU76">
            <v>0.72680755571261602</v>
          </cell>
          <cell r="YV76">
            <v>0.94194259220355026</v>
          </cell>
          <cell r="YW76">
            <v>0.94194259220355048</v>
          </cell>
          <cell r="YX76">
            <v>0.24586085675790231</v>
          </cell>
          <cell r="YY76">
            <v>0</v>
          </cell>
          <cell r="YZ76">
            <v>0.24226918523753871</v>
          </cell>
          <cell r="ZA76">
            <v>0.24226918523753865</v>
          </cell>
          <cell r="ZB76">
            <v>0.31398086406785014</v>
          </cell>
          <cell r="ZC76">
            <v>0.31398086406785014</v>
          </cell>
          <cell r="ZD76">
            <v>0</v>
          </cell>
          <cell r="ZE76">
            <v>0</v>
          </cell>
          <cell r="ZF76">
            <v>0</v>
          </cell>
          <cell r="ZG76">
            <v>0</v>
          </cell>
          <cell r="ZH76">
            <v>0</v>
          </cell>
          <cell r="ZI76">
            <v>0</v>
          </cell>
          <cell r="ZJ76" t="str">
            <v xml:space="preserve"> </v>
          </cell>
          <cell r="ZK76">
            <v>0</v>
          </cell>
          <cell r="ZL76">
            <v>0</v>
          </cell>
          <cell r="ZM76">
            <v>0</v>
          </cell>
          <cell r="ZN76">
            <v>0</v>
          </cell>
          <cell r="ZO76">
            <v>0</v>
          </cell>
          <cell r="ZP76">
            <v>0</v>
          </cell>
          <cell r="ZQ76">
            <v>0</v>
          </cell>
          <cell r="ZR76" t="str">
            <v>1: Yes</v>
          </cell>
          <cell r="ZS76" t="str">
            <v>0: No</v>
          </cell>
          <cell r="ZT76">
            <v>4.4562911868685067</v>
          </cell>
          <cell r="ZU76">
            <v>4.4562911868685067</v>
          </cell>
          <cell r="ZV76">
            <v>0</v>
          </cell>
          <cell r="ZW76">
            <v>4.4562911868685076</v>
          </cell>
          <cell r="ZX76">
            <v>4.4562911868685084</v>
          </cell>
          <cell r="ZY76">
            <v>4.4562911868685076</v>
          </cell>
          <cell r="ZZ76">
            <v>4.4562911868685076</v>
          </cell>
          <cell r="AAA76">
            <v>3.1194038308079546</v>
          </cell>
          <cell r="AAB76">
            <v>0</v>
          </cell>
          <cell r="AAC76">
            <v>3.119403830807955</v>
          </cell>
          <cell r="AAD76">
            <v>3.1194038308079555</v>
          </cell>
          <cell r="AAE76">
            <v>3.119403830807955</v>
          </cell>
          <cell r="AAF76">
            <v>3.119403830807955</v>
          </cell>
          <cell r="AAG76">
            <v>0</v>
          </cell>
          <cell r="AAH76">
            <v>0</v>
          </cell>
          <cell r="AAI76">
            <v>0</v>
          </cell>
          <cell r="AAJ76">
            <v>0</v>
          </cell>
          <cell r="AAK76">
            <v>0</v>
          </cell>
          <cell r="AAL76">
            <v>0</v>
          </cell>
          <cell r="AAM76">
            <v>0</v>
          </cell>
          <cell r="AAN76">
            <v>0</v>
          </cell>
          <cell r="AAO76">
            <v>0</v>
          </cell>
          <cell r="AAP76">
            <v>0</v>
          </cell>
          <cell r="AAQ76">
            <v>0</v>
          </cell>
          <cell r="AAR76">
            <v>0</v>
          </cell>
          <cell r="AAS76">
            <v>0</v>
          </cell>
          <cell r="AAT76">
            <v>0</v>
          </cell>
          <cell r="AAU76">
            <v>0</v>
          </cell>
          <cell r="AAV76">
            <v>0</v>
          </cell>
          <cell r="AAW76">
            <v>0</v>
          </cell>
          <cell r="AAX76">
            <v>0</v>
          </cell>
          <cell r="AAY76">
            <v>0</v>
          </cell>
          <cell r="AAZ76">
            <v>0</v>
          </cell>
          <cell r="ABA76">
            <v>0</v>
          </cell>
          <cell r="ABB76">
            <v>0</v>
          </cell>
          <cell r="ABC76">
            <v>0</v>
          </cell>
          <cell r="ABD76">
            <v>0</v>
          </cell>
          <cell r="ABE76">
            <v>0</v>
          </cell>
          <cell r="ABF76">
            <v>0.66844367803027605</v>
          </cell>
          <cell r="ABG76">
            <v>0</v>
          </cell>
          <cell r="ABH76">
            <v>0.66844367803027605</v>
          </cell>
          <cell r="ABI76">
            <v>0.66844367803027616</v>
          </cell>
          <cell r="ABJ76">
            <v>0.66844367803027605</v>
          </cell>
          <cell r="ABK76">
            <v>0.66844367803027616</v>
          </cell>
          <cell r="ABL76">
            <v>0.66844367803027605</v>
          </cell>
          <cell r="ABM76">
            <v>0</v>
          </cell>
          <cell r="ABN76">
            <v>0.66844367803027605</v>
          </cell>
          <cell r="ABO76">
            <v>0.66844367803027616</v>
          </cell>
          <cell r="ABP76">
            <v>0.66844367803027605</v>
          </cell>
          <cell r="ABQ76">
            <v>0.66844367803027616</v>
          </cell>
          <cell r="ABR76">
            <v>0</v>
          </cell>
          <cell r="ABS76">
            <v>0</v>
          </cell>
          <cell r="ABT76">
            <v>0</v>
          </cell>
          <cell r="ABU76">
            <v>0</v>
          </cell>
          <cell r="ABV76">
            <v>0</v>
          </cell>
          <cell r="ABW76">
            <v>0</v>
          </cell>
          <cell r="ABX76">
            <v>0</v>
          </cell>
          <cell r="ABY76" t="str">
            <v>1: Yes</v>
          </cell>
          <cell r="ABZ76">
            <v>0</v>
          </cell>
          <cell r="ACA76">
            <v>0</v>
          </cell>
          <cell r="ACB76">
            <v>49.751716144186901</v>
          </cell>
          <cell r="ACC76">
            <v>49.751716144186901</v>
          </cell>
          <cell r="ACD76">
            <v>0</v>
          </cell>
          <cell r="ACE76">
            <v>49.024915528909418</v>
          </cell>
          <cell r="ACF76">
            <v>49.024915528909418</v>
          </cell>
          <cell r="ACG76">
            <v>63.536290525466605</v>
          </cell>
          <cell r="ACH76">
            <v>63.536290525466612</v>
          </cell>
          <cell r="ACI76">
            <v>23.549286311337802</v>
          </cell>
          <cell r="ACJ76">
            <v>0</v>
          </cell>
          <cell r="ACK76">
            <v>23.205265298458112</v>
          </cell>
          <cell r="ACL76">
            <v>23.205265298458109</v>
          </cell>
          <cell r="ACM76">
            <v>30.074023826801714</v>
          </cell>
          <cell r="ACN76">
            <v>30.074023826801717</v>
          </cell>
          <cell r="ACO76">
            <v>0</v>
          </cell>
          <cell r="ACP76">
            <v>0</v>
          </cell>
          <cell r="ACQ76">
            <v>0</v>
          </cell>
          <cell r="ACR76">
            <v>0</v>
          </cell>
          <cell r="ACS76">
            <v>0</v>
          </cell>
          <cell r="ACT76">
            <v>0</v>
          </cell>
          <cell r="ACU76">
            <v>0</v>
          </cell>
          <cell r="ACV76">
            <v>0</v>
          </cell>
          <cell r="ACW76">
            <v>0</v>
          </cell>
          <cell r="ACX76">
            <v>0</v>
          </cell>
          <cell r="ACY76">
            <v>0</v>
          </cell>
          <cell r="ACZ76">
            <v>0</v>
          </cell>
          <cell r="ADA76">
            <v>0</v>
          </cell>
          <cell r="ADB76">
            <v>0</v>
          </cell>
          <cell r="ADC76">
            <v>0</v>
          </cell>
          <cell r="ADD76">
            <v>0</v>
          </cell>
          <cell r="ADE76">
            <v>0</v>
          </cell>
          <cell r="ADF76">
            <v>0</v>
          </cell>
          <cell r="ADG76">
            <v>0</v>
          </cell>
          <cell r="ADH76">
            <v>0</v>
          </cell>
          <cell r="ADI76">
            <v>0</v>
          </cell>
          <cell r="ADJ76">
            <v>0</v>
          </cell>
          <cell r="ADK76">
            <v>0</v>
          </cell>
          <cell r="ADL76">
            <v>0</v>
          </cell>
          <cell r="ADM76">
            <v>0</v>
          </cell>
          <cell r="ADN76">
            <v>0</v>
          </cell>
          <cell r="ADO76">
            <v>0</v>
          </cell>
          <cell r="ADP76">
            <v>0</v>
          </cell>
          <cell r="ADQ76">
            <v>0</v>
          </cell>
          <cell r="ADR76">
            <v>0</v>
          </cell>
          <cell r="ADS76">
            <v>26.202429832849099</v>
          </cell>
          <cell r="ADT76">
            <v>0</v>
          </cell>
          <cell r="ADU76">
            <v>25.819650230451305</v>
          </cell>
          <cell r="ADV76">
            <v>25.819650230451302</v>
          </cell>
          <cell r="ADW76">
            <v>33.462266698664891</v>
          </cell>
          <cell r="ADX76">
            <v>33.462266698664891</v>
          </cell>
          <cell r="ADY76">
            <v>0</v>
          </cell>
          <cell r="ADZ76">
            <v>0</v>
          </cell>
          <cell r="AEA76">
            <v>0</v>
          </cell>
          <cell r="AEB76">
            <v>0</v>
          </cell>
          <cell r="AEC76">
            <v>0</v>
          </cell>
          <cell r="AED76">
            <v>0</v>
          </cell>
          <cell r="AEE76">
            <v>9.1409452230928263</v>
          </cell>
          <cell r="AEF76">
            <v>3.124649253042175</v>
          </cell>
          <cell r="AEG76">
            <v>0</v>
          </cell>
          <cell r="AEH76">
            <v>0</v>
          </cell>
          <cell r="AEI76">
            <v>16.435511101955186</v>
          </cell>
          <cell r="AEJ76">
            <v>2.8414943418743923</v>
          </cell>
          <cell r="AEK76">
            <v>6.1318725684504161</v>
          </cell>
          <cell r="AEL76">
            <v>12.077243655771905</v>
          </cell>
          <cell r="AEM76">
            <v>0</v>
          </cell>
          <cell r="AEN76">
            <v>9.1409452230928263</v>
          </cell>
          <cell r="AEO76">
            <v>3.124649253042175</v>
          </cell>
          <cell r="AEP76">
            <v>0</v>
          </cell>
          <cell r="AEQ76">
            <v>0</v>
          </cell>
          <cell r="AER76">
            <v>16.435511101955186</v>
          </cell>
          <cell r="AES76">
            <v>2.8414943418743923</v>
          </cell>
          <cell r="AET76">
            <v>6.1318725684504161</v>
          </cell>
          <cell r="AEU76">
            <v>12.077243655771905</v>
          </cell>
          <cell r="AEV76">
            <v>0</v>
          </cell>
          <cell r="AEW76">
            <v>0.01</v>
          </cell>
          <cell r="AEX76" t="str">
            <v>5</v>
          </cell>
          <cell r="AEY76" t="str">
            <v>5</v>
          </cell>
          <cell r="AEZ76" t="str">
            <v>1: Yes</v>
          </cell>
          <cell r="AFA76" t="str">
            <v>2</v>
          </cell>
          <cell r="AFB76" t="str">
            <v>2</v>
          </cell>
          <cell r="AFC76" t="str">
            <v>2: Sometimes</v>
          </cell>
          <cell r="AFD76" t="str">
            <v>1: Always</v>
          </cell>
          <cell r="AFE76">
            <v>0</v>
          </cell>
          <cell r="AFF76">
            <v>0</v>
          </cell>
          <cell r="AFG76">
            <v>10.756240039970354</v>
          </cell>
          <cell r="AFH76">
            <v>10.756240039970354</v>
          </cell>
          <cell r="AFI76">
            <v>0</v>
          </cell>
          <cell r="AFJ76">
            <v>10.756240039970354</v>
          </cell>
          <cell r="AFK76">
            <v>10.756240039970356</v>
          </cell>
          <cell r="AFL76">
            <v>10.756240039970354</v>
          </cell>
          <cell r="AFM76">
            <v>10.756240039970354</v>
          </cell>
          <cell r="AFN76">
            <v>0</v>
          </cell>
          <cell r="AFO76">
            <v>40</v>
          </cell>
          <cell r="AFP76">
            <v>19</v>
          </cell>
          <cell r="AFQ76">
            <v>21</v>
          </cell>
          <cell r="AFR76">
            <v>0</v>
          </cell>
          <cell r="AFS76">
            <v>0</v>
          </cell>
          <cell r="AFT76">
            <v>0</v>
          </cell>
          <cell r="AFU76">
            <v>0</v>
          </cell>
          <cell r="AFV76">
            <v>0</v>
          </cell>
          <cell r="AFW76">
            <v>0</v>
          </cell>
          <cell r="AFX76">
            <v>0</v>
          </cell>
          <cell r="AFY76">
            <v>0</v>
          </cell>
          <cell r="AFZ76">
            <v>0</v>
          </cell>
          <cell r="AGA76">
            <v>0</v>
          </cell>
          <cell r="AGB76">
            <v>0</v>
          </cell>
        </row>
        <row r="77">
          <cell r="A77" t="str">
            <v>RSA_15</v>
          </cell>
          <cell r="B77" t="str">
            <v>RSA</v>
          </cell>
          <cell r="C77" t="str">
            <v>Agincourt CHC</v>
          </cell>
          <cell r="D77" t="str">
            <v>Health Center</v>
          </cell>
          <cell r="E77" t="str">
            <v>Secondary</v>
          </cell>
          <cell r="F77" t="str">
            <v>Rural</v>
          </cell>
          <cell r="G77" t="str">
            <v>No</v>
          </cell>
          <cell r="H77">
            <v>40283</v>
          </cell>
          <cell r="I77">
            <v>33803</v>
          </cell>
          <cell r="J77">
            <v>27040</v>
          </cell>
          <cell r="K77">
            <v>0</v>
          </cell>
          <cell r="L77">
            <v>0</v>
          </cell>
          <cell r="M77" t="str">
            <v>USD</v>
          </cell>
          <cell r="N77">
            <v>7.1937626979999987</v>
          </cell>
          <cell r="O77">
            <v>1</v>
          </cell>
          <cell r="P77">
            <v>0</v>
          </cell>
          <cell r="Q77">
            <v>0</v>
          </cell>
          <cell r="R77">
            <v>0</v>
          </cell>
          <cell r="S77">
            <v>0</v>
          </cell>
          <cell r="T77">
            <v>27040</v>
          </cell>
          <cell r="U77">
            <v>0</v>
          </cell>
          <cell r="V77">
            <v>872.83346831557571</v>
          </cell>
          <cell r="W77" t="str">
            <v>0: No</v>
          </cell>
          <cell r="X77" t="str">
            <v>1: Yes</v>
          </cell>
          <cell r="Y77">
            <v>0</v>
          </cell>
          <cell r="Z77" t="str">
            <v>Apr-10</v>
          </cell>
          <cell r="AA77" t="str">
            <v>Mar-11</v>
          </cell>
          <cell r="AB77">
            <v>0</v>
          </cell>
          <cell r="AC77">
            <v>229.75</v>
          </cell>
          <cell r="AD77">
            <v>11.583333333333334</v>
          </cell>
          <cell r="AE77">
            <v>21</v>
          </cell>
          <cell r="AF77">
            <v>0</v>
          </cell>
          <cell r="AG77">
            <v>262.33333333333331</v>
          </cell>
          <cell r="AH77">
            <v>262.33333333333337</v>
          </cell>
          <cell r="AI77">
            <v>13.000000000000002</v>
          </cell>
          <cell r="AJ77">
            <v>6.0212833545108007</v>
          </cell>
          <cell r="AK77">
            <v>0</v>
          </cell>
          <cell r="AL77">
            <v>13</v>
          </cell>
          <cell r="AM77">
            <v>13</v>
          </cell>
          <cell r="AN77">
            <v>13</v>
          </cell>
          <cell r="AO77">
            <v>0</v>
          </cell>
          <cell r="AP77">
            <v>0</v>
          </cell>
          <cell r="AQ77">
            <v>5</v>
          </cell>
          <cell r="AR77">
            <v>10</v>
          </cell>
          <cell r="AS77">
            <v>15</v>
          </cell>
          <cell r="AT77">
            <v>0</v>
          </cell>
          <cell r="AU77">
            <v>0</v>
          </cell>
          <cell r="AV77">
            <v>13</v>
          </cell>
          <cell r="AW77">
            <v>13</v>
          </cell>
          <cell r="AX77">
            <v>13</v>
          </cell>
          <cell r="AY77">
            <v>0</v>
          </cell>
          <cell r="AZ77">
            <v>0</v>
          </cell>
          <cell r="BA77">
            <v>2</v>
          </cell>
          <cell r="BB77">
            <v>5</v>
          </cell>
          <cell r="BC77">
            <v>5</v>
          </cell>
          <cell r="BD77">
            <v>0</v>
          </cell>
          <cell r="BE77">
            <v>28626</v>
          </cell>
          <cell r="BF77" t="str">
            <v>0: No</v>
          </cell>
          <cell r="BG77" t="str">
            <v>N/A</v>
          </cell>
          <cell r="BH77" t="str">
            <v>N/A</v>
          </cell>
          <cell r="BI77" t="str">
            <v>N/A</v>
          </cell>
          <cell r="BJ77" t="str">
            <v>N/A</v>
          </cell>
          <cell r="BK77">
            <v>0.11</v>
          </cell>
          <cell r="BL77" t="str">
            <v>N/A</v>
          </cell>
          <cell r="BM77" t="str">
            <v>1: Yes</v>
          </cell>
          <cell r="BN77" t="str">
            <v>N_INITIATION,N_STAGE,N_MONITORING,N_BLOOD: Initiation, WHO Staging, Routine clinical monitoring, Blood draws for CD4</v>
          </cell>
          <cell r="BO77" t="str">
            <v>Nurses only recently received training in NIMART and are not confident yet.  Consequently, the Bhubezi doctor who visits weekly provides a large amount of oversight on initiation.</v>
          </cell>
          <cell r="BP77" t="str">
            <v>1: Yes</v>
          </cell>
          <cell r="BQ77">
            <v>0.9</v>
          </cell>
          <cell r="BR77" t="str">
            <v>1: The Costing Period</v>
          </cell>
          <cell r="BS77" t="str">
            <v/>
          </cell>
          <cell r="BT77" t="str">
            <v>0: No</v>
          </cell>
          <cell r="BU77" t="str">
            <v>N/A</v>
          </cell>
          <cell r="BV77" t="str">
            <v>N/A</v>
          </cell>
          <cell r="BW77" t="str">
            <v>N/A</v>
          </cell>
          <cell r="BX77" t="str">
            <v>N/A</v>
          </cell>
          <cell r="BY77">
            <v>0.11</v>
          </cell>
          <cell r="BZ77" t="str">
            <v>N/A</v>
          </cell>
          <cell r="CA77" t="str">
            <v>0: No</v>
          </cell>
          <cell r="CB77" t="str">
            <v>0: No</v>
          </cell>
          <cell r="CC77" t="str">
            <v>0: No</v>
          </cell>
          <cell r="CD77" t="str">
            <v>0: No</v>
          </cell>
          <cell r="CE77" t="str">
            <v>0: No</v>
          </cell>
          <cell r="CF77" t="str">
            <v>0: No</v>
          </cell>
          <cell r="CG77" t="str">
            <v>1: Yes</v>
          </cell>
          <cell r="CH77" t="str">
            <v>They seemed to be filed by the date they were due to come for their next visit, in batches per day.  However, the markers (scraps of paper) detailing how they were filed were mostly missing.  Deaths and defaulters were mostly kept separately but some were also found among the files for patients alive on ART.</v>
          </cell>
          <cell r="CI77" t="str">
            <v>Please see very detailed description about chart storage and selection process in South Africa Master File for this facility</v>
          </cell>
          <cell r="CJ77">
            <v>290.66666666666669</v>
          </cell>
          <cell r="CK77" t="str">
            <v>Information based on interview with two professional nurses</v>
          </cell>
          <cell r="CL77" t="str">
            <v>1: Yes</v>
          </cell>
          <cell r="CM77" t="str">
            <v>1: Yes</v>
          </cell>
          <cell r="CN77" t="str">
            <v>1: Yes</v>
          </cell>
          <cell r="CO77" t="str">
            <v>1: Yes</v>
          </cell>
          <cell r="CP77" t="str">
            <v/>
          </cell>
          <cell r="CQ77" t="str">
            <v>0: No</v>
          </cell>
          <cell r="CR77" t="str">
            <v/>
          </cell>
          <cell r="CS77" t="str">
            <v/>
          </cell>
          <cell r="CT77" t="str">
            <v/>
          </cell>
          <cell r="CU77">
            <v>241.33333333333334</v>
          </cell>
          <cell r="CV77" t="str">
            <v>2: Unknown</v>
          </cell>
          <cell r="CW77">
            <v>13.000000000000002</v>
          </cell>
          <cell r="CX77">
            <v>340.54904157501346</v>
          </cell>
          <cell r="CY77">
            <v>0</v>
          </cell>
          <cell r="CZ77">
            <v>340.54904157501335</v>
          </cell>
          <cell r="DA77">
            <v>283.01141659254858</v>
          </cell>
          <cell r="DB77">
            <v>0</v>
          </cell>
          <cell r="DC77">
            <v>283.01141659254853</v>
          </cell>
          <cell r="DD77">
            <v>247.26165875558377</v>
          </cell>
          <cell r="DE77">
            <v>436.39765715146353</v>
          </cell>
          <cell r="DF77">
            <v>589.52488849263875</v>
          </cell>
          <cell r="DG77">
            <v>0</v>
          </cell>
          <cell r="DH77">
            <v>57.537624982464855</v>
          </cell>
          <cell r="DI77">
            <v>0</v>
          </cell>
          <cell r="DJ77">
            <v>57.537624982464841</v>
          </cell>
          <cell r="DK77">
            <v>47.982860434211155</v>
          </cell>
          <cell r="DL77">
            <v>102.82041521616674</v>
          </cell>
          <cell r="DM77">
            <v>137.093886954889</v>
          </cell>
          <cell r="DN77">
            <v>0</v>
          </cell>
          <cell r="DO77">
            <v>283.01141659254853</v>
          </cell>
          <cell r="DP77">
            <v>256.33966420345229</v>
          </cell>
          <cell r="DQ77">
            <v>589.52488849263875</v>
          </cell>
          <cell r="DR77">
            <v>57.537624982464841</v>
          </cell>
          <cell r="DS77">
            <v>50.614911578787044</v>
          </cell>
          <cell r="DT77">
            <v>137.093886954889</v>
          </cell>
          <cell r="DU77">
            <v>268.38199423715122</v>
          </cell>
          <cell r="DV77">
            <v>0</v>
          </cell>
          <cell r="DW77">
            <v>234.38448775151883</v>
          </cell>
          <cell r="DX77">
            <v>415.77451779412746</v>
          </cell>
          <cell r="DY77">
            <v>559.03106013583613</v>
          </cell>
          <cell r="DZ77">
            <v>0</v>
          </cell>
          <cell r="EA77">
            <v>0</v>
          </cell>
          <cell r="EB77">
            <v>0</v>
          </cell>
          <cell r="EC77">
            <v>0</v>
          </cell>
          <cell r="ED77">
            <v>0</v>
          </cell>
          <cell r="EE77">
            <v>0</v>
          </cell>
          <cell r="EF77">
            <v>0</v>
          </cell>
          <cell r="EG77">
            <v>16.268611325430683</v>
          </cell>
          <cell r="EH77">
            <v>0</v>
          </cell>
          <cell r="EI77">
            <v>14.228030844463794</v>
          </cell>
          <cell r="EJ77">
            <v>24.271571419630163</v>
          </cell>
          <cell r="EK77">
            <v>34.179202329129055</v>
          </cell>
          <cell r="EL77">
            <v>0</v>
          </cell>
          <cell r="EM77">
            <v>0</v>
          </cell>
          <cell r="EN77">
            <v>0</v>
          </cell>
          <cell r="EO77">
            <v>0</v>
          </cell>
          <cell r="EP77">
            <v>0</v>
          </cell>
          <cell r="EQ77">
            <v>0</v>
          </cell>
          <cell r="ER77">
            <v>0</v>
          </cell>
          <cell r="ES77">
            <v>0</v>
          </cell>
          <cell r="ET77">
            <v>0</v>
          </cell>
          <cell r="EU77">
            <v>0</v>
          </cell>
          <cell r="EV77">
            <v>0</v>
          </cell>
          <cell r="EW77">
            <v>0</v>
          </cell>
          <cell r="EX77">
            <v>0</v>
          </cell>
          <cell r="EY77">
            <v>10.214090866636749</v>
          </cell>
          <cell r="EZ77">
            <v>0</v>
          </cell>
          <cell r="FA77">
            <v>8.534050637986736</v>
          </cell>
          <cell r="FB77">
            <v>17.533518962817954</v>
          </cell>
          <cell r="FC77">
            <v>24.557227394489484</v>
          </cell>
          <cell r="FD77">
            <v>0</v>
          </cell>
          <cell r="FE77">
            <v>45.684345145794822</v>
          </cell>
          <cell r="FF77">
            <v>0</v>
          </cell>
          <cell r="FG77">
            <v>38.097949955825563</v>
          </cell>
          <cell r="FH77">
            <v>81.638464191054766</v>
          </cell>
          <cell r="FI77">
            <v>108.85128558807303</v>
          </cell>
          <cell r="FJ77">
            <v>0</v>
          </cell>
          <cell r="FK77">
            <v>0</v>
          </cell>
          <cell r="FL77">
            <v>0</v>
          </cell>
          <cell r="FM77">
            <v>0</v>
          </cell>
          <cell r="FN77">
            <v>0</v>
          </cell>
          <cell r="FO77">
            <v>0</v>
          </cell>
          <cell r="FP77">
            <v>0</v>
          </cell>
          <cell r="FQ77">
            <v>0.39644218551461252</v>
          </cell>
          <cell r="FR77">
            <v>0</v>
          </cell>
          <cell r="FS77">
            <v>4.9174078780177899</v>
          </cell>
          <cell r="FT77">
            <v>0</v>
          </cell>
          <cell r="FU77">
            <v>0.49059720457433303</v>
          </cell>
          <cell r="FV77">
            <v>0</v>
          </cell>
          <cell r="FW77">
            <v>7.2045743329097851</v>
          </cell>
          <cell r="FX77">
            <v>0</v>
          </cell>
          <cell r="FY77">
            <v>0.14485387547649303</v>
          </cell>
          <cell r="FZ77">
            <v>13.153875476493013</v>
          </cell>
          <cell r="GA77">
            <v>3.8119440914866584E-3</v>
          </cell>
          <cell r="GB77">
            <v>0.22871664548919951</v>
          </cell>
          <cell r="GC77">
            <v>3.2020330368487935</v>
          </cell>
          <cell r="GD77">
            <v>3.4307496823379928</v>
          </cell>
          <cell r="GE77" t="e">
            <v>#DIV/0!</v>
          </cell>
          <cell r="GF77" t="e">
            <v>#DIV/0!</v>
          </cell>
          <cell r="GG77" t="e">
            <v>#DIV/0!</v>
          </cell>
          <cell r="GH77" t="e">
            <v>#DIV/0!</v>
          </cell>
          <cell r="GI77" t="e">
            <v>#DIV/0!</v>
          </cell>
          <cell r="GJ77" t="e">
            <v>#DIV/0!</v>
          </cell>
          <cell r="GK77" t="e">
            <v>#DIV/0!</v>
          </cell>
          <cell r="GL77" t="e">
            <v>#DIV/0!</v>
          </cell>
          <cell r="GM77" t="e">
            <v>#DIV/0!</v>
          </cell>
          <cell r="GN77" t="e">
            <v>#DIV/0!</v>
          </cell>
          <cell r="GO77" t="e">
            <v>#DIV/0!</v>
          </cell>
          <cell r="GP77" t="e">
            <v>#DIV/0!</v>
          </cell>
          <cell r="GQ77" t="e">
            <v>#DIV/0!</v>
          </cell>
          <cell r="GR77">
            <v>0.39644218551461241</v>
          </cell>
          <cell r="GS77">
            <v>0</v>
          </cell>
          <cell r="GT77">
            <v>4.917407878017789</v>
          </cell>
          <cell r="GU77">
            <v>0</v>
          </cell>
          <cell r="GV77">
            <v>0.49059720457433292</v>
          </cell>
          <cell r="GW77">
            <v>0</v>
          </cell>
          <cell r="GX77">
            <v>7.2045743329097833</v>
          </cell>
          <cell r="GY77">
            <v>0</v>
          </cell>
          <cell r="GZ77">
            <v>0.144853875476493</v>
          </cell>
          <cell r="HA77">
            <v>13.15387547649301</v>
          </cell>
          <cell r="HB77">
            <v>0.22871664548919945</v>
          </cell>
          <cell r="HC77">
            <v>3.2020330368487926</v>
          </cell>
          <cell r="HD77">
            <v>3.4307496823379919</v>
          </cell>
          <cell r="HE77">
            <v>104256.98365175628</v>
          </cell>
          <cell r="HF77">
            <v>0</v>
          </cell>
          <cell r="HG77">
            <v>36472.282552408731</v>
          </cell>
          <cell r="HH77">
            <v>0</v>
          </cell>
          <cell r="HI77">
            <v>69608.634732866194</v>
          </cell>
          <cell r="HJ77" t="str">
            <v/>
          </cell>
          <cell r="HK77">
            <v>3377.9262703169029</v>
          </cell>
          <cell r="HL77">
            <v>0</v>
          </cell>
          <cell r="HM77">
            <v>26538.04086060953</v>
          </cell>
          <cell r="HN77">
            <v>27543.30498767865</v>
          </cell>
          <cell r="HO77">
            <v>16657.561511748543</v>
          </cell>
          <cell r="HP77">
            <v>0</v>
          </cell>
          <cell r="HQ77">
            <v>1</v>
          </cell>
          <cell r="HR77">
            <v>0</v>
          </cell>
          <cell r="HS77">
            <v>0</v>
          </cell>
          <cell r="HT77">
            <v>0</v>
          </cell>
          <cell r="HU77">
            <v>0</v>
          </cell>
          <cell r="HV77">
            <v>7.3456162642947911</v>
          </cell>
          <cell r="HW77">
            <v>3.3589599999999997</v>
          </cell>
          <cell r="HX77">
            <v>2.4209310000000004</v>
          </cell>
          <cell r="HY77">
            <v>0</v>
          </cell>
          <cell r="HZ77">
            <v>0</v>
          </cell>
          <cell r="IA77">
            <v>0</v>
          </cell>
          <cell r="IB77">
            <v>0</v>
          </cell>
          <cell r="IC77">
            <v>0</v>
          </cell>
          <cell r="ID77">
            <v>0</v>
          </cell>
          <cell r="IE77" t="str">
            <v>0.5</v>
          </cell>
          <cell r="IF77">
            <v>181.78003892750004</v>
          </cell>
          <cell r="IG77">
            <v>344.68712020699007</v>
          </cell>
          <cell r="IH77">
            <v>778.06118091108601</v>
          </cell>
          <cell r="II77">
            <v>324.00644174619043</v>
          </cell>
          <cell r="IJ77">
            <v>0</v>
          </cell>
          <cell r="IK77">
            <v>322.32885670611296</v>
          </cell>
          <cell r="IL77">
            <v>39.838398019856655</v>
          </cell>
          <cell r="IM77">
            <v>306.77153698422114</v>
          </cell>
          <cell r="IN77">
            <v>37.915583222768909</v>
          </cell>
          <cell r="IO77">
            <v>692.47445101086657</v>
          </cell>
          <cell r="IP77">
            <v>85.586729900219467</v>
          </cell>
          <cell r="IQ77">
            <v>288.36573315410948</v>
          </cell>
          <cell r="IR77">
            <v>35.640708592080948</v>
          </cell>
          <cell r="IS77">
            <v>0</v>
          </cell>
          <cell r="IT77">
            <v>0</v>
          </cell>
          <cell r="IU77">
            <v>39</v>
          </cell>
          <cell r="IV77">
            <v>134</v>
          </cell>
          <cell r="IW77">
            <v>79</v>
          </cell>
          <cell r="IX77">
            <v>12</v>
          </cell>
          <cell r="IY77" t="str">
            <v>1: Yes</v>
          </cell>
          <cell r="IZ77" t="str">
            <v>6</v>
          </cell>
          <cell r="JA77" t="str">
            <v>2</v>
          </cell>
          <cell r="JB77" t="str">
            <v>AZT,D4T,EFV: AZT, D4T, EFV</v>
          </cell>
          <cell r="JC77" t="str">
            <v>1: Yes</v>
          </cell>
          <cell r="JD77" t="str">
            <v>1: Yes</v>
          </cell>
          <cell r="JE77" t="str">
            <v>0: No</v>
          </cell>
          <cell r="JF77" t="str">
            <v>0: No</v>
          </cell>
          <cell r="JG77" t="str">
            <v>0: No</v>
          </cell>
          <cell r="JH77">
            <v>0</v>
          </cell>
          <cell r="JI77">
            <v>118</v>
          </cell>
          <cell r="JJ77">
            <v>0</v>
          </cell>
          <cell r="JK77">
            <v>36</v>
          </cell>
          <cell r="JL77">
            <v>0</v>
          </cell>
          <cell r="JM77">
            <v>79</v>
          </cell>
          <cell r="JN77">
            <v>0</v>
          </cell>
          <cell r="JO77">
            <v>9</v>
          </cell>
          <cell r="JP77">
            <v>0</v>
          </cell>
          <cell r="JQ77">
            <v>0</v>
          </cell>
          <cell r="JR77">
            <v>141.00965552867339</v>
          </cell>
          <cell r="JS77">
            <v>277.519579642937</v>
          </cell>
          <cell r="JT77">
            <v>233.64685082916259</v>
          </cell>
          <cell r="JU77">
            <v>378.38612618633812</v>
          </cell>
          <cell r="JV77">
            <v>528.47447985140639</v>
          </cell>
          <cell r="JW77" t="str">
            <v>N/A</v>
          </cell>
          <cell r="JX77">
            <v>391.96455573714286</v>
          </cell>
          <cell r="JY77" t="str">
            <v>N/A</v>
          </cell>
          <cell r="JZ77">
            <v>0</v>
          </cell>
          <cell r="KA77">
            <v>0</v>
          </cell>
          <cell r="KB77">
            <v>0</v>
          </cell>
          <cell r="KC77">
            <v>0</v>
          </cell>
          <cell r="KD77">
            <v>0</v>
          </cell>
          <cell r="KE77">
            <v>0</v>
          </cell>
          <cell r="KF77">
            <v>0</v>
          </cell>
          <cell r="KG77">
            <v>0</v>
          </cell>
          <cell r="KH77">
            <v>0</v>
          </cell>
          <cell r="KI77">
            <v>0</v>
          </cell>
          <cell r="KJ77">
            <v>0</v>
          </cell>
          <cell r="KK77">
            <v>0</v>
          </cell>
          <cell r="KL77">
            <v>0</v>
          </cell>
          <cell r="KM77">
            <v>0</v>
          </cell>
          <cell r="KN77">
            <v>0</v>
          </cell>
          <cell r="KO77">
            <v>0</v>
          </cell>
          <cell r="KP77">
            <v>23</v>
          </cell>
          <cell r="KQ77">
            <v>92</v>
          </cell>
          <cell r="KR77">
            <v>11</v>
          </cell>
          <cell r="KS77">
            <v>25</v>
          </cell>
          <cell r="KT77">
            <v>24</v>
          </cell>
          <cell r="KU77">
            <v>55</v>
          </cell>
          <cell r="KV77">
            <v>0</v>
          </cell>
          <cell r="KW77">
            <v>9</v>
          </cell>
          <cell r="KX77">
            <v>0</v>
          </cell>
          <cell r="KY77">
            <v>0</v>
          </cell>
          <cell r="KZ77" t="str">
            <v/>
          </cell>
          <cell r="LA77" t="str">
            <v/>
          </cell>
          <cell r="LB77" t="str">
            <v/>
          </cell>
          <cell r="LC77" t="str">
            <v/>
          </cell>
          <cell r="LD77" t="str">
            <v/>
          </cell>
          <cell r="LE77" t="str">
            <v/>
          </cell>
          <cell r="LF77" t="str">
            <v/>
          </cell>
          <cell r="LG77" t="str">
            <v/>
          </cell>
          <cell r="LH77" t="str">
            <v/>
          </cell>
          <cell r="LI77" t="str">
            <v/>
          </cell>
          <cell r="LJ77" t="str">
            <v>Tenofovir/Emtricitabine (TDF/FTC)</v>
          </cell>
          <cell r="LK77" t="str">
            <v/>
          </cell>
          <cell r="LL77" t="str">
            <v>1: Yes</v>
          </cell>
          <cell r="LM77" t="str">
            <v>6</v>
          </cell>
          <cell r="LN77" t="str">
            <v>2</v>
          </cell>
          <cell r="LO77" t="str">
            <v>AZT,D4T,EFV: AZT, D4T, EFV</v>
          </cell>
          <cell r="LP77" t="str">
            <v>1: Yes</v>
          </cell>
          <cell r="LQ77" t="str">
            <v>0: No</v>
          </cell>
          <cell r="LR77" t="str">
            <v>0: No</v>
          </cell>
          <cell r="LS77" t="str">
            <v>0: No</v>
          </cell>
          <cell r="LT77" t="str">
            <v>0: No</v>
          </cell>
          <cell r="LU77">
            <v>118</v>
          </cell>
          <cell r="LV77">
            <v>36</v>
          </cell>
          <cell r="LW77">
            <v>79</v>
          </cell>
          <cell r="LX77">
            <v>9</v>
          </cell>
          <cell r="LY77" t="str">
            <v>1: Yes</v>
          </cell>
          <cell r="LZ77" t="str">
            <v>0: No</v>
          </cell>
          <cell r="MA77" t="str">
            <v>0: No</v>
          </cell>
          <cell r="MB77" t="str">
            <v>1: Yes</v>
          </cell>
          <cell r="MC77" t="str">
            <v>1: Yes</v>
          </cell>
          <cell r="MD77" t="str">
            <v>0: No</v>
          </cell>
          <cell r="ME77" t="str">
            <v>0: No</v>
          </cell>
          <cell r="MF77" t="str">
            <v>0: No</v>
          </cell>
          <cell r="MG77" t="str">
            <v>0: No</v>
          </cell>
          <cell r="MH77" t="str">
            <v>0: No</v>
          </cell>
          <cell r="MI77" t="str">
            <v>0: No</v>
          </cell>
          <cell r="MJ77" t="str">
            <v>0: No</v>
          </cell>
          <cell r="MK77" t="str">
            <v>0: No</v>
          </cell>
          <cell r="ML77" t="str">
            <v>0: No</v>
          </cell>
          <cell r="MM77" t="str">
            <v>0: No</v>
          </cell>
          <cell r="MN77" t="str">
            <v>0: No</v>
          </cell>
          <cell r="MO77" t="str">
            <v>0: No</v>
          </cell>
          <cell r="MP77" t="str">
            <v>0: No</v>
          </cell>
          <cell r="MQ77" t="str">
            <v>1: Yes</v>
          </cell>
          <cell r="MR77" t="str">
            <v>1: Yes</v>
          </cell>
          <cell r="MS77" t="str">
            <v>3</v>
          </cell>
          <cell r="MT77" t="str">
            <v>1: Yes</v>
          </cell>
          <cell r="MU77">
            <v>104.53582008056129</v>
          </cell>
          <cell r="MV77">
            <v>0</v>
          </cell>
          <cell r="MW77">
            <v>104.53582008056128</v>
          </cell>
          <cell r="MX77">
            <v>104.53582008056129</v>
          </cell>
          <cell r="MY77">
            <v>104.53582008056129</v>
          </cell>
          <cell r="MZ77">
            <v>0</v>
          </cell>
          <cell r="NA77">
            <v>0</v>
          </cell>
          <cell r="NB77">
            <v>0</v>
          </cell>
          <cell r="NC77">
            <v>0</v>
          </cell>
          <cell r="ND77">
            <v>0</v>
          </cell>
          <cell r="NE77">
            <v>0</v>
          </cell>
          <cell r="NF77">
            <v>0</v>
          </cell>
          <cell r="NG77">
            <v>0</v>
          </cell>
          <cell r="NH77">
            <v>0</v>
          </cell>
          <cell r="NI77">
            <v>0</v>
          </cell>
          <cell r="NJ77">
            <v>0</v>
          </cell>
          <cell r="NK77">
            <v>0</v>
          </cell>
          <cell r="NL77">
            <v>0</v>
          </cell>
          <cell r="NM77">
            <v>13.89715123073794</v>
          </cell>
          <cell r="NN77">
            <v>0</v>
          </cell>
          <cell r="NO77">
            <v>13.897151230737938</v>
          </cell>
          <cell r="NP77">
            <v>13.897151230737942</v>
          </cell>
          <cell r="NQ77">
            <v>13.89715123073794</v>
          </cell>
          <cell r="NR77">
            <v>0</v>
          </cell>
          <cell r="NS77">
            <v>43.214167342996667</v>
          </cell>
          <cell r="NT77">
            <v>0</v>
          </cell>
          <cell r="NU77">
            <v>43.214167342996667</v>
          </cell>
          <cell r="NV77">
            <v>43.214167342996667</v>
          </cell>
          <cell r="NW77">
            <v>43.214167342996667</v>
          </cell>
          <cell r="NX77">
            <v>0</v>
          </cell>
          <cell r="NY77">
            <v>31.308984220183358</v>
          </cell>
          <cell r="NZ77">
            <v>0</v>
          </cell>
          <cell r="OA77">
            <v>31.308984220183355</v>
          </cell>
          <cell r="OB77">
            <v>31.308984220183362</v>
          </cell>
          <cell r="OC77">
            <v>31.308984220183362</v>
          </cell>
          <cell r="OD77">
            <v>0</v>
          </cell>
          <cell r="OE77">
            <v>16.115517286643328</v>
          </cell>
          <cell r="OF77">
            <v>0</v>
          </cell>
          <cell r="OG77">
            <v>16.115517286643328</v>
          </cell>
          <cell r="OH77">
            <v>16.115517286643328</v>
          </cell>
          <cell r="OI77">
            <v>16.115517286643328</v>
          </cell>
          <cell r="OJ77">
            <v>0</v>
          </cell>
          <cell r="OK77">
            <v>0</v>
          </cell>
          <cell r="OL77">
            <v>0</v>
          </cell>
          <cell r="OM77">
            <v>0</v>
          </cell>
          <cell r="ON77">
            <v>0</v>
          </cell>
          <cell r="OO77">
            <v>0</v>
          </cell>
          <cell r="OP77">
            <v>0</v>
          </cell>
          <cell r="OQ77">
            <v>104.53582008056129</v>
          </cell>
          <cell r="OR77">
            <v>0</v>
          </cell>
          <cell r="OS77">
            <v>104.53582008056128</v>
          </cell>
          <cell r="OT77">
            <v>104.53582008056129</v>
          </cell>
          <cell r="OU77">
            <v>104.53582008056129</v>
          </cell>
          <cell r="OV77">
            <v>0</v>
          </cell>
          <cell r="OW77">
            <v>0</v>
          </cell>
          <cell r="OX77">
            <v>1.7344345616264292</v>
          </cell>
          <cell r="OY77">
            <v>0</v>
          </cell>
          <cell r="OZ77">
            <v>0.75476493011435819</v>
          </cell>
          <cell r="PA77">
            <v>0</v>
          </cell>
          <cell r="PB77">
            <v>2.8094027954256671</v>
          </cell>
          <cell r="PC77">
            <v>0</v>
          </cell>
          <cell r="PD77">
            <v>0</v>
          </cell>
          <cell r="PE77">
            <v>0</v>
          </cell>
          <cell r="PF77">
            <v>2.1003811944091484</v>
          </cell>
          <cell r="PG77" t="str">
            <v/>
          </cell>
          <cell r="PH77">
            <v>8.0124967169163082</v>
          </cell>
          <cell r="PI77">
            <v>0</v>
          </cell>
          <cell r="PJ77">
            <v>41.481768655360789</v>
          </cell>
          <cell r="PK77" t="str">
            <v>N/A</v>
          </cell>
          <cell r="PL77">
            <v>6.4347410309863973</v>
          </cell>
          <cell r="PM77" t="str">
            <v>N/A</v>
          </cell>
          <cell r="PN77" t="str">
            <v>N/A</v>
          </cell>
          <cell r="PO77" t="str">
            <v>N/A</v>
          </cell>
          <cell r="PP77">
            <v>3.4043380395086813</v>
          </cell>
          <cell r="PQ77">
            <v>0</v>
          </cell>
          <cell r="PR77">
            <v>398.48634053367209</v>
          </cell>
          <cell r="PS77">
            <v>455</v>
          </cell>
          <cell r="PT77">
            <v>198</v>
          </cell>
          <cell r="PU77">
            <v>737</v>
          </cell>
          <cell r="PV77">
            <v>0</v>
          </cell>
          <cell r="PW77">
            <v>551</v>
          </cell>
          <cell r="PX77">
            <v>0</v>
          </cell>
          <cell r="PY77">
            <v>0</v>
          </cell>
          <cell r="PZ77">
            <v>105.24571926211313</v>
          </cell>
          <cell r="QA77">
            <v>104.53582008056127</v>
          </cell>
          <cell r="QB77">
            <v>0</v>
          </cell>
          <cell r="QC77">
            <v>0</v>
          </cell>
          <cell r="QD77">
            <v>13.897151230737936</v>
          </cell>
          <cell r="QE77">
            <v>43.21416734299666</v>
          </cell>
          <cell r="QF77">
            <v>31.308984220183351</v>
          </cell>
          <cell r="QG77">
            <v>16.115517286643325</v>
          </cell>
          <cell r="QH77">
            <v>0</v>
          </cell>
          <cell r="QI77">
            <v>104.53582008056127</v>
          </cell>
          <cell r="QJ77">
            <v>0</v>
          </cell>
          <cell r="QK77">
            <v>1.7344345616264287</v>
          </cell>
          <cell r="QL77">
            <v>0</v>
          </cell>
          <cell r="QM77">
            <v>0.75476493011435797</v>
          </cell>
          <cell r="QN77">
            <v>0</v>
          </cell>
          <cell r="QO77">
            <v>2.8094027954256662</v>
          </cell>
          <cell r="QP77">
            <v>0</v>
          </cell>
          <cell r="QQ77">
            <v>0</v>
          </cell>
          <cell r="QR77">
            <v>0</v>
          </cell>
          <cell r="QS77">
            <v>2.1003811944091479</v>
          </cell>
          <cell r="QT77">
            <v>0</v>
          </cell>
          <cell r="QU77">
            <v>0</v>
          </cell>
          <cell r="QV77" t="str">
            <v/>
          </cell>
          <cell r="QW77" t="str">
            <v/>
          </cell>
          <cell r="QX77" t="str">
            <v/>
          </cell>
          <cell r="QY77" t="str">
            <v/>
          </cell>
          <cell r="QZ77" t="str">
            <v/>
          </cell>
          <cell r="RA77" t="str">
            <v/>
          </cell>
          <cell r="RB77" t="str">
            <v/>
          </cell>
          <cell r="RC77" t="str">
            <v>N/A</v>
          </cell>
          <cell r="RD77" t="str">
            <v>N/A</v>
          </cell>
          <cell r="RE77">
            <v>0</v>
          </cell>
          <cell r="RF77">
            <v>0</v>
          </cell>
          <cell r="RG77">
            <v>0</v>
          </cell>
          <cell r="RH77">
            <v>0</v>
          </cell>
          <cell r="RI77">
            <v>0</v>
          </cell>
          <cell r="RJ77">
            <v>0</v>
          </cell>
          <cell r="RK77">
            <v>0</v>
          </cell>
          <cell r="RL77">
            <v>0</v>
          </cell>
          <cell r="RM77">
            <v>0</v>
          </cell>
          <cell r="RN77">
            <v>0</v>
          </cell>
          <cell r="RO77">
            <v>25.821961479201406</v>
          </cell>
          <cell r="RP77">
            <v>25.821961479201391</v>
          </cell>
          <cell r="RQ77">
            <v>0</v>
          </cell>
          <cell r="RR77">
            <v>0</v>
          </cell>
          <cell r="RS77">
            <v>25.821961479201399</v>
          </cell>
          <cell r="RT77">
            <v>25.821961479201402</v>
          </cell>
          <cell r="RU77">
            <v>25.821961479201399</v>
          </cell>
          <cell r="RV77">
            <v>4.3116862591240777</v>
          </cell>
          <cell r="RW77">
            <v>0</v>
          </cell>
          <cell r="RX77">
            <v>4.3116862591240768</v>
          </cell>
          <cell r="RY77">
            <v>4.3116862591240768</v>
          </cell>
          <cell r="RZ77">
            <v>4.3116862591240777</v>
          </cell>
          <cell r="SA77">
            <v>0</v>
          </cell>
          <cell r="SB77">
            <v>21.432228027737164</v>
          </cell>
          <cell r="SC77">
            <v>0</v>
          </cell>
          <cell r="SD77">
            <v>0</v>
          </cell>
          <cell r="SE77">
            <v>21.43222802773716</v>
          </cell>
          <cell r="SF77">
            <v>21.43222802773716</v>
          </cell>
          <cell r="SG77">
            <v>21.43222802773716</v>
          </cell>
          <cell r="SH77">
            <v>4.389733451464239</v>
          </cell>
          <cell r="SI77">
            <v>0</v>
          </cell>
          <cell r="SJ77">
            <v>0</v>
          </cell>
          <cell r="SK77">
            <v>4.3897334514642381</v>
          </cell>
          <cell r="SL77">
            <v>4.3897334514642381</v>
          </cell>
          <cell r="SM77">
            <v>4.3897334514642381</v>
          </cell>
          <cell r="SN77">
            <v>0</v>
          </cell>
          <cell r="SO77">
            <v>0.4</v>
          </cell>
          <cell r="SP77">
            <v>0</v>
          </cell>
          <cell r="SQ77">
            <v>1</v>
          </cell>
          <cell r="SR77">
            <v>0</v>
          </cell>
          <cell r="SS77" t="str">
            <v>1: Yes</v>
          </cell>
          <cell r="ST77" t="str">
            <v>1: Yes</v>
          </cell>
          <cell r="SU77" t="str">
            <v>Blank</v>
          </cell>
          <cell r="SV77" t="str">
            <v>1: Yes</v>
          </cell>
          <cell r="SW77" t="str">
            <v>CD4&lt;200 or Stage III or IV</v>
          </cell>
          <cell r="SX77">
            <v>0.8</v>
          </cell>
          <cell r="SY77" t="str">
            <v>1: Yes</v>
          </cell>
          <cell r="SZ77" t="str">
            <v>equal</v>
          </cell>
          <cell r="TA77">
            <v>182</v>
          </cell>
          <cell r="TB77">
            <v>0.18548204966984755</v>
          </cell>
          <cell r="TC77">
            <v>0</v>
          </cell>
          <cell r="TD77">
            <v>2.4271794142928331</v>
          </cell>
          <cell r="TE77">
            <v>0.35608992637346992</v>
          </cell>
          <cell r="TF77">
            <v>2.1314620974156555</v>
          </cell>
          <cell r="TG77">
            <v>0</v>
          </cell>
          <cell r="TH77">
            <v>3.7657304557580105</v>
          </cell>
          <cell r="TI77">
            <v>4.3116862591240777</v>
          </cell>
          <cell r="TJ77">
            <v>12.644331276567511</v>
          </cell>
          <cell r="TK77" t="str">
            <v/>
          </cell>
          <cell r="TL77" t="str">
            <v/>
          </cell>
          <cell r="TM77" t="str">
            <v/>
          </cell>
          <cell r="TN77" t="str">
            <v/>
          </cell>
          <cell r="TO77" t="str">
            <v/>
          </cell>
          <cell r="TP77" t="str">
            <v/>
          </cell>
          <cell r="TQ77" t="str">
            <v/>
          </cell>
          <cell r="TR77" t="str">
            <v/>
          </cell>
          <cell r="TS77" t="str">
            <v/>
          </cell>
          <cell r="TT77">
            <v>0.18548204966984744</v>
          </cell>
          <cell r="TU77">
            <v>0</v>
          </cell>
          <cell r="TV77">
            <v>2.4271794142928322</v>
          </cell>
          <cell r="TW77">
            <v>0.35608992637346981</v>
          </cell>
          <cell r="TX77">
            <v>2.1314620974156546</v>
          </cell>
          <cell r="TY77">
            <v>0</v>
          </cell>
          <cell r="TZ77">
            <v>3.7657304557580091</v>
          </cell>
          <cell r="UA77">
            <v>4.3116862591240759</v>
          </cell>
          <cell r="UB77">
            <v>12.644331276567504</v>
          </cell>
          <cell r="UC77" t="str">
            <v>1: Yes</v>
          </cell>
          <cell r="UD77" t="str">
            <v>equal</v>
          </cell>
          <cell r="UE77">
            <v>182</v>
          </cell>
          <cell r="UF77">
            <v>50344</v>
          </cell>
          <cell r="UG77">
            <v>1.4149162067024065E-2</v>
          </cell>
          <cell r="UH77">
            <v>1.4149162067024065E-2</v>
          </cell>
          <cell r="UI77">
            <v>0</v>
          </cell>
          <cell r="UJ77">
            <v>0</v>
          </cell>
          <cell r="UK77">
            <v>0</v>
          </cell>
          <cell r="UL77">
            <v>0</v>
          </cell>
          <cell r="UM77">
            <v>0</v>
          </cell>
          <cell r="UN77" t="str">
            <v>1: Yes</v>
          </cell>
          <cell r="UO77" t="str">
            <v>3: Other (please explain)</v>
          </cell>
          <cell r="UP77" t="str">
            <v>1: Yes</v>
          </cell>
          <cell r="UQ77" t="e">
            <v>#N/A</v>
          </cell>
          <cell r="UR77" t="e">
            <v>#N/A</v>
          </cell>
          <cell r="US77" t="e">
            <v>#N/A</v>
          </cell>
          <cell r="UT77" t="e">
            <v>#N/A</v>
          </cell>
          <cell r="UU77" t="e">
            <v>#N/A</v>
          </cell>
          <cell r="UV77" t="e">
            <v>#N/A</v>
          </cell>
          <cell r="UW77" t="e">
            <v>#N/A</v>
          </cell>
          <cell r="UX77">
            <v>0</v>
          </cell>
          <cell r="UY77">
            <v>0</v>
          </cell>
          <cell r="UZ77">
            <v>0</v>
          </cell>
          <cell r="VA77">
            <v>0</v>
          </cell>
          <cell r="VB77">
            <v>1</v>
          </cell>
          <cell r="VC77">
            <v>0</v>
          </cell>
          <cell r="VD77">
            <v>0</v>
          </cell>
          <cell r="VE77">
            <v>0</v>
          </cell>
          <cell r="VF77">
            <v>0</v>
          </cell>
          <cell r="VG77">
            <v>1</v>
          </cell>
          <cell r="VH77">
            <v>0</v>
          </cell>
          <cell r="VI77">
            <v>0</v>
          </cell>
          <cell r="VJ77">
            <v>0</v>
          </cell>
          <cell r="VK77">
            <v>0</v>
          </cell>
          <cell r="VL77">
            <v>0</v>
          </cell>
          <cell r="VM77">
            <v>0</v>
          </cell>
          <cell r="VN77">
            <v>1</v>
          </cell>
          <cell r="VO77">
            <v>0</v>
          </cell>
          <cell r="VP77">
            <v>0</v>
          </cell>
          <cell r="VQ77">
            <v>0</v>
          </cell>
          <cell r="VR77">
            <v>0</v>
          </cell>
          <cell r="VS77">
            <v>0</v>
          </cell>
          <cell r="VT77">
            <v>0</v>
          </cell>
          <cell r="VU77">
            <v>0</v>
          </cell>
          <cell r="VV77">
            <v>0</v>
          </cell>
          <cell r="VW77">
            <v>0</v>
          </cell>
          <cell r="VX77">
            <v>0</v>
          </cell>
          <cell r="VY77">
            <v>7.3372541287543003</v>
          </cell>
          <cell r="VZ77">
            <v>7.3372541287542985</v>
          </cell>
          <cell r="WA77">
            <v>0</v>
          </cell>
          <cell r="WB77">
            <v>7.8092512793207218</v>
          </cell>
          <cell r="WC77">
            <v>7.8092512793207227</v>
          </cell>
          <cell r="WD77">
            <v>1.9130329063719089</v>
          </cell>
          <cell r="WE77">
            <v>0</v>
          </cell>
          <cell r="WF77">
            <v>8.1667187159818102</v>
          </cell>
          <cell r="WG77">
            <v>0</v>
          </cell>
          <cell r="WH77">
            <v>6.5597710746294062</v>
          </cell>
          <cell r="WI77">
            <v>6.5597710746294062</v>
          </cell>
          <cell r="WJ77">
            <v>1.6069476413524033</v>
          </cell>
          <cell r="WK77">
            <v>0</v>
          </cell>
          <cell r="WL77">
            <v>1.5555654697108205</v>
          </cell>
          <cell r="WM77">
            <v>0</v>
          </cell>
          <cell r="WN77">
            <v>1.2494802046913154</v>
          </cell>
          <cell r="WO77">
            <v>1.2494802046913154</v>
          </cell>
          <cell r="WP77">
            <v>0.30608526501950545</v>
          </cell>
          <cell r="WQ77">
            <v>0</v>
          </cell>
          <cell r="WR77" t="e">
            <v>#VALUE!</v>
          </cell>
          <cell r="WS77" t="e">
            <v>#VALUE!</v>
          </cell>
          <cell r="WT77">
            <v>7.8092512793207218</v>
          </cell>
          <cell r="WU77">
            <v>0</v>
          </cell>
          <cell r="WV77">
            <v>7.8092512793207218</v>
          </cell>
          <cell r="WW77">
            <v>0</v>
          </cell>
          <cell r="WX77">
            <v>0</v>
          </cell>
          <cell r="WY77">
            <v>0</v>
          </cell>
          <cell r="WZ77">
            <v>9.7159560327580312</v>
          </cell>
          <cell r="XA77">
            <v>9.7159560327580277</v>
          </cell>
          <cell r="XB77">
            <v>0</v>
          </cell>
          <cell r="XC77">
            <v>8.1025131372182848</v>
          </cell>
          <cell r="XD77">
            <v>17.362528151182033</v>
          </cell>
          <cell r="XE77">
            <v>23.150037534909384</v>
          </cell>
          <cell r="XF77">
            <v>0</v>
          </cell>
          <cell r="XG77">
            <v>6.8011692229306213</v>
          </cell>
          <cell r="XH77">
            <v>0</v>
          </cell>
          <cell r="XI77">
            <v>5.6717591960527978</v>
          </cell>
          <cell r="XJ77">
            <v>12.153769705827427</v>
          </cell>
          <cell r="XK77">
            <v>16.20502627443657</v>
          </cell>
          <cell r="XL77">
            <v>0</v>
          </cell>
          <cell r="XM77">
            <v>0.48579780163790143</v>
          </cell>
          <cell r="XN77">
            <v>0.48579780163790148</v>
          </cell>
          <cell r="XO77">
            <v>0</v>
          </cell>
          <cell r="XP77">
            <v>0.40512565686091417</v>
          </cell>
          <cell r="XQ77">
            <v>0.86812640755910175</v>
          </cell>
          <cell r="XR77">
            <v>1.157501876745469</v>
          </cell>
          <cell r="XS77">
            <v>0</v>
          </cell>
          <cell r="XT77">
            <v>0</v>
          </cell>
          <cell r="XU77">
            <v>0</v>
          </cell>
          <cell r="XV77">
            <v>0</v>
          </cell>
          <cell r="XW77">
            <v>0</v>
          </cell>
          <cell r="XX77">
            <v>0</v>
          </cell>
          <cell r="XY77">
            <v>0</v>
          </cell>
          <cell r="XZ77">
            <v>0</v>
          </cell>
          <cell r="YA77">
            <v>0</v>
          </cell>
          <cell r="YB77">
            <v>0</v>
          </cell>
          <cell r="YC77">
            <v>0</v>
          </cell>
          <cell r="YD77">
            <v>0</v>
          </cell>
          <cell r="YE77">
            <v>0</v>
          </cell>
          <cell r="YF77">
            <v>0</v>
          </cell>
          <cell r="YG77">
            <v>0</v>
          </cell>
          <cell r="YH77">
            <v>0</v>
          </cell>
          <cell r="YI77">
            <v>0</v>
          </cell>
          <cell r="YJ77">
            <v>0</v>
          </cell>
          <cell r="YK77">
            <v>0</v>
          </cell>
          <cell r="YL77">
            <v>0.97159560327580297</v>
          </cell>
          <cell r="YM77">
            <v>0</v>
          </cell>
          <cell r="YN77">
            <v>0.81025131372182835</v>
          </cell>
          <cell r="YO77">
            <v>1.7362528151182035</v>
          </cell>
          <cell r="YP77">
            <v>2.315003753490938</v>
          </cell>
          <cell r="YQ77">
            <v>0</v>
          </cell>
          <cell r="YR77">
            <v>0</v>
          </cell>
          <cell r="YS77">
            <v>0</v>
          </cell>
          <cell r="YT77">
            <v>0</v>
          </cell>
          <cell r="YU77">
            <v>0</v>
          </cell>
          <cell r="YV77">
            <v>0</v>
          </cell>
          <cell r="YW77">
            <v>0</v>
          </cell>
          <cell r="YX77">
            <v>1.4573934049137043</v>
          </cell>
          <cell r="YY77">
            <v>0</v>
          </cell>
          <cell r="YZ77">
            <v>1.2153769705827426</v>
          </cell>
          <cell r="ZA77">
            <v>2.6043792226773048</v>
          </cell>
          <cell r="ZB77">
            <v>3.4725056302364075</v>
          </cell>
          <cell r="ZC77">
            <v>0</v>
          </cell>
          <cell r="ZD77">
            <v>0</v>
          </cell>
          <cell r="ZE77">
            <v>0</v>
          </cell>
          <cell r="ZF77">
            <v>0</v>
          </cell>
          <cell r="ZG77">
            <v>0</v>
          </cell>
          <cell r="ZH77">
            <v>0</v>
          </cell>
          <cell r="ZI77">
            <v>0</v>
          </cell>
          <cell r="ZJ77" t="str">
            <v xml:space="preserve"> </v>
          </cell>
          <cell r="ZK77">
            <v>0</v>
          </cell>
          <cell r="ZL77">
            <v>0</v>
          </cell>
          <cell r="ZM77">
            <v>0</v>
          </cell>
          <cell r="ZN77">
            <v>0</v>
          </cell>
          <cell r="ZO77">
            <v>0</v>
          </cell>
          <cell r="ZP77">
            <v>0</v>
          </cell>
          <cell r="ZQ77">
            <v>0</v>
          </cell>
          <cell r="ZR77" t="str">
            <v>0: No</v>
          </cell>
          <cell r="ZS77" t="str">
            <v>0: No</v>
          </cell>
          <cell r="ZT77">
            <v>4.4820275982786431</v>
          </cell>
          <cell r="ZU77">
            <v>4.4820275982786422</v>
          </cell>
          <cell r="ZV77">
            <v>0</v>
          </cell>
          <cell r="ZW77">
            <v>4.4820275982786422</v>
          </cell>
          <cell r="ZX77">
            <v>4.4820275982786431</v>
          </cell>
          <cell r="ZY77">
            <v>4.4820275982786422</v>
          </cell>
          <cell r="ZZ77">
            <v>0</v>
          </cell>
          <cell r="AAA77">
            <v>3.1374193187950499</v>
          </cell>
          <cell r="AAB77">
            <v>0</v>
          </cell>
          <cell r="AAC77">
            <v>3.1374193187950494</v>
          </cell>
          <cell r="AAD77">
            <v>3.1374193187950494</v>
          </cell>
          <cell r="AAE77">
            <v>3.137419318795049</v>
          </cell>
          <cell r="AAF77">
            <v>0</v>
          </cell>
          <cell r="AAG77">
            <v>0.22410137991393214</v>
          </cell>
          <cell r="AAH77">
            <v>0.22410137991393209</v>
          </cell>
          <cell r="AAI77">
            <v>0</v>
          </cell>
          <cell r="AAJ77">
            <v>0.22410137991393211</v>
          </cell>
          <cell r="AAK77">
            <v>0.22410137991393214</v>
          </cell>
          <cell r="AAL77">
            <v>0.22410137991393211</v>
          </cell>
          <cell r="AAM77">
            <v>0</v>
          </cell>
          <cell r="AAN77">
            <v>0</v>
          </cell>
          <cell r="AAO77">
            <v>0</v>
          </cell>
          <cell r="AAP77">
            <v>0</v>
          </cell>
          <cell r="AAQ77">
            <v>0</v>
          </cell>
          <cell r="AAR77">
            <v>0</v>
          </cell>
          <cell r="AAS77">
            <v>0</v>
          </cell>
          <cell r="AAT77">
            <v>0</v>
          </cell>
          <cell r="AAU77">
            <v>0</v>
          </cell>
          <cell r="AAV77">
            <v>0</v>
          </cell>
          <cell r="AAW77">
            <v>0</v>
          </cell>
          <cell r="AAX77">
            <v>0</v>
          </cell>
          <cell r="AAY77">
            <v>0</v>
          </cell>
          <cell r="AAZ77">
            <v>0</v>
          </cell>
          <cell r="ABA77">
            <v>0</v>
          </cell>
          <cell r="ABB77">
            <v>0</v>
          </cell>
          <cell r="ABC77">
            <v>0</v>
          </cell>
          <cell r="ABD77">
            <v>0</v>
          </cell>
          <cell r="ABE77">
            <v>0</v>
          </cell>
          <cell r="ABF77">
            <v>0.22410137991393214</v>
          </cell>
          <cell r="ABG77">
            <v>0</v>
          </cell>
          <cell r="ABH77">
            <v>0.22410137991393211</v>
          </cell>
          <cell r="ABI77">
            <v>0.22410137991393214</v>
          </cell>
          <cell r="ABJ77">
            <v>0.22410137991393211</v>
          </cell>
          <cell r="ABK77">
            <v>0</v>
          </cell>
          <cell r="ABL77">
            <v>0.89640551965572857</v>
          </cell>
          <cell r="ABM77">
            <v>0</v>
          </cell>
          <cell r="ABN77">
            <v>0.89640551965572846</v>
          </cell>
          <cell r="ABO77">
            <v>0.89640551965572857</v>
          </cell>
          <cell r="ABP77">
            <v>0.89640551965572846</v>
          </cell>
          <cell r="ABQ77">
            <v>0</v>
          </cell>
          <cell r="ABR77">
            <v>0</v>
          </cell>
          <cell r="ABS77">
            <v>0</v>
          </cell>
          <cell r="ABT77">
            <v>0</v>
          </cell>
          <cell r="ABU77">
            <v>0</v>
          </cell>
          <cell r="ABV77">
            <v>0</v>
          </cell>
          <cell r="ABW77">
            <v>0</v>
          </cell>
          <cell r="ABX77">
            <v>0.22410137991393214</v>
          </cell>
          <cell r="ABY77" t="str">
            <v>1: Yes</v>
          </cell>
          <cell r="ABZ77">
            <v>0.22410137991393209</v>
          </cell>
          <cell r="ACA77">
            <v>0</v>
          </cell>
          <cell r="ACB77">
            <v>16.030384398631153</v>
          </cell>
          <cell r="ACC77">
            <v>16.030384398631153</v>
          </cell>
          <cell r="ACD77">
            <v>0</v>
          </cell>
          <cell r="ACE77">
            <v>13.368360225864215</v>
          </cell>
          <cell r="ACF77">
            <v>28.646486198280463</v>
          </cell>
          <cell r="ACG77">
            <v>38.195314931040627</v>
          </cell>
          <cell r="ACH77">
            <v>0</v>
          </cell>
          <cell r="ACI77">
            <v>6.8927691173244048</v>
          </cell>
          <cell r="ACJ77">
            <v>0</v>
          </cell>
          <cell r="ACK77">
            <v>5.7481479060460403</v>
          </cell>
          <cell r="ACL77">
            <v>12.317459798670086</v>
          </cell>
          <cell r="ACM77">
            <v>16.423279731560118</v>
          </cell>
          <cell r="ACN77">
            <v>0</v>
          </cell>
          <cell r="ACO77">
            <v>0</v>
          </cell>
          <cell r="ACP77">
            <v>0</v>
          </cell>
          <cell r="ACQ77">
            <v>0</v>
          </cell>
          <cell r="ACR77">
            <v>0</v>
          </cell>
          <cell r="ACS77">
            <v>0</v>
          </cell>
          <cell r="ACT77">
            <v>0</v>
          </cell>
          <cell r="ACU77">
            <v>0</v>
          </cell>
          <cell r="ACV77">
            <v>0</v>
          </cell>
          <cell r="ACW77">
            <v>0</v>
          </cell>
          <cell r="ACX77">
            <v>0</v>
          </cell>
          <cell r="ACY77">
            <v>0</v>
          </cell>
          <cell r="ACZ77">
            <v>0</v>
          </cell>
          <cell r="ADA77">
            <v>0</v>
          </cell>
          <cell r="ADB77">
            <v>0</v>
          </cell>
          <cell r="ADC77">
            <v>0</v>
          </cell>
          <cell r="ADD77">
            <v>0</v>
          </cell>
          <cell r="ADE77">
            <v>0</v>
          </cell>
          <cell r="ADF77">
            <v>0</v>
          </cell>
          <cell r="ADG77">
            <v>0</v>
          </cell>
          <cell r="ADH77">
            <v>0</v>
          </cell>
          <cell r="ADI77">
            <v>0</v>
          </cell>
          <cell r="ADJ77">
            <v>0</v>
          </cell>
          <cell r="ADK77">
            <v>0</v>
          </cell>
          <cell r="ADL77">
            <v>0</v>
          </cell>
          <cell r="ADM77">
            <v>0</v>
          </cell>
          <cell r="ADN77">
            <v>0</v>
          </cell>
          <cell r="ADO77">
            <v>0</v>
          </cell>
          <cell r="ADP77">
            <v>0</v>
          </cell>
          <cell r="ADQ77">
            <v>0</v>
          </cell>
          <cell r="ADR77">
            <v>0</v>
          </cell>
          <cell r="ADS77">
            <v>9.1376152813067488</v>
          </cell>
          <cell r="ADT77">
            <v>0</v>
          </cell>
          <cell r="ADU77">
            <v>7.6202123198181759</v>
          </cell>
          <cell r="ADV77">
            <v>16.329026399610377</v>
          </cell>
          <cell r="ADW77">
            <v>21.772035199480506</v>
          </cell>
          <cell r="ADX77">
            <v>0</v>
          </cell>
          <cell r="ADY77">
            <v>0</v>
          </cell>
          <cell r="ADZ77">
            <v>0</v>
          </cell>
          <cell r="AEA77">
            <v>0</v>
          </cell>
          <cell r="AEB77">
            <v>0</v>
          </cell>
          <cell r="AEC77">
            <v>0</v>
          </cell>
          <cell r="AED77">
            <v>0</v>
          </cell>
          <cell r="AEE77">
            <v>4.2540829906593514</v>
          </cell>
          <cell r="AEF77">
            <v>6.8927691173244048</v>
          </cell>
          <cell r="AEG77">
            <v>1.4180822958022381</v>
          </cell>
          <cell r="AEH77">
            <v>0</v>
          </cell>
          <cell r="AEI77">
            <v>3.2169500962259594</v>
          </cell>
          <cell r="AEJ77">
            <v>0</v>
          </cell>
          <cell r="AEK77">
            <v>0.2484998986192001</v>
          </cell>
          <cell r="AEL77">
            <v>0</v>
          </cell>
          <cell r="AEM77">
            <v>0</v>
          </cell>
          <cell r="AEN77">
            <v>4.2540829906593505</v>
          </cell>
          <cell r="AEO77">
            <v>6.8927691173244039</v>
          </cell>
          <cell r="AEP77">
            <v>1.4180822958022379</v>
          </cell>
          <cell r="AEQ77">
            <v>0</v>
          </cell>
          <cell r="AER77">
            <v>3.2169500962259585</v>
          </cell>
          <cell r="AES77">
            <v>0</v>
          </cell>
          <cell r="AET77">
            <v>0.24849989861920005</v>
          </cell>
          <cell r="AEU77">
            <v>0</v>
          </cell>
          <cell r="AEV77">
            <v>0</v>
          </cell>
          <cell r="AEW77">
            <v>0.05</v>
          </cell>
          <cell r="AEX77" t="str">
            <v>8</v>
          </cell>
          <cell r="AEY77" t="str">
            <v>8</v>
          </cell>
          <cell r="AEZ77" t="str">
            <v>1: Yes</v>
          </cell>
          <cell r="AFA77" t="str">
            <v>2</v>
          </cell>
          <cell r="AFB77" t="str">
            <v>0</v>
          </cell>
          <cell r="AFC77" t="str">
            <v>1: Always</v>
          </cell>
          <cell r="AFD77" t="str">
            <v>1: Always</v>
          </cell>
          <cell r="AFE77">
            <v>0</v>
          </cell>
          <cell r="AFF77">
            <v>0</v>
          </cell>
          <cell r="AFG77">
            <v>2.1937682964079843</v>
          </cell>
          <cell r="AFH77">
            <v>2.1937682964079839</v>
          </cell>
          <cell r="AFI77">
            <v>0</v>
          </cell>
          <cell r="AFJ77">
            <v>2.1937682964079839</v>
          </cell>
          <cell r="AFK77">
            <v>2.1937682964079843</v>
          </cell>
          <cell r="AFL77">
            <v>2.1937682964079843</v>
          </cell>
          <cell r="AFM77">
            <v>0</v>
          </cell>
          <cell r="AFN77">
            <v>0</v>
          </cell>
          <cell r="AFO77">
            <v>9</v>
          </cell>
          <cell r="AFP77">
            <v>9</v>
          </cell>
          <cell r="AFQ77">
            <v>0</v>
          </cell>
          <cell r="AFR77">
            <v>0</v>
          </cell>
          <cell r="AFS77">
            <v>0</v>
          </cell>
          <cell r="AFT77">
            <v>0</v>
          </cell>
          <cell r="AFU77">
            <v>0</v>
          </cell>
          <cell r="AFV77">
            <v>0</v>
          </cell>
          <cell r="AFW77">
            <v>0</v>
          </cell>
          <cell r="AFX77">
            <v>0</v>
          </cell>
          <cell r="AFY77">
            <v>0</v>
          </cell>
          <cell r="AFZ77">
            <v>0</v>
          </cell>
          <cell r="AGA77">
            <v>0</v>
          </cell>
          <cell r="AGB77">
            <v>0</v>
          </cell>
        </row>
        <row r="78">
          <cell r="A78" t="str">
            <v>RSA_16</v>
          </cell>
          <cell r="B78" t="str">
            <v>RSA</v>
          </cell>
          <cell r="C78" t="str">
            <v>Tembisa Main Clinic</v>
          </cell>
          <cell r="D78" t="str">
            <v>Clinic</v>
          </cell>
          <cell r="E78" t="str">
            <v>Primary</v>
          </cell>
          <cell r="F78" t="str">
            <v>Peri-urban/Semi-urban</v>
          </cell>
          <cell r="G78" t="str">
            <v>No</v>
          </cell>
          <cell r="H78">
            <v>39692</v>
          </cell>
          <cell r="I78">
            <v>61131</v>
          </cell>
          <cell r="J78">
            <v>15985</v>
          </cell>
          <cell r="K78">
            <v>0</v>
          </cell>
          <cell r="L78">
            <v>0</v>
          </cell>
          <cell r="M78" t="str">
            <v>USD</v>
          </cell>
          <cell r="N78">
            <v>7.1899999999999995</v>
          </cell>
          <cell r="O78">
            <v>0.35</v>
          </cell>
          <cell r="P78">
            <v>0</v>
          </cell>
          <cell r="Q78">
            <v>0</v>
          </cell>
          <cell r="R78">
            <v>0.65</v>
          </cell>
          <cell r="S78">
            <v>0</v>
          </cell>
          <cell r="T78">
            <v>15985</v>
          </cell>
          <cell r="U78">
            <v>0</v>
          </cell>
          <cell r="V78">
            <v>702.59488526769712</v>
          </cell>
          <cell r="W78" t="str">
            <v>0: No</v>
          </cell>
          <cell r="X78" t="str">
            <v>0: No</v>
          </cell>
          <cell r="Y78">
            <v>0</v>
          </cell>
          <cell r="Z78" t="str">
            <v>Apr-10</v>
          </cell>
          <cell r="AA78" t="str">
            <v>Mar-11</v>
          </cell>
          <cell r="AB78">
            <v>0</v>
          </cell>
          <cell r="AC78">
            <v>1773.75</v>
          </cell>
          <cell r="AD78">
            <v>35.916666666666664</v>
          </cell>
          <cell r="AE78">
            <v>8.1666666666666661</v>
          </cell>
          <cell r="AF78">
            <v>0.16666666666666666</v>
          </cell>
          <cell r="AG78">
            <v>1818</v>
          </cell>
          <cell r="AH78">
            <v>1818.0000000000002</v>
          </cell>
          <cell r="AI78">
            <v>10.013751375137515</v>
          </cell>
          <cell r="AJ78">
            <v>8.048679867986797</v>
          </cell>
          <cell r="AK78">
            <v>2</v>
          </cell>
          <cell r="AL78">
            <v>10</v>
          </cell>
          <cell r="AM78">
            <v>10</v>
          </cell>
          <cell r="AN78">
            <v>13</v>
          </cell>
          <cell r="AO78">
            <v>13</v>
          </cell>
          <cell r="AP78">
            <v>8</v>
          </cell>
          <cell r="AQ78">
            <v>8</v>
          </cell>
          <cell r="AR78">
            <v>10</v>
          </cell>
          <cell r="AS78">
            <v>10</v>
          </cell>
          <cell r="AT78">
            <v>10</v>
          </cell>
          <cell r="AU78">
            <v>2</v>
          </cell>
          <cell r="AV78">
            <v>10</v>
          </cell>
          <cell r="AW78">
            <v>10</v>
          </cell>
          <cell r="AX78">
            <v>13</v>
          </cell>
          <cell r="AY78">
            <v>13</v>
          </cell>
          <cell r="AZ78">
            <v>2</v>
          </cell>
          <cell r="BA78">
            <v>6</v>
          </cell>
          <cell r="BB78">
            <v>6</v>
          </cell>
          <cell r="BC78">
            <v>12</v>
          </cell>
          <cell r="BD78">
            <v>0</v>
          </cell>
          <cell r="BE78">
            <v>256428.99999999997</v>
          </cell>
          <cell r="BF78" t="str">
            <v>0: No</v>
          </cell>
          <cell r="BG78" t="str">
            <v>N/A</v>
          </cell>
          <cell r="BH78" t="str">
            <v>N/A</v>
          </cell>
          <cell r="BI78" t="str">
            <v>N/A</v>
          </cell>
          <cell r="BJ78" t="str">
            <v>N/A</v>
          </cell>
          <cell r="BK78" t="str">
            <v/>
          </cell>
          <cell r="BL78" t="str">
            <v>TRANSFER,LTFU,DEATH: Transfer, Lost to Follow-Up, Death</v>
          </cell>
          <cell r="BM78" t="str">
            <v>1: Yes</v>
          </cell>
          <cell r="BN78" t="str">
            <v>N_INITIATION,N_STAGE,N_MONITORING,N_BLOOD: Initiation, WHO Staging, Routine clinical monitoring, Blood draws for CD4</v>
          </cell>
          <cell r="BO78" t="str">
            <v>if a nurse has some questions/ clarifications they seek doctors guidance. pediaatric and critical patients are almost always seen by doctors.</v>
          </cell>
          <cell r="BP78" t="str">
            <v>1: Yes</v>
          </cell>
          <cell r="BQ78">
            <v>0.9</v>
          </cell>
          <cell r="BR78" t="str">
            <v>1: The Costing Period</v>
          </cell>
          <cell r="BS78" t="str">
            <v/>
          </cell>
          <cell r="BT78" t="str">
            <v>0: No</v>
          </cell>
          <cell r="BU78" t="str">
            <v>N/A</v>
          </cell>
          <cell r="BV78" t="str">
            <v>N/A</v>
          </cell>
          <cell r="BW78" t="str">
            <v>N/A</v>
          </cell>
          <cell r="BX78" t="str">
            <v>N/A</v>
          </cell>
          <cell r="BY78" t="str">
            <v/>
          </cell>
          <cell r="BZ78" t="str">
            <v>TRANSFER,LTFU,DEATH: Transfer, Lost to Follow-Up, Death</v>
          </cell>
          <cell r="CA78" t="str">
            <v>1: Yes</v>
          </cell>
          <cell r="CB78" t="str">
            <v>0: No</v>
          </cell>
          <cell r="CC78" t="str">
            <v>0: No</v>
          </cell>
          <cell r="CD78" t="str">
            <v>0: No</v>
          </cell>
          <cell r="CE78" t="str">
            <v>0: No</v>
          </cell>
          <cell r="CF78" t="str">
            <v>0: No</v>
          </cell>
          <cell r="CG78" t="str">
            <v>0: No</v>
          </cell>
          <cell r="CH78" t="str">
            <v/>
          </cell>
          <cell r="CI78" t="str">
            <v/>
          </cell>
          <cell r="CJ78">
            <v>1931.5</v>
          </cell>
          <cell r="CK78" t="str">
            <v/>
          </cell>
          <cell r="CL78" t="str">
            <v>1: Yes</v>
          </cell>
          <cell r="CM78" t="str">
            <v>1: Yes</v>
          </cell>
          <cell r="CN78" t="str">
            <v>1: Yes</v>
          </cell>
          <cell r="CO78" t="str">
            <v>1: Yes</v>
          </cell>
          <cell r="CP78" t="str">
            <v>All the above steps are taken by NGOs. Facilities liase with NGOs to reach out defaulters.</v>
          </cell>
          <cell r="CQ78" t="str">
            <v>1: Yes</v>
          </cell>
          <cell r="CR78" t="str">
            <v>0: No</v>
          </cell>
          <cell r="CS78" t="str">
            <v>100</v>
          </cell>
          <cell r="CT78" t="str">
            <v>1</v>
          </cell>
          <cell r="CU78">
            <v>1809.6666666666667</v>
          </cell>
          <cell r="CV78" t="str">
            <v>2: Unknown</v>
          </cell>
          <cell r="CW78">
            <v>10.013751375137515</v>
          </cell>
          <cell r="CX78">
            <v>199.66106589796669</v>
          </cell>
          <cell r="CY78">
            <v>0</v>
          </cell>
          <cell r="CZ78">
            <v>199.66106589796669</v>
          </cell>
          <cell r="DA78">
            <v>182.15463507407765</v>
          </cell>
          <cell r="DB78">
            <v>0</v>
          </cell>
          <cell r="DC78">
            <v>182.15463507407765</v>
          </cell>
          <cell r="DD78">
            <v>180.79857472849886</v>
          </cell>
          <cell r="DE78">
            <v>206.62694254685584</v>
          </cell>
          <cell r="DF78">
            <v>369.34565980250488</v>
          </cell>
          <cell r="DG78">
            <v>167.8843908193204</v>
          </cell>
          <cell r="DH78">
            <v>17.506430823889062</v>
          </cell>
          <cell r="DI78">
            <v>0</v>
          </cell>
          <cell r="DJ78">
            <v>17.506430823889062</v>
          </cell>
          <cell r="DK78">
            <v>17.376103222709773</v>
          </cell>
          <cell r="DL78">
            <v>19.858403683096885</v>
          </cell>
          <cell r="DM78">
            <v>35.496896583535687</v>
          </cell>
          <cell r="DN78">
            <v>16.134952992516219</v>
          </cell>
          <cell r="DO78">
            <v>182.15463507407765</v>
          </cell>
          <cell r="DP78">
            <v>181.3111933751056</v>
          </cell>
          <cell r="DQ78">
            <v>365.31643442284127</v>
          </cell>
          <cell r="DR78">
            <v>17.506430823889062</v>
          </cell>
          <cell r="DS78">
            <v>17.425369731202444</v>
          </cell>
          <cell r="DT78">
            <v>35.1096577117153</v>
          </cell>
          <cell r="DU78">
            <v>159.1640087381478</v>
          </cell>
          <cell r="DV78">
            <v>0</v>
          </cell>
          <cell r="DW78">
            <v>157.97910339327208</v>
          </cell>
          <cell r="DX78">
            <v>180.54754673516814</v>
          </cell>
          <cell r="DY78">
            <v>322.72873978911309</v>
          </cell>
          <cell r="DZ78">
            <v>146.69488172232411</v>
          </cell>
          <cell r="EA78">
            <v>7.4891629601068592</v>
          </cell>
          <cell r="EB78">
            <v>0</v>
          </cell>
          <cell r="EC78">
            <v>7.4334094685328012</v>
          </cell>
          <cell r="ED78">
            <v>8.4953251068946312</v>
          </cell>
          <cell r="EE78">
            <v>15.185393628574152</v>
          </cell>
          <cell r="EF78">
            <v>6.902451649351887</v>
          </cell>
          <cell r="EG78">
            <v>2.5395699396087039</v>
          </cell>
          <cell r="EH78">
            <v>0</v>
          </cell>
          <cell r="EI78">
            <v>2.5206639694777397</v>
          </cell>
          <cell r="EJ78">
            <v>2.8807588222602742</v>
          </cell>
          <cell r="EK78">
            <v>5.1493563947902397</v>
          </cell>
          <cell r="EL78">
            <v>2.340616543086472</v>
          </cell>
          <cell r="EM78">
            <v>0</v>
          </cell>
          <cell r="EN78">
            <v>0</v>
          </cell>
          <cell r="EO78">
            <v>0</v>
          </cell>
          <cell r="EP78">
            <v>0</v>
          </cell>
          <cell r="EQ78">
            <v>0</v>
          </cell>
          <cell r="ER78">
            <v>0</v>
          </cell>
          <cell r="ES78">
            <v>0</v>
          </cell>
          <cell r="ET78">
            <v>0</v>
          </cell>
          <cell r="EU78">
            <v>0</v>
          </cell>
          <cell r="EV78">
            <v>0</v>
          </cell>
          <cell r="EW78">
            <v>0</v>
          </cell>
          <cell r="EX78">
            <v>0</v>
          </cell>
          <cell r="EY78">
            <v>11.818885216755334</v>
          </cell>
          <cell r="EZ78">
            <v>0</v>
          </cell>
          <cell r="FA78">
            <v>11.730898866230294</v>
          </cell>
          <cell r="FB78">
            <v>13.406741561406049</v>
          </cell>
          <cell r="FC78">
            <v>23.964550541013317</v>
          </cell>
          <cell r="FD78">
            <v>10.892977518642414</v>
          </cell>
          <cell r="FE78">
            <v>14.805793938225532</v>
          </cell>
          <cell r="FF78">
            <v>0</v>
          </cell>
          <cell r="FG78">
            <v>14.695571379045125</v>
          </cell>
          <cell r="FH78">
            <v>16.794938718908718</v>
          </cell>
          <cell r="FI78">
            <v>30.020952960049335</v>
          </cell>
          <cell r="FJ78">
            <v>13.645887709113332</v>
          </cell>
          <cell r="FK78">
            <v>3.8436451051224734</v>
          </cell>
          <cell r="FL78">
            <v>0</v>
          </cell>
          <cell r="FM78">
            <v>3.8150308746505734</v>
          </cell>
          <cell r="FN78">
            <v>4.3600352853149413</v>
          </cell>
          <cell r="FO78">
            <v>7.7935630725004588</v>
          </cell>
          <cell r="FP78">
            <v>3.5425286693183895</v>
          </cell>
          <cell r="FQ78">
            <v>0.68756875687568764</v>
          </cell>
          <cell r="FR78">
            <v>0</v>
          </cell>
          <cell r="FS78">
            <v>2.09020902090209</v>
          </cell>
          <cell r="FT78">
            <v>0.52255225522552251</v>
          </cell>
          <cell r="FU78">
            <v>0.25302530253025307</v>
          </cell>
          <cell r="FV78">
            <v>0</v>
          </cell>
          <cell r="FW78">
            <v>0</v>
          </cell>
          <cell r="FX78">
            <v>0</v>
          </cell>
          <cell r="FY78">
            <v>0.14851485148514851</v>
          </cell>
          <cell r="FZ78">
            <v>3.7018701870187019</v>
          </cell>
          <cell r="GA78">
            <v>0.14851485148514851</v>
          </cell>
          <cell r="GB78">
            <v>4.95049504950495E-2</v>
          </cell>
          <cell r="GC78">
            <v>0.71507150715071499</v>
          </cell>
          <cell r="GD78">
            <v>0.76457645764576454</v>
          </cell>
          <cell r="GE78" t="e">
            <v>#DIV/0!</v>
          </cell>
          <cell r="GF78" t="e">
            <v>#DIV/0!</v>
          </cell>
          <cell r="GG78" t="e">
            <v>#DIV/0!</v>
          </cell>
          <cell r="GH78" t="e">
            <v>#DIV/0!</v>
          </cell>
          <cell r="GI78" t="e">
            <v>#DIV/0!</v>
          </cell>
          <cell r="GJ78" t="e">
            <v>#DIV/0!</v>
          </cell>
          <cell r="GK78" t="e">
            <v>#DIV/0!</v>
          </cell>
          <cell r="GL78" t="e">
            <v>#DIV/0!</v>
          </cell>
          <cell r="GM78" t="e">
            <v>#DIV/0!</v>
          </cell>
          <cell r="GN78" t="e">
            <v>#DIV/0!</v>
          </cell>
          <cell r="GO78" t="e">
            <v>#DIV/0!</v>
          </cell>
          <cell r="GP78" t="e">
            <v>#DIV/0!</v>
          </cell>
          <cell r="GQ78" t="e">
            <v>#DIV/0!</v>
          </cell>
          <cell r="GR78">
            <v>0.68756875687568753</v>
          </cell>
          <cell r="GS78">
            <v>0</v>
          </cell>
          <cell r="GT78">
            <v>2.0902090209020896</v>
          </cell>
          <cell r="GU78">
            <v>0.52255225522552251</v>
          </cell>
          <cell r="GV78">
            <v>0.25302530253025302</v>
          </cell>
          <cell r="GW78">
            <v>0</v>
          </cell>
          <cell r="GX78">
            <v>0</v>
          </cell>
          <cell r="GY78">
            <v>0</v>
          </cell>
          <cell r="GZ78">
            <v>0.14851485148514851</v>
          </cell>
          <cell r="HA78">
            <v>3.7018701870187014</v>
          </cell>
          <cell r="HB78">
            <v>4.9504950495049493E-2</v>
          </cell>
          <cell r="HC78">
            <v>0.71507150715071499</v>
          </cell>
          <cell r="HD78">
            <v>0.76457645764576454</v>
          </cell>
          <cell r="HE78">
            <v>63139.499304589706</v>
          </cell>
          <cell r="HF78">
            <v>0</v>
          </cell>
          <cell r="HG78">
            <v>50408.727399165509</v>
          </cell>
          <cell r="HH78">
            <v>35052.433936022251</v>
          </cell>
          <cell r="HI78">
            <v>39584.214186369958</v>
          </cell>
          <cell r="HJ78" t="str">
            <v/>
          </cell>
          <cell r="HK78">
            <v>0</v>
          </cell>
          <cell r="HL78">
            <v>0</v>
          </cell>
          <cell r="HM78">
            <v>39043.254520166898</v>
          </cell>
          <cell r="HN78">
            <v>31383.727399165506</v>
          </cell>
          <cell r="HO78">
            <v>24371.905424200275</v>
          </cell>
          <cell r="HP78">
            <v>0</v>
          </cell>
          <cell r="HQ78">
            <v>1</v>
          </cell>
          <cell r="HR78">
            <v>0</v>
          </cell>
          <cell r="HS78">
            <v>0</v>
          </cell>
          <cell r="HT78">
            <v>0</v>
          </cell>
          <cell r="HU78">
            <v>0</v>
          </cell>
          <cell r="HV78">
            <v>0</v>
          </cell>
          <cell r="HW78">
            <v>5.8426</v>
          </cell>
          <cell r="HX78">
            <v>0.99120000000000008</v>
          </cell>
          <cell r="HY78">
            <v>0</v>
          </cell>
          <cell r="HZ78">
            <v>0</v>
          </cell>
          <cell r="IA78">
            <v>0</v>
          </cell>
          <cell r="IB78">
            <v>0</v>
          </cell>
          <cell r="IC78">
            <v>0</v>
          </cell>
          <cell r="ID78">
            <v>0</v>
          </cell>
          <cell r="IE78" t="str">
            <v>2.5</v>
          </cell>
          <cell r="IF78">
            <v>180.6189755776667</v>
          </cell>
          <cell r="IG78">
            <v>365.36263469897324</v>
          </cell>
          <cell r="IH78">
            <v>905.84442678323069</v>
          </cell>
          <cell r="II78">
            <v>586.79989012022429</v>
          </cell>
          <cell r="IJ78">
            <v>591.77746870653687</v>
          </cell>
          <cell r="IK78">
            <v>335.57979413254344</v>
          </cell>
          <cell r="IL78">
            <v>41.476154330988514</v>
          </cell>
          <cell r="IM78">
            <v>325.17274488208619</v>
          </cell>
          <cell r="IN78">
            <v>40.189889816887053</v>
          </cell>
          <cell r="IO78">
            <v>806.2015398370753</v>
          </cell>
          <cell r="IP78">
            <v>99.642886946155372</v>
          </cell>
          <cell r="IQ78">
            <v>522.2519022069996</v>
          </cell>
          <cell r="IR78">
            <v>64.547987913224674</v>
          </cell>
          <cell r="IS78">
            <v>526.68194714881781</v>
          </cell>
          <cell r="IT78">
            <v>65.095521557719053</v>
          </cell>
          <cell r="IU78">
            <v>128.15</v>
          </cell>
          <cell r="IV78">
            <v>896.73000000000013</v>
          </cell>
          <cell r="IW78">
            <v>768</v>
          </cell>
          <cell r="IX78">
            <v>23.7</v>
          </cell>
          <cell r="IY78" t="str">
            <v>0: No</v>
          </cell>
          <cell r="IZ78" t="str">
            <v>N/A</v>
          </cell>
          <cell r="JA78" t="str">
            <v>N/A</v>
          </cell>
          <cell r="JB78" t="str">
            <v>N/A</v>
          </cell>
          <cell r="JC78" t="str">
            <v>N/A</v>
          </cell>
          <cell r="JD78" t="str">
            <v>N/A</v>
          </cell>
          <cell r="JE78" t="str">
            <v>N/A</v>
          </cell>
          <cell r="JF78" t="str">
            <v>N/A</v>
          </cell>
          <cell r="JG78" t="str">
            <v>N/A</v>
          </cell>
          <cell r="JH78">
            <v>0</v>
          </cell>
          <cell r="JI78">
            <v>895</v>
          </cell>
          <cell r="JJ78">
            <v>0</v>
          </cell>
          <cell r="JK78">
            <v>101</v>
          </cell>
          <cell r="JL78">
            <v>0</v>
          </cell>
          <cell r="JM78">
            <v>768</v>
          </cell>
          <cell r="JN78">
            <v>0</v>
          </cell>
          <cell r="JO78">
            <v>17</v>
          </cell>
          <cell r="JP78">
            <v>0</v>
          </cell>
          <cell r="JQ78">
            <v>0</v>
          </cell>
          <cell r="JR78">
            <v>141.08344923504868</v>
          </cell>
          <cell r="JS78">
            <v>277.66481223922113</v>
          </cell>
          <cell r="JT78">
            <v>233.76912378303197</v>
          </cell>
          <cell r="JU78">
            <v>378.5841446453407</v>
          </cell>
          <cell r="JV78">
            <v>528.75104311543805</v>
          </cell>
          <cell r="JW78" t="str">
            <v>N/A</v>
          </cell>
          <cell r="JX78">
            <v>392.16968011126562</v>
          </cell>
          <cell r="JY78" t="str">
            <v>N/A</v>
          </cell>
          <cell r="JZ78">
            <v>0</v>
          </cell>
          <cell r="KA78">
            <v>0</v>
          </cell>
          <cell r="KB78">
            <v>0</v>
          </cell>
          <cell r="KC78">
            <v>0</v>
          </cell>
          <cell r="KD78">
            <v>0</v>
          </cell>
          <cell r="KE78">
            <v>0</v>
          </cell>
          <cell r="KF78">
            <v>0</v>
          </cell>
          <cell r="KG78">
            <v>0</v>
          </cell>
          <cell r="KH78">
            <v>0</v>
          </cell>
          <cell r="KI78">
            <v>0</v>
          </cell>
          <cell r="KJ78">
            <v>0</v>
          </cell>
          <cell r="KK78">
            <v>0</v>
          </cell>
          <cell r="KL78">
            <v>0</v>
          </cell>
          <cell r="KM78">
            <v>0</v>
          </cell>
          <cell r="KN78">
            <v>0</v>
          </cell>
          <cell r="KO78">
            <v>0</v>
          </cell>
          <cell r="KP78">
            <v>216</v>
          </cell>
          <cell r="KQ78">
            <v>679</v>
          </cell>
          <cell r="KR78">
            <v>31</v>
          </cell>
          <cell r="KS78">
            <v>63</v>
          </cell>
          <cell r="KT78">
            <v>160</v>
          </cell>
          <cell r="KU78">
            <v>607</v>
          </cell>
          <cell r="KV78">
            <v>0</v>
          </cell>
          <cell r="KW78">
            <v>17</v>
          </cell>
          <cell r="KX78">
            <v>0</v>
          </cell>
          <cell r="KY78">
            <v>0</v>
          </cell>
          <cell r="KZ78" t="str">
            <v/>
          </cell>
          <cell r="LA78" t="str">
            <v/>
          </cell>
          <cell r="LB78" t="str">
            <v/>
          </cell>
          <cell r="LC78" t="str">
            <v/>
          </cell>
          <cell r="LD78" t="str">
            <v/>
          </cell>
          <cell r="LE78" t="str">
            <v/>
          </cell>
          <cell r="LF78" t="str">
            <v/>
          </cell>
          <cell r="LG78" t="str">
            <v/>
          </cell>
          <cell r="LH78" t="str">
            <v/>
          </cell>
          <cell r="LI78" t="str">
            <v/>
          </cell>
          <cell r="LJ78" t="str">
            <v>Tenofovir/Emtricitabine (TDF/FTC)</v>
          </cell>
          <cell r="LK78" t="str">
            <v/>
          </cell>
          <cell r="LL78" t="str">
            <v>0: No</v>
          </cell>
          <cell r="LM78" t="str">
            <v>N/A</v>
          </cell>
          <cell r="LN78" t="str">
            <v>N/A</v>
          </cell>
          <cell r="LO78" t="str">
            <v>N/A</v>
          </cell>
          <cell r="LP78" t="str">
            <v>N/A</v>
          </cell>
          <cell r="LQ78" t="str">
            <v>N/A</v>
          </cell>
          <cell r="LR78" t="str">
            <v>N/A</v>
          </cell>
          <cell r="LS78" t="str">
            <v>N/A</v>
          </cell>
          <cell r="LT78" t="str">
            <v>N/A</v>
          </cell>
          <cell r="LU78">
            <v>895</v>
          </cell>
          <cell r="LV78">
            <v>128</v>
          </cell>
          <cell r="LW78">
            <v>768</v>
          </cell>
          <cell r="LX78">
            <v>17</v>
          </cell>
          <cell r="LY78" t="str">
            <v/>
          </cell>
          <cell r="LZ78" t="str">
            <v/>
          </cell>
          <cell r="MA78" t="str">
            <v/>
          </cell>
          <cell r="MB78" t="str">
            <v/>
          </cell>
          <cell r="MC78" t="str">
            <v/>
          </cell>
          <cell r="MD78" t="str">
            <v/>
          </cell>
          <cell r="ME78" t="str">
            <v/>
          </cell>
          <cell r="MF78" t="str">
            <v/>
          </cell>
          <cell r="MG78" t="str">
            <v/>
          </cell>
          <cell r="MH78" t="str">
            <v/>
          </cell>
          <cell r="MI78" t="str">
            <v/>
          </cell>
          <cell r="MJ78" t="str">
            <v/>
          </cell>
          <cell r="MK78" t="str">
            <v/>
          </cell>
          <cell r="ML78" t="str">
            <v/>
          </cell>
          <cell r="MM78" t="str">
            <v/>
          </cell>
          <cell r="MN78" t="str">
            <v/>
          </cell>
          <cell r="MO78" t="str">
            <v/>
          </cell>
          <cell r="MP78" t="str">
            <v/>
          </cell>
          <cell r="MQ78" t="str">
            <v>1: Yes</v>
          </cell>
          <cell r="MR78" t="str">
            <v>1: Yes</v>
          </cell>
          <cell r="MS78" t="str">
            <v>2</v>
          </cell>
          <cell r="MT78" t="str">
            <v>1: Yes</v>
          </cell>
          <cell r="MU78">
            <v>84.739515829190694</v>
          </cell>
          <cell r="MV78">
            <v>0</v>
          </cell>
          <cell r="MW78">
            <v>84.73951582919068</v>
          </cell>
          <cell r="MX78">
            <v>84.739515829190694</v>
          </cell>
          <cell r="MY78">
            <v>84.739515829190694</v>
          </cell>
          <cell r="MZ78">
            <v>84.739515829190694</v>
          </cell>
          <cell r="NA78">
            <v>0</v>
          </cell>
          <cell r="NB78">
            <v>0</v>
          </cell>
          <cell r="NC78">
            <v>0</v>
          </cell>
          <cell r="ND78">
            <v>0</v>
          </cell>
          <cell r="NE78">
            <v>0</v>
          </cell>
          <cell r="NF78">
            <v>0</v>
          </cell>
          <cell r="NG78">
            <v>0</v>
          </cell>
          <cell r="NH78">
            <v>0</v>
          </cell>
          <cell r="NI78">
            <v>0</v>
          </cell>
          <cell r="NJ78">
            <v>0</v>
          </cell>
          <cell r="NK78">
            <v>0</v>
          </cell>
          <cell r="NL78">
            <v>0</v>
          </cell>
          <cell r="NM78">
            <v>11.399434797443579</v>
          </cell>
          <cell r="NN78">
            <v>0</v>
          </cell>
          <cell r="NO78">
            <v>11.399434797443579</v>
          </cell>
          <cell r="NP78">
            <v>11.399434797443581</v>
          </cell>
          <cell r="NQ78">
            <v>11.399434797443579</v>
          </cell>
          <cell r="NR78">
            <v>11.399434797443581</v>
          </cell>
          <cell r="NS78">
            <v>10.891432147387198</v>
          </cell>
          <cell r="NT78">
            <v>0</v>
          </cell>
          <cell r="NU78">
            <v>10.891432147387199</v>
          </cell>
          <cell r="NV78">
            <v>10.891432147387199</v>
          </cell>
          <cell r="NW78">
            <v>10.891432147387199</v>
          </cell>
          <cell r="NX78">
            <v>10.891432147387199</v>
          </cell>
          <cell r="NY78">
            <v>61.526873132375812</v>
          </cell>
          <cell r="NZ78">
            <v>0</v>
          </cell>
          <cell r="OA78">
            <v>61.526873132375805</v>
          </cell>
          <cell r="OB78">
            <v>61.526873132375819</v>
          </cell>
          <cell r="OC78">
            <v>61.526873132375819</v>
          </cell>
          <cell r="OD78">
            <v>61.526873132375812</v>
          </cell>
          <cell r="OE78">
            <v>0.92177575198409945</v>
          </cell>
          <cell r="OF78">
            <v>0</v>
          </cell>
          <cell r="OG78">
            <v>0.92177575198409933</v>
          </cell>
          <cell r="OH78">
            <v>0.92177575198409945</v>
          </cell>
          <cell r="OI78">
            <v>0.92177575198409945</v>
          </cell>
          <cell r="OJ78">
            <v>0.92177575198409945</v>
          </cell>
          <cell r="OK78">
            <v>0</v>
          </cell>
          <cell r="OL78">
            <v>0</v>
          </cell>
          <cell r="OM78">
            <v>0</v>
          </cell>
          <cell r="ON78">
            <v>0</v>
          </cell>
          <cell r="OO78">
            <v>0</v>
          </cell>
          <cell r="OP78">
            <v>0</v>
          </cell>
          <cell r="OQ78">
            <v>84.739515829190694</v>
          </cell>
          <cell r="OR78">
            <v>0</v>
          </cell>
          <cell r="OS78">
            <v>84.73951582919068</v>
          </cell>
          <cell r="OT78">
            <v>84.739515829190694</v>
          </cell>
          <cell r="OU78">
            <v>84.739515829190694</v>
          </cell>
          <cell r="OV78">
            <v>84.739515829190694</v>
          </cell>
          <cell r="OW78">
            <v>0</v>
          </cell>
          <cell r="OX78">
            <v>1.3569856985698567</v>
          </cell>
          <cell r="OY78">
            <v>0</v>
          </cell>
          <cell r="OZ78">
            <v>1.4499449944994498</v>
          </cell>
          <cell r="PA78">
            <v>0</v>
          </cell>
          <cell r="PB78">
            <v>0.23776127612761272</v>
          </cell>
          <cell r="PC78">
            <v>0</v>
          </cell>
          <cell r="PD78">
            <v>0</v>
          </cell>
          <cell r="PE78">
            <v>0</v>
          </cell>
          <cell r="PF78">
            <v>1.481320132013201</v>
          </cell>
          <cell r="PG78" t="str">
            <v/>
          </cell>
          <cell r="PH78">
            <v>8.4005563282336571</v>
          </cell>
          <cell r="PI78">
            <v>0</v>
          </cell>
          <cell r="PJ78">
            <v>42.433936022253128</v>
          </cell>
          <cell r="PK78" t="str">
            <v>N/A</v>
          </cell>
          <cell r="PL78">
            <v>6.7454798331015295</v>
          </cell>
          <cell r="PM78" t="str">
            <v>N/A</v>
          </cell>
          <cell r="PN78" t="str">
            <v>N/A</v>
          </cell>
          <cell r="PO78" t="str">
            <v>N/A</v>
          </cell>
          <cell r="PP78">
            <v>3.5465924895688454</v>
          </cell>
          <cell r="PQ78">
            <v>0</v>
          </cell>
          <cell r="PR78">
            <v>2406.9533828382832</v>
          </cell>
          <cell r="PS78">
            <v>2467</v>
          </cell>
          <cell r="PT78">
            <v>2636</v>
          </cell>
          <cell r="PU78">
            <v>432.25</v>
          </cell>
          <cell r="PV78">
            <v>0</v>
          </cell>
          <cell r="PW78">
            <v>2693.04</v>
          </cell>
          <cell r="PX78">
            <v>0</v>
          </cell>
          <cell r="PY78">
            <v>0</v>
          </cell>
          <cell r="PZ78">
            <v>92.25016170546121</v>
          </cell>
          <cell r="QA78">
            <v>84.73951582919068</v>
          </cell>
          <cell r="QB78">
            <v>0</v>
          </cell>
          <cell r="QC78">
            <v>0</v>
          </cell>
          <cell r="QD78">
            <v>11.399434797443579</v>
          </cell>
          <cell r="QE78">
            <v>10.891432147387198</v>
          </cell>
          <cell r="QF78">
            <v>61.526873132375805</v>
          </cell>
          <cell r="QG78">
            <v>0.92177575198409933</v>
          </cell>
          <cell r="QH78">
            <v>0</v>
          </cell>
          <cell r="QI78">
            <v>84.73951582919068</v>
          </cell>
          <cell r="QJ78">
            <v>0</v>
          </cell>
          <cell r="QK78">
            <v>1.3569856985698567</v>
          </cell>
          <cell r="QL78">
            <v>0</v>
          </cell>
          <cell r="QM78">
            <v>1.4499449944994498</v>
          </cell>
          <cell r="QN78">
            <v>0</v>
          </cell>
          <cell r="QO78">
            <v>0.23776127612761269</v>
          </cell>
          <cell r="QP78">
            <v>0</v>
          </cell>
          <cell r="QQ78">
            <v>0</v>
          </cell>
          <cell r="QR78">
            <v>0</v>
          </cell>
          <cell r="QS78">
            <v>1.481320132013201</v>
          </cell>
          <cell r="QT78">
            <v>0</v>
          </cell>
          <cell r="QU78">
            <v>0</v>
          </cell>
          <cell r="QV78" t="str">
            <v/>
          </cell>
          <cell r="QW78" t="str">
            <v/>
          </cell>
          <cell r="QX78" t="str">
            <v/>
          </cell>
          <cell r="QY78" t="str">
            <v/>
          </cell>
          <cell r="QZ78" t="str">
            <v/>
          </cell>
          <cell r="RA78" t="str">
            <v/>
          </cell>
          <cell r="RB78" t="str">
            <v/>
          </cell>
          <cell r="RC78" t="str">
            <v>N/A</v>
          </cell>
          <cell r="RD78" t="str">
            <v>N/A</v>
          </cell>
          <cell r="RE78">
            <v>0</v>
          </cell>
          <cell r="RF78">
            <v>0</v>
          </cell>
          <cell r="RG78">
            <v>0</v>
          </cell>
          <cell r="RH78">
            <v>0</v>
          </cell>
          <cell r="RI78">
            <v>0</v>
          </cell>
          <cell r="RJ78">
            <v>0</v>
          </cell>
          <cell r="RK78">
            <v>0</v>
          </cell>
          <cell r="RL78">
            <v>0</v>
          </cell>
          <cell r="RM78">
            <v>0</v>
          </cell>
          <cell r="RN78">
            <v>0</v>
          </cell>
          <cell r="RO78">
            <v>4.2491600953861877</v>
          </cell>
          <cell r="RP78">
            <v>4.2491600953861859</v>
          </cell>
          <cell r="RQ78">
            <v>0</v>
          </cell>
          <cell r="RR78">
            <v>0</v>
          </cell>
          <cell r="RS78">
            <v>4.2491600953861859</v>
          </cell>
          <cell r="RT78">
            <v>4.2491600953861868</v>
          </cell>
          <cell r="RU78">
            <v>4.2491600953861877</v>
          </cell>
          <cell r="RV78">
            <v>0.98096015060269048</v>
          </cell>
          <cell r="RW78">
            <v>0</v>
          </cell>
          <cell r="RX78">
            <v>0.98096015060269037</v>
          </cell>
          <cell r="RY78">
            <v>0.98096015060269048</v>
          </cell>
          <cell r="RZ78">
            <v>0.98096015060269037</v>
          </cell>
          <cell r="SA78">
            <v>0.98096015060269026</v>
          </cell>
          <cell r="SB78">
            <v>3.5268028791705346</v>
          </cell>
          <cell r="SC78">
            <v>0</v>
          </cell>
          <cell r="SD78">
            <v>0</v>
          </cell>
          <cell r="SE78">
            <v>3.5268028791705346</v>
          </cell>
          <cell r="SF78">
            <v>3.5268028791705346</v>
          </cell>
          <cell r="SG78">
            <v>3.526802879170535</v>
          </cell>
          <cell r="SH78">
            <v>0.72235721621565163</v>
          </cell>
          <cell r="SI78">
            <v>0</v>
          </cell>
          <cell r="SJ78">
            <v>0</v>
          </cell>
          <cell r="SK78">
            <v>0.72235721621565174</v>
          </cell>
          <cell r="SL78">
            <v>0.72235721621565174</v>
          </cell>
          <cell r="SM78">
            <v>0.72235721621565174</v>
          </cell>
          <cell r="SN78">
            <v>0</v>
          </cell>
          <cell r="SO78">
            <v>0.7</v>
          </cell>
          <cell r="SP78">
            <v>0.8</v>
          </cell>
          <cell r="SQ78">
            <v>0.7</v>
          </cell>
          <cell r="SR78">
            <v>0.8</v>
          </cell>
          <cell r="SS78" t="str">
            <v>1: Yes</v>
          </cell>
          <cell r="ST78" t="str">
            <v>1: Yes</v>
          </cell>
          <cell r="SU78">
            <v>0.95</v>
          </cell>
          <cell r="SV78" t="str">
            <v>1: Yes</v>
          </cell>
          <cell r="SW78" t="str">
            <v>CD4&lt;200 or Stage II or above</v>
          </cell>
          <cell r="SX78">
            <v>1</v>
          </cell>
          <cell r="SY78" t="str">
            <v>0: No</v>
          </cell>
          <cell r="SZ78" t="str">
            <v>N/A</v>
          </cell>
          <cell r="TA78" t="str">
            <v>N/A</v>
          </cell>
          <cell r="TB78">
            <v>0</v>
          </cell>
          <cell r="TC78">
            <v>6.0406596987932444E-2</v>
          </cell>
          <cell r="TD78">
            <v>0.94876079253822454</v>
          </cell>
          <cell r="TE78">
            <v>5.7230201462427195E-2</v>
          </cell>
          <cell r="TF78">
            <v>0.12852467444240948</v>
          </cell>
          <cell r="TG78">
            <v>0</v>
          </cell>
          <cell r="TH78">
            <v>0.5700375322650485</v>
          </cell>
          <cell r="TI78">
            <v>0.98096015060269048</v>
          </cell>
          <cell r="TJ78">
            <v>1.5032401470874546</v>
          </cell>
          <cell r="TK78" t="str">
            <v/>
          </cell>
          <cell r="TL78" t="str">
            <v/>
          </cell>
          <cell r="TM78" t="str">
            <v/>
          </cell>
          <cell r="TN78" t="str">
            <v/>
          </cell>
          <cell r="TO78" t="str">
            <v/>
          </cell>
          <cell r="TP78" t="str">
            <v/>
          </cell>
          <cell r="TQ78" t="str">
            <v/>
          </cell>
          <cell r="TR78" t="str">
            <v/>
          </cell>
          <cell r="TS78" t="str">
            <v/>
          </cell>
          <cell r="TT78">
            <v>0</v>
          </cell>
          <cell r="TU78">
            <v>6.040659698793243E-2</v>
          </cell>
          <cell r="TV78">
            <v>0.94876079253822432</v>
          </cell>
          <cell r="TW78">
            <v>5.7230201462427174E-2</v>
          </cell>
          <cell r="TX78">
            <v>0.12852467444240942</v>
          </cell>
          <cell r="TY78">
            <v>0</v>
          </cell>
          <cell r="TZ78">
            <v>0.57003753226504839</v>
          </cell>
          <cell r="UA78">
            <v>0.98096015060269026</v>
          </cell>
          <cell r="UB78">
            <v>1.5032401470874543</v>
          </cell>
          <cell r="UC78" t="str">
            <v>0: No</v>
          </cell>
          <cell r="UD78" t="str">
            <v>N/A</v>
          </cell>
          <cell r="UE78" t="str">
            <v>N/A</v>
          </cell>
          <cell r="UF78">
            <v>97505.985516800007</v>
          </cell>
          <cell r="UG78">
            <v>1.7195201668984698E-2</v>
          </cell>
          <cell r="UH78">
            <v>1.7195201668984701E-2</v>
          </cell>
          <cell r="UI78">
            <v>1.7195201668984701E-2</v>
          </cell>
          <cell r="UJ78">
            <v>0</v>
          </cell>
          <cell r="UK78">
            <v>0</v>
          </cell>
          <cell r="UL78">
            <v>0</v>
          </cell>
          <cell r="UM78">
            <v>0</v>
          </cell>
          <cell r="UN78" t="str">
            <v>1: Yes</v>
          </cell>
          <cell r="UO78" t="str">
            <v>0: All patients when initiated</v>
          </cell>
          <cell r="UP78" t="str">
            <v>1: Yes</v>
          </cell>
          <cell r="UQ78" t="e">
            <v>#N/A</v>
          </cell>
          <cell r="UR78" t="e">
            <v>#N/A</v>
          </cell>
          <cell r="US78" t="e">
            <v>#N/A</v>
          </cell>
          <cell r="UT78" t="e">
            <v>#N/A</v>
          </cell>
          <cell r="UU78" t="e">
            <v>#N/A</v>
          </cell>
          <cell r="UV78" t="e">
            <v>#N/A</v>
          </cell>
          <cell r="UW78" t="e">
            <v>#N/A</v>
          </cell>
          <cell r="UX78">
            <v>1</v>
          </cell>
          <cell r="UY78">
            <v>0</v>
          </cell>
          <cell r="UZ78">
            <v>0</v>
          </cell>
          <cell r="VA78">
            <v>0</v>
          </cell>
          <cell r="VB78">
            <v>1</v>
          </cell>
          <cell r="VC78">
            <v>0</v>
          </cell>
          <cell r="VD78">
            <v>1</v>
          </cell>
          <cell r="VE78">
            <v>1</v>
          </cell>
          <cell r="VF78">
            <v>0</v>
          </cell>
          <cell r="VG78">
            <v>0</v>
          </cell>
          <cell r="VH78">
            <v>1</v>
          </cell>
          <cell r="VI78">
            <v>0</v>
          </cell>
          <cell r="VJ78">
            <v>0</v>
          </cell>
          <cell r="VK78">
            <v>0</v>
          </cell>
          <cell r="VL78">
            <v>0</v>
          </cell>
          <cell r="VM78">
            <v>0</v>
          </cell>
          <cell r="VN78">
            <v>1</v>
          </cell>
          <cell r="VO78">
            <v>0</v>
          </cell>
          <cell r="VP78">
            <v>1</v>
          </cell>
          <cell r="VQ78">
            <v>1</v>
          </cell>
          <cell r="VR78">
            <v>0</v>
          </cell>
          <cell r="VS78">
            <v>0</v>
          </cell>
          <cell r="VT78">
            <v>0</v>
          </cell>
          <cell r="VU78">
            <v>0</v>
          </cell>
          <cell r="VV78">
            <v>0</v>
          </cell>
          <cell r="VW78">
            <v>0</v>
          </cell>
          <cell r="VX78">
            <v>0</v>
          </cell>
          <cell r="VY78">
            <v>3.2066791519207554</v>
          </cell>
          <cell r="VZ78">
            <v>3.2066791519207549</v>
          </cell>
          <cell r="WA78">
            <v>0</v>
          </cell>
          <cell r="WB78">
            <v>3.2068813297933967</v>
          </cell>
          <cell r="WC78">
            <v>3.2068813297933967</v>
          </cell>
          <cell r="WD78">
            <v>3.1627742050978394</v>
          </cell>
          <cell r="WE78">
            <v>3.1627742050978394</v>
          </cell>
          <cell r="WF78">
            <v>2.6937803170264538</v>
          </cell>
          <cell r="WG78">
            <v>0</v>
          </cell>
          <cell r="WH78">
            <v>2.6937803170264534</v>
          </cell>
          <cell r="WI78">
            <v>2.6937803170264534</v>
          </cell>
          <cell r="WJ78">
            <v>2.6567303322821849</v>
          </cell>
          <cell r="WK78">
            <v>2.6567303322821849</v>
          </cell>
          <cell r="WL78">
            <v>0.51310101276694342</v>
          </cell>
          <cell r="WM78">
            <v>0</v>
          </cell>
          <cell r="WN78">
            <v>0.51310101276694342</v>
          </cell>
          <cell r="WO78">
            <v>0.51310101276694353</v>
          </cell>
          <cell r="WP78">
            <v>0.50604387281565422</v>
          </cell>
          <cell r="WQ78">
            <v>0.50604387281565433</v>
          </cell>
          <cell r="WR78" t="e">
            <v>#VALUE!</v>
          </cell>
          <cell r="WS78" t="e">
            <v>#VALUE!</v>
          </cell>
          <cell r="WT78">
            <v>3.2068813297933967</v>
          </cell>
          <cell r="WU78">
            <v>0</v>
          </cell>
          <cell r="WV78">
            <v>3.2068813297933962</v>
          </cell>
          <cell r="WW78">
            <v>0</v>
          </cell>
          <cell r="WX78">
            <v>3.1627742050978394</v>
          </cell>
          <cell r="WY78">
            <v>0</v>
          </cell>
          <cell r="WZ78">
            <v>1.1024178449370203</v>
          </cell>
          <cell r="XA78">
            <v>1.1024178449370203</v>
          </cell>
          <cell r="XB78">
            <v>0</v>
          </cell>
          <cell r="XC78">
            <v>1.0942108337721959</v>
          </cell>
          <cell r="XD78">
            <v>1.2505266671682238</v>
          </cell>
          <cell r="XE78">
            <v>2.2353164175632005</v>
          </cell>
          <cell r="XF78">
            <v>1.0160529170741819</v>
          </cell>
          <cell r="XG78">
            <v>0.72002659236716449</v>
          </cell>
          <cell r="XH78">
            <v>0</v>
          </cell>
          <cell r="XI78">
            <v>0.71466631422066429</v>
          </cell>
          <cell r="XJ78">
            <v>0.81676150196647335</v>
          </cell>
          <cell r="XK78">
            <v>1.4599611847650711</v>
          </cell>
          <cell r="XL78">
            <v>0.66361872034775959</v>
          </cell>
          <cell r="XM78">
            <v>2.1091817109388272E-2</v>
          </cell>
          <cell r="XN78">
            <v>2.1091817109388272E-2</v>
          </cell>
          <cell r="XO78">
            <v>0</v>
          </cell>
          <cell r="XP78">
            <v>2.0934797899931377E-2</v>
          </cell>
          <cell r="XQ78">
            <v>2.3925483314207286E-2</v>
          </cell>
          <cell r="XR78">
            <v>4.2766801424145524E-2</v>
          </cell>
          <cell r="XS78">
            <v>1.9439455192793418E-2</v>
          </cell>
          <cell r="XT78">
            <v>3.3926943922950481E-2</v>
          </cell>
          <cell r="XU78">
            <v>0</v>
          </cell>
          <cell r="XV78">
            <v>3.367437289569182E-2</v>
          </cell>
          <cell r="XW78">
            <v>3.8484997595076356E-2</v>
          </cell>
          <cell r="XX78">
            <v>6.8791933201199001E-2</v>
          </cell>
          <cell r="XY78">
            <v>3.1269060545999539E-2</v>
          </cell>
          <cell r="XZ78">
            <v>6.3888238615238443E-2</v>
          </cell>
          <cell r="YA78">
            <v>0</v>
          </cell>
          <cell r="YB78">
            <v>6.3412619057713782E-2</v>
          </cell>
          <cell r="YC78">
            <v>7.2471564637387187E-2</v>
          </cell>
          <cell r="YD78">
            <v>0.12954292178932958</v>
          </cell>
          <cell r="YE78">
            <v>5.8883146267877079E-2</v>
          </cell>
          <cell r="YF78">
            <v>0</v>
          </cell>
          <cell r="YG78">
            <v>0</v>
          </cell>
          <cell r="YH78">
            <v>0</v>
          </cell>
          <cell r="YI78">
            <v>0</v>
          </cell>
          <cell r="YJ78">
            <v>0</v>
          </cell>
          <cell r="YK78">
            <v>0</v>
          </cell>
          <cell r="YL78">
            <v>6.7853887845900962E-2</v>
          </cell>
          <cell r="YM78">
            <v>0</v>
          </cell>
          <cell r="YN78">
            <v>6.7348745791383641E-2</v>
          </cell>
          <cell r="YO78">
            <v>7.6969995190152712E-2</v>
          </cell>
          <cell r="YP78">
            <v>0.137583866402398</v>
          </cell>
          <cell r="YQ78">
            <v>6.2538121091999077E-2</v>
          </cell>
          <cell r="YR78">
            <v>9.7815182538188924E-2</v>
          </cell>
          <cell r="YS78">
            <v>0</v>
          </cell>
          <cell r="YT78">
            <v>9.7086991953405602E-2</v>
          </cell>
          <cell r="YU78">
            <v>0.11095656223246354</v>
          </cell>
          <cell r="YV78">
            <v>0.19833485499052858</v>
          </cell>
          <cell r="YW78">
            <v>9.0152206813876617E-2</v>
          </cell>
          <cell r="YX78">
            <v>9.7815182538188924E-2</v>
          </cell>
          <cell r="YY78">
            <v>0</v>
          </cell>
          <cell r="YZ78">
            <v>9.7086991953405602E-2</v>
          </cell>
          <cell r="ZA78">
            <v>0.11095656223246354</v>
          </cell>
          <cell r="ZB78">
            <v>0.19833485499052858</v>
          </cell>
          <cell r="ZC78">
            <v>9.0152206813876617E-2</v>
          </cell>
          <cell r="ZD78">
            <v>0</v>
          </cell>
          <cell r="ZE78">
            <v>0</v>
          </cell>
          <cell r="ZF78">
            <v>0</v>
          </cell>
          <cell r="ZG78">
            <v>0</v>
          </cell>
          <cell r="ZH78">
            <v>0</v>
          </cell>
          <cell r="ZI78">
            <v>0</v>
          </cell>
          <cell r="ZJ78" t="str">
            <v xml:space="preserve"> </v>
          </cell>
          <cell r="ZK78">
            <v>0</v>
          </cell>
          <cell r="ZL78">
            <v>0</v>
          </cell>
          <cell r="ZM78">
            <v>0</v>
          </cell>
          <cell r="ZN78">
            <v>0</v>
          </cell>
          <cell r="ZO78">
            <v>0</v>
          </cell>
          <cell r="ZP78">
            <v>0</v>
          </cell>
          <cell r="ZQ78">
            <v>0</v>
          </cell>
          <cell r="ZR78" t="str">
            <v>1: Yes</v>
          </cell>
          <cell r="ZS78" t="str">
            <v>1: Yes</v>
          </cell>
          <cell r="ZT78">
            <v>7.8219810854520764E-3</v>
          </cell>
          <cell r="ZU78">
            <v>7.8219810854520764E-3</v>
          </cell>
          <cell r="ZV78">
            <v>0</v>
          </cell>
          <cell r="ZW78">
            <v>7.8219810854520764E-3</v>
          </cell>
          <cell r="ZX78">
            <v>7.8219810854520764E-3</v>
          </cell>
          <cell r="ZY78">
            <v>7.8219810854520781E-3</v>
          </cell>
          <cell r="ZZ78">
            <v>7.8219810854520764E-3</v>
          </cell>
          <cell r="AAA78">
            <v>5.8664858140890577E-3</v>
          </cell>
          <cell r="AAB78">
            <v>0</v>
          </cell>
          <cell r="AAC78">
            <v>5.8664858140890577E-3</v>
          </cell>
          <cell r="AAD78">
            <v>5.8664858140890577E-3</v>
          </cell>
          <cell r="AAE78">
            <v>5.8664858140890577E-3</v>
          </cell>
          <cell r="AAF78">
            <v>5.8664858140890577E-3</v>
          </cell>
          <cell r="AAG78">
            <v>3.9109905427260388E-4</v>
          </cell>
          <cell r="AAH78">
            <v>3.9109905427260383E-4</v>
          </cell>
          <cell r="AAI78">
            <v>0</v>
          </cell>
          <cell r="AAJ78">
            <v>3.9109905427260383E-4</v>
          </cell>
          <cell r="AAK78">
            <v>3.9109905427260388E-4</v>
          </cell>
          <cell r="AAL78">
            <v>3.9109905427260388E-4</v>
          </cell>
          <cell r="AAM78">
            <v>3.9109905427260383E-4</v>
          </cell>
          <cell r="AAN78">
            <v>3.9109905427260388E-4</v>
          </cell>
          <cell r="AAO78">
            <v>0</v>
          </cell>
          <cell r="AAP78">
            <v>3.9109905427260383E-4</v>
          </cell>
          <cell r="AAQ78">
            <v>3.9109905427260388E-4</v>
          </cell>
          <cell r="AAR78">
            <v>3.9109905427260388E-4</v>
          </cell>
          <cell r="AAS78">
            <v>3.9109905427260383E-4</v>
          </cell>
          <cell r="AAT78">
            <v>0</v>
          </cell>
          <cell r="AAU78">
            <v>0</v>
          </cell>
          <cell r="AAV78">
            <v>0</v>
          </cell>
          <cell r="AAW78">
            <v>0</v>
          </cell>
          <cell r="AAX78">
            <v>0</v>
          </cell>
          <cell r="AAY78">
            <v>0</v>
          </cell>
          <cell r="AAZ78">
            <v>0</v>
          </cell>
          <cell r="ABA78">
            <v>0</v>
          </cell>
          <cell r="ABB78">
            <v>0</v>
          </cell>
          <cell r="ABC78">
            <v>0</v>
          </cell>
          <cell r="ABD78">
            <v>0</v>
          </cell>
          <cell r="ABE78">
            <v>0</v>
          </cell>
          <cell r="ABF78">
            <v>3.9109905427260388E-4</v>
          </cell>
          <cell r="ABG78">
            <v>0</v>
          </cell>
          <cell r="ABH78">
            <v>3.9109905427260383E-4</v>
          </cell>
          <cell r="ABI78">
            <v>3.9109905427260388E-4</v>
          </cell>
          <cell r="ABJ78">
            <v>3.9109905427260388E-4</v>
          </cell>
          <cell r="ABK78">
            <v>3.9109905427260383E-4</v>
          </cell>
          <cell r="ABL78">
            <v>0</v>
          </cell>
          <cell r="ABM78">
            <v>0</v>
          </cell>
          <cell r="ABN78">
            <v>0</v>
          </cell>
          <cell r="ABO78">
            <v>0</v>
          </cell>
          <cell r="ABP78">
            <v>0</v>
          </cell>
          <cell r="ABQ78">
            <v>0</v>
          </cell>
          <cell r="ABR78">
            <v>7.8219810854520777E-4</v>
          </cell>
          <cell r="ABS78">
            <v>0</v>
          </cell>
          <cell r="ABT78">
            <v>7.8219810854520766E-4</v>
          </cell>
          <cell r="ABU78">
            <v>7.8219810854520777E-4</v>
          </cell>
          <cell r="ABV78">
            <v>7.8219810854520777E-4</v>
          </cell>
          <cell r="ABW78">
            <v>7.8219810854520766E-4</v>
          </cell>
          <cell r="ABX78">
            <v>3.9109905427260388E-4</v>
          </cell>
          <cell r="ABY78" t="str">
            <v>1: Yes</v>
          </cell>
          <cell r="ABZ78">
            <v>3.9109905427260383E-4</v>
          </cell>
          <cell r="ACA78">
            <v>0</v>
          </cell>
          <cell r="ACB78">
            <v>15.830407101906296</v>
          </cell>
          <cell r="ACC78">
            <v>15.830407101906296</v>
          </cell>
          <cell r="ACD78">
            <v>0</v>
          </cell>
          <cell r="ACE78">
            <v>15.712556752852411</v>
          </cell>
          <cell r="ACF78">
            <v>17.957207717545611</v>
          </cell>
          <cell r="ACG78">
            <v>32.098508795112785</v>
          </cell>
          <cell r="ACH78">
            <v>14.590231270505807</v>
          </cell>
          <cell r="ACI78">
            <v>0.85862897833594221</v>
          </cell>
          <cell r="ACJ78">
            <v>0</v>
          </cell>
          <cell r="ACK78">
            <v>0.85223686699267243</v>
          </cell>
          <cell r="ACL78">
            <v>0.97398499084876844</v>
          </cell>
          <cell r="ACM78">
            <v>1.7409981711421738</v>
          </cell>
          <cell r="ACN78">
            <v>0.79136280506462431</v>
          </cell>
          <cell r="ACO78">
            <v>0</v>
          </cell>
          <cell r="ACP78">
            <v>0</v>
          </cell>
          <cell r="ACQ78">
            <v>0</v>
          </cell>
          <cell r="ACR78">
            <v>0</v>
          </cell>
          <cell r="ACS78">
            <v>0</v>
          </cell>
          <cell r="ACT78">
            <v>0</v>
          </cell>
          <cell r="ACU78">
            <v>0</v>
          </cell>
          <cell r="ACV78">
            <v>0</v>
          </cell>
          <cell r="ACW78">
            <v>0</v>
          </cell>
          <cell r="ACX78">
            <v>0</v>
          </cell>
          <cell r="ACY78">
            <v>0</v>
          </cell>
          <cell r="ACZ78">
            <v>0</v>
          </cell>
          <cell r="ADA78">
            <v>0</v>
          </cell>
          <cell r="ADB78">
            <v>0</v>
          </cell>
          <cell r="ADC78">
            <v>0</v>
          </cell>
          <cell r="ADD78">
            <v>0</v>
          </cell>
          <cell r="ADE78">
            <v>0</v>
          </cell>
          <cell r="ADF78">
            <v>0</v>
          </cell>
          <cell r="ADG78">
            <v>0</v>
          </cell>
          <cell r="ADH78">
            <v>0</v>
          </cell>
          <cell r="ADI78">
            <v>0</v>
          </cell>
          <cell r="ADJ78">
            <v>0</v>
          </cell>
          <cell r="ADK78">
            <v>0</v>
          </cell>
          <cell r="ADL78">
            <v>0</v>
          </cell>
          <cell r="ADM78">
            <v>0</v>
          </cell>
          <cell r="ADN78">
            <v>0</v>
          </cell>
          <cell r="ADO78">
            <v>0</v>
          </cell>
          <cell r="ADP78">
            <v>0</v>
          </cell>
          <cell r="ADQ78">
            <v>0</v>
          </cell>
          <cell r="ADR78">
            <v>0</v>
          </cell>
          <cell r="ADS78">
            <v>14.971778123570356</v>
          </cell>
          <cell r="ADT78">
            <v>0</v>
          </cell>
          <cell r="ADU78">
            <v>14.860319885859738</v>
          </cell>
          <cell r="ADV78">
            <v>16.983222726696845</v>
          </cell>
          <cell r="ADW78">
            <v>30.357510623970608</v>
          </cell>
          <cell r="ADX78">
            <v>13.798868465441183</v>
          </cell>
          <cell r="ADY78">
            <v>0</v>
          </cell>
          <cell r="ADZ78">
            <v>0</v>
          </cell>
          <cell r="AEA78">
            <v>0</v>
          </cell>
          <cell r="AEB78">
            <v>0</v>
          </cell>
          <cell r="AEC78">
            <v>0</v>
          </cell>
          <cell r="AED78">
            <v>0</v>
          </cell>
          <cell r="AEE78">
            <v>2.5460125984782072</v>
          </cell>
          <cell r="AEF78">
            <v>0.85862897833594221</v>
          </cell>
          <cell r="AEG78">
            <v>2.4583021584495026</v>
          </cell>
          <cell r="AEH78">
            <v>3.0456140189818708</v>
          </cell>
          <cell r="AEI78">
            <v>5.5447686632362823</v>
          </cell>
          <cell r="AEJ78">
            <v>0.76674148638786011</v>
          </cell>
          <cell r="AEK78">
            <v>1.6639355173347654E-2</v>
          </cell>
          <cell r="AEL78">
            <v>0.59369984286328481</v>
          </cell>
          <cell r="AEM78">
            <v>0</v>
          </cell>
          <cell r="AEN78">
            <v>2.5460125984782072</v>
          </cell>
          <cell r="AEO78">
            <v>0.85862897833594221</v>
          </cell>
          <cell r="AEP78">
            <v>2.4583021584495026</v>
          </cell>
          <cell r="AEQ78">
            <v>3.0456140189818708</v>
          </cell>
          <cell r="AER78">
            <v>5.5447686632362823</v>
          </cell>
          <cell r="AES78">
            <v>0.76674148638786011</v>
          </cell>
          <cell r="AET78">
            <v>1.6639355173347654E-2</v>
          </cell>
          <cell r="AEU78">
            <v>0.59369984286328481</v>
          </cell>
          <cell r="AEV78">
            <v>0</v>
          </cell>
          <cell r="AEW78">
            <v>0.5</v>
          </cell>
          <cell r="AEX78" t="str">
            <v>10</v>
          </cell>
          <cell r="AEY78" t="str">
            <v>4</v>
          </cell>
          <cell r="AEZ78" t="str">
            <v>1: Yes</v>
          </cell>
          <cell r="AFA78" t="str">
            <v>0</v>
          </cell>
          <cell r="AFB78" t="str">
            <v>12</v>
          </cell>
          <cell r="AFC78" t="str">
            <v>1: Always</v>
          </cell>
          <cell r="AFD78" t="str">
            <v>1: Always</v>
          </cell>
          <cell r="AFE78">
            <v>0</v>
          </cell>
          <cell r="AFF78">
            <v>0</v>
          </cell>
          <cell r="AFG78">
            <v>16.741868901771952</v>
          </cell>
          <cell r="AFH78">
            <v>16.741868901771952</v>
          </cell>
          <cell r="AFI78">
            <v>0</v>
          </cell>
          <cell r="AFJ78">
            <v>14.489626987733539</v>
          </cell>
          <cell r="AFK78">
            <v>14.489626987733541</v>
          </cell>
          <cell r="AFL78">
            <v>505.83872295435384</v>
          </cell>
          <cell r="AFM78">
            <v>505.83872295435395</v>
          </cell>
          <cell r="AFN78">
            <v>72</v>
          </cell>
          <cell r="AFO78">
            <v>56</v>
          </cell>
          <cell r="AFP78">
            <v>128</v>
          </cell>
          <cell r="AFQ78">
            <v>0</v>
          </cell>
          <cell r="AFR78">
            <v>0</v>
          </cell>
          <cell r="AFS78">
            <v>0</v>
          </cell>
          <cell r="AFT78">
            <v>0</v>
          </cell>
          <cell r="AFU78">
            <v>0</v>
          </cell>
          <cell r="AFV78">
            <v>0</v>
          </cell>
          <cell r="AFW78">
            <v>0</v>
          </cell>
          <cell r="AFX78">
            <v>0</v>
          </cell>
          <cell r="AFY78">
            <v>0</v>
          </cell>
          <cell r="AFZ78">
            <v>0</v>
          </cell>
          <cell r="AGA78">
            <v>0</v>
          </cell>
          <cell r="AGB78">
            <v>0</v>
          </cell>
        </row>
        <row r="79">
          <cell r="A79" t="str">
            <v>RSA_17</v>
          </cell>
          <cell r="B79" t="str">
            <v>RSA</v>
          </cell>
          <cell r="C79" t="str">
            <v>Mamelodi Hospital ARV Clinic</v>
          </cell>
          <cell r="D79" t="str">
            <v>Hospital</v>
          </cell>
          <cell r="E79" t="str">
            <v>Primary</v>
          </cell>
          <cell r="F79" t="str">
            <v>Urban</v>
          </cell>
          <cell r="G79" t="str">
            <v>No</v>
          </cell>
          <cell r="H79">
            <v>38578</v>
          </cell>
          <cell r="I79">
            <v>1200000</v>
          </cell>
          <cell r="J79">
            <v>49135</v>
          </cell>
          <cell r="K79">
            <v>231</v>
          </cell>
          <cell r="L79">
            <v>16538</v>
          </cell>
          <cell r="M79" t="str">
            <v>USD</v>
          </cell>
          <cell r="N79">
            <v>7.1899999999999995</v>
          </cell>
          <cell r="O79">
            <v>0.95000000000000007</v>
          </cell>
          <cell r="P79">
            <v>0</v>
          </cell>
          <cell r="Q79">
            <v>0</v>
          </cell>
          <cell r="R79">
            <v>0.05</v>
          </cell>
          <cell r="S79">
            <v>0</v>
          </cell>
          <cell r="T79">
            <v>49135</v>
          </cell>
          <cell r="U79">
            <v>0</v>
          </cell>
          <cell r="V79">
            <v>834.61585712888314</v>
          </cell>
          <cell r="W79" t="str">
            <v>0: No</v>
          </cell>
          <cell r="X79" t="str">
            <v>1: Yes</v>
          </cell>
          <cell r="Y79">
            <v>0</v>
          </cell>
          <cell r="Z79" t="str">
            <v>Apr-10</v>
          </cell>
          <cell r="AA79" t="str">
            <v>Mar-11</v>
          </cell>
          <cell r="AB79">
            <v>0</v>
          </cell>
          <cell r="AC79">
            <v>2371</v>
          </cell>
          <cell r="AD79">
            <v>141</v>
          </cell>
          <cell r="AE79">
            <v>194</v>
          </cell>
          <cell r="AF79">
            <v>5</v>
          </cell>
          <cell r="AG79">
            <v>2711</v>
          </cell>
          <cell r="AH79">
            <v>2711</v>
          </cell>
          <cell r="AI79">
            <v>5.146809295462929</v>
          </cell>
          <cell r="AJ79">
            <v>30.734046477314646</v>
          </cell>
          <cell r="AK79">
            <v>0</v>
          </cell>
          <cell r="AL79">
            <v>5</v>
          </cell>
          <cell r="AM79">
            <v>5</v>
          </cell>
          <cell r="AN79">
            <v>7</v>
          </cell>
          <cell r="AO79">
            <v>7</v>
          </cell>
          <cell r="AP79">
            <v>0</v>
          </cell>
          <cell r="AQ79">
            <v>30</v>
          </cell>
          <cell r="AR79">
            <v>30</v>
          </cell>
          <cell r="AS79">
            <v>40</v>
          </cell>
          <cell r="AT79">
            <v>40</v>
          </cell>
          <cell r="AU79">
            <v>0</v>
          </cell>
          <cell r="AV79">
            <v>6.6</v>
          </cell>
          <cell r="AW79">
            <v>8</v>
          </cell>
          <cell r="AX79">
            <v>7.2</v>
          </cell>
          <cell r="AY79">
            <v>7.2</v>
          </cell>
          <cell r="AZ79">
            <v>0</v>
          </cell>
          <cell r="BA79">
            <v>7</v>
          </cell>
          <cell r="BB79">
            <v>7</v>
          </cell>
          <cell r="BC79">
            <v>15</v>
          </cell>
          <cell r="BD79">
            <v>15</v>
          </cell>
          <cell r="BE79">
            <v>571448.19999999995</v>
          </cell>
          <cell r="BF79" t="str">
            <v>0: No</v>
          </cell>
          <cell r="BG79" t="str">
            <v>N/A</v>
          </cell>
          <cell r="BH79" t="str">
            <v>N/A</v>
          </cell>
          <cell r="BI79" t="str">
            <v>N/A</v>
          </cell>
          <cell r="BJ79" t="str">
            <v>N/A</v>
          </cell>
          <cell r="BK79" t="str">
            <v>0: Unknown</v>
          </cell>
          <cell r="BL79" t="str">
            <v>N/A</v>
          </cell>
          <cell r="BM79" t="str">
            <v>1: Yes</v>
          </cell>
          <cell r="BN79" t="str">
            <v>N_INITIATION,N_STAGE,N_MONITORING,N_BLOOD: Initiation, WHO Staging, Routine clinical monitoring, Blood draws for CD4</v>
          </cell>
          <cell r="BO79" t="str">
            <v>The three doctors are available for any questions she may have, but are not required to sign off on her decisions.</v>
          </cell>
          <cell r="BP79" t="str">
            <v>1: Yes</v>
          </cell>
          <cell r="BQ79">
            <v>0.86761094340474254</v>
          </cell>
          <cell r="BR79" t="str">
            <v>1: The Costing Period</v>
          </cell>
          <cell r="BS79" t="str">
            <v/>
          </cell>
          <cell r="BT79" t="str">
            <v>0: No</v>
          </cell>
          <cell r="BU79" t="str">
            <v>N/A</v>
          </cell>
          <cell r="BV79" t="str">
            <v>N/A</v>
          </cell>
          <cell r="BW79" t="str">
            <v>N/A</v>
          </cell>
          <cell r="BX79" t="str">
            <v>N/A</v>
          </cell>
          <cell r="BY79" t="str">
            <v>0: Unknown</v>
          </cell>
          <cell r="BZ79" t="str">
            <v>N/A</v>
          </cell>
          <cell r="CA79" t="str">
            <v>0: No</v>
          </cell>
          <cell r="CB79" t="str">
            <v>0: No</v>
          </cell>
          <cell r="CC79" t="str">
            <v>0: No</v>
          </cell>
          <cell r="CD79" t="str">
            <v>0: No</v>
          </cell>
          <cell r="CE79" t="str">
            <v>0: No</v>
          </cell>
          <cell r="CF79" t="str">
            <v>0: No</v>
          </cell>
          <cell r="CG79" t="str">
            <v>1: Yes</v>
          </cell>
          <cell r="CH79" t="str">
            <v>By patient number.  Patient numbers are given on the day of the patient's first visit to the clinic.  Since there are no</v>
          </cell>
          <cell r="CI79" t="str">
            <v>There is no comprehensive ART Initiation Register for the entire period.  Some information was kept in a register, until the clinic was told that they were filling them out wrong and that they needed training in the way to keep the new registers.  At that point, they shifted their data keeping to an individual sheet of paper for every day.  This paper has every patient initiated, with their file number and cd4 count.  These papers are grouped with other pieces of paper for follow-up visits (1 per day), and put all together in an envelope by month.  They are not in order.  Many patients (active, transferred out, deceased and lost to follow up) have been preliminarily entered into an FPD supported EMR, called Sozo. Unfortunately, two months after they began using this system, they had to move to a temporary space.  FPD decided that this space was not secure, and removed their computers.  Therefore the EMR was only in use for two months.  Though we were told that every patient had been entered, patient data in the EMR was clearly not complete.      Due to all of the above, we sampled by patient ID number.  Since patient numbers are issued approximately by date of initiation, I looked through the charts to find the last one with a patient initiated before April 2009.  That chart number told me the number of patients initiated up to that point, from which I sampled 50 charts.  I then found the last ID number issued in September 2010, and used that ID number to find out how many patients were initiated between April 2009 and September 2010, and used that to sample 50 charts.</v>
          </cell>
          <cell r="CJ79">
            <v>2824</v>
          </cell>
          <cell r="CK79" t="str">
            <v>Calculations for pharmacy visit frequency: based on interviews with pharmacist  1L adult: 20% come 1ce a month, 10% come every 2 months, 70% come every three months.  2L adult: 50% come 1ce a month, 50% come every three months.  1L ped: 40% come 1ce a month, 60% come every three months.  2L ped: 40% come 1ce a month, 60% come every three months.  these numbers were used to generate frequency of pharmacy visits</v>
          </cell>
          <cell r="CL79" t="str">
            <v>1: Yes</v>
          </cell>
          <cell r="CM79" t="str">
            <v>1: Yes</v>
          </cell>
          <cell r="CN79" t="str">
            <v>1: Yes</v>
          </cell>
          <cell r="CO79" t="str">
            <v>0: No</v>
          </cell>
          <cell r="CP79" t="str">
            <v>They will sometimes contact the buddy.  They no longer have a robust patient tracking system as they have no phones in their current facility and are only allowed 200 rand of phone credit for tracking per day (?) which is insufficient for the number of patients who miss visits.</v>
          </cell>
          <cell r="CQ79" t="str">
            <v>1: Yes</v>
          </cell>
          <cell r="CR79" t="str">
            <v>1: Yes</v>
          </cell>
          <cell r="CS79" t="str">
            <v>100</v>
          </cell>
          <cell r="CT79" t="str">
            <v>20</v>
          </cell>
          <cell r="CU79">
            <v>2512</v>
          </cell>
          <cell r="CV79">
            <v>0</v>
          </cell>
          <cell r="CW79">
            <v>5.146809295462929</v>
          </cell>
          <cell r="CX79">
            <v>158.55733680944425</v>
          </cell>
          <cell r="CY79">
            <v>0</v>
          </cell>
          <cell r="CZ79">
            <v>158.55733680944425</v>
          </cell>
          <cell r="DA79">
            <v>135.67308509503087</v>
          </cell>
          <cell r="DB79">
            <v>0</v>
          </cell>
          <cell r="DC79">
            <v>135.67308509503087</v>
          </cell>
          <cell r="DD79">
            <v>126.28313423770298</v>
          </cell>
          <cell r="DE79">
            <v>132.59085450034055</v>
          </cell>
          <cell r="DF79">
            <v>249.73423080646666</v>
          </cell>
          <cell r="DG79">
            <v>249.73423080646666</v>
          </cell>
          <cell r="DH79">
            <v>22.884251714413384</v>
          </cell>
          <cell r="DI79">
            <v>0</v>
          </cell>
          <cell r="DJ79">
            <v>22.884251714413384</v>
          </cell>
          <cell r="DK79">
            <v>21.300429846910696</v>
          </cell>
          <cell r="DL79">
            <v>22.364365690436312</v>
          </cell>
          <cell r="DM79">
            <v>42.123174213054796</v>
          </cell>
          <cell r="DN79">
            <v>42.123174213054789</v>
          </cell>
          <cell r="DO79">
            <v>135.67308509503087</v>
          </cell>
          <cell r="DP79">
            <v>126.63719019193539</v>
          </cell>
          <cell r="DQ79">
            <v>249.73423080646668</v>
          </cell>
          <cell r="DR79">
            <v>22.884251714413384</v>
          </cell>
          <cell r="DS79">
            <v>21.360149175707317</v>
          </cell>
          <cell r="DT79">
            <v>42.123174213054796</v>
          </cell>
          <cell r="DU79">
            <v>113.66974175049981</v>
          </cell>
          <cell r="DV79">
            <v>0</v>
          </cell>
          <cell r="DW79">
            <v>105.80264498436726</v>
          </cell>
          <cell r="DX79">
            <v>111.08738464209816</v>
          </cell>
          <cell r="DY79">
            <v>209.23254971424313</v>
          </cell>
          <cell r="DZ79">
            <v>209.23254971424313</v>
          </cell>
          <cell r="EA79">
            <v>0.82300551146644618</v>
          </cell>
          <cell r="EB79">
            <v>0</v>
          </cell>
          <cell r="EC79">
            <v>0.76604519909080482</v>
          </cell>
          <cell r="ED79">
            <v>0.80430841494753214</v>
          </cell>
          <cell r="EE79">
            <v>1.5149109951438955</v>
          </cell>
          <cell r="EF79">
            <v>1.5149109951438955</v>
          </cell>
          <cell r="EG79">
            <v>4.2609522016366634</v>
          </cell>
          <cell r="EH79">
            <v>0</v>
          </cell>
          <cell r="EI79">
            <v>3.9660511772310745</v>
          </cell>
          <cell r="EJ79">
            <v>4.1641515928114234</v>
          </cell>
          <cell r="EK79">
            <v>7.8431593107321973</v>
          </cell>
          <cell r="EL79">
            <v>7.8431593107321955</v>
          </cell>
          <cell r="EM79">
            <v>2.5163489394928926</v>
          </cell>
          <cell r="EN79">
            <v>0</v>
          </cell>
          <cell r="EO79">
            <v>2.3421921208049623</v>
          </cell>
          <cell r="EP79">
            <v>2.4591823490612756</v>
          </cell>
          <cell r="EQ79">
            <v>4.6318580166785193</v>
          </cell>
          <cell r="ER79">
            <v>4.6318580166785193</v>
          </cell>
          <cell r="ES79">
            <v>4.0435214802517327</v>
          </cell>
          <cell r="ET79">
            <v>0</v>
          </cell>
          <cell r="EU79">
            <v>3.7636688627372203</v>
          </cell>
          <cell r="EV79">
            <v>3.9516604776955537</v>
          </cell>
          <cell r="EW79">
            <v>7.4429333269217226</v>
          </cell>
          <cell r="EX79">
            <v>7.4429333269217226</v>
          </cell>
          <cell r="EY79">
            <v>11.605464042080659</v>
          </cell>
          <cell r="EZ79">
            <v>0</v>
          </cell>
          <cell r="FA79">
            <v>10.802248452523651</v>
          </cell>
          <cell r="FB79">
            <v>11.341810301834213</v>
          </cell>
          <cell r="FC79">
            <v>21.362244646173178</v>
          </cell>
          <cell r="FD79">
            <v>21.362244646173178</v>
          </cell>
          <cell r="FE79">
            <v>21.638302884016031</v>
          </cell>
          <cell r="FF79">
            <v>0</v>
          </cell>
          <cell r="FG79">
            <v>20.140713287858695</v>
          </cell>
          <cell r="FH79">
            <v>21.146722412328703</v>
          </cell>
          <cell r="FI79">
            <v>39.829749009628827</v>
          </cell>
          <cell r="FJ79">
            <v>39.829749009628827</v>
          </cell>
          <cell r="FK79">
            <v>0</v>
          </cell>
          <cell r="FL79">
            <v>0</v>
          </cell>
          <cell r="FM79">
            <v>0</v>
          </cell>
          <cell r="FN79">
            <v>0</v>
          </cell>
          <cell r="FO79">
            <v>0</v>
          </cell>
          <cell r="FP79">
            <v>0</v>
          </cell>
          <cell r="FQ79">
            <v>0.94614533382515675</v>
          </cell>
          <cell r="FR79">
            <v>0</v>
          </cell>
          <cell r="FS79">
            <v>0.73773515308004434</v>
          </cell>
          <cell r="FT79">
            <v>0</v>
          </cell>
          <cell r="FU79">
            <v>0.36886757654002217</v>
          </cell>
          <cell r="FV79">
            <v>0</v>
          </cell>
          <cell r="FW79">
            <v>0.44817410549612696</v>
          </cell>
          <cell r="FX79">
            <v>0</v>
          </cell>
          <cell r="FY79">
            <v>1.0328292143120621</v>
          </cell>
          <cell r="FZ79">
            <v>3.5337513832534118</v>
          </cell>
          <cell r="GA79">
            <v>0.36886757654002217</v>
          </cell>
          <cell r="GB79">
            <v>0.88528218369605316</v>
          </cell>
          <cell r="GC79">
            <v>0.63814090741423835</v>
          </cell>
          <cell r="GD79">
            <v>1.5234230911102915</v>
          </cell>
          <cell r="GE79" t="e">
            <v>#DIV/0!</v>
          </cell>
          <cell r="GF79" t="e">
            <v>#DIV/0!</v>
          </cell>
          <cell r="GG79" t="e">
            <v>#DIV/0!</v>
          </cell>
          <cell r="GH79" t="e">
            <v>#DIV/0!</v>
          </cell>
          <cell r="GI79" t="e">
            <v>#DIV/0!</v>
          </cell>
          <cell r="GJ79" t="e">
            <v>#DIV/0!</v>
          </cell>
          <cell r="GK79" t="e">
            <v>#DIV/0!</v>
          </cell>
          <cell r="GL79" t="e">
            <v>#DIV/0!</v>
          </cell>
          <cell r="GM79" t="e">
            <v>#DIV/0!</v>
          </cell>
          <cell r="GN79" t="e">
            <v>#DIV/0!</v>
          </cell>
          <cell r="GO79" t="e">
            <v>#DIV/0!</v>
          </cell>
          <cell r="GP79" t="e">
            <v>#DIV/0!</v>
          </cell>
          <cell r="GQ79" t="e">
            <v>#DIV/0!</v>
          </cell>
          <cell r="GR79">
            <v>0.94614533382515675</v>
          </cell>
          <cell r="GS79">
            <v>0</v>
          </cell>
          <cell r="GT79">
            <v>0.73773515308004434</v>
          </cell>
          <cell r="GU79">
            <v>0</v>
          </cell>
          <cell r="GV79">
            <v>0.36886757654002217</v>
          </cell>
          <cell r="GW79">
            <v>0</v>
          </cell>
          <cell r="GX79">
            <v>0.44817410549612696</v>
          </cell>
          <cell r="GY79">
            <v>0</v>
          </cell>
          <cell r="GZ79">
            <v>1.0328292143120621</v>
          </cell>
          <cell r="HA79">
            <v>3.5337513832534118</v>
          </cell>
          <cell r="HB79">
            <v>0.88528218369605316</v>
          </cell>
          <cell r="HC79">
            <v>0.63814090741423835</v>
          </cell>
          <cell r="HD79">
            <v>1.5234230911102915</v>
          </cell>
          <cell r="HE79">
            <v>67918.384330088084</v>
          </cell>
          <cell r="HF79">
            <v>0</v>
          </cell>
          <cell r="HG79">
            <v>32445.188456189149</v>
          </cell>
          <cell r="HH79">
            <v>0</v>
          </cell>
          <cell r="HI79">
            <v>48293.847009735742</v>
          </cell>
          <cell r="HJ79" t="str">
            <v/>
          </cell>
          <cell r="HK79">
            <v>2712.1001390820584</v>
          </cell>
          <cell r="HL79">
            <v>0</v>
          </cell>
          <cell r="HM79">
            <v>26461.824458573421</v>
          </cell>
          <cell r="HN79">
            <v>11453.564209550301</v>
          </cell>
          <cell r="HO79">
            <v>33561.265646731568</v>
          </cell>
          <cell r="HP79">
            <v>0</v>
          </cell>
          <cell r="HQ79">
            <v>1</v>
          </cell>
          <cell r="HR79">
            <v>0</v>
          </cell>
          <cell r="HS79">
            <v>0</v>
          </cell>
          <cell r="HT79">
            <v>0</v>
          </cell>
          <cell r="HU79">
            <v>0</v>
          </cell>
          <cell r="HV79">
            <v>1.1121357432681669</v>
          </cell>
          <cell r="HW79">
            <v>7.417650000000001</v>
          </cell>
          <cell r="HX79">
            <v>3.786</v>
          </cell>
          <cell r="HY79">
            <v>0</v>
          </cell>
          <cell r="HZ79">
            <v>0</v>
          </cell>
          <cell r="IA79">
            <v>0</v>
          </cell>
          <cell r="IB79">
            <v>0</v>
          </cell>
          <cell r="IC79">
            <v>0</v>
          </cell>
          <cell r="ID79">
            <v>0</v>
          </cell>
          <cell r="IE79" t="str">
            <v>6</v>
          </cell>
          <cell r="IF79">
            <v>240.60289886728864</v>
          </cell>
          <cell r="IG79">
            <v>429.41331330360066</v>
          </cell>
          <cell r="IH79">
            <v>875.72798665404059</v>
          </cell>
          <cell r="II79">
            <v>907.02915231636143</v>
          </cell>
          <cell r="IJ79">
            <v>552.27445340751046</v>
          </cell>
          <cell r="IK79">
            <v>433.45778657393851</v>
          </cell>
          <cell r="IL79">
            <v>53.573434295655304</v>
          </cell>
          <cell r="IM79">
            <v>382.1778488402046</v>
          </cell>
          <cell r="IN79">
            <v>47.23546446339607</v>
          </cell>
          <cell r="IO79">
            <v>779.39790812209617</v>
          </cell>
          <cell r="IP79">
            <v>96.33007853194448</v>
          </cell>
          <cell r="IQ79">
            <v>807.2559455615617</v>
          </cell>
          <cell r="IR79">
            <v>99.773206754799759</v>
          </cell>
          <cell r="IS79">
            <v>491.5242635326843</v>
          </cell>
          <cell r="IT79">
            <v>60.750189874826148</v>
          </cell>
          <cell r="IU79">
            <v>0</v>
          </cell>
          <cell r="IV79">
            <v>0</v>
          </cell>
          <cell r="IW79">
            <v>0</v>
          </cell>
          <cell r="IX79">
            <v>0</v>
          </cell>
          <cell r="IY79" t="str">
            <v>1: Yes</v>
          </cell>
          <cell r="IZ79" t="str">
            <v>6</v>
          </cell>
          <cell r="JA79" t="str">
            <v>45</v>
          </cell>
          <cell r="JB79" t="str">
            <v>D4T,EFV,ABC: D4T, EFV, ABC</v>
          </cell>
          <cell r="JC79" t="str">
            <v>1: Yes</v>
          </cell>
          <cell r="JD79" t="str">
            <v>1: Yes</v>
          </cell>
          <cell r="JE79" t="str">
            <v>0: No</v>
          </cell>
          <cell r="JF79" t="str">
            <v>1: Yes</v>
          </cell>
          <cell r="JG79" t="str">
            <v>0: No</v>
          </cell>
          <cell r="JH79">
            <v>0</v>
          </cell>
          <cell r="JI79">
            <v>0</v>
          </cell>
          <cell r="JJ79">
            <v>0</v>
          </cell>
          <cell r="JK79">
            <v>0</v>
          </cell>
          <cell r="JL79">
            <v>0</v>
          </cell>
          <cell r="JM79">
            <v>0</v>
          </cell>
          <cell r="JN79">
            <v>0</v>
          </cell>
          <cell r="JO79">
            <v>0</v>
          </cell>
          <cell r="JP79">
            <v>0</v>
          </cell>
          <cell r="JQ79">
            <v>0</v>
          </cell>
          <cell r="JR79" t="str">
            <v>N/A</v>
          </cell>
          <cell r="JS79" t="str">
            <v>N/A</v>
          </cell>
          <cell r="JT79" t="str">
            <v>N/A</v>
          </cell>
          <cell r="JU79" t="str">
            <v>N/A</v>
          </cell>
          <cell r="JV79" t="str">
            <v>N/A</v>
          </cell>
          <cell r="JW79" t="str">
            <v>N/A</v>
          </cell>
          <cell r="JX79" t="str">
            <v>N/A</v>
          </cell>
          <cell r="JY79" t="str">
            <v>N/A</v>
          </cell>
          <cell r="JZ79">
            <v>0</v>
          </cell>
          <cell r="KA79">
            <v>20230</v>
          </cell>
          <cell r="KB79">
            <v>6800</v>
          </cell>
          <cell r="KC79">
            <v>823</v>
          </cell>
          <cell r="KD79">
            <v>0</v>
          </cell>
          <cell r="KE79">
            <v>18611</v>
          </cell>
          <cell r="KF79">
            <v>1700</v>
          </cell>
          <cell r="KG79">
            <v>56265.5</v>
          </cell>
          <cell r="KH79">
            <v>0</v>
          </cell>
          <cell r="KI79">
            <v>21170</v>
          </cell>
          <cell r="KJ79">
            <v>6800</v>
          </cell>
          <cell r="KK79">
            <v>823</v>
          </cell>
          <cell r="KL79">
            <v>0</v>
          </cell>
          <cell r="KM79">
            <v>18611</v>
          </cell>
          <cell r="KN79">
            <v>1700</v>
          </cell>
          <cell r="KO79">
            <v>58862</v>
          </cell>
          <cell r="KP79">
            <v>0</v>
          </cell>
          <cell r="KQ79">
            <v>0</v>
          </cell>
          <cell r="KR79">
            <v>0</v>
          </cell>
          <cell r="KS79">
            <v>0</v>
          </cell>
          <cell r="KT79">
            <v>0</v>
          </cell>
          <cell r="KU79">
            <v>0</v>
          </cell>
          <cell r="KV79">
            <v>0</v>
          </cell>
          <cell r="KW79">
            <v>0</v>
          </cell>
          <cell r="KX79">
            <v>0</v>
          </cell>
          <cell r="KY79">
            <v>0</v>
          </cell>
          <cell r="KZ79" t="str">
            <v/>
          </cell>
          <cell r="LA79" t="str">
            <v/>
          </cell>
          <cell r="LB79" t="str">
            <v/>
          </cell>
          <cell r="LC79">
            <v>4.9805285118219746</v>
          </cell>
          <cell r="LD79">
            <v>14.891515994436716</v>
          </cell>
          <cell r="LE79" t="str">
            <v/>
          </cell>
          <cell r="LF79" t="str">
            <v/>
          </cell>
          <cell r="LG79">
            <v>2.3268428372739915</v>
          </cell>
          <cell r="LH79">
            <v>9.6773296244784408</v>
          </cell>
          <cell r="LI79">
            <v>21.641168289290679</v>
          </cell>
          <cell r="LJ79" t="str">
            <v>Tenofovir/Emtricitabine (TDF/FTC)</v>
          </cell>
          <cell r="LK79" t="str">
            <v/>
          </cell>
          <cell r="LL79" t="str">
            <v>1: Yes</v>
          </cell>
          <cell r="LM79" t="str">
            <v>6</v>
          </cell>
          <cell r="LN79" t="str">
            <v>45</v>
          </cell>
          <cell r="LO79" t="str">
            <v>D4T,EFV,ABC: D4T, EFV, ABC</v>
          </cell>
          <cell r="LP79" t="str">
            <v>1: Yes</v>
          </cell>
          <cell r="LQ79" t="str">
            <v>0: No</v>
          </cell>
          <cell r="LR79" t="str">
            <v>1: Yes</v>
          </cell>
          <cell r="LS79" t="str">
            <v>0: No</v>
          </cell>
          <cell r="LT79" t="str">
            <v>0: No</v>
          </cell>
          <cell r="LU79">
            <v>0</v>
          </cell>
          <cell r="LV79">
            <v>0</v>
          </cell>
          <cell r="LW79">
            <v>0</v>
          </cell>
          <cell r="LX79">
            <v>0</v>
          </cell>
          <cell r="LY79" t="str">
            <v>0: No</v>
          </cell>
          <cell r="LZ79" t="str">
            <v>0: No</v>
          </cell>
          <cell r="MA79" t="str">
            <v>0: No</v>
          </cell>
          <cell r="MB79" t="str">
            <v>1: Yes</v>
          </cell>
          <cell r="MC79" t="str">
            <v>1: Yes</v>
          </cell>
          <cell r="MD79" t="str">
            <v>0: No</v>
          </cell>
          <cell r="ME79" t="str">
            <v>1: Yes</v>
          </cell>
          <cell r="MF79" t="str">
            <v>0: No</v>
          </cell>
          <cell r="MG79" t="str">
            <v>0: No</v>
          </cell>
          <cell r="MH79" t="str">
            <v>0: No</v>
          </cell>
          <cell r="MI79" t="str">
            <v>0: No</v>
          </cell>
          <cell r="MJ79" t="str">
            <v>0: No</v>
          </cell>
          <cell r="MK79" t="str">
            <v>0: No</v>
          </cell>
          <cell r="ML79" t="str">
            <v>0: No</v>
          </cell>
          <cell r="MM79" t="str">
            <v>0: No</v>
          </cell>
          <cell r="MN79" t="str">
            <v>0: No</v>
          </cell>
          <cell r="MO79" t="str">
            <v>0: No</v>
          </cell>
          <cell r="MP79" t="str">
            <v>0: No</v>
          </cell>
          <cell r="MQ79" t="str">
            <v>1: Yes</v>
          </cell>
          <cell r="MR79" t="str">
            <v>1: Yes</v>
          </cell>
          <cell r="MS79" t="str">
            <v>3</v>
          </cell>
          <cell r="MT79" t="str">
            <v>1: Yes</v>
          </cell>
          <cell r="MU79">
            <v>130.79953560649471</v>
          </cell>
          <cell r="MV79">
            <v>0</v>
          </cell>
          <cell r="MW79">
            <v>130.79953560649471</v>
          </cell>
          <cell r="MX79">
            <v>130.79953560649471</v>
          </cell>
          <cell r="MY79">
            <v>130.79953560649474</v>
          </cell>
          <cell r="MZ79">
            <v>130.79953560649471</v>
          </cell>
          <cell r="NA79">
            <v>0</v>
          </cell>
          <cell r="NB79">
            <v>0</v>
          </cell>
          <cell r="NC79">
            <v>0</v>
          </cell>
          <cell r="ND79">
            <v>0</v>
          </cell>
          <cell r="NE79">
            <v>0</v>
          </cell>
          <cell r="NF79">
            <v>0</v>
          </cell>
          <cell r="NG79">
            <v>0</v>
          </cell>
          <cell r="NH79">
            <v>0</v>
          </cell>
          <cell r="NI79">
            <v>0</v>
          </cell>
          <cell r="NJ79">
            <v>0</v>
          </cell>
          <cell r="NK79">
            <v>0</v>
          </cell>
          <cell r="NL79">
            <v>0</v>
          </cell>
          <cell r="NM79">
            <v>11.03515887726765</v>
          </cell>
          <cell r="NN79">
            <v>0</v>
          </cell>
          <cell r="NO79">
            <v>11.03515887726765</v>
          </cell>
          <cell r="NP79">
            <v>11.035158877267651</v>
          </cell>
          <cell r="NQ79">
            <v>11.03515887726765</v>
          </cell>
          <cell r="NR79">
            <v>11.03515887726765</v>
          </cell>
          <cell r="NS79">
            <v>52.275434804579703</v>
          </cell>
          <cell r="NT79">
            <v>0</v>
          </cell>
          <cell r="NU79">
            <v>52.275434804579696</v>
          </cell>
          <cell r="NV79">
            <v>52.275434804579703</v>
          </cell>
          <cell r="NW79">
            <v>52.27543480457971</v>
          </cell>
          <cell r="NX79">
            <v>52.275434804579696</v>
          </cell>
          <cell r="NY79">
            <v>55.671160968372298</v>
          </cell>
          <cell r="NZ79">
            <v>0</v>
          </cell>
          <cell r="OA79">
            <v>55.671160968372298</v>
          </cell>
          <cell r="OB79">
            <v>55.671160968372298</v>
          </cell>
          <cell r="OC79">
            <v>55.671160968372298</v>
          </cell>
          <cell r="OD79">
            <v>55.671160968372291</v>
          </cell>
          <cell r="OE79">
            <v>11.817780956275083</v>
          </cell>
          <cell r="OF79">
            <v>0</v>
          </cell>
          <cell r="OG79">
            <v>11.817780956275083</v>
          </cell>
          <cell r="OH79">
            <v>11.817780956275085</v>
          </cell>
          <cell r="OI79">
            <v>11.817780956275085</v>
          </cell>
          <cell r="OJ79">
            <v>11.817780956275083</v>
          </cell>
          <cell r="OK79">
            <v>0</v>
          </cell>
          <cell r="OL79">
            <v>0</v>
          </cell>
          <cell r="OM79">
            <v>0</v>
          </cell>
          <cell r="ON79">
            <v>0</v>
          </cell>
          <cell r="OO79">
            <v>0</v>
          </cell>
          <cell r="OP79">
            <v>0</v>
          </cell>
          <cell r="OQ79">
            <v>130.79953560649471</v>
          </cell>
          <cell r="OR79">
            <v>0</v>
          </cell>
          <cell r="OS79">
            <v>130.79953560649471</v>
          </cell>
          <cell r="OT79">
            <v>130.79953560649471</v>
          </cell>
          <cell r="OU79">
            <v>130.79953560649474</v>
          </cell>
          <cell r="OV79">
            <v>130.79953560649471</v>
          </cell>
          <cell r="OW79">
            <v>0</v>
          </cell>
          <cell r="OX79">
            <v>1.3142751752120989</v>
          </cell>
          <cell r="OY79">
            <v>0</v>
          </cell>
          <cell r="OZ79">
            <v>1.3142751752120989</v>
          </cell>
          <cell r="PA79">
            <v>0</v>
          </cell>
          <cell r="PB79">
            <v>1.7318332718554039</v>
          </cell>
          <cell r="PC79">
            <v>0</v>
          </cell>
          <cell r="PD79">
            <v>6.7502766506824047E-2</v>
          </cell>
          <cell r="PE79">
            <v>0</v>
          </cell>
          <cell r="PF79">
            <v>1.5403909996311325</v>
          </cell>
          <cell r="PG79" t="str">
            <v/>
          </cell>
          <cell r="PH79">
            <v>8.3963838664812229</v>
          </cell>
          <cell r="PI79">
            <v>0</v>
          </cell>
          <cell r="PJ79">
            <v>42.358831710709318</v>
          </cell>
          <cell r="PK79" t="str">
            <v>N/A</v>
          </cell>
          <cell r="PL79">
            <v>6.7844228094575794</v>
          </cell>
          <cell r="PM79" t="str">
            <v>N/A</v>
          </cell>
          <cell r="PN79">
            <v>2.1112656467315714</v>
          </cell>
          <cell r="PO79" t="str">
            <v>N/A</v>
          </cell>
          <cell r="PP79">
            <v>3.5493741307371347</v>
          </cell>
          <cell r="PQ79">
            <v>0</v>
          </cell>
          <cell r="PR79">
            <v>3116.1464404278863</v>
          </cell>
          <cell r="PS79">
            <v>3563</v>
          </cell>
          <cell r="PT79">
            <v>3563</v>
          </cell>
          <cell r="PU79">
            <v>4695</v>
          </cell>
          <cell r="PV79">
            <v>183</v>
          </cell>
          <cell r="PW79">
            <v>4176</v>
          </cell>
          <cell r="PX79">
            <v>0</v>
          </cell>
          <cell r="PY79">
            <v>0</v>
          </cell>
          <cell r="PZ79">
            <v>133.31220274480569</v>
          </cell>
          <cell r="QA79">
            <v>130.79953560649471</v>
          </cell>
          <cell r="QB79">
            <v>0</v>
          </cell>
          <cell r="QC79">
            <v>0</v>
          </cell>
          <cell r="QD79">
            <v>11.03515887726765</v>
          </cell>
          <cell r="QE79">
            <v>52.275434804579703</v>
          </cell>
          <cell r="QF79">
            <v>55.671160968372298</v>
          </cell>
          <cell r="QG79">
            <v>11.817780956275083</v>
          </cell>
          <cell r="QH79">
            <v>0</v>
          </cell>
          <cell r="QI79">
            <v>130.79953560649471</v>
          </cell>
          <cell r="QJ79">
            <v>0</v>
          </cell>
          <cell r="QK79">
            <v>1.3142751752120989</v>
          </cell>
          <cell r="QL79">
            <v>0</v>
          </cell>
          <cell r="QM79">
            <v>1.3142751752120989</v>
          </cell>
          <cell r="QN79">
            <v>0</v>
          </cell>
          <cell r="QO79">
            <v>1.7318332718554039</v>
          </cell>
          <cell r="QP79">
            <v>0</v>
          </cell>
          <cell r="QQ79">
            <v>6.7502766506824047E-2</v>
          </cell>
          <cell r="QR79">
            <v>0</v>
          </cell>
          <cell r="QS79">
            <v>1.5403909996311325</v>
          </cell>
          <cell r="QT79">
            <v>0</v>
          </cell>
          <cell r="QU79">
            <v>0</v>
          </cell>
          <cell r="QV79" t="str">
            <v/>
          </cell>
          <cell r="QW79" t="str">
            <v/>
          </cell>
          <cell r="QX79" t="str">
            <v/>
          </cell>
          <cell r="QY79" t="str">
            <v/>
          </cell>
          <cell r="QZ79" t="str">
            <v/>
          </cell>
          <cell r="RA79" t="str">
            <v/>
          </cell>
          <cell r="RB79" t="str">
            <v/>
          </cell>
          <cell r="RC79" t="str">
            <v>N/A</v>
          </cell>
          <cell r="RD79" t="str">
            <v>N/A</v>
          </cell>
          <cell r="RE79">
            <v>0</v>
          </cell>
          <cell r="RF79">
            <v>0</v>
          </cell>
          <cell r="RG79">
            <v>0</v>
          </cell>
          <cell r="RH79">
            <v>0</v>
          </cell>
          <cell r="RI79">
            <v>0</v>
          </cell>
          <cell r="RJ79">
            <v>0</v>
          </cell>
          <cell r="RK79">
            <v>0</v>
          </cell>
          <cell r="RL79">
            <v>0</v>
          </cell>
          <cell r="RM79">
            <v>0</v>
          </cell>
          <cell r="RN79">
            <v>0</v>
          </cell>
          <cell r="RO79">
            <v>11.243255823259586</v>
          </cell>
          <cell r="RP79">
            <v>11.243255823259586</v>
          </cell>
          <cell r="RQ79">
            <v>0</v>
          </cell>
          <cell r="RR79">
            <v>0</v>
          </cell>
          <cell r="RS79">
            <v>11.243255823259586</v>
          </cell>
          <cell r="RT79">
            <v>11.243255823259586</v>
          </cell>
          <cell r="RU79">
            <v>11.243255823259588</v>
          </cell>
          <cell r="RV79">
            <v>1.7990257586538951</v>
          </cell>
          <cell r="RW79">
            <v>0</v>
          </cell>
          <cell r="RX79">
            <v>1.7990257586538951</v>
          </cell>
          <cell r="RY79">
            <v>1.7990257586538954</v>
          </cell>
          <cell r="RZ79">
            <v>1.7990257586538954</v>
          </cell>
          <cell r="SA79">
            <v>1.7990257586538951</v>
          </cell>
          <cell r="SB79">
            <v>9.3319023333054574</v>
          </cell>
          <cell r="SC79">
            <v>0</v>
          </cell>
          <cell r="SD79">
            <v>0</v>
          </cell>
          <cell r="SE79">
            <v>9.3319023333054574</v>
          </cell>
          <cell r="SF79">
            <v>9.3319023333054574</v>
          </cell>
          <cell r="SG79">
            <v>9.3319023333054574</v>
          </cell>
          <cell r="SH79">
            <v>1.9113534899541298</v>
          </cell>
          <cell r="SI79">
            <v>0</v>
          </cell>
          <cell r="SJ79">
            <v>0</v>
          </cell>
          <cell r="SK79">
            <v>1.91135348995413</v>
          </cell>
          <cell r="SL79">
            <v>1.91135348995413</v>
          </cell>
          <cell r="SM79">
            <v>1.9113534899541302</v>
          </cell>
          <cell r="SN79">
            <v>0</v>
          </cell>
          <cell r="SO79">
            <v>0.5</v>
          </cell>
          <cell r="SP79" t="str">
            <v>blank</v>
          </cell>
          <cell r="SQ79">
            <v>1</v>
          </cell>
          <cell r="SR79" t="str">
            <v>blank</v>
          </cell>
          <cell r="SS79" t="str">
            <v>1: Yes</v>
          </cell>
          <cell r="ST79" t="str">
            <v>1: Yes</v>
          </cell>
          <cell r="SU79">
            <v>0.7</v>
          </cell>
          <cell r="SV79" t="str">
            <v>1: Yes</v>
          </cell>
          <cell r="SW79" t="str">
            <v>Patients who dont show side effects to ctx are given it.</v>
          </cell>
          <cell r="SX79">
            <v>1</v>
          </cell>
          <cell r="SY79" t="str">
            <v>0: No</v>
          </cell>
          <cell r="SZ79" t="str">
            <v>N/A</v>
          </cell>
          <cell r="TA79" t="str">
            <v>N/A</v>
          </cell>
          <cell r="TB79">
            <v>0.12986175417823331</v>
          </cell>
          <cell r="TC79">
            <v>8.0601926217250177E-3</v>
          </cell>
          <cell r="TD79">
            <v>6.4981791075251545</v>
          </cell>
          <cell r="TE79">
            <v>0.26021324547547237</v>
          </cell>
          <cell r="TF79">
            <v>1.6181948677643081</v>
          </cell>
          <cell r="TG79">
            <v>0</v>
          </cell>
          <cell r="TH79">
            <v>0.50857614550312447</v>
          </cell>
          <cell r="TI79">
            <v>1.7990257586538951</v>
          </cell>
          <cell r="TJ79">
            <v>0.421144751537675</v>
          </cell>
          <cell r="TK79" t="str">
            <v/>
          </cell>
          <cell r="TL79" t="str">
            <v/>
          </cell>
          <cell r="TM79" t="str">
            <v/>
          </cell>
          <cell r="TN79" t="str">
            <v/>
          </cell>
          <cell r="TO79" t="str">
            <v/>
          </cell>
          <cell r="TP79" t="str">
            <v/>
          </cell>
          <cell r="TQ79" t="str">
            <v/>
          </cell>
          <cell r="TR79" t="str">
            <v/>
          </cell>
          <cell r="TS79" t="str">
            <v/>
          </cell>
          <cell r="TT79">
            <v>0.12986175417823331</v>
          </cell>
          <cell r="TU79">
            <v>8.0601926217250177E-3</v>
          </cell>
          <cell r="TV79">
            <v>6.4981791075251545</v>
          </cell>
          <cell r="TW79">
            <v>0.26021324547547237</v>
          </cell>
          <cell r="TX79">
            <v>1.6181948677643081</v>
          </cell>
          <cell r="TY79">
            <v>0</v>
          </cell>
          <cell r="TZ79">
            <v>0.50857614550312447</v>
          </cell>
          <cell r="UA79">
            <v>1.7990257586538951</v>
          </cell>
          <cell r="UB79">
            <v>0.421144751537675</v>
          </cell>
          <cell r="UC79" t="str">
            <v>0: No</v>
          </cell>
          <cell r="UD79" t="str">
            <v>N/A</v>
          </cell>
          <cell r="UE79" t="str">
            <v>N/A</v>
          </cell>
          <cell r="UF79">
            <v>291664.8</v>
          </cell>
          <cell r="UG79">
            <v>1.3262467713093584E-2</v>
          </cell>
          <cell r="UH79">
            <v>1.3262467713093582E-2</v>
          </cell>
          <cell r="UI79">
            <v>1.3262467713093582E-2</v>
          </cell>
          <cell r="UJ79">
            <v>0</v>
          </cell>
          <cell r="UK79">
            <v>0</v>
          </cell>
          <cell r="UL79">
            <v>0</v>
          </cell>
          <cell r="UM79">
            <v>0</v>
          </cell>
          <cell r="UN79" t="str">
            <v>1: Yes</v>
          </cell>
          <cell r="UO79" t="str">
            <v>0: All patients when initiated</v>
          </cell>
          <cell r="UP79" t="str">
            <v>0: No</v>
          </cell>
          <cell r="UQ79" t="e">
            <v>#N/A</v>
          </cell>
          <cell r="UR79" t="e">
            <v>#N/A</v>
          </cell>
          <cell r="US79" t="e">
            <v>#N/A</v>
          </cell>
          <cell r="UT79" t="e">
            <v>#N/A</v>
          </cell>
          <cell r="UU79" t="e">
            <v>#N/A</v>
          </cell>
          <cell r="UV79" t="e">
            <v>#N/A</v>
          </cell>
          <cell r="UW79" t="e">
            <v>#N/A</v>
          </cell>
          <cell r="UX79">
            <v>1</v>
          </cell>
          <cell r="UY79">
            <v>1</v>
          </cell>
          <cell r="UZ79">
            <v>1</v>
          </cell>
          <cell r="VA79">
            <v>1</v>
          </cell>
          <cell r="VB79">
            <v>1</v>
          </cell>
          <cell r="VC79">
            <v>1</v>
          </cell>
          <cell r="VD79">
            <v>1</v>
          </cell>
          <cell r="VE79">
            <v>1</v>
          </cell>
          <cell r="VF79">
            <v>1</v>
          </cell>
          <cell r="VG79">
            <v>1</v>
          </cell>
          <cell r="VH79">
            <v>1</v>
          </cell>
          <cell r="VI79">
            <v>1</v>
          </cell>
          <cell r="VJ79">
            <v>1</v>
          </cell>
          <cell r="VK79">
            <v>1</v>
          </cell>
          <cell r="VL79">
            <v>0</v>
          </cell>
          <cell r="VM79">
            <v>1</v>
          </cell>
          <cell r="VN79">
            <v>1</v>
          </cell>
          <cell r="VO79">
            <v>1</v>
          </cell>
          <cell r="VP79">
            <v>1</v>
          </cell>
          <cell r="VQ79">
            <v>1</v>
          </cell>
          <cell r="VR79">
            <v>1</v>
          </cell>
          <cell r="VS79">
            <v>1</v>
          </cell>
          <cell r="VT79">
            <v>1</v>
          </cell>
          <cell r="VU79">
            <v>0</v>
          </cell>
          <cell r="VV79">
            <v>0</v>
          </cell>
          <cell r="VW79">
            <v>0</v>
          </cell>
          <cell r="VX79">
            <v>1</v>
          </cell>
          <cell r="VY79">
            <v>3.6951117094164863</v>
          </cell>
          <cell r="VZ79">
            <v>3.6951117094164858</v>
          </cell>
          <cell r="WA79">
            <v>0</v>
          </cell>
          <cell r="WB79">
            <v>3.5202931353702507</v>
          </cell>
          <cell r="WC79">
            <v>3.5202931353702502</v>
          </cell>
          <cell r="WD79">
            <v>5.9018667747639455</v>
          </cell>
          <cell r="WE79">
            <v>5.9018667747639455</v>
          </cell>
          <cell r="WF79">
            <v>7.9146143245127245</v>
          </cell>
          <cell r="WG79">
            <v>0</v>
          </cell>
          <cell r="WH79">
            <v>2.9570462337110102</v>
          </cell>
          <cell r="WI79">
            <v>2.9570462337110106</v>
          </cell>
          <cell r="WJ79">
            <v>4.9575680908017139</v>
          </cell>
          <cell r="WK79">
            <v>4.9575680908017139</v>
          </cell>
          <cell r="WL79">
            <v>1.5075455856214712</v>
          </cell>
          <cell r="WM79">
            <v>0</v>
          </cell>
          <cell r="WN79">
            <v>0.56324690165924007</v>
          </cell>
          <cell r="WO79">
            <v>0.56324690165924007</v>
          </cell>
          <cell r="WP79">
            <v>0.94429868396223116</v>
          </cell>
          <cell r="WQ79">
            <v>0.94429868396223127</v>
          </cell>
          <cell r="WR79" t="e">
            <v>#VALUE!</v>
          </cell>
          <cell r="WS79" t="e">
            <v>#VALUE!</v>
          </cell>
          <cell r="WT79">
            <v>3.5202931353702502</v>
          </cell>
          <cell r="WU79">
            <v>0</v>
          </cell>
          <cell r="WV79">
            <v>3.5202931353702502</v>
          </cell>
          <cell r="WW79">
            <v>0</v>
          </cell>
          <cell r="WX79">
            <v>0</v>
          </cell>
          <cell r="WY79">
            <v>0</v>
          </cell>
          <cell r="WZ79">
            <v>5.5294264972782994</v>
          </cell>
          <cell r="XA79">
            <v>5.5294264972782994</v>
          </cell>
          <cell r="XB79">
            <v>0</v>
          </cell>
          <cell r="XC79">
            <v>5.1467342113154464</v>
          </cell>
          <cell r="XD79">
            <v>5.4038086010753421</v>
          </cell>
          <cell r="XE79">
            <v>10.17804726804482</v>
          </cell>
          <cell r="XF79">
            <v>10.17804726804482</v>
          </cell>
          <cell r="XG79">
            <v>4.1333079336284619</v>
          </cell>
          <cell r="XH79">
            <v>0</v>
          </cell>
          <cell r="XI79">
            <v>3.847241184665029</v>
          </cell>
          <cell r="XJ79">
            <v>4.0394071561722527</v>
          </cell>
          <cell r="XK79">
            <v>7.6082037698778366</v>
          </cell>
          <cell r="XL79">
            <v>7.6082037698778358</v>
          </cell>
          <cell r="XM79">
            <v>0</v>
          </cell>
          <cell r="XN79">
            <v>0</v>
          </cell>
          <cell r="XO79">
            <v>0</v>
          </cell>
          <cell r="XP79">
            <v>0</v>
          </cell>
          <cell r="XQ79">
            <v>0</v>
          </cell>
          <cell r="XR79">
            <v>0</v>
          </cell>
          <cell r="XS79">
            <v>0</v>
          </cell>
          <cell r="XT79">
            <v>0</v>
          </cell>
          <cell r="XU79">
            <v>0</v>
          </cell>
          <cell r="XV79">
            <v>0</v>
          </cell>
          <cell r="XW79">
            <v>0</v>
          </cell>
          <cell r="XX79">
            <v>0</v>
          </cell>
          <cell r="XY79">
            <v>0</v>
          </cell>
          <cell r="XZ79">
            <v>0</v>
          </cell>
          <cell r="YA79">
            <v>0</v>
          </cell>
          <cell r="YB79">
            <v>0</v>
          </cell>
          <cell r="YC79">
            <v>0</v>
          </cell>
          <cell r="YD79">
            <v>0</v>
          </cell>
          <cell r="YE79">
            <v>0</v>
          </cell>
          <cell r="YF79">
            <v>0</v>
          </cell>
          <cell r="YG79">
            <v>0</v>
          </cell>
          <cell r="YH79">
            <v>0</v>
          </cell>
          <cell r="YI79">
            <v>0</v>
          </cell>
          <cell r="YJ79">
            <v>0</v>
          </cell>
          <cell r="YK79">
            <v>0</v>
          </cell>
          <cell r="YL79">
            <v>0.55765306234477685</v>
          </cell>
          <cell r="YM79">
            <v>0</v>
          </cell>
          <cell r="YN79">
            <v>0.51905782551362412</v>
          </cell>
          <cell r="YO79">
            <v>0.54498426124264321</v>
          </cell>
          <cell r="YP79">
            <v>1.0264752104958523</v>
          </cell>
          <cell r="YQ79">
            <v>1.0264752104958521</v>
          </cell>
          <cell r="YR79">
            <v>0.83846550130505937</v>
          </cell>
          <cell r="YS79">
            <v>0</v>
          </cell>
          <cell r="YT79">
            <v>0.78043520113679365</v>
          </cell>
          <cell r="YU79">
            <v>0.81941718366044602</v>
          </cell>
          <cell r="YV79">
            <v>1.5433682876711319</v>
          </cell>
          <cell r="YW79">
            <v>1.5433682876711314</v>
          </cell>
          <cell r="YX79">
            <v>0</v>
          </cell>
          <cell r="YY79">
            <v>0</v>
          </cell>
          <cell r="YZ79">
            <v>0</v>
          </cell>
          <cell r="ZA79">
            <v>0</v>
          </cell>
          <cell r="ZB79">
            <v>0</v>
          </cell>
          <cell r="ZC79">
            <v>0</v>
          </cell>
          <cell r="ZD79">
            <v>0</v>
          </cell>
          <cell r="ZE79">
            <v>0</v>
          </cell>
          <cell r="ZF79">
            <v>0</v>
          </cell>
          <cell r="ZG79">
            <v>0</v>
          </cell>
          <cell r="ZH79">
            <v>0</v>
          </cell>
          <cell r="ZI79">
            <v>0</v>
          </cell>
          <cell r="ZJ79" t="str">
            <v xml:space="preserve"> </v>
          </cell>
          <cell r="ZK79">
            <v>0</v>
          </cell>
          <cell r="ZL79">
            <v>0</v>
          </cell>
          <cell r="ZM79">
            <v>0</v>
          </cell>
          <cell r="ZN79">
            <v>0</v>
          </cell>
          <cell r="ZO79">
            <v>0</v>
          </cell>
          <cell r="ZP79">
            <v>0</v>
          </cell>
          <cell r="ZQ79">
            <v>0</v>
          </cell>
          <cell r="ZR79" t="str">
            <v>1: Yes</v>
          </cell>
          <cell r="ZS79" t="str">
            <v>0: No</v>
          </cell>
          <cell r="ZT79">
            <v>11.480743214298723</v>
          </cell>
          <cell r="ZU79">
            <v>11.480743214298723</v>
          </cell>
          <cell r="ZV79">
            <v>0</v>
          </cell>
          <cell r="ZW79">
            <v>11.480743214298723</v>
          </cell>
          <cell r="ZX79">
            <v>11.480743214298723</v>
          </cell>
          <cell r="ZY79">
            <v>11.480743214298723</v>
          </cell>
          <cell r="ZZ79">
            <v>11.480743214298723</v>
          </cell>
          <cell r="AAA79">
            <v>8.6105574107240415</v>
          </cell>
          <cell r="AAB79">
            <v>0</v>
          </cell>
          <cell r="AAC79">
            <v>8.6105574107240415</v>
          </cell>
          <cell r="AAD79">
            <v>8.6105574107240432</v>
          </cell>
          <cell r="AAE79">
            <v>8.6105574107240432</v>
          </cell>
          <cell r="AAF79">
            <v>8.6105574107240415</v>
          </cell>
          <cell r="AAG79">
            <v>0.57403716071493616</v>
          </cell>
          <cell r="AAH79">
            <v>0.57403716071493616</v>
          </cell>
          <cell r="AAI79">
            <v>0</v>
          </cell>
          <cell r="AAJ79">
            <v>0.57403716071493616</v>
          </cell>
          <cell r="AAK79">
            <v>0.57403716071493627</v>
          </cell>
          <cell r="AAL79">
            <v>0.57403716071493616</v>
          </cell>
          <cell r="AAM79">
            <v>0.57403716071493616</v>
          </cell>
          <cell r="AAN79">
            <v>0.57403716071493616</v>
          </cell>
          <cell r="AAO79">
            <v>0</v>
          </cell>
          <cell r="AAP79">
            <v>0.57403716071493616</v>
          </cell>
          <cell r="AAQ79">
            <v>0.57403716071493627</v>
          </cell>
          <cell r="AAR79">
            <v>0.57403716071493616</v>
          </cell>
          <cell r="AAS79">
            <v>0.57403716071493616</v>
          </cell>
          <cell r="AAT79">
            <v>0</v>
          </cell>
          <cell r="AAU79">
            <v>0</v>
          </cell>
          <cell r="AAV79">
            <v>0</v>
          </cell>
          <cell r="AAW79">
            <v>0</v>
          </cell>
          <cell r="AAX79">
            <v>0</v>
          </cell>
          <cell r="AAY79">
            <v>0</v>
          </cell>
          <cell r="AAZ79">
            <v>0</v>
          </cell>
          <cell r="ABA79">
            <v>0</v>
          </cell>
          <cell r="ABB79">
            <v>0</v>
          </cell>
          <cell r="ABC79">
            <v>0</v>
          </cell>
          <cell r="ABD79">
            <v>0</v>
          </cell>
          <cell r="ABE79">
            <v>0</v>
          </cell>
          <cell r="ABF79">
            <v>0.57403716071493616</v>
          </cell>
          <cell r="ABG79">
            <v>0</v>
          </cell>
          <cell r="ABH79">
            <v>0.57403716071493616</v>
          </cell>
          <cell r="ABI79">
            <v>0.57403716071493627</v>
          </cell>
          <cell r="ABJ79">
            <v>0.57403716071493616</v>
          </cell>
          <cell r="ABK79">
            <v>0.57403716071493616</v>
          </cell>
          <cell r="ABL79">
            <v>0.57403716071493616</v>
          </cell>
          <cell r="ABM79">
            <v>0</v>
          </cell>
          <cell r="ABN79">
            <v>0.57403716071493616</v>
          </cell>
          <cell r="ABO79">
            <v>0.57403716071493627</v>
          </cell>
          <cell r="ABP79">
            <v>0.57403716071493616</v>
          </cell>
          <cell r="ABQ79">
            <v>0.57403716071493616</v>
          </cell>
          <cell r="ABR79">
            <v>0.57403716071493616</v>
          </cell>
          <cell r="ABS79">
            <v>0</v>
          </cell>
          <cell r="ABT79">
            <v>0.57403716071493616</v>
          </cell>
          <cell r="ABU79">
            <v>0.57403716071493627</v>
          </cell>
          <cell r="ABV79">
            <v>0.57403716071493616</v>
          </cell>
          <cell r="ABW79">
            <v>0.57403716071493616</v>
          </cell>
          <cell r="ABX79">
            <v>0.57403716071493616</v>
          </cell>
          <cell r="ABY79" t="str">
            <v>1: Yes</v>
          </cell>
          <cell r="ABZ79">
            <v>0.57403716071493616</v>
          </cell>
          <cell r="ACA79">
            <v>0</v>
          </cell>
          <cell r="ACB79">
            <v>22.233995943995744</v>
          </cell>
          <cell r="ACC79">
            <v>22.233995943995744</v>
          </cell>
          <cell r="ACD79">
            <v>0</v>
          </cell>
          <cell r="ACE79">
            <v>20.695178358106013</v>
          </cell>
          <cell r="ACF79">
            <v>21.728882475891126</v>
          </cell>
          <cell r="ACG79">
            <v>40.926244663328923</v>
          </cell>
          <cell r="ACH79">
            <v>40.926244663328916</v>
          </cell>
          <cell r="ACI79">
            <v>9.7823967568382866</v>
          </cell>
          <cell r="ACJ79">
            <v>0</v>
          </cell>
          <cell r="ACK79">
            <v>9.1053558776598162</v>
          </cell>
          <cell r="ACL79">
            <v>9.5601595861260051</v>
          </cell>
          <cell r="ACM79">
            <v>18.00651417192665</v>
          </cell>
          <cell r="ACN79">
            <v>18.006514171926653</v>
          </cell>
          <cell r="ACO79">
            <v>1.115624466129594</v>
          </cell>
          <cell r="ACP79">
            <v>0</v>
          </cell>
          <cell r="ACQ79">
            <v>1.0384119600171846</v>
          </cell>
          <cell r="ACR79">
            <v>1.0902796318223245</v>
          </cell>
          <cell r="ACS79">
            <v>2.053536393917776</v>
          </cell>
          <cell r="ACT79">
            <v>2.053536393917776</v>
          </cell>
          <cell r="ACU79">
            <v>1.2568445969621524</v>
          </cell>
          <cell r="ACV79">
            <v>0</v>
          </cell>
          <cell r="ACW79">
            <v>1.1698582282766739</v>
          </cell>
          <cell r="ACX79">
            <v>1.2282915138888626</v>
          </cell>
          <cell r="ACY79">
            <v>2.3134811038295084</v>
          </cell>
          <cell r="ACZ79">
            <v>2.3134811038295084</v>
          </cell>
          <cell r="ADA79">
            <v>1.259461042915357</v>
          </cell>
          <cell r="ADB79">
            <v>0</v>
          </cell>
          <cell r="ADC79">
            <v>1.1722935896845965</v>
          </cell>
          <cell r="ADD79">
            <v>1.2308485192407079</v>
          </cell>
          <cell r="ADE79">
            <v>2.3182972109970619</v>
          </cell>
          <cell r="ADF79">
            <v>2.3182972109970619</v>
          </cell>
          <cell r="ADG79">
            <v>1.5288973373301684</v>
          </cell>
          <cell r="ADH79">
            <v>0</v>
          </cell>
          <cell r="ADI79">
            <v>1.4230821651213694</v>
          </cell>
          <cell r="ADJ79">
            <v>1.4941637411569937</v>
          </cell>
          <cell r="ADK79">
            <v>2.8142501532471531</v>
          </cell>
          <cell r="ADL79">
            <v>2.8142501532471531</v>
          </cell>
          <cell r="ADM79">
            <v>0.62842229848107622</v>
          </cell>
          <cell r="ADN79">
            <v>0</v>
          </cell>
          <cell r="ADO79">
            <v>0.58492911413833693</v>
          </cell>
          <cell r="ADP79">
            <v>0.6141457569444313</v>
          </cell>
          <cell r="ADQ79">
            <v>1.1567405519147542</v>
          </cell>
          <cell r="ADR79">
            <v>1.1567405519147542</v>
          </cell>
          <cell r="ADS79">
            <v>4.9830553316755672</v>
          </cell>
          <cell r="ADT79">
            <v>0</v>
          </cell>
          <cell r="ADU79">
            <v>4.6381774610868263</v>
          </cell>
          <cell r="ADV79">
            <v>4.8698499336589514</v>
          </cell>
          <cell r="ADW79">
            <v>9.1723387099984137</v>
          </cell>
          <cell r="ADX79">
            <v>9.1723387099984137</v>
          </cell>
          <cell r="ADY79">
            <v>1.6792941136635426</v>
          </cell>
          <cell r="ADZ79">
            <v>0</v>
          </cell>
          <cell r="AEA79">
            <v>1.5630699621212101</v>
          </cell>
          <cell r="AEB79">
            <v>1.6411437930528507</v>
          </cell>
          <cell r="AEC79">
            <v>3.0910863674976028</v>
          </cell>
          <cell r="AED79">
            <v>3.0910863674976028</v>
          </cell>
          <cell r="AEE79">
            <v>0</v>
          </cell>
          <cell r="AEF79">
            <v>2.6164459532046078E-2</v>
          </cell>
          <cell r="AEG79">
            <v>4.2244951670139006</v>
          </cell>
          <cell r="AEH79">
            <v>0</v>
          </cell>
          <cell r="AEI79">
            <v>5.4148903478282717</v>
          </cell>
          <cell r="AEJ79">
            <v>0</v>
          </cell>
          <cell r="AEK79">
            <v>12.568445969621525</v>
          </cell>
          <cell r="AEL79">
            <v>0</v>
          </cell>
          <cell r="AEM79">
            <v>1.115624466129594</v>
          </cell>
          <cell r="AEN79">
            <v>0</v>
          </cell>
          <cell r="AEO79">
            <v>2.6164459532046078E-2</v>
          </cell>
          <cell r="AEP79">
            <v>4.2244951670139006</v>
          </cell>
          <cell r="AEQ79">
            <v>0</v>
          </cell>
          <cell r="AER79">
            <v>5.4148903478282717</v>
          </cell>
          <cell r="AES79">
            <v>0</v>
          </cell>
          <cell r="AET79">
            <v>12.568445969621525</v>
          </cell>
          <cell r="AEU79">
            <v>0</v>
          </cell>
          <cell r="AEV79">
            <v>1.115624466129594</v>
          </cell>
          <cell r="AEW79">
            <v>0.03</v>
          </cell>
          <cell r="AEX79" t="str">
            <v>10</v>
          </cell>
          <cell r="AEY79" t="str">
            <v>10</v>
          </cell>
          <cell r="AEZ79" t="str">
            <v>0: No</v>
          </cell>
          <cell r="AFA79" t="str">
            <v/>
          </cell>
          <cell r="AFB79" t="str">
            <v/>
          </cell>
          <cell r="AFC79" t="str">
            <v>1: Always</v>
          </cell>
          <cell r="AFD79" t="str">
            <v>1: Always</v>
          </cell>
          <cell r="AFE79">
            <v>1.115624466129594</v>
          </cell>
          <cell r="AFF79">
            <v>0</v>
          </cell>
          <cell r="AFG79">
            <v>4.0452306551016335</v>
          </cell>
          <cell r="AFH79">
            <v>4.0452306551016335</v>
          </cell>
          <cell r="AFI79">
            <v>0</v>
          </cell>
          <cell r="AFJ79">
            <v>4.0452306551016335</v>
          </cell>
          <cell r="AFK79">
            <v>4.0452306551016335</v>
          </cell>
          <cell r="AFL79">
            <v>4.0452306551016335</v>
          </cell>
          <cell r="AFM79">
            <v>4.0452306551016335</v>
          </cell>
          <cell r="AFN79">
            <v>0</v>
          </cell>
          <cell r="AFO79">
            <v>37</v>
          </cell>
          <cell r="AFP79">
            <v>36</v>
          </cell>
          <cell r="AFQ79">
            <v>1</v>
          </cell>
          <cell r="AFR79">
            <v>0</v>
          </cell>
          <cell r="AFS79">
            <v>0</v>
          </cell>
          <cell r="AFT79">
            <v>0</v>
          </cell>
          <cell r="AFU79">
            <v>0</v>
          </cell>
          <cell r="AFV79">
            <v>0</v>
          </cell>
          <cell r="AFW79">
            <v>0</v>
          </cell>
          <cell r="AFX79">
            <v>0</v>
          </cell>
          <cell r="AFY79">
            <v>0</v>
          </cell>
          <cell r="AFZ79">
            <v>0</v>
          </cell>
          <cell r="AGA79">
            <v>0</v>
          </cell>
          <cell r="AGB79">
            <v>0</v>
          </cell>
        </row>
        <row r="80">
          <cell r="A80" t="str">
            <v>RSA_18</v>
          </cell>
          <cell r="B80" t="str">
            <v>RSA</v>
          </cell>
          <cell r="C80" t="str">
            <v>Hillbrow</v>
          </cell>
          <cell r="D80" t="str">
            <v>Large CHC (Community Health Centre)</v>
          </cell>
          <cell r="E80" t="str">
            <v>Secondary</v>
          </cell>
          <cell r="F80" t="str">
            <v>Urban</v>
          </cell>
          <cell r="G80" t="str">
            <v>Yes</v>
          </cell>
          <cell r="H80">
            <v>37987</v>
          </cell>
          <cell r="I80">
            <v>433567</v>
          </cell>
          <cell r="J80">
            <v>308399</v>
          </cell>
          <cell r="K80">
            <v>0</v>
          </cell>
          <cell r="L80">
            <v>0</v>
          </cell>
          <cell r="M80" t="str">
            <v>USD</v>
          </cell>
          <cell r="N80">
            <v>7.1937627986666648</v>
          </cell>
          <cell r="O80">
            <v>1</v>
          </cell>
          <cell r="P80">
            <v>0</v>
          </cell>
          <cell r="Q80">
            <v>0</v>
          </cell>
          <cell r="R80">
            <v>0</v>
          </cell>
          <cell r="S80">
            <v>0</v>
          </cell>
          <cell r="T80">
            <v>308399</v>
          </cell>
          <cell r="U80">
            <v>0</v>
          </cell>
          <cell r="V80">
            <v>812.36394282579215</v>
          </cell>
          <cell r="W80" t="str">
            <v>0: No</v>
          </cell>
          <cell r="X80" t="str">
            <v>0: No</v>
          </cell>
          <cell r="Y80">
            <v>0</v>
          </cell>
          <cell r="Z80" t="str">
            <v>Apr-10</v>
          </cell>
          <cell r="AA80" t="str">
            <v>Mar-11</v>
          </cell>
          <cell r="AB80">
            <v>0</v>
          </cell>
          <cell r="AC80">
            <v>5404</v>
          </cell>
          <cell r="AD80">
            <v>734</v>
          </cell>
          <cell r="AE80">
            <v>240</v>
          </cell>
          <cell r="AF80">
            <v>1</v>
          </cell>
          <cell r="AG80">
            <v>6379</v>
          </cell>
          <cell r="AH80">
            <v>6379</v>
          </cell>
          <cell r="AI80">
            <v>12</v>
          </cell>
          <cell r="AJ80">
            <v>26.142028531117731</v>
          </cell>
          <cell r="AK80">
            <v>4</v>
          </cell>
          <cell r="AL80">
            <v>12</v>
          </cell>
          <cell r="AM80">
            <v>12</v>
          </cell>
          <cell r="AN80">
            <v>12</v>
          </cell>
          <cell r="AO80">
            <v>12</v>
          </cell>
          <cell r="AP80">
            <v>15</v>
          </cell>
          <cell r="AQ80">
            <v>25</v>
          </cell>
          <cell r="AR80">
            <v>30</v>
          </cell>
          <cell r="AS80">
            <v>40</v>
          </cell>
          <cell r="AT80">
            <v>40</v>
          </cell>
          <cell r="AU80">
            <v>12</v>
          </cell>
          <cell r="AV80">
            <v>8.8000000000000007</v>
          </cell>
          <cell r="AW80">
            <v>8.8000000000000007</v>
          </cell>
          <cell r="AX80">
            <v>8.8000000000000007</v>
          </cell>
          <cell r="AY80">
            <v>8.8000000000000007</v>
          </cell>
          <cell r="AZ80">
            <v>10</v>
          </cell>
          <cell r="BA80">
            <v>10</v>
          </cell>
          <cell r="BB80">
            <v>10</v>
          </cell>
          <cell r="BC80">
            <v>10</v>
          </cell>
          <cell r="BD80">
            <v>10</v>
          </cell>
          <cell r="BE80">
            <v>2562472</v>
          </cell>
          <cell r="BF80" t="str">
            <v>0: No</v>
          </cell>
          <cell r="BG80" t="str">
            <v>N/A</v>
          </cell>
          <cell r="BH80" t="str">
            <v>N/A</v>
          </cell>
          <cell r="BI80" t="str">
            <v>N/A</v>
          </cell>
          <cell r="BJ80" t="str">
            <v>N/A</v>
          </cell>
          <cell r="BK80" t="str">
            <v>981</v>
          </cell>
          <cell r="BL80" t="str">
            <v>TRANSFER,LTFU,STOP,DEATH: Transfer, Lost to Follow-Up, Stop, Death</v>
          </cell>
          <cell r="BM80" t="str">
            <v>1: Yes</v>
          </cell>
          <cell r="BN80" t="str">
            <v>N_INITIATION,N_STAGE,N_MONITORING: Initiation, WHO Staging, Routine clinical monitoring</v>
          </cell>
          <cell r="BO80" t="str">
            <v>Doctors occasionally oversee directly nurse initiation but mainly they act as a consultant if and when nurses are not sure about a particular case.</v>
          </cell>
          <cell r="BP80" t="str">
            <v>1: Yes</v>
          </cell>
          <cell r="BQ80">
            <v>0.67525507295848708</v>
          </cell>
          <cell r="BR80" t="str">
            <v>1: The Costing Period</v>
          </cell>
          <cell r="BS80" t="str">
            <v/>
          </cell>
          <cell r="BT80" t="str">
            <v>0: No</v>
          </cell>
          <cell r="BU80" t="str">
            <v>N/A</v>
          </cell>
          <cell r="BV80" t="str">
            <v>N/A</v>
          </cell>
          <cell r="BW80" t="str">
            <v>N/A</v>
          </cell>
          <cell r="BX80" t="str">
            <v>N/A</v>
          </cell>
          <cell r="BY80" t="str">
            <v>981</v>
          </cell>
          <cell r="BZ80" t="str">
            <v>TRANSFER,LTFU,STOP,DEATH: Transfer, Lost to Follow-Up, Stop, Death</v>
          </cell>
          <cell r="CA80" t="str">
            <v>0: No</v>
          </cell>
          <cell r="CB80" t="str">
            <v>0: No</v>
          </cell>
          <cell r="CC80" t="str">
            <v>0: No</v>
          </cell>
          <cell r="CD80" t="str">
            <v>0: No</v>
          </cell>
          <cell r="CE80" t="str">
            <v>0: No</v>
          </cell>
          <cell r="CF80" t="str">
            <v>0: No</v>
          </cell>
          <cell r="CG80" t="str">
            <v>1: Yes</v>
          </cell>
          <cell r="CH80" t="str">
            <v>By file number</v>
          </cell>
          <cell r="CI80" t="str">
            <v>Chart review will be done from the EMR of supporting NGO, WRHI, called Therapy Edge. Data was entered for all ~13,000 patients retroactively by data clerks and is subject to human error.  The M&amp;E manager at WHRI warned us that the dataset is neither 100% complete nor 100% accurate, but it will nevertheless provide some data consistently across most of the patients on ART.</v>
          </cell>
          <cell r="CJ80">
            <v>6617.5</v>
          </cell>
          <cell r="CK80" t="str">
            <v/>
          </cell>
          <cell r="CL80" t="str">
            <v>1: Yes</v>
          </cell>
          <cell r="CM80" t="str">
            <v>1: Yes</v>
          </cell>
          <cell r="CN80" t="str">
            <v>1: Yes</v>
          </cell>
          <cell r="CO80" t="str">
            <v>1: Yes</v>
          </cell>
          <cell r="CP80" t="str">
            <v/>
          </cell>
          <cell r="CQ80" t="str">
            <v>1: Yes</v>
          </cell>
          <cell r="CR80" t="str">
            <v>1: Yes</v>
          </cell>
          <cell r="CS80" t="str">
            <v>100</v>
          </cell>
          <cell r="CT80" t="str">
            <v>50</v>
          </cell>
          <cell r="CU80">
            <v>6138</v>
          </cell>
          <cell r="CV80">
            <v>0.2</v>
          </cell>
          <cell r="CW80">
            <v>12</v>
          </cell>
          <cell r="CX80">
            <v>195.09458549947891</v>
          </cell>
          <cell r="CY80">
            <v>0</v>
          </cell>
          <cell r="CZ80">
            <v>195.09458549947885</v>
          </cell>
          <cell r="DA80">
            <v>142.63245432838215</v>
          </cell>
          <cell r="DB80">
            <v>0</v>
          </cell>
          <cell r="DC80">
            <v>142.63245432838212</v>
          </cell>
          <cell r="DD80">
            <v>137.76647758507053</v>
          </cell>
          <cell r="DE80">
            <v>159.07057205698865</v>
          </cell>
          <cell r="DF80">
            <v>201.67876100082489</v>
          </cell>
          <cell r="DG80">
            <v>201.67876100082492</v>
          </cell>
          <cell r="DH80">
            <v>52.462131171096743</v>
          </cell>
          <cell r="DI80">
            <v>0</v>
          </cell>
          <cell r="DJ80">
            <v>52.462131171096743</v>
          </cell>
          <cell r="DK80">
            <v>50.67235961184565</v>
          </cell>
          <cell r="DL80">
            <v>58.508291510584662</v>
          </cell>
          <cell r="DM80">
            <v>74.180155308062695</v>
          </cell>
          <cell r="DN80">
            <v>74.180155308062695</v>
          </cell>
          <cell r="DO80">
            <v>142.63245432838212</v>
          </cell>
          <cell r="DP80">
            <v>140.31408353853877</v>
          </cell>
          <cell r="DQ80">
            <v>201.67876100082486</v>
          </cell>
          <cell r="DR80">
            <v>52.462131171096743</v>
          </cell>
          <cell r="DS80">
            <v>51.609403276504239</v>
          </cell>
          <cell r="DT80">
            <v>74.180155308062709</v>
          </cell>
          <cell r="DU80">
            <v>113.26695693997226</v>
          </cell>
          <cell r="DV80">
            <v>0</v>
          </cell>
          <cell r="DW80">
            <v>109.40279866792388</v>
          </cell>
          <cell r="DX80">
            <v>126.32075722481933</v>
          </cell>
          <cell r="DY80">
            <v>160.1566743386102</v>
          </cell>
          <cell r="DZ80">
            <v>160.1566743386102</v>
          </cell>
          <cell r="EA80">
            <v>3.8925273663498885</v>
          </cell>
          <cell r="EB80">
            <v>0</v>
          </cell>
          <cell r="EC80">
            <v>3.7597318695146811</v>
          </cell>
          <cell r="ED80">
            <v>4.3411337050066425</v>
          </cell>
          <cell r="EE80">
            <v>5.5039373759905637</v>
          </cell>
          <cell r="EF80">
            <v>5.5039373759905645</v>
          </cell>
          <cell r="EG80">
            <v>0</v>
          </cell>
          <cell r="EH80">
            <v>0</v>
          </cell>
          <cell r="EI80">
            <v>0</v>
          </cell>
          <cell r="EJ80">
            <v>0</v>
          </cell>
          <cell r="EK80">
            <v>0</v>
          </cell>
          <cell r="EL80">
            <v>0</v>
          </cell>
          <cell r="EM80">
            <v>6.9926923693200651</v>
          </cell>
          <cell r="EN80">
            <v>0</v>
          </cell>
          <cell r="EO80">
            <v>6.7541332096781419</v>
          </cell>
          <cell r="EP80">
            <v>7.798586798803627</v>
          </cell>
          <cell r="EQ80">
            <v>9.8874939770545982</v>
          </cell>
          <cell r="ER80">
            <v>9.8874939770545982</v>
          </cell>
          <cell r="ES80">
            <v>3.0071892296694647</v>
          </cell>
          <cell r="ET80">
            <v>0</v>
          </cell>
          <cell r="EU80">
            <v>2.9045974813663795</v>
          </cell>
          <cell r="EV80">
            <v>3.3537620403405617</v>
          </cell>
          <cell r="EW80">
            <v>4.2520911582889251</v>
          </cell>
          <cell r="EX80">
            <v>4.252091158288926</v>
          </cell>
          <cell r="EY80">
            <v>49.27779295082324</v>
          </cell>
          <cell r="EZ80">
            <v>0</v>
          </cell>
          <cell r="FA80">
            <v>47.596656665329789</v>
          </cell>
          <cell r="FB80">
            <v>54.956964397081826</v>
          </cell>
          <cell r="FC80">
            <v>69.67757986058588</v>
          </cell>
          <cell r="FD80">
            <v>69.67757986058588</v>
          </cell>
          <cell r="FE80">
            <v>0.45415836554106354</v>
          </cell>
          <cell r="FF80">
            <v>0</v>
          </cell>
          <cell r="FG80">
            <v>0.43866452821694851</v>
          </cell>
          <cell r="FH80">
            <v>0.50649924907523947</v>
          </cell>
          <cell r="FI80">
            <v>0.64216869079182148</v>
          </cell>
          <cell r="FJ80">
            <v>0.64216869079182148</v>
          </cell>
          <cell r="FK80">
            <v>18.203268277802906</v>
          </cell>
          <cell r="FL80">
            <v>0</v>
          </cell>
          <cell r="FM80">
            <v>17.582254774886373</v>
          </cell>
          <cell r="FN80">
            <v>20.301160152446119</v>
          </cell>
          <cell r="FO80">
            <v>25.738970907565616</v>
          </cell>
          <cell r="FP80">
            <v>25.738970907565616</v>
          </cell>
          <cell r="FQ80">
            <v>0.6897632857814705</v>
          </cell>
          <cell r="FR80">
            <v>0</v>
          </cell>
          <cell r="FS80">
            <v>0.43894027277002662</v>
          </cell>
          <cell r="FT80">
            <v>0.31352876626430476</v>
          </cell>
          <cell r="FU80">
            <v>0.79949835397397706</v>
          </cell>
          <cell r="FV80">
            <v>0</v>
          </cell>
          <cell r="FW80">
            <v>0.66624862831164766</v>
          </cell>
          <cell r="FX80">
            <v>0</v>
          </cell>
          <cell r="FY80">
            <v>0.78382191566076187</v>
          </cell>
          <cell r="FZ80">
            <v>3.6918012227621881</v>
          </cell>
          <cell r="GA80">
            <v>0.13324972566232951</v>
          </cell>
          <cell r="GB80">
            <v>0.13324972566232951</v>
          </cell>
          <cell r="GC80">
            <v>1.9125254742122588</v>
          </cell>
          <cell r="GD80">
            <v>2.0457751998745883</v>
          </cell>
          <cell r="GE80" t="e">
            <v>#DIV/0!</v>
          </cell>
          <cell r="GF80" t="e">
            <v>#DIV/0!</v>
          </cell>
          <cell r="GG80" t="e">
            <v>#DIV/0!</v>
          </cell>
          <cell r="GH80" t="e">
            <v>#DIV/0!</v>
          </cell>
          <cell r="GI80" t="e">
            <v>#DIV/0!</v>
          </cell>
          <cell r="GJ80" t="e">
            <v>#DIV/0!</v>
          </cell>
          <cell r="GK80" t="e">
            <v>#DIV/0!</v>
          </cell>
          <cell r="GL80" t="e">
            <v>#DIV/0!</v>
          </cell>
          <cell r="GM80" t="e">
            <v>#DIV/0!</v>
          </cell>
          <cell r="GN80" t="e">
            <v>#DIV/0!</v>
          </cell>
          <cell r="GO80" t="e">
            <v>#DIV/0!</v>
          </cell>
          <cell r="GP80" t="e">
            <v>#DIV/0!</v>
          </cell>
          <cell r="GQ80" t="e">
            <v>#DIV/0!</v>
          </cell>
          <cell r="GR80">
            <v>0.6897632857814705</v>
          </cell>
          <cell r="GS80">
            <v>0</v>
          </cell>
          <cell r="GT80">
            <v>0.43894027277002662</v>
          </cell>
          <cell r="GU80">
            <v>0.31352876626430476</v>
          </cell>
          <cell r="GV80">
            <v>0.79949835397397706</v>
          </cell>
          <cell r="GW80">
            <v>0</v>
          </cell>
          <cell r="GX80">
            <v>0.66624862831164766</v>
          </cell>
          <cell r="GY80">
            <v>0</v>
          </cell>
          <cell r="GZ80">
            <v>0.78382191566076187</v>
          </cell>
          <cell r="HA80">
            <v>3.6918012227621881</v>
          </cell>
          <cell r="HB80">
            <v>0.13324972566232951</v>
          </cell>
          <cell r="HC80">
            <v>1.9125254742122588</v>
          </cell>
          <cell r="HD80">
            <v>2.0457751998745883</v>
          </cell>
          <cell r="HE80">
            <v>90680.040944547713</v>
          </cell>
          <cell r="HF80">
            <v>0</v>
          </cell>
          <cell r="HG80">
            <v>41703.118742491497</v>
          </cell>
          <cell r="HH80">
            <v>29069.00724681091</v>
          </cell>
          <cell r="HI80">
            <v>27457.135895643918</v>
          </cell>
          <cell r="HJ80" t="str">
            <v/>
          </cell>
          <cell r="HK80">
            <v>2502.1676076421504</v>
          </cell>
          <cell r="HL80">
            <v>0</v>
          </cell>
          <cell r="HM80">
            <v>36415.158769809059</v>
          </cell>
          <cell r="HN80">
            <v>53141.669533564593</v>
          </cell>
          <cell r="HO80">
            <v>23728.320953843951</v>
          </cell>
          <cell r="HP80">
            <v>0.11612021857923496</v>
          </cell>
          <cell r="HQ80">
            <v>0.88387978142076506</v>
          </cell>
          <cell r="HR80">
            <v>8.5449103168569081E-3</v>
          </cell>
          <cell r="HS80">
            <v>0</v>
          </cell>
          <cell r="HT80">
            <v>0</v>
          </cell>
          <cell r="HU80">
            <v>0</v>
          </cell>
          <cell r="HV80">
            <v>1.31682081831008</v>
          </cell>
          <cell r="HW80">
            <v>15.282499999999995</v>
          </cell>
          <cell r="HX80">
            <v>4.8499999999999996</v>
          </cell>
          <cell r="HY80">
            <v>0</v>
          </cell>
          <cell r="HZ80">
            <v>0</v>
          </cell>
          <cell r="IA80">
            <v>0</v>
          </cell>
          <cell r="IB80">
            <v>0</v>
          </cell>
          <cell r="IC80">
            <v>0</v>
          </cell>
          <cell r="ID80">
            <v>0</v>
          </cell>
          <cell r="IE80" t="str">
            <v>10</v>
          </cell>
          <cell r="IF80">
            <v>234.95023570595438</v>
          </cell>
          <cell r="IG80">
            <v>396.25350994041094</v>
          </cell>
          <cell r="IH80">
            <v>686.78225068096492</v>
          </cell>
          <cell r="II80">
            <v>677.17810255518111</v>
          </cell>
          <cell r="IJ80">
            <v>868.21004250487545</v>
          </cell>
          <cell r="IK80">
            <v>391.89063395398438</v>
          </cell>
          <cell r="IL80">
            <v>48.435921050492439</v>
          </cell>
          <cell r="IM80">
            <v>352.66562384696567</v>
          </cell>
          <cell r="IN80">
            <v>43.587886093445199</v>
          </cell>
          <cell r="IO80">
            <v>611.23620310605884</v>
          </cell>
          <cell r="IP80">
            <v>75.54604757490614</v>
          </cell>
          <cell r="IQ80">
            <v>602.68851127411119</v>
          </cell>
          <cell r="IR80">
            <v>74.48959128106992</v>
          </cell>
          <cell r="IS80">
            <v>772.70693782933927</v>
          </cell>
          <cell r="IT80">
            <v>95.503104675536292</v>
          </cell>
          <cell r="IU80">
            <v>0</v>
          </cell>
          <cell r="IV80">
            <v>0</v>
          </cell>
          <cell r="IW80">
            <v>0</v>
          </cell>
          <cell r="IX80">
            <v>0</v>
          </cell>
          <cell r="IY80" t="str">
            <v>0: No</v>
          </cell>
          <cell r="IZ80" t="str">
            <v>N/A</v>
          </cell>
          <cell r="JA80" t="str">
            <v>N/A</v>
          </cell>
          <cell r="JB80" t="str">
            <v>N/A</v>
          </cell>
          <cell r="JC80" t="str">
            <v>N/A</v>
          </cell>
          <cell r="JD80" t="str">
            <v>N/A</v>
          </cell>
          <cell r="JE80" t="str">
            <v>N/A</v>
          </cell>
          <cell r="JF80" t="str">
            <v>N/A</v>
          </cell>
          <cell r="JG80" t="str">
            <v>N/A</v>
          </cell>
          <cell r="JH80">
            <v>0</v>
          </cell>
          <cell r="JI80">
            <v>0</v>
          </cell>
          <cell r="JJ80">
            <v>0</v>
          </cell>
          <cell r="JK80">
            <v>0</v>
          </cell>
          <cell r="JL80">
            <v>0</v>
          </cell>
          <cell r="JM80">
            <v>0</v>
          </cell>
          <cell r="JN80">
            <v>0</v>
          </cell>
          <cell r="JO80">
            <v>0</v>
          </cell>
          <cell r="JP80">
            <v>0</v>
          </cell>
          <cell r="JQ80">
            <v>0</v>
          </cell>
          <cell r="JR80" t="str">
            <v>N/A</v>
          </cell>
          <cell r="JS80" t="str">
            <v>N/A</v>
          </cell>
          <cell r="JT80" t="str">
            <v>N/A</v>
          </cell>
          <cell r="JU80" t="str">
            <v>N/A</v>
          </cell>
          <cell r="JV80" t="str">
            <v>N/A</v>
          </cell>
          <cell r="JW80" t="str">
            <v>N/A</v>
          </cell>
          <cell r="JX80" t="str">
            <v>N/A</v>
          </cell>
          <cell r="JY80" t="str">
            <v>N/A</v>
          </cell>
          <cell r="JZ80">
            <v>0</v>
          </cell>
          <cell r="KA80">
            <v>29133.5</v>
          </cell>
          <cell r="KB80">
            <v>5975.5</v>
          </cell>
          <cell r="KC80">
            <v>4782.25</v>
          </cell>
          <cell r="KD80">
            <v>0</v>
          </cell>
          <cell r="KE80">
            <v>56209</v>
          </cell>
          <cell r="KF80">
            <v>9763</v>
          </cell>
          <cell r="KG80">
            <v>130665.79974</v>
          </cell>
          <cell r="KH80">
            <v>0</v>
          </cell>
          <cell r="KI80">
            <v>30262</v>
          </cell>
          <cell r="KJ80">
            <v>5975.5</v>
          </cell>
          <cell r="KK80">
            <v>4819.95</v>
          </cell>
          <cell r="KL80">
            <v>0</v>
          </cell>
          <cell r="KM80">
            <v>56209</v>
          </cell>
          <cell r="KN80">
            <v>9763</v>
          </cell>
          <cell r="KO80">
            <v>132579.36300000001</v>
          </cell>
          <cell r="KP80">
            <v>0</v>
          </cell>
          <cell r="KQ80">
            <v>0</v>
          </cell>
          <cell r="KR80">
            <v>0</v>
          </cell>
          <cell r="KS80">
            <v>0</v>
          </cell>
          <cell r="KT80">
            <v>0</v>
          </cell>
          <cell r="KU80">
            <v>0</v>
          </cell>
          <cell r="KV80">
            <v>0</v>
          </cell>
          <cell r="KW80">
            <v>0</v>
          </cell>
          <cell r="KX80">
            <v>0</v>
          </cell>
          <cell r="KY80">
            <v>0</v>
          </cell>
          <cell r="KZ80" t="str">
            <v/>
          </cell>
          <cell r="LA80" t="str">
            <v/>
          </cell>
          <cell r="LB80" t="str">
            <v/>
          </cell>
          <cell r="LC80">
            <v>4.3829634087194709</v>
          </cell>
          <cell r="LD80">
            <v>14.883726361293805</v>
          </cell>
          <cell r="LE80" t="str">
            <v/>
          </cell>
          <cell r="LF80" t="str">
            <v/>
          </cell>
          <cell r="LG80">
            <v>2.3256256843601886</v>
          </cell>
          <cell r="LH80">
            <v>9.6722674906026249</v>
          </cell>
          <cell r="LI80">
            <v>21.62984796691245</v>
          </cell>
          <cell r="LJ80" t="str">
            <v>Tenofovir/Emtricitabine (TDF/FTC)</v>
          </cell>
          <cell r="LK80" t="str">
            <v/>
          </cell>
          <cell r="LL80" t="str">
            <v>0: No</v>
          </cell>
          <cell r="LM80" t="str">
            <v>N/A</v>
          </cell>
          <cell r="LN80" t="str">
            <v>N/A</v>
          </cell>
          <cell r="LO80" t="str">
            <v>N/A</v>
          </cell>
          <cell r="LP80" t="str">
            <v>N/A</v>
          </cell>
          <cell r="LQ80" t="str">
            <v>N/A</v>
          </cell>
          <cell r="LR80" t="str">
            <v>N/A</v>
          </cell>
          <cell r="LS80" t="str">
            <v>N/A</v>
          </cell>
          <cell r="LT80" t="str">
            <v>N/A</v>
          </cell>
          <cell r="LU80">
            <v>0</v>
          </cell>
          <cell r="LV80">
            <v>0</v>
          </cell>
          <cell r="LW80">
            <v>0</v>
          </cell>
          <cell r="LX80">
            <v>0</v>
          </cell>
          <cell r="LY80" t="str">
            <v/>
          </cell>
          <cell r="LZ80" t="str">
            <v/>
          </cell>
          <cell r="MA80" t="str">
            <v/>
          </cell>
          <cell r="MB80" t="str">
            <v/>
          </cell>
          <cell r="MC80" t="str">
            <v/>
          </cell>
          <cell r="MD80" t="str">
            <v/>
          </cell>
          <cell r="ME80" t="str">
            <v/>
          </cell>
          <cell r="MF80" t="str">
            <v/>
          </cell>
          <cell r="MG80" t="str">
            <v/>
          </cell>
          <cell r="MH80" t="str">
            <v/>
          </cell>
          <cell r="MI80" t="str">
            <v/>
          </cell>
          <cell r="MJ80" t="str">
            <v/>
          </cell>
          <cell r="MK80" t="str">
            <v/>
          </cell>
          <cell r="ML80" t="str">
            <v/>
          </cell>
          <cell r="MM80" t="str">
            <v/>
          </cell>
          <cell r="MN80" t="str">
            <v/>
          </cell>
          <cell r="MO80" t="str">
            <v/>
          </cell>
          <cell r="MP80" t="str">
            <v/>
          </cell>
          <cell r="MQ80" t="str">
            <v>1: Yes</v>
          </cell>
          <cell r="MR80" t="str">
            <v>1: Yes</v>
          </cell>
          <cell r="MS80" t="str">
            <v>3</v>
          </cell>
          <cell r="MT80" t="str">
            <v>1: Yes</v>
          </cell>
          <cell r="MU80">
            <v>128.87920876811089</v>
          </cell>
          <cell r="MV80">
            <v>0</v>
          </cell>
          <cell r="MW80">
            <v>128.87920876811089</v>
          </cell>
          <cell r="MX80">
            <v>128.87920876811089</v>
          </cell>
          <cell r="MY80">
            <v>128.87920876811089</v>
          </cell>
          <cell r="MZ80">
            <v>128.87920876811091</v>
          </cell>
          <cell r="NA80">
            <v>1.6509063125259407</v>
          </cell>
          <cell r="NB80">
            <v>0</v>
          </cell>
          <cell r="NC80">
            <v>1.6509063125259407</v>
          </cell>
          <cell r="ND80">
            <v>1.6509063125259407</v>
          </cell>
          <cell r="NE80">
            <v>1.6509063125259404</v>
          </cell>
          <cell r="NF80">
            <v>1.6509063125259407</v>
          </cell>
          <cell r="NG80">
            <v>5.7261855749988697E-2</v>
          </cell>
          <cell r="NH80">
            <v>0</v>
          </cell>
          <cell r="NI80">
            <v>5.7261855749988697E-2</v>
          </cell>
          <cell r="NJ80">
            <v>5.7261855749988697E-2</v>
          </cell>
          <cell r="NK80">
            <v>5.726185574998869E-2</v>
          </cell>
          <cell r="NL80">
            <v>5.7261855749988697E-2</v>
          </cell>
          <cell r="NM80">
            <v>12.211045139534063</v>
          </cell>
          <cell r="NN80">
            <v>0</v>
          </cell>
          <cell r="NO80">
            <v>12.211045139534063</v>
          </cell>
          <cell r="NP80">
            <v>12.211045139534063</v>
          </cell>
          <cell r="NQ80">
            <v>12.211045139534063</v>
          </cell>
          <cell r="NR80">
            <v>12.211045139534065</v>
          </cell>
          <cell r="NS80">
            <v>56.387488923766028</v>
          </cell>
          <cell r="NT80">
            <v>0</v>
          </cell>
          <cell r="NU80">
            <v>56.387488923766021</v>
          </cell>
          <cell r="NV80">
            <v>56.387488923766035</v>
          </cell>
          <cell r="NW80">
            <v>56.387488923766021</v>
          </cell>
          <cell r="NX80">
            <v>56.387488923766028</v>
          </cell>
          <cell r="NY80">
            <v>60.181333276951975</v>
          </cell>
          <cell r="NZ80">
            <v>0</v>
          </cell>
          <cell r="OA80">
            <v>60.181333276951975</v>
          </cell>
          <cell r="OB80">
            <v>60.181333276951975</v>
          </cell>
          <cell r="OC80">
            <v>60.181333276951975</v>
          </cell>
          <cell r="OD80">
            <v>60.181333276951982</v>
          </cell>
          <cell r="OE80">
            <v>9.934142785882602E-2</v>
          </cell>
          <cell r="OF80">
            <v>0</v>
          </cell>
          <cell r="OG80">
            <v>9.934142785882602E-2</v>
          </cell>
          <cell r="OH80">
            <v>9.9341427858826006E-2</v>
          </cell>
          <cell r="OI80">
            <v>9.934142785882602E-2</v>
          </cell>
          <cell r="OJ80">
            <v>9.934142785882602E-2</v>
          </cell>
          <cell r="OK80">
            <v>0</v>
          </cell>
          <cell r="OL80">
            <v>0</v>
          </cell>
          <cell r="OM80">
            <v>0</v>
          </cell>
          <cell r="ON80">
            <v>0</v>
          </cell>
          <cell r="OO80">
            <v>0</v>
          </cell>
          <cell r="OP80">
            <v>0</v>
          </cell>
          <cell r="OQ80">
            <v>128.87920876811089</v>
          </cell>
          <cell r="OR80">
            <v>0</v>
          </cell>
          <cell r="OS80">
            <v>128.87920876811089</v>
          </cell>
          <cell r="OT80">
            <v>128.87920876811089</v>
          </cell>
          <cell r="OU80">
            <v>128.87920876811089</v>
          </cell>
          <cell r="OV80">
            <v>128.87920876811091</v>
          </cell>
          <cell r="OW80">
            <v>0</v>
          </cell>
          <cell r="OX80">
            <v>1.3350054867534096</v>
          </cell>
          <cell r="OY80">
            <v>0</v>
          </cell>
          <cell r="OZ80">
            <v>1.3020849662956577</v>
          </cell>
          <cell r="PA80">
            <v>0</v>
          </cell>
          <cell r="PB80">
            <v>0.67722213513089824</v>
          </cell>
          <cell r="PC80">
            <v>0</v>
          </cell>
          <cell r="PD80">
            <v>1.1276062078695721</v>
          </cell>
          <cell r="PE80">
            <v>0</v>
          </cell>
          <cell r="PF80">
            <v>1.7186079322777865</v>
          </cell>
          <cell r="PG80" t="str">
            <v/>
          </cell>
          <cell r="PH80">
            <v>9.1468126990474161</v>
          </cell>
          <cell r="PI80">
            <v>0</v>
          </cell>
          <cell r="PJ80">
            <v>46.21920599249659</v>
          </cell>
          <cell r="PK80" t="str">
            <v>N/A</v>
          </cell>
          <cell r="PL80">
            <v>7.3980755599286248</v>
          </cell>
          <cell r="PM80" t="str">
            <v>N/A</v>
          </cell>
          <cell r="PN80">
            <v>2.3089446646075622</v>
          </cell>
          <cell r="PO80" t="str">
            <v>N/A</v>
          </cell>
          <cell r="PP80">
            <v>3.8700192331531929</v>
          </cell>
          <cell r="PQ80">
            <v>0</v>
          </cell>
          <cell r="PR80">
            <v>7214.3696504154259</v>
          </cell>
          <cell r="PS80">
            <v>8516</v>
          </cell>
          <cell r="PT80">
            <v>8306</v>
          </cell>
          <cell r="PU80">
            <v>4320</v>
          </cell>
          <cell r="PV80">
            <v>7193</v>
          </cell>
          <cell r="PW80">
            <v>10963</v>
          </cell>
          <cell r="PX80">
            <v>0</v>
          </cell>
          <cell r="PY80">
            <v>0</v>
          </cell>
          <cell r="PZ80">
            <v>133.09487701879797</v>
          </cell>
          <cell r="QA80">
            <v>128.87920876811089</v>
          </cell>
          <cell r="QB80">
            <v>1.6509063125259407</v>
          </cell>
          <cell r="QC80">
            <v>5.7261855749988697E-2</v>
          </cell>
          <cell r="QD80">
            <v>12.211045139534063</v>
          </cell>
          <cell r="QE80">
            <v>56.387488923766028</v>
          </cell>
          <cell r="QF80">
            <v>60.181333276951975</v>
          </cell>
          <cell r="QG80">
            <v>9.934142785882602E-2</v>
          </cell>
          <cell r="QH80">
            <v>0</v>
          </cell>
          <cell r="QI80">
            <v>128.87920876811089</v>
          </cell>
          <cell r="QJ80">
            <v>0</v>
          </cell>
          <cell r="QK80">
            <v>1.3350054867534096</v>
          </cell>
          <cell r="QL80">
            <v>0</v>
          </cell>
          <cell r="QM80">
            <v>1.3020849662956577</v>
          </cell>
          <cell r="QN80">
            <v>0</v>
          </cell>
          <cell r="QO80">
            <v>0.67722213513089824</v>
          </cell>
          <cell r="QP80">
            <v>0</v>
          </cell>
          <cell r="QQ80">
            <v>1.1276062078695721</v>
          </cell>
          <cell r="QR80">
            <v>0</v>
          </cell>
          <cell r="QS80">
            <v>1.7186079322777865</v>
          </cell>
          <cell r="QT80">
            <v>0</v>
          </cell>
          <cell r="QU80">
            <v>0</v>
          </cell>
          <cell r="QV80" t="str">
            <v/>
          </cell>
          <cell r="QW80" t="str">
            <v/>
          </cell>
          <cell r="QX80" t="str">
            <v/>
          </cell>
          <cell r="QY80" t="str">
            <v/>
          </cell>
          <cell r="QZ80" t="str">
            <v/>
          </cell>
          <cell r="RA80" t="str">
            <v/>
          </cell>
          <cell r="RB80" t="str">
            <v/>
          </cell>
          <cell r="RC80" t="str">
            <v>N/A</v>
          </cell>
          <cell r="RD80" t="str">
            <v>N/A</v>
          </cell>
          <cell r="RE80">
            <v>0</v>
          </cell>
          <cell r="RF80">
            <v>0</v>
          </cell>
          <cell r="RG80">
            <v>0</v>
          </cell>
          <cell r="RH80">
            <v>0</v>
          </cell>
          <cell r="RI80">
            <v>0</v>
          </cell>
          <cell r="RJ80">
            <v>0</v>
          </cell>
          <cell r="RK80">
            <v>0</v>
          </cell>
          <cell r="RL80">
            <v>0</v>
          </cell>
          <cell r="RM80">
            <v>0</v>
          </cell>
          <cell r="RN80">
            <v>0</v>
          </cell>
          <cell r="RO80">
            <v>17.473805188037741</v>
          </cell>
          <cell r="RP80">
            <v>17.473805188037741</v>
          </cell>
          <cell r="RQ80">
            <v>0</v>
          </cell>
          <cell r="RR80">
            <v>0</v>
          </cell>
          <cell r="RS80">
            <v>17.473805188037741</v>
          </cell>
          <cell r="RT80">
            <v>17.473805188037741</v>
          </cell>
          <cell r="RU80">
            <v>17.473805188037741</v>
          </cell>
          <cell r="RV80">
            <v>7.7814173262186284</v>
          </cell>
          <cell r="RW80">
            <v>0</v>
          </cell>
          <cell r="RX80">
            <v>7.7814173262186284</v>
          </cell>
          <cell r="RY80">
            <v>7.7814173262186284</v>
          </cell>
          <cell r="RZ80">
            <v>7.7814173262186284</v>
          </cell>
          <cell r="SA80">
            <v>7.7814173262186284</v>
          </cell>
          <cell r="SB80">
            <v>17.473805188037744</v>
          </cell>
          <cell r="SC80">
            <v>0</v>
          </cell>
          <cell r="SD80">
            <v>0</v>
          </cell>
          <cell r="SE80">
            <v>17.473805188037741</v>
          </cell>
          <cell r="SF80">
            <v>17.473805188037741</v>
          </cell>
          <cell r="SG80">
            <v>17.473805188037741</v>
          </cell>
          <cell r="SH80">
            <v>0</v>
          </cell>
          <cell r="SI80">
            <v>0</v>
          </cell>
          <cell r="SJ80">
            <v>0</v>
          </cell>
          <cell r="SK80">
            <v>0</v>
          </cell>
          <cell r="SL80">
            <v>0</v>
          </cell>
          <cell r="SM80">
            <v>0</v>
          </cell>
          <cell r="SN80">
            <v>0</v>
          </cell>
          <cell r="SO80">
            <v>0.6</v>
          </cell>
          <cell r="SP80">
            <v>0.4</v>
          </cell>
          <cell r="SQ80">
            <v>0.6</v>
          </cell>
          <cell r="SR80">
            <v>0.4</v>
          </cell>
          <cell r="SS80" t="str">
            <v>1: Yes</v>
          </cell>
          <cell r="ST80" t="str">
            <v>1: Yes</v>
          </cell>
          <cell r="SU80">
            <v>0.8</v>
          </cell>
          <cell r="SV80" t="str">
            <v>1: Yes</v>
          </cell>
          <cell r="SW80" t="str">
            <v>CD4 &lt;300 and/or presenting with OIs</v>
          </cell>
          <cell r="SX80">
            <v>0.9</v>
          </cell>
          <cell r="SY80" t="str">
            <v>0: No</v>
          </cell>
          <cell r="SZ80" t="str">
            <v>N/A</v>
          </cell>
          <cell r="TA80" t="str">
            <v>N/A</v>
          </cell>
          <cell r="TB80">
            <v>0.16672225667106644</v>
          </cell>
          <cell r="TC80">
            <v>0.15365612285334498</v>
          </cell>
          <cell r="TD80">
            <v>3.1360218252875112</v>
          </cell>
          <cell r="TE80">
            <v>0</v>
          </cell>
          <cell r="TF80">
            <v>0</v>
          </cell>
          <cell r="TG80">
            <v>0</v>
          </cell>
          <cell r="TH80">
            <v>5.9420610987251798</v>
          </cell>
          <cell r="TI80">
            <v>7.7814173262186284</v>
          </cell>
          <cell r="TJ80">
            <v>0.29392655828201059</v>
          </cell>
          <cell r="TK80" t="str">
            <v/>
          </cell>
          <cell r="TL80" t="str">
            <v/>
          </cell>
          <cell r="TM80" t="str">
            <v/>
          </cell>
          <cell r="TN80" t="str">
            <v/>
          </cell>
          <cell r="TO80" t="str">
            <v/>
          </cell>
          <cell r="TP80" t="str">
            <v/>
          </cell>
          <cell r="TQ80" t="str">
            <v/>
          </cell>
          <cell r="TR80" t="str">
            <v/>
          </cell>
          <cell r="TS80" t="str">
            <v/>
          </cell>
          <cell r="TT80">
            <v>0.16672225667106644</v>
          </cell>
          <cell r="TU80">
            <v>0.15365612285334498</v>
          </cell>
          <cell r="TV80">
            <v>3.1360218252875112</v>
          </cell>
          <cell r="TW80">
            <v>0</v>
          </cell>
          <cell r="TX80">
            <v>0</v>
          </cell>
          <cell r="TY80">
            <v>0</v>
          </cell>
          <cell r="TZ80">
            <v>5.9420610987251798</v>
          </cell>
          <cell r="UA80">
            <v>7.7814173262186284</v>
          </cell>
          <cell r="UB80">
            <v>0.29392655828201059</v>
          </cell>
          <cell r="UC80" t="str">
            <v>0: No</v>
          </cell>
          <cell r="UD80" t="str">
            <v>N/A</v>
          </cell>
          <cell r="UE80" t="str">
            <v>N/A</v>
          </cell>
          <cell r="UF80">
            <v>92700</v>
          </cell>
          <cell r="UG80">
            <v>0.5354656000425958</v>
          </cell>
          <cell r="UH80">
            <v>4.1424773098585541E-3</v>
          </cell>
          <cell r="UI80">
            <v>0</v>
          </cell>
          <cell r="UJ80">
            <v>0</v>
          </cell>
          <cell r="UK80">
            <v>0</v>
          </cell>
          <cell r="UL80">
            <v>0</v>
          </cell>
          <cell r="UM80">
            <v>0</v>
          </cell>
          <cell r="UN80" t="str">
            <v>N/A</v>
          </cell>
          <cell r="UO80" t="str">
            <v>N/A</v>
          </cell>
          <cell r="UP80" t="str">
            <v>N/A</v>
          </cell>
          <cell r="UQ80" t="str">
            <v>N/A</v>
          </cell>
          <cell r="UR80" t="str">
            <v>N/A</v>
          </cell>
          <cell r="US80" t="str">
            <v>N/A</v>
          </cell>
          <cell r="UT80" t="str">
            <v>N/A</v>
          </cell>
          <cell r="UU80" t="str">
            <v>N/A</v>
          </cell>
          <cell r="UV80" t="str">
            <v>N/A</v>
          </cell>
          <cell r="UW80" t="str">
            <v>N/A</v>
          </cell>
          <cell r="UX80">
            <v>1</v>
          </cell>
          <cell r="UY80">
            <v>0</v>
          </cell>
          <cell r="UZ80">
            <v>0</v>
          </cell>
          <cell r="VA80">
            <v>0</v>
          </cell>
          <cell r="VB80">
            <v>1</v>
          </cell>
          <cell r="VC80">
            <v>0</v>
          </cell>
          <cell r="VD80">
            <v>1</v>
          </cell>
          <cell r="VE80">
            <v>1</v>
          </cell>
          <cell r="VF80">
            <v>0</v>
          </cell>
          <cell r="VG80">
            <v>0</v>
          </cell>
          <cell r="VH80">
            <v>1</v>
          </cell>
          <cell r="VI80">
            <v>0</v>
          </cell>
          <cell r="VJ80">
            <v>0</v>
          </cell>
          <cell r="VK80">
            <v>0</v>
          </cell>
          <cell r="VL80">
            <v>0</v>
          </cell>
          <cell r="VM80">
            <v>1</v>
          </cell>
          <cell r="VN80">
            <v>1</v>
          </cell>
          <cell r="VO80">
            <v>0</v>
          </cell>
          <cell r="VP80">
            <v>1</v>
          </cell>
          <cell r="VQ80">
            <v>0</v>
          </cell>
          <cell r="VR80">
            <v>1</v>
          </cell>
          <cell r="VS80">
            <v>0</v>
          </cell>
          <cell r="VT80">
            <v>0</v>
          </cell>
          <cell r="VU80">
            <v>0</v>
          </cell>
          <cell r="VV80">
            <v>1</v>
          </cell>
          <cell r="VW80">
            <v>0</v>
          </cell>
          <cell r="VX80">
            <v>0</v>
          </cell>
          <cell r="VY80">
            <v>7.4832213414648976</v>
          </cell>
          <cell r="VZ80">
            <v>7.4832213414648967</v>
          </cell>
          <cell r="WA80">
            <v>0</v>
          </cell>
          <cell r="WB80">
            <v>7.4832213414648976</v>
          </cell>
          <cell r="WC80">
            <v>7.4832213414648976</v>
          </cell>
          <cell r="WD80">
            <v>7.4832213414648976</v>
          </cell>
          <cell r="WE80">
            <v>7.4832213414648976</v>
          </cell>
          <cell r="WF80">
            <v>6.2859059268305151</v>
          </cell>
          <cell r="WG80">
            <v>0</v>
          </cell>
          <cell r="WH80">
            <v>6.2859059268305142</v>
          </cell>
          <cell r="WI80">
            <v>6.2859059268305142</v>
          </cell>
          <cell r="WJ80">
            <v>6.2859059268305133</v>
          </cell>
          <cell r="WK80">
            <v>6.2859059268305142</v>
          </cell>
          <cell r="WL80">
            <v>1.1973154146343838</v>
          </cell>
          <cell r="WM80">
            <v>0</v>
          </cell>
          <cell r="WN80">
            <v>1.1973154146343836</v>
          </cell>
          <cell r="WO80">
            <v>1.1973154146343838</v>
          </cell>
          <cell r="WP80">
            <v>1.1973154146343838</v>
          </cell>
          <cell r="WQ80">
            <v>1.1973154146343838</v>
          </cell>
          <cell r="WR80" t="e">
            <v>#VALUE!</v>
          </cell>
          <cell r="WS80" t="e">
            <v>#VALUE!</v>
          </cell>
          <cell r="WT80">
            <v>7.4832213414648976</v>
          </cell>
          <cell r="WU80">
            <v>0</v>
          </cell>
          <cell r="WV80">
            <v>7.4832213414648976</v>
          </cell>
          <cell r="WW80">
            <v>0</v>
          </cell>
          <cell r="WX80">
            <v>7.4832213414648976</v>
          </cell>
          <cell r="WY80">
            <v>0</v>
          </cell>
          <cell r="WZ80">
            <v>2.1804902506660118</v>
          </cell>
          <cell r="XA80">
            <v>2.1804902506660118</v>
          </cell>
          <cell r="XB80">
            <v>0</v>
          </cell>
          <cell r="XC80">
            <v>2.1061017470206167</v>
          </cell>
          <cell r="XD80">
            <v>2.4317875841887533</v>
          </cell>
          <cell r="XE80">
            <v>3.0831592585250265</v>
          </cell>
          <cell r="XF80">
            <v>3.0831592585250265</v>
          </cell>
          <cell r="XG80">
            <v>0.38526719949809313</v>
          </cell>
          <cell r="XH80">
            <v>0</v>
          </cell>
          <cell r="XI80">
            <v>0.37212361838574404</v>
          </cell>
          <cell r="XJ80">
            <v>0.42966850782683846</v>
          </cell>
          <cell r="XK80">
            <v>0.54475828670902737</v>
          </cell>
          <cell r="XL80">
            <v>0.54475828670902737</v>
          </cell>
          <cell r="XM80">
            <v>0.3231408843371838</v>
          </cell>
          <cell r="XN80">
            <v>0.3231408843371838</v>
          </cell>
          <cell r="XO80">
            <v>0</v>
          </cell>
          <cell r="XP80">
            <v>0.3121167732020157</v>
          </cell>
          <cell r="XQ80">
            <v>0.36038225359407988</v>
          </cell>
          <cell r="XR80">
            <v>0.45691321437820842</v>
          </cell>
          <cell r="XS80">
            <v>0.45691321437820842</v>
          </cell>
          <cell r="XT80">
            <v>0</v>
          </cell>
          <cell r="XU80">
            <v>0</v>
          </cell>
          <cell r="XV80">
            <v>0</v>
          </cell>
          <cell r="XW80">
            <v>0</v>
          </cell>
          <cell r="XX80">
            <v>0</v>
          </cell>
          <cell r="XY80">
            <v>0</v>
          </cell>
          <cell r="XZ80">
            <v>0.28797781368335984</v>
          </cell>
          <cell r="YA80">
            <v>0</v>
          </cell>
          <cell r="YB80">
            <v>0.27815330809961131</v>
          </cell>
          <cell r="YC80">
            <v>0.32116670625934496</v>
          </cell>
          <cell r="YD80">
            <v>0.40719350257881237</v>
          </cell>
          <cell r="YE80">
            <v>0.40719350257881237</v>
          </cell>
          <cell r="YF80">
            <v>0.28060673126817876</v>
          </cell>
          <cell r="YG80">
            <v>0</v>
          </cell>
          <cell r="YH80">
            <v>0.27103369380768583</v>
          </cell>
          <cell r="YI80">
            <v>0.31294612068516303</v>
          </cell>
          <cell r="YJ80">
            <v>0.39677097444011744</v>
          </cell>
          <cell r="YK80">
            <v>0.39677097444011744</v>
          </cell>
          <cell r="YL80">
            <v>0.43592150490259751</v>
          </cell>
          <cell r="YM80">
            <v>0</v>
          </cell>
          <cell r="YN80">
            <v>0.42104982710140204</v>
          </cell>
          <cell r="YO80">
            <v>0.48616062510677349</v>
          </cell>
          <cell r="YP80">
            <v>0.61638222111751639</v>
          </cell>
          <cell r="YQ80">
            <v>0.61638222111751639</v>
          </cell>
          <cell r="YR80">
            <v>0.2709858601250047</v>
          </cell>
          <cell r="YS80">
            <v>0</v>
          </cell>
          <cell r="YT80">
            <v>0.26174104344325055</v>
          </cell>
          <cell r="YU80">
            <v>0.30221646253241297</v>
          </cell>
          <cell r="YV80">
            <v>0.3831673007107379</v>
          </cell>
          <cell r="YW80">
            <v>0.3831673007107379</v>
          </cell>
          <cell r="YX80">
            <v>0.19659025685159412</v>
          </cell>
          <cell r="YY80">
            <v>0</v>
          </cell>
          <cell r="YZ80">
            <v>0.1898834829809074</v>
          </cell>
          <cell r="ZA80">
            <v>0.2192469081841405</v>
          </cell>
          <cell r="ZB80">
            <v>0.27797375859060669</v>
          </cell>
          <cell r="ZC80">
            <v>0.27797375859060669</v>
          </cell>
          <cell r="ZD80">
            <v>0</v>
          </cell>
          <cell r="ZE80">
            <v>0</v>
          </cell>
          <cell r="ZF80">
            <v>0</v>
          </cell>
          <cell r="ZG80">
            <v>0</v>
          </cell>
          <cell r="ZH80">
            <v>0</v>
          </cell>
          <cell r="ZI80">
            <v>0</v>
          </cell>
          <cell r="ZJ80" t="str">
            <v xml:space="preserve"> </v>
          </cell>
          <cell r="ZK80">
            <v>0</v>
          </cell>
          <cell r="ZL80">
            <v>0</v>
          </cell>
          <cell r="ZM80">
            <v>0</v>
          </cell>
          <cell r="ZN80">
            <v>0</v>
          </cell>
          <cell r="ZO80">
            <v>0</v>
          </cell>
          <cell r="ZP80">
            <v>0</v>
          </cell>
          <cell r="ZQ80">
            <v>0</v>
          </cell>
          <cell r="ZR80" t="str">
            <v>1: Yes</v>
          </cell>
          <cell r="ZS80" t="str">
            <v>1: Yes</v>
          </cell>
          <cell r="ZT80">
            <v>5.1360236766647214</v>
          </cell>
          <cell r="ZU80">
            <v>5.1360236766647214</v>
          </cell>
          <cell r="ZV80">
            <v>0</v>
          </cell>
          <cell r="ZW80">
            <v>5.1360236766647214</v>
          </cell>
          <cell r="ZX80">
            <v>5.1360236766647214</v>
          </cell>
          <cell r="ZY80">
            <v>5.1360236766647205</v>
          </cell>
          <cell r="ZZ80">
            <v>5.1360236766647214</v>
          </cell>
          <cell r="AAA80">
            <v>3.8520177574985404</v>
          </cell>
          <cell r="AAB80">
            <v>0</v>
          </cell>
          <cell r="AAC80">
            <v>3.8520177574985404</v>
          </cell>
          <cell r="AAD80">
            <v>3.8520177574985408</v>
          </cell>
          <cell r="AAE80">
            <v>3.8520177574985399</v>
          </cell>
          <cell r="AAF80">
            <v>3.8520177574985413</v>
          </cell>
          <cell r="AAG80">
            <v>0</v>
          </cell>
          <cell r="AAH80">
            <v>0</v>
          </cell>
          <cell r="AAI80">
            <v>0</v>
          </cell>
          <cell r="AAJ80">
            <v>0</v>
          </cell>
          <cell r="AAK80">
            <v>0</v>
          </cell>
          <cell r="AAL80">
            <v>0</v>
          </cell>
          <cell r="AAM80">
            <v>0</v>
          </cell>
          <cell r="AAN80">
            <v>0.25680118383323608</v>
          </cell>
          <cell r="AAO80">
            <v>0</v>
          </cell>
          <cell r="AAP80">
            <v>0.25680118383323608</v>
          </cell>
          <cell r="AAQ80">
            <v>0.25680118383323608</v>
          </cell>
          <cell r="AAR80">
            <v>0.25680118383323602</v>
          </cell>
          <cell r="AAS80">
            <v>0.25680118383323608</v>
          </cell>
          <cell r="AAT80">
            <v>0.25680118383323608</v>
          </cell>
          <cell r="AAU80">
            <v>0</v>
          </cell>
          <cell r="AAV80">
            <v>0.25680118383323608</v>
          </cell>
          <cell r="AAW80">
            <v>0.25680118383323608</v>
          </cell>
          <cell r="AAX80">
            <v>0.25680118383323602</v>
          </cell>
          <cell r="AAY80">
            <v>0.25680118383323608</v>
          </cell>
          <cell r="AAZ80">
            <v>0</v>
          </cell>
          <cell r="ABA80">
            <v>0</v>
          </cell>
          <cell r="ABB80">
            <v>0</v>
          </cell>
          <cell r="ABC80">
            <v>0</v>
          </cell>
          <cell r="ABD80">
            <v>0</v>
          </cell>
          <cell r="ABE80">
            <v>0</v>
          </cell>
          <cell r="ABF80">
            <v>0.25680118383323608</v>
          </cell>
          <cell r="ABG80">
            <v>0</v>
          </cell>
          <cell r="ABH80">
            <v>0.25680118383323608</v>
          </cell>
          <cell r="ABI80">
            <v>0.25680118383323608</v>
          </cell>
          <cell r="ABJ80">
            <v>0.25680118383323602</v>
          </cell>
          <cell r="ABK80">
            <v>0.25680118383323608</v>
          </cell>
          <cell r="ABL80">
            <v>0.25680118383323608</v>
          </cell>
          <cell r="ABM80">
            <v>0</v>
          </cell>
          <cell r="ABN80">
            <v>0.25680118383323608</v>
          </cell>
          <cell r="ABO80">
            <v>0.25680118383323608</v>
          </cell>
          <cell r="ABP80">
            <v>0.25680118383323602</v>
          </cell>
          <cell r="ABQ80">
            <v>0.25680118383323608</v>
          </cell>
          <cell r="ABR80">
            <v>0.25680118383323608</v>
          </cell>
          <cell r="ABS80">
            <v>0</v>
          </cell>
          <cell r="ABT80">
            <v>0.25680118383323608</v>
          </cell>
          <cell r="ABU80">
            <v>0.25680118383323608</v>
          </cell>
          <cell r="ABV80">
            <v>0.25680118383323602</v>
          </cell>
          <cell r="ABW80">
            <v>0.25680118383323608</v>
          </cell>
          <cell r="ABX80">
            <v>0</v>
          </cell>
          <cell r="ABY80" t="str">
            <v>1: Yes</v>
          </cell>
          <cell r="ABZ80">
            <v>0</v>
          </cell>
          <cell r="ACA80">
            <v>0</v>
          </cell>
          <cell r="ACB80">
            <v>15.790053096892317</v>
          </cell>
          <cell r="ACC80">
            <v>15.790053096892317</v>
          </cell>
          <cell r="ACD80">
            <v>0</v>
          </cell>
          <cell r="ACE80">
            <v>15.251367623751408</v>
          </cell>
          <cell r="ACF80">
            <v>17.609826534640799</v>
          </cell>
          <cell r="ACG80">
            <v>22.326744356419582</v>
          </cell>
          <cell r="ACH80">
            <v>22.326744356419585</v>
          </cell>
          <cell r="ACI80">
            <v>0</v>
          </cell>
          <cell r="ACJ80">
            <v>0</v>
          </cell>
          <cell r="ACK80">
            <v>0</v>
          </cell>
          <cell r="ACL80">
            <v>0</v>
          </cell>
          <cell r="ACM80">
            <v>0</v>
          </cell>
          <cell r="ACN80">
            <v>0</v>
          </cell>
          <cell r="ACO80">
            <v>0</v>
          </cell>
          <cell r="ACP80">
            <v>0</v>
          </cell>
          <cell r="ACQ80">
            <v>0</v>
          </cell>
          <cell r="ACR80">
            <v>0</v>
          </cell>
          <cell r="ACS80">
            <v>0</v>
          </cell>
          <cell r="ACT80">
            <v>0</v>
          </cell>
          <cell r="ACU80">
            <v>0</v>
          </cell>
          <cell r="ACV80">
            <v>0</v>
          </cell>
          <cell r="ACW80">
            <v>0</v>
          </cell>
          <cell r="ACX80">
            <v>0</v>
          </cell>
          <cell r="ACY80">
            <v>0</v>
          </cell>
          <cell r="ACZ80">
            <v>0</v>
          </cell>
          <cell r="ADA80">
            <v>0</v>
          </cell>
          <cell r="ADB80">
            <v>0</v>
          </cell>
          <cell r="ADC80">
            <v>0</v>
          </cell>
          <cell r="ADD80">
            <v>0</v>
          </cell>
          <cell r="ADE80">
            <v>0</v>
          </cell>
          <cell r="ADF80">
            <v>0</v>
          </cell>
          <cell r="ADG80">
            <v>0</v>
          </cell>
          <cell r="ADH80">
            <v>0</v>
          </cell>
          <cell r="ADI80">
            <v>0</v>
          </cell>
          <cell r="ADJ80">
            <v>0</v>
          </cell>
          <cell r="ADK80">
            <v>0</v>
          </cell>
          <cell r="ADL80">
            <v>0</v>
          </cell>
          <cell r="ADM80">
            <v>0</v>
          </cell>
          <cell r="ADN80">
            <v>0</v>
          </cell>
          <cell r="ADO80">
            <v>0</v>
          </cell>
          <cell r="ADP80">
            <v>0</v>
          </cell>
          <cell r="ADQ80">
            <v>0</v>
          </cell>
          <cell r="ADR80">
            <v>0</v>
          </cell>
          <cell r="ADS80">
            <v>0</v>
          </cell>
          <cell r="ADT80">
            <v>0</v>
          </cell>
          <cell r="ADU80">
            <v>0</v>
          </cell>
          <cell r="ADV80">
            <v>0</v>
          </cell>
          <cell r="ADW80">
            <v>0</v>
          </cell>
          <cell r="ADX80">
            <v>0</v>
          </cell>
          <cell r="ADY80">
            <v>0</v>
          </cell>
          <cell r="ADZ80">
            <v>0</v>
          </cell>
          <cell r="AEA80">
            <v>0</v>
          </cell>
          <cell r="AEB80">
            <v>0</v>
          </cell>
          <cell r="AEC80">
            <v>0</v>
          </cell>
          <cell r="AED80">
            <v>0</v>
          </cell>
          <cell r="AEE80">
            <v>0</v>
          </cell>
          <cell r="AEF80">
            <v>0</v>
          </cell>
          <cell r="AEG80">
            <v>0</v>
          </cell>
          <cell r="AEH80">
            <v>0</v>
          </cell>
          <cell r="AEI80">
            <v>15.790053096892317</v>
          </cell>
          <cell r="AEJ80">
            <v>0</v>
          </cell>
          <cell r="AEK80">
            <v>0</v>
          </cell>
          <cell r="AEL80">
            <v>0</v>
          </cell>
          <cell r="AEM80">
            <v>0</v>
          </cell>
          <cell r="AEN80">
            <v>0</v>
          </cell>
          <cell r="AEO80">
            <v>0</v>
          </cell>
          <cell r="AEP80">
            <v>0</v>
          </cell>
          <cell r="AEQ80">
            <v>0</v>
          </cell>
          <cell r="AER80">
            <v>15.790053096892317</v>
          </cell>
          <cell r="AES80">
            <v>0</v>
          </cell>
          <cell r="AET80">
            <v>0</v>
          </cell>
          <cell r="AEU80">
            <v>0</v>
          </cell>
          <cell r="AEV80">
            <v>0</v>
          </cell>
          <cell r="AEW80">
            <v>0.28999999999999998</v>
          </cell>
          <cell r="AEX80" t="str">
            <v>8</v>
          </cell>
          <cell r="AEY80" t="str">
            <v>8</v>
          </cell>
          <cell r="AEZ80" t="str">
            <v>0: No</v>
          </cell>
          <cell r="AFA80" t="str">
            <v/>
          </cell>
          <cell r="AFB80" t="str">
            <v/>
          </cell>
          <cell r="AFC80" t="str">
            <v>2: Sometimes</v>
          </cell>
          <cell r="AFD80" t="str">
            <v>1: Always</v>
          </cell>
          <cell r="AFE80">
            <v>0</v>
          </cell>
          <cell r="AFF80">
            <v>0</v>
          </cell>
          <cell r="AFG80">
            <v>0</v>
          </cell>
          <cell r="AFH80">
            <v>0</v>
          </cell>
          <cell r="AFI80">
            <v>0</v>
          </cell>
          <cell r="AFJ80">
            <v>0</v>
          </cell>
          <cell r="AFK80">
            <v>0</v>
          </cell>
          <cell r="AFL80">
            <v>0</v>
          </cell>
          <cell r="AFM80">
            <v>0</v>
          </cell>
          <cell r="AFN80">
            <v>0</v>
          </cell>
          <cell r="AFO80">
            <v>0</v>
          </cell>
          <cell r="AFP80">
            <v>0</v>
          </cell>
          <cell r="AFQ80">
            <v>0</v>
          </cell>
          <cell r="AFR80">
            <v>0</v>
          </cell>
          <cell r="AFS80">
            <v>0</v>
          </cell>
          <cell r="AFT80">
            <v>0</v>
          </cell>
          <cell r="AFU80">
            <v>0</v>
          </cell>
          <cell r="AFV80">
            <v>0</v>
          </cell>
          <cell r="AFW80">
            <v>0</v>
          </cell>
          <cell r="AFX80">
            <v>0</v>
          </cell>
          <cell r="AFY80">
            <v>0</v>
          </cell>
          <cell r="AFZ80">
            <v>0</v>
          </cell>
          <cell r="AGA80">
            <v>0</v>
          </cell>
          <cell r="AGB80">
            <v>0</v>
          </cell>
        </row>
        <row r="81">
          <cell r="A81" t="str">
            <v>RSA_19</v>
          </cell>
          <cell r="B81" t="str">
            <v>RSA</v>
          </cell>
          <cell r="C81" t="str">
            <v>Zonkizizwe 2 Clinic</v>
          </cell>
          <cell r="D81" t="str">
            <v>Clinic</v>
          </cell>
          <cell r="E81" t="str">
            <v>Secondary</v>
          </cell>
          <cell r="F81" t="str">
            <v>Peri-urban/Semi-urban</v>
          </cell>
          <cell r="G81" t="str">
            <v>No</v>
          </cell>
          <cell r="H81">
            <v>40360</v>
          </cell>
          <cell r="I81" t="str">
            <v>Unknown</v>
          </cell>
          <cell r="J81" t="str">
            <v>Unknown</v>
          </cell>
          <cell r="K81">
            <v>0</v>
          </cell>
          <cell r="L81">
            <v>0</v>
          </cell>
          <cell r="M81" t="str">
            <v>USD</v>
          </cell>
          <cell r="N81">
            <v>7.143355555555555</v>
          </cell>
          <cell r="O81">
            <v>0.85</v>
          </cell>
          <cell r="P81">
            <v>0</v>
          </cell>
          <cell r="Q81">
            <v>0</v>
          </cell>
          <cell r="R81">
            <v>0.15</v>
          </cell>
          <cell r="S81">
            <v>0</v>
          </cell>
          <cell r="T81" t="str">
            <v>Unknown</v>
          </cell>
          <cell r="U81">
            <v>0</v>
          </cell>
          <cell r="V81">
            <v>969.30588020988966</v>
          </cell>
          <cell r="W81" t="str">
            <v>0: No</v>
          </cell>
          <cell r="X81" t="str">
            <v>0: No</v>
          </cell>
          <cell r="Y81">
            <v>0</v>
          </cell>
          <cell r="Z81" t="str">
            <v>Jul-10</v>
          </cell>
          <cell r="AA81" t="str">
            <v>Jun-11</v>
          </cell>
          <cell r="AB81">
            <v>0</v>
          </cell>
          <cell r="AC81">
            <v>205.16666666666666</v>
          </cell>
          <cell r="AD81">
            <v>2.5833333333333335</v>
          </cell>
          <cell r="AE81">
            <v>8.3333333333333329E-2</v>
          </cell>
          <cell r="AF81">
            <v>0</v>
          </cell>
          <cell r="AG81">
            <v>207.83333333333334</v>
          </cell>
          <cell r="AH81">
            <v>207.83333333333334</v>
          </cell>
          <cell r="AI81">
            <v>13</v>
          </cell>
          <cell r="AJ81">
            <v>15.130312750601444</v>
          </cell>
          <cell r="AK81">
            <v>0</v>
          </cell>
          <cell r="AL81">
            <v>13</v>
          </cell>
          <cell r="AM81">
            <v>13</v>
          </cell>
          <cell r="AN81">
            <v>13</v>
          </cell>
          <cell r="AO81">
            <v>13</v>
          </cell>
          <cell r="AP81">
            <v>0</v>
          </cell>
          <cell r="AQ81">
            <v>15</v>
          </cell>
          <cell r="AR81">
            <v>25</v>
          </cell>
          <cell r="AS81">
            <v>30</v>
          </cell>
          <cell r="AT81">
            <v>30</v>
          </cell>
          <cell r="AU81">
            <v>0</v>
          </cell>
          <cell r="AV81">
            <v>13</v>
          </cell>
          <cell r="AW81">
            <v>13</v>
          </cell>
          <cell r="AX81">
            <v>13</v>
          </cell>
          <cell r="AY81">
            <v>13</v>
          </cell>
          <cell r="AZ81">
            <v>0</v>
          </cell>
          <cell r="BA81">
            <v>5</v>
          </cell>
          <cell r="BB81">
            <v>5</v>
          </cell>
          <cell r="BC81">
            <v>5</v>
          </cell>
          <cell r="BD81">
            <v>5</v>
          </cell>
          <cell r="BE81">
            <v>54388.749999999993</v>
          </cell>
          <cell r="BF81" t="str">
            <v>0: No</v>
          </cell>
          <cell r="BG81" t="str">
            <v>N/A</v>
          </cell>
          <cell r="BH81" t="str">
            <v>N/A</v>
          </cell>
          <cell r="BI81" t="str">
            <v>N/A</v>
          </cell>
          <cell r="BJ81" t="str">
            <v>N/A</v>
          </cell>
          <cell r="BK81" t="str">
            <v>45</v>
          </cell>
          <cell r="BL81" t="str">
            <v>TRANSFER,LTFU,STOP,DEATH: Transfer, Lost to Follow-Up, Stop, Death</v>
          </cell>
          <cell r="BM81" t="str">
            <v>1: Yes</v>
          </cell>
          <cell r="BN81" t="str">
            <v>N_INITIATION,N_STAGE,N_MONITORING,N_BLOOD: Initiation, WHO Staging, Routine clinical monitoring, Blood draws for CD4</v>
          </cell>
          <cell r="BO81" t="str">
            <v>None</v>
          </cell>
          <cell r="BP81" t="str">
            <v>1: Yes</v>
          </cell>
          <cell r="BQ81">
            <v>3.2984536261353087E-2</v>
          </cell>
          <cell r="BR81" t="str">
            <v>1: The Costing Period</v>
          </cell>
          <cell r="BS81" t="str">
            <v/>
          </cell>
          <cell r="BT81" t="str">
            <v>0: No</v>
          </cell>
          <cell r="BU81" t="str">
            <v>N/A</v>
          </cell>
          <cell r="BV81" t="str">
            <v>N/A</v>
          </cell>
          <cell r="BW81" t="str">
            <v>N/A</v>
          </cell>
          <cell r="BX81" t="str">
            <v>N/A</v>
          </cell>
          <cell r="BY81" t="str">
            <v>45</v>
          </cell>
          <cell r="BZ81" t="str">
            <v>TRANSFER,LTFU,STOP,DEATH: Transfer, Lost to Follow-Up, Stop, Death</v>
          </cell>
          <cell r="CA81" t="str">
            <v>1: Yes</v>
          </cell>
          <cell r="CB81" t="str">
            <v>0: No</v>
          </cell>
          <cell r="CC81" t="str">
            <v>0: No</v>
          </cell>
          <cell r="CD81" t="str">
            <v>0: No</v>
          </cell>
          <cell r="CE81" t="str">
            <v>0: No</v>
          </cell>
          <cell r="CF81" t="str">
            <v>0: No</v>
          </cell>
          <cell r="CG81" t="str">
            <v>0: No</v>
          </cell>
          <cell r="CH81" t="str">
            <v/>
          </cell>
          <cell r="CI81" t="str">
            <v/>
          </cell>
          <cell r="CJ81" t="str">
            <v>No new patients entered</v>
          </cell>
          <cell r="CK81" t="str">
            <v>There are no patients on pediatric 2L and only one patient on pediatric 1L, started in June 2011.    At this facility, pharmacy and consultation visits are with the same nurse. Length of pharmacy visit is included in the consultation visit.</v>
          </cell>
          <cell r="CL81" t="str">
            <v>1: Yes</v>
          </cell>
          <cell r="CM81" t="str">
            <v>1: Yes</v>
          </cell>
          <cell r="CN81" t="str">
            <v>1: Yes</v>
          </cell>
          <cell r="CO81" t="str">
            <v>1: Yes</v>
          </cell>
          <cell r="CP81" t="str">
            <v/>
          </cell>
          <cell r="CQ81" t="str">
            <v>0: No</v>
          </cell>
          <cell r="CR81" t="str">
            <v/>
          </cell>
          <cell r="CS81" t="str">
            <v/>
          </cell>
          <cell r="CT81" t="str">
            <v/>
          </cell>
          <cell r="CU81">
            <v>207.75</v>
          </cell>
          <cell r="CV81">
            <v>0.1</v>
          </cell>
          <cell r="CW81">
            <v>13</v>
          </cell>
          <cell r="CX81">
            <v>392.36024818395856</v>
          </cell>
          <cell r="CY81">
            <v>0</v>
          </cell>
          <cell r="CZ81">
            <v>392.36024818395856</v>
          </cell>
          <cell r="DA81">
            <v>278.9402772495435</v>
          </cell>
          <cell r="DB81">
            <v>0</v>
          </cell>
          <cell r="DC81">
            <v>278.9402772495435</v>
          </cell>
          <cell r="DD81">
            <v>278.2856125233609</v>
          </cell>
          <cell r="DE81">
            <v>328.55605469546674</v>
          </cell>
          <cell r="DF81">
            <v>352.63573228760691</v>
          </cell>
          <cell r="DG81">
            <v>0</v>
          </cell>
          <cell r="DH81">
            <v>113.41997093441506</v>
          </cell>
          <cell r="DI81">
            <v>0</v>
          </cell>
          <cell r="DJ81">
            <v>113.41997093441506</v>
          </cell>
          <cell r="DK81">
            <v>112.68575142333678</v>
          </cell>
          <cell r="DL81">
            <v>169.02862713500522</v>
          </cell>
          <cell r="DM81">
            <v>197.20006499083939</v>
          </cell>
          <cell r="DN81">
            <v>0</v>
          </cell>
          <cell r="DO81">
            <v>278.9402772495435</v>
          </cell>
          <cell r="DP81">
            <v>278.91071629686076</v>
          </cell>
          <cell r="DQ81">
            <v>352.63573228760691</v>
          </cell>
          <cell r="DR81">
            <v>113.41997093441506</v>
          </cell>
          <cell r="DS81">
            <v>113.38636479961504</v>
          </cell>
          <cell r="DT81">
            <v>197.20006499083939</v>
          </cell>
          <cell r="DU81">
            <v>172.08714544949601</v>
          </cell>
          <cell r="DV81">
            <v>0</v>
          </cell>
          <cell r="DW81">
            <v>171.70900107220854</v>
          </cell>
          <cell r="DX81">
            <v>200.74798196419758</v>
          </cell>
          <cell r="DY81">
            <v>214.59267037552152</v>
          </cell>
          <cell r="DZ81">
            <v>0</v>
          </cell>
          <cell r="EA81">
            <v>26.918334182845499</v>
          </cell>
          <cell r="EB81">
            <v>0</v>
          </cell>
          <cell r="EC81">
            <v>26.859183822191895</v>
          </cell>
          <cell r="ED81">
            <v>31.401539324330383</v>
          </cell>
          <cell r="EE81">
            <v>33.567162726008348</v>
          </cell>
          <cell r="EF81">
            <v>0</v>
          </cell>
          <cell r="EG81">
            <v>35.088931098056747</v>
          </cell>
          <cell r="EH81">
            <v>0</v>
          </cell>
          <cell r="EI81">
            <v>35.011826663759237</v>
          </cell>
          <cell r="EJ81">
            <v>40.932935977387942</v>
          </cell>
          <cell r="EK81">
            <v>43.755897079276771</v>
          </cell>
          <cell r="EL81">
            <v>0</v>
          </cell>
          <cell r="EM81">
            <v>9.756935421088496</v>
          </cell>
          <cell r="EN81">
            <v>0</v>
          </cell>
          <cell r="EO81">
            <v>9.6937743014419731</v>
          </cell>
          <cell r="EP81">
            <v>14.540661452162965</v>
          </cell>
          <cell r="EQ81">
            <v>16.964105027523456</v>
          </cell>
          <cell r="ER81">
            <v>0</v>
          </cell>
          <cell r="ES81">
            <v>0</v>
          </cell>
          <cell r="ET81">
            <v>0</v>
          </cell>
          <cell r="EU81">
            <v>0</v>
          </cell>
          <cell r="EV81">
            <v>0</v>
          </cell>
          <cell r="EW81">
            <v>0</v>
          </cell>
          <cell r="EX81">
            <v>0</v>
          </cell>
          <cell r="EY81">
            <v>88.234516664751993</v>
          </cell>
          <cell r="EZ81">
            <v>0</v>
          </cell>
          <cell r="FA81">
            <v>87.813376470885203</v>
          </cell>
          <cell r="FB81">
            <v>120.13526068807691</v>
          </cell>
          <cell r="FC81">
            <v>136.15860924174723</v>
          </cell>
          <cell r="FD81">
            <v>0</v>
          </cell>
          <cell r="FE81">
            <v>29.204421627204312</v>
          </cell>
          <cell r="FF81">
            <v>0</v>
          </cell>
          <cell r="FG81">
            <v>29.015368006472492</v>
          </cell>
          <cell r="FH81">
            <v>43.523052009708749</v>
          </cell>
          <cell r="FI81">
            <v>50.77689401132686</v>
          </cell>
          <cell r="FJ81">
            <v>0</v>
          </cell>
          <cell r="FK81">
            <v>31.069963740515483</v>
          </cell>
          <cell r="FL81">
            <v>0</v>
          </cell>
          <cell r="FM81">
            <v>30.868833609738317</v>
          </cell>
          <cell r="FN81">
            <v>46.30325041460749</v>
          </cell>
          <cell r="FO81">
            <v>54.020458817042069</v>
          </cell>
          <cell r="FP81">
            <v>0</v>
          </cell>
          <cell r="FQ81">
            <v>0.48115477145148355</v>
          </cell>
          <cell r="FR81">
            <v>0</v>
          </cell>
          <cell r="FS81">
            <v>4.8115477145148358</v>
          </cell>
          <cell r="FT81">
            <v>0</v>
          </cell>
          <cell r="FU81">
            <v>0</v>
          </cell>
          <cell r="FV81">
            <v>0</v>
          </cell>
          <cell r="FW81">
            <v>3.0312750601443454</v>
          </cell>
          <cell r="FX81">
            <v>0</v>
          </cell>
          <cell r="FY81">
            <v>0</v>
          </cell>
          <cell r="FZ81">
            <v>8.3239775461106653</v>
          </cell>
          <cell r="GA81">
            <v>0</v>
          </cell>
          <cell r="GB81">
            <v>2.8869286287089011</v>
          </cell>
          <cell r="GC81">
            <v>2.4057738572574179</v>
          </cell>
          <cell r="GD81">
            <v>5.292702485966319</v>
          </cell>
          <cell r="GE81" t="e">
            <v>#DIV/0!</v>
          </cell>
          <cell r="GF81" t="e">
            <v>#DIV/0!</v>
          </cell>
          <cell r="GG81" t="e">
            <v>#DIV/0!</v>
          </cell>
          <cell r="GH81" t="e">
            <v>#DIV/0!</v>
          </cell>
          <cell r="GI81" t="e">
            <v>#DIV/0!</v>
          </cell>
          <cell r="GJ81" t="e">
            <v>#DIV/0!</v>
          </cell>
          <cell r="GK81" t="e">
            <v>#DIV/0!</v>
          </cell>
          <cell r="GL81" t="e">
            <v>#DIV/0!</v>
          </cell>
          <cell r="GM81" t="e">
            <v>#DIV/0!</v>
          </cell>
          <cell r="GN81" t="e">
            <v>#DIV/0!</v>
          </cell>
          <cell r="GO81" t="e">
            <v>#DIV/0!</v>
          </cell>
          <cell r="GP81" t="e">
            <v>#DIV/0!</v>
          </cell>
          <cell r="GQ81" t="e">
            <v>#DIV/0!</v>
          </cell>
          <cell r="GR81">
            <v>0.4811547714514835</v>
          </cell>
          <cell r="GS81">
            <v>0</v>
          </cell>
          <cell r="GT81">
            <v>4.8115477145148349</v>
          </cell>
          <cell r="GU81">
            <v>0</v>
          </cell>
          <cell r="GV81">
            <v>0</v>
          </cell>
          <cell r="GW81">
            <v>0</v>
          </cell>
          <cell r="GX81">
            <v>3.0312750601443454</v>
          </cell>
          <cell r="GY81">
            <v>0</v>
          </cell>
          <cell r="GZ81">
            <v>0</v>
          </cell>
          <cell r="HA81">
            <v>8.3239775461106635</v>
          </cell>
          <cell r="HB81">
            <v>2.8869286287089011</v>
          </cell>
          <cell r="HC81">
            <v>2.4057738572574179</v>
          </cell>
          <cell r="HD81">
            <v>5.292702485966319</v>
          </cell>
          <cell r="HE81">
            <v>73276.077885952705</v>
          </cell>
          <cell r="HF81">
            <v>0</v>
          </cell>
          <cell r="HG81">
            <v>48617.663421418634</v>
          </cell>
          <cell r="HH81">
            <v>0</v>
          </cell>
          <cell r="HI81" t="e">
            <v>#DIV/0!</v>
          </cell>
          <cell r="HJ81" t="str">
            <v/>
          </cell>
          <cell r="HK81">
            <v>3337.9694019471485</v>
          </cell>
          <cell r="HL81">
            <v>0</v>
          </cell>
          <cell r="HM81" t="str">
            <v/>
          </cell>
          <cell r="HN81">
            <v>18409.04033379694</v>
          </cell>
          <cell r="HO81">
            <v>25054.052851182198</v>
          </cell>
          <cell r="HP81">
            <v>0</v>
          </cell>
          <cell r="HQ81">
            <v>1</v>
          </cell>
          <cell r="HR81">
            <v>0</v>
          </cell>
          <cell r="HS81">
            <v>0</v>
          </cell>
          <cell r="HT81">
            <v>0</v>
          </cell>
          <cell r="HU81">
            <v>0</v>
          </cell>
          <cell r="HV81">
            <v>3.0312750601443454</v>
          </cell>
          <cell r="HW81">
            <v>0.69</v>
          </cell>
          <cell r="HX81">
            <v>0.82999999999999985</v>
          </cell>
          <cell r="HY81">
            <v>0</v>
          </cell>
          <cell r="HZ81">
            <v>0</v>
          </cell>
          <cell r="IA81">
            <v>0</v>
          </cell>
          <cell r="IB81">
            <v>0</v>
          </cell>
          <cell r="IC81">
            <v>0</v>
          </cell>
          <cell r="ID81">
            <v>0</v>
          </cell>
          <cell r="IE81" t="str">
            <v>8</v>
          </cell>
          <cell r="IF81">
            <v>199.8685141505517</v>
          </cell>
          <cell r="IG81">
            <v>453.92400975728458</v>
          </cell>
          <cell r="IH81">
            <v>836.9833802248811</v>
          </cell>
          <cell r="II81">
            <v>687.20791965731144</v>
          </cell>
          <cell r="IJ81">
            <v>0</v>
          </cell>
          <cell r="IK81">
            <v>408.31323103803771</v>
          </cell>
          <cell r="IL81">
            <v>50.465680240656354</v>
          </cell>
          <cell r="IM81">
            <v>403.99236868398327</v>
          </cell>
          <cell r="IN81">
            <v>49.931641073301307</v>
          </cell>
          <cell r="IO81">
            <v>744.91520840014414</v>
          </cell>
          <cell r="IP81">
            <v>92.068171824736922</v>
          </cell>
          <cell r="IQ81">
            <v>611.61504849500716</v>
          </cell>
          <cell r="IR81">
            <v>75.592871162304263</v>
          </cell>
          <cell r="IS81">
            <v>0</v>
          </cell>
          <cell r="IT81">
            <v>0</v>
          </cell>
          <cell r="IU81">
            <v>16.200000000000003</v>
          </cell>
          <cell r="IV81">
            <v>38</v>
          </cell>
          <cell r="IW81">
            <v>151.80000000000001</v>
          </cell>
          <cell r="IX81">
            <v>1.9000000000000001</v>
          </cell>
          <cell r="IY81" t="str">
            <v>1: Yes</v>
          </cell>
          <cell r="IZ81" t="str">
            <v>2</v>
          </cell>
          <cell r="JA81" t="str">
            <v>30</v>
          </cell>
          <cell r="JB81" t="str">
            <v>EFV,TDF: EFV, TDF</v>
          </cell>
          <cell r="JC81" t="str">
            <v>1: Yes</v>
          </cell>
          <cell r="JD81" t="str">
            <v>0: No</v>
          </cell>
          <cell r="JE81" t="str">
            <v>N/A</v>
          </cell>
          <cell r="JF81" t="str">
            <v>N/A</v>
          </cell>
          <cell r="JG81" t="str">
            <v>N/A</v>
          </cell>
          <cell r="JH81">
            <v>0</v>
          </cell>
          <cell r="JI81">
            <v>38</v>
          </cell>
          <cell r="JJ81">
            <v>0</v>
          </cell>
          <cell r="JK81">
            <v>15.5</v>
          </cell>
          <cell r="JL81">
            <v>0</v>
          </cell>
          <cell r="JM81">
            <v>151.80000000000001</v>
          </cell>
          <cell r="JN81">
            <v>0</v>
          </cell>
          <cell r="JO81">
            <v>0</v>
          </cell>
          <cell r="JP81">
            <v>0</v>
          </cell>
          <cell r="JQ81">
            <v>0</v>
          </cell>
          <cell r="JR81">
            <v>145.32599819486828</v>
          </cell>
          <cell r="JS81">
            <v>286.01452701250702</v>
          </cell>
          <cell r="JT81">
            <v>240.79884242346097</v>
          </cell>
          <cell r="JU81">
            <v>389.96862509133109</v>
          </cell>
          <cell r="JV81">
            <v>544.6512227618515</v>
          </cell>
          <cell r="JW81" t="str">
            <v>N/A</v>
          </cell>
          <cell r="JX81">
            <v>403.96269394421284</v>
          </cell>
          <cell r="JY81" t="str">
            <v>N/A</v>
          </cell>
          <cell r="JZ81">
            <v>0</v>
          </cell>
          <cell r="KA81">
            <v>478</v>
          </cell>
          <cell r="KB81">
            <v>105</v>
          </cell>
          <cell r="KC81">
            <v>349</v>
          </cell>
          <cell r="KD81">
            <v>0</v>
          </cell>
          <cell r="KE81">
            <v>2157</v>
          </cell>
          <cell r="KF81">
            <v>33</v>
          </cell>
          <cell r="KG81">
            <v>5525</v>
          </cell>
          <cell r="KH81">
            <v>0</v>
          </cell>
          <cell r="KI81">
            <v>478</v>
          </cell>
          <cell r="KJ81">
            <v>105</v>
          </cell>
          <cell r="KK81">
            <v>349</v>
          </cell>
          <cell r="KL81">
            <v>0</v>
          </cell>
          <cell r="KM81">
            <v>2157</v>
          </cell>
          <cell r="KN81">
            <v>33</v>
          </cell>
          <cell r="KO81">
            <v>5557</v>
          </cell>
          <cell r="KP81">
            <v>7.7</v>
          </cell>
          <cell r="KQ81">
            <v>30.3</v>
          </cell>
          <cell r="KR81">
            <v>3.6</v>
          </cell>
          <cell r="KS81">
            <v>10.6</v>
          </cell>
          <cell r="KT81">
            <v>33.1</v>
          </cell>
          <cell r="KU81">
            <v>118.3</v>
          </cell>
          <cell r="KV81">
            <v>0.3</v>
          </cell>
          <cell r="KW81">
            <v>1.3</v>
          </cell>
          <cell r="KX81">
            <v>0</v>
          </cell>
          <cell r="KY81">
            <v>0</v>
          </cell>
          <cell r="KZ81" t="str">
            <v/>
          </cell>
          <cell r="LA81" t="str">
            <v/>
          </cell>
          <cell r="LB81" t="str">
            <v/>
          </cell>
          <cell r="LC81">
            <v>4.5171272617870804</v>
          </cell>
          <cell r="LD81">
            <v>15.339321786220827</v>
          </cell>
          <cell r="LE81" t="str">
            <v/>
          </cell>
          <cell r="LF81" t="str">
            <v/>
          </cell>
          <cell r="LG81">
            <v>2.3968137992292373</v>
          </cell>
          <cell r="LH81">
            <v>9.968338562484778</v>
          </cell>
          <cell r="LI81">
            <v>22.291944241486512</v>
          </cell>
          <cell r="LJ81" t="str">
            <v>Tenofovir/Emtricitabine (TDF/FTC)</v>
          </cell>
          <cell r="LK81" t="str">
            <v/>
          </cell>
          <cell r="LL81" t="str">
            <v>1: Yes</v>
          </cell>
          <cell r="LM81" t="str">
            <v>2</v>
          </cell>
          <cell r="LN81" t="str">
            <v>30</v>
          </cell>
          <cell r="LO81" t="str">
            <v>EFV,TDF: EFV, TDF</v>
          </cell>
          <cell r="LP81" t="str">
            <v>0: No</v>
          </cell>
          <cell r="LQ81" t="str">
            <v>N/A</v>
          </cell>
          <cell r="LR81" t="str">
            <v>N/A</v>
          </cell>
          <cell r="LS81" t="str">
            <v>N/A</v>
          </cell>
          <cell r="LT81" t="str">
            <v>N/A</v>
          </cell>
          <cell r="LU81">
            <v>38</v>
          </cell>
          <cell r="LV81">
            <v>16.2</v>
          </cell>
          <cell r="LW81">
            <v>151.80000000000001</v>
          </cell>
          <cell r="LX81">
            <v>1.8</v>
          </cell>
          <cell r="LY81" t="str">
            <v>0: No</v>
          </cell>
          <cell r="LZ81" t="str">
            <v>0: No</v>
          </cell>
          <cell r="MA81" t="str">
            <v>0: No</v>
          </cell>
          <cell r="MB81" t="str">
            <v>0: No</v>
          </cell>
          <cell r="MC81" t="str">
            <v>1: Yes</v>
          </cell>
          <cell r="MD81" t="str">
            <v>1: Yes</v>
          </cell>
          <cell r="ME81" t="str">
            <v>0: No</v>
          </cell>
          <cell r="MF81" t="str">
            <v>0: No</v>
          </cell>
          <cell r="MG81" t="str">
            <v>0: No</v>
          </cell>
          <cell r="MH81" t="str">
            <v>0: No</v>
          </cell>
          <cell r="MI81" t="str">
            <v>0: No</v>
          </cell>
          <cell r="MJ81" t="str">
            <v>0: No</v>
          </cell>
          <cell r="MK81" t="str">
            <v>0: No</v>
          </cell>
          <cell r="ML81" t="str">
            <v>0: No</v>
          </cell>
          <cell r="MM81" t="str">
            <v>0: No</v>
          </cell>
          <cell r="MN81" t="str">
            <v>0: No</v>
          </cell>
          <cell r="MO81" t="str">
            <v>0: No</v>
          </cell>
          <cell r="MP81" t="str">
            <v>0: No</v>
          </cell>
          <cell r="MQ81" t="str">
            <v>1: Yes</v>
          </cell>
          <cell r="MR81" t="str">
            <v>1: Yes</v>
          </cell>
          <cell r="MS81" t="str">
            <v>2</v>
          </cell>
          <cell r="MT81" t="str">
            <v>1: Yes</v>
          </cell>
          <cell r="MU81">
            <v>73.548829909365324</v>
          </cell>
          <cell r="MV81">
            <v>0</v>
          </cell>
          <cell r="MW81">
            <v>73.548829909365324</v>
          </cell>
          <cell r="MX81">
            <v>73.54882990936531</v>
          </cell>
          <cell r="MY81">
            <v>73.54882990936531</v>
          </cell>
          <cell r="MZ81">
            <v>0</v>
          </cell>
          <cell r="NA81">
            <v>0</v>
          </cell>
          <cell r="NB81">
            <v>0</v>
          </cell>
          <cell r="NC81">
            <v>0</v>
          </cell>
          <cell r="ND81">
            <v>0</v>
          </cell>
          <cell r="NE81">
            <v>0</v>
          </cell>
          <cell r="NF81">
            <v>0</v>
          </cell>
          <cell r="NG81">
            <v>0</v>
          </cell>
          <cell r="NH81">
            <v>0</v>
          </cell>
          <cell r="NI81">
            <v>0</v>
          </cell>
          <cell r="NJ81">
            <v>0</v>
          </cell>
          <cell r="NK81">
            <v>0</v>
          </cell>
          <cell r="NL81">
            <v>0</v>
          </cell>
          <cell r="NM81">
            <v>18.206001533951824</v>
          </cell>
          <cell r="NN81">
            <v>0</v>
          </cell>
          <cell r="NO81">
            <v>18.206001533951824</v>
          </cell>
          <cell r="NP81">
            <v>18.20600153395182</v>
          </cell>
          <cell r="NQ81">
            <v>18.206001533951824</v>
          </cell>
          <cell r="NR81">
            <v>0</v>
          </cell>
          <cell r="NS81">
            <v>28.05057663815429</v>
          </cell>
          <cell r="NT81">
            <v>0</v>
          </cell>
          <cell r="NU81">
            <v>28.05057663815429</v>
          </cell>
          <cell r="NV81">
            <v>28.050576638154286</v>
          </cell>
          <cell r="NW81">
            <v>28.050576638154286</v>
          </cell>
          <cell r="NX81">
            <v>0</v>
          </cell>
          <cell r="NY81">
            <v>27.292251737259207</v>
          </cell>
          <cell r="NZ81">
            <v>0</v>
          </cell>
          <cell r="OA81">
            <v>27.292251737259203</v>
          </cell>
          <cell r="OB81">
            <v>27.292251737259203</v>
          </cell>
          <cell r="OC81">
            <v>27.292251737259203</v>
          </cell>
          <cell r="OD81">
            <v>0</v>
          </cell>
          <cell r="OE81">
            <v>0</v>
          </cell>
          <cell r="OF81">
            <v>0</v>
          </cell>
          <cell r="OG81">
            <v>0</v>
          </cell>
          <cell r="OH81">
            <v>0</v>
          </cell>
          <cell r="OI81">
            <v>0</v>
          </cell>
          <cell r="OJ81">
            <v>0</v>
          </cell>
          <cell r="OK81">
            <v>0</v>
          </cell>
          <cell r="OL81">
            <v>0</v>
          </cell>
          <cell r="OM81">
            <v>0</v>
          </cell>
          <cell r="ON81">
            <v>0</v>
          </cell>
          <cell r="OO81">
            <v>0</v>
          </cell>
          <cell r="OP81">
            <v>0</v>
          </cell>
          <cell r="OQ81">
            <v>73.548829909365324</v>
          </cell>
          <cell r="OR81">
            <v>0</v>
          </cell>
          <cell r="OS81">
            <v>73.548829909365324</v>
          </cell>
          <cell r="OT81">
            <v>73.54882990936531</v>
          </cell>
          <cell r="OU81">
            <v>73.54882990936531</v>
          </cell>
          <cell r="OV81">
            <v>0</v>
          </cell>
          <cell r="OW81">
            <v>0</v>
          </cell>
          <cell r="OX81">
            <v>2.1074578989574979</v>
          </cell>
          <cell r="OY81">
            <v>0</v>
          </cell>
          <cell r="OZ81">
            <v>0.62550120288692856</v>
          </cell>
          <cell r="PA81">
            <v>0</v>
          </cell>
          <cell r="PB81">
            <v>1.1788291900561347</v>
          </cell>
          <cell r="PC81">
            <v>0</v>
          </cell>
          <cell r="PD81">
            <v>0</v>
          </cell>
          <cell r="PE81">
            <v>0</v>
          </cell>
          <cell r="PF81">
            <v>1.5156375300721732</v>
          </cell>
          <cell r="PG81" t="str">
            <v/>
          </cell>
          <cell r="PH81">
            <v>8.6388447156917518</v>
          </cell>
          <cell r="PI81">
            <v>0</v>
          </cell>
          <cell r="PJ81">
            <v>43.632612713284914</v>
          </cell>
          <cell r="PK81" t="str">
            <v>N/A</v>
          </cell>
          <cell r="PL81">
            <v>6.9913038495150497</v>
          </cell>
          <cell r="PM81" t="str">
            <v>N/A</v>
          </cell>
          <cell r="PN81" t="str">
            <v>N/A</v>
          </cell>
          <cell r="PO81" t="str">
            <v>N/A</v>
          </cell>
          <cell r="PP81">
            <v>3.6532427902179054</v>
          </cell>
          <cell r="PQ81">
            <v>0</v>
          </cell>
          <cell r="PR81">
            <v>432.38011226944661</v>
          </cell>
          <cell r="PS81">
            <v>438</v>
          </cell>
          <cell r="PT81">
            <v>130</v>
          </cell>
          <cell r="PU81">
            <v>245</v>
          </cell>
          <cell r="PV81">
            <v>0</v>
          </cell>
          <cell r="PW81">
            <v>315</v>
          </cell>
          <cell r="PX81">
            <v>0</v>
          </cell>
          <cell r="PY81">
            <v>0</v>
          </cell>
          <cell r="PZ81">
            <v>101.25252605689268</v>
          </cell>
          <cell r="QA81">
            <v>73.54882990936531</v>
          </cell>
          <cell r="QB81">
            <v>0</v>
          </cell>
          <cell r="QC81">
            <v>0</v>
          </cell>
          <cell r="QD81">
            <v>18.20600153395182</v>
          </cell>
          <cell r="QE81">
            <v>28.050576638154286</v>
          </cell>
          <cell r="QF81">
            <v>27.2922517372592</v>
          </cell>
          <cell r="QG81">
            <v>0</v>
          </cell>
          <cell r="QH81">
            <v>0</v>
          </cell>
          <cell r="QI81">
            <v>73.54882990936531</v>
          </cell>
          <cell r="QJ81">
            <v>0</v>
          </cell>
          <cell r="QK81">
            <v>2.1074578989574975</v>
          </cell>
          <cell r="QL81">
            <v>0</v>
          </cell>
          <cell r="QM81">
            <v>0.62550120288692845</v>
          </cell>
          <cell r="QN81">
            <v>0</v>
          </cell>
          <cell r="QO81">
            <v>1.1788291900561345</v>
          </cell>
          <cell r="QP81">
            <v>0</v>
          </cell>
          <cell r="QQ81">
            <v>0</v>
          </cell>
          <cell r="QR81">
            <v>0</v>
          </cell>
          <cell r="QS81">
            <v>1.5156375300721729</v>
          </cell>
          <cell r="QT81">
            <v>0</v>
          </cell>
          <cell r="QU81">
            <v>0</v>
          </cell>
          <cell r="QV81" t="str">
            <v/>
          </cell>
          <cell r="QW81" t="str">
            <v/>
          </cell>
          <cell r="QX81" t="str">
            <v/>
          </cell>
          <cell r="QY81" t="str">
            <v/>
          </cell>
          <cell r="QZ81" t="str">
            <v/>
          </cell>
          <cell r="RA81" t="str">
            <v/>
          </cell>
          <cell r="RB81" t="str">
            <v/>
          </cell>
          <cell r="RC81" t="str">
            <v>N/A</v>
          </cell>
          <cell r="RD81" t="str">
            <v>N/A</v>
          </cell>
          <cell r="RE81">
            <v>0</v>
          </cell>
          <cell r="RF81">
            <v>0</v>
          </cell>
          <cell r="RG81">
            <v>0</v>
          </cell>
          <cell r="RH81">
            <v>0</v>
          </cell>
          <cell r="RI81">
            <v>0</v>
          </cell>
          <cell r="RJ81">
            <v>0</v>
          </cell>
          <cell r="RK81">
            <v>0</v>
          </cell>
          <cell r="RL81">
            <v>0</v>
          </cell>
          <cell r="RM81">
            <v>0</v>
          </cell>
          <cell r="RN81">
            <v>0</v>
          </cell>
          <cell r="RO81">
            <v>2.151029508372249</v>
          </cell>
          <cell r="RP81">
            <v>2.1510295083722486</v>
          </cell>
          <cell r="RQ81">
            <v>0</v>
          </cell>
          <cell r="RR81">
            <v>0</v>
          </cell>
          <cell r="RS81">
            <v>2.151029508372249</v>
          </cell>
          <cell r="RT81">
            <v>2.151029508372249</v>
          </cell>
          <cell r="RU81">
            <v>2.151029508372249</v>
          </cell>
          <cell r="RV81">
            <v>0.84386114993090511</v>
          </cell>
          <cell r="RW81">
            <v>0</v>
          </cell>
          <cell r="RX81">
            <v>0.84386114993090511</v>
          </cell>
          <cell r="RY81">
            <v>0.84386114993090511</v>
          </cell>
          <cell r="RZ81">
            <v>0.84386114993090511</v>
          </cell>
          <cell r="SA81">
            <v>0</v>
          </cell>
          <cell r="SB81">
            <v>1.7853544919489661</v>
          </cell>
          <cell r="SC81">
            <v>0</v>
          </cell>
          <cell r="SD81">
            <v>0</v>
          </cell>
          <cell r="SE81">
            <v>1.7853544919489666</v>
          </cell>
          <cell r="SF81">
            <v>1.7853544919489666</v>
          </cell>
          <cell r="SG81">
            <v>1.7853544919489666</v>
          </cell>
          <cell r="SH81">
            <v>0.36567501642328232</v>
          </cell>
          <cell r="SI81">
            <v>0</v>
          </cell>
          <cell r="SJ81">
            <v>0</v>
          </cell>
          <cell r="SK81">
            <v>0.36567501642328237</v>
          </cell>
          <cell r="SL81">
            <v>0.36567501642328237</v>
          </cell>
          <cell r="SM81">
            <v>0.36567501642328237</v>
          </cell>
          <cell r="SN81">
            <v>0</v>
          </cell>
          <cell r="SO81" t="str">
            <v>blank</v>
          </cell>
          <cell r="SP81" t="str">
            <v>blank</v>
          </cell>
          <cell r="SQ81" t="str">
            <v>blank</v>
          </cell>
          <cell r="SR81" t="str">
            <v>blank</v>
          </cell>
          <cell r="SS81" t="str">
            <v>1: Yes</v>
          </cell>
          <cell r="ST81" t="str">
            <v>1: Yes</v>
          </cell>
          <cell r="SU81">
            <v>0.99</v>
          </cell>
          <cell r="SV81" t="str">
            <v>1: Yes</v>
          </cell>
          <cell r="SW81" t="str">
            <v>2: Not given to patients at intiation</v>
          </cell>
          <cell r="SX81">
            <v>0.4</v>
          </cell>
          <cell r="SY81" t="str">
            <v>1: Yes</v>
          </cell>
          <cell r="SZ81" t="str">
            <v>ADULTS,CD4: Adults, Low CD4</v>
          </cell>
          <cell r="TA81">
            <v>30</v>
          </cell>
          <cell r="TB81">
            <v>0.22217438681765303</v>
          </cell>
          <cell r="TC81">
            <v>0</v>
          </cell>
          <cell r="TD81">
            <v>1.0710813044491756</v>
          </cell>
          <cell r="TE81">
            <v>0</v>
          </cell>
          <cell r="TF81">
            <v>0</v>
          </cell>
          <cell r="TG81">
            <v>0</v>
          </cell>
          <cell r="TH81">
            <v>0</v>
          </cell>
          <cell r="TI81">
            <v>0.84386114993090511</v>
          </cell>
          <cell r="TJ81">
            <v>1.3912667174515081E-2</v>
          </cell>
          <cell r="TK81" t="str">
            <v/>
          </cell>
          <cell r="TL81" t="str">
            <v/>
          </cell>
          <cell r="TM81" t="str">
            <v/>
          </cell>
          <cell r="TN81" t="str">
            <v/>
          </cell>
          <cell r="TO81" t="str">
            <v/>
          </cell>
          <cell r="TP81" t="str">
            <v/>
          </cell>
          <cell r="TQ81" t="str">
            <v/>
          </cell>
          <cell r="TR81" t="str">
            <v/>
          </cell>
          <cell r="TS81" t="str">
            <v/>
          </cell>
          <cell r="TT81">
            <v>0.222174386817653</v>
          </cell>
          <cell r="TU81">
            <v>0</v>
          </cell>
          <cell r="TV81">
            <v>1.0710813044491756</v>
          </cell>
          <cell r="TW81">
            <v>0</v>
          </cell>
          <cell r="TX81">
            <v>0</v>
          </cell>
          <cell r="TY81">
            <v>0</v>
          </cell>
          <cell r="TZ81">
            <v>0</v>
          </cell>
          <cell r="UA81">
            <v>0.843861149930905</v>
          </cell>
          <cell r="UB81">
            <v>1.391266717451508E-2</v>
          </cell>
          <cell r="UC81" t="str">
            <v>1: Yes</v>
          </cell>
          <cell r="UD81" t="str">
            <v>ADULTS,CD4: Adults, Low CD4</v>
          </cell>
          <cell r="UE81">
            <v>30</v>
          </cell>
          <cell r="UF81">
            <v>9700</v>
          </cell>
          <cell r="UG81">
            <v>1.8080667593880391E-2</v>
          </cell>
          <cell r="UH81">
            <v>1.8080667593880391E-2</v>
          </cell>
          <cell r="UI81">
            <v>0</v>
          </cell>
          <cell r="UJ81">
            <v>0</v>
          </cell>
          <cell r="UK81">
            <v>0</v>
          </cell>
          <cell r="UL81">
            <v>0</v>
          </cell>
          <cell r="UM81">
            <v>0</v>
          </cell>
          <cell r="UN81" t="str">
            <v>1: Yes</v>
          </cell>
          <cell r="UO81" t="str">
            <v>2: Not given to patients at intiation</v>
          </cell>
          <cell r="UP81" t="str">
            <v>1: Yes</v>
          </cell>
          <cell r="UQ81" t="e">
            <v>#N/A</v>
          </cell>
          <cell r="UR81" t="e">
            <v>#N/A</v>
          </cell>
          <cell r="US81" t="e">
            <v>#N/A</v>
          </cell>
          <cell r="UT81" t="e">
            <v>#N/A</v>
          </cell>
          <cell r="UU81" t="e">
            <v>#N/A</v>
          </cell>
          <cell r="UV81" t="e">
            <v>#N/A</v>
          </cell>
          <cell r="UW81" t="e">
            <v>#N/A</v>
          </cell>
          <cell r="UX81">
            <v>0</v>
          </cell>
          <cell r="UY81">
            <v>0</v>
          </cell>
          <cell r="UZ81">
            <v>0</v>
          </cell>
          <cell r="VA81">
            <v>0</v>
          </cell>
          <cell r="VB81">
            <v>1</v>
          </cell>
          <cell r="VC81">
            <v>0</v>
          </cell>
          <cell r="VD81">
            <v>1</v>
          </cell>
          <cell r="VE81">
            <v>1</v>
          </cell>
          <cell r="VF81">
            <v>0</v>
          </cell>
          <cell r="VG81">
            <v>0</v>
          </cell>
          <cell r="VH81">
            <v>1</v>
          </cell>
          <cell r="VI81">
            <v>0</v>
          </cell>
          <cell r="VJ81">
            <v>0</v>
          </cell>
          <cell r="VK81">
            <v>0</v>
          </cell>
          <cell r="VL81">
            <v>0</v>
          </cell>
          <cell r="VM81">
            <v>0</v>
          </cell>
          <cell r="VN81">
            <v>0</v>
          </cell>
          <cell r="VO81">
            <v>0</v>
          </cell>
          <cell r="VP81">
            <v>1</v>
          </cell>
          <cell r="VQ81">
            <v>0</v>
          </cell>
          <cell r="VR81">
            <v>0</v>
          </cell>
          <cell r="VS81">
            <v>0</v>
          </cell>
          <cell r="VT81">
            <v>0</v>
          </cell>
          <cell r="VU81">
            <v>0</v>
          </cell>
          <cell r="VV81">
            <v>0</v>
          </cell>
          <cell r="VW81">
            <v>0</v>
          </cell>
          <cell r="VX81">
            <v>0</v>
          </cell>
          <cell r="VY81">
            <v>7.5887275497354981E-2</v>
          </cell>
          <cell r="VZ81">
            <v>7.5887275497354981E-2</v>
          </cell>
          <cell r="WA81">
            <v>0</v>
          </cell>
          <cell r="WB81">
            <v>7.5917715639953198E-2</v>
          </cell>
          <cell r="WC81">
            <v>7.5917715639953198E-2</v>
          </cell>
          <cell r="WD81">
            <v>0</v>
          </cell>
          <cell r="WE81">
            <v>0</v>
          </cell>
          <cell r="WF81">
            <v>6.3770881137560687E-2</v>
          </cell>
          <cell r="WG81">
            <v>0</v>
          </cell>
          <cell r="WH81">
            <v>6.3770881137560687E-2</v>
          </cell>
          <cell r="WI81">
            <v>6.3770881137560687E-2</v>
          </cell>
          <cell r="WJ81">
            <v>0</v>
          </cell>
          <cell r="WK81">
            <v>0</v>
          </cell>
          <cell r="WL81">
            <v>1.2146834502392512E-2</v>
          </cell>
          <cell r="WM81">
            <v>0</v>
          </cell>
          <cell r="WN81">
            <v>1.2146834502392513E-2</v>
          </cell>
          <cell r="WO81">
            <v>1.2146834502392512E-2</v>
          </cell>
          <cell r="WP81">
            <v>0</v>
          </cell>
          <cell r="WQ81">
            <v>0</v>
          </cell>
          <cell r="WR81" t="e">
            <v>#VALUE!</v>
          </cell>
          <cell r="WS81" t="e">
            <v>#VALUE!</v>
          </cell>
          <cell r="WT81">
            <v>7.5917715639953198E-2</v>
          </cell>
          <cell r="WU81">
            <v>0</v>
          </cell>
          <cell r="WV81">
            <v>7.5917715639953198E-2</v>
          </cell>
          <cell r="WW81">
            <v>0</v>
          </cell>
          <cell r="WX81">
            <v>0</v>
          </cell>
          <cell r="WY81">
            <v>0</v>
          </cell>
          <cell r="WZ81">
            <v>5.1838477436250336</v>
          </cell>
          <cell r="XA81">
            <v>5.1838477436250336</v>
          </cell>
          <cell r="XB81">
            <v>0</v>
          </cell>
          <cell r="XC81">
            <v>5.1502903187335267</v>
          </cell>
          <cell r="XD81">
            <v>7.7254354781002919</v>
          </cell>
          <cell r="XE81">
            <v>9.013008057783674</v>
          </cell>
          <cell r="XF81">
            <v>0</v>
          </cell>
          <cell r="XG81">
            <v>2.0044487521093739</v>
          </cell>
          <cell r="XH81">
            <v>0</v>
          </cell>
          <cell r="XI81">
            <v>1.9914730356581134</v>
          </cell>
          <cell r="XJ81">
            <v>2.9872095534871708</v>
          </cell>
          <cell r="XK81">
            <v>3.4850778124016992</v>
          </cell>
          <cell r="XL81">
            <v>0</v>
          </cell>
          <cell r="XM81">
            <v>0.34382476775973048</v>
          </cell>
          <cell r="XN81">
            <v>0.34382476775973048</v>
          </cell>
          <cell r="XO81">
            <v>0</v>
          </cell>
          <cell r="XP81">
            <v>0.3415990322847397</v>
          </cell>
          <cell r="XQ81">
            <v>0.51239854842710952</v>
          </cell>
          <cell r="XR81">
            <v>0.59779830649829457</v>
          </cell>
          <cell r="XS81">
            <v>0</v>
          </cell>
          <cell r="XT81">
            <v>0.20036516011166722</v>
          </cell>
          <cell r="XU81">
            <v>0</v>
          </cell>
          <cell r="XV81">
            <v>0.19906810449895351</v>
          </cell>
          <cell r="XW81">
            <v>0.29860215674843027</v>
          </cell>
          <cell r="XX81">
            <v>0.34836918287316865</v>
          </cell>
          <cell r="XY81">
            <v>0</v>
          </cell>
          <cell r="XZ81">
            <v>0</v>
          </cell>
          <cell r="YA81">
            <v>0</v>
          </cell>
          <cell r="YB81">
            <v>0</v>
          </cell>
          <cell r="YC81">
            <v>0</v>
          </cell>
          <cell r="YD81">
            <v>0</v>
          </cell>
          <cell r="YE81">
            <v>0</v>
          </cell>
          <cell r="YF81">
            <v>0</v>
          </cell>
          <cell r="YG81">
            <v>0</v>
          </cell>
          <cell r="YH81">
            <v>0</v>
          </cell>
          <cell r="YI81">
            <v>0</v>
          </cell>
          <cell r="YJ81">
            <v>0</v>
          </cell>
          <cell r="YK81">
            <v>0</v>
          </cell>
          <cell r="YL81">
            <v>0</v>
          </cell>
          <cell r="YM81">
            <v>0</v>
          </cell>
          <cell r="YN81">
            <v>0</v>
          </cell>
          <cell r="YO81">
            <v>0</v>
          </cell>
          <cell r="YP81">
            <v>0</v>
          </cell>
          <cell r="YQ81">
            <v>0</v>
          </cell>
          <cell r="YR81">
            <v>2.0341135833092605</v>
          </cell>
          <cell r="YS81">
            <v>0</v>
          </cell>
          <cell r="YT81">
            <v>2.02094583279486</v>
          </cell>
          <cell r="YU81">
            <v>3.0314187491922904</v>
          </cell>
          <cell r="YV81">
            <v>3.5366552073910049</v>
          </cell>
          <cell r="YW81">
            <v>0</v>
          </cell>
          <cell r="YX81">
            <v>0.60109548033500149</v>
          </cell>
          <cell r="YY81">
            <v>0</v>
          </cell>
          <cell r="YZ81">
            <v>0.59720431349686043</v>
          </cell>
          <cell r="ZA81">
            <v>0.89580647024529081</v>
          </cell>
          <cell r="ZB81">
            <v>1.0451075486195058</v>
          </cell>
          <cell r="ZC81">
            <v>0</v>
          </cell>
          <cell r="ZD81">
            <v>0</v>
          </cell>
          <cell r="ZE81">
            <v>0</v>
          </cell>
          <cell r="ZF81">
            <v>0</v>
          </cell>
          <cell r="ZG81">
            <v>0</v>
          </cell>
          <cell r="ZH81">
            <v>0</v>
          </cell>
          <cell r="ZI81">
            <v>0</v>
          </cell>
          <cell r="ZJ81" t="str">
            <v xml:space="preserve"> </v>
          </cell>
          <cell r="ZK81">
            <v>0</v>
          </cell>
          <cell r="ZL81">
            <v>0</v>
          </cell>
          <cell r="ZM81">
            <v>0</v>
          </cell>
          <cell r="ZN81">
            <v>0</v>
          </cell>
          <cell r="ZO81">
            <v>0</v>
          </cell>
          <cell r="ZP81">
            <v>0</v>
          </cell>
          <cell r="ZQ81">
            <v>0</v>
          </cell>
          <cell r="ZR81" t="str">
            <v>1: Yes</v>
          </cell>
          <cell r="ZS81" t="str">
            <v>0: No</v>
          </cell>
          <cell r="ZT81">
            <v>3.614994763510309</v>
          </cell>
          <cell r="ZU81">
            <v>3.614994763510309</v>
          </cell>
          <cell r="ZV81">
            <v>0</v>
          </cell>
          <cell r="ZW81">
            <v>3.6149947635103095</v>
          </cell>
          <cell r="ZX81">
            <v>3.6149947635103095</v>
          </cell>
          <cell r="ZY81">
            <v>3.6149947635103099</v>
          </cell>
          <cell r="ZZ81">
            <v>0</v>
          </cell>
          <cell r="AAA81">
            <v>2.3858965439168038</v>
          </cell>
          <cell r="AAB81">
            <v>0</v>
          </cell>
          <cell r="AAC81">
            <v>2.3858965439168043</v>
          </cell>
          <cell r="AAD81">
            <v>2.3858965439168043</v>
          </cell>
          <cell r="AAE81">
            <v>2.3858965439168047</v>
          </cell>
          <cell r="AAF81">
            <v>0</v>
          </cell>
          <cell r="AAG81">
            <v>0.14459979054041236</v>
          </cell>
          <cell r="AAH81">
            <v>0.14459979054041236</v>
          </cell>
          <cell r="AAI81">
            <v>0</v>
          </cell>
          <cell r="AAJ81">
            <v>0.14459979054041239</v>
          </cell>
          <cell r="AAK81">
            <v>0.14459979054041239</v>
          </cell>
          <cell r="AAL81">
            <v>0.14459979054041239</v>
          </cell>
          <cell r="AAM81">
            <v>0</v>
          </cell>
          <cell r="AAN81">
            <v>0</v>
          </cell>
          <cell r="AAO81">
            <v>0</v>
          </cell>
          <cell r="AAP81">
            <v>0</v>
          </cell>
          <cell r="AAQ81">
            <v>0</v>
          </cell>
          <cell r="AAR81">
            <v>0</v>
          </cell>
          <cell r="AAS81">
            <v>0</v>
          </cell>
          <cell r="AAT81">
            <v>3.614994763510309E-2</v>
          </cell>
          <cell r="AAU81">
            <v>0</v>
          </cell>
          <cell r="AAV81">
            <v>3.6149947635103097E-2</v>
          </cell>
          <cell r="AAW81">
            <v>3.6149947635103097E-2</v>
          </cell>
          <cell r="AAX81">
            <v>3.6149947635103097E-2</v>
          </cell>
          <cell r="AAY81">
            <v>0</v>
          </cell>
          <cell r="AAZ81">
            <v>0.18074973817551546</v>
          </cell>
          <cell r="ABA81">
            <v>0</v>
          </cell>
          <cell r="ABB81">
            <v>0.18074973817551548</v>
          </cell>
          <cell r="ABC81">
            <v>0.18074973817551548</v>
          </cell>
          <cell r="ABD81">
            <v>0.18074973817551548</v>
          </cell>
          <cell r="ABE81">
            <v>0</v>
          </cell>
          <cell r="ABF81">
            <v>0.5422492145265464</v>
          </cell>
          <cell r="ABG81">
            <v>0</v>
          </cell>
          <cell r="ABH81">
            <v>0.5422492145265464</v>
          </cell>
          <cell r="ABI81">
            <v>0.5422492145265464</v>
          </cell>
          <cell r="ABJ81">
            <v>0.54224921452654651</v>
          </cell>
          <cell r="ABK81">
            <v>0</v>
          </cell>
          <cell r="ABL81">
            <v>0.21689968581061855</v>
          </cell>
          <cell r="ABM81">
            <v>0</v>
          </cell>
          <cell r="ABN81">
            <v>0.21689968581061855</v>
          </cell>
          <cell r="ABO81">
            <v>0.21689968581061858</v>
          </cell>
          <cell r="ABP81">
            <v>0.21689968581061858</v>
          </cell>
          <cell r="ABQ81">
            <v>0</v>
          </cell>
          <cell r="ABR81">
            <v>0.10844984290530928</v>
          </cell>
          <cell r="ABS81">
            <v>0</v>
          </cell>
          <cell r="ABT81">
            <v>0.10844984290530928</v>
          </cell>
          <cell r="ABU81">
            <v>0.10844984290530929</v>
          </cell>
          <cell r="ABV81">
            <v>0.10844984290530929</v>
          </cell>
          <cell r="ABW81">
            <v>0</v>
          </cell>
          <cell r="ABX81">
            <v>0.14459979054041236</v>
          </cell>
          <cell r="ABY81" t="str">
            <v>1: Yes</v>
          </cell>
          <cell r="ABZ81">
            <v>0.14459979054041236</v>
          </cell>
          <cell r="ACA81">
            <v>0</v>
          </cell>
          <cell r="ACB81">
            <v>5.8872531906896448</v>
          </cell>
          <cell r="ACC81">
            <v>5.8872531906896448</v>
          </cell>
          <cell r="ACD81">
            <v>0</v>
          </cell>
          <cell r="ACE81">
            <v>5.8491422996036153</v>
          </cell>
          <cell r="ACF81">
            <v>8.7737134494054239</v>
          </cell>
          <cell r="ACG81">
            <v>10.235999024306325</v>
          </cell>
          <cell r="ACH81">
            <v>0</v>
          </cell>
          <cell r="ACI81">
            <v>0.86286642880325859</v>
          </cell>
          <cell r="ACJ81">
            <v>0</v>
          </cell>
          <cell r="ACK81">
            <v>0.8572806985102388</v>
          </cell>
          <cell r="ACL81">
            <v>1.2859210477653584</v>
          </cell>
          <cell r="ACM81">
            <v>1.500241222392918</v>
          </cell>
          <cell r="ACN81">
            <v>0</v>
          </cell>
          <cell r="ACO81">
            <v>0.2969374063817139</v>
          </cell>
          <cell r="ACP81">
            <v>0</v>
          </cell>
          <cell r="ACQ81">
            <v>0.29501519430972789</v>
          </cell>
          <cell r="ACR81">
            <v>0.44252279146459189</v>
          </cell>
          <cell r="ACS81">
            <v>0.51627659004202386</v>
          </cell>
          <cell r="ACT81">
            <v>0</v>
          </cell>
          <cell r="ACU81">
            <v>0.22775551448650616</v>
          </cell>
          <cell r="ACV81">
            <v>0</v>
          </cell>
          <cell r="ACW81">
            <v>0.22628114854271345</v>
          </cell>
          <cell r="ACX81">
            <v>0.33942172281407024</v>
          </cell>
          <cell r="ACY81">
            <v>0.39599200994974854</v>
          </cell>
          <cell r="ACZ81">
            <v>0</v>
          </cell>
          <cell r="ADA81">
            <v>0</v>
          </cell>
          <cell r="ADB81">
            <v>0</v>
          </cell>
          <cell r="ADC81">
            <v>0</v>
          </cell>
          <cell r="ADD81">
            <v>0</v>
          </cell>
          <cell r="ADE81">
            <v>0</v>
          </cell>
          <cell r="ADF81">
            <v>0</v>
          </cell>
          <cell r="ADG81">
            <v>0</v>
          </cell>
          <cell r="ADH81">
            <v>0</v>
          </cell>
          <cell r="ADI81">
            <v>0</v>
          </cell>
          <cell r="ADJ81">
            <v>0</v>
          </cell>
          <cell r="ADK81">
            <v>0</v>
          </cell>
          <cell r="ADL81">
            <v>0</v>
          </cell>
          <cell r="ADM81">
            <v>0</v>
          </cell>
          <cell r="ADN81">
            <v>0</v>
          </cell>
          <cell r="ADO81">
            <v>0</v>
          </cell>
          <cell r="ADP81">
            <v>0</v>
          </cell>
          <cell r="ADQ81">
            <v>0</v>
          </cell>
          <cell r="ADR81">
            <v>0</v>
          </cell>
          <cell r="ADS81">
            <v>3.7192996153215563</v>
          </cell>
          <cell r="ADT81">
            <v>0</v>
          </cell>
          <cell r="ADU81">
            <v>3.6952228824268349</v>
          </cell>
          <cell r="ADV81">
            <v>5.5428343236402524</v>
          </cell>
          <cell r="ADW81">
            <v>6.4666400442469625</v>
          </cell>
          <cell r="ADX81">
            <v>0</v>
          </cell>
          <cell r="ADY81">
            <v>0.78039422569660932</v>
          </cell>
          <cell r="ADZ81">
            <v>0</v>
          </cell>
          <cell r="AEA81">
            <v>0.7753423758140997</v>
          </cell>
          <cell r="AEB81">
            <v>1.1630135637211496</v>
          </cell>
          <cell r="AEC81">
            <v>1.3568491576746746</v>
          </cell>
          <cell r="AED81">
            <v>0</v>
          </cell>
          <cell r="AEE81">
            <v>0.8122079918089925</v>
          </cell>
          <cell r="AEF81">
            <v>0.67247904009957704</v>
          </cell>
          <cell r="AEG81">
            <v>1.5093135904473938</v>
          </cell>
          <cell r="AEH81">
            <v>0</v>
          </cell>
          <cell r="AEI81">
            <v>1.7544749959011503</v>
          </cell>
          <cell r="AEJ81">
            <v>1.1387775724325309</v>
          </cell>
          <cell r="AEK81">
            <v>0</v>
          </cell>
          <cell r="AEL81">
            <v>0</v>
          </cell>
          <cell r="AEM81">
            <v>0.2969374063817139</v>
          </cell>
          <cell r="AEN81">
            <v>0.8122079918089925</v>
          </cell>
          <cell r="AEO81">
            <v>0.67247904009957704</v>
          </cell>
          <cell r="AEP81">
            <v>1.5093135904473938</v>
          </cell>
          <cell r="AEQ81">
            <v>0</v>
          </cell>
          <cell r="AER81">
            <v>1.7544749959011503</v>
          </cell>
          <cell r="AES81">
            <v>1.1387775724325309</v>
          </cell>
          <cell r="AET81">
            <v>0</v>
          </cell>
          <cell r="AEU81">
            <v>0</v>
          </cell>
          <cell r="AEV81">
            <v>0.2969374063817139</v>
          </cell>
          <cell r="AEW81">
            <v>0.05</v>
          </cell>
          <cell r="AEX81" t="str">
            <v>9</v>
          </cell>
          <cell r="AEY81" t="str">
            <v>7</v>
          </cell>
          <cell r="AEZ81" t="str">
            <v>1: Yes</v>
          </cell>
          <cell r="AFA81" t="str">
            <v>1</v>
          </cell>
          <cell r="AFB81" t="str">
            <v>12</v>
          </cell>
          <cell r="AFC81" t="str">
            <v>1: Always</v>
          </cell>
          <cell r="AFD81" t="str">
            <v>1: Always</v>
          </cell>
          <cell r="AFE81">
            <v>0.2969374063817139</v>
          </cell>
          <cell r="AFF81">
            <v>0</v>
          </cell>
          <cell r="AFG81">
            <v>27.704878356177208</v>
          </cell>
          <cell r="AFH81">
            <v>27.704878356177208</v>
          </cell>
          <cell r="AFI81">
            <v>0</v>
          </cell>
          <cell r="AFJ81">
            <v>27.704878356177211</v>
          </cell>
          <cell r="AFK81">
            <v>27.704878356177211</v>
          </cell>
          <cell r="AFL81">
            <v>27.704878356177208</v>
          </cell>
          <cell r="AFM81">
            <v>0</v>
          </cell>
          <cell r="AFN81">
            <v>0</v>
          </cell>
          <cell r="AFO81">
            <v>22</v>
          </cell>
          <cell r="AFP81">
            <v>18</v>
          </cell>
          <cell r="AFQ81">
            <v>4</v>
          </cell>
          <cell r="AFR81">
            <v>0</v>
          </cell>
          <cell r="AFS81">
            <v>0</v>
          </cell>
          <cell r="AFT81">
            <v>0</v>
          </cell>
          <cell r="AFU81">
            <v>0</v>
          </cell>
          <cell r="AFV81">
            <v>0</v>
          </cell>
          <cell r="AFW81">
            <v>0</v>
          </cell>
          <cell r="AFX81">
            <v>0</v>
          </cell>
          <cell r="AFY81">
            <v>0</v>
          </cell>
          <cell r="AFZ81">
            <v>0</v>
          </cell>
          <cell r="AGA81">
            <v>0</v>
          </cell>
          <cell r="AGB81">
            <v>0</v>
          </cell>
        </row>
        <row r="82">
          <cell r="A82" t="str">
            <v>RSA_20</v>
          </cell>
          <cell r="B82" t="str">
            <v>RSA</v>
          </cell>
          <cell r="C82" t="str">
            <v>Bophelong R B Clinic</v>
          </cell>
          <cell r="D82" t="str">
            <v>Clinic</v>
          </cell>
          <cell r="E82" t="str">
            <v>Primary</v>
          </cell>
          <cell r="F82" t="str">
            <v>Peri-urban/Semi-urban</v>
          </cell>
          <cell r="G82" t="str">
            <v>No</v>
          </cell>
          <cell r="H82">
            <v>40330</v>
          </cell>
          <cell r="I82" t="str">
            <v>Unknown</v>
          </cell>
          <cell r="J82" t="str">
            <v>Unknown</v>
          </cell>
          <cell r="K82">
            <v>0</v>
          </cell>
          <cell r="L82">
            <v>0</v>
          </cell>
          <cell r="M82" t="str">
            <v>USD</v>
          </cell>
          <cell r="N82">
            <v>7.1899999999999995</v>
          </cell>
          <cell r="O82">
            <v>1</v>
          </cell>
          <cell r="P82">
            <v>0</v>
          </cell>
          <cell r="Q82">
            <v>0</v>
          </cell>
          <cell r="R82">
            <v>0</v>
          </cell>
          <cell r="S82">
            <v>0</v>
          </cell>
          <cell r="T82" t="str">
            <v>Unknown</v>
          </cell>
          <cell r="U82">
            <v>0</v>
          </cell>
          <cell r="V82">
            <v>935.29904948142541</v>
          </cell>
          <cell r="W82" t="str">
            <v>0: No</v>
          </cell>
          <cell r="X82" t="str">
            <v>0: No</v>
          </cell>
          <cell r="Y82">
            <v>0</v>
          </cell>
          <cell r="Z82" t="str">
            <v>Apr-10</v>
          </cell>
          <cell r="AA82" t="str">
            <v>Mar-11</v>
          </cell>
          <cell r="AB82">
            <v>0</v>
          </cell>
          <cell r="AC82">
            <v>304.83333333333331</v>
          </cell>
          <cell r="AD82">
            <v>1.1666666666666667</v>
          </cell>
          <cell r="AE82">
            <v>19.666666666666668</v>
          </cell>
          <cell r="AF82">
            <v>0</v>
          </cell>
          <cell r="AG82">
            <v>325.66666666666669</v>
          </cell>
          <cell r="AH82">
            <v>325.66666666666669</v>
          </cell>
          <cell r="AI82">
            <v>12.999999999999998</v>
          </cell>
          <cell r="AJ82">
            <v>7.1811668372569066</v>
          </cell>
          <cell r="AK82">
            <v>0</v>
          </cell>
          <cell r="AL82">
            <v>13</v>
          </cell>
          <cell r="AM82">
            <v>13</v>
          </cell>
          <cell r="AN82">
            <v>13</v>
          </cell>
          <cell r="AO82">
            <v>0</v>
          </cell>
          <cell r="AP82">
            <v>0</v>
          </cell>
          <cell r="AQ82">
            <v>7</v>
          </cell>
          <cell r="AR82">
            <v>7</v>
          </cell>
          <cell r="AS82">
            <v>10</v>
          </cell>
          <cell r="AT82">
            <v>0</v>
          </cell>
          <cell r="AU82">
            <v>0</v>
          </cell>
          <cell r="AV82">
            <v>0</v>
          </cell>
          <cell r="AW82">
            <v>0</v>
          </cell>
          <cell r="AX82">
            <v>0</v>
          </cell>
          <cell r="AY82">
            <v>0</v>
          </cell>
          <cell r="AZ82">
            <v>0</v>
          </cell>
          <cell r="BA82">
            <v>0</v>
          </cell>
          <cell r="BB82">
            <v>0</v>
          </cell>
          <cell r="BC82">
            <v>0</v>
          </cell>
          <cell r="BD82">
            <v>0</v>
          </cell>
          <cell r="BE82">
            <v>30402.666666666668</v>
          </cell>
          <cell r="BF82" t="str">
            <v>1: Yes</v>
          </cell>
          <cell r="BG82" t="str">
            <v>6</v>
          </cell>
          <cell r="BH82" t="str">
            <v>29</v>
          </cell>
          <cell r="BI82" t="str">
            <v>0: Unknown</v>
          </cell>
          <cell r="BJ82" t="str">
            <v>14</v>
          </cell>
          <cell r="BK82" t="str">
            <v>N/A</v>
          </cell>
          <cell r="BL82" t="str">
            <v>N/A</v>
          </cell>
          <cell r="BM82" t="str">
            <v>1: Yes</v>
          </cell>
          <cell r="BN82" t="str">
            <v>N_INITIATION,N_STAGE,N_MONITORING,N_BLOOD: Initiation, WHO Staging, Routine clinical monitoring, Blood draws for CD4</v>
          </cell>
          <cell r="BO82" t="str">
            <v>Only as needed. Doctor is only present 3 days a week.</v>
          </cell>
          <cell r="BP82" t="str">
            <v>1: Yes</v>
          </cell>
          <cell r="BQ82">
            <v>0.38663844532219027</v>
          </cell>
          <cell r="BR82" t="str">
            <v>1: The Costing Period</v>
          </cell>
          <cell r="BS82" t="str">
            <v/>
          </cell>
          <cell r="BT82" t="str">
            <v>1: Yes</v>
          </cell>
          <cell r="BU82" t="str">
            <v>6</v>
          </cell>
          <cell r="BV82" t="str">
            <v>29</v>
          </cell>
          <cell r="BW82" t="str">
            <v>0: Unknown</v>
          </cell>
          <cell r="BX82" t="str">
            <v>14</v>
          </cell>
          <cell r="BY82" t="str">
            <v>N/A</v>
          </cell>
          <cell r="BZ82" t="str">
            <v>N/A</v>
          </cell>
          <cell r="CA82" t="str">
            <v>0: No</v>
          </cell>
          <cell r="CB82" t="str">
            <v>0: No</v>
          </cell>
          <cell r="CC82" t="str">
            <v>0: No</v>
          </cell>
          <cell r="CD82" t="str">
            <v>0: No</v>
          </cell>
          <cell r="CE82" t="str">
            <v>0: No</v>
          </cell>
          <cell r="CF82" t="str">
            <v>0: No</v>
          </cell>
          <cell r="CG82" t="str">
            <v>1: Yes</v>
          </cell>
          <cell r="CH82" t="str">
            <v>For 2010, patient numbers were given at the end of the year, and they were ordered alphabetically.  For 2011, they were given numbers in real time, by date of initiation.</v>
          </cell>
          <cell r="CI82" t="str">
            <v>Because they did not begin initiating until June 2010, the pool of patients we could sample from was limited to those who initiated between June 2010 and September 2010.  There were patients who had transferred in from the district hospital starting in April, but they had to be excluded because they transferred in after m-12.  Therefore we only have new patients, and there were not enough new patients (particularly after exclusions) to reach 100.</v>
          </cell>
          <cell r="CJ82">
            <v>345.5</v>
          </cell>
          <cell r="CK82" t="str">
            <v>There are no pharmacy specific visits.  All patients receive their medications from the nurse or doctor giving the consultation during the consultation itself.  There is a limited supply of all ARVs and common OI drugs kept in a cabinet in one of the consulting rooms, the doctor/nurses take the appropriate medication from this cabinet on a patient by patient basis.</v>
          </cell>
          <cell r="CL82" t="str">
            <v>1: Yes</v>
          </cell>
          <cell r="CM82" t="str">
            <v>1: Yes</v>
          </cell>
          <cell r="CN82" t="str">
            <v>1: Yes</v>
          </cell>
          <cell r="CO82" t="str">
            <v>0: No</v>
          </cell>
          <cell r="CP82" t="str">
            <v>Talk with the buddy</v>
          </cell>
          <cell r="CQ82" t="str">
            <v>1: Yes</v>
          </cell>
          <cell r="CR82" t="str">
            <v>1: Yes</v>
          </cell>
          <cell r="CS82" t="str">
            <v>100</v>
          </cell>
          <cell r="CT82" t="str">
            <v/>
          </cell>
          <cell r="CU82">
            <v>306</v>
          </cell>
          <cell r="CV82" t="str">
            <v>2: Unknown</v>
          </cell>
          <cell r="CW82">
            <v>12.999999999999998</v>
          </cell>
          <cell r="CX82">
            <v>536.83819646016934</v>
          </cell>
          <cell r="CY82">
            <v>0</v>
          </cell>
          <cell r="CZ82">
            <v>531.9183643836044</v>
          </cell>
          <cell r="DA82">
            <v>456.13146884604595</v>
          </cell>
          <cell r="DB82">
            <v>0</v>
          </cell>
          <cell r="DC82">
            <v>451.211636769481</v>
          </cell>
          <cell r="DD82">
            <v>427.62950647217133</v>
          </cell>
          <cell r="DE82">
            <v>720.07457927054304</v>
          </cell>
          <cell r="DF82">
            <v>800.78515978873543</v>
          </cell>
          <cell r="DG82">
            <v>0</v>
          </cell>
          <cell r="DH82">
            <v>80.706727614123437</v>
          </cell>
          <cell r="DI82">
            <v>0</v>
          </cell>
          <cell r="DJ82">
            <v>80.706727614123437</v>
          </cell>
          <cell r="DK82">
            <v>78.670654240734066</v>
          </cell>
          <cell r="DL82">
            <v>78.670654240734052</v>
          </cell>
          <cell r="DM82">
            <v>112.38664891533438</v>
          </cell>
          <cell r="DN82">
            <v>0</v>
          </cell>
          <cell r="DO82">
            <v>451.211636769481</v>
          </cell>
          <cell r="DP82">
            <v>428.74449313316734</v>
          </cell>
          <cell r="DQ82">
            <v>800.78515978873543</v>
          </cell>
          <cell r="DR82">
            <v>80.706727614123437</v>
          </cell>
          <cell r="DS82">
            <v>78.670654240734066</v>
          </cell>
          <cell r="DT82">
            <v>112.38664891533438</v>
          </cell>
          <cell r="DU82">
            <v>295.85750993290742</v>
          </cell>
          <cell r="DV82">
            <v>0</v>
          </cell>
          <cell r="DW82">
            <v>277.60662931085562</v>
          </cell>
          <cell r="DX82">
            <v>541.69415662782978</v>
          </cell>
          <cell r="DY82">
            <v>564.1626296860295</v>
          </cell>
          <cell r="DZ82">
            <v>0</v>
          </cell>
          <cell r="EA82">
            <v>14.506855165325433</v>
          </cell>
          <cell r="EB82">
            <v>0</v>
          </cell>
          <cell r="EC82">
            <v>14.140875495390627</v>
          </cell>
          <cell r="ED82">
            <v>14.140875495390624</v>
          </cell>
          <cell r="EE82">
            <v>20.201250707700893</v>
          </cell>
          <cell r="EF82">
            <v>0</v>
          </cell>
          <cell r="EG82">
            <v>47.271975890545122</v>
          </cell>
          <cell r="EH82">
            <v>0</v>
          </cell>
          <cell r="EI82">
            <v>45.480119860095137</v>
          </cell>
          <cell r="EJ82">
            <v>60.151649155482588</v>
          </cell>
          <cell r="EK82">
            <v>74.281695948498211</v>
          </cell>
          <cell r="EL82">
            <v>0</v>
          </cell>
          <cell r="EM82">
            <v>11.069622172270996</v>
          </cell>
          <cell r="EN82">
            <v>0</v>
          </cell>
          <cell r="EO82">
            <v>5.7812274154817347</v>
          </cell>
          <cell r="EP82">
            <v>4.7957143061042276</v>
          </cell>
          <cell r="EQ82">
            <v>11.942838169075539</v>
          </cell>
          <cell r="ER82">
            <v>0</v>
          </cell>
          <cell r="ES82">
            <v>7.7462371683633142</v>
          </cell>
          <cell r="ET82">
            <v>0</v>
          </cell>
          <cell r="EU82">
            <v>6.9515384574438563</v>
          </cell>
          <cell r="EV82">
            <v>21.623067752831314</v>
          </cell>
          <cell r="EW82">
            <v>19.240865373282102</v>
          </cell>
          <cell r="EX82">
            <v>0</v>
          </cell>
          <cell r="EY82">
            <v>80.402099470007656</v>
          </cell>
          <cell r="EZ82">
            <v>0</v>
          </cell>
          <cell r="FA82">
            <v>78.373711270721557</v>
          </cell>
          <cell r="FB82">
            <v>78.373711270721543</v>
          </cell>
          <cell r="FC82">
            <v>111.96244467245937</v>
          </cell>
          <cell r="FD82">
            <v>0</v>
          </cell>
          <cell r="FE82">
            <v>48.18453640974684</v>
          </cell>
          <cell r="FF82">
            <v>0</v>
          </cell>
          <cell r="FG82">
            <v>46.968934507733564</v>
          </cell>
          <cell r="FH82">
            <v>46.96893450773355</v>
          </cell>
          <cell r="FI82">
            <v>67.098477868190798</v>
          </cell>
          <cell r="FJ82">
            <v>0</v>
          </cell>
          <cell r="FK82">
            <v>31.799360251002543</v>
          </cell>
          <cell r="FL82">
            <v>0</v>
          </cell>
          <cell r="FM82">
            <v>30.997124395183352</v>
          </cell>
          <cell r="FN82">
            <v>30.997124395183349</v>
          </cell>
          <cell r="FO82">
            <v>44.281606278833358</v>
          </cell>
          <cell r="FP82">
            <v>0</v>
          </cell>
          <cell r="FQ82">
            <v>1.8423746161719547</v>
          </cell>
          <cell r="FR82">
            <v>0</v>
          </cell>
          <cell r="FS82">
            <v>9.2118730808597746</v>
          </cell>
          <cell r="FT82">
            <v>0</v>
          </cell>
          <cell r="FU82">
            <v>0</v>
          </cell>
          <cell r="FV82">
            <v>0</v>
          </cell>
          <cell r="FW82">
            <v>2.4564994882292734</v>
          </cell>
          <cell r="FX82">
            <v>2.4564994882292734</v>
          </cell>
          <cell r="FY82">
            <v>0</v>
          </cell>
          <cell r="FZ82">
            <v>15.967246673490276</v>
          </cell>
          <cell r="GA82">
            <v>0</v>
          </cell>
          <cell r="GB82">
            <v>3.0706243602865912</v>
          </cell>
          <cell r="GC82">
            <v>0.30706243602865918</v>
          </cell>
          <cell r="GD82">
            <v>3.3776867963152504</v>
          </cell>
          <cell r="GE82" t="e">
            <v>#DIV/0!</v>
          </cell>
          <cell r="GF82" t="e">
            <v>#DIV/0!</v>
          </cell>
          <cell r="GG82" t="e">
            <v>#DIV/0!</v>
          </cell>
          <cell r="GH82" t="e">
            <v>#DIV/0!</v>
          </cell>
          <cell r="GI82" t="e">
            <v>#DIV/0!</v>
          </cell>
          <cell r="GJ82" t="e">
            <v>#DIV/0!</v>
          </cell>
          <cell r="GK82" t="e">
            <v>#DIV/0!</v>
          </cell>
          <cell r="GL82" t="e">
            <v>#DIV/0!</v>
          </cell>
          <cell r="GM82" t="e">
            <v>#DIV/0!</v>
          </cell>
          <cell r="GN82" t="e">
            <v>#DIV/0!</v>
          </cell>
          <cell r="GO82" t="e">
            <v>#DIV/0!</v>
          </cell>
          <cell r="GP82" t="e">
            <v>#DIV/0!</v>
          </cell>
          <cell r="GQ82" t="e">
            <v>#DIV/0!</v>
          </cell>
          <cell r="GR82">
            <v>1.8423746161719547</v>
          </cell>
          <cell r="GS82">
            <v>0</v>
          </cell>
          <cell r="GT82">
            <v>9.2118730808597746</v>
          </cell>
          <cell r="GU82">
            <v>0</v>
          </cell>
          <cell r="GV82">
            <v>0</v>
          </cell>
          <cell r="GW82">
            <v>0</v>
          </cell>
          <cell r="GX82">
            <v>0.49129989764585441</v>
          </cell>
          <cell r="GY82">
            <v>2.4564994882292734</v>
          </cell>
          <cell r="GZ82">
            <v>0</v>
          </cell>
          <cell r="HA82">
            <v>14.002047082906858</v>
          </cell>
          <cell r="HB82">
            <v>3.0706243602865912</v>
          </cell>
          <cell r="HC82">
            <v>0.30706243602865918</v>
          </cell>
          <cell r="HD82">
            <v>3.3776867963152504</v>
          </cell>
          <cell r="HE82">
            <v>84089.707927677329</v>
          </cell>
          <cell r="HF82">
            <v>0</v>
          </cell>
          <cell r="HG82">
            <v>29745.584144645338</v>
          </cell>
          <cell r="HH82">
            <v>0</v>
          </cell>
          <cell r="HI82" t="e">
            <v>#DIV/0!</v>
          </cell>
          <cell r="HJ82" t="str">
            <v/>
          </cell>
          <cell r="HK82">
            <v>2503.4770514603615</v>
          </cell>
          <cell r="HL82">
            <v>2002.7816411682893</v>
          </cell>
          <cell r="HM82" t="str">
            <v/>
          </cell>
          <cell r="HN82">
            <v>19841.168289290679</v>
          </cell>
          <cell r="HO82">
            <v>64423.226703755216</v>
          </cell>
          <cell r="HP82">
            <v>0</v>
          </cell>
          <cell r="HQ82">
            <v>1</v>
          </cell>
          <cell r="HR82">
            <v>0</v>
          </cell>
          <cell r="HS82">
            <v>0</v>
          </cell>
          <cell r="HT82">
            <v>0</v>
          </cell>
          <cell r="HU82">
            <v>0</v>
          </cell>
          <cell r="HV82">
            <v>2.4564994882292734</v>
          </cell>
          <cell r="HW82">
            <v>2.1</v>
          </cell>
          <cell r="HX82">
            <v>0.98000000000000009</v>
          </cell>
          <cell r="HY82">
            <v>0</v>
          </cell>
          <cell r="HZ82">
            <v>0</v>
          </cell>
          <cell r="IA82">
            <v>0</v>
          </cell>
          <cell r="IB82">
            <v>0</v>
          </cell>
          <cell r="IC82">
            <v>0</v>
          </cell>
          <cell r="ID82">
            <v>0</v>
          </cell>
          <cell r="IE82" t="str">
            <v>1</v>
          </cell>
          <cell r="IF82">
            <v>148.70395833129609</v>
          </cell>
          <cell r="IG82">
            <v>276.69845993189136</v>
          </cell>
          <cell r="IH82">
            <v>807.02773693622089</v>
          </cell>
          <cell r="II82">
            <v>375.09325120868931</v>
          </cell>
          <cell r="IJ82">
            <v>0</v>
          </cell>
          <cell r="IK82">
            <v>253.24083731053292</v>
          </cell>
          <cell r="IL82">
            <v>31.299429330515306</v>
          </cell>
          <cell r="IM82">
            <v>246.26162933938332</v>
          </cell>
          <cell r="IN82">
            <v>30.436830592508048</v>
          </cell>
          <cell r="IO82">
            <v>718.25468587323655</v>
          </cell>
          <cell r="IP82">
            <v>88.773051062984294</v>
          </cell>
          <cell r="IQ82">
            <v>333.8329935757335</v>
          </cell>
          <cell r="IR82">
            <v>41.260257632955827</v>
          </cell>
          <cell r="IS82">
            <v>0</v>
          </cell>
          <cell r="IT82">
            <v>0</v>
          </cell>
          <cell r="IU82">
            <v>11.000000000000002</v>
          </cell>
          <cell r="IV82">
            <v>270</v>
          </cell>
          <cell r="IW82">
            <v>37.299999999999997</v>
          </cell>
          <cell r="IX82">
            <v>7.2</v>
          </cell>
          <cell r="IY82" t="str">
            <v>1: Yes</v>
          </cell>
          <cell r="IZ82" t="str">
            <v>1</v>
          </cell>
          <cell r="JA82" t="str">
            <v>30</v>
          </cell>
          <cell r="JB82" t="str">
            <v>EFV: EFV</v>
          </cell>
          <cell r="JC82" t="str">
            <v>1: Yes</v>
          </cell>
          <cell r="JD82" t="str">
            <v>1: Yes</v>
          </cell>
          <cell r="JE82" t="str">
            <v>1: Yes</v>
          </cell>
          <cell r="JF82" t="str">
            <v>1: Yes</v>
          </cell>
          <cell r="JG82" t="str">
            <v>0: No</v>
          </cell>
          <cell r="JH82">
            <v>0</v>
          </cell>
          <cell r="JI82">
            <v>256</v>
          </cell>
          <cell r="JJ82">
            <v>0</v>
          </cell>
          <cell r="JK82">
            <v>10</v>
          </cell>
          <cell r="JL82">
            <v>0</v>
          </cell>
          <cell r="JM82">
            <v>37.299999999999997</v>
          </cell>
          <cell r="JN82">
            <v>0</v>
          </cell>
          <cell r="JO82">
            <v>0.2</v>
          </cell>
          <cell r="JP82">
            <v>0</v>
          </cell>
          <cell r="JQ82">
            <v>0</v>
          </cell>
          <cell r="JR82">
            <v>141.08344923504868</v>
          </cell>
          <cell r="JS82">
            <v>277.66481223922113</v>
          </cell>
          <cell r="JT82">
            <v>233.76912378303197</v>
          </cell>
          <cell r="JU82">
            <v>378.5841446453407</v>
          </cell>
          <cell r="JV82">
            <v>528.75104311543805</v>
          </cell>
          <cell r="JW82" t="str">
            <v>N/A</v>
          </cell>
          <cell r="JX82">
            <v>392.16968011126562</v>
          </cell>
          <cell r="JY82" t="str">
            <v>N/A</v>
          </cell>
          <cell r="JZ82">
            <v>0</v>
          </cell>
          <cell r="KA82">
            <v>0</v>
          </cell>
          <cell r="KB82">
            <v>0</v>
          </cell>
          <cell r="KC82">
            <v>0</v>
          </cell>
          <cell r="KD82">
            <v>0</v>
          </cell>
          <cell r="KE82">
            <v>0</v>
          </cell>
          <cell r="KF82">
            <v>0</v>
          </cell>
          <cell r="KG82">
            <v>0</v>
          </cell>
          <cell r="KH82">
            <v>0</v>
          </cell>
          <cell r="KI82">
            <v>0</v>
          </cell>
          <cell r="KJ82">
            <v>0</v>
          </cell>
          <cell r="KK82">
            <v>0</v>
          </cell>
          <cell r="KL82">
            <v>0</v>
          </cell>
          <cell r="KM82">
            <v>0</v>
          </cell>
          <cell r="KN82">
            <v>0</v>
          </cell>
          <cell r="KO82">
            <v>0</v>
          </cell>
          <cell r="KP82">
            <v>70</v>
          </cell>
          <cell r="KQ82">
            <v>186</v>
          </cell>
          <cell r="KR82">
            <v>1</v>
          </cell>
          <cell r="KS82">
            <v>7</v>
          </cell>
          <cell r="KT82">
            <v>5</v>
          </cell>
          <cell r="KU82">
            <v>32</v>
          </cell>
          <cell r="KV82">
            <v>0</v>
          </cell>
          <cell r="KW82">
            <v>0</v>
          </cell>
          <cell r="KX82">
            <v>0</v>
          </cell>
          <cell r="KY82">
            <v>0</v>
          </cell>
          <cell r="KZ82" t="str">
            <v/>
          </cell>
          <cell r="LA82" t="str">
            <v/>
          </cell>
          <cell r="LB82" t="str">
            <v/>
          </cell>
          <cell r="LC82" t="str">
            <v/>
          </cell>
          <cell r="LD82" t="str">
            <v/>
          </cell>
          <cell r="LE82" t="str">
            <v/>
          </cell>
          <cell r="LF82" t="str">
            <v/>
          </cell>
          <cell r="LG82" t="str">
            <v/>
          </cell>
          <cell r="LH82" t="str">
            <v/>
          </cell>
          <cell r="LI82" t="str">
            <v/>
          </cell>
          <cell r="LJ82" t="str">
            <v>Tenofovir/Emtricitabine (TDF/FTC)</v>
          </cell>
          <cell r="LK82" t="str">
            <v/>
          </cell>
          <cell r="LL82" t="str">
            <v>1: Yes</v>
          </cell>
          <cell r="LM82" t="str">
            <v>1</v>
          </cell>
          <cell r="LN82" t="str">
            <v>30</v>
          </cell>
          <cell r="LO82" t="str">
            <v>EFV: EFV</v>
          </cell>
          <cell r="LP82" t="str">
            <v>1: Yes</v>
          </cell>
          <cell r="LQ82" t="str">
            <v>1: Yes</v>
          </cell>
          <cell r="LR82" t="str">
            <v>1: Yes</v>
          </cell>
          <cell r="LS82" t="str">
            <v>0: No</v>
          </cell>
          <cell r="LT82" t="str">
            <v>0: No</v>
          </cell>
          <cell r="LU82">
            <v>256</v>
          </cell>
          <cell r="LV82">
            <v>11</v>
          </cell>
          <cell r="LW82">
            <v>37.299999999999997</v>
          </cell>
          <cell r="LX82">
            <v>0.2</v>
          </cell>
          <cell r="LY82" t="str">
            <v>0: No</v>
          </cell>
          <cell r="LZ82" t="str">
            <v>0: No</v>
          </cell>
          <cell r="MA82" t="str">
            <v>0: No</v>
          </cell>
          <cell r="MB82" t="str">
            <v>0: No</v>
          </cell>
          <cell r="MC82" t="str">
            <v>1: Yes</v>
          </cell>
          <cell r="MD82" t="str">
            <v>0: No</v>
          </cell>
          <cell r="ME82" t="str">
            <v>0: No</v>
          </cell>
          <cell r="MF82" t="str">
            <v>0: No</v>
          </cell>
          <cell r="MG82" t="str">
            <v>0: No</v>
          </cell>
          <cell r="MH82" t="str">
            <v>0: No</v>
          </cell>
          <cell r="MI82" t="str">
            <v>0: No</v>
          </cell>
          <cell r="MJ82" t="str">
            <v>0: No</v>
          </cell>
          <cell r="MK82" t="str">
            <v>0: No</v>
          </cell>
          <cell r="ML82" t="str">
            <v>0: No</v>
          </cell>
          <cell r="MM82" t="str">
            <v>0: No</v>
          </cell>
          <cell r="MN82" t="str">
            <v>0: No</v>
          </cell>
          <cell r="MO82" t="str">
            <v>0: No</v>
          </cell>
          <cell r="MP82" t="str">
            <v>0: No</v>
          </cell>
          <cell r="MQ82" t="str">
            <v>1: Yes</v>
          </cell>
          <cell r="MR82" t="str">
            <v>1: Yes</v>
          </cell>
          <cell r="MS82" t="str">
            <v>4</v>
          </cell>
          <cell r="MT82" t="str">
            <v>1: Yes</v>
          </cell>
          <cell r="MU82">
            <v>72.792859979813869</v>
          </cell>
          <cell r="MV82">
            <v>0</v>
          </cell>
          <cell r="MW82">
            <v>72.792859979813869</v>
          </cell>
          <cell r="MX82">
            <v>72.792859979813869</v>
          </cell>
          <cell r="MY82">
            <v>72.792859979813883</v>
          </cell>
          <cell r="MZ82">
            <v>0</v>
          </cell>
          <cell r="NA82">
            <v>0</v>
          </cell>
          <cell r="NB82">
            <v>0</v>
          </cell>
          <cell r="NC82">
            <v>0</v>
          </cell>
          <cell r="ND82">
            <v>0</v>
          </cell>
          <cell r="NE82">
            <v>0</v>
          </cell>
          <cell r="NF82">
            <v>0</v>
          </cell>
          <cell r="NG82">
            <v>0</v>
          </cell>
          <cell r="NH82">
            <v>0</v>
          </cell>
          <cell r="NI82">
            <v>0</v>
          </cell>
          <cell r="NJ82">
            <v>0</v>
          </cell>
          <cell r="NK82">
            <v>0</v>
          </cell>
          <cell r="NL82">
            <v>0</v>
          </cell>
          <cell r="NM82">
            <v>9.2162462649278325</v>
          </cell>
          <cell r="NN82">
            <v>0</v>
          </cell>
          <cell r="NO82">
            <v>9.2162462649278325</v>
          </cell>
          <cell r="NP82">
            <v>9.2162462649278325</v>
          </cell>
          <cell r="NQ82">
            <v>9.2162462649278325</v>
          </cell>
          <cell r="NR82">
            <v>0</v>
          </cell>
          <cell r="NS82">
            <v>13.059793327193031</v>
          </cell>
          <cell r="NT82">
            <v>0</v>
          </cell>
          <cell r="NU82">
            <v>13.059793327193031</v>
          </cell>
          <cell r="NV82">
            <v>13.059793327193031</v>
          </cell>
          <cell r="NW82">
            <v>13.059793327193031</v>
          </cell>
          <cell r="NX82">
            <v>0</v>
          </cell>
          <cell r="NY82">
            <v>46.628579725907265</v>
          </cell>
          <cell r="NZ82">
            <v>0</v>
          </cell>
          <cell r="OA82">
            <v>46.628579725907265</v>
          </cell>
          <cell r="OB82">
            <v>46.628579725907265</v>
          </cell>
          <cell r="OC82">
            <v>46.628579725907272</v>
          </cell>
          <cell r="OD82">
            <v>0</v>
          </cell>
          <cell r="OE82">
            <v>3.8882406617857446</v>
          </cell>
          <cell r="OF82">
            <v>0</v>
          </cell>
          <cell r="OG82">
            <v>3.8882406617857446</v>
          </cell>
          <cell r="OH82">
            <v>3.8882406617857441</v>
          </cell>
          <cell r="OI82">
            <v>3.888240661785745</v>
          </cell>
          <cell r="OJ82">
            <v>0</v>
          </cell>
          <cell r="OK82">
            <v>0</v>
          </cell>
          <cell r="OL82">
            <v>0</v>
          </cell>
          <cell r="OM82">
            <v>0</v>
          </cell>
          <cell r="ON82">
            <v>0</v>
          </cell>
          <cell r="OO82">
            <v>0</v>
          </cell>
          <cell r="OP82">
            <v>0</v>
          </cell>
          <cell r="OQ82">
            <v>72.792859979813869</v>
          </cell>
          <cell r="OR82">
            <v>0</v>
          </cell>
          <cell r="OS82">
            <v>72.792859979813869</v>
          </cell>
          <cell r="OT82">
            <v>72.792859979813869</v>
          </cell>
          <cell r="OU82">
            <v>72.792859979813883</v>
          </cell>
          <cell r="OV82">
            <v>0</v>
          </cell>
          <cell r="OW82">
            <v>0</v>
          </cell>
          <cell r="OX82">
            <v>1.0992835209825997</v>
          </cell>
          <cell r="OY82">
            <v>0</v>
          </cell>
          <cell r="OZ82">
            <v>1.0992835209825997</v>
          </cell>
          <cell r="PA82">
            <v>0</v>
          </cell>
          <cell r="PB82">
            <v>0.65097236438075734</v>
          </cell>
          <cell r="PC82">
            <v>0</v>
          </cell>
          <cell r="PD82">
            <v>0</v>
          </cell>
          <cell r="PE82">
            <v>0</v>
          </cell>
          <cell r="PF82">
            <v>0.86929375639713391</v>
          </cell>
          <cell r="PG82" t="str">
            <v/>
          </cell>
          <cell r="PH82">
            <v>8.3838664812239223</v>
          </cell>
          <cell r="PI82">
            <v>0</v>
          </cell>
          <cell r="PJ82">
            <v>42.417246175243392</v>
          </cell>
          <cell r="PK82" t="str">
            <v>N/A</v>
          </cell>
          <cell r="PL82">
            <v>6.746870653685674</v>
          </cell>
          <cell r="PM82" t="str">
            <v>N/A</v>
          </cell>
          <cell r="PN82" t="str">
            <v>N/A</v>
          </cell>
          <cell r="PO82" t="str">
            <v>N/A</v>
          </cell>
          <cell r="PP82">
            <v>3.5493741307371347</v>
          </cell>
          <cell r="PQ82">
            <v>0</v>
          </cell>
          <cell r="PR82">
            <v>335.09825997952913</v>
          </cell>
          <cell r="PS82">
            <v>358</v>
          </cell>
          <cell r="PT82">
            <v>358</v>
          </cell>
          <cell r="PU82">
            <v>212</v>
          </cell>
          <cell r="PV82">
            <v>0</v>
          </cell>
          <cell r="PW82">
            <v>283.09999999999997</v>
          </cell>
          <cell r="PX82">
            <v>0</v>
          </cell>
          <cell r="PY82">
            <v>0</v>
          </cell>
          <cell r="PZ82">
            <v>87.300829943214083</v>
          </cell>
          <cell r="QA82">
            <v>72.792859979813869</v>
          </cell>
          <cell r="QB82">
            <v>0</v>
          </cell>
          <cell r="QC82">
            <v>0</v>
          </cell>
          <cell r="QD82">
            <v>9.2162462649278307</v>
          </cell>
          <cell r="QE82">
            <v>13.059793327193029</v>
          </cell>
          <cell r="QF82">
            <v>46.628579725907258</v>
          </cell>
          <cell r="QG82">
            <v>3.8882406617857437</v>
          </cell>
          <cell r="QH82">
            <v>0</v>
          </cell>
          <cell r="QI82">
            <v>72.792859979813869</v>
          </cell>
          <cell r="QJ82">
            <v>0</v>
          </cell>
          <cell r="QK82">
            <v>1.0992835209825995</v>
          </cell>
          <cell r="QL82">
            <v>0</v>
          </cell>
          <cell r="QM82">
            <v>1.0992835209825995</v>
          </cell>
          <cell r="QN82">
            <v>0</v>
          </cell>
          <cell r="QO82">
            <v>0.65097236438075723</v>
          </cell>
          <cell r="QP82">
            <v>0</v>
          </cell>
          <cell r="QQ82">
            <v>0</v>
          </cell>
          <cell r="QR82">
            <v>0</v>
          </cell>
          <cell r="QS82">
            <v>0.8692937563971338</v>
          </cell>
          <cell r="QT82">
            <v>0</v>
          </cell>
          <cell r="QU82">
            <v>0</v>
          </cell>
          <cell r="QV82" t="str">
            <v/>
          </cell>
          <cell r="QW82" t="str">
            <v/>
          </cell>
          <cell r="QX82" t="str">
            <v/>
          </cell>
          <cell r="QY82" t="str">
            <v/>
          </cell>
          <cell r="QZ82" t="str">
            <v/>
          </cell>
          <cell r="RA82" t="str">
            <v/>
          </cell>
          <cell r="RB82" t="str">
            <v/>
          </cell>
          <cell r="RC82" t="str">
            <v>N/A</v>
          </cell>
          <cell r="RD82" t="str">
            <v>N/A</v>
          </cell>
          <cell r="RE82">
            <v>0</v>
          </cell>
          <cell r="RF82">
            <v>0</v>
          </cell>
          <cell r="RG82">
            <v>0</v>
          </cell>
          <cell r="RH82">
            <v>0</v>
          </cell>
          <cell r="RI82">
            <v>0</v>
          </cell>
          <cell r="RJ82">
            <v>0</v>
          </cell>
          <cell r="RK82">
            <v>0</v>
          </cell>
          <cell r="RL82">
            <v>0</v>
          </cell>
          <cell r="RM82">
            <v>0</v>
          </cell>
          <cell r="RN82">
            <v>0</v>
          </cell>
          <cell r="RO82">
            <v>14.126922841487735</v>
          </cell>
          <cell r="RP82">
            <v>14.126922841487731</v>
          </cell>
          <cell r="RQ82">
            <v>0</v>
          </cell>
          <cell r="RR82">
            <v>0</v>
          </cell>
          <cell r="RS82">
            <v>14.126922841487733</v>
          </cell>
          <cell r="RT82">
            <v>14.126922841487735</v>
          </cell>
          <cell r="RU82">
            <v>14.126922841487737</v>
          </cell>
          <cell r="RV82">
            <v>3.0783543047818887</v>
          </cell>
          <cell r="RW82">
            <v>0</v>
          </cell>
          <cell r="RX82">
            <v>3.0783543047818882</v>
          </cell>
          <cell r="RY82">
            <v>3.0783543047818887</v>
          </cell>
          <cell r="RZ82">
            <v>3.0783543047818887</v>
          </cell>
          <cell r="SA82">
            <v>0</v>
          </cell>
          <cell r="SB82">
            <v>11.725345958434819</v>
          </cell>
          <cell r="SC82">
            <v>0</v>
          </cell>
          <cell r="SD82">
            <v>0</v>
          </cell>
          <cell r="SE82">
            <v>11.725345958434819</v>
          </cell>
          <cell r="SF82">
            <v>11.72534595843482</v>
          </cell>
          <cell r="SG82">
            <v>11.72534595843482</v>
          </cell>
          <cell r="SH82">
            <v>2.4015768830529147</v>
          </cell>
          <cell r="SI82">
            <v>0</v>
          </cell>
          <cell r="SJ82">
            <v>0</v>
          </cell>
          <cell r="SK82">
            <v>2.4015768830529152</v>
          </cell>
          <cell r="SL82">
            <v>2.4015768830529147</v>
          </cell>
          <cell r="SM82">
            <v>2.4015768830529152</v>
          </cell>
          <cell r="SN82">
            <v>0</v>
          </cell>
          <cell r="SO82" t="str">
            <v>blank</v>
          </cell>
          <cell r="SP82" t="str">
            <v>blank</v>
          </cell>
          <cell r="SQ82" t="str">
            <v>blank</v>
          </cell>
          <cell r="SR82" t="str">
            <v>blank</v>
          </cell>
          <cell r="SS82" t="str">
            <v>1: Yes</v>
          </cell>
          <cell r="ST82" t="str">
            <v>1: Yes</v>
          </cell>
          <cell r="SU82" t="str">
            <v>Blank</v>
          </cell>
          <cell r="SV82" t="str">
            <v>1: Yes</v>
          </cell>
          <cell r="SW82" t="str">
            <v>0: All patients when initiated</v>
          </cell>
          <cell r="SX82">
            <v>1</v>
          </cell>
          <cell r="SY82" t="str">
            <v>0: No</v>
          </cell>
          <cell r="SZ82" t="str">
            <v>N/A</v>
          </cell>
          <cell r="TA82" t="str">
            <v>N/A</v>
          </cell>
          <cell r="TB82">
            <v>5.3535203989391614E-2</v>
          </cell>
          <cell r="TC82">
            <v>0</v>
          </cell>
          <cell r="TD82">
            <v>2.2005503492710643</v>
          </cell>
          <cell r="TE82">
            <v>0</v>
          </cell>
          <cell r="TF82">
            <v>0.17082750265850299</v>
          </cell>
          <cell r="TG82">
            <v>0</v>
          </cell>
          <cell r="TH82">
            <v>2.0416448980230983</v>
          </cell>
          <cell r="TI82">
            <v>3.0783543047818887</v>
          </cell>
          <cell r="TJ82">
            <v>6.5820105827637887</v>
          </cell>
          <cell r="TK82" t="str">
            <v/>
          </cell>
          <cell r="TL82" t="str">
            <v/>
          </cell>
          <cell r="TM82" t="str">
            <v/>
          </cell>
          <cell r="TN82" t="str">
            <v/>
          </cell>
          <cell r="TO82" t="str">
            <v/>
          </cell>
          <cell r="TP82" t="str">
            <v/>
          </cell>
          <cell r="TQ82" t="str">
            <v/>
          </cell>
          <cell r="TR82" t="str">
            <v/>
          </cell>
          <cell r="TS82" t="str">
            <v/>
          </cell>
          <cell r="TT82">
            <v>5.35352039893916E-2</v>
          </cell>
          <cell r="TU82">
            <v>0</v>
          </cell>
          <cell r="TV82">
            <v>2.2005503492710639</v>
          </cell>
          <cell r="TW82">
            <v>0</v>
          </cell>
          <cell r="TX82">
            <v>0.17082750265850294</v>
          </cell>
          <cell r="TY82">
            <v>0</v>
          </cell>
          <cell r="TZ82">
            <v>2.0416448980230979</v>
          </cell>
          <cell r="UA82">
            <v>3.0783543047818878</v>
          </cell>
          <cell r="UB82">
            <v>6.5820105827637878</v>
          </cell>
          <cell r="UC82" t="str">
            <v>0: No</v>
          </cell>
          <cell r="UD82" t="str">
            <v>N/A</v>
          </cell>
          <cell r="UE82" t="str">
            <v>N/A</v>
          </cell>
          <cell r="UF82">
            <v>61200</v>
          </cell>
          <cell r="UG82">
            <v>1.4322043142709101E-2</v>
          </cell>
          <cell r="UH82">
            <v>2.1870653685674545E-2</v>
          </cell>
          <cell r="UI82">
            <v>0</v>
          </cell>
          <cell r="UJ82">
            <v>0</v>
          </cell>
          <cell r="UK82">
            <v>0</v>
          </cell>
          <cell r="UL82">
            <v>0</v>
          </cell>
          <cell r="UM82">
            <v>0</v>
          </cell>
          <cell r="UN82" t="str">
            <v>1: Yes</v>
          </cell>
          <cell r="UO82" t="str">
            <v>3: Other (please explain)</v>
          </cell>
          <cell r="UP82" t="str">
            <v>0: No</v>
          </cell>
          <cell r="UQ82" t="e">
            <v>#N/A</v>
          </cell>
          <cell r="UR82" t="e">
            <v>#N/A</v>
          </cell>
          <cell r="US82" t="e">
            <v>#N/A</v>
          </cell>
          <cell r="UT82" t="e">
            <v>#N/A</v>
          </cell>
          <cell r="UU82" t="e">
            <v>#N/A</v>
          </cell>
          <cell r="UV82" t="e">
            <v>#N/A</v>
          </cell>
          <cell r="UW82" t="e">
            <v>#N/A</v>
          </cell>
          <cell r="UX82">
            <v>1</v>
          </cell>
          <cell r="UY82">
            <v>1</v>
          </cell>
          <cell r="UZ82">
            <v>1</v>
          </cell>
          <cell r="VA82">
            <v>0</v>
          </cell>
          <cell r="VB82">
            <v>1</v>
          </cell>
          <cell r="VC82">
            <v>1</v>
          </cell>
          <cell r="VD82">
            <v>0</v>
          </cell>
          <cell r="VE82">
            <v>1</v>
          </cell>
          <cell r="VF82">
            <v>0</v>
          </cell>
          <cell r="VG82">
            <v>1</v>
          </cell>
          <cell r="VH82">
            <v>1</v>
          </cell>
          <cell r="VI82">
            <v>0</v>
          </cell>
          <cell r="VJ82">
            <v>0</v>
          </cell>
          <cell r="VK82">
            <v>0</v>
          </cell>
          <cell r="VL82">
            <v>0</v>
          </cell>
          <cell r="VM82">
            <v>0</v>
          </cell>
          <cell r="VN82">
            <v>1</v>
          </cell>
          <cell r="VO82">
            <v>0</v>
          </cell>
          <cell r="VP82">
            <v>0</v>
          </cell>
          <cell r="VQ82">
            <v>1</v>
          </cell>
          <cell r="VR82">
            <v>1</v>
          </cell>
          <cell r="VS82">
            <v>1</v>
          </cell>
          <cell r="VT82">
            <v>0</v>
          </cell>
          <cell r="VU82">
            <v>0</v>
          </cell>
          <cell r="VV82">
            <v>0</v>
          </cell>
          <cell r="VW82">
            <v>0</v>
          </cell>
          <cell r="VX82">
            <v>1</v>
          </cell>
          <cell r="VY82">
            <v>3.6015775919870507</v>
          </cell>
          <cell r="VZ82">
            <v>3.6015775919870512</v>
          </cell>
          <cell r="WA82">
            <v>0</v>
          </cell>
          <cell r="WB82">
            <v>3.5783809905471351</v>
          </cell>
          <cell r="WC82">
            <v>10.053546592489568</v>
          </cell>
          <cell r="WD82">
            <v>3.5783809905471338</v>
          </cell>
          <cell r="WE82">
            <v>0</v>
          </cell>
          <cell r="WF82">
            <v>3.025325177269123</v>
          </cell>
          <cell r="WG82">
            <v>0</v>
          </cell>
          <cell r="WH82">
            <v>3.0058400320595933</v>
          </cell>
          <cell r="WI82">
            <v>8.4449791376912362</v>
          </cell>
          <cell r="WJ82">
            <v>3.0058400320595924</v>
          </cell>
          <cell r="WK82">
            <v>0</v>
          </cell>
          <cell r="WL82">
            <v>0.5762524147179281</v>
          </cell>
          <cell r="WM82">
            <v>0</v>
          </cell>
          <cell r="WN82">
            <v>0.57254095848754161</v>
          </cell>
          <cell r="WO82">
            <v>1.6085674547983309</v>
          </cell>
          <cell r="WP82">
            <v>0.57254095848754138</v>
          </cell>
          <cell r="WQ82">
            <v>0</v>
          </cell>
          <cell r="WR82" t="e">
            <v>#VALUE!</v>
          </cell>
          <cell r="WS82" t="e">
            <v>#VALUE!</v>
          </cell>
          <cell r="WT82">
            <v>3.6015775919870507</v>
          </cell>
          <cell r="WU82">
            <v>0</v>
          </cell>
          <cell r="WV82">
            <v>3.6030684410992029</v>
          </cell>
          <cell r="WW82">
            <v>0</v>
          </cell>
          <cell r="WX82">
            <v>3.5783809905471338</v>
          </cell>
          <cell r="WY82">
            <v>0</v>
          </cell>
          <cell r="WZ82">
            <v>2.2477952575438138</v>
          </cell>
          <cell r="XA82">
            <v>2.2477952575438134</v>
          </cell>
          <cell r="XB82">
            <v>0</v>
          </cell>
          <cell r="XC82">
            <v>2.1910877660122781</v>
          </cell>
          <cell r="XD82">
            <v>2.1910877660122776</v>
          </cell>
          <cell r="XE82">
            <v>3.1301253800175397</v>
          </cell>
          <cell r="XF82">
            <v>0</v>
          </cell>
          <cell r="XG82">
            <v>1.8754579244743137</v>
          </cell>
          <cell r="XH82">
            <v>0</v>
          </cell>
          <cell r="XI82">
            <v>1.8281437778620058</v>
          </cell>
          <cell r="XJ82">
            <v>1.8281437778620058</v>
          </cell>
          <cell r="XK82">
            <v>2.611633968374294</v>
          </cell>
          <cell r="XL82">
            <v>0</v>
          </cell>
          <cell r="XM82">
            <v>0</v>
          </cell>
          <cell r="XN82">
            <v>0</v>
          </cell>
          <cell r="XO82">
            <v>0</v>
          </cell>
          <cell r="XP82">
            <v>0</v>
          </cell>
          <cell r="XQ82">
            <v>0</v>
          </cell>
          <cell r="XR82">
            <v>0</v>
          </cell>
          <cell r="XS82">
            <v>0</v>
          </cell>
          <cell r="XT82">
            <v>7.4737032413095062E-3</v>
          </cell>
          <cell r="XU82">
            <v>0</v>
          </cell>
          <cell r="XV82">
            <v>7.2851562809743038E-3</v>
          </cell>
          <cell r="XW82">
            <v>7.2851562809743047E-3</v>
          </cell>
          <cell r="XX82">
            <v>1.0407366115677578E-2</v>
          </cell>
          <cell r="XY82">
            <v>0</v>
          </cell>
          <cell r="XZ82">
            <v>7.4737032413095062E-3</v>
          </cell>
          <cell r="YA82">
            <v>0</v>
          </cell>
          <cell r="YB82">
            <v>7.2851562809743038E-3</v>
          </cell>
          <cell r="YC82">
            <v>7.2851562809743047E-3</v>
          </cell>
          <cell r="YD82">
            <v>1.0407366115677578E-2</v>
          </cell>
          <cell r="YE82">
            <v>0</v>
          </cell>
          <cell r="YF82">
            <v>0</v>
          </cell>
          <cell r="YG82">
            <v>0</v>
          </cell>
          <cell r="YH82">
            <v>0</v>
          </cell>
          <cell r="YI82">
            <v>0</v>
          </cell>
          <cell r="YJ82">
            <v>0</v>
          </cell>
          <cell r="YK82">
            <v>0</v>
          </cell>
          <cell r="YL82">
            <v>0.17869496329344034</v>
          </cell>
          <cell r="YM82">
            <v>0</v>
          </cell>
          <cell r="YN82">
            <v>0.17418683779416175</v>
          </cell>
          <cell r="YO82">
            <v>0.17418683779416172</v>
          </cell>
          <cell r="YP82">
            <v>0.24883833970594535</v>
          </cell>
          <cell r="YQ82">
            <v>0</v>
          </cell>
          <cell r="YR82">
            <v>0</v>
          </cell>
          <cell r="YS82">
            <v>0</v>
          </cell>
          <cell r="YT82">
            <v>0</v>
          </cell>
          <cell r="YU82">
            <v>0</v>
          </cell>
          <cell r="YV82">
            <v>0</v>
          </cell>
          <cell r="YW82">
            <v>0</v>
          </cell>
          <cell r="YX82">
            <v>0.17869496329344034</v>
          </cell>
          <cell r="YY82">
            <v>0</v>
          </cell>
          <cell r="YZ82">
            <v>0.17418683779416175</v>
          </cell>
          <cell r="ZA82">
            <v>0.17418683779416172</v>
          </cell>
          <cell r="ZB82">
            <v>0.24883833970594535</v>
          </cell>
          <cell r="ZC82">
            <v>0</v>
          </cell>
          <cell r="ZD82">
            <v>0</v>
          </cell>
          <cell r="ZE82">
            <v>0</v>
          </cell>
          <cell r="ZF82">
            <v>0</v>
          </cell>
          <cell r="ZG82">
            <v>0</v>
          </cell>
          <cell r="ZH82">
            <v>0</v>
          </cell>
          <cell r="ZI82">
            <v>0</v>
          </cell>
          <cell r="ZJ82" t="str">
            <v xml:space="preserve"> </v>
          </cell>
          <cell r="ZK82">
            <v>0</v>
          </cell>
          <cell r="ZL82">
            <v>0</v>
          </cell>
          <cell r="ZM82">
            <v>0</v>
          </cell>
          <cell r="ZN82">
            <v>0</v>
          </cell>
          <cell r="ZO82">
            <v>0</v>
          </cell>
          <cell r="ZP82">
            <v>0</v>
          </cell>
          <cell r="ZQ82">
            <v>0</v>
          </cell>
          <cell r="ZR82" t="str">
            <v>1: Yes</v>
          </cell>
          <cell r="ZS82" t="str">
            <v>1: Yes</v>
          </cell>
          <cell r="ZT82">
            <v>2.2295961495480899E-2</v>
          </cell>
          <cell r="ZU82">
            <v>1.783676919638472E-2</v>
          </cell>
          <cell r="ZV82">
            <v>0</v>
          </cell>
          <cell r="ZW82">
            <v>1.7864806764148311E-2</v>
          </cell>
          <cell r="ZX82">
            <v>0</v>
          </cell>
          <cell r="ZY82">
            <v>1.8460300322953253E-2</v>
          </cell>
          <cell r="ZZ82">
            <v>0</v>
          </cell>
          <cell r="AAA82">
            <v>1.0033182672966405E-2</v>
          </cell>
          <cell r="AAB82">
            <v>0</v>
          </cell>
          <cell r="AAC82">
            <v>8.0391630438667386E-3</v>
          </cell>
          <cell r="AAD82">
            <v>0</v>
          </cell>
          <cell r="AAE82">
            <v>8.3071351453289644E-3</v>
          </cell>
          <cell r="AAF82">
            <v>0</v>
          </cell>
          <cell r="AAG82">
            <v>1.114798074774045E-3</v>
          </cell>
          <cell r="AAH82">
            <v>8.918384598192359E-4</v>
          </cell>
          <cell r="AAI82">
            <v>0</v>
          </cell>
          <cell r="AAJ82">
            <v>8.9324033820741542E-4</v>
          </cell>
          <cell r="AAK82">
            <v>0</v>
          </cell>
          <cell r="AAL82">
            <v>9.2301501614766275E-4</v>
          </cell>
          <cell r="AAM82">
            <v>0</v>
          </cell>
          <cell r="AAN82">
            <v>0</v>
          </cell>
          <cell r="AAO82">
            <v>0</v>
          </cell>
          <cell r="AAP82">
            <v>0</v>
          </cell>
          <cell r="AAQ82">
            <v>0</v>
          </cell>
          <cell r="AAR82">
            <v>0</v>
          </cell>
          <cell r="AAS82">
            <v>0</v>
          </cell>
          <cell r="AAT82">
            <v>4.45919229909618E-3</v>
          </cell>
          <cell r="AAU82">
            <v>0</v>
          </cell>
          <cell r="AAV82">
            <v>3.5729613528296617E-3</v>
          </cell>
          <cell r="AAW82">
            <v>0</v>
          </cell>
          <cell r="AAX82">
            <v>3.692060064590651E-3</v>
          </cell>
          <cell r="AAY82">
            <v>0</v>
          </cell>
          <cell r="AAZ82">
            <v>0</v>
          </cell>
          <cell r="ABA82">
            <v>0</v>
          </cell>
          <cell r="ABB82">
            <v>0</v>
          </cell>
          <cell r="ABC82">
            <v>0</v>
          </cell>
          <cell r="ABD82">
            <v>0</v>
          </cell>
          <cell r="ABE82">
            <v>0</v>
          </cell>
          <cell r="ABF82">
            <v>1.114798074774045E-3</v>
          </cell>
          <cell r="ABG82">
            <v>0</v>
          </cell>
          <cell r="ABH82">
            <v>8.9324033820741542E-4</v>
          </cell>
          <cell r="ABI82">
            <v>0</v>
          </cell>
          <cell r="ABJ82">
            <v>9.2301501614766275E-4</v>
          </cell>
          <cell r="ABK82">
            <v>0</v>
          </cell>
          <cell r="ABL82">
            <v>5.5739903738702247E-3</v>
          </cell>
          <cell r="ABM82">
            <v>0</v>
          </cell>
          <cell r="ABN82">
            <v>4.4662016910370778E-3</v>
          </cell>
          <cell r="ABO82">
            <v>0</v>
          </cell>
          <cell r="ABP82">
            <v>4.6150750807383133E-3</v>
          </cell>
          <cell r="ABQ82">
            <v>0</v>
          </cell>
          <cell r="ABR82">
            <v>0</v>
          </cell>
          <cell r="ABS82">
            <v>0</v>
          </cell>
          <cell r="ABT82">
            <v>0</v>
          </cell>
          <cell r="ABU82">
            <v>0</v>
          </cell>
          <cell r="ABV82">
            <v>0</v>
          </cell>
          <cell r="ABW82">
            <v>0</v>
          </cell>
          <cell r="ABX82">
            <v>1.114798074774045E-3</v>
          </cell>
          <cell r="ABY82" t="str">
            <v>1: Yes</v>
          </cell>
          <cell r="ABZ82">
            <v>8.918384598192359E-4</v>
          </cell>
          <cell r="ACA82">
            <v>0</v>
          </cell>
          <cell r="ACB82">
            <v>12.301812052734448</v>
          </cell>
          <cell r="ACC82">
            <v>12.301812052734448</v>
          </cell>
          <cell r="ACD82">
            <v>0</v>
          </cell>
          <cell r="ACE82">
            <v>11.991461321073389</v>
          </cell>
          <cell r="ACF82">
            <v>11.991461321073389</v>
          </cell>
          <cell r="ACG82">
            <v>17.130659030104844</v>
          </cell>
          <cell r="ACH82">
            <v>0</v>
          </cell>
          <cell r="ACI82">
            <v>6.0025349093119473</v>
          </cell>
          <cell r="ACJ82">
            <v>0</v>
          </cell>
          <cell r="ACK82">
            <v>5.8511026574664218</v>
          </cell>
          <cell r="ACL82">
            <v>5.8511026574664218</v>
          </cell>
          <cell r="ACM82">
            <v>8.3587180820948888</v>
          </cell>
          <cell r="ACN82">
            <v>0</v>
          </cell>
          <cell r="ACO82">
            <v>0</v>
          </cell>
          <cell r="ACP82">
            <v>0</v>
          </cell>
          <cell r="ACQ82">
            <v>0</v>
          </cell>
          <cell r="ACR82">
            <v>0</v>
          </cell>
          <cell r="ACS82">
            <v>0</v>
          </cell>
          <cell r="ACT82">
            <v>0</v>
          </cell>
          <cell r="ACU82">
            <v>1.0004224848853249</v>
          </cell>
          <cell r="ACV82">
            <v>0</v>
          </cell>
          <cell r="ACW82">
            <v>0.97518377624440378</v>
          </cell>
          <cell r="ACX82">
            <v>0.97518377624440378</v>
          </cell>
          <cell r="ACY82">
            <v>1.3931196803491486</v>
          </cell>
          <cell r="ACZ82">
            <v>0</v>
          </cell>
          <cell r="ADA82">
            <v>1.8021442695202445</v>
          </cell>
          <cell r="ADB82">
            <v>0</v>
          </cell>
          <cell r="ADC82">
            <v>1.7566796834733402</v>
          </cell>
          <cell r="ADD82">
            <v>1.7566796834733402</v>
          </cell>
          <cell r="ADE82">
            <v>2.5095424049619148</v>
          </cell>
          <cell r="ADF82">
            <v>0</v>
          </cell>
          <cell r="ADG82">
            <v>0</v>
          </cell>
          <cell r="ADH82">
            <v>0</v>
          </cell>
          <cell r="ADI82">
            <v>0</v>
          </cell>
          <cell r="ADJ82">
            <v>0</v>
          </cell>
          <cell r="ADK82">
            <v>0</v>
          </cell>
          <cell r="ADL82">
            <v>0</v>
          </cell>
          <cell r="ADM82">
            <v>1.0607245933237766</v>
          </cell>
          <cell r="ADN82">
            <v>0</v>
          </cell>
          <cell r="ADO82">
            <v>1.0339645800657506</v>
          </cell>
          <cell r="ADP82">
            <v>1.0339645800657506</v>
          </cell>
          <cell r="ADQ82">
            <v>1.4770922572367871</v>
          </cell>
          <cell r="ADR82">
            <v>0</v>
          </cell>
          <cell r="ADS82">
            <v>1.694566119496685</v>
          </cell>
          <cell r="ADT82">
            <v>0</v>
          </cell>
          <cell r="ADU82">
            <v>1.6518155204158822</v>
          </cell>
          <cell r="ADV82">
            <v>1.6518155204158824</v>
          </cell>
          <cell r="ADW82">
            <v>2.3597364577369748</v>
          </cell>
          <cell r="ADX82">
            <v>0</v>
          </cell>
          <cell r="ADY82">
            <v>0.74141967619646865</v>
          </cell>
          <cell r="ADZ82">
            <v>0</v>
          </cell>
          <cell r="AEA82">
            <v>0.72271510340758971</v>
          </cell>
          <cell r="AEB82">
            <v>0.72271510340758971</v>
          </cell>
          <cell r="AEC82">
            <v>1.0324501477251284</v>
          </cell>
          <cell r="AED82">
            <v>0</v>
          </cell>
          <cell r="AEE82">
            <v>0</v>
          </cell>
          <cell r="AEF82">
            <v>0</v>
          </cell>
          <cell r="AEG82">
            <v>0.89449551079558609</v>
          </cell>
          <cell r="AEH82">
            <v>5.0176308218368781</v>
          </cell>
          <cell r="AEI82">
            <v>4.0920985162207835</v>
          </cell>
          <cell r="AEJ82">
            <v>1.1987819999060447</v>
          </cell>
          <cell r="AEK82">
            <v>0.49578411959064028</v>
          </cell>
          <cell r="AEL82">
            <v>0.60302108438451552</v>
          </cell>
          <cell r="AEM82">
            <v>0</v>
          </cell>
          <cell r="AEN82">
            <v>0</v>
          </cell>
          <cell r="AEO82">
            <v>0</v>
          </cell>
          <cell r="AEP82">
            <v>0.89449551079558609</v>
          </cell>
          <cell r="AEQ82">
            <v>5.0176308218368781</v>
          </cell>
          <cell r="AER82">
            <v>4.0920985162207835</v>
          </cell>
          <cell r="AES82">
            <v>1.1987819999060447</v>
          </cell>
          <cell r="AET82">
            <v>0.49578411959064028</v>
          </cell>
          <cell r="AEU82">
            <v>0.60302108438451552</v>
          </cell>
          <cell r="AEV82">
            <v>0</v>
          </cell>
          <cell r="AEW82">
            <v>0.1</v>
          </cell>
          <cell r="AEX82" t="str">
            <v>9</v>
          </cell>
          <cell r="AEY82" t="str">
            <v>10</v>
          </cell>
          <cell r="AEZ82" t="str">
            <v>0: No</v>
          </cell>
          <cell r="AFA82" t="str">
            <v/>
          </cell>
          <cell r="AFB82" t="str">
            <v/>
          </cell>
          <cell r="AFC82" t="str">
            <v>1: Always</v>
          </cell>
          <cell r="AFD82" t="str">
            <v>1: Always</v>
          </cell>
          <cell r="AFE82">
            <v>0</v>
          </cell>
          <cell r="AFF82">
            <v>0</v>
          </cell>
          <cell r="AFG82">
            <v>13.751613964009486</v>
          </cell>
          <cell r="AFH82">
            <v>13.751613964009486</v>
          </cell>
          <cell r="AFI82">
            <v>0</v>
          </cell>
          <cell r="AFJ82">
            <v>13.751613964009488</v>
          </cell>
          <cell r="AFK82">
            <v>13.751613964009488</v>
          </cell>
          <cell r="AFL82">
            <v>13.751613964009488</v>
          </cell>
          <cell r="AFM82">
            <v>0</v>
          </cell>
          <cell r="AFN82">
            <v>0</v>
          </cell>
          <cell r="AFO82">
            <v>14</v>
          </cell>
          <cell r="AFP82">
            <v>13</v>
          </cell>
          <cell r="AFQ82">
            <v>1</v>
          </cell>
          <cell r="AFR82">
            <v>0</v>
          </cell>
          <cell r="AFS82">
            <v>0</v>
          </cell>
          <cell r="AFT82">
            <v>0</v>
          </cell>
          <cell r="AFU82">
            <v>0</v>
          </cell>
          <cell r="AFV82">
            <v>0</v>
          </cell>
          <cell r="AFW82">
            <v>0</v>
          </cell>
          <cell r="AFX82">
            <v>0</v>
          </cell>
          <cell r="AFY82">
            <v>0</v>
          </cell>
          <cell r="AFZ82">
            <v>0</v>
          </cell>
          <cell r="AGA82">
            <v>0</v>
          </cell>
          <cell r="AGB82">
            <v>0</v>
          </cell>
        </row>
        <row r="83">
          <cell r="A83" t="str">
            <v>RSA_21</v>
          </cell>
          <cell r="B83" t="str">
            <v>RSA</v>
          </cell>
          <cell r="C83" t="str">
            <v>Galeshewe Day Hospital</v>
          </cell>
          <cell r="D83" t="str">
            <v>Hospital</v>
          </cell>
          <cell r="E83" t="str">
            <v>Tertiary</v>
          </cell>
          <cell r="F83" t="str">
            <v>Peri-urban/Semi-urban</v>
          </cell>
          <cell r="G83" t="str">
            <v>No</v>
          </cell>
          <cell r="H83">
            <v>38626</v>
          </cell>
          <cell r="I83">
            <v>228786</v>
          </cell>
          <cell r="J83">
            <v>120000</v>
          </cell>
          <cell r="K83">
            <v>19</v>
          </cell>
          <cell r="L83">
            <v>3600</v>
          </cell>
          <cell r="M83" t="str">
            <v>USD</v>
          </cell>
          <cell r="N83">
            <v>7.1899999999999995</v>
          </cell>
          <cell r="O83">
            <v>1</v>
          </cell>
          <cell r="P83">
            <v>0</v>
          </cell>
          <cell r="Q83">
            <v>0</v>
          </cell>
          <cell r="R83">
            <v>0</v>
          </cell>
          <cell r="S83">
            <v>0</v>
          </cell>
          <cell r="T83">
            <v>120000</v>
          </cell>
          <cell r="U83">
            <v>0</v>
          </cell>
          <cell r="V83">
            <v>863.39970455261061</v>
          </cell>
          <cell r="W83" t="str">
            <v>0: No</v>
          </cell>
          <cell r="X83" t="str">
            <v>1: Yes</v>
          </cell>
          <cell r="Y83">
            <v>0</v>
          </cell>
          <cell r="Z83" t="str">
            <v>Apr-10</v>
          </cell>
          <cell r="AA83" t="str">
            <v>Mar-11</v>
          </cell>
          <cell r="AB83">
            <v>0</v>
          </cell>
          <cell r="AC83">
            <v>2516.6666666666665</v>
          </cell>
          <cell r="AD83">
            <v>140.91666666666666</v>
          </cell>
          <cell r="AE83">
            <v>120</v>
          </cell>
          <cell r="AF83">
            <v>6.75</v>
          </cell>
          <cell r="AG83">
            <v>2784.3333333333335</v>
          </cell>
          <cell r="AH83">
            <v>2784.333333333333</v>
          </cell>
          <cell r="AI83">
            <v>12</v>
          </cell>
          <cell r="AJ83">
            <v>15.961331258230574</v>
          </cell>
          <cell r="AK83">
            <v>2</v>
          </cell>
          <cell r="AL83">
            <v>12</v>
          </cell>
          <cell r="AM83">
            <v>12</v>
          </cell>
          <cell r="AN83">
            <v>12</v>
          </cell>
          <cell r="AO83">
            <v>12</v>
          </cell>
          <cell r="AP83">
            <v>30</v>
          </cell>
          <cell r="AQ83">
            <v>15</v>
          </cell>
          <cell r="AR83">
            <v>25</v>
          </cell>
          <cell r="AS83">
            <v>25</v>
          </cell>
          <cell r="AT83">
            <v>25</v>
          </cell>
          <cell r="AU83">
            <v>2</v>
          </cell>
          <cell r="AV83">
            <v>12</v>
          </cell>
          <cell r="AW83">
            <v>12</v>
          </cell>
          <cell r="AX83">
            <v>12</v>
          </cell>
          <cell r="AY83">
            <v>12</v>
          </cell>
          <cell r="AZ83">
            <v>6</v>
          </cell>
          <cell r="BA83">
            <v>10</v>
          </cell>
          <cell r="BB83">
            <v>10</v>
          </cell>
          <cell r="BC83">
            <v>10</v>
          </cell>
          <cell r="BD83">
            <v>10</v>
          </cell>
          <cell r="BE83">
            <v>867420</v>
          </cell>
          <cell r="BF83" t="str">
            <v>0: No</v>
          </cell>
          <cell r="BG83" t="str">
            <v>N/A</v>
          </cell>
          <cell r="BH83" t="str">
            <v>N/A</v>
          </cell>
          <cell r="BI83" t="str">
            <v>N/A</v>
          </cell>
          <cell r="BJ83" t="str">
            <v>N/A</v>
          </cell>
          <cell r="BK83" t="str">
            <v>812</v>
          </cell>
          <cell r="BL83" t="str">
            <v>LTFU: Lost to Follow-Up</v>
          </cell>
          <cell r="BM83" t="str">
            <v>1: Yes</v>
          </cell>
          <cell r="BN83" t="str">
            <v>N_INITIATION,N_STAGE,N_MONITORING,N_BLOOD: Initiation, WHO Staging, Routine clinical monitoring, Blood draws for CD4</v>
          </cell>
          <cell r="BO83" t="str">
            <v>Evaluation of lab results</v>
          </cell>
          <cell r="BP83" t="str">
            <v>1: Yes</v>
          </cell>
          <cell r="BQ83">
            <v>0.9</v>
          </cell>
          <cell r="BR83" t="str">
            <v>0: Cumulative</v>
          </cell>
          <cell r="BS83" t="str">
            <v/>
          </cell>
          <cell r="BT83" t="str">
            <v>0: No</v>
          </cell>
          <cell r="BU83" t="str">
            <v>N/A</v>
          </cell>
          <cell r="BV83" t="str">
            <v>N/A</v>
          </cell>
          <cell r="BW83" t="str">
            <v>N/A</v>
          </cell>
          <cell r="BX83" t="str">
            <v>N/A</v>
          </cell>
          <cell r="BY83" t="str">
            <v>812</v>
          </cell>
          <cell r="BZ83" t="str">
            <v>LTFU: Lost to Follow-Up</v>
          </cell>
          <cell r="CA83" t="str">
            <v>0: No</v>
          </cell>
          <cell r="CB83" t="str">
            <v>0: No</v>
          </cell>
          <cell r="CC83" t="str">
            <v>0: No</v>
          </cell>
          <cell r="CD83" t="str">
            <v>0: No</v>
          </cell>
          <cell r="CE83" t="str">
            <v>0: No</v>
          </cell>
          <cell r="CF83" t="str">
            <v>0: No</v>
          </cell>
          <cell r="CG83" t="str">
            <v>1: Yes</v>
          </cell>
          <cell r="CH83" t="str">
            <v>By the week in the month that the patient is supposed to show up for a visit</v>
          </cell>
          <cell r="CI83" t="str">
            <v>Patient files are filed based on the week that a person is supposed to show up for his appointment. Within each week, charts are filed alphabetically by surname. Most charts are filled in the charts rooms. However, some charts (LTFU, deceased, and down referrals) are filled in file cabinets in a nearby room.      For established patients, approximately 60% of charts could be found. For new patients, approximtately 75% to 80% of charts could be found. The hospital has been trying to push for more down referrals since 2010 and many patient files were no longer placed in the main filing room.      The electronic patient management system was started by data capturers from Right to Care. It is housed in an Excel spreadsheet, capturing the same information as the national ART paper registrar. The Excel spreadsheets are accurate for patient name, initiation date, last day of visit, CD4 count at initiation, etc. However for other categories such as birthdates, age/gender categories (adult 15+ or pediatric 1-3, etc.), lab results, etc. information is either not available or not accurate. Because there is a high turn over of data clerks paid by Right to Care, accuracy of information is dependent on the person inputting data into the Excel. Another difficulty is that the data clerks at the ART pharmacy and the data clerks at reception/patient files storage room do not use the exact same file. If internet were to be available at the hospital, data clerks at these two different locations could work off of the same file, in real time.             Please refer to the master file with patient charts for RSA_21 sent to Maaya Sundaram for detailed notes on patient chart observations, shortcomings, etc.</v>
          </cell>
          <cell r="CJ83" t="str">
            <v>No new patients entered</v>
          </cell>
          <cell r="CK83" t="str">
            <v/>
          </cell>
          <cell r="CL83" t="str">
            <v>1: Yes</v>
          </cell>
          <cell r="CM83" t="str">
            <v>1: Yes</v>
          </cell>
          <cell r="CN83" t="str">
            <v>1: Yes</v>
          </cell>
          <cell r="CO83" t="str">
            <v>0: No</v>
          </cell>
          <cell r="CP83" t="str">
            <v/>
          </cell>
          <cell r="CQ83" t="str">
            <v>0: No</v>
          </cell>
          <cell r="CR83" t="str">
            <v/>
          </cell>
          <cell r="CS83" t="str">
            <v/>
          </cell>
          <cell r="CT83" t="str">
            <v/>
          </cell>
          <cell r="CU83">
            <v>2657.583333333333</v>
          </cell>
          <cell r="CV83" t="str">
            <v>2: Unknown</v>
          </cell>
          <cell r="CW83">
            <v>12</v>
          </cell>
          <cell r="CX83">
            <v>296.18011151540497</v>
          </cell>
          <cell r="CY83">
            <v>0</v>
          </cell>
          <cell r="CZ83">
            <v>296.18011151540503</v>
          </cell>
          <cell r="DA83">
            <v>228.21761738264311</v>
          </cell>
          <cell r="DB83">
            <v>0</v>
          </cell>
          <cell r="DC83">
            <v>228.2176173826432</v>
          </cell>
          <cell r="DD83">
            <v>219.7425658544704</v>
          </cell>
          <cell r="DE83">
            <v>238.53883601350427</v>
          </cell>
          <cell r="DF83">
            <v>386.00685145811048</v>
          </cell>
          <cell r="DG83">
            <v>367.43833809077921</v>
          </cell>
          <cell r="DH83">
            <v>67.962494132761833</v>
          </cell>
          <cell r="DI83">
            <v>0</v>
          </cell>
          <cell r="DJ83">
            <v>67.962494132761847</v>
          </cell>
          <cell r="DK83">
            <v>64.1741158570576</v>
          </cell>
          <cell r="DL83">
            <v>66.88787555605532</v>
          </cell>
          <cell r="DM83">
            <v>144.80442983198557</v>
          </cell>
          <cell r="DN83">
            <v>136.7750439179074</v>
          </cell>
          <cell r="DO83">
            <v>228.2176173826432</v>
          </cell>
          <cell r="DP83">
            <v>220.73922612974954</v>
          </cell>
          <cell r="DQ83">
            <v>385.01799571665492</v>
          </cell>
          <cell r="DR83">
            <v>67.962494132761847</v>
          </cell>
          <cell r="DS83">
            <v>64.318011239798977</v>
          </cell>
          <cell r="DT83">
            <v>144.37682939869148</v>
          </cell>
          <cell r="DU83">
            <v>137.51346156311712</v>
          </cell>
          <cell r="DV83">
            <v>0</v>
          </cell>
          <cell r="DW83">
            <v>130.57796974530075</v>
          </cell>
          <cell r="DX83">
            <v>126.03542992473666</v>
          </cell>
          <cell r="DY83">
            <v>288.93649359148174</v>
          </cell>
          <cell r="DZ83">
            <v>270.99541560894426</v>
          </cell>
          <cell r="EA83">
            <v>0</v>
          </cell>
          <cell r="EB83">
            <v>0</v>
          </cell>
          <cell r="EC83">
            <v>0</v>
          </cell>
          <cell r="ED83">
            <v>0</v>
          </cell>
          <cell r="EE83">
            <v>0</v>
          </cell>
          <cell r="EF83">
            <v>0</v>
          </cell>
          <cell r="EG83">
            <v>43.587768754473792</v>
          </cell>
          <cell r="EH83">
            <v>0</v>
          </cell>
          <cell r="EI83">
            <v>43.677382882848022</v>
          </cell>
          <cell r="EJ83">
            <v>48.801136081919971</v>
          </cell>
          <cell r="EK83">
            <v>36.055150212916182</v>
          </cell>
          <cell r="EL83">
            <v>35.252211621508366</v>
          </cell>
          <cell r="EM83">
            <v>13.672819489537373</v>
          </cell>
          <cell r="EN83">
            <v>0</v>
          </cell>
          <cell r="EO83">
            <v>14.270368292241402</v>
          </cell>
          <cell r="EP83">
            <v>13.918156300816793</v>
          </cell>
          <cell r="EQ83">
            <v>1.5355161433604405</v>
          </cell>
          <cell r="ER83">
            <v>1.5355161433604405</v>
          </cell>
          <cell r="ES83">
            <v>9.443576591788581</v>
          </cell>
          <cell r="ET83">
            <v>0</v>
          </cell>
          <cell r="EU83">
            <v>9.9143807827280348</v>
          </cell>
          <cell r="EV83">
            <v>9.3754343415069066</v>
          </cell>
          <cell r="EW83">
            <v>0.17134909596662029</v>
          </cell>
          <cell r="EX83">
            <v>0.17134909596662029</v>
          </cell>
          <cell r="EY83">
            <v>57.482020459531917</v>
          </cell>
          <cell r="EZ83">
            <v>0</v>
          </cell>
          <cell r="FA83">
            <v>54.291225606466689</v>
          </cell>
          <cell r="FB83">
            <v>64.999182675183931</v>
          </cell>
          <cell r="FC83">
            <v>112.71958206265948</v>
          </cell>
          <cell r="FD83">
            <v>108.20294079778542</v>
          </cell>
          <cell r="FE83">
            <v>34.480464656956165</v>
          </cell>
          <cell r="FF83">
            <v>0</v>
          </cell>
          <cell r="FG83">
            <v>31.185354401943066</v>
          </cell>
          <cell r="FH83">
            <v>42.29737224539538</v>
          </cell>
          <cell r="FI83">
            <v>91.393190183711553</v>
          </cell>
          <cell r="FJ83">
            <v>88.05594874112154</v>
          </cell>
          <cell r="FK83">
            <v>0</v>
          </cell>
          <cell r="FL83">
            <v>0</v>
          </cell>
          <cell r="FM83">
            <v>0</v>
          </cell>
          <cell r="FN83">
            <v>0</v>
          </cell>
          <cell r="FO83">
            <v>0</v>
          </cell>
          <cell r="FP83">
            <v>0</v>
          </cell>
          <cell r="FQ83">
            <v>0.77936070872740326</v>
          </cell>
          <cell r="FR83">
            <v>0</v>
          </cell>
          <cell r="FS83">
            <v>1.7059739015922424</v>
          </cell>
          <cell r="FT83">
            <v>0</v>
          </cell>
          <cell r="FU83">
            <v>1.6449179935352567</v>
          </cell>
          <cell r="FV83">
            <v>0</v>
          </cell>
          <cell r="FW83">
            <v>0.96971148090506409</v>
          </cell>
          <cell r="FX83">
            <v>0.64647432060337606</v>
          </cell>
          <cell r="FY83">
            <v>1.652101041541961</v>
          </cell>
          <cell r="FZ83">
            <v>7.3985394469053043</v>
          </cell>
          <cell r="GA83">
            <v>0.3591524003352089</v>
          </cell>
          <cell r="GB83">
            <v>0.80450137675086808</v>
          </cell>
          <cell r="GC83">
            <v>1.2283012091464145</v>
          </cell>
          <cell r="GD83">
            <v>2.0328025858972825</v>
          </cell>
          <cell r="GE83" t="e">
            <v>#DIV/0!</v>
          </cell>
          <cell r="GF83" t="e">
            <v>#DIV/0!</v>
          </cell>
          <cell r="GG83" t="e">
            <v>#DIV/0!</v>
          </cell>
          <cell r="GH83" t="e">
            <v>#DIV/0!</v>
          </cell>
          <cell r="GI83" t="e">
            <v>#DIV/0!</v>
          </cell>
          <cell r="GJ83" t="e">
            <v>#DIV/0!</v>
          </cell>
          <cell r="GK83" t="e">
            <v>#DIV/0!</v>
          </cell>
          <cell r="GL83" t="e">
            <v>#DIV/0!</v>
          </cell>
          <cell r="GM83" t="e">
            <v>#DIV/0!</v>
          </cell>
          <cell r="GN83" t="e">
            <v>#DIV/0!</v>
          </cell>
          <cell r="GO83" t="e">
            <v>#DIV/0!</v>
          </cell>
          <cell r="GP83" t="e">
            <v>#DIV/0!</v>
          </cell>
          <cell r="GQ83" t="e">
            <v>#DIV/0!</v>
          </cell>
          <cell r="GR83">
            <v>0.77936070872740337</v>
          </cell>
          <cell r="GS83">
            <v>0</v>
          </cell>
          <cell r="GT83">
            <v>1.7059739015922424</v>
          </cell>
          <cell r="GU83">
            <v>0</v>
          </cell>
          <cell r="GV83">
            <v>1.6449179935352567</v>
          </cell>
          <cell r="GW83">
            <v>0</v>
          </cell>
          <cell r="GX83">
            <v>0.96971148090506409</v>
          </cell>
          <cell r="GY83">
            <v>0.64647432060337617</v>
          </cell>
          <cell r="GZ83">
            <v>1.652101041541961</v>
          </cell>
          <cell r="HA83">
            <v>7.3985394469053043</v>
          </cell>
          <cell r="HB83">
            <v>0.80450137675086808</v>
          </cell>
          <cell r="HC83">
            <v>1.2283012091464145</v>
          </cell>
          <cell r="HD83">
            <v>2.0328025858972825</v>
          </cell>
          <cell r="HE83">
            <v>91154.520166898466</v>
          </cell>
          <cell r="HF83">
            <v>0</v>
          </cell>
          <cell r="HG83">
            <v>34429.790400897931</v>
          </cell>
          <cell r="HH83">
            <v>0</v>
          </cell>
          <cell r="HI83">
            <v>33128.11552921027</v>
          </cell>
          <cell r="HJ83" t="str">
            <v/>
          </cell>
          <cell r="HK83">
            <v>3379.694019471488</v>
          </cell>
          <cell r="HL83">
            <v>1001.3908205841448</v>
          </cell>
          <cell r="HM83">
            <v>25517.475962992081</v>
          </cell>
          <cell r="HN83">
            <v>20535.512285581823</v>
          </cell>
          <cell r="HO83">
            <v>42246.412875799448</v>
          </cell>
          <cell r="HP83">
            <v>0</v>
          </cell>
          <cell r="HQ83">
            <v>1</v>
          </cell>
          <cell r="HR83">
            <v>0</v>
          </cell>
          <cell r="HS83">
            <v>0</v>
          </cell>
          <cell r="HT83">
            <v>0</v>
          </cell>
          <cell r="HU83">
            <v>0</v>
          </cell>
          <cell r="HV83">
            <v>2.2626601221118161</v>
          </cell>
          <cell r="HW83">
            <v>10.1465</v>
          </cell>
          <cell r="HX83">
            <v>5.4196000000000009</v>
          </cell>
          <cell r="HY83">
            <v>0</v>
          </cell>
          <cell r="HZ83">
            <v>0</v>
          </cell>
          <cell r="IA83">
            <v>0</v>
          </cell>
          <cell r="IB83">
            <v>0</v>
          </cell>
          <cell r="IC83">
            <v>0</v>
          </cell>
          <cell r="ID83">
            <v>0</v>
          </cell>
          <cell r="IE83" t="str">
            <v>7</v>
          </cell>
          <cell r="IF83">
            <v>159.6227199808452</v>
          </cell>
          <cell r="IG83">
            <v>391.43784014835177</v>
          </cell>
          <cell r="IH83">
            <v>756.55072296081096</v>
          </cell>
          <cell r="II83">
            <v>809.18927224802962</v>
          </cell>
          <cell r="IJ83">
            <v>842.61191169628603</v>
          </cell>
          <cell r="IK83">
            <v>381.82294996059659</v>
          </cell>
          <cell r="IL83">
            <v>47.191600556927668</v>
          </cell>
          <cell r="IM83">
            <v>348.37967773203309</v>
          </cell>
          <cell r="IN83">
            <v>43.058162416318702</v>
          </cell>
          <cell r="IO83">
            <v>673.33014343512195</v>
          </cell>
          <cell r="IP83">
            <v>83.220579525689232</v>
          </cell>
          <cell r="IQ83">
            <v>720.17845230074636</v>
          </cell>
          <cell r="IR83">
            <v>89.010819947283252</v>
          </cell>
          <cell r="IS83">
            <v>749.92460140969456</v>
          </cell>
          <cell r="IT83">
            <v>92.68731028659144</v>
          </cell>
          <cell r="IU83">
            <v>0</v>
          </cell>
          <cell r="IV83">
            <v>0</v>
          </cell>
          <cell r="IW83">
            <v>0</v>
          </cell>
          <cell r="IX83">
            <v>0</v>
          </cell>
          <cell r="IY83" t="str">
            <v>1: Yes</v>
          </cell>
          <cell r="IZ83" t="str">
            <v>2</v>
          </cell>
          <cell r="JA83" t="str">
            <v>14</v>
          </cell>
          <cell r="JB83" t="str">
            <v>TDF,ABC: TDF, ABC</v>
          </cell>
          <cell r="JC83" t="str">
            <v>1: Yes</v>
          </cell>
          <cell r="JD83" t="str">
            <v>0: No</v>
          </cell>
          <cell r="JE83" t="str">
            <v>N/A</v>
          </cell>
          <cell r="JF83" t="str">
            <v>N/A</v>
          </cell>
          <cell r="JG83" t="str">
            <v>N/A</v>
          </cell>
          <cell r="JH83">
            <v>0</v>
          </cell>
          <cell r="JI83">
            <v>0</v>
          </cell>
          <cell r="JJ83">
            <v>0</v>
          </cell>
          <cell r="JK83">
            <v>0</v>
          </cell>
          <cell r="JL83">
            <v>0</v>
          </cell>
          <cell r="JM83">
            <v>0</v>
          </cell>
          <cell r="JN83">
            <v>0</v>
          </cell>
          <cell r="JO83">
            <v>0</v>
          </cell>
          <cell r="JP83">
            <v>0</v>
          </cell>
          <cell r="JQ83">
            <v>0</v>
          </cell>
          <cell r="JR83" t="str">
            <v>N/A</v>
          </cell>
          <cell r="JS83" t="str">
            <v>N/A</v>
          </cell>
          <cell r="JT83" t="str">
            <v>N/A</v>
          </cell>
          <cell r="JU83" t="str">
            <v>N/A</v>
          </cell>
          <cell r="JV83" t="str">
            <v>N/A</v>
          </cell>
          <cell r="JW83" t="str">
            <v>N/A</v>
          </cell>
          <cell r="JX83" t="str">
            <v>N/A</v>
          </cell>
          <cell r="JY83" t="str">
            <v>N/A</v>
          </cell>
          <cell r="JZ83">
            <v>0</v>
          </cell>
          <cell r="KA83">
            <v>19600</v>
          </cell>
          <cell r="KB83">
            <v>2546</v>
          </cell>
          <cell r="KC83">
            <v>1861</v>
          </cell>
          <cell r="KD83">
            <v>0</v>
          </cell>
          <cell r="KE83">
            <v>236</v>
          </cell>
          <cell r="KF83">
            <v>1692</v>
          </cell>
          <cell r="KG83">
            <v>69207.89</v>
          </cell>
          <cell r="KH83">
            <v>0</v>
          </cell>
          <cell r="KI83">
            <v>20481</v>
          </cell>
          <cell r="KJ83">
            <v>2546</v>
          </cell>
          <cell r="KK83">
            <v>1897</v>
          </cell>
          <cell r="KL83">
            <v>0</v>
          </cell>
          <cell r="KM83">
            <v>236</v>
          </cell>
          <cell r="KN83">
            <v>1692</v>
          </cell>
          <cell r="KO83">
            <v>74811</v>
          </cell>
          <cell r="KP83">
            <v>0</v>
          </cell>
          <cell r="KQ83">
            <v>0</v>
          </cell>
          <cell r="KR83">
            <v>0</v>
          </cell>
          <cell r="KS83">
            <v>0</v>
          </cell>
          <cell r="KT83">
            <v>0</v>
          </cell>
          <cell r="KU83">
            <v>0</v>
          </cell>
          <cell r="KV83">
            <v>0</v>
          </cell>
          <cell r="KW83">
            <v>0</v>
          </cell>
          <cell r="KX83">
            <v>0</v>
          </cell>
          <cell r="KY83">
            <v>0</v>
          </cell>
          <cell r="KZ83" t="str">
            <v/>
          </cell>
          <cell r="LA83" t="str">
            <v/>
          </cell>
          <cell r="LB83" t="str">
            <v/>
          </cell>
          <cell r="LC83">
            <v>4.9805285118219746</v>
          </cell>
          <cell r="LD83">
            <v>14.891515994436716</v>
          </cell>
          <cell r="LE83" t="str">
            <v/>
          </cell>
          <cell r="LF83" t="str">
            <v/>
          </cell>
          <cell r="LG83">
            <v>2.3268428372739915</v>
          </cell>
          <cell r="LH83">
            <v>9.6773296244784408</v>
          </cell>
          <cell r="LI83" t="str">
            <v/>
          </cell>
          <cell r="LJ83" t="str">
            <v>Tenofovir/Emtricitabine (TDF/FTC)</v>
          </cell>
          <cell r="LK83" t="str">
            <v/>
          </cell>
          <cell r="LL83" t="str">
            <v>1: Yes</v>
          </cell>
          <cell r="LM83" t="str">
            <v>2</v>
          </cell>
          <cell r="LN83" t="str">
            <v>14</v>
          </cell>
          <cell r="LO83" t="str">
            <v>TDF,ABC: TDF, ABC</v>
          </cell>
          <cell r="LP83" t="str">
            <v>0: No</v>
          </cell>
          <cell r="LQ83" t="str">
            <v>N/A</v>
          </cell>
          <cell r="LR83" t="str">
            <v>N/A</v>
          </cell>
          <cell r="LS83" t="str">
            <v>N/A</v>
          </cell>
          <cell r="LT83" t="str">
            <v>N/A</v>
          </cell>
          <cell r="LU83">
            <v>0</v>
          </cell>
          <cell r="LV83">
            <v>0</v>
          </cell>
          <cell r="LW83">
            <v>0</v>
          </cell>
          <cell r="LX83">
            <v>0</v>
          </cell>
          <cell r="LY83" t="str">
            <v>0: No</v>
          </cell>
          <cell r="LZ83" t="str">
            <v>0: No</v>
          </cell>
          <cell r="MA83" t="str">
            <v>0: No</v>
          </cell>
          <cell r="MB83" t="str">
            <v>0: No</v>
          </cell>
          <cell r="MC83" t="str">
            <v>0: No</v>
          </cell>
          <cell r="MD83" t="str">
            <v>1: Yes</v>
          </cell>
          <cell r="ME83" t="str">
            <v>1: Yes</v>
          </cell>
          <cell r="MF83" t="str">
            <v>0: No</v>
          </cell>
          <cell r="MG83" t="str">
            <v>0: No</v>
          </cell>
          <cell r="MH83" t="str">
            <v>0: No</v>
          </cell>
          <cell r="MI83" t="str">
            <v>0: No</v>
          </cell>
          <cell r="MJ83" t="str">
            <v>0: No</v>
          </cell>
          <cell r="MK83" t="str">
            <v>0: No</v>
          </cell>
          <cell r="ML83" t="str">
            <v>0: No</v>
          </cell>
          <cell r="MM83" t="str">
            <v>0: No</v>
          </cell>
          <cell r="MN83" t="str">
            <v>0: No</v>
          </cell>
          <cell r="MO83" t="str">
            <v>0: No</v>
          </cell>
          <cell r="MP83" t="str">
            <v>0: No</v>
          </cell>
          <cell r="MQ83" t="str">
            <v>1: Yes</v>
          </cell>
          <cell r="MR83" t="str">
            <v>1: Yes</v>
          </cell>
          <cell r="MS83" t="str">
            <v>3</v>
          </cell>
          <cell r="MT83" t="str">
            <v>1: Yes</v>
          </cell>
          <cell r="MU83">
            <v>73.319508092084902</v>
          </cell>
          <cell r="MV83">
            <v>0</v>
          </cell>
          <cell r="MW83">
            <v>73.319508092084902</v>
          </cell>
          <cell r="MX83">
            <v>73.319508092084902</v>
          </cell>
          <cell r="MY83">
            <v>73.319508092084888</v>
          </cell>
          <cell r="MZ83">
            <v>73.319508092084902</v>
          </cell>
          <cell r="NA83">
            <v>0</v>
          </cell>
          <cell r="NB83">
            <v>0</v>
          </cell>
          <cell r="NC83">
            <v>0</v>
          </cell>
          <cell r="ND83">
            <v>0</v>
          </cell>
          <cell r="NE83">
            <v>0</v>
          </cell>
          <cell r="NF83">
            <v>0</v>
          </cell>
          <cell r="NG83">
            <v>0</v>
          </cell>
          <cell r="NH83">
            <v>0</v>
          </cell>
          <cell r="NI83">
            <v>0</v>
          </cell>
          <cell r="NJ83">
            <v>0</v>
          </cell>
          <cell r="NK83">
            <v>0</v>
          </cell>
          <cell r="NL83">
            <v>0</v>
          </cell>
          <cell r="NM83">
            <v>9.598341756902947</v>
          </cell>
          <cell r="NN83">
            <v>0</v>
          </cell>
          <cell r="NO83">
            <v>9.5983417569029452</v>
          </cell>
          <cell r="NP83">
            <v>9.5983417569029434</v>
          </cell>
          <cell r="NQ83">
            <v>9.5983417569029452</v>
          </cell>
          <cell r="NR83">
            <v>9.598341756902947</v>
          </cell>
          <cell r="NS83">
            <v>8.8427192215800492</v>
          </cell>
          <cell r="NT83">
            <v>0</v>
          </cell>
          <cell r="NU83">
            <v>8.8427192215800492</v>
          </cell>
          <cell r="NV83">
            <v>8.8427192215800492</v>
          </cell>
          <cell r="NW83">
            <v>8.8427192215800474</v>
          </cell>
          <cell r="NX83">
            <v>8.8427192215800492</v>
          </cell>
          <cell r="NY83">
            <v>49.966757810232671</v>
          </cell>
          <cell r="NZ83">
            <v>0</v>
          </cell>
          <cell r="OA83">
            <v>49.966757810232671</v>
          </cell>
          <cell r="OB83">
            <v>49.966757810232671</v>
          </cell>
          <cell r="OC83">
            <v>49.966757810232671</v>
          </cell>
          <cell r="OD83">
            <v>49.966757810232671</v>
          </cell>
          <cell r="OE83">
            <v>4.911689303369223</v>
          </cell>
          <cell r="OF83">
            <v>0</v>
          </cell>
          <cell r="OG83">
            <v>4.9116893033692222</v>
          </cell>
          <cell r="OH83">
            <v>4.9116893033692222</v>
          </cell>
          <cell r="OI83">
            <v>4.9116893033692213</v>
          </cell>
          <cell r="OJ83">
            <v>4.911689303369223</v>
          </cell>
          <cell r="OK83">
            <v>0</v>
          </cell>
          <cell r="OL83">
            <v>0</v>
          </cell>
          <cell r="OM83">
            <v>0</v>
          </cell>
          <cell r="ON83">
            <v>0</v>
          </cell>
          <cell r="OO83">
            <v>0</v>
          </cell>
          <cell r="OP83">
            <v>0</v>
          </cell>
          <cell r="OQ83">
            <v>73.319508092084902</v>
          </cell>
          <cell r="OR83">
            <v>0</v>
          </cell>
          <cell r="OS83">
            <v>73.319508092084902</v>
          </cell>
          <cell r="OT83">
            <v>73.319508092084902</v>
          </cell>
          <cell r="OU83">
            <v>73.319508092084888</v>
          </cell>
          <cell r="OV83">
            <v>73.319508092084902</v>
          </cell>
          <cell r="OW83">
            <v>0</v>
          </cell>
          <cell r="OX83">
            <v>1.1448586136717349</v>
          </cell>
          <cell r="OY83">
            <v>0</v>
          </cell>
          <cell r="OZ83">
            <v>1.1796066084041665</v>
          </cell>
          <cell r="PA83">
            <v>0</v>
          </cell>
          <cell r="PB83">
            <v>0.26038549024302649</v>
          </cell>
          <cell r="PC83">
            <v>0</v>
          </cell>
          <cell r="PD83">
            <v>0</v>
          </cell>
          <cell r="PE83">
            <v>0</v>
          </cell>
          <cell r="PF83">
            <v>0.78618460433377246</v>
          </cell>
          <cell r="PG83" t="str">
            <v/>
          </cell>
          <cell r="PH83">
            <v>8.3838664812239223</v>
          </cell>
          <cell r="PI83">
            <v>0</v>
          </cell>
          <cell r="PJ83">
            <v>42.358831710709318</v>
          </cell>
          <cell r="PK83" t="str">
            <v>N/A</v>
          </cell>
          <cell r="PL83">
            <v>6.7858136300417238</v>
          </cell>
          <cell r="PM83" t="str">
            <v>N/A</v>
          </cell>
          <cell r="PN83" t="str">
            <v>N/A</v>
          </cell>
          <cell r="PO83" t="str">
            <v>N/A</v>
          </cell>
          <cell r="PP83">
            <v>3.5493741307371347</v>
          </cell>
          <cell r="PQ83">
            <v>0</v>
          </cell>
          <cell r="PR83">
            <v>2881.227511073866</v>
          </cell>
          <cell r="PS83">
            <v>3187.6680000000001</v>
          </cell>
          <cell r="PT83">
            <v>3284.4180000000001</v>
          </cell>
          <cell r="PU83">
            <v>725</v>
          </cell>
          <cell r="PV83">
            <v>0</v>
          </cell>
          <cell r="PW83">
            <v>2189</v>
          </cell>
          <cell r="PX83">
            <v>0</v>
          </cell>
          <cell r="PY83">
            <v>0</v>
          </cell>
          <cell r="PZ83">
            <v>75.437293202342346</v>
          </cell>
          <cell r="QA83">
            <v>73.319508092084902</v>
          </cell>
          <cell r="QB83">
            <v>0</v>
          </cell>
          <cell r="QC83">
            <v>0</v>
          </cell>
          <cell r="QD83">
            <v>9.5983417569029452</v>
          </cell>
          <cell r="QE83">
            <v>8.8427192215800492</v>
          </cell>
          <cell r="QF83">
            <v>49.966757810232671</v>
          </cell>
          <cell r="QG83">
            <v>4.9116893033692222</v>
          </cell>
          <cell r="QH83">
            <v>0</v>
          </cell>
          <cell r="QI83">
            <v>73.319508092084902</v>
          </cell>
          <cell r="QJ83">
            <v>0</v>
          </cell>
          <cell r="QK83">
            <v>1.1448586136717349</v>
          </cell>
          <cell r="QL83">
            <v>0</v>
          </cell>
          <cell r="QM83">
            <v>1.1796066084041663</v>
          </cell>
          <cell r="QN83">
            <v>0</v>
          </cell>
          <cell r="QO83">
            <v>0.26038549024302649</v>
          </cell>
          <cell r="QP83">
            <v>0</v>
          </cell>
          <cell r="QQ83">
            <v>0</v>
          </cell>
          <cell r="QR83">
            <v>0</v>
          </cell>
          <cell r="QS83">
            <v>0.78618460433377235</v>
          </cell>
          <cell r="QT83">
            <v>0</v>
          </cell>
          <cell r="QU83">
            <v>0</v>
          </cell>
          <cell r="QV83" t="str">
            <v/>
          </cell>
          <cell r="QW83" t="str">
            <v/>
          </cell>
          <cell r="QX83" t="str">
            <v/>
          </cell>
          <cell r="QY83" t="str">
            <v/>
          </cell>
          <cell r="QZ83" t="str">
            <v/>
          </cell>
          <cell r="RA83" t="str">
            <v/>
          </cell>
          <cell r="RB83" t="str">
            <v/>
          </cell>
          <cell r="RC83" t="str">
            <v>N/A</v>
          </cell>
          <cell r="RD83" t="str">
            <v>N/A</v>
          </cell>
          <cell r="RE83">
            <v>0</v>
          </cell>
          <cell r="RF83">
            <v>0</v>
          </cell>
          <cell r="RG83">
            <v>0</v>
          </cell>
          <cell r="RH83">
            <v>0</v>
          </cell>
          <cell r="RI83">
            <v>0</v>
          </cell>
          <cell r="RJ83">
            <v>0</v>
          </cell>
          <cell r="RK83">
            <v>0</v>
          </cell>
          <cell r="RL83">
            <v>0</v>
          </cell>
          <cell r="RM83">
            <v>0</v>
          </cell>
          <cell r="RN83">
            <v>0</v>
          </cell>
          <cell r="RO83">
            <v>12.206421218663868</v>
          </cell>
          <cell r="RP83">
            <v>12.206421218663872</v>
          </cell>
          <cell r="RQ83">
            <v>0</v>
          </cell>
          <cell r="RR83">
            <v>0</v>
          </cell>
          <cell r="RS83">
            <v>12.206421218663868</v>
          </cell>
          <cell r="RT83">
            <v>12.206421218663868</v>
          </cell>
          <cell r="RU83">
            <v>12.206421218663868</v>
          </cell>
          <cell r="RV83">
            <v>2.1617328029355587</v>
          </cell>
          <cell r="RW83">
            <v>0</v>
          </cell>
          <cell r="RX83">
            <v>2.1617328029355587</v>
          </cell>
          <cell r="RY83">
            <v>2.1617328029355591</v>
          </cell>
          <cell r="RZ83">
            <v>2.1617328029355591</v>
          </cell>
          <cell r="SA83">
            <v>2.1617328029355591</v>
          </cell>
          <cell r="SB83">
            <v>10.131329611491008</v>
          </cell>
          <cell r="SC83">
            <v>0</v>
          </cell>
          <cell r="SD83">
            <v>0</v>
          </cell>
          <cell r="SE83">
            <v>10.13132961149101</v>
          </cell>
          <cell r="SF83">
            <v>10.131329611491012</v>
          </cell>
          <cell r="SG83">
            <v>10.131329611491012</v>
          </cell>
          <cell r="SH83">
            <v>2.0750916071728573</v>
          </cell>
          <cell r="SI83">
            <v>0</v>
          </cell>
          <cell r="SJ83">
            <v>0</v>
          </cell>
          <cell r="SK83">
            <v>2.0750916071728582</v>
          </cell>
          <cell r="SL83">
            <v>2.0750916071728582</v>
          </cell>
          <cell r="SM83">
            <v>2.0750916071728582</v>
          </cell>
          <cell r="SN83">
            <v>0</v>
          </cell>
          <cell r="SO83">
            <v>8.199999999999999E-2</v>
          </cell>
          <cell r="SP83" t="str">
            <v>blank</v>
          </cell>
          <cell r="SQ83" t="str">
            <v>blank</v>
          </cell>
          <cell r="SR83" t="str">
            <v>blank</v>
          </cell>
          <cell r="SS83" t="str">
            <v>1: Yes</v>
          </cell>
          <cell r="ST83" t="str">
            <v>1: Yes</v>
          </cell>
          <cell r="SU83" t="str">
            <v>Blank</v>
          </cell>
          <cell r="SV83" t="str">
            <v>1: Yes</v>
          </cell>
          <cell r="SW83" t="str">
            <v>1: Only patients with CD4 &lt;</v>
          </cell>
          <cell r="SX83">
            <v>0.08</v>
          </cell>
          <cell r="SY83" t="str">
            <v>1: Yes</v>
          </cell>
          <cell r="SZ83" t="str">
            <v>CD4: Low CD4</v>
          </cell>
          <cell r="TA83">
            <v>150</v>
          </cell>
          <cell r="TB83">
            <v>1.2252641485149289</v>
          </cell>
          <cell r="TC83">
            <v>0</v>
          </cell>
          <cell r="TD83">
            <v>1.9307014028256313</v>
          </cell>
          <cell r="TE83">
            <v>3.7913306238445549E-2</v>
          </cell>
          <cell r="TF83">
            <v>0.78068442758816581</v>
          </cell>
          <cell r="TG83">
            <v>0</v>
          </cell>
          <cell r="TH83">
            <v>4.7249270580956066</v>
          </cell>
          <cell r="TI83">
            <v>2.1617328029355587</v>
          </cell>
          <cell r="TJ83">
            <v>1.3451980724655319</v>
          </cell>
          <cell r="TK83" t="str">
            <v/>
          </cell>
          <cell r="TL83" t="str">
            <v/>
          </cell>
          <cell r="TM83" t="str">
            <v/>
          </cell>
          <cell r="TN83" t="str">
            <v/>
          </cell>
          <cell r="TO83" t="str">
            <v/>
          </cell>
          <cell r="TP83" t="str">
            <v/>
          </cell>
          <cell r="TQ83" t="str">
            <v/>
          </cell>
          <cell r="TR83" t="str">
            <v/>
          </cell>
          <cell r="TS83" t="str">
            <v/>
          </cell>
          <cell r="TT83">
            <v>1.2252641485149292</v>
          </cell>
          <cell r="TU83">
            <v>0</v>
          </cell>
          <cell r="TV83">
            <v>1.9307014028256315</v>
          </cell>
          <cell r="TW83">
            <v>3.7913306238445556E-2</v>
          </cell>
          <cell r="TX83">
            <v>0.78068442758816592</v>
          </cell>
          <cell r="TY83">
            <v>0</v>
          </cell>
          <cell r="TZ83">
            <v>4.7249270580956075</v>
          </cell>
          <cell r="UA83">
            <v>2.1617328029355591</v>
          </cell>
          <cell r="UB83">
            <v>1.3451980724655321</v>
          </cell>
          <cell r="UC83" t="str">
            <v>1: Yes</v>
          </cell>
          <cell r="UD83" t="str">
            <v>CD4: Low CD4</v>
          </cell>
          <cell r="UE83">
            <v>150</v>
          </cell>
          <cell r="UF83">
            <v>388080</v>
          </cell>
          <cell r="UG83">
            <v>1.4280747069342339E-2</v>
          </cell>
          <cell r="UH83">
            <v>1.4280747069342339E-2</v>
          </cell>
          <cell r="UI83">
            <v>0</v>
          </cell>
          <cell r="UJ83">
            <v>0</v>
          </cell>
          <cell r="UK83">
            <v>0</v>
          </cell>
          <cell r="UL83">
            <v>0</v>
          </cell>
          <cell r="UM83">
            <v>0</v>
          </cell>
          <cell r="UN83" t="str">
            <v>1: Yes</v>
          </cell>
          <cell r="UO83" t="str">
            <v>0: All patients when initiated</v>
          </cell>
          <cell r="UP83" t="str">
            <v>1: Yes</v>
          </cell>
          <cell r="UQ83" t="e">
            <v>#N/A</v>
          </cell>
          <cell r="UR83" t="e">
            <v>#N/A</v>
          </cell>
          <cell r="US83" t="e">
            <v>#N/A</v>
          </cell>
          <cell r="UT83" t="e">
            <v>#N/A</v>
          </cell>
          <cell r="UU83" t="e">
            <v>#N/A</v>
          </cell>
          <cell r="UV83" t="e">
            <v>#N/A</v>
          </cell>
          <cell r="UW83" t="e">
            <v>#N/A</v>
          </cell>
          <cell r="UX83">
            <v>1</v>
          </cell>
          <cell r="UY83">
            <v>0</v>
          </cell>
          <cell r="UZ83">
            <v>0</v>
          </cell>
          <cell r="VA83">
            <v>0</v>
          </cell>
          <cell r="VB83">
            <v>1</v>
          </cell>
          <cell r="VC83">
            <v>0</v>
          </cell>
          <cell r="VD83">
            <v>1</v>
          </cell>
          <cell r="VE83">
            <v>0</v>
          </cell>
          <cell r="VF83">
            <v>0</v>
          </cell>
          <cell r="VG83">
            <v>1</v>
          </cell>
          <cell r="VH83">
            <v>0</v>
          </cell>
          <cell r="VI83">
            <v>0</v>
          </cell>
          <cell r="VJ83">
            <v>0</v>
          </cell>
          <cell r="VK83">
            <v>0</v>
          </cell>
          <cell r="VL83">
            <v>0</v>
          </cell>
          <cell r="VM83">
            <v>0</v>
          </cell>
          <cell r="VN83">
            <v>1</v>
          </cell>
          <cell r="VO83">
            <v>0</v>
          </cell>
          <cell r="VP83">
            <v>1</v>
          </cell>
          <cell r="VQ83">
            <v>0</v>
          </cell>
          <cell r="VR83">
            <v>0</v>
          </cell>
          <cell r="VS83">
            <v>1</v>
          </cell>
          <cell r="VT83">
            <v>1</v>
          </cell>
          <cell r="VU83">
            <v>0</v>
          </cell>
          <cell r="VV83">
            <v>0</v>
          </cell>
          <cell r="VW83">
            <v>0</v>
          </cell>
          <cell r="VX83">
            <v>0</v>
          </cell>
          <cell r="VY83">
            <v>10.864488985410285</v>
          </cell>
          <cell r="VZ83">
            <v>10.864488985410286</v>
          </cell>
          <cell r="WA83">
            <v>0</v>
          </cell>
          <cell r="WB83">
            <v>10.562480266005949</v>
          </cell>
          <cell r="WC83">
            <v>9.9283172222409561</v>
          </cell>
          <cell r="WD83">
            <v>17.963324061196101</v>
          </cell>
          <cell r="WE83">
            <v>16.807788595271209</v>
          </cell>
          <cell r="WF83">
            <v>23.881738308376196</v>
          </cell>
          <cell r="WG83">
            <v>0</v>
          </cell>
          <cell r="WH83">
            <v>8.8724834234449972</v>
          </cell>
          <cell r="WI83">
            <v>8.3397864666824031</v>
          </cell>
          <cell r="WJ83">
            <v>15.089192211404725</v>
          </cell>
          <cell r="WK83">
            <v>14.118542420027813</v>
          </cell>
          <cell r="WL83">
            <v>4.5489025349287999</v>
          </cell>
          <cell r="WM83">
            <v>0</v>
          </cell>
          <cell r="WN83">
            <v>1.6899968425609522</v>
          </cell>
          <cell r="WO83">
            <v>1.5885307555585533</v>
          </cell>
          <cell r="WP83">
            <v>2.8741318497913761</v>
          </cell>
          <cell r="WQ83">
            <v>2.6892461752433934</v>
          </cell>
          <cell r="WR83" t="e">
            <v>#VALUE!</v>
          </cell>
          <cell r="WS83" t="e">
            <v>#VALUE!</v>
          </cell>
          <cell r="WT83">
            <v>10.528854173785367</v>
          </cell>
          <cell r="WU83">
            <v>0</v>
          </cell>
          <cell r="WV83">
            <v>10.528854173785367</v>
          </cell>
          <cell r="WW83">
            <v>0</v>
          </cell>
          <cell r="WX83">
            <v>0</v>
          </cell>
          <cell r="WY83">
            <v>0</v>
          </cell>
          <cell r="WZ83">
            <v>2.8694847836435633</v>
          </cell>
          <cell r="XA83">
            <v>2.8694847836435642</v>
          </cell>
          <cell r="XB83">
            <v>0</v>
          </cell>
          <cell r="XC83">
            <v>2.7632296232245843</v>
          </cell>
          <cell r="XD83">
            <v>3.8685214725144164</v>
          </cell>
          <cell r="XE83">
            <v>3.8685214725144172</v>
          </cell>
          <cell r="XF83">
            <v>3.8685214725144172</v>
          </cell>
          <cell r="XG83">
            <v>1.5952342391288963</v>
          </cell>
          <cell r="XH83">
            <v>0</v>
          </cell>
          <cell r="XI83">
            <v>1.5361637499070429</v>
          </cell>
          <cell r="XJ83">
            <v>2.1506292498698594</v>
          </cell>
          <cell r="XK83">
            <v>2.1506292498698598</v>
          </cell>
          <cell r="XL83">
            <v>2.1506292498698598</v>
          </cell>
          <cell r="XM83">
            <v>0</v>
          </cell>
          <cell r="XN83">
            <v>0</v>
          </cell>
          <cell r="XO83">
            <v>0</v>
          </cell>
          <cell r="XP83">
            <v>0</v>
          </cell>
          <cell r="XQ83">
            <v>0</v>
          </cell>
          <cell r="XR83">
            <v>0</v>
          </cell>
          <cell r="XS83">
            <v>0</v>
          </cell>
          <cell r="XT83">
            <v>4.9689492186478862E-2</v>
          </cell>
          <cell r="XU83">
            <v>0</v>
          </cell>
          <cell r="XV83">
            <v>4.7849522518924846E-2</v>
          </cell>
          <cell r="XW83">
            <v>6.6989331526494764E-2</v>
          </cell>
          <cell r="XX83">
            <v>6.6989331526494764E-2</v>
          </cell>
          <cell r="XY83">
            <v>6.6989331526494778E-2</v>
          </cell>
          <cell r="XZ83">
            <v>0</v>
          </cell>
          <cell r="YA83">
            <v>0</v>
          </cell>
          <cell r="YB83">
            <v>0</v>
          </cell>
          <cell r="YC83">
            <v>0</v>
          </cell>
          <cell r="YD83">
            <v>0</v>
          </cell>
          <cell r="YE83">
            <v>0</v>
          </cell>
          <cell r="YF83">
            <v>0</v>
          </cell>
          <cell r="YG83">
            <v>0</v>
          </cell>
          <cell r="YH83">
            <v>0</v>
          </cell>
          <cell r="YI83">
            <v>0</v>
          </cell>
          <cell r="YJ83">
            <v>0</v>
          </cell>
          <cell r="YK83">
            <v>0</v>
          </cell>
          <cell r="YL83">
            <v>0.99816219535526185</v>
          </cell>
          <cell r="YM83">
            <v>0</v>
          </cell>
          <cell r="YN83">
            <v>0.9612008966593466</v>
          </cell>
          <cell r="YO83">
            <v>1.3456812553230848</v>
          </cell>
          <cell r="YP83">
            <v>1.3456812553230848</v>
          </cell>
          <cell r="YQ83">
            <v>1.3456812553230848</v>
          </cell>
          <cell r="YR83">
            <v>0.22639885697292639</v>
          </cell>
          <cell r="YS83">
            <v>0</v>
          </cell>
          <cell r="YT83">
            <v>0.21801545413926987</v>
          </cell>
          <cell r="YU83">
            <v>0.30522163579497769</v>
          </cell>
          <cell r="YV83">
            <v>0.30522163579497774</v>
          </cell>
          <cell r="YW83">
            <v>0.30522163579497774</v>
          </cell>
          <cell r="YX83">
            <v>0</v>
          </cell>
          <cell r="YY83">
            <v>0</v>
          </cell>
          <cell r="YZ83">
            <v>0</v>
          </cell>
          <cell r="ZA83">
            <v>0</v>
          </cell>
          <cell r="ZB83">
            <v>0</v>
          </cell>
          <cell r="ZC83">
            <v>0</v>
          </cell>
          <cell r="ZD83">
            <v>0</v>
          </cell>
          <cell r="ZE83">
            <v>0</v>
          </cell>
          <cell r="ZF83">
            <v>0</v>
          </cell>
          <cell r="ZG83">
            <v>0</v>
          </cell>
          <cell r="ZH83">
            <v>0</v>
          </cell>
          <cell r="ZI83">
            <v>0</v>
          </cell>
          <cell r="ZJ83" t="str">
            <v xml:space="preserve"> </v>
          </cell>
          <cell r="ZK83">
            <v>0</v>
          </cell>
          <cell r="ZL83">
            <v>0</v>
          </cell>
          <cell r="ZM83">
            <v>0</v>
          </cell>
          <cell r="ZN83">
            <v>0</v>
          </cell>
          <cell r="ZO83">
            <v>0</v>
          </cell>
          <cell r="ZP83">
            <v>0</v>
          </cell>
          <cell r="ZQ83">
            <v>0</v>
          </cell>
          <cell r="ZR83" t="str">
            <v>1: Yes</v>
          </cell>
          <cell r="ZS83" t="str">
            <v>0: No</v>
          </cell>
          <cell r="ZT83">
            <v>8.5263118951374874</v>
          </cell>
          <cell r="ZU83">
            <v>8.5263118951374892</v>
          </cell>
          <cell r="ZV83">
            <v>0</v>
          </cell>
          <cell r="ZW83">
            <v>8.5263118951374892</v>
          </cell>
          <cell r="ZX83">
            <v>8.5263118951374892</v>
          </cell>
          <cell r="ZY83">
            <v>8.5263118951374892</v>
          </cell>
          <cell r="ZZ83">
            <v>8.5263118951374892</v>
          </cell>
          <cell r="AAA83">
            <v>6.0536814455476167</v>
          </cell>
          <cell r="AAB83">
            <v>0</v>
          </cell>
          <cell r="AAC83">
            <v>6.0536814455476167</v>
          </cell>
          <cell r="AAD83">
            <v>6.0536814455476167</v>
          </cell>
          <cell r="AAE83">
            <v>6.0536814455476167</v>
          </cell>
          <cell r="AAF83">
            <v>6.0536814455476176</v>
          </cell>
          <cell r="AAG83">
            <v>1.0231574274164985</v>
          </cell>
          <cell r="AAH83">
            <v>1.0231574274164985</v>
          </cell>
          <cell r="AAI83">
            <v>0</v>
          </cell>
          <cell r="AAJ83">
            <v>1.0231574274164985</v>
          </cell>
          <cell r="AAK83">
            <v>1.0231574274164985</v>
          </cell>
          <cell r="AAL83">
            <v>1.0231574274164987</v>
          </cell>
          <cell r="AAM83">
            <v>1.0231574274164987</v>
          </cell>
          <cell r="AAN83">
            <v>0</v>
          </cell>
          <cell r="AAO83">
            <v>0</v>
          </cell>
          <cell r="AAP83">
            <v>0</v>
          </cell>
          <cell r="AAQ83">
            <v>0</v>
          </cell>
          <cell r="AAR83">
            <v>0</v>
          </cell>
          <cell r="AAS83">
            <v>0</v>
          </cell>
          <cell r="AAT83">
            <v>0</v>
          </cell>
          <cell r="AAU83">
            <v>0</v>
          </cell>
          <cell r="AAV83">
            <v>0</v>
          </cell>
          <cell r="AAW83">
            <v>0</v>
          </cell>
          <cell r="AAX83">
            <v>0</v>
          </cell>
          <cell r="AAY83">
            <v>0</v>
          </cell>
          <cell r="AAZ83">
            <v>0</v>
          </cell>
          <cell r="ABA83">
            <v>0</v>
          </cell>
          <cell r="ABB83">
            <v>0</v>
          </cell>
          <cell r="ABC83">
            <v>0</v>
          </cell>
          <cell r="ABD83">
            <v>0</v>
          </cell>
          <cell r="ABE83">
            <v>0</v>
          </cell>
          <cell r="ABF83">
            <v>0.42631559475687436</v>
          </cell>
          <cell r="ABG83">
            <v>0</v>
          </cell>
          <cell r="ABH83">
            <v>0.42631559475687442</v>
          </cell>
          <cell r="ABI83">
            <v>0.42631559475687447</v>
          </cell>
          <cell r="ABJ83">
            <v>0.42631559475687447</v>
          </cell>
          <cell r="ABK83">
            <v>0.42631559475687453</v>
          </cell>
          <cell r="ABL83">
            <v>1.0231574274164985</v>
          </cell>
          <cell r="ABM83">
            <v>0</v>
          </cell>
          <cell r="ABN83">
            <v>1.0231574274164985</v>
          </cell>
          <cell r="ABO83">
            <v>1.0231574274164985</v>
          </cell>
          <cell r="ABP83">
            <v>1.0231574274164987</v>
          </cell>
          <cell r="ABQ83">
            <v>1.0231574274164987</v>
          </cell>
          <cell r="ABR83">
            <v>0</v>
          </cell>
          <cell r="ABS83">
            <v>0</v>
          </cell>
          <cell r="ABT83">
            <v>0</v>
          </cell>
          <cell r="ABU83">
            <v>0</v>
          </cell>
          <cell r="ABV83">
            <v>0</v>
          </cell>
          <cell r="ABW83">
            <v>0</v>
          </cell>
          <cell r="ABX83">
            <v>1.0231574274164985</v>
          </cell>
          <cell r="ABY83" t="str">
            <v>1: Yes</v>
          </cell>
          <cell r="ABZ83">
            <v>1.0231574274164985</v>
          </cell>
          <cell r="ACA83">
            <v>0</v>
          </cell>
          <cell r="ACB83">
            <v>27.144496551420982</v>
          </cell>
          <cell r="ACC83">
            <v>27.144496551420985</v>
          </cell>
          <cell r="ACD83">
            <v>0</v>
          </cell>
          <cell r="ACE83">
            <v>26.139353449772834</v>
          </cell>
          <cell r="ACF83">
            <v>36.595094829681948</v>
          </cell>
          <cell r="ACG83">
            <v>36.595094829681948</v>
          </cell>
          <cell r="ACH83">
            <v>36.595094829681948</v>
          </cell>
          <cell r="ACI83">
            <v>20.765379773276099</v>
          </cell>
          <cell r="ACJ83">
            <v>0</v>
          </cell>
          <cell r="ACK83">
            <v>19.996451228490841</v>
          </cell>
          <cell r="ACL83">
            <v>27.995031719887173</v>
          </cell>
          <cell r="ACM83">
            <v>27.995031719887173</v>
          </cell>
          <cell r="ACN83">
            <v>27.995031719887173</v>
          </cell>
          <cell r="ACO83">
            <v>1.0946276828409571</v>
          </cell>
          <cell r="ACP83">
            <v>0</v>
          </cell>
          <cell r="ACQ83">
            <v>1.0540943297100041</v>
          </cell>
          <cell r="ACR83">
            <v>1.4757320615940051</v>
          </cell>
          <cell r="ACS83">
            <v>1.4757320615940051</v>
          </cell>
          <cell r="ACT83">
            <v>1.4757320615940051</v>
          </cell>
          <cell r="ACU83">
            <v>0</v>
          </cell>
          <cell r="ACV83">
            <v>0</v>
          </cell>
          <cell r="ACW83">
            <v>0</v>
          </cell>
          <cell r="ACX83">
            <v>0</v>
          </cell>
          <cell r="ACY83">
            <v>0</v>
          </cell>
          <cell r="ACZ83">
            <v>0</v>
          </cell>
          <cell r="ADA83">
            <v>0</v>
          </cell>
          <cell r="ADB83">
            <v>0</v>
          </cell>
          <cell r="ADC83">
            <v>0</v>
          </cell>
          <cell r="ADD83">
            <v>0</v>
          </cell>
          <cell r="ADE83">
            <v>0</v>
          </cell>
          <cell r="ADF83">
            <v>0</v>
          </cell>
          <cell r="ADG83">
            <v>0</v>
          </cell>
          <cell r="ADH83">
            <v>0</v>
          </cell>
          <cell r="ADI83">
            <v>0</v>
          </cell>
          <cell r="ADJ83">
            <v>0</v>
          </cell>
          <cell r="ADK83">
            <v>0</v>
          </cell>
          <cell r="ADL83">
            <v>0</v>
          </cell>
          <cell r="ADM83">
            <v>2.3855598756336995</v>
          </cell>
          <cell r="ADN83">
            <v>0</v>
          </cell>
          <cell r="ADO83">
            <v>2.2972241406894347</v>
          </cell>
          <cell r="ADP83">
            <v>3.2161137969652076</v>
          </cell>
          <cell r="ADQ83">
            <v>3.216113796965208</v>
          </cell>
          <cell r="ADR83">
            <v>3.2161137969652076</v>
          </cell>
          <cell r="ADS83">
            <v>2.8989292196702294</v>
          </cell>
          <cell r="ADT83">
            <v>0</v>
          </cell>
          <cell r="ADU83">
            <v>2.7915837508825514</v>
          </cell>
          <cell r="ADV83">
            <v>3.9082172512355711</v>
          </cell>
          <cell r="ADW83">
            <v>3.9082172512355711</v>
          </cell>
          <cell r="ADX83">
            <v>3.9082172512355711</v>
          </cell>
          <cell r="ADY83">
            <v>0</v>
          </cell>
          <cell r="ADZ83">
            <v>0</v>
          </cell>
          <cell r="AEA83">
            <v>0</v>
          </cell>
          <cell r="AEB83">
            <v>0</v>
          </cell>
          <cell r="AEC83">
            <v>0</v>
          </cell>
          <cell r="AED83">
            <v>0</v>
          </cell>
          <cell r="AEE83">
            <v>2.6476375281456768E-2</v>
          </cell>
          <cell r="AEF83">
            <v>2.5644180707105634E-3</v>
          </cell>
          <cell r="AEG83">
            <v>1.1532048898674234</v>
          </cell>
          <cell r="AEH83">
            <v>21.661787000481365</v>
          </cell>
          <cell r="AEI83">
            <v>2.893337731299058</v>
          </cell>
          <cell r="AEJ83">
            <v>1.356686953143849E-3</v>
          </cell>
          <cell r="AEK83">
            <v>0.23076665633777446</v>
          </cell>
          <cell r="AEL83">
            <v>1.1750027931300491</v>
          </cell>
          <cell r="AEM83">
            <v>1.0946276828409571</v>
          </cell>
          <cell r="AEN83">
            <v>2.6476375281456771E-2</v>
          </cell>
          <cell r="AEO83">
            <v>2.5644180707105639E-3</v>
          </cell>
          <cell r="AEP83">
            <v>1.1532048898674236</v>
          </cell>
          <cell r="AEQ83">
            <v>21.661787000481368</v>
          </cell>
          <cell r="AER83">
            <v>2.8933377312990585</v>
          </cell>
          <cell r="AES83">
            <v>1.3566869531438492E-3</v>
          </cell>
          <cell r="AET83">
            <v>0.23076665633777449</v>
          </cell>
          <cell r="AEU83">
            <v>1.1750027931300493</v>
          </cell>
          <cell r="AEV83">
            <v>1.0946276828409574</v>
          </cell>
          <cell r="AEW83">
            <v>2E-3</v>
          </cell>
          <cell r="AEX83" t="str">
            <v>10</v>
          </cell>
          <cell r="AEY83" t="str">
            <v>10</v>
          </cell>
          <cell r="AEZ83" t="str">
            <v>0: No</v>
          </cell>
          <cell r="AFA83" t="str">
            <v/>
          </cell>
          <cell r="AFB83" t="str">
            <v/>
          </cell>
          <cell r="AFC83" t="str">
            <v>1: Always</v>
          </cell>
          <cell r="AFD83" t="str">
            <v>1: Always</v>
          </cell>
          <cell r="AFE83">
            <v>1.0946276828409574</v>
          </cell>
          <cell r="AFF83">
            <v>0</v>
          </cell>
          <cell r="AFG83">
            <v>3.274330993320298</v>
          </cell>
          <cell r="AFH83">
            <v>3.2743309933202984</v>
          </cell>
          <cell r="AFI83">
            <v>0</v>
          </cell>
          <cell r="AFJ83">
            <v>3.274330993320298</v>
          </cell>
          <cell r="AFK83">
            <v>3.274330993320298</v>
          </cell>
          <cell r="AFL83">
            <v>3.274330993320298</v>
          </cell>
          <cell r="AFM83">
            <v>3.2743309933202989</v>
          </cell>
          <cell r="AFN83">
            <v>0</v>
          </cell>
          <cell r="AFO83">
            <v>31</v>
          </cell>
          <cell r="AFP83">
            <v>19</v>
          </cell>
          <cell r="AFQ83">
            <v>12</v>
          </cell>
          <cell r="AFR83">
            <v>0</v>
          </cell>
          <cell r="AFS83">
            <v>0</v>
          </cell>
          <cell r="AFT83">
            <v>0</v>
          </cell>
          <cell r="AFU83">
            <v>0</v>
          </cell>
          <cell r="AFV83">
            <v>0</v>
          </cell>
          <cell r="AFW83">
            <v>0</v>
          </cell>
          <cell r="AFX83">
            <v>0</v>
          </cell>
          <cell r="AFY83">
            <v>0</v>
          </cell>
          <cell r="AFZ83">
            <v>0</v>
          </cell>
          <cell r="AGA83">
            <v>0</v>
          </cell>
          <cell r="AGB83">
            <v>0</v>
          </cell>
        </row>
        <row r="84">
          <cell r="A84" t="str">
            <v>RSA_22</v>
          </cell>
          <cell r="B84" t="str">
            <v>RSA</v>
          </cell>
          <cell r="C84" t="str">
            <v>Grobblershoop</v>
          </cell>
          <cell r="D84" t="str">
            <v>Clinic</v>
          </cell>
          <cell r="E84" t="str">
            <v>Primary</v>
          </cell>
          <cell r="F84" t="str">
            <v>Rural</v>
          </cell>
          <cell r="G84" t="str">
            <v>No</v>
          </cell>
          <cell r="H84">
            <v>39083</v>
          </cell>
          <cell r="I84">
            <v>23000</v>
          </cell>
          <cell r="J84">
            <v>28197</v>
          </cell>
          <cell r="K84">
            <v>0</v>
          </cell>
          <cell r="L84">
            <v>0</v>
          </cell>
          <cell r="M84" t="str">
            <v>USD</v>
          </cell>
          <cell r="N84">
            <v>6.93</v>
          </cell>
          <cell r="O84">
            <v>1</v>
          </cell>
          <cell r="P84">
            <v>0</v>
          </cell>
          <cell r="Q84">
            <v>0</v>
          </cell>
          <cell r="R84">
            <v>0</v>
          </cell>
          <cell r="S84">
            <v>0</v>
          </cell>
          <cell r="T84">
            <v>28197</v>
          </cell>
          <cell r="U84">
            <v>0</v>
          </cell>
          <cell r="V84">
            <v>954.8050550905923</v>
          </cell>
          <cell r="W84" t="str">
            <v>0: No</v>
          </cell>
          <cell r="X84" t="str">
            <v>0: No</v>
          </cell>
          <cell r="Y84">
            <v>0</v>
          </cell>
          <cell r="Z84" t="str">
            <v>Sep-09</v>
          </cell>
          <cell r="AA84" t="str">
            <v>Aug-10</v>
          </cell>
          <cell r="AB84">
            <v>0</v>
          </cell>
          <cell r="AC84">
            <v>44.166666666666664</v>
          </cell>
          <cell r="AD84">
            <v>0.58333333333333337</v>
          </cell>
          <cell r="AE84">
            <v>0</v>
          </cell>
          <cell r="AF84">
            <v>0</v>
          </cell>
          <cell r="AG84">
            <v>44.75</v>
          </cell>
          <cell r="AH84">
            <v>44.75</v>
          </cell>
          <cell r="AI84">
            <v>13.999999999999998</v>
          </cell>
          <cell r="AJ84">
            <v>12.104283054003723</v>
          </cell>
          <cell r="AK84">
            <v>0</v>
          </cell>
          <cell r="AL84">
            <v>14</v>
          </cell>
          <cell r="AM84">
            <v>14</v>
          </cell>
          <cell r="AN84">
            <v>0</v>
          </cell>
          <cell r="AO84">
            <v>0</v>
          </cell>
          <cell r="AP84">
            <v>0</v>
          </cell>
          <cell r="AQ84">
            <v>12</v>
          </cell>
          <cell r="AR84">
            <v>20</v>
          </cell>
          <cell r="AS84">
            <v>0</v>
          </cell>
          <cell r="AT84">
            <v>0</v>
          </cell>
          <cell r="AU84">
            <v>0</v>
          </cell>
          <cell r="AV84">
            <v>0</v>
          </cell>
          <cell r="AW84">
            <v>0</v>
          </cell>
          <cell r="AX84">
            <v>0</v>
          </cell>
          <cell r="AY84">
            <v>0</v>
          </cell>
          <cell r="AZ84">
            <v>0</v>
          </cell>
          <cell r="BA84">
            <v>0</v>
          </cell>
          <cell r="BB84">
            <v>0</v>
          </cell>
          <cell r="BC84">
            <v>0</v>
          </cell>
          <cell r="BD84">
            <v>0</v>
          </cell>
          <cell r="BE84">
            <v>7583.333333333333</v>
          </cell>
          <cell r="BF84" t="str">
            <v>0: No</v>
          </cell>
          <cell r="BG84" t="str">
            <v>N/A</v>
          </cell>
          <cell r="BH84" t="str">
            <v>N/A</v>
          </cell>
          <cell r="BI84" t="str">
            <v>N/A</v>
          </cell>
          <cell r="BJ84" t="str">
            <v>N/A</v>
          </cell>
          <cell r="BK84" t="str">
            <v>6</v>
          </cell>
          <cell r="BL84" t="str">
            <v>TRANSFER,LTFU,STOP,DEATH: Transfer, Lost to Follow-Up, Stop, Death</v>
          </cell>
          <cell r="BM84" t="str">
            <v>1: Yes</v>
          </cell>
          <cell r="BN84" t="str">
            <v>N_INITIATION,N_STAGE,N_MONITORING,N_BLOOD: Initiation, WHO Staging, Routine clinical monitoring, Blood draws for CD4</v>
          </cell>
          <cell r="BO84" t="str">
            <v>None</v>
          </cell>
          <cell r="BP84" t="str">
            <v>1: Yes</v>
          </cell>
          <cell r="BQ84">
            <v>0.9</v>
          </cell>
          <cell r="BR84" t="str">
            <v>1: The Costing Period</v>
          </cell>
          <cell r="BS84" t="str">
            <v/>
          </cell>
          <cell r="BT84" t="str">
            <v>0: No</v>
          </cell>
          <cell r="BU84" t="str">
            <v>N/A</v>
          </cell>
          <cell r="BV84" t="str">
            <v>N/A</v>
          </cell>
          <cell r="BW84" t="str">
            <v>N/A</v>
          </cell>
          <cell r="BX84" t="str">
            <v>N/A</v>
          </cell>
          <cell r="BY84" t="str">
            <v>6</v>
          </cell>
          <cell r="BZ84" t="str">
            <v>TRANSFER,LTFU,STOP,DEATH: Transfer, Lost to Follow-Up, Stop, Death</v>
          </cell>
          <cell r="CA84" t="str">
            <v>0: No</v>
          </cell>
          <cell r="CB84" t="str">
            <v>0: No</v>
          </cell>
          <cell r="CC84" t="str">
            <v>0: No</v>
          </cell>
          <cell r="CD84" t="str">
            <v>0: No</v>
          </cell>
          <cell r="CE84" t="str">
            <v>0: No</v>
          </cell>
          <cell r="CF84" t="str">
            <v>0: No</v>
          </cell>
          <cell r="CG84" t="str">
            <v>1: Yes</v>
          </cell>
          <cell r="CH84" t="str">
            <v>ART patient charts are mixed with the primary health patients; charts are organized by date patient first visited facility</v>
          </cell>
          <cell r="CI84" t="str">
            <v/>
          </cell>
          <cell r="CJ84">
            <v>50</v>
          </cell>
          <cell r="CK84" t="str">
            <v>Facility does not have a pharmacy, sisters dispense drugs during consultations; pre-ART numbers unknown; no pediatric patients (pediatrics are referred to a hospital in Upington).    These figure were calculated by interview the facility manager that also serves as the head of ART. Extrapolated figures by breaking down number of patients seen per week vs number of ART patients seen in a week, and then working backward. Numbers checked-out and work out to a full work-week.</v>
          </cell>
          <cell r="CL84" t="str">
            <v>1: Yes</v>
          </cell>
          <cell r="CM84" t="str">
            <v>1: Yes</v>
          </cell>
          <cell r="CN84" t="str">
            <v>1: Yes</v>
          </cell>
          <cell r="CO84" t="str">
            <v>1: Yes</v>
          </cell>
          <cell r="CP84" t="str">
            <v/>
          </cell>
          <cell r="CQ84" t="str">
            <v>1: Yes</v>
          </cell>
          <cell r="CR84" t="str">
            <v>0: No</v>
          </cell>
          <cell r="CS84" t="str">
            <v>100</v>
          </cell>
          <cell r="CT84" t="str">
            <v>50</v>
          </cell>
          <cell r="CU84">
            <v>44.75</v>
          </cell>
          <cell r="CV84">
            <v>0.7</v>
          </cell>
          <cell r="CW84">
            <v>13.999999999999998</v>
          </cell>
          <cell r="CX84">
            <v>461.57212121212126</v>
          </cell>
          <cell r="CY84">
            <v>0</v>
          </cell>
          <cell r="CZ84">
            <v>367.9630859271083</v>
          </cell>
          <cell r="DA84">
            <v>444.85497367933129</v>
          </cell>
          <cell r="DB84">
            <v>0</v>
          </cell>
          <cell r="DC84">
            <v>351.24593839431833</v>
          </cell>
          <cell r="DD84">
            <v>347.93246312329188</v>
          </cell>
          <cell r="DE84">
            <v>602.12335177203761</v>
          </cell>
          <cell r="DF84">
            <v>0</v>
          </cell>
          <cell r="DG84">
            <v>0</v>
          </cell>
          <cell r="DH84">
            <v>16.717147532789994</v>
          </cell>
          <cell r="DI84">
            <v>0</v>
          </cell>
          <cell r="DJ84">
            <v>16.717147532789994</v>
          </cell>
          <cell r="DK84">
            <v>16.573122877122881</v>
          </cell>
          <cell r="DL84">
            <v>27.621871461871464</v>
          </cell>
          <cell r="DM84">
            <v>0</v>
          </cell>
          <cell r="DN84">
            <v>0</v>
          </cell>
          <cell r="DO84">
            <v>351.24593839431833</v>
          </cell>
          <cell r="DP84">
            <v>351.24593839431833</v>
          </cell>
          <cell r="DQ84">
            <v>0</v>
          </cell>
          <cell r="DR84">
            <v>16.717147532789994</v>
          </cell>
          <cell r="DS84">
            <v>16.717147532789994</v>
          </cell>
          <cell r="DT84">
            <v>0</v>
          </cell>
          <cell r="DU84">
            <v>249.27589652309209</v>
          </cell>
          <cell r="DV84">
            <v>0</v>
          </cell>
          <cell r="DW84">
            <v>177.53429336067708</v>
          </cell>
          <cell r="DX84">
            <v>329.54829922839076</v>
          </cell>
          <cell r="DY84">
            <v>0</v>
          </cell>
          <cell r="DZ84">
            <v>0</v>
          </cell>
          <cell r="EA84">
            <v>11.949096713342529</v>
          </cell>
          <cell r="EB84">
            <v>0</v>
          </cell>
          <cell r="EC84">
            <v>11.846150649350655</v>
          </cell>
          <cell r="ED84">
            <v>19.743584415584426</v>
          </cell>
          <cell r="EE84">
            <v>0</v>
          </cell>
          <cell r="EF84">
            <v>0</v>
          </cell>
          <cell r="EG84">
            <v>62.357396793151004</v>
          </cell>
          <cell r="EH84">
            <v>0</v>
          </cell>
          <cell r="EI84">
            <v>61.083240382259277</v>
          </cell>
          <cell r="EJ84">
            <v>98.717922077922125</v>
          </cell>
          <cell r="EK84">
            <v>0</v>
          </cell>
          <cell r="EL84">
            <v>0</v>
          </cell>
          <cell r="EM84">
            <v>20.169774359718495</v>
          </cell>
          <cell r="EN84">
            <v>0</v>
          </cell>
          <cell r="EO84">
            <v>7.6892918402352377</v>
          </cell>
          <cell r="EP84">
            <v>0</v>
          </cell>
          <cell r="EQ84">
            <v>0</v>
          </cell>
          <cell r="ER84">
            <v>0</v>
          </cell>
          <cell r="ES84">
            <v>4.8368763452562344</v>
          </cell>
          <cell r="ET84">
            <v>0</v>
          </cell>
          <cell r="EU84">
            <v>1.1761823082577803</v>
          </cell>
          <cell r="EV84">
            <v>3.710575139146568</v>
          </cell>
          <cell r="EW84">
            <v>0</v>
          </cell>
          <cell r="EX84">
            <v>0</v>
          </cell>
          <cell r="EY84">
            <v>25.32447862503729</v>
          </cell>
          <cell r="EZ84">
            <v>0</v>
          </cell>
          <cell r="FA84">
            <v>21.892060663864445</v>
          </cell>
          <cell r="FB84">
            <v>37.467293087864526</v>
          </cell>
          <cell r="FC84">
            <v>0</v>
          </cell>
          <cell r="FD84">
            <v>0</v>
          </cell>
          <cell r="FE84">
            <v>87.65860185252366</v>
          </cell>
          <cell r="FF84">
            <v>0</v>
          </cell>
          <cell r="FG84">
            <v>83.284366795770296</v>
          </cell>
          <cell r="FH84">
            <v>140.55754928500073</v>
          </cell>
          <cell r="FI84">
            <v>0</v>
          </cell>
          <cell r="FJ84">
            <v>0</v>
          </cell>
          <cell r="FK84">
            <v>0</v>
          </cell>
          <cell r="FL84">
            <v>0</v>
          </cell>
          <cell r="FM84">
            <v>0</v>
          </cell>
          <cell r="FN84">
            <v>0</v>
          </cell>
          <cell r="FO84">
            <v>0</v>
          </cell>
          <cell r="FP84">
            <v>0</v>
          </cell>
          <cell r="FQ84">
            <v>0</v>
          </cell>
          <cell r="FR84">
            <v>0</v>
          </cell>
          <cell r="FS84">
            <v>5.7363128491620117</v>
          </cell>
          <cell r="FT84">
            <v>4.4692737430167604</v>
          </cell>
          <cell r="FU84">
            <v>0</v>
          </cell>
          <cell r="FV84">
            <v>0</v>
          </cell>
          <cell r="FW84">
            <v>11.173184357541899</v>
          </cell>
          <cell r="FX84">
            <v>3.3519553072625698</v>
          </cell>
          <cell r="FY84">
            <v>0</v>
          </cell>
          <cell r="FZ84">
            <v>24.730726256983242</v>
          </cell>
          <cell r="GA84">
            <v>0</v>
          </cell>
          <cell r="GB84">
            <v>0.44692737430167601</v>
          </cell>
          <cell r="GC84">
            <v>0.44692737430167601</v>
          </cell>
          <cell r="GD84">
            <v>0.89385474860335201</v>
          </cell>
          <cell r="GE84" t="e">
            <v>#DIV/0!</v>
          </cell>
          <cell r="GF84" t="e">
            <v>#DIV/0!</v>
          </cell>
          <cell r="GG84" t="e">
            <v>#DIV/0!</v>
          </cell>
          <cell r="GH84" t="e">
            <v>#DIV/0!</v>
          </cell>
          <cell r="GI84" t="e">
            <v>#DIV/0!</v>
          </cell>
          <cell r="GJ84" t="e">
            <v>#DIV/0!</v>
          </cell>
          <cell r="GK84" t="e">
            <v>#DIV/0!</v>
          </cell>
          <cell r="GL84" t="e">
            <v>#DIV/0!</v>
          </cell>
          <cell r="GM84" t="e">
            <v>#DIV/0!</v>
          </cell>
          <cell r="GN84" t="e">
            <v>#DIV/0!</v>
          </cell>
          <cell r="GO84" t="e">
            <v>#DIV/0!</v>
          </cell>
          <cell r="GP84" t="e">
            <v>#DIV/0!</v>
          </cell>
          <cell r="GQ84" t="e">
            <v>#DIV/0!</v>
          </cell>
          <cell r="GR84">
            <v>0</v>
          </cell>
          <cell r="GS84">
            <v>0</v>
          </cell>
          <cell r="GT84">
            <v>5.7363128491620117</v>
          </cell>
          <cell r="GU84">
            <v>1.1173184357541901</v>
          </cell>
          <cell r="GV84">
            <v>0</v>
          </cell>
          <cell r="GW84">
            <v>0</v>
          </cell>
          <cell r="GX84">
            <v>2.7932960893854748</v>
          </cell>
          <cell r="GY84">
            <v>2.3463687150837989</v>
          </cell>
          <cell r="GZ84">
            <v>0</v>
          </cell>
          <cell r="HA84">
            <v>11.993296089385474</v>
          </cell>
          <cell r="HB84">
            <v>0.44692737430167601</v>
          </cell>
          <cell r="HC84">
            <v>0.44692737430167601</v>
          </cell>
          <cell r="HD84">
            <v>0.89385474860335201</v>
          </cell>
          <cell r="HE84">
            <v>0</v>
          </cell>
          <cell r="HF84">
            <v>0</v>
          </cell>
          <cell r="HG84">
            <v>48538.20346320347</v>
          </cell>
          <cell r="HH84">
            <v>18489.466089466088</v>
          </cell>
          <cell r="HI84" t="e">
            <v>#DIV/0!</v>
          </cell>
          <cell r="HJ84" t="str">
            <v/>
          </cell>
          <cell r="HK84">
            <v>3463.2034632034638</v>
          </cell>
          <cell r="HL84">
            <v>2597.4025974025976</v>
          </cell>
          <cell r="HM84" t="str">
            <v/>
          </cell>
          <cell r="HN84">
            <v>19708.658008658011</v>
          </cell>
          <cell r="HO84">
            <v>17695.959595959597</v>
          </cell>
          <cell r="HP84">
            <v>0</v>
          </cell>
          <cell r="HQ84">
            <v>1</v>
          </cell>
          <cell r="HR84">
            <v>0</v>
          </cell>
          <cell r="HS84">
            <v>0</v>
          </cell>
          <cell r="HT84">
            <v>0</v>
          </cell>
          <cell r="HU84">
            <v>0</v>
          </cell>
          <cell r="HV84">
            <v>11.173184357541899</v>
          </cell>
          <cell r="HW84">
            <v>0.48136000000000001</v>
          </cell>
          <cell r="HX84">
            <v>0.456067</v>
          </cell>
          <cell r="HY84">
            <v>0</v>
          </cell>
          <cell r="HZ84">
            <v>0</v>
          </cell>
          <cell r="IA84">
            <v>0</v>
          </cell>
          <cell r="IB84">
            <v>0</v>
          </cell>
          <cell r="IC84">
            <v>0</v>
          </cell>
          <cell r="ID84">
            <v>0</v>
          </cell>
          <cell r="IE84" t="str">
            <v>4</v>
          </cell>
          <cell r="IF84">
            <v>176.32445614175717</v>
          </cell>
          <cell r="IG84">
            <v>381.92302968898713</v>
          </cell>
          <cell r="IH84">
            <v>670.37518037518043</v>
          </cell>
          <cell r="II84">
            <v>0</v>
          </cell>
          <cell r="IJ84">
            <v>0</v>
          </cell>
          <cell r="IK84">
            <v>343.25797109503276</v>
          </cell>
          <cell r="IL84">
            <v>42.425142494891695</v>
          </cell>
          <cell r="IM84">
            <v>339.91149642319851</v>
          </cell>
          <cell r="IN84">
            <v>42.011533265788586</v>
          </cell>
          <cell r="IO84">
            <v>596.63391053391058</v>
          </cell>
          <cell r="IP84">
            <v>73.741269841269855</v>
          </cell>
          <cell r="IQ84">
            <v>0</v>
          </cell>
          <cell r="IR84">
            <v>0</v>
          </cell>
          <cell r="IS84">
            <v>0</v>
          </cell>
          <cell r="IT84">
            <v>0</v>
          </cell>
          <cell r="IU84">
            <v>2</v>
          </cell>
          <cell r="IV84">
            <v>26</v>
          </cell>
          <cell r="IW84">
            <v>20</v>
          </cell>
          <cell r="IX84">
            <v>0</v>
          </cell>
          <cell r="IY84" t="str">
            <v>1: Yes</v>
          </cell>
          <cell r="IZ84" t="str">
            <v>4</v>
          </cell>
          <cell r="JA84" t="str">
            <v>1</v>
          </cell>
          <cell r="JB84" t="str">
            <v>3TC,NVP,TDF: 3TC, NVP, TDF</v>
          </cell>
          <cell r="JC84" t="str">
            <v>1: Yes</v>
          </cell>
          <cell r="JD84" t="str">
            <v>0: No</v>
          </cell>
          <cell r="JE84" t="str">
            <v>N/A</v>
          </cell>
          <cell r="JF84" t="str">
            <v>N/A</v>
          </cell>
          <cell r="JG84" t="str">
            <v>N/A</v>
          </cell>
          <cell r="JH84">
            <v>0</v>
          </cell>
          <cell r="JI84">
            <v>26</v>
          </cell>
          <cell r="JJ84">
            <v>0</v>
          </cell>
          <cell r="JK84">
            <v>2</v>
          </cell>
          <cell r="JL84">
            <v>0</v>
          </cell>
          <cell r="JM84">
            <v>20</v>
          </cell>
          <cell r="JN84">
            <v>0</v>
          </cell>
          <cell r="JO84">
            <v>0</v>
          </cell>
          <cell r="JP84">
            <v>0</v>
          </cell>
          <cell r="JQ84">
            <v>0</v>
          </cell>
          <cell r="JR84">
            <v>146.3766233766234</v>
          </cell>
          <cell r="JS84">
            <v>288.0822510822511</v>
          </cell>
          <cell r="JT84">
            <v>242.53968253968256</v>
          </cell>
          <cell r="JU84" t="str">
            <v>N/A</v>
          </cell>
          <cell r="JV84">
            <v>548.58874458874459</v>
          </cell>
          <cell r="JW84" t="str">
            <v>N/A</v>
          </cell>
          <cell r="JX84">
            <v>406.88311688311688</v>
          </cell>
          <cell r="JY84" t="str">
            <v>N/A</v>
          </cell>
          <cell r="JZ84">
            <v>0</v>
          </cell>
          <cell r="KA84">
            <v>0</v>
          </cell>
          <cell r="KB84">
            <v>0</v>
          </cell>
          <cell r="KC84">
            <v>0</v>
          </cell>
          <cell r="KD84">
            <v>0</v>
          </cell>
          <cell r="KE84">
            <v>0</v>
          </cell>
          <cell r="KF84">
            <v>0</v>
          </cell>
          <cell r="KG84">
            <v>0</v>
          </cell>
          <cell r="KH84">
            <v>0</v>
          </cell>
          <cell r="KI84">
            <v>0</v>
          </cell>
          <cell r="KJ84">
            <v>0</v>
          </cell>
          <cell r="KK84">
            <v>0</v>
          </cell>
          <cell r="KL84">
            <v>0</v>
          </cell>
          <cell r="KM84">
            <v>0</v>
          </cell>
          <cell r="KN84">
            <v>0</v>
          </cell>
          <cell r="KO84">
            <v>0</v>
          </cell>
          <cell r="KP84">
            <v>3</v>
          </cell>
          <cell r="KQ84">
            <v>22</v>
          </cell>
          <cell r="KR84">
            <v>2</v>
          </cell>
          <cell r="KS84">
            <v>0</v>
          </cell>
          <cell r="KT84">
            <v>2</v>
          </cell>
          <cell r="KU84">
            <v>18</v>
          </cell>
          <cell r="KV84">
            <v>0</v>
          </cell>
          <cell r="KW84">
            <v>0</v>
          </cell>
          <cell r="KX84">
            <v>0</v>
          </cell>
          <cell r="KY84">
            <v>0</v>
          </cell>
          <cell r="KZ84" t="str">
            <v/>
          </cell>
          <cell r="LA84" t="str">
            <v/>
          </cell>
          <cell r="LB84" t="str">
            <v/>
          </cell>
          <cell r="LC84" t="str">
            <v/>
          </cell>
          <cell r="LD84" t="str">
            <v/>
          </cell>
          <cell r="LE84" t="str">
            <v/>
          </cell>
          <cell r="LF84" t="str">
            <v/>
          </cell>
          <cell r="LG84" t="str">
            <v/>
          </cell>
          <cell r="LH84" t="str">
            <v/>
          </cell>
          <cell r="LI84" t="str">
            <v/>
          </cell>
          <cell r="LJ84" t="str">
            <v>Tenofovir/Emtricitabine (TDF/FTC)</v>
          </cell>
          <cell r="LK84" t="str">
            <v/>
          </cell>
          <cell r="LL84" t="str">
            <v>1: Yes</v>
          </cell>
          <cell r="LM84" t="str">
            <v>4</v>
          </cell>
          <cell r="LN84" t="str">
            <v>1</v>
          </cell>
          <cell r="LO84" t="str">
            <v>3TC,NVP,TDF: 3TC, NVP, TDF</v>
          </cell>
          <cell r="LP84" t="str">
            <v>0: No</v>
          </cell>
          <cell r="LQ84" t="str">
            <v>N/A</v>
          </cell>
          <cell r="LR84" t="str">
            <v>N/A</v>
          </cell>
          <cell r="LS84" t="str">
            <v>N/A</v>
          </cell>
          <cell r="LT84" t="str">
            <v>N/A</v>
          </cell>
          <cell r="LU84">
            <v>26</v>
          </cell>
          <cell r="LV84">
            <v>2</v>
          </cell>
          <cell r="LW84">
            <v>20</v>
          </cell>
          <cell r="LX84">
            <v>0</v>
          </cell>
          <cell r="LY84" t="str">
            <v>0: No</v>
          </cell>
          <cell r="LZ84" t="str">
            <v>1: Yes</v>
          </cell>
          <cell r="MA84" t="str">
            <v>1: Yes</v>
          </cell>
          <cell r="MB84" t="str">
            <v>0: No</v>
          </cell>
          <cell r="MC84" t="str">
            <v>0: No</v>
          </cell>
          <cell r="MD84" t="str">
            <v>1: Yes</v>
          </cell>
          <cell r="ME84" t="str">
            <v>0: No</v>
          </cell>
          <cell r="MF84" t="str">
            <v>0: No</v>
          </cell>
          <cell r="MG84" t="str">
            <v>0: No</v>
          </cell>
          <cell r="MH84" t="str">
            <v>0: No</v>
          </cell>
          <cell r="MI84" t="str">
            <v>0: No</v>
          </cell>
          <cell r="MJ84" t="str">
            <v>0: No</v>
          </cell>
          <cell r="MK84" t="str">
            <v>0: No</v>
          </cell>
          <cell r="ML84" t="str">
            <v>0: No</v>
          </cell>
          <cell r="MM84" t="str">
            <v>0: No</v>
          </cell>
          <cell r="MN84" t="str">
            <v>0: No</v>
          </cell>
          <cell r="MO84" t="str">
            <v>0: No</v>
          </cell>
          <cell r="MP84" t="str">
            <v>0: No</v>
          </cell>
          <cell r="MQ84" t="str">
            <v>1: Yes</v>
          </cell>
          <cell r="MR84" t="str">
            <v>1: Yes</v>
          </cell>
          <cell r="MS84" t="str">
            <v>4</v>
          </cell>
          <cell r="MT84" t="str">
            <v>1: Yes</v>
          </cell>
          <cell r="MU84">
            <v>110.92656815561845</v>
          </cell>
          <cell r="MV84">
            <v>0</v>
          </cell>
          <cell r="MW84">
            <v>110.92656815561845</v>
          </cell>
          <cell r="MX84">
            <v>110.92656815561844</v>
          </cell>
          <cell r="MY84">
            <v>0</v>
          </cell>
          <cell r="MZ84">
            <v>0</v>
          </cell>
          <cell r="NA84">
            <v>0</v>
          </cell>
          <cell r="NB84">
            <v>0</v>
          </cell>
          <cell r="NC84">
            <v>0</v>
          </cell>
          <cell r="ND84">
            <v>0</v>
          </cell>
          <cell r="NE84">
            <v>0</v>
          </cell>
          <cell r="NF84">
            <v>0</v>
          </cell>
          <cell r="NG84">
            <v>0</v>
          </cell>
          <cell r="NH84">
            <v>0</v>
          </cell>
          <cell r="NI84">
            <v>0</v>
          </cell>
          <cell r="NJ84">
            <v>0</v>
          </cell>
          <cell r="NK84">
            <v>0</v>
          </cell>
          <cell r="NL84">
            <v>0</v>
          </cell>
          <cell r="NM84">
            <v>15.36095189726475</v>
          </cell>
          <cell r="NN84">
            <v>0</v>
          </cell>
          <cell r="NO84">
            <v>15.36095189726475</v>
          </cell>
          <cell r="NP84">
            <v>15.360951897264746</v>
          </cell>
          <cell r="NQ84">
            <v>0</v>
          </cell>
          <cell r="NR84">
            <v>0</v>
          </cell>
          <cell r="NS84">
            <v>31.182277685070986</v>
          </cell>
          <cell r="NT84">
            <v>0</v>
          </cell>
          <cell r="NU84">
            <v>31.182277685070989</v>
          </cell>
          <cell r="NV84">
            <v>31.182277685070982</v>
          </cell>
          <cell r="NW84">
            <v>0</v>
          </cell>
          <cell r="NX84">
            <v>0</v>
          </cell>
          <cell r="NY84">
            <v>46.163792755971535</v>
          </cell>
          <cell r="NZ84">
            <v>0</v>
          </cell>
          <cell r="OA84">
            <v>46.163792755971535</v>
          </cell>
          <cell r="OB84">
            <v>46.163792755971528</v>
          </cell>
          <cell r="OC84">
            <v>0</v>
          </cell>
          <cell r="OD84">
            <v>0</v>
          </cell>
          <cell r="OE84">
            <v>18.219545817311182</v>
          </cell>
          <cell r="OF84">
            <v>0</v>
          </cell>
          <cell r="OG84">
            <v>18.219545817311182</v>
          </cell>
          <cell r="OH84">
            <v>18.219545817311182</v>
          </cell>
          <cell r="OI84">
            <v>0</v>
          </cell>
          <cell r="OJ84">
            <v>0</v>
          </cell>
          <cell r="OK84">
            <v>0</v>
          </cell>
          <cell r="OL84">
            <v>0</v>
          </cell>
          <cell r="OM84">
            <v>0</v>
          </cell>
          <cell r="ON84">
            <v>0</v>
          </cell>
          <cell r="OO84">
            <v>0</v>
          </cell>
          <cell r="OP84">
            <v>0</v>
          </cell>
          <cell r="OQ84">
            <v>110.92656815561845</v>
          </cell>
          <cell r="OR84">
            <v>0</v>
          </cell>
          <cell r="OS84">
            <v>110.92656815561845</v>
          </cell>
          <cell r="OT84">
            <v>110.92656815561844</v>
          </cell>
          <cell r="OU84">
            <v>0</v>
          </cell>
          <cell r="OV84">
            <v>0</v>
          </cell>
          <cell r="OW84">
            <v>0</v>
          </cell>
          <cell r="OX84">
            <v>1.76536312849162</v>
          </cell>
          <cell r="OY84">
            <v>0</v>
          </cell>
          <cell r="OZ84">
            <v>1.0502793296089385</v>
          </cell>
          <cell r="PA84">
            <v>0</v>
          </cell>
          <cell r="PB84">
            <v>0.11173184357541899</v>
          </cell>
          <cell r="PC84">
            <v>0</v>
          </cell>
          <cell r="PD84">
            <v>2.7709497206703912</v>
          </cell>
          <cell r="PE84">
            <v>0</v>
          </cell>
          <cell r="PF84">
            <v>2.4581005586592179</v>
          </cell>
          <cell r="PG84" t="str">
            <v/>
          </cell>
          <cell r="PH84">
            <v>8.7012987012987022</v>
          </cell>
          <cell r="PI84">
            <v>0</v>
          </cell>
          <cell r="PJ84">
            <v>43.953823953823964</v>
          </cell>
          <cell r="PK84" t="str">
            <v>N/A</v>
          </cell>
          <cell r="PL84">
            <v>6.9783549783549788</v>
          </cell>
          <cell r="PM84" t="str">
            <v>N/A</v>
          </cell>
          <cell r="PN84">
            <v>2.2034632034632038</v>
          </cell>
          <cell r="PO84" t="str">
            <v>N/A</v>
          </cell>
          <cell r="PP84">
            <v>3.6796536796536801</v>
          </cell>
          <cell r="PQ84">
            <v>0</v>
          </cell>
          <cell r="PR84">
            <v>77.970204841713212</v>
          </cell>
          <cell r="PS84">
            <v>79</v>
          </cell>
          <cell r="PT84">
            <v>47</v>
          </cell>
          <cell r="PU84">
            <v>5</v>
          </cell>
          <cell r="PV84">
            <v>124</v>
          </cell>
          <cell r="PW84">
            <v>110</v>
          </cell>
          <cell r="PX84">
            <v>0</v>
          </cell>
          <cell r="PY84">
            <v>0</v>
          </cell>
          <cell r="PZ84">
            <v>123.4677582303482</v>
          </cell>
          <cell r="QA84">
            <v>110.92656815561845</v>
          </cell>
          <cell r="QB84">
            <v>0</v>
          </cell>
          <cell r="QC84">
            <v>0</v>
          </cell>
          <cell r="QD84">
            <v>15.36095189726475</v>
          </cell>
          <cell r="QE84">
            <v>31.182277685070986</v>
          </cell>
          <cell r="QF84">
            <v>46.163792755971535</v>
          </cell>
          <cell r="QG84">
            <v>18.219545817311182</v>
          </cell>
          <cell r="QH84">
            <v>0</v>
          </cell>
          <cell r="QI84">
            <v>110.92656815561845</v>
          </cell>
          <cell r="QJ84">
            <v>0</v>
          </cell>
          <cell r="QK84">
            <v>1.76536312849162</v>
          </cell>
          <cell r="QL84">
            <v>0</v>
          </cell>
          <cell r="QM84">
            <v>1.0502793296089385</v>
          </cell>
          <cell r="QN84">
            <v>0</v>
          </cell>
          <cell r="QO84">
            <v>0.11173184357541899</v>
          </cell>
          <cell r="QP84">
            <v>0</v>
          </cell>
          <cell r="QQ84">
            <v>2.7709497206703912</v>
          </cell>
          <cell r="QR84">
            <v>0</v>
          </cell>
          <cell r="QS84">
            <v>2.4581005586592179</v>
          </cell>
          <cell r="QT84">
            <v>0</v>
          </cell>
          <cell r="QU84">
            <v>0</v>
          </cell>
          <cell r="QV84" t="str">
            <v/>
          </cell>
          <cell r="QW84" t="str">
            <v/>
          </cell>
          <cell r="QX84" t="str">
            <v/>
          </cell>
          <cell r="QY84" t="str">
            <v/>
          </cell>
          <cell r="QZ84" t="str">
            <v/>
          </cell>
          <cell r="RA84" t="str">
            <v/>
          </cell>
          <cell r="RB84" t="str">
            <v/>
          </cell>
          <cell r="RC84" t="str">
            <v>N/A</v>
          </cell>
          <cell r="RD84" t="str">
            <v>N/A</v>
          </cell>
          <cell r="RE84">
            <v>0</v>
          </cell>
          <cell r="RF84">
            <v>0</v>
          </cell>
          <cell r="RG84">
            <v>0</v>
          </cell>
          <cell r="RH84">
            <v>0</v>
          </cell>
          <cell r="RI84">
            <v>0</v>
          </cell>
          <cell r="RJ84">
            <v>0</v>
          </cell>
          <cell r="RK84">
            <v>0</v>
          </cell>
          <cell r="RL84">
            <v>0</v>
          </cell>
          <cell r="RM84">
            <v>0</v>
          </cell>
          <cell r="RN84">
            <v>0</v>
          </cell>
          <cell r="RO84">
            <v>20.549449160398883</v>
          </cell>
          <cell r="RP84">
            <v>20.549449160398883</v>
          </cell>
          <cell r="RQ84">
            <v>0</v>
          </cell>
          <cell r="RR84">
            <v>0</v>
          </cell>
          <cell r="RS84">
            <v>20.549449160398883</v>
          </cell>
          <cell r="RT84">
            <v>20.549449160398883</v>
          </cell>
          <cell r="RU84">
            <v>0</v>
          </cell>
          <cell r="RV84">
            <v>4.7325565309922863</v>
          </cell>
          <cell r="RW84">
            <v>0</v>
          </cell>
          <cell r="RX84">
            <v>4.7325565309922863</v>
          </cell>
          <cell r="RY84">
            <v>4.7325565309922855</v>
          </cell>
          <cell r="RZ84">
            <v>0</v>
          </cell>
          <cell r="SA84">
            <v>0</v>
          </cell>
          <cell r="SB84">
            <v>17.056042803131074</v>
          </cell>
          <cell r="SC84">
            <v>0</v>
          </cell>
          <cell r="SD84">
            <v>0</v>
          </cell>
          <cell r="SE84">
            <v>17.056042803131071</v>
          </cell>
          <cell r="SF84">
            <v>17.056042803131071</v>
          </cell>
          <cell r="SG84">
            <v>0</v>
          </cell>
          <cell r="SH84">
            <v>3.4934063572678107</v>
          </cell>
          <cell r="SI84">
            <v>0</v>
          </cell>
          <cell r="SJ84">
            <v>0</v>
          </cell>
          <cell r="SK84">
            <v>3.4934063572678107</v>
          </cell>
          <cell r="SL84">
            <v>3.4934063572678102</v>
          </cell>
          <cell r="SM84">
            <v>0</v>
          </cell>
          <cell r="SN84">
            <v>0</v>
          </cell>
          <cell r="SO84">
            <v>1</v>
          </cell>
          <cell r="SP84">
            <v>0.2</v>
          </cell>
          <cell r="SQ84">
            <v>0</v>
          </cell>
          <cell r="SR84">
            <v>0.2</v>
          </cell>
          <cell r="SS84" t="str">
            <v>1: Yes</v>
          </cell>
          <cell r="ST84" t="str">
            <v>1: Yes</v>
          </cell>
          <cell r="SU84">
            <v>0.9</v>
          </cell>
          <cell r="SV84" t="str">
            <v>1: Yes</v>
          </cell>
          <cell r="SW84" t="str">
            <v>0: All patients when initiated</v>
          </cell>
          <cell r="SX84">
            <v>1</v>
          </cell>
          <cell r="SY84" t="str">
            <v>0: No</v>
          </cell>
          <cell r="SZ84" t="str">
            <v>N/A</v>
          </cell>
          <cell r="TA84" t="str">
            <v>N/A</v>
          </cell>
          <cell r="TB84">
            <v>0.1853078268720727</v>
          </cell>
          <cell r="TC84">
            <v>0</v>
          </cell>
          <cell r="TD84">
            <v>10.20637081106355</v>
          </cell>
          <cell r="TE84">
            <v>0</v>
          </cell>
          <cell r="TF84">
            <v>0.49855941699517126</v>
          </cell>
          <cell r="TG84">
            <v>0</v>
          </cell>
          <cell r="TH84">
            <v>4.8348448571912268</v>
          </cell>
          <cell r="TI84">
            <v>4.7325565309922863</v>
          </cell>
          <cell r="TJ84">
            <v>9.1809717284577791E-2</v>
          </cell>
          <cell r="TK84" t="str">
            <v/>
          </cell>
          <cell r="TL84" t="str">
            <v/>
          </cell>
          <cell r="TM84" t="str">
            <v/>
          </cell>
          <cell r="TN84" t="str">
            <v/>
          </cell>
          <cell r="TO84" t="str">
            <v/>
          </cell>
          <cell r="TP84" t="str">
            <v/>
          </cell>
          <cell r="TQ84" t="str">
            <v/>
          </cell>
          <cell r="TR84" t="str">
            <v/>
          </cell>
          <cell r="TS84" t="str">
            <v/>
          </cell>
          <cell r="TT84">
            <v>0.1853078268720727</v>
          </cell>
          <cell r="TU84">
            <v>0</v>
          </cell>
          <cell r="TV84">
            <v>10.20637081106355</v>
          </cell>
          <cell r="TW84">
            <v>0</v>
          </cell>
          <cell r="TX84">
            <v>0.49855941699517126</v>
          </cell>
          <cell r="TY84">
            <v>0</v>
          </cell>
          <cell r="TZ84">
            <v>4.8348448571912268</v>
          </cell>
          <cell r="UA84">
            <v>4.7325565309922863</v>
          </cell>
          <cell r="UB84">
            <v>9.1809717284577791E-2</v>
          </cell>
          <cell r="UC84" t="str">
            <v>0: No</v>
          </cell>
          <cell r="UD84" t="str">
            <v>N/A</v>
          </cell>
          <cell r="UE84" t="str">
            <v>N/A</v>
          </cell>
          <cell r="UF84">
            <v>4422</v>
          </cell>
          <cell r="UG84">
            <v>4.1486291486291495E-2</v>
          </cell>
          <cell r="UH84">
            <v>4.1486291486291495E-2</v>
          </cell>
          <cell r="UI84">
            <v>4.1486291486291495E-2</v>
          </cell>
          <cell r="UJ84">
            <v>0</v>
          </cell>
          <cell r="UK84">
            <v>0</v>
          </cell>
          <cell r="UL84">
            <v>0</v>
          </cell>
          <cell r="UM84">
            <v>0</v>
          </cell>
          <cell r="UN84" t="str">
            <v>1: Yes</v>
          </cell>
          <cell r="UO84" t="str">
            <v>3: Other (please explain)</v>
          </cell>
          <cell r="UP84" t="str">
            <v>0: No</v>
          </cell>
          <cell r="UQ84" t="e">
            <v>#N/A</v>
          </cell>
          <cell r="UR84" t="e">
            <v>#N/A</v>
          </cell>
          <cell r="US84" t="e">
            <v>#N/A</v>
          </cell>
          <cell r="UT84" t="e">
            <v>#N/A</v>
          </cell>
          <cell r="UU84" t="e">
            <v>#N/A</v>
          </cell>
          <cell r="UV84" t="e">
            <v>#N/A</v>
          </cell>
          <cell r="UW84" t="e">
            <v>#N/A</v>
          </cell>
          <cell r="UX84">
            <v>1</v>
          </cell>
          <cell r="UY84">
            <v>0</v>
          </cell>
          <cell r="UZ84">
            <v>0</v>
          </cell>
          <cell r="VA84">
            <v>0</v>
          </cell>
          <cell r="VB84">
            <v>1</v>
          </cell>
          <cell r="VC84">
            <v>0</v>
          </cell>
          <cell r="VD84">
            <v>1</v>
          </cell>
          <cell r="VE84">
            <v>0</v>
          </cell>
          <cell r="VF84">
            <v>0</v>
          </cell>
          <cell r="VG84">
            <v>1</v>
          </cell>
          <cell r="VH84">
            <v>0</v>
          </cell>
          <cell r="VI84">
            <v>0</v>
          </cell>
          <cell r="VJ84">
            <v>0</v>
          </cell>
          <cell r="VK84">
            <v>0</v>
          </cell>
          <cell r="VL84">
            <v>0</v>
          </cell>
          <cell r="VM84">
            <v>0</v>
          </cell>
          <cell r="VN84">
            <v>1</v>
          </cell>
          <cell r="VO84">
            <v>0</v>
          </cell>
          <cell r="VP84">
            <v>0</v>
          </cell>
          <cell r="VQ84">
            <v>0</v>
          </cell>
          <cell r="VR84">
            <v>0</v>
          </cell>
          <cell r="VS84">
            <v>0</v>
          </cell>
          <cell r="VT84">
            <v>0</v>
          </cell>
          <cell r="VU84">
            <v>0</v>
          </cell>
          <cell r="VV84">
            <v>0</v>
          </cell>
          <cell r="VW84">
            <v>0</v>
          </cell>
          <cell r="VX84">
            <v>0</v>
          </cell>
          <cell r="VY84">
            <v>16.472466081404633</v>
          </cell>
          <cell r="VZ84">
            <v>6.9184357541899448</v>
          </cell>
          <cell r="WA84">
            <v>0</v>
          </cell>
          <cell r="WB84">
            <v>6.8429110512129396</v>
          </cell>
          <cell r="WC84">
            <v>12.636734693877553</v>
          </cell>
          <cell r="WD84">
            <v>0</v>
          </cell>
          <cell r="WE84">
            <v>0</v>
          </cell>
          <cell r="WF84">
            <v>13.83687150837989</v>
          </cell>
          <cell r="WG84">
            <v>0</v>
          </cell>
          <cell r="WH84">
            <v>5.7480452830188691</v>
          </cell>
          <cell r="WI84">
            <v>10.614857142857145</v>
          </cell>
          <cell r="WJ84">
            <v>0</v>
          </cell>
          <cell r="WK84">
            <v>0</v>
          </cell>
          <cell r="WL84">
            <v>2.6355945730247408</v>
          </cell>
          <cell r="WM84">
            <v>0</v>
          </cell>
          <cell r="WN84">
            <v>1.0948657681940703</v>
          </cell>
          <cell r="WO84">
            <v>2.0218775510204083</v>
          </cell>
          <cell r="WP84">
            <v>0</v>
          </cell>
          <cell r="WQ84">
            <v>0</v>
          </cell>
          <cell r="WR84" t="e">
            <v>#VALUE!</v>
          </cell>
          <cell r="WS84" t="e">
            <v>#VALUE!</v>
          </cell>
          <cell r="WT84">
            <v>6.9184357541899448</v>
          </cell>
          <cell r="WU84">
            <v>0</v>
          </cell>
          <cell r="WV84">
            <v>6.9184357541899448</v>
          </cell>
          <cell r="WW84">
            <v>0</v>
          </cell>
          <cell r="WX84">
            <v>0</v>
          </cell>
          <cell r="WY84">
            <v>0</v>
          </cell>
          <cell r="WZ84">
            <v>2.9956982541563555</v>
          </cell>
          <cell r="XA84">
            <v>2.9956982541563555</v>
          </cell>
          <cell r="XB84">
            <v>0</v>
          </cell>
          <cell r="XC84">
            <v>2.9698891615051624</v>
          </cell>
          <cell r="XD84">
            <v>4.9498152691752697</v>
          </cell>
          <cell r="XE84">
            <v>0</v>
          </cell>
          <cell r="XF84">
            <v>0</v>
          </cell>
          <cell r="XG84">
            <v>2.3231178203960332</v>
          </cell>
          <cell r="XH84">
            <v>0</v>
          </cell>
          <cell r="XI84">
            <v>2.3031032668664677</v>
          </cell>
          <cell r="XJ84">
            <v>3.8385054447774456</v>
          </cell>
          <cell r="XK84">
            <v>0</v>
          </cell>
          <cell r="XL84">
            <v>0</v>
          </cell>
          <cell r="XM84">
            <v>0.10563356147266764</v>
          </cell>
          <cell r="XN84">
            <v>0.10563356147266764</v>
          </cell>
          <cell r="XO84">
            <v>0</v>
          </cell>
          <cell r="XP84">
            <v>0.10472348771228775</v>
          </cell>
          <cell r="XQ84">
            <v>0.17453914618714622</v>
          </cell>
          <cell r="XR84">
            <v>0</v>
          </cell>
          <cell r="XS84">
            <v>0</v>
          </cell>
          <cell r="XT84">
            <v>3.8929425137246391E-2</v>
          </cell>
          <cell r="XU84">
            <v>0</v>
          </cell>
          <cell r="XV84">
            <v>3.8594033166833186E-2</v>
          </cell>
          <cell r="XW84">
            <v>6.4323388611388643E-2</v>
          </cell>
          <cell r="XX84">
            <v>0</v>
          </cell>
          <cell r="XY84">
            <v>0</v>
          </cell>
          <cell r="XZ84">
            <v>0</v>
          </cell>
          <cell r="YA84">
            <v>0</v>
          </cell>
          <cell r="YB84">
            <v>0</v>
          </cell>
          <cell r="YC84">
            <v>0</v>
          </cell>
          <cell r="YD84">
            <v>0</v>
          </cell>
          <cell r="YE84">
            <v>0</v>
          </cell>
          <cell r="YF84">
            <v>0</v>
          </cell>
          <cell r="YG84">
            <v>0</v>
          </cell>
          <cell r="YH84">
            <v>0</v>
          </cell>
          <cell r="YI84">
            <v>0</v>
          </cell>
          <cell r="YJ84">
            <v>0</v>
          </cell>
          <cell r="YK84">
            <v>0</v>
          </cell>
          <cell r="YL84">
            <v>0.26512433513103911</v>
          </cell>
          <cell r="YM84">
            <v>0</v>
          </cell>
          <cell r="YN84">
            <v>0.26284018701298706</v>
          </cell>
          <cell r="YO84">
            <v>0.43806697835497843</v>
          </cell>
          <cell r="YP84">
            <v>0</v>
          </cell>
          <cell r="YQ84">
            <v>0</v>
          </cell>
          <cell r="YR84">
            <v>0.2628931120193691</v>
          </cell>
          <cell r="YS84">
            <v>0</v>
          </cell>
          <cell r="YT84">
            <v>0.26062818674658683</v>
          </cell>
          <cell r="YU84">
            <v>0.43438031124431142</v>
          </cell>
          <cell r="YV84">
            <v>0</v>
          </cell>
          <cell r="YW84">
            <v>0</v>
          </cell>
          <cell r="YX84">
            <v>0</v>
          </cell>
          <cell r="YY84">
            <v>0</v>
          </cell>
          <cell r="YZ84">
            <v>0</v>
          </cell>
          <cell r="ZA84">
            <v>0</v>
          </cell>
          <cell r="ZB84">
            <v>0</v>
          </cell>
          <cell r="ZC84">
            <v>0</v>
          </cell>
          <cell r="ZD84">
            <v>0</v>
          </cell>
          <cell r="ZE84">
            <v>0</v>
          </cell>
          <cell r="ZF84">
            <v>0</v>
          </cell>
          <cell r="ZG84">
            <v>0</v>
          </cell>
          <cell r="ZH84">
            <v>0</v>
          </cell>
          <cell r="ZI84">
            <v>0</v>
          </cell>
          <cell r="ZJ84" t="str">
            <v xml:space="preserve"> </v>
          </cell>
          <cell r="ZK84">
            <v>0</v>
          </cell>
          <cell r="ZL84">
            <v>0</v>
          </cell>
          <cell r="ZM84">
            <v>0</v>
          </cell>
          <cell r="ZN84">
            <v>0</v>
          </cell>
          <cell r="ZO84">
            <v>0</v>
          </cell>
          <cell r="ZP84">
            <v>0</v>
          </cell>
          <cell r="ZQ84">
            <v>0</v>
          </cell>
          <cell r="ZR84" t="str">
            <v>1: Yes</v>
          </cell>
          <cell r="ZS84" t="str">
            <v>0: No</v>
          </cell>
          <cell r="ZT84">
            <v>9.7291959982909706</v>
          </cell>
          <cell r="ZU84">
            <v>9.7291959982909706</v>
          </cell>
          <cell r="ZV84">
            <v>0</v>
          </cell>
          <cell r="ZW84">
            <v>9.7291959982909706</v>
          </cell>
          <cell r="ZX84">
            <v>9.7291959982909706</v>
          </cell>
          <cell r="ZY84">
            <v>0</v>
          </cell>
          <cell r="ZZ84">
            <v>0</v>
          </cell>
          <cell r="AAA84">
            <v>7.7833567986327772</v>
          </cell>
          <cell r="AAB84">
            <v>0</v>
          </cell>
          <cell r="AAC84">
            <v>7.7833567986327781</v>
          </cell>
          <cell r="AAD84">
            <v>7.7833567986327763</v>
          </cell>
          <cell r="AAE84">
            <v>0</v>
          </cell>
          <cell r="AAF84">
            <v>0</v>
          </cell>
          <cell r="AAG84">
            <v>0.48645979991454857</v>
          </cell>
          <cell r="AAH84">
            <v>0.48645979991454857</v>
          </cell>
          <cell r="AAI84">
            <v>0</v>
          </cell>
          <cell r="AAJ84">
            <v>0.48645979991454863</v>
          </cell>
          <cell r="AAK84">
            <v>0.48645979991454852</v>
          </cell>
          <cell r="AAL84">
            <v>0</v>
          </cell>
          <cell r="AAM84">
            <v>0</v>
          </cell>
          <cell r="AAN84">
            <v>0.48645979991454857</v>
          </cell>
          <cell r="AAO84">
            <v>0</v>
          </cell>
          <cell r="AAP84">
            <v>0.48645979991454863</v>
          </cell>
          <cell r="AAQ84">
            <v>0.48645979991454852</v>
          </cell>
          <cell r="AAR84">
            <v>0</v>
          </cell>
          <cell r="AAS84">
            <v>0</v>
          </cell>
          <cell r="AAT84">
            <v>0</v>
          </cell>
          <cell r="AAU84">
            <v>0</v>
          </cell>
          <cell r="AAV84">
            <v>0</v>
          </cell>
          <cell r="AAW84">
            <v>0</v>
          </cell>
          <cell r="AAX84">
            <v>0</v>
          </cell>
          <cell r="AAY84">
            <v>0</v>
          </cell>
          <cell r="AAZ84">
            <v>0</v>
          </cell>
          <cell r="ABA84">
            <v>0</v>
          </cell>
          <cell r="ABB84">
            <v>0</v>
          </cell>
          <cell r="ABC84">
            <v>0</v>
          </cell>
          <cell r="ABD84">
            <v>0</v>
          </cell>
          <cell r="ABE84">
            <v>0</v>
          </cell>
          <cell r="ABF84">
            <v>0.48645979991454857</v>
          </cell>
          <cell r="ABG84">
            <v>0</v>
          </cell>
          <cell r="ABH84">
            <v>0.48645979991454863</v>
          </cell>
          <cell r="ABI84">
            <v>0.48645979991454852</v>
          </cell>
          <cell r="ABJ84">
            <v>0</v>
          </cell>
          <cell r="ABK84">
            <v>0</v>
          </cell>
          <cell r="ABL84">
            <v>0.48645979991454857</v>
          </cell>
          <cell r="ABM84">
            <v>0</v>
          </cell>
          <cell r="ABN84">
            <v>0.48645979991454863</v>
          </cell>
          <cell r="ABO84">
            <v>0.48645979991454852</v>
          </cell>
          <cell r="ABP84">
            <v>0</v>
          </cell>
          <cell r="ABQ84">
            <v>0</v>
          </cell>
          <cell r="ABR84">
            <v>0</v>
          </cell>
          <cell r="ABS84">
            <v>0</v>
          </cell>
          <cell r="ABT84">
            <v>0</v>
          </cell>
          <cell r="ABU84">
            <v>0</v>
          </cell>
          <cell r="ABV84">
            <v>0</v>
          </cell>
          <cell r="ABW84">
            <v>0</v>
          </cell>
          <cell r="ABX84">
            <v>0.48645979991454857</v>
          </cell>
          <cell r="ABY84" t="str">
            <v>1: Yes</v>
          </cell>
          <cell r="ABZ84">
            <v>0.48645979991454857</v>
          </cell>
          <cell r="ACA84">
            <v>0</v>
          </cell>
          <cell r="ACB84">
            <v>23.339950825090494</v>
          </cell>
          <cell r="ACC84">
            <v>23.339950825090494</v>
          </cell>
          <cell r="ACD84">
            <v>0</v>
          </cell>
          <cell r="ACE84">
            <v>23.138868171828179</v>
          </cell>
          <cell r="ACF84">
            <v>38.564780286380291</v>
          </cell>
          <cell r="ACG84">
            <v>0</v>
          </cell>
          <cell r="ACH84">
            <v>0</v>
          </cell>
          <cell r="ACI84">
            <v>5.3474425016324467</v>
          </cell>
          <cell r="ACJ84">
            <v>0</v>
          </cell>
          <cell r="ACK84">
            <v>5.3013722277722284</v>
          </cell>
          <cell r="ACL84">
            <v>8.8356203796203818</v>
          </cell>
          <cell r="ACM84">
            <v>0</v>
          </cell>
          <cell r="ACN84">
            <v>0</v>
          </cell>
          <cell r="ACO84">
            <v>0</v>
          </cell>
          <cell r="ACP84">
            <v>0</v>
          </cell>
          <cell r="ACQ84">
            <v>0</v>
          </cell>
          <cell r="ACR84">
            <v>0</v>
          </cell>
          <cell r="ACS84">
            <v>0</v>
          </cell>
          <cell r="ACT84">
            <v>0</v>
          </cell>
          <cell r="ACU84">
            <v>0</v>
          </cell>
          <cell r="ACV84">
            <v>0</v>
          </cell>
          <cell r="ACW84">
            <v>0</v>
          </cell>
          <cell r="ACX84">
            <v>0</v>
          </cell>
          <cell r="ACY84">
            <v>0</v>
          </cell>
          <cell r="ACZ84">
            <v>0</v>
          </cell>
          <cell r="ADA84">
            <v>0</v>
          </cell>
          <cell r="ADB84">
            <v>0</v>
          </cell>
          <cell r="ADC84">
            <v>0</v>
          </cell>
          <cell r="ADD84">
            <v>0</v>
          </cell>
          <cell r="ADE84">
            <v>0</v>
          </cell>
          <cell r="ADF84">
            <v>0</v>
          </cell>
          <cell r="ADG84">
            <v>0</v>
          </cell>
          <cell r="ADH84">
            <v>0</v>
          </cell>
          <cell r="ADI84">
            <v>0</v>
          </cell>
          <cell r="ADJ84">
            <v>0</v>
          </cell>
          <cell r="ADK84">
            <v>0</v>
          </cell>
          <cell r="ADL84">
            <v>0</v>
          </cell>
          <cell r="ADM84">
            <v>6.2338629712931394E-2</v>
          </cell>
          <cell r="ADN84">
            <v>0</v>
          </cell>
          <cell r="ADO84">
            <v>6.1801558441558456E-2</v>
          </cell>
          <cell r="ADP84">
            <v>0.10300259740259742</v>
          </cell>
          <cell r="ADQ84">
            <v>0</v>
          </cell>
          <cell r="ADR84">
            <v>0</v>
          </cell>
          <cell r="ADS84">
            <v>17.930169693745118</v>
          </cell>
          <cell r="ADT84">
            <v>0</v>
          </cell>
          <cell r="ADU84">
            <v>17.77569438561439</v>
          </cell>
          <cell r="ADV84">
            <v>29.626157309357314</v>
          </cell>
          <cell r="ADW84">
            <v>0</v>
          </cell>
          <cell r="ADX84">
            <v>0</v>
          </cell>
          <cell r="ADY84">
            <v>0</v>
          </cell>
          <cell r="ADZ84">
            <v>0</v>
          </cell>
          <cell r="AEA84">
            <v>0</v>
          </cell>
          <cell r="AEB84">
            <v>0</v>
          </cell>
          <cell r="AEC84">
            <v>0</v>
          </cell>
          <cell r="AED84">
            <v>0</v>
          </cell>
          <cell r="AEE84">
            <v>2.464810918442204</v>
          </cell>
          <cell r="AEF84">
            <v>4.1150370424113447</v>
          </cell>
          <cell r="AEG84">
            <v>1.1570117777939009</v>
          </cell>
          <cell r="AEH84">
            <v>10.101784001225344</v>
          </cell>
          <cell r="AEI84">
            <v>4.0808687029916086</v>
          </cell>
          <cell r="AEJ84">
            <v>0.12467725942586279</v>
          </cell>
          <cell r="AEK84">
            <v>1.5284529251009699E-2</v>
          </cell>
          <cell r="AEL84">
            <v>1.2804765935492195</v>
          </cell>
          <cell r="AEM84">
            <v>0</v>
          </cell>
          <cell r="AEN84">
            <v>2.464810918442204</v>
          </cell>
          <cell r="AEO84">
            <v>4.1150370424113447</v>
          </cell>
          <cell r="AEP84">
            <v>1.1570117777939009</v>
          </cell>
          <cell r="AEQ84">
            <v>10.101784001225344</v>
          </cell>
          <cell r="AER84">
            <v>4.0808687029916086</v>
          </cell>
          <cell r="AES84">
            <v>0.12467725942586279</v>
          </cell>
          <cell r="AET84">
            <v>1.5284529251009699E-2</v>
          </cell>
          <cell r="AEU84">
            <v>1.2804765935492195</v>
          </cell>
          <cell r="AEV84">
            <v>0</v>
          </cell>
          <cell r="AEW84">
            <v>0.02</v>
          </cell>
          <cell r="AEX84" t="str">
            <v>9</v>
          </cell>
          <cell r="AEY84" t="str">
            <v>8</v>
          </cell>
          <cell r="AEZ84" t="str">
            <v>1: Yes</v>
          </cell>
          <cell r="AFA84" t="str">
            <v>1</v>
          </cell>
          <cell r="AFB84" t="str">
            <v>1</v>
          </cell>
          <cell r="AFC84" t="str">
            <v>1: Always</v>
          </cell>
          <cell r="AFD84" t="str">
            <v>1: Always</v>
          </cell>
          <cell r="AFE84">
            <v>0</v>
          </cell>
          <cell r="AFF84">
            <v>0</v>
          </cell>
          <cell r="AFG84">
            <v>26.699557425814415</v>
          </cell>
          <cell r="AFH84">
            <v>26.699557425814415</v>
          </cell>
          <cell r="AFI84">
            <v>0</v>
          </cell>
          <cell r="AFJ84">
            <v>26.699557425814415</v>
          </cell>
          <cell r="AFK84">
            <v>26.699557425814412</v>
          </cell>
          <cell r="AFL84">
            <v>0</v>
          </cell>
          <cell r="AFM84">
            <v>0</v>
          </cell>
          <cell r="AFN84">
            <v>0</v>
          </cell>
          <cell r="AFO84">
            <v>6</v>
          </cell>
          <cell r="AFP84">
            <v>6</v>
          </cell>
          <cell r="AFQ84">
            <v>0</v>
          </cell>
          <cell r="AFR84">
            <v>0</v>
          </cell>
          <cell r="AFS84">
            <v>0</v>
          </cell>
          <cell r="AFT84">
            <v>0</v>
          </cell>
          <cell r="AFU84">
            <v>0</v>
          </cell>
          <cell r="AFV84">
            <v>0</v>
          </cell>
          <cell r="AFW84">
            <v>0</v>
          </cell>
          <cell r="AFX84">
            <v>0</v>
          </cell>
          <cell r="AFY84">
            <v>0</v>
          </cell>
          <cell r="AFZ84">
            <v>0</v>
          </cell>
          <cell r="AGA84">
            <v>0</v>
          </cell>
          <cell r="AGB84">
            <v>0</v>
          </cell>
        </row>
        <row r="85">
          <cell r="A85" t="str">
            <v>RSA_23</v>
          </cell>
          <cell r="B85" t="str">
            <v>RSA</v>
          </cell>
          <cell r="C85" t="str">
            <v>Ikwezi</v>
          </cell>
          <cell r="D85" t="str">
            <v>Clinic</v>
          </cell>
          <cell r="E85" t="str">
            <v>Primary</v>
          </cell>
          <cell r="F85" t="str">
            <v>Urban</v>
          </cell>
          <cell r="G85" t="str">
            <v>No</v>
          </cell>
          <cell r="H85">
            <v>39052</v>
          </cell>
          <cell r="I85" t="str">
            <v>Unknown</v>
          </cell>
          <cell r="J85" t="str">
            <v>Unknown</v>
          </cell>
          <cell r="K85">
            <v>0</v>
          </cell>
          <cell r="L85">
            <v>0</v>
          </cell>
          <cell r="M85" t="str">
            <v>USD</v>
          </cell>
          <cell r="N85">
            <v>7.1200333333333328</v>
          </cell>
          <cell r="O85">
            <v>0</v>
          </cell>
          <cell r="P85">
            <v>0</v>
          </cell>
          <cell r="Q85">
            <v>0</v>
          </cell>
          <cell r="R85">
            <v>0</v>
          </cell>
          <cell r="S85" t="str">
            <v>Unknown</v>
          </cell>
          <cell r="T85" t="str">
            <v>Unknown</v>
          </cell>
          <cell r="U85">
            <v>0</v>
          </cell>
          <cell r="V85">
            <v>733.48289493943935</v>
          </cell>
          <cell r="W85" t="str">
            <v>0: No</v>
          </cell>
          <cell r="X85" t="str">
            <v>0: No</v>
          </cell>
          <cell r="Y85">
            <v>0</v>
          </cell>
          <cell r="Z85" t="str">
            <v>Jul-10</v>
          </cell>
          <cell r="AA85" t="str">
            <v>Jun-11</v>
          </cell>
          <cell r="AB85">
            <v>0</v>
          </cell>
          <cell r="AC85">
            <v>1626</v>
          </cell>
          <cell r="AD85">
            <v>49</v>
          </cell>
          <cell r="AE85">
            <v>67</v>
          </cell>
          <cell r="AF85">
            <v>5</v>
          </cell>
          <cell r="AG85">
            <v>1747</v>
          </cell>
          <cell r="AH85">
            <v>1747</v>
          </cell>
          <cell r="AI85">
            <v>10.123640526617057</v>
          </cell>
          <cell r="AJ85">
            <v>20</v>
          </cell>
          <cell r="AK85">
            <v>0</v>
          </cell>
          <cell r="AL85">
            <v>10</v>
          </cell>
          <cell r="AM85">
            <v>10</v>
          </cell>
          <cell r="AN85">
            <v>13</v>
          </cell>
          <cell r="AO85">
            <v>13</v>
          </cell>
          <cell r="AP85">
            <v>0</v>
          </cell>
          <cell r="AQ85">
            <v>20</v>
          </cell>
          <cell r="AR85">
            <v>20</v>
          </cell>
          <cell r="AS85">
            <v>20</v>
          </cell>
          <cell r="AT85">
            <v>20</v>
          </cell>
          <cell r="AU85">
            <v>0</v>
          </cell>
          <cell r="AV85">
            <v>10</v>
          </cell>
          <cell r="AW85">
            <v>10</v>
          </cell>
          <cell r="AX85">
            <v>13</v>
          </cell>
          <cell r="AY85">
            <v>13</v>
          </cell>
          <cell r="AZ85">
            <v>0</v>
          </cell>
          <cell r="BA85">
            <v>5</v>
          </cell>
          <cell r="BB85">
            <v>5</v>
          </cell>
          <cell r="BC85">
            <v>8</v>
          </cell>
          <cell r="BD85">
            <v>8</v>
          </cell>
          <cell r="BE85">
            <v>444958</v>
          </cell>
          <cell r="BF85" t="str">
            <v>0: No</v>
          </cell>
          <cell r="BG85" t="str">
            <v>N/A</v>
          </cell>
          <cell r="BH85" t="str">
            <v>N/A</v>
          </cell>
          <cell r="BI85" t="str">
            <v>N/A</v>
          </cell>
          <cell r="BJ85" t="str">
            <v>N/A</v>
          </cell>
          <cell r="BK85" t="str">
            <v>0: Unknown</v>
          </cell>
          <cell r="BL85" t="str">
            <v>N/A</v>
          </cell>
          <cell r="BM85" t="str">
            <v>0: No</v>
          </cell>
          <cell r="BN85" t="str">
            <v>N/A</v>
          </cell>
          <cell r="BO85" t="str">
            <v>N/A</v>
          </cell>
          <cell r="BP85" t="str">
            <v>0: No</v>
          </cell>
          <cell r="BQ85">
            <v>0.9</v>
          </cell>
          <cell r="BR85" t="str">
            <v/>
          </cell>
          <cell r="BS85" t="str">
            <v/>
          </cell>
          <cell r="BT85" t="str">
            <v>0: No</v>
          </cell>
          <cell r="BU85" t="str">
            <v>N/A</v>
          </cell>
          <cell r="BV85" t="str">
            <v>N/A</v>
          </cell>
          <cell r="BW85" t="str">
            <v>N/A</v>
          </cell>
          <cell r="BX85" t="str">
            <v>N/A</v>
          </cell>
          <cell r="BY85" t="str">
            <v>0: Unknown</v>
          </cell>
          <cell r="BZ85" t="str">
            <v>N/A</v>
          </cell>
          <cell r="CA85" t="str">
            <v>0: No</v>
          </cell>
          <cell r="CB85" t="str">
            <v>0: No</v>
          </cell>
          <cell r="CC85" t="str">
            <v>0: No</v>
          </cell>
          <cell r="CD85" t="str">
            <v>0: No</v>
          </cell>
          <cell r="CE85" t="str">
            <v>0: No</v>
          </cell>
          <cell r="CF85" t="str">
            <v>0: No</v>
          </cell>
          <cell r="CG85" t="str">
            <v>1: Yes</v>
          </cell>
          <cell r="CH85" t="str">
            <v>By patient ID number, generated by Primus system.</v>
          </cell>
          <cell r="CI85" t="str">
            <v/>
          </cell>
          <cell r="CJ85">
            <v>1805.6666666666667</v>
          </cell>
          <cell r="CK85" t="str">
            <v>Interviews with ART Coordinator, pharmacist.</v>
          </cell>
          <cell r="CL85" t="str">
            <v>1: Yes</v>
          </cell>
          <cell r="CM85" t="str">
            <v>1: Yes</v>
          </cell>
          <cell r="CN85" t="str">
            <v>0: No</v>
          </cell>
          <cell r="CO85" t="str">
            <v>0: No</v>
          </cell>
          <cell r="CP85" t="str">
            <v/>
          </cell>
          <cell r="CQ85" t="str">
            <v>1: Yes</v>
          </cell>
          <cell r="CR85" t="str">
            <v>1: Yes</v>
          </cell>
          <cell r="CS85" t="str">
            <v/>
          </cell>
          <cell r="CT85" t="str">
            <v/>
          </cell>
          <cell r="CU85">
            <v>1675</v>
          </cell>
          <cell r="CV85" t="str">
            <v>2: Unknown</v>
          </cell>
          <cell r="CW85">
            <v>10.123640526617057</v>
          </cell>
          <cell r="CX85">
            <v>212.14198550585024</v>
          </cell>
          <cell r="CY85">
            <v>0</v>
          </cell>
          <cell r="CZ85">
            <v>212.14198550585024</v>
          </cell>
          <cell r="DA85">
            <v>180.81245815397423</v>
          </cell>
          <cell r="DB85">
            <v>0</v>
          </cell>
          <cell r="DC85">
            <v>180.81245815397423</v>
          </cell>
          <cell r="DD85">
            <v>177.47706772043259</v>
          </cell>
          <cell r="DE85">
            <v>177.47706772043261</v>
          </cell>
          <cell r="DF85">
            <v>258.40661060094988</v>
          </cell>
          <cell r="DG85">
            <v>258.40661060094988</v>
          </cell>
          <cell r="DH85">
            <v>31.329527351876013</v>
          </cell>
          <cell r="DI85">
            <v>0</v>
          </cell>
          <cell r="DJ85">
            <v>31.329527351876017</v>
          </cell>
          <cell r="DK85">
            <v>30.751601434139513</v>
          </cell>
          <cell r="DL85">
            <v>30.751601434139506</v>
          </cell>
          <cell r="DM85">
            <v>44.774331688107125</v>
          </cell>
          <cell r="DN85">
            <v>44.774331688107125</v>
          </cell>
          <cell r="DO85">
            <v>180.81245815397423</v>
          </cell>
          <cell r="DP85">
            <v>177.47706772043261</v>
          </cell>
          <cell r="DQ85">
            <v>258.40661060094993</v>
          </cell>
          <cell r="DR85">
            <v>31.329527351876017</v>
          </cell>
          <cell r="DS85">
            <v>30.751601434139509</v>
          </cell>
          <cell r="DT85">
            <v>44.774331688107118</v>
          </cell>
          <cell r="DU85">
            <v>144.86859555781297</v>
          </cell>
          <cell r="DV85">
            <v>0</v>
          </cell>
          <cell r="DW85">
            <v>142.19625023007751</v>
          </cell>
          <cell r="DX85">
            <v>142.19625023007754</v>
          </cell>
          <cell r="DY85">
            <v>207.03774033499283</v>
          </cell>
          <cell r="DZ85">
            <v>207.0377403349928</v>
          </cell>
          <cell r="EA85">
            <v>12.197971965451604</v>
          </cell>
          <cell r="EB85">
            <v>0</v>
          </cell>
          <cell r="EC85">
            <v>11.972959820726873</v>
          </cell>
          <cell r="ED85">
            <v>11.972959820726873</v>
          </cell>
          <cell r="EE85">
            <v>17.432629498978326</v>
          </cell>
          <cell r="EF85">
            <v>17.432629498978326</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22.621602062904579</v>
          </cell>
          <cell r="EZ85">
            <v>0</v>
          </cell>
          <cell r="FA85">
            <v>22.204308498720273</v>
          </cell>
          <cell r="FB85">
            <v>22.20430849872027</v>
          </cell>
          <cell r="FC85">
            <v>32.329473174136716</v>
          </cell>
          <cell r="FD85">
            <v>32.329473174136716</v>
          </cell>
          <cell r="FE85">
            <v>21.79173643989736</v>
          </cell>
          <cell r="FF85">
            <v>0</v>
          </cell>
          <cell r="FG85">
            <v>21.389751145333207</v>
          </cell>
          <cell r="FH85">
            <v>21.389751145333204</v>
          </cell>
          <cell r="FI85">
            <v>31.143477667605147</v>
          </cell>
          <cell r="FJ85">
            <v>31.143477667605147</v>
          </cell>
          <cell r="FK85">
            <v>10.66207947978374</v>
          </cell>
          <cell r="FL85">
            <v>0</v>
          </cell>
          <cell r="FM85">
            <v>10.465399459714284</v>
          </cell>
          <cell r="FN85">
            <v>10.465399459714284</v>
          </cell>
          <cell r="FO85">
            <v>15.237621613343999</v>
          </cell>
          <cell r="FP85">
            <v>15.237621613343999</v>
          </cell>
          <cell r="FQ85">
            <v>0.9902690326273611</v>
          </cell>
          <cell r="FR85">
            <v>0</v>
          </cell>
          <cell r="FS85">
            <v>2.8620492272467084</v>
          </cell>
          <cell r="FT85">
            <v>0</v>
          </cell>
          <cell r="FU85">
            <v>1.0646823125357756</v>
          </cell>
          <cell r="FV85">
            <v>0</v>
          </cell>
          <cell r="FW85">
            <v>1.1448196908986834</v>
          </cell>
          <cell r="FX85">
            <v>0</v>
          </cell>
          <cell r="FY85">
            <v>0</v>
          </cell>
          <cell r="FZ85">
            <v>6.0618202633085279</v>
          </cell>
          <cell r="GA85">
            <v>0</v>
          </cell>
          <cell r="GB85">
            <v>1.7172295363480252</v>
          </cell>
          <cell r="GC85">
            <v>8.5861476817401278E-2</v>
          </cell>
          <cell r="GD85">
            <v>1.8030910131654265</v>
          </cell>
          <cell r="GE85" t="e">
            <v>#DIV/0!</v>
          </cell>
          <cell r="GF85" t="e">
            <v>#DIV/0!</v>
          </cell>
          <cell r="GG85" t="e">
            <v>#DIV/0!</v>
          </cell>
          <cell r="GH85" t="e">
            <v>#DIV/0!</v>
          </cell>
          <cell r="GI85" t="e">
            <v>#DIV/0!</v>
          </cell>
          <cell r="GJ85" t="e">
            <v>#DIV/0!</v>
          </cell>
          <cell r="GK85" t="e">
            <v>#DIV/0!</v>
          </cell>
          <cell r="GL85" t="e">
            <v>#DIV/0!</v>
          </cell>
          <cell r="GM85" t="e">
            <v>#DIV/0!</v>
          </cell>
          <cell r="GN85" t="e">
            <v>#DIV/0!</v>
          </cell>
          <cell r="GO85" t="e">
            <v>#DIV/0!</v>
          </cell>
          <cell r="GP85" t="e">
            <v>#DIV/0!</v>
          </cell>
          <cell r="GQ85" t="e">
            <v>#DIV/0!</v>
          </cell>
          <cell r="GR85">
            <v>0.9902690326273611</v>
          </cell>
          <cell r="GS85">
            <v>0</v>
          </cell>
          <cell r="GT85">
            <v>2.8620492272467084</v>
          </cell>
          <cell r="GU85">
            <v>0</v>
          </cell>
          <cell r="GV85">
            <v>1.0646823125357756</v>
          </cell>
          <cell r="GW85">
            <v>0</v>
          </cell>
          <cell r="GX85">
            <v>1.1448196908986834</v>
          </cell>
          <cell r="GY85">
            <v>0</v>
          </cell>
          <cell r="GZ85">
            <v>0</v>
          </cell>
          <cell r="HA85">
            <v>6.0618202633085279</v>
          </cell>
          <cell r="HB85">
            <v>1.7172295363480252</v>
          </cell>
          <cell r="HC85">
            <v>8.5861476817401278E-2</v>
          </cell>
          <cell r="HD85">
            <v>1.8030910131654265</v>
          </cell>
          <cell r="HE85">
            <v>80052.155771905425</v>
          </cell>
          <cell r="HF85">
            <v>0</v>
          </cell>
          <cell r="HG85">
            <v>25313.184979137684</v>
          </cell>
          <cell r="HH85">
            <v>0</v>
          </cell>
          <cell r="HI85">
            <v>27628.58136300417</v>
          </cell>
          <cell r="HJ85" t="str">
            <v/>
          </cell>
          <cell r="HK85">
            <v>5006.954102920723</v>
          </cell>
          <cell r="HL85">
            <v>0</v>
          </cell>
          <cell r="HM85" t="str">
            <v/>
          </cell>
          <cell r="HN85">
            <v>17736.578581363003</v>
          </cell>
          <cell r="HO85">
            <v>10152.99026425591</v>
          </cell>
          <cell r="HP85">
            <v>0</v>
          </cell>
          <cell r="HQ85">
            <v>1</v>
          </cell>
          <cell r="HR85">
            <v>0</v>
          </cell>
          <cell r="HS85">
            <v>0</v>
          </cell>
          <cell r="HT85">
            <v>0</v>
          </cell>
          <cell r="HU85">
            <v>0</v>
          </cell>
          <cell r="HV85">
            <v>1.1448196908986834</v>
          </cell>
          <cell r="HW85">
            <v>8.5939999999999994</v>
          </cell>
          <cell r="HX85">
            <v>0.45799999999999996</v>
          </cell>
          <cell r="HY85">
            <v>0</v>
          </cell>
          <cell r="HZ85">
            <v>0</v>
          </cell>
          <cell r="IA85">
            <v>0</v>
          </cell>
          <cell r="IB85">
            <v>0</v>
          </cell>
          <cell r="IC85">
            <v>0</v>
          </cell>
          <cell r="ID85">
            <v>0</v>
          </cell>
          <cell r="IE85" t="str">
            <v>5</v>
          </cell>
          <cell r="IF85">
            <v>192.3864894282579</v>
          </cell>
          <cell r="IG85">
            <v>376.77300306090694</v>
          </cell>
          <cell r="IH85">
            <v>879.97126270631179</v>
          </cell>
          <cell r="II85">
            <v>469.48032046754668</v>
          </cell>
          <cell r="IJ85">
            <v>691.86047798742152</v>
          </cell>
          <cell r="IK85">
            <v>351.85616545661537</v>
          </cell>
          <cell r="IL85">
            <v>43.487840674413135</v>
          </cell>
          <cell r="IM85">
            <v>335.32797272420726</v>
          </cell>
          <cell r="IN85">
            <v>41.445030336699766</v>
          </cell>
          <cell r="IO85">
            <v>783.17442380861746</v>
          </cell>
          <cell r="IP85">
            <v>96.7968388976943</v>
          </cell>
          <cell r="IQ85">
            <v>417.83748521611653</v>
          </cell>
          <cell r="IR85">
            <v>51.642835251430128</v>
          </cell>
          <cell r="IS85">
            <v>615.75582540880509</v>
          </cell>
          <cell r="IT85">
            <v>76.104652578616367</v>
          </cell>
          <cell r="IU85">
            <v>0</v>
          </cell>
          <cell r="IV85">
            <v>0</v>
          </cell>
          <cell r="IW85">
            <v>0</v>
          </cell>
          <cell r="IX85">
            <v>0</v>
          </cell>
          <cell r="IY85" t="str">
            <v>0: No</v>
          </cell>
          <cell r="IZ85" t="str">
            <v>N/A</v>
          </cell>
          <cell r="JA85" t="str">
            <v>N/A</v>
          </cell>
          <cell r="JB85" t="str">
            <v>N/A</v>
          </cell>
          <cell r="JC85" t="str">
            <v>N/A</v>
          </cell>
          <cell r="JD85" t="str">
            <v>N/A</v>
          </cell>
          <cell r="JE85" t="str">
            <v>N/A</v>
          </cell>
          <cell r="JF85" t="str">
            <v>N/A</v>
          </cell>
          <cell r="JG85" t="str">
            <v>N/A</v>
          </cell>
          <cell r="JH85">
            <v>0</v>
          </cell>
          <cell r="JI85">
            <v>0</v>
          </cell>
          <cell r="JJ85">
            <v>0</v>
          </cell>
          <cell r="JK85">
            <v>0</v>
          </cell>
          <cell r="JL85">
            <v>0</v>
          </cell>
          <cell r="JM85">
            <v>0</v>
          </cell>
          <cell r="JN85">
            <v>0</v>
          </cell>
          <cell r="JO85">
            <v>0</v>
          </cell>
          <cell r="JP85">
            <v>0</v>
          </cell>
          <cell r="JQ85">
            <v>0</v>
          </cell>
          <cell r="JR85" t="str">
            <v>N/A</v>
          </cell>
          <cell r="JS85" t="str">
            <v>N/A</v>
          </cell>
          <cell r="JT85" t="str">
            <v>N/A</v>
          </cell>
          <cell r="JU85" t="str">
            <v>N/A</v>
          </cell>
          <cell r="JV85" t="str">
            <v>N/A</v>
          </cell>
          <cell r="JW85" t="str">
            <v>N/A</v>
          </cell>
          <cell r="JX85" t="str">
            <v>N/A</v>
          </cell>
          <cell r="JY85" t="str">
            <v>N/A</v>
          </cell>
          <cell r="JZ85">
            <v>0</v>
          </cell>
          <cell r="KA85">
            <v>6989</v>
          </cell>
          <cell r="KB85">
            <v>96</v>
          </cell>
          <cell r="KC85">
            <v>3452</v>
          </cell>
          <cell r="KD85">
            <v>0</v>
          </cell>
          <cell r="KE85">
            <v>11717</v>
          </cell>
          <cell r="KF85">
            <v>538</v>
          </cell>
          <cell r="KG85">
            <v>35478.959999999999</v>
          </cell>
          <cell r="KH85">
            <v>0</v>
          </cell>
          <cell r="KI85">
            <v>7471</v>
          </cell>
          <cell r="KJ85">
            <v>96</v>
          </cell>
          <cell r="KK85">
            <v>3510</v>
          </cell>
          <cell r="KL85">
            <v>0</v>
          </cell>
          <cell r="KM85">
            <v>11717</v>
          </cell>
          <cell r="KN85">
            <v>538</v>
          </cell>
          <cell r="KO85">
            <v>37056</v>
          </cell>
          <cell r="KP85">
            <v>0</v>
          </cell>
          <cell r="KQ85">
            <v>0</v>
          </cell>
          <cell r="KR85">
            <v>0</v>
          </cell>
          <cell r="KS85">
            <v>0</v>
          </cell>
          <cell r="KT85">
            <v>0</v>
          </cell>
          <cell r="KU85">
            <v>0</v>
          </cell>
          <cell r="KV85">
            <v>0</v>
          </cell>
          <cell r="KW85">
            <v>0</v>
          </cell>
          <cell r="KX85">
            <v>0</v>
          </cell>
          <cell r="KY85">
            <v>0</v>
          </cell>
          <cell r="KZ85" t="str">
            <v/>
          </cell>
          <cell r="LA85" t="str">
            <v/>
          </cell>
          <cell r="LB85" t="str">
            <v/>
          </cell>
          <cell r="LC85">
            <v>5.130298992851106</v>
          </cell>
          <cell r="LD85">
            <v>15.339321786220827</v>
          </cell>
          <cell r="LE85" t="str">
            <v/>
          </cell>
          <cell r="LF85" t="str">
            <v/>
          </cell>
          <cell r="LG85">
            <v>2.3968137992292373</v>
          </cell>
          <cell r="LH85">
            <v>9.968338562484778</v>
          </cell>
          <cell r="LI85">
            <v>22.291944241486512</v>
          </cell>
          <cell r="LJ85" t="str">
            <v>Tenofovir/Emtricitabine (TDF/FTC)</v>
          </cell>
          <cell r="LK85" t="str">
            <v/>
          </cell>
          <cell r="LL85" t="str">
            <v>0: No</v>
          </cell>
          <cell r="LM85" t="str">
            <v>N/A</v>
          </cell>
          <cell r="LN85" t="str">
            <v>N/A</v>
          </cell>
          <cell r="LO85" t="str">
            <v>N/A</v>
          </cell>
          <cell r="LP85" t="str">
            <v>N/A</v>
          </cell>
          <cell r="LQ85" t="str">
            <v>N/A</v>
          </cell>
          <cell r="LR85" t="str">
            <v>N/A</v>
          </cell>
          <cell r="LS85" t="str">
            <v>N/A</v>
          </cell>
          <cell r="LT85" t="str">
            <v>N/A</v>
          </cell>
          <cell r="LU85">
            <v>0</v>
          </cell>
          <cell r="LV85">
            <v>0</v>
          </cell>
          <cell r="LW85">
            <v>0</v>
          </cell>
          <cell r="LX85">
            <v>0</v>
          </cell>
          <cell r="LY85" t="str">
            <v/>
          </cell>
          <cell r="LZ85" t="str">
            <v/>
          </cell>
          <cell r="MA85" t="str">
            <v/>
          </cell>
          <cell r="MB85" t="str">
            <v/>
          </cell>
          <cell r="MC85" t="str">
            <v/>
          </cell>
          <cell r="MD85" t="str">
            <v/>
          </cell>
          <cell r="ME85" t="str">
            <v/>
          </cell>
          <cell r="MF85" t="str">
            <v/>
          </cell>
          <cell r="MG85" t="str">
            <v/>
          </cell>
          <cell r="MH85" t="str">
            <v/>
          </cell>
          <cell r="MI85" t="str">
            <v/>
          </cell>
          <cell r="MJ85" t="str">
            <v/>
          </cell>
          <cell r="MK85" t="str">
            <v/>
          </cell>
          <cell r="ML85" t="str">
            <v/>
          </cell>
          <cell r="MM85" t="str">
            <v/>
          </cell>
          <cell r="MN85" t="str">
            <v/>
          </cell>
          <cell r="MO85" t="str">
            <v/>
          </cell>
          <cell r="MP85" t="str">
            <v/>
          </cell>
          <cell r="MQ85" t="str">
            <v>1: Yes</v>
          </cell>
          <cell r="MR85" t="str">
            <v>1: Yes</v>
          </cell>
          <cell r="MS85" t="str">
            <v>5</v>
          </cell>
          <cell r="MT85" t="str">
            <v>1: Yes</v>
          </cell>
          <cell r="MU85">
            <v>83.996778805391003</v>
          </cell>
          <cell r="MV85">
            <v>0</v>
          </cell>
          <cell r="MW85">
            <v>83.996778805391003</v>
          </cell>
          <cell r="MX85">
            <v>83.996778805391003</v>
          </cell>
          <cell r="MY85">
            <v>83.996778805391003</v>
          </cell>
          <cell r="MZ85">
            <v>83.996778805391003</v>
          </cell>
          <cell r="NA85">
            <v>0</v>
          </cell>
          <cell r="NB85">
            <v>0</v>
          </cell>
          <cell r="NC85">
            <v>0</v>
          </cell>
          <cell r="ND85">
            <v>0</v>
          </cell>
          <cell r="NE85">
            <v>0</v>
          </cell>
          <cell r="NF85">
            <v>0</v>
          </cell>
          <cell r="NG85">
            <v>0</v>
          </cell>
          <cell r="NH85">
            <v>0</v>
          </cell>
          <cell r="NI85">
            <v>0</v>
          </cell>
          <cell r="NJ85">
            <v>0</v>
          </cell>
          <cell r="NK85">
            <v>0</v>
          </cell>
          <cell r="NL85">
            <v>0</v>
          </cell>
          <cell r="NM85">
            <v>10.859962502776467</v>
          </cell>
          <cell r="NN85">
            <v>0</v>
          </cell>
          <cell r="NO85">
            <v>10.859962502776467</v>
          </cell>
          <cell r="NP85">
            <v>10.859962502776467</v>
          </cell>
          <cell r="NQ85">
            <v>10.859962502776467</v>
          </cell>
          <cell r="NR85">
            <v>10.859962502776467</v>
          </cell>
          <cell r="NS85">
            <v>14.212098148783568</v>
          </cell>
          <cell r="NT85">
            <v>0</v>
          </cell>
          <cell r="NU85">
            <v>14.212098148783568</v>
          </cell>
          <cell r="NV85">
            <v>14.212098148783568</v>
          </cell>
          <cell r="NW85">
            <v>14.212098148783568</v>
          </cell>
          <cell r="NX85">
            <v>14.212098148783568</v>
          </cell>
          <cell r="NY85">
            <v>53.52915110584965</v>
          </cell>
          <cell r="NZ85">
            <v>0</v>
          </cell>
          <cell r="OA85">
            <v>53.52915110584965</v>
          </cell>
          <cell r="OB85">
            <v>53.529151105849657</v>
          </cell>
          <cell r="OC85">
            <v>53.529151105849657</v>
          </cell>
          <cell r="OD85">
            <v>53.529151105849657</v>
          </cell>
          <cell r="OE85">
            <v>5.3955670479813191</v>
          </cell>
          <cell r="OF85">
            <v>0</v>
          </cell>
          <cell r="OG85">
            <v>5.3955670479813191</v>
          </cell>
          <cell r="OH85">
            <v>5.39556704798132</v>
          </cell>
          <cell r="OI85">
            <v>5.39556704798132</v>
          </cell>
          <cell r="OJ85">
            <v>5.3955670479813191</v>
          </cell>
          <cell r="OK85">
            <v>0</v>
          </cell>
          <cell r="OL85">
            <v>0</v>
          </cell>
          <cell r="OM85">
            <v>0</v>
          </cell>
          <cell r="ON85">
            <v>0</v>
          </cell>
          <cell r="OO85">
            <v>0</v>
          </cell>
          <cell r="OP85">
            <v>0</v>
          </cell>
          <cell r="OQ85">
            <v>83.996778805391003</v>
          </cell>
          <cell r="OR85">
            <v>0</v>
          </cell>
          <cell r="OS85">
            <v>83.996778805391003</v>
          </cell>
          <cell r="OT85">
            <v>83.996778805391003</v>
          </cell>
          <cell r="OU85">
            <v>83.996778805391003</v>
          </cell>
          <cell r="OV85">
            <v>83.996778805391003</v>
          </cell>
          <cell r="OW85">
            <v>0</v>
          </cell>
          <cell r="OX85">
            <v>1.2953405838580423</v>
          </cell>
          <cell r="OY85">
            <v>0</v>
          </cell>
          <cell r="OZ85">
            <v>1.3028048082427017</v>
          </cell>
          <cell r="PA85">
            <v>0</v>
          </cell>
          <cell r="PB85">
            <v>0.65025758443045223</v>
          </cell>
          <cell r="PC85">
            <v>0</v>
          </cell>
          <cell r="PD85">
            <v>0</v>
          </cell>
          <cell r="PE85">
            <v>0</v>
          </cell>
          <cell r="PF85">
            <v>0.99685174585002878</v>
          </cell>
          <cell r="PG85" t="str">
            <v/>
          </cell>
          <cell r="PH85">
            <v>8.3838664812239223</v>
          </cell>
          <cell r="PI85">
            <v>0</v>
          </cell>
          <cell r="PJ85">
            <v>41.087621696801115</v>
          </cell>
          <cell r="PK85" t="str">
            <v>N/A</v>
          </cell>
          <cell r="PL85">
            <v>6.7858136300417238</v>
          </cell>
          <cell r="PM85" t="str">
            <v>N/A</v>
          </cell>
          <cell r="PN85" t="str">
            <v>N/A</v>
          </cell>
          <cell r="PO85" t="str">
            <v>N/A</v>
          </cell>
          <cell r="PP85">
            <v>3.5493741307371347</v>
          </cell>
          <cell r="PQ85">
            <v>0</v>
          </cell>
          <cell r="PR85">
            <v>2106.2237893531769</v>
          </cell>
          <cell r="PS85">
            <v>2262.96</v>
          </cell>
          <cell r="PT85">
            <v>2276</v>
          </cell>
          <cell r="PU85">
            <v>1136</v>
          </cell>
          <cell r="PV85">
            <v>0</v>
          </cell>
          <cell r="PW85">
            <v>1741.5000000000002</v>
          </cell>
          <cell r="PX85">
            <v>0</v>
          </cell>
          <cell r="PY85">
            <v>0</v>
          </cell>
          <cell r="PZ85">
            <v>96.266358526000857</v>
          </cell>
          <cell r="QA85">
            <v>83.996778805391003</v>
          </cell>
          <cell r="QB85">
            <v>0</v>
          </cell>
          <cell r="QC85">
            <v>0</v>
          </cell>
          <cell r="QD85">
            <v>10.859962502776467</v>
          </cell>
          <cell r="QE85">
            <v>14.212098148783568</v>
          </cell>
          <cell r="QF85">
            <v>53.52915110584965</v>
          </cell>
          <cell r="QG85">
            <v>5.3955670479813191</v>
          </cell>
          <cell r="QH85">
            <v>0</v>
          </cell>
          <cell r="QI85">
            <v>83.996778805391003</v>
          </cell>
          <cell r="QJ85">
            <v>0</v>
          </cell>
          <cell r="QK85">
            <v>1.2953405838580423</v>
          </cell>
          <cell r="QL85">
            <v>0</v>
          </cell>
          <cell r="QM85">
            <v>1.3028048082427017</v>
          </cell>
          <cell r="QN85">
            <v>0</v>
          </cell>
          <cell r="QO85">
            <v>0.65025758443045223</v>
          </cell>
          <cell r="QP85">
            <v>0</v>
          </cell>
          <cell r="QQ85">
            <v>0</v>
          </cell>
          <cell r="QR85">
            <v>0</v>
          </cell>
          <cell r="QS85">
            <v>0.99685174585002878</v>
          </cell>
          <cell r="QT85">
            <v>0</v>
          </cell>
          <cell r="QU85">
            <v>0</v>
          </cell>
          <cell r="QV85" t="str">
            <v/>
          </cell>
          <cell r="QW85" t="str">
            <v/>
          </cell>
          <cell r="QX85" t="str">
            <v/>
          </cell>
          <cell r="QY85" t="str">
            <v/>
          </cell>
          <cell r="QZ85" t="str">
            <v/>
          </cell>
          <cell r="RA85" t="str">
            <v/>
          </cell>
          <cell r="RB85" t="str">
            <v/>
          </cell>
          <cell r="RC85" t="str">
            <v>N/A</v>
          </cell>
          <cell r="RD85" t="str">
            <v>N/A</v>
          </cell>
          <cell r="RE85">
            <v>0</v>
          </cell>
          <cell r="RF85">
            <v>0</v>
          </cell>
          <cell r="RG85">
            <v>0</v>
          </cell>
          <cell r="RH85">
            <v>0</v>
          </cell>
          <cell r="RI85">
            <v>0</v>
          </cell>
          <cell r="RJ85">
            <v>0</v>
          </cell>
          <cell r="RK85">
            <v>0</v>
          </cell>
          <cell r="RL85">
            <v>0</v>
          </cell>
          <cell r="RM85">
            <v>0</v>
          </cell>
          <cell r="RN85">
            <v>0</v>
          </cell>
          <cell r="RO85">
            <v>27.548962478145516</v>
          </cell>
          <cell r="RP85">
            <v>27.548962478145516</v>
          </cell>
          <cell r="RQ85">
            <v>0</v>
          </cell>
          <cell r="RR85">
            <v>0</v>
          </cell>
          <cell r="RS85">
            <v>27.548962478145512</v>
          </cell>
          <cell r="RT85">
            <v>27.548962478145519</v>
          </cell>
          <cell r="RU85">
            <v>27.548962478145519</v>
          </cell>
          <cell r="RV85">
            <v>5.0844445367284923</v>
          </cell>
          <cell r="RW85">
            <v>0</v>
          </cell>
          <cell r="RX85">
            <v>5.0844445367284914</v>
          </cell>
          <cell r="RY85">
            <v>5.0844445367284923</v>
          </cell>
          <cell r="RZ85">
            <v>5.0844445367284923</v>
          </cell>
          <cell r="SA85">
            <v>5.0844445367284923</v>
          </cell>
          <cell r="SB85">
            <v>22.865638856860777</v>
          </cell>
          <cell r="SC85">
            <v>0</v>
          </cell>
          <cell r="SD85">
            <v>0</v>
          </cell>
          <cell r="SE85">
            <v>22.865638856860777</v>
          </cell>
          <cell r="SF85">
            <v>22.865638856860777</v>
          </cell>
          <cell r="SG85">
            <v>22.865638856860777</v>
          </cell>
          <cell r="SH85">
            <v>4.683323621284738</v>
          </cell>
          <cell r="SI85">
            <v>0</v>
          </cell>
          <cell r="SJ85">
            <v>0</v>
          </cell>
          <cell r="SK85">
            <v>4.683323621284738</v>
          </cell>
          <cell r="SL85">
            <v>4.683323621284738</v>
          </cell>
          <cell r="SM85">
            <v>4.6833236212847389</v>
          </cell>
          <cell r="SN85">
            <v>0</v>
          </cell>
          <cell r="SO85" t="str">
            <v>blank</v>
          </cell>
          <cell r="SP85" t="str">
            <v>blank</v>
          </cell>
          <cell r="SQ85" t="str">
            <v>blank</v>
          </cell>
          <cell r="SR85" t="str">
            <v>blank</v>
          </cell>
          <cell r="SS85" t="str">
            <v>1: Yes</v>
          </cell>
          <cell r="ST85" t="str">
            <v>0: No (please explain)</v>
          </cell>
          <cell r="SU85" t="str">
            <v>Blank</v>
          </cell>
          <cell r="SV85" t="str">
            <v>1: Yes</v>
          </cell>
          <cell r="SW85" t="str">
            <v>0: All patients when initiated</v>
          </cell>
          <cell r="SX85">
            <v>1</v>
          </cell>
          <cell r="SY85" t="str">
            <v>0: No</v>
          </cell>
          <cell r="SZ85" t="str">
            <v>N/A</v>
          </cell>
          <cell r="TA85" t="str">
            <v>N/A</v>
          </cell>
          <cell r="TB85">
            <v>0.21145976467059471</v>
          </cell>
          <cell r="TC85">
            <v>8.3400067738568298E-2</v>
          </cell>
          <cell r="TD85">
            <v>7.0543336352218979</v>
          </cell>
          <cell r="TE85">
            <v>0.71482960714213584</v>
          </cell>
          <cell r="TF85">
            <v>1.3081685232776439</v>
          </cell>
          <cell r="TG85">
            <v>0</v>
          </cell>
          <cell r="TH85">
            <v>0</v>
          </cell>
          <cell r="TI85">
            <v>5.0844445367284923</v>
          </cell>
          <cell r="TJ85">
            <v>13.092326343366183</v>
          </cell>
          <cell r="TK85" t="str">
            <v/>
          </cell>
          <cell r="TL85" t="str">
            <v/>
          </cell>
          <cell r="TM85" t="str">
            <v/>
          </cell>
          <cell r="TN85" t="str">
            <v/>
          </cell>
          <cell r="TO85" t="str">
            <v/>
          </cell>
          <cell r="TP85" t="str">
            <v/>
          </cell>
          <cell r="TQ85" t="str">
            <v/>
          </cell>
          <cell r="TR85" t="str">
            <v/>
          </cell>
          <cell r="TS85" t="str">
            <v/>
          </cell>
          <cell r="TT85">
            <v>0.21145976467059471</v>
          </cell>
          <cell r="TU85">
            <v>8.3400067738568298E-2</v>
          </cell>
          <cell r="TV85">
            <v>7.0543336352218979</v>
          </cell>
          <cell r="TW85">
            <v>0.71482960714213584</v>
          </cell>
          <cell r="TX85">
            <v>1.3081685232776439</v>
          </cell>
          <cell r="TY85">
            <v>0</v>
          </cell>
          <cell r="TZ85">
            <v>0</v>
          </cell>
          <cell r="UA85">
            <v>5.0844445367284923</v>
          </cell>
          <cell r="UB85">
            <v>13.092326343366183</v>
          </cell>
          <cell r="UC85" t="str">
            <v>0: No</v>
          </cell>
          <cell r="UD85" t="str">
            <v>N/A</v>
          </cell>
          <cell r="UE85" t="str">
            <v>N/A</v>
          </cell>
          <cell r="UF85">
            <v>570342.08000000007</v>
          </cell>
          <cell r="UG85">
            <v>1.4710186305149127E-2</v>
          </cell>
          <cell r="UH85">
            <v>1.4710186305149128E-2</v>
          </cell>
          <cell r="UI85">
            <v>1.4710186305149128E-2</v>
          </cell>
          <cell r="UJ85">
            <v>0</v>
          </cell>
          <cell r="UK85">
            <v>0</v>
          </cell>
          <cell r="UL85">
            <v>0</v>
          </cell>
          <cell r="UM85">
            <v>0</v>
          </cell>
          <cell r="UN85" t="str">
            <v>N/A</v>
          </cell>
          <cell r="UO85" t="str">
            <v>N/A</v>
          </cell>
          <cell r="UP85" t="str">
            <v>N/A</v>
          </cell>
          <cell r="UQ85" t="str">
            <v>N/A</v>
          </cell>
          <cell r="UR85" t="str">
            <v>N/A</v>
          </cell>
          <cell r="US85" t="str">
            <v>N/A</v>
          </cell>
          <cell r="UT85" t="str">
            <v>N/A</v>
          </cell>
          <cell r="UU85" t="str">
            <v>N/A</v>
          </cell>
          <cell r="UV85" t="str">
            <v>N/A</v>
          </cell>
          <cell r="UW85" t="str">
            <v>N/A</v>
          </cell>
          <cell r="UX85">
            <v>0</v>
          </cell>
          <cell r="UY85">
            <v>0</v>
          </cell>
          <cell r="UZ85">
            <v>0</v>
          </cell>
          <cell r="VA85">
            <v>0</v>
          </cell>
          <cell r="VB85">
            <v>1</v>
          </cell>
          <cell r="VC85">
            <v>1</v>
          </cell>
          <cell r="VD85">
            <v>0</v>
          </cell>
          <cell r="VE85">
            <v>1</v>
          </cell>
          <cell r="VF85">
            <v>0</v>
          </cell>
          <cell r="VG85">
            <v>1</v>
          </cell>
          <cell r="VH85">
            <v>1</v>
          </cell>
          <cell r="VI85">
            <v>1</v>
          </cell>
          <cell r="VJ85">
            <v>0</v>
          </cell>
          <cell r="VK85">
            <v>0</v>
          </cell>
          <cell r="VL85">
            <v>0</v>
          </cell>
          <cell r="VM85">
            <v>0</v>
          </cell>
          <cell r="VN85">
            <v>1</v>
          </cell>
          <cell r="VO85">
            <v>0</v>
          </cell>
          <cell r="VP85">
            <v>1</v>
          </cell>
          <cell r="VQ85">
            <v>0</v>
          </cell>
          <cell r="VR85">
            <v>1</v>
          </cell>
          <cell r="VS85">
            <v>1</v>
          </cell>
          <cell r="VT85">
            <v>0</v>
          </cell>
          <cell r="VU85">
            <v>0</v>
          </cell>
          <cell r="VV85">
            <v>0</v>
          </cell>
          <cell r="VW85">
            <v>0</v>
          </cell>
          <cell r="VX85">
            <v>0</v>
          </cell>
          <cell r="VY85">
            <v>0.33615885710318499</v>
          </cell>
          <cell r="VZ85">
            <v>0.33615885710318499</v>
          </cell>
          <cell r="WA85">
            <v>0</v>
          </cell>
          <cell r="WB85">
            <v>0.35060867066224727</v>
          </cell>
          <cell r="WC85">
            <v>0.35060867066224732</v>
          </cell>
          <cell r="WD85">
            <v>0</v>
          </cell>
          <cell r="WE85">
            <v>0</v>
          </cell>
          <cell r="WF85">
            <v>0.29451128335628768</v>
          </cell>
          <cell r="WG85">
            <v>0</v>
          </cell>
          <cell r="WH85">
            <v>0.29451128335628768</v>
          </cell>
          <cell r="WI85">
            <v>0.29451128335628773</v>
          </cell>
          <cell r="WJ85">
            <v>0</v>
          </cell>
          <cell r="WK85">
            <v>0</v>
          </cell>
          <cell r="WL85">
            <v>5.6097387305959569E-2</v>
          </cell>
          <cell r="WM85">
            <v>0</v>
          </cell>
          <cell r="WN85">
            <v>5.6097387305959569E-2</v>
          </cell>
          <cell r="WO85">
            <v>5.6097387305959569E-2</v>
          </cell>
          <cell r="WP85">
            <v>0</v>
          </cell>
          <cell r="WQ85">
            <v>0</v>
          </cell>
          <cell r="WR85" t="e">
            <v>#VALUE!</v>
          </cell>
          <cell r="WS85" t="e">
            <v>#VALUE!</v>
          </cell>
          <cell r="WT85">
            <v>0.35060867066224727</v>
          </cell>
          <cell r="WU85">
            <v>0</v>
          </cell>
          <cell r="WV85">
            <v>0.35060867066224727</v>
          </cell>
          <cell r="WW85">
            <v>0</v>
          </cell>
          <cell r="WX85">
            <v>0</v>
          </cell>
          <cell r="WY85">
            <v>0</v>
          </cell>
          <cell r="WZ85">
            <v>0.97786283871231383</v>
          </cell>
          <cell r="XA85">
            <v>0.97786283871231383</v>
          </cell>
          <cell r="XB85">
            <v>0</v>
          </cell>
          <cell r="XC85">
            <v>0.95982451109453737</v>
          </cell>
          <cell r="XD85">
            <v>0.95982451109453715</v>
          </cell>
          <cell r="XE85">
            <v>1.3975044881536465</v>
          </cell>
          <cell r="XF85">
            <v>1.3975044881536465</v>
          </cell>
          <cell r="XG85">
            <v>0.6845039870986197</v>
          </cell>
          <cell r="XH85">
            <v>0</v>
          </cell>
          <cell r="XI85">
            <v>0.67187715776617596</v>
          </cell>
          <cell r="XJ85">
            <v>0.67187715776617596</v>
          </cell>
          <cell r="XK85">
            <v>0.9782531417075524</v>
          </cell>
          <cell r="XL85">
            <v>0.97825314170755229</v>
          </cell>
          <cell r="XM85">
            <v>0</v>
          </cell>
          <cell r="XN85">
            <v>0</v>
          </cell>
          <cell r="XO85">
            <v>0</v>
          </cell>
          <cell r="XP85">
            <v>0</v>
          </cell>
          <cell r="XQ85">
            <v>0</v>
          </cell>
          <cell r="XR85">
            <v>0</v>
          </cell>
          <cell r="XS85">
            <v>0</v>
          </cell>
          <cell r="XT85">
            <v>0</v>
          </cell>
          <cell r="XU85">
            <v>0</v>
          </cell>
          <cell r="XV85">
            <v>0</v>
          </cell>
          <cell r="XW85">
            <v>0</v>
          </cell>
          <cell r="XX85">
            <v>0</v>
          </cell>
          <cell r="XY85">
            <v>0</v>
          </cell>
          <cell r="XZ85">
            <v>0</v>
          </cell>
          <cell r="YA85">
            <v>0</v>
          </cell>
          <cell r="YB85">
            <v>0</v>
          </cell>
          <cell r="YC85">
            <v>0</v>
          </cell>
          <cell r="YD85">
            <v>0</v>
          </cell>
          <cell r="YE85">
            <v>0</v>
          </cell>
          <cell r="YF85">
            <v>0</v>
          </cell>
          <cell r="YG85">
            <v>0</v>
          </cell>
          <cell r="YH85">
            <v>0</v>
          </cell>
          <cell r="YI85">
            <v>0</v>
          </cell>
          <cell r="YJ85">
            <v>0</v>
          </cell>
          <cell r="YK85">
            <v>0</v>
          </cell>
          <cell r="YL85">
            <v>9.7786283871231394E-2</v>
          </cell>
          <cell r="YM85">
            <v>0</v>
          </cell>
          <cell r="YN85">
            <v>9.598245110945372E-2</v>
          </cell>
          <cell r="YO85">
            <v>9.598245110945372E-2</v>
          </cell>
          <cell r="YP85">
            <v>0.13975044881536464</v>
          </cell>
          <cell r="YQ85">
            <v>0.13975044881536464</v>
          </cell>
          <cell r="YR85">
            <v>9.7786283871231394E-2</v>
          </cell>
          <cell r="YS85">
            <v>0</v>
          </cell>
          <cell r="YT85">
            <v>9.598245110945372E-2</v>
          </cell>
          <cell r="YU85">
            <v>9.598245110945372E-2</v>
          </cell>
          <cell r="YV85">
            <v>0.13975044881536464</v>
          </cell>
          <cell r="YW85">
            <v>0.13975044881536464</v>
          </cell>
          <cell r="YX85">
            <v>9.7786283871231394E-2</v>
          </cell>
          <cell r="YY85">
            <v>0</v>
          </cell>
          <cell r="YZ85">
            <v>9.598245110945372E-2</v>
          </cell>
          <cell r="ZA85">
            <v>9.598245110945372E-2</v>
          </cell>
          <cell r="ZB85">
            <v>0.13975044881536464</v>
          </cell>
          <cell r="ZC85">
            <v>0.13975044881536464</v>
          </cell>
          <cell r="ZD85">
            <v>0</v>
          </cell>
          <cell r="ZE85">
            <v>0</v>
          </cell>
          <cell r="ZF85">
            <v>0</v>
          </cell>
          <cell r="ZG85">
            <v>0</v>
          </cell>
          <cell r="ZH85">
            <v>0</v>
          </cell>
          <cell r="ZI85">
            <v>0</v>
          </cell>
          <cell r="ZJ85" t="str">
            <v xml:space="preserve"> </v>
          </cell>
          <cell r="ZK85">
            <v>0</v>
          </cell>
          <cell r="ZL85">
            <v>0</v>
          </cell>
          <cell r="ZM85">
            <v>0</v>
          </cell>
          <cell r="ZN85">
            <v>0</v>
          </cell>
          <cell r="ZO85">
            <v>0</v>
          </cell>
          <cell r="ZP85">
            <v>0</v>
          </cell>
          <cell r="ZQ85">
            <v>0</v>
          </cell>
          <cell r="ZR85" t="str">
            <v>0: No</v>
          </cell>
          <cell r="ZS85" t="str">
            <v>1: Yes</v>
          </cell>
          <cell r="ZT85">
            <v>0.71607755158256581</v>
          </cell>
          <cell r="ZU85">
            <v>0.71607755158256581</v>
          </cell>
          <cell r="ZV85">
            <v>0</v>
          </cell>
          <cell r="ZW85">
            <v>0.71607755158256592</v>
          </cell>
          <cell r="ZX85">
            <v>0.71607755158256592</v>
          </cell>
          <cell r="ZY85">
            <v>0.71607755158256603</v>
          </cell>
          <cell r="ZZ85">
            <v>0.71607755158256592</v>
          </cell>
          <cell r="AAA85">
            <v>0.5012542861077961</v>
          </cell>
          <cell r="AAB85">
            <v>0</v>
          </cell>
          <cell r="AAC85">
            <v>0.5012542861077961</v>
          </cell>
          <cell r="AAD85">
            <v>0.50125428610779621</v>
          </cell>
          <cell r="AAE85">
            <v>0.5012542861077961</v>
          </cell>
          <cell r="AAF85">
            <v>0.50125428610779621</v>
          </cell>
          <cell r="AAG85">
            <v>7.1607755158256597E-2</v>
          </cell>
          <cell r="AAH85">
            <v>7.1607755158256584E-2</v>
          </cell>
          <cell r="AAI85">
            <v>0</v>
          </cell>
          <cell r="AAJ85">
            <v>7.1607755158256584E-2</v>
          </cell>
          <cell r="AAK85">
            <v>7.1607755158256597E-2</v>
          </cell>
          <cell r="AAL85">
            <v>7.1607755158256597E-2</v>
          </cell>
          <cell r="AAM85">
            <v>7.1607755158256597E-2</v>
          </cell>
          <cell r="AAN85">
            <v>0</v>
          </cell>
          <cell r="AAO85">
            <v>0</v>
          </cell>
          <cell r="AAP85">
            <v>0</v>
          </cell>
          <cell r="AAQ85">
            <v>0</v>
          </cell>
          <cell r="AAR85">
            <v>0</v>
          </cell>
          <cell r="AAS85">
            <v>0</v>
          </cell>
          <cell r="AAT85">
            <v>0</v>
          </cell>
          <cell r="AAU85">
            <v>0</v>
          </cell>
          <cell r="AAV85">
            <v>0</v>
          </cell>
          <cell r="AAW85">
            <v>0</v>
          </cell>
          <cell r="AAX85">
            <v>0</v>
          </cell>
          <cell r="AAY85">
            <v>0</v>
          </cell>
          <cell r="AAZ85">
            <v>0</v>
          </cell>
          <cell r="ABA85">
            <v>0</v>
          </cell>
          <cell r="ABB85">
            <v>0</v>
          </cell>
          <cell r="ABC85">
            <v>0</v>
          </cell>
          <cell r="ABD85">
            <v>0</v>
          </cell>
          <cell r="ABE85">
            <v>0</v>
          </cell>
          <cell r="ABF85">
            <v>7.1607755158256597E-2</v>
          </cell>
          <cell r="ABG85">
            <v>0</v>
          </cell>
          <cell r="ABH85">
            <v>7.1607755158256584E-2</v>
          </cell>
          <cell r="ABI85">
            <v>7.1607755158256597E-2</v>
          </cell>
          <cell r="ABJ85">
            <v>7.1607755158256597E-2</v>
          </cell>
          <cell r="ABK85">
            <v>7.1607755158256597E-2</v>
          </cell>
          <cell r="ABL85">
            <v>7.1607755158256597E-2</v>
          </cell>
          <cell r="ABM85">
            <v>0</v>
          </cell>
          <cell r="ABN85">
            <v>7.1607755158256584E-2</v>
          </cell>
          <cell r="ABO85">
            <v>7.1607755158256597E-2</v>
          </cell>
          <cell r="ABP85">
            <v>7.1607755158256597E-2</v>
          </cell>
          <cell r="ABQ85">
            <v>7.1607755158256597E-2</v>
          </cell>
          <cell r="ABR85">
            <v>0</v>
          </cell>
          <cell r="ABS85">
            <v>0</v>
          </cell>
          <cell r="ABT85">
            <v>0</v>
          </cell>
          <cell r="ABU85">
            <v>0</v>
          </cell>
          <cell r="ABV85">
            <v>0</v>
          </cell>
          <cell r="ABW85">
            <v>0</v>
          </cell>
          <cell r="ABX85">
            <v>7.1607755158256597E-2</v>
          </cell>
          <cell r="ABY85" t="str">
            <v>1: Yes</v>
          </cell>
          <cell r="ABZ85">
            <v>7.1607755158256584E-2</v>
          </cell>
          <cell r="ACA85">
            <v>0</v>
          </cell>
          <cell r="ACB85">
            <v>7.6602687858303478</v>
          </cell>
          <cell r="ACC85">
            <v>7.6602687858303478</v>
          </cell>
          <cell r="ACD85">
            <v>0</v>
          </cell>
          <cell r="ACE85">
            <v>7.5189622216285681</v>
          </cell>
          <cell r="ACF85">
            <v>7.5189622216285681</v>
          </cell>
          <cell r="ACG85">
            <v>10.947608994691196</v>
          </cell>
          <cell r="ACH85">
            <v>10.947608994691196</v>
          </cell>
          <cell r="ACI85">
            <v>6.6793127578929257</v>
          </cell>
          <cell r="ACJ85">
            <v>0</v>
          </cell>
          <cell r="ACK85">
            <v>6.5561015803957581</v>
          </cell>
          <cell r="ACL85">
            <v>6.5561015803957581</v>
          </cell>
          <cell r="ACM85">
            <v>9.5456839010562256</v>
          </cell>
          <cell r="ACN85">
            <v>9.5456839010562238</v>
          </cell>
          <cell r="ACO85">
            <v>0</v>
          </cell>
          <cell r="ACP85">
            <v>0</v>
          </cell>
          <cell r="ACQ85">
            <v>0</v>
          </cell>
          <cell r="ACR85">
            <v>0</v>
          </cell>
          <cell r="ACS85">
            <v>0</v>
          </cell>
          <cell r="ACT85">
            <v>0</v>
          </cell>
          <cell r="ACU85">
            <v>0</v>
          </cell>
          <cell r="ACV85">
            <v>0</v>
          </cell>
          <cell r="ACW85">
            <v>0</v>
          </cell>
          <cell r="ACX85">
            <v>0</v>
          </cell>
          <cell r="ACY85">
            <v>0</v>
          </cell>
          <cell r="ACZ85">
            <v>0</v>
          </cell>
          <cell r="ADA85">
            <v>0</v>
          </cell>
          <cell r="ADB85">
            <v>0</v>
          </cell>
          <cell r="ADC85">
            <v>0</v>
          </cell>
          <cell r="ADD85">
            <v>0</v>
          </cell>
          <cell r="ADE85">
            <v>0</v>
          </cell>
          <cell r="ADF85">
            <v>0</v>
          </cell>
          <cell r="ADG85">
            <v>0</v>
          </cell>
          <cell r="ADH85">
            <v>0</v>
          </cell>
          <cell r="ADI85">
            <v>0</v>
          </cell>
          <cell r="ADJ85">
            <v>0</v>
          </cell>
          <cell r="ADK85">
            <v>0</v>
          </cell>
          <cell r="ADL85">
            <v>0</v>
          </cell>
          <cell r="ADM85">
            <v>0.45706169845704109</v>
          </cell>
          <cell r="ADN85">
            <v>0</v>
          </cell>
          <cell r="ADO85">
            <v>0.44863042534601627</v>
          </cell>
          <cell r="ADP85">
            <v>0.44863042534601616</v>
          </cell>
          <cell r="ADQ85">
            <v>0.65320589930379946</v>
          </cell>
          <cell r="ADR85">
            <v>0.65320589930379958</v>
          </cell>
          <cell r="ADS85">
            <v>0.3344863795913201</v>
          </cell>
          <cell r="ADT85">
            <v>0</v>
          </cell>
          <cell r="ADU85">
            <v>0.32831621475849193</v>
          </cell>
          <cell r="ADV85">
            <v>0.32831621475849193</v>
          </cell>
          <cell r="ADW85">
            <v>0.47802840868836421</v>
          </cell>
          <cell r="ADX85">
            <v>0.47802840868836427</v>
          </cell>
          <cell r="ADY85">
            <v>0.18940794988906076</v>
          </cell>
          <cell r="ADZ85">
            <v>0</v>
          </cell>
          <cell r="AEA85">
            <v>0.18591400112830264</v>
          </cell>
          <cell r="AEB85">
            <v>0.18591400112830264</v>
          </cell>
          <cell r="AEC85">
            <v>0.27069078564280868</v>
          </cell>
          <cell r="AED85">
            <v>0.27069078564280868</v>
          </cell>
          <cell r="AEE85">
            <v>1.2257531886572095</v>
          </cell>
          <cell r="AEF85">
            <v>0</v>
          </cell>
          <cell r="AEG85">
            <v>0.63489725681139852</v>
          </cell>
          <cell r="AEH85">
            <v>2.4150441089951138</v>
          </cell>
          <cell r="AEI85">
            <v>0.78502149124308462</v>
          </cell>
          <cell r="AEJ85">
            <v>0.48044213286755028</v>
          </cell>
          <cell r="AEK85">
            <v>1.7950740908515532</v>
          </cell>
          <cell r="AEL85">
            <v>0.32403651640443826</v>
          </cell>
          <cell r="AEM85">
            <v>0</v>
          </cell>
          <cell r="AEN85">
            <v>1.2257531886572095</v>
          </cell>
          <cell r="AEO85">
            <v>0</v>
          </cell>
          <cell r="AEP85">
            <v>0.63489725681139852</v>
          </cell>
          <cell r="AEQ85">
            <v>2.4150441089951138</v>
          </cell>
          <cell r="AER85">
            <v>0.78502149124308462</v>
          </cell>
          <cell r="AES85">
            <v>0.48044213286755028</v>
          </cell>
          <cell r="AET85">
            <v>1.7950740908515532</v>
          </cell>
          <cell r="AEU85">
            <v>0.32403651640443826</v>
          </cell>
          <cell r="AEV85">
            <v>0</v>
          </cell>
          <cell r="AEW85">
            <v>0.1</v>
          </cell>
          <cell r="AEX85" t="str">
            <v>10</v>
          </cell>
          <cell r="AEY85" t="str">
            <v>8</v>
          </cell>
          <cell r="AEZ85" t="str">
            <v>1: Yes</v>
          </cell>
          <cell r="AFA85" t="str">
            <v>1</v>
          </cell>
          <cell r="AFB85" t="str">
            <v>1</v>
          </cell>
          <cell r="AFC85" t="str">
            <v>1: Always</v>
          </cell>
          <cell r="AFD85" t="str">
            <v>1: Always</v>
          </cell>
          <cell r="AFE85">
            <v>0</v>
          </cell>
          <cell r="AFF85">
            <v>0</v>
          </cell>
          <cell r="AFG85">
            <v>4.7607939857956376</v>
          </cell>
          <cell r="AFH85">
            <v>4.7607939857956376</v>
          </cell>
          <cell r="AFI85">
            <v>0</v>
          </cell>
          <cell r="AFJ85">
            <v>4.7607939857956376</v>
          </cell>
          <cell r="AFK85">
            <v>4.7607939857956376</v>
          </cell>
          <cell r="AFL85">
            <v>4.7607939857956376</v>
          </cell>
          <cell r="AFM85">
            <v>4.7607939857956376</v>
          </cell>
          <cell r="AFN85">
            <v>0</v>
          </cell>
          <cell r="AFO85">
            <v>24</v>
          </cell>
          <cell r="AFP85">
            <v>23</v>
          </cell>
          <cell r="AFQ85">
            <v>1</v>
          </cell>
          <cell r="AFR85">
            <v>0</v>
          </cell>
          <cell r="AFS85">
            <v>0</v>
          </cell>
          <cell r="AFT85">
            <v>0</v>
          </cell>
          <cell r="AFU85">
            <v>0</v>
          </cell>
          <cell r="AFV85">
            <v>0</v>
          </cell>
          <cell r="AFW85">
            <v>0</v>
          </cell>
          <cell r="AFX85">
            <v>0</v>
          </cell>
          <cell r="AFY85">
            <v>0</v>
          </cell>
          <cell r="AFZ85">
            <v>0</v>
          </cell>
          <cell r="AGA85">
            <v>0</v>
          </cell>
          <cell r="AGB85">
            <v>0</v>
          </cell>
        </row>
        <row r="86">
          <cell r="A86" t="str">
            <v>RSA_24</v>
          </cell>
          <cell r="B86" t="str">
            <v>RSA</v>
          </cell>
          <cell r="C86" t="str">
            <v>Tshepong Hospital</v>
          </cell>
          <cell r="D86" t="str">
            <v>Hospital</v>
          </cell>
          <cell r="E86" t="str">
            <v>Tertiary</v>
          </cell>
          <cell r="F86" t="str">
            <v>Peri-urban/Semi-urban</v>
          </cell>
          <cell r="G86" t="str">
            <v>No</v>
          </cell>
          <cell r="H86">
            <v>38078</v>
          </cell>
          <cell r="I86">
            <v>500000</v>
          </cell>
          <cell r="J86">
            <v>156128</v>
          </cell>
          <cell r="K86">
            <v>417</v>
          </cell>
          <cell r="L86">
            <v>23679</v>
          </cell>
          <cell r="M86" t="str">
            <v>USD</v>
          </cell>
          <cell r="N86">
            <v>7.1899999999999995</v>
          </cell>
          <cell r="O86">
            <v>1</v>
          </cell>
          <cell r="P86">
            <v>0</v>
          </cell>
          <cell r="Q86">
            <v>0</v>
          </cell>
          <cell r="R86">
            <v>0</v>
          </cell>
          <cell r="S86">
            <v>0</v>
          </cell>
          <cell r="T86">
            <v>156128</v>
          </cell>
          <cell r="U86">
            <v>0</v>
          </cell>
          <cell r="V86">
            <v>847.74801633420327</v>
          </cell>
          <cell r="W86" t="str">
            <v>0: No</v>
          </cell>
          <cell r="X86" t="str">
            <v>1: Yes</v>
          </cell>
          <cell r="Y86">
            <v>0</v>
          </cell>
          <cell r="Z86" t="str">
            <v>Apr-10</v>
          </cell>
          <cell r="AA86" t="str">
            <v>Mar-11</v>
          </cell>
          <cell r="AB86">
            <v>0</v>
          </cell>
          <cell r="AC86">
            <v>3366</v>
          </cell>
          <cell r="AD86">
            <v>284</v>
          </cell>
          <cell r="AE86">
            <v>0</v>
          </cell>
          <cell r="AF86">
            <v>0</v>
          </cell>
          <cell r="AG86">
            <v>3650</v>
          </cell>
          <cell r="AH86">
            <v>3650</v>
          </cell>
          <cell r="AI86">
            <v>9.2334246575342469</v>
          </cell>
          <cell r="AJ86">
            <v>7.2334246575342469</v>
          </cell>
          <cell r="AK86">
            <v>13</v>
          </cell>
          <cell r="AL86">
            <v>9</v>
          </cell>
          <cell r="AM86">
            <v>12</v>
          </cell>
          <cell r="AN86">
            <v>0</v>
          </cell>
          <cell r="AO86">
            <v>0</v>
          </cell>
          <cell r="AP86">
            <v>15</v>
          </cell>
          <cell r="AQ86">
            <v>7</v>
          </cell>
          <cell r="AR86">
            <v>10</v>
          </cell>
          <cell r="AS86">
            <v>0</v>
          </cell>
          <cell r="AT86">
            <v>0</v>
          </cell>
          <cell r="AU86">
            <v>13</v>
          </cell>
          <cell r="AV86">
            <v>9</v>
          </cell>
          <cell r="AW86">
            <v>12</v>
          </cell>
          <cell r="AX86">
            <v>0</v>
          </cell>
          <cell r="AY86">
            <v>0</v>
          </cell>
          <cell r="AZ86">
            <v>3</v>
          </cell>
          <cell r="BA86">
            <v>5</v>
          </cell>
          <cell r="BB86">
            <v>5</v>
          </cell>
          <cell r="BC86">
            <v>0</v>
          </cell>
          <cell r="BD86">
            <v>0</v>
          </cell>
          <cell r="BE86">
            <v>414648</v>
          </cell>
          <cell r="BF86" t="str">
            <v>0: No</v>
          </cell>
          <cell r="BG86" t="str">
            <v>N/A</v>
          </cell>
          <cell r="BH86" t="str">
            <v>N/A</v>
          </cell>
          <cell r="BI86" t="str">
            <v>N/A</v>
          </cell>
          <cell r="BJ86" t="str">
            <v>N/A</v>
          </cell>
          <cell r="BK86" t="str">
            <v>0: Unknown</v>
          </cell>
          <cell r="BL86" t="str">
            <v>N/A</v>
          </cell>
          <cell r="BM86" t="str">
            <v>0: No</v>
          </cell>
          <cell r="BN86" t="str">
            <v>N/A</v>
          </cell>
          <cell r="BO86" t="str">
            <v>N/A</v>
          </cell>
          <cell r="BP86" t="str">
            <v>0: No</v>
          </cell>
          <cell r="BQ86">
            <v>0.9</v>
          </cell>
          <cell r="BR86" t="str">
            <v/>
          </cell>
          <cell r="BS86" t="str">
            <v/>
          </cell>
          <cell r="BT86" t="str">
            <v>0: No</v>
          </cell>
          <cell r="BU86" t="str">
            <v>N/A</v>
          </cell>
          <cell r="BV86" t="str">
            <v>N/A</v>
          </cell>
          <cell r="BW86" t="str">
            <v>N/A</v>
          </cell>
          <cell r="BX86" t="str">
            <v>N/A</v>
          </cell>
          <cell r="BY86" t="str">
            <v>0: Unknown</v>
          </cell>
          <cell r="BZ86" t="str">
            <v>N/A</v>
          </cell>
          <cell r="CA86" t="str">
            <v>0: No</v>
          </cell>
          <cell r="CB86" t="str">
            <v>0: No</v>
          </cell>
          <cell r="CC86" t="str">
            <v>0: No</v>
          </cell>
          <cell r="CD86" t="str">
            <v>0: No</v>
          </cell>
          <cell r="CE86" t="str">
            <v>0: No</v>
          </cell>
          <cell r="CF86" t="str">
            <v>0: No</v>
          </cell>
          <cell r="CG86" t="str">
            <v>1: Yes</v>
          </cell>
          <cell r="CH86" t="str">
            <v>Patient receives a unique file number by order of when patient first shows up at the facility</v>
          </cell>
          <cell r="CI86" t="str">
            <v>Please see Master File for this facility for detail description of chart storage, etc.</v>
          </cell>
          <cell r="CJ86">
            <v>3834.0833333333335</v>
          </cell>
          <cell r="CK86" t="str">
            <v>Please see calculations for frequency of consultation visits for Adult 1L and Adult 2L in the Master File.</v>
          </cell>
          <cell r="CL86" t="str">
            <v>1: Yes</v>
          </cell>
          <cell r="CM86" t="str">
            <v>0: No</v>
          </cell>
          <cell r="CN86" t="str">
            <v>1: Yes</v>
          </cell>
          <cell r="CO86" t="str">
            <v>1: Yes</v>
          </cell>
          <cell r="CP86" t="str">
            <v/>
          </cell>
          <cell r="CQ86" t="str">
            <v>0: No</v>
          </cell>
          <cell r="CR86" t="str">
            <v/>
          </cell>
          <cell r="CS86" t="str">
            <v/>
          </cell>
          <cell r="CT86" t="str">
            <v/>
          </cell>
          <cell r="CU86">
            <v>3650</v>
          </cell>
          <cell r="CV86" t="str">
            <v>2: Unknown</v>
          </cell>
          <cell r="CW86">
            <v>9.2334246575342469</v>
          </cell>
          <cell r="CX86">
            <v>253.38267113761498</v>
          </cell>
          <cell r="CY86">
            <v>0</v>
          </cell>
          <cell r="CZ86">
            <v>253.38267113761498</v>
          </cell>
          <cell r="DA86">
            <v>212.49340331891702</v>
          </cell>
          <cell r="DB86">
            <v>0</v>
          </cell>
          <cell r="DC86">
            <v>212.49340331891702</v>
          </cell>
          <cell r="DD86">
            <v>202.01447875865094</v>
          </cell>
          <cell r="DE86">
            <v>336.69079793108494</v>
          </cell>
          <cell r="DF86">
            <v>0</v>
          </cell>
          <cell r="DG86">
            <v>0</v>
          </cell>
          <cell r="DH86">
            <v>40.889267818697967</v>
          </cell>
          <cell r="DI86">
            <v>0</v>
          </cell>
          <cell r="DJ86">
            <v>40.889267818697967</v>
          </cell>
          <cell r="DK86">
            <v>38.872849680043643</v>
          </cell>
          <cell r="DL86">
            <v>64.788082800072743</v>
          </cell>
          <cell r="DM86">
            <v>0</v>
          </cell>
          <cell r="DN86">
            <v>0</v>
          </cell>
          <cell r="DO86">
            <v>212.49340331891702</v>
          </cell>
          <cell r="DP86">
            <v>212.49340331891702</v>
          </cell>
          <cell r="DQ86">
            <v>0</v>
          </cell>
          <cell r="DR86">
            <v>40.889267818697967</v>
          </cell>
          <cell r="DS86">
            <v>40.889267818697967</v>
          </cell>
          <cell r="DT86">
            <v>0</v>
          </cell>
          <cell r="DU86">
            <v>183.7730603196982</v>
          </cell>
          <cell r="DV86">
            <v>0</v>
          </cell>
          <cell r="DW86">
            <v>174.71045411535817</v>
          </cell>
          <cell r="DX86">
            <v>291.18409019226368</v>
          </cell>
          <cell r="DY86">
            <v>0</v>
          </cell>
          <cell r="DZ86">
            <v>0</v>
          </cell>
          <cell r="EA86">
            <v>0</v>
          </cell>
          <cell r="EB86">
            <v>0</v>
          </cell>
          <cell r="EC86">
            <v>0</v>
          </cell>
          <cell r="ED86">
            <v>0</v>
          </cell>
          <cell r="EE86">
            <v>0</v>
          </cell>
          <cell r="EF86">
            <v>0</v>
          </cell>
          <cell r="EG86">
            <v>2.096938422847562</v>
          </cell>
          <cell r="EH86">
            <v>0</v>
          </cell>
          <cell r="EI86">
            <v>1.9935297560497316</v>
          </cell>
          <cell r="EJ86">
            <v>3.3225495934162192</v>
          </cell>
          <cell r="EK86">
            <v>0</v>
          </cell>
          <cell r="EL86">
            <v>0</v>
          </cell>
          <cell r="EM86">
            <v>2.0291531236306133</v>
          </cell>
          <cell r="EN86">
            <v>0</v>
          </cell>
          <cell r="EO86">
            <v>1.9290872290115659</v>
          </cell>
          <cell r="EP86">
            <v>3.2151453816859434</v>
          </cell>
          <cell r="EQ86">
            <v>0</v>
          </cell>
          <cell r="ER86">
            <v>0</v>
          </cell>
          <cell r="ES86">
            <v>1.5453386552860702</v>
          </cell>
          <cell r="ET86">
            <v>0</v>
          </cell>
          <cell r="EU86">
            <v>1.4691316439818083</v>
          </cell>
          <cell r="EV86">
            <v>2.4485527399696809</v>
          </cell>
          <cell r="EW86">
            <v>0</v>
          </cell>
          <cell r="EX86">
            <v>0</v>
          </cell>
          <cell r="EY86">
            <v>46.541162306856926</v>
          </cell>
          <cell r="EZ86">
            <v>0</v>
          </cell>
          <cell r="FA86">
            <v>44.246025981948549</v>
          </cell>
          <cell r="FB86">
            <v>73.743376636580933</v>
          </cell>
          <cell r="FC86">
            <v>0</v>
          </cell>
          <cell r="FD86">
            <v>0</v>
          </cell>
          <cell r="FE86">
            <v>16.343877531579245</v>
          </cell>
          <cell r="FF86">
            <v>0</v>
          </cell>
          <cell r="FG86">
            <v>15.537893642194197</v>
          </cell>
          <cell r="FH86">
            <v>25.896489403656997</v>
          </cell>
          <cell r="FI86">
            <v>0</v>
          </cell>
          <cell r="FJ86">
            <v>0</v>
          </cell>
          <cell r="FK86">
            <v>1.0531407777163868</v>
          </cell>
          <cell r="FL86">
            <v>0</v>
          </cell>
          <cell r="FM86">
            <v>1.0012060701505849</v>
          </cell>
          <cell r="FN86">
            <v>1.6686767835843079</v>
          </cell>
          <cell r="FO86">
            <v>0</v>
          </cell>
          <cell r="FP86">
            <v>0</v>
          </cell>
          <cell r="FQ86">
            <v>1.095890410958904</v>
          </cell>
          <cell r="FR86">
            <v>0</v>
          </cell>
          <cell r="FS86">
            <v>2.7397260273972606</v>
          </cell>
          <cell r="FT86">
            <v>0</v>
          </cell>
          <cell r="FU86">
            <v>0.86849315068493149</v>
          </cell>
          <cell r="FV86">
            <v>0</v>
          </cell>
          <cell r="FW86">
            <v>0.53698630136986303</v>
          </cell>
          <cell r="FX86">
            <v>0</v>
          </cell>
          <cell r="FY86">
            <v>0.73150684931506849</v>
          </cell>
          <cell r="FZ86">
            <v>5.9726027397260273</v>
          </cell>
          <cell r="GA86">
            <v>0.18356164383561643</v>
          </cell>
          <cell r="GB86">
            <v>0.82191780821917815</v>
          </cell>
          <cell r="GC86">
            <v>1.7808219178082192</v>
          </cell>
          <cell r="GD86">
            <v>2.6027397260273974</v>
          </cell>
          <cell r="GE86" t="e">
            <v>#DIV/0!</v>
          </cell>
          <cell r="GF86" t="e">
            <v>#DIV/0!</v>
          </cell>
          <cell r="GG86" t="e">
            <v>#DIV/0!</v>
          </cell>
          <cell r="GH86" t="e">
            <v>#DIV/0!</v>
          </cell>
          <cell r="GI86" t="e">
            <v>#DIV/0!</v>
          </cell>
          <cell r="GJ86" t="e">
            <v>#DIV/0!</v>
          </cell>
          <cell r="GK86" t="e">
            <v>#DIV/0!</v>
          </cell>
          <cell r="GL86" t="e">
            <v>#DIV/0!</v>
          </cell>
          <cell r="GM86" t="e">
            <v>#DIV/0!</v>
          </cell>
          <cell r="GN86" t="e">
            <v>#DIV/0!</v>
          </cell>
          <cell r="GO86" t="e">
            <v>#DIV/0!</v>
          </cell>
          <cell r="GP86" t="e">
            <v>#DIV/0!</v>
          </cell>
          <cell r="GQ86" t="e">
            <v>#DIV/0!</v>
          </cell>
          <cell r="GR86">
            <v>1.095890410958904</v>
          </cell>
          <cell r="GS86">
            <v>0</v>
          </cell>
          <cell r="GT86">
            <v>2.7397260273972606</v>
          </cell>
          <cell r="GU86">
            <v>0</v>
          </cell>
          <cell r="GV86">
            <v>0.86849315068493149</v>
          </cell>
          <cell r="GW86">
            <v>0</v>
          </cell>
          <cell r="GX86">
            <v>0.53698630136986303</v>
          </cell>
          <cell r="GY86">
            <v>0</v>
          </cell>
          <cell r="GZ86">
            <v>0.73150684931506849</v>
          </cell>
          <cell r="HA86">
            <v>5.9726027397260273</v>
          </cell>
          <cell r="HB86">
            <v>0.82191780821917815</v>
          </cell>
          <cell r="HC86">
            <v>1.7808219178082192</v>
          </cell>
          <cell r="HD86">
            <v>2.6027397260273974</v>
          </cell>
          <cell r="HE86">
            <v>92580.11126564673</v>
          </cell>
          <cell r="HF86">
            <v>0</v>
          </cell>
          <cell r="HG86">
            <v>22105.646731571625</v>
          </cell>
          <cell r="HH86">
            <v>0</v>
          </cell>
          <cell r="HI86">
            <v>25820.771049872103</v>
          </cell>
          <cell r="HJ86" t="str">
            <v/>
          </cell>
          <cell r="HK86">
            <v>15592.211404728787</v>
          </cell>
          <cell r="HL86">
            <v>0</v>
          </cell>
          <cell r="HM86">
            <v>26973.640564037651</v>
          </cell>
          <cell r="HN86">
            <v>9591.1451089476122</v>
          </cell>
          <cell r="HO86">
            <v>18534.214186369958</v>
          </cell>
          <cell r="HP86">
            <v>0.12779552715654952</v>
          </cell>
          <cell r="HQ86">
            <v>0.87220447284345048</v>
          </cell>
          <cell r="HR86">
            <v>0.40041276590074248</v>
          </cell>
          <cell r="HS86">
            <v>0</v>
          </cell>
          <cell r="HT86">
            <v>0</v>
          </cell>
          <cell r="HU86">
            <v>0</v>
          </cell>
          <cell r="HV86">
            <v>1.0849315068493151</v>
          </cell>
          <cell r="HW86">
            <v>17.785</v>
          </cell>
          <cell r="HX86">
            <v>4.9260000000000002</v>
          </cell>
          <cell r="HY86">
            <v>0</v>
          </cell>
          <cell r="HZ86">
            <v>0</v>
          </cell>
          <cell r="IA86">
            <v>0</v>
          </cell>
          <cell r="IB86">
            <v>0</v>
          </cell>
          <cell r="IC86">
            <v>0</v>
          </cell>
          <cell r="ID86">
            <v>0</v>
          </cell>
          <cell r="IE86" t="str">
            <v>7</v>
          </cell>
          <cell r="IF86">
            <v>171.140121130816</v>
          </cell>
          <cell r="IG86">
            <v>381.94146864744965</v>
          </cell>
          <cell r="IH86">
            <v>947.66007603968728</v>
          </cell>
          <cell r="II86">
            <v>0</v>
          </cell>
          <cell r="IJ86">
            <v>0</v>
          </cell>
          <cell r="IK86">
            <v>379.1035331796445</v>
          </cell>
          <cell r="IL86">
            <v>46.855492864899865</v>
          </cell>
          <cell r="IM86">
            <v>339.92790709623023</v>
          </cell>
          <cell r="IN86">
            <v>42.01356155121946</v>
          </cell>
          <cell r="IO86">
            <v>843.41746767532163</v>
          </cell>
          <cell r="IP86">
            <v>104.24260836436561</v>
          </cell>
          <cell r="IQ86">
            <v>0</v>
          </cell>
          <cell r="IR86">
            <v>0</v>
          </cell>
          <cell r="IS86">
            <v>0</v>
          </cell>
          <cell r="IT86">
            <v>0</v>
          </cell>
          <cell r="IU86">
            <v>0</v>
          </cell>
          <cell r="IV86">
            <v>0</v>
          </cell>
          <cell r="IW86">
            <v>0</v>
          </cell>
          <cell r="IX86">
            <v>0</v>
          </cell>
          <cell r="IY86" t="str">
            <v>0: No</v>
          </cell>
          <cell r="IZ86" t="str">
            <v>N/A</v>
          </cell>
          <cell r="JA86" t="str">
            <v>N/A</v>
          </cell>
          <cell r="JB86" t="str">
            <v>N/A</v>
          </cell>
          <cell r="JC86" t="str">
            <v>N/A</v>
          </cell>
          <cell r="JD86" t="str">
            <v>N/A</v>
          </cell>
          <cell r="JE86" t="str">
            <v>N/A</v>
          </cell>
          <cell r="JF86" t="str">
            <v>N/A</v>
          </cell>
          <cell r="JG86" t="str">
            <v>N/A</v>
          </cell>
          <cell r="JH86">
            <v>0</v>
          </cell>
          <cell r="JI86">
            <v>0</v>
          </cell>
          <cell r="JJ86">
            <v>0</v>
          </cell>
          <cell r="JK86">
            <v>0</v>
          </cell>
          <cell r="JL86">
            <v>0</v>
          </cell>
          <cell r="JM86">
            <v>0</v>
          </cell>
          <cell r="JN86">
            <v>0</v>
          </cell>
          <cell r="JO86">
            <v>0</v>
          </cell>
          <cell r="JP86">
            <v>0</v>
          </cell>
          <cell r="JQ86">
            <v>0</v>
          </cell>
          <cell r="JR86" t="str">
            <v>N/A</v>
          </cell>
          <cell r="JS86" t="str">
            <v>N/A</v>
          </cell>
          <cell r="JT86" t="str">
            <v>N/A</v>
          </cell>
          <cell r="JU86" t="str">
            <v>N/A</v>
          </cell>
          <cell r="JV86" t="str">
            <v>N/A</v>
          </cell>
          <cell r="JW86" t="str">
            <v>N/A</v>
          </cell>
          <cell r="JX86" t="str">
            <v>N/A</v>
          </cell>
          <cell r="JY86" t="str">
            <v>N/A</v>
          </cell>
          <cell r="JZ86">
            <v>0</v>
          </cell>
          <cell r="KA86">
            <v>24983</v>
          </cell>
          <cell r="KB86">
            <v>0</v>
          </cell>
          <cell r="KC86">
            <v>5464</v>
          </cell>
          <cell r="KD86">
            <v>0</v>
          </cell>
          <cell r="KE86">
            <v>92</v>
          </cell>
          <cell r="KF86">
            <v>3669</v>
          </cell>
          <cell r="KG86">
            <v>96171</v>
          </cell>
          <cell r="KH86">
            <v>0</v>
          </cell>
          <cell r="KI86">
            <v>24983</v>
          </cell>
          <cell r="KJ86">
            <v>0</v>
          </cell>
          <cell r="KK86">
            <v>5464</v>
          </cell>
          <cell r="KL86">
            <v>0</v>
          </cell>
          <cell r="KM86">
            <v>92</v>
          </cell>
          <cell r="KN86">
            <v>3669</v>
          </cell>
          <cell r="KO86">
            <v>96171</v>
          </cell>
          <cell r="KP86">
            <v>0</v>
          </cell>
          <cell r="KQ86">
            <v>0</v>
          </cell>
          <cell r="KR86">
            <v>0</v>
          </cell>
          <cell r="KS86">
            <v>0</v>
          </cell>
          <cell r="KT86">
            <v>0</v>
          </cell>
          <cell r="KU86">
            <v>0</v>
          </cell>
          <cell r="KV86">
            <v>0</v>
          </cell>
          <cell r="KW86">
            <v>0</v>
          </cell>
          <cell r="KX86">
            <v>0</v>
          </cell>
          <cell r="KY86">
            <v>0</v>
          </cell>
          <cell r="KZ86" t="str">
            <v/>
          </cell>
          <cell r="LA86" t="str">
            <v/>
          </cell>
          <cell r="LB86" t="str">
            <v/>
          </cell>
          <cell r="LC86">
            <v>4.9805285118219746</v>
          </cell>
          <cell r="LD86">
            <v>14.891515994436716</v>
          </cell>
          <cell r="LE86" t="str">
            <v/>
          </cell>
          <cell r="LF86" t="str">
            <v/>
          </cell>
          <cell r="LG86">
            <v>2.3268428372739915</v>
          </cell>
          <cell r="LH86">
            <v>9.6773296244784408</v>
          </cell>
          <cell r="LI86" t="str">
            <v/>
          </cell>
          <cell r="LJ86" t="str">
            <v>Tenofovir/Emtricitabine (TDF/FTC)</v>
          </cell>
          <cell r="LK86" t="str">
            <v/>
          </cell>
          <cell r="LL86" t="str">
            <v>0: No</v>
          </cell>
          <cell r="LM86" t="str">
            <v>N/A</v>
          </cell>
          <cell r="LN86" t="str">
            <v>N/A</v>
          </cell>
          <cell r="LO86" t="str">
            <v>N/A</v>
          </cell>
          <cell r="LP86" t="str">
            <v>N/A</v>
          </cell>
          <cell r="LQ86" t="str">
            <v>N/A</v>
          </cell>
          <cell r="LR86" t="str">
            <v>N/A</v>
          </cell>
          <cell r="LS86" t="str">
            <v>N/A</v>
          </cell>
          <cell r="LT86" t="str">
            <v>N/A</v>
          </cell>
          <cell r="LU86">
            <v>0</v>
          </cell>
          <cell r="LV86">
            <v>0</v>
          </cell>
          <cell r="LW86">
            <v>0</v>
          </cell>
          <cell r="LX86">
            <v>0</v>
          </cell>
          <cell r="LY86" t="str">
            <v/>
          </cell>
          <cell r="LZ86" t="str">
            <v/>
          </cell>
          <cell r="MA86" t="str">
            <v/>
          </cell>
          <cell r="MB86" t="str">
            <v/>
          </cell>
          <cell r="MC86" t="str">
            <v/>
          </cell>
          <cell r="MD86" t="str">
            <v/>
          </cell>
          <cell r="ME86" t="str">
            <v/>
          </cell>
          <cell r="MF86" t="str">
            <v/>
          </cell>
          <cell r="MG86" t="str">
            <v/>
          </cell>
          <cell r="MH86" t="str">
            <v/>
          </cell>
          <cell r="MI86" t="str">
            <v/>
          </cell>
          <cell r="MJ86" t="str">
            <v/>
          </cell>
          <cell r="MK86" t="str">
            <v/>
          </cell>
          <cell r="ML86" t="str">
            <v/>
          </cell>
          <cell r="MM86" t="str">
            <v/>
          </cell>
          <cell r="MN86" t="str">
            <v/>
          </cell>
          <cell r="MO86" t="str">
            <v/>
          </cell>
          <cell r="MP86" t="str">
            <v/>
          </cell>
          <cell r="MQ86" t="str">
            <v>1: Yes</v>
          </cell>
          <cell r="MR86" t="str">
            <v>1: Yes</v>
          </cell>
          <cell r="MS86" t="str">
            <v>3</v>
          </cell>
          <cell r="MT86" t="str">
            <v>2: N/A</v>
          </cell>
          <cell r="MU86">
            <v>112.81915636252785</v>
          </cell>
          <cell r="MV86">
            <v>0</v>
          </cell>
          <cell r="MW86">
            <v>112.81915636252785</v>
          </cell>
          <cell r="MX86">
            <v>112.81915636252785</v>
          </cell>
          <cell r="MY86">
            <v>0</v>
          </cell>
          <cell r="MZ86">
            <v>0</v>
          </cell>
          <cell r="NA86">
            <v>0</v>
          </cell>
          <cell r="NB86">
            <v>0</v>
          </cell>
          <cell r="NC86">
            <v>0</v>
          </cell>
          <cell r="ND86">
            <v>0</v>
          </cell>
          <cell r="NE86">
            <v>0</v>
          </cell>
          <cell r="NF86">
            <v>0</v>
          </cell>
          <cell r="NG86">
            <v>0</v>
          </cell>
          <cell r="NH86">
            <v>0</v>
          </cell>
          <cell r="NI86">
            <v>0</v>
          </cell>
          <cell r="NJ86">
            <v>0</v>
          </cell>
          <cell r="NK86">
            <v>0</v>
          </cell>
          <cell r="NL86">
            <v>0</v>
          </cell>
          <cell r="NM86">
            <v>13.076534760988435</v>
          </cell>
          <cell r="NN86">
            <v>0</v>
          </cell>
          <cell r="NO86">
            <v>13.076534760988434</v>
          </cell>
          <cell r="NP86">
            <v>13.076534760988435</v>
          </cell>
          <cell r="NQ86">
            <v>0</v>
          </cell>
          <cell r="NR86">
            <v>0</v>
          </cell>
          <cell r="NS86">
            <v>19.84612418313106</v>
          </cell>
          <cell r="NT86">
            <v>0</v>
          </cell>
          <cell r="NU86">
            <v>19.846124183131057</v>
          </cell>
          <cell r="NV86">
            <v>19.84612418313106</v>
          </cell>
          <cell r="NW86">
            <v>0</v>
          </cell>
          <cell r="NX86">
            <v>0</v>
          </cell>
          <cell r="NY86">
            <v>64.988892487663605</v>
          </cell>
          <cell r="NZ86">
            <v>0</v>
          </cell>
          <cell r="OA86">
            <v>64.988892487663605</v>
          </cell>
          <cell r="OB86">
            <v>64.988892487663605</v>
          </cell>
          <cell r="OC86">
            <v>0</v>
          </cell>
          <cell r="OD86">
            <v>0</v>
          </cell>
          <cell r="OE86">
            <v>14.907604930744753</v>
          </cell>
          <cell r="OF86">
            <v>0</v>
          </cell>
          <cell r="OG86">
            <v>14.907604930744753</v>
          </cell>
          <cell r="OH86">
            <v>14.907604930744753</v>
          </cell>
          <cell r="OI86">
            <v>0</v>
          </cell>
          <cell r="OJ86">
            <v>0</v>
          </cell>
          <cell r="OK86">
            <v>0</v>
          </cell>
          <cell r="OL86">
            <v>0</v>
          </cell>
          <cell r="OM86">
            <v>0</v>
          </cell>
          <cell r="ON86">
            <v>0</v>
          </cell>
          <cell r="OO86">
            <v>0</v>
          </cell>
          <cell r="OP86">
            <v>0</v>
          </cell>
          <cell r="OQ86">
            <v>112.81915636252785</v>
          </cell>
          <cell r="OR86">
            <v>0</v>
          </cell>
          <cell r="OS86">
            <v>112.81915636252785</v>
          </cell>
          <cell r="OT86">
            <v>112.81915636252785</v>
          </cell>
          <cell r="OU86">
            <v>0</v>
          </cell>
          <cell r="OV86">
            <v>0</v>
          </cell>
          <cell r="OW86">
            <v>0</v>
          </cell>
          <cell r="OX86">
            <v>1.5597260273972602</v>
          </cell>
          <cell r="OY86">
            <v>0</v>
          </cell>
          <cell r="OZ86">
            <v>1.5342465753424657</v>
          </cell>
          <cell r="PA86">
            <v>0</v>
          </cell>
          <cell r="PB86">
            <v>0.75808219178082192</v>
          </cell>
          <cell r="PC86">
            <v>0</v>
          </cell>
          <cell r="PD86">
            <v>0</v>
          </cell>
          <cell r="PE86">
            <v>0</v>
          </cell>
          <cell r="PF86">
            <v>0.50246575342465749</v>
          </cell>
          <cell r="PG86" t="str">
            <v/>
          </cell>
          <cell r="PH86">
            <v>8.3838664812239223</v>
          </cell>
          <cell r="PI86">
            <v>0</v>
          </cell>
          <cell r="PJ86">
            <v>42.358831710709318</v>
          </cell>
          <cell r="PK86" t="str">
            <v>N/A</v>
          </cell>
          <cell r="PL86">
            <v>6.7858136300417238</v>
          </cell>
          <cell r="PM86" t="str">
            <v>N/A</v>
          </cell>
          <cell r="PN86" t="str">
            <v>N/A</v>
          </cell>
          <cell r="PO86" t="str">
            <v>N/A</v>
          </cell>
          <cell r="PP86">
            <v>3.5493741307371347</v>
          </cell>
          <cell r="PQ86">
            <v>0</v>
          </cell>
          <cell r="PR86">
            <v>5250.0378082191783</v>
          </cell>
          <cell r="PS86">
            <v>5693</v>
          </cell>
          <cell r="PT86">
            <v>5600</v>
          </cell>
          <cell r="PU86">
            <v>2767</v>
          </cell>
          <cell r="PV86">
            <v>0</v>
          </cell>
          <cell r="PW86">
            <v>1834</v>
          </cell>
          <cell r="PX86">
            <v>0</v>
          </cell>
          <cell r="PY86">
            <v>0</v>
          </cell>
          <cell r="PZ86">
            <v>113.3932651513708</v>
          </cell>
          <cell r="QA86">
            <v>112.81915636252785</v>
          </cell>
          <cell r="QB86">
            <v>0</v>
          </cell>
          <cell r="QC86">
            <v>0</v>
          </cell>
          <cell r="QD86">
            <v>13.076534760988435</v>
          </cell>
          <cell r="QE86">
            <v>19.84612418313106</v>
          </cell>
          <cell r="QF86">
            <v>64.988892487663605</v>
          </cell>
          <cell r="QG86">
            <v>14.907604930744753</v>
          </cell>
          <cell r="QH86">
            <v>0</v>
          </cell>
          <cell r="QI86">
            <v>112.81915636252785</v>
          </cell>
          <cell r="QJ86">
            <v>0</v>
          </cell>
          <cell r="QK86">
            <v>1.5597260273972602</v>
          </cell>
          <cell r="QL86">
            <v>0</v>
          </cell>
          <cell r="QM86">
            <v>1.5342465753424657</v>
          </cell>
          <cell r="QN86">
            <v>0</v>
          </cell>
          <cell r="QO86">
            <v>0.75808219178082192</v>
          </cell>
          <cell r="QP86">
            <v>0</v>
          </cell>
          <cell r="QQ86">
            <v>0</v>
          </cell>
          <cell r="QR86">
            <v>0</v>
          </cell>
          <cell r="QS86">
            <v>0.50246575342465749</v>
          </cell>
          <cell r="QT86">
            <v>0</v>
          </cell>
          <cell r="QU86">
            <v>0</v>
          </cell>
          <cell r="QV86" t="str">
            <v/>
          </cell>
          <cell r="QW86" t="str">
            <v/>
          </cell>
          <cell r="QX86" t="str">
            <v/>
          </cell>
          <cell r="QY86" t="str">
            <v/>
          </cell>
          <cell r="QZ86" t="str">
            <v/>
          </cell>
          <cell r="RA86" t="str">
            <v/>
          </cell>
          <cell r="RB86" t="str">
            <v/>
          </cell>
          <cell r="RC86" t="str">
            <v>N/A</v>
          </cell>
          <cell r="RD86" t="str">
            <v>N/A</v>
          </cell>
          <cell r="RE86">
            <v>0</v>
          </cell>
          <cell r="RF86">
            <v>0</v>
          </cell>
          <cell r="RG86">
            <v>0</v>
          </cell>
          <cell r="RH86">
            <v>0</v>
          </cell>
          <cell r="RI86">
            <v>0</v>
          </cell>
          <cell r="RJ86">
            <v>0</v>
          </cell>
          <cell r="RK86">
            <v>0</v>
          </cell>
          <cell r="RL86">
            <v>0</v>
          </cell>
          <cell r="RM86">
            <v>0</v>
          </cell>
          <cell r="RN86">
            <v>0</v>
          </cell>
          <cell r="RO86">
            <v>22.907825404385846</v>
          </cell>
          <cell r="RP86">
            <v>22.907825404385846</v>
          </cell>
          <cell r="RQ86">
            <v>0</v>
          </cell>
          <cell r="RR86">
            <v>0</v>
          </cell>
          <cell r="RS86">
            <v>22.907825404385846</v>
          </cell>
          <cell r="RT86">
            <v>22.907825404385846</v>
          </cell>
          <cell r="RU86">
            <v>0</v>
          </cell>
          <cell r="RV86">
            <v>7.4461089412616461</v>
          </cell>
          <cell r="RW86">
            <v>0</v>
          </cell>
          <cell r="RX86">
            <v>7.4461089412616461</v>
          </cell>
          <cell r="RY86">
            <v>7.4461089412616452</v>
          </cell>
          <cell r="RZ86">
            <v>0</v>
          </cell>
          <cell r="SA86">
            <v>0</v>
          </cell>
          <cell r="SB86">
            <v>19.013495085640251</v>
          </cell>
          <cell r="SC86">
            <v>0</v>
          </cell>
          <cell r="SD86">
            <v>0</v>
          </cell>
          <cell r="SE86">
            <v>19.013495085640251</v>
          </cell>
          <cell r="SF86">
            <v>19.013495085640248</v>
          </cell>
          <cell r="SG86">
            <v>0</v>
          </cell>
          <cell r="SH86">
            <v>3.8943303187455944</v>
          </cell>
          <cell r="SI86">
            <v>0</v>
          </cell>
          <cell r="SJ86">
            <v>0</v>
          </cell>
          <cell r="SK86">
            <v>3.8943303187455944</v>
          </cell>
          <cell r="SL86">
            <v>3.894330318745594</v>
          </cell>
          <cell r="SM86">
            <v>0</v>
          </cell>
          <cell r="SN86">
            <v>0</v>
          </cell>
          <cell r="SO86">
            <v>0.6</v>
          </cell>
          <cell r="SP86">
            <v>1</v>
          </cell>
          <cell r="SQ86">
            <v>0</v>
          </cell>
          <cell r="SR86">
            <v>0</v>
          </cell>
          <cell r="SS86" t="str">
            <v>1: Yes</v>
          </cell>
          <cell r="ST86" t="str">
            <v>1: Yes</v>
          </cell>
          <cell r="SU86">
            <v>0.9</v>
          </cell>
          <cell r="SV86" t="str">
            <v>1: Yes</v>
          </cell>
          <cell r="SW86" t="str">
            <v>0: All patients when initiated</v>
          </cell>
          <cell r="SX86">
            <v>1</v>
          </cell>
          <cell r="SY86" t="str">
            <v>0: No</v>
          </cell>
          <cell r="SZ86" t="str">
            <v>N/A</v>
          </cell>
          <cell r="TA86" t="str">
            <v>N/A</v>
          </cell>
          <cell r="TB86">
            <v>9.6200278164116818E-2</v>
          </cell>
          <cell r="TC86">
            <v>6.801684226570388E-3</v>
          </cell>
          <cell r="TD86">
            <v>2.2652894621525328</v>
          </cell>
          <cell r="TE86">
            <v>0.77292739154457279</v>
          </cell>
          <cell r="TF86">
            <v>3.1170566425972148</v>
          </cell>
          <cell r="TG86">
            <v>0</v>
          </cell>
          <cell r="TH86">
            <v>0</v>
          </cell>
          <cell r="TI86">
            <v>7.4461089412616461</v>
          </cell>
          <cell r="TJ86">
            <v>9.2034410044391937</v>
          </cell>
          <cell r="TK86" t="str">
            <v/>
          </cell>
          <cell r="TL86" t="str">
            <v/>
          </cell>
          <cell r="TM86" t="str">
            <v/>
          </cell>
          <cell r="TN86" t="str">
            <v/>
          </cell>
          <cell r="TO86" t="str">
            <v/>
          </cell>
          <cell r="TP86" t="str">
            <v/>
          </cell>
          <cell r="TQ86" t="str">
            <v/>
          </cell>
          <cell r="TR86" t="str">
            <v/>
          </cell>
          <cell r="TS86" t="str">
            <v/>
          </cell>
          <cell r="TT86">
            <v>9.6200278164116818E-2</v>
          </cell>
          <cell r="TU86">
            <v>6.801684226570388E-3</v>
          </cell>
          <cell r="TV86">
            <v>2.2652894621525328</v>
          </cell>
          <cell r="TW86">
            <v>0.77292739154457279</v>
          </cell>
          <cell r="TX86">
            <v>3.1170566425972148</v>
          </cell>
          <cell r="TY86">
            <v>0</v>
          </cell>
          <cell r="TZ86">
            <v>0</v>
          </cell>
          <cell r="UA86">
            <v>7.4461089412616461</v>
          </cell>
          <cell r="UB86">
            <v>9.2034410044391937</v>
          </cell>
          <cell r="UC86" t="str">
            <v>0: No</v>
          </cell>
          <cell r="UD86" t="str">
            <v>N/A</v>
          </cell>
          <cell r="UE86" t="str">
            <v>N/A</v>
          </cell>
          <cell r="UF86">
            <v>1919836.8</v>
          </cell>
          <cell r="UG86">
            <v>1.4156566660043713E-2</v>
          </cell>
          <cell r="UH86">
            <v>1.4156566660043711E-2</v>
          </cell>
          <cell r="UI86">
            <v>1.4156566660043711E-2</v>
          </cell>
          <cell r="UJ86">
            <v>0</v>
          </cell>
          <cell r="UK86">
            <v>0</v>
          </cell>
          <cell r="UL86">
            <v>0</v>
          </cell>
          <cell r="UM86">
            <v>0</v>
          </cell>
          <cell r="UN86" t="str">
            <v>N/A</v>
          </cell>
          <cell r="UO86" t="str">
            <v>N/A</v>
          </cell>
          <cell r="UP86" t="str">
            <v>N/A</v>
          </cell>
          <cell r="UQ86" t="str">
            <v>N/A</v>
          </cell>
          <cell r="UR86" t="str">
            <v>N/A</v>
          </cell>
          <cell r="US86" t="str">
            <v>N/A</v>
          </cell>
          <cell r="UT86" t="str">
            <v>N/A</v>
          </cell>
          <cell r="UU86" t="str">
            <v>N/A</v>
          </cell>
          <cell r="UV86" t="str">
            <v>N/A</v>
          </cell>
          <cell r="UW86" t="str">
            <v>N/A</v>
          </cell>
          <cell r="UX86">
            <v>1</v>
          </cell>
          <cell r="UY86">
            <v>0</v>
          </cell>
          <cell r="UZ86">
            <v>0</v>
          </cell>
          <cell r="VA86">
            <v>0</v>
          </cell>
          <cell r="VB86">
            <v>1</v>
          </cell>
          <cell r="VC86">
            <v>0</v>
          </cell>
          <cell r="VD86">
            <v>1</v>
          </cell>
          <cell r="VE86">
            <v>0</v>
          </cell>
          <cell r="VF86">
            <v>0</v>
          </cell>
          <cell r="VG86">
            <v>1</v>
          </cell>
          <cell r="VH86">
            <v>0</v>
          </cell>
          <cell r="VI86">
            <v>0</v>
          </cell>
          <cell r="VJ86">
            <v>0</v>
          </cell>
          <cell r="VK86">
            <v>0</v>
          </cell>
          <cell r="VL86">
            <v>0</v>
          </cell>
          <cell r="VM86">
            <v>0</v>
          </cell>
          <cell r="VN86">
            <v>1</v>
          </cell>
          <cell r="VO86">
            <v>0</v>
          </cell>
          <cell r="VP86">
            <v>1</v>
          </cell>
          <cell r="VQ86">
            <v>0</v>
          </cell>
          <cell r="VR86">
            <v>0</v>
          </cell>
          <cell r="VS86">
            <v>1</v>
          </cell>
          <cell r="VT86">
            <v>0</v>
          </cell>
          <cell r="VU86">
            <v>0</v>
          </cell>
          <cell r="VV86">
            <v>0</v>
          </cell>
          <cell r="VW86">
            <v>0</v>
          </cell>
          <cell r="VX86">
            <v>0</v>
          </cell>
          <cell r="VY86">
            <v>0.89942271419589614</v>
          </cell>
          <cell r="VZ86">
            <v>0.89942271419589614</v>
          </cell>
          <cell r="WA86">
            <v>0</v>
          </cell>
          <cell r="WB86">
            <v>0.89942271419589614</v>
          </cell>
          <cell r="WC86">
            <v>0.89942271419589614</v>
          </cell>
          <cell r="WD86">
            <v>0</v>
          </cell>
          <cell r="WE86">
            <v>0</v>
          </cell>
          <cell r="WF86">
            <v>0.75551507992455269</v>
          </cell>
          <cell r="WG86">
            <v>0</v>
          </cell>
          <cell r="WH86">
            <v>0.75551507992455269</v>
          </cell>
          <cell r="WI86">
            <v>0.75551507992455269</v>
          </cell>
          <cell r="WJ86">
            <v>0</v>
          </cell>
          <cell r="WK86">
            <v>0</v>
          </cell>
          <cell r="WL86">
            <v>0.14390763427134337</v>
          </cell>
          <cell r="WM86">
            <v>0</v>
          </cell>
          <cell r="WN86">
            <v>0.14390763427134337</v>
          </cell>
          <cell r="WO86">
            <v>0.14390763427134337</v>
          </cell>
          <cell r="WP86">
            <v>0</v>
          </cell>
          <cell r="WQ86">
            <v>0</v>
          </cell>
          <cell r="WR86" t="e">
            <v>#VALUE!</v>
          </cell>
          <cell r="WS86" t="e">
            <v>#VALUE!</v>
          </cell>
          <cell r="WT86">
            <v>0.89942271419589614</v>
          </cell>
          <cell r="WU86">
            <v>0</v>
          </cell>
          <cell r="WV86">
            <v>0.89942271419589614</v>
          </cell>
          <cell r="WW86">
            <v>0</v>
          </cell>
          <cell r="WX86">
            <v>0</v>
          </cell>
          <cell r="WY86">
            <v>0</v>
          </cell>
          <cell r="WZ86">
            <v>2.6882142498777473</v>
          </cell>
          <cell r="XA86">
            <v>2.6882142498777473</v>
          </cell>
          <cell r="XB86">
            <v>0</v>
          </cell>
          <cell r="XC86">
            <v>2.5556473377462523</v>
          </cell>
          <cell r="XD86">
            <v>4.2594122295770873</v>
          </cell>
          <cell r="XE86">
            <v>0</v>
          </cell>
          <cell r="XF86">
            <v>0</v>
          </cell>
          <cell r="XG86">
            <v>0.62814181416350712</v>
          </cell>
          <cell r="XH86">
            <v>0</v>
          </cell>
          <cell r="XI86">
            <v>0.59716555522576864</v>
          </cell>
          <cell r="XJ86">
            <v>0.99527592537628129</v>
          </cell>
          <cell r="XK86">
            <v>0</v>
          </cell>
          <cell r="XL86">
            <v>0</v>
          </cell>
          <cell r="XM86">
            <v>0</v>
          </cell>
          <cell r="XN86">
            <v>0</v>
          </cell>
          <cell r="XO86">
            <v>0</v>
          </cell>
          <cell r="XP86">
            <v>0</v>
          </cell>
          <cell r="XQ86">
            <v>0</v>
          </cell>
          <cell r="XR86">
            <v>0</v>
          </cell>
          <cell r="XS86">
            <v>0</v>
          </cell>
          <cell r="XT86">
            <v>7.6209347076418917E-4</v>
          </cell>
          <cell r="XU86">
            <v>0</v>
          </cell>
          <cell r="XV86">
            <v>7.2451150415591868E-4</v>
          </cell>
          <cell r="XW86">
            <v>1.207519173593198E-3</v>
          </cell>
          <cell r="XX86">
            <v>0</v>
          </cell>
          <cell r="XY86">
            <v>0</v>
          </cell>
          <cell r="XZ86">
            <v>0</v>
          </cell>
          <cell r="YA86">
            <v>0</v>
          </cell>
          <cell r="YB86">
            <v>0</v>
          </cell>
          <cell r="YC86">
            <v>0</v>
          </cell>
          <cell r="YD86">
            <v>0</v>
          </cell>
          <cell r="YE86">
            <v>0</v>
          </cell>
          <cell r="YF86">
            <v>0</v>
          </cell>
          <cell r="YG86">
            <v>0</v>
          </cell>
          <cell r="YH86">
            <v>0</v>
          </cell>
          <cell r="YI86">
            <v>0</v>
          </cell>
          <cell r="YJ86">
            <v>0</v>
          </cell>
          <cell r="YK86">
            <v>0</v>
          </cell>
          <cell r="YL86">
            <v>1.8411654866919431</v>
          </cell>
          <cell r="YM86">
            <v>0</v>
          </cell>
          <cell r="YN86">
            <v>1.7503700364018731</v>
          </cell>
          <cell r="YO86">
            <v>2.917283394003122</v>
          </cell>
          <cell r="YP86">
            <v>0</v>
          </cell>
          <cell r="YQ86">
            <v>0</v>
          </cell>
          <cell r="YR86">
            <v>0.21814485555153343</v>
          </cell>
          <cell r="YS86">
            <v>0</v>
          </cell>
          <cell r="YT86">
            <v>0.20738723461445482</v>
          </cell>
          <cell r="YU86">
            <v>0.34564539102409142</v>
          </cell>
          <cell r="YV86">
            <v>0</v>
          </cell>
          <cell r="YW86">
            <v>0</v>
          </cell>
          <cell r="YX86">
            <v>0</v>
          </cell>
          <cell r="YY86">
            <v>0</v>
          </cell>
          <cell r="YZ86">
            <v>0</v>
          </cell>
          <cell r="ZA86">
            <v>0</v>
          </cell>
          <cell r="ZB86">
            <v>0</v>
          </cell>
          <cell r="ZC86">
            <v>0</v>
          </cell>
          <cell r="ZD86">
            <v>0</v>
          </cell>
          <cell r="ZE86">
            <v>0</v>
          </cell>
          <cell r="ZF86">
            <v>0</v>
          </cell>
          <cell r="ZG86">
            <v>0</v>
          </cell>
          <cell r="ZH86">
            <v>0</v>
          </cell>
          <cell r="ZI86">
            <v>0</v>
          </cell>
          <cell r="ZJ86" t="str">
            <v xml:space="preserve"> </v>
          </cell>
          <cell r="ZK86">
            <v>0</v>
          </cell>
          <cell r="ZL86">
            <v>0</v>
          </cell>
          <cell r="ZM86">
            <v>0</v>
          </cell>
          <cell r="ZN86">
            <v>0</v>
          </cell>
          <cell r="ZO86">
            <v>0</v>
          </cell>
          <cell r="ZP86">
            <v>0</v>
          </cell>
          <cell r="ZQ86">
            <v>0</v>
          </cell>
          <cell r="ZR86" t="str">
            <v>1: Yes</v>
          </cell>
          <cell r="ZS86" t="str">
            <v>0: No</v>
          </cell>
          <cell r="ZT86">
            <v>5.7410878884295151</v>
          </cell>
          <cell r="ZU86">
            <v>5.7410878884295151</v>
          </cell>
          <cell r="ZV86">
            <v>0</v>
          </cell>
          <cell r="ZW86">
            <v>5.7410878884295151</v>
          </cell>
          <cell r="ZX86">
            <v>5.7410878884295142</v>
          </cell>
          <cell r="ZY86">
            <v>0</v>
          </cell>
          <cell r="ZZ86">
            <v>0</v>
          </cell>
          <cell r="AAA86">
            <v>4.1335832796692511</v>
          </cell>
          <cell r="AAB86">
            <v>0</v>
          </cell>
          <cell r="AAC86">
            <v>4.1335832796692502</v>
          </cell>
          <cell r="AAD86">
            <v>4.1335832796692502</v>
          </cell>
          <cell r="AAE86">
            <v>0</v>
          </cell>
          <cell r="AAF86">
            <v>0</v>
          </cell>
          <cell r="AAG86">
            <v>0.57410878884295158</v>
          </cell>
          <cell r="AAH86">
            <v>0.57410878884295158</v>
          </cell>
          <cell r="AAI86">
            <v>0</v>
          </cell>
          <cell r="AAJ86">
            <v>0.57410878884295158</v>
          </cell>
          <cell r="AAK86">
            <v>0.57410878884295147</v>
          </cell>
          <cell r="AAL86">
            <v>0</v>
          </cell>
          <cell r="AAM86">
            <v>0</v>
          </cell>
          <cell r="AAN86">
            <v>0</v>
          </cell>
          <cell r="AAO86">
            <v>0</v>
          </cell>
          <cell r="AAP86">
            <v>0</v>
          </cell>
          <cell r="AAQ86">
            <v>0</v>
          </cell>
          <cell r="AAR86">
            <v>0</v>
          </cell>
          <cell r="AAS86">
            <v>0</v>
          </cell>
          <cell r="AAT86">
            <v>0</v>
          </cell>
          <cell r="AAU86">
            <v>0</v>
          </cell>
          <cell r="AAV86">
            <v>0</v>
          </cell>
          <cell r="AAW86">
            <v>0</v>
          </cell>
          <cell r="AAX86">
            <v>0</v>
          </cell>
          <cell r="AAY86">
            <v>0</v>
          </cell>
          <cell r="AAZ86">
            <v>0</v>
          </cell>
          <cell r="ABA86">
            <v>0</v>
          </cell>
          <cell r="ABB86">
            <v>0</v>
          </cell>
          <cell r="ABC86">
            <v>0</v>
          </cell>
          <cell r="ABD86">
            <v>0</v>
          </cell>
          <cell r="ABE86">
            <v>0</v>
          </cell>
          <cell r="ABF86">
            <v>0.34446527330577087</v>
          </cell>
          <cell r="ABG86">
            <v>0</v>
          </cell>
          <cell r="ABH86">
            <v>0.34446527330577092</v>
          </cell>
          <cell r="ABI86">
            <v>0.34446527330577087</v>
          </cell>
          <cell r="ABJ86">
            <v>0</v>
          </cell>
          <cell r="ABK86">
            <v>0</v>
          </cell>
          <cell r="ABL86">
            <v>0.68893054661154174</v>
          </cell>
          <cell r="ABM86">
            <v>0</v>
          </cell>
          <cell r="ABN86">
            <v>0.68893054661154185</v>
          </cell>
          <cell r="ABO86">
            <v>0.68893054661154174</v>
          </cell>
          <cell r="ABP86">
            <v>0</v>
          </cell>
          <cell r="ABQ86">
            <v>0</v>
          </cell>
          <cell r="ABR86">
            <v>0</v>
          </cell>
          <cell r="ABS86">
            <v>0</v>
          </cell>
          <cell r="ABT86">
            <v>0</v>
          </cell>
          <cell r="ABU86">
            <v>0</v>
          </cell>
          <cell r="ABV86">
            <v>0</v>
          </cell>
          <cell r="ABW86">
            <v>0</v>
          </cell>
          <cell r="ABX86">
            <v>0.57410878884295158</v>
          </cell>
          <cell r="ABY86" t="str">
            <v>1: Yes</v>
          </cell>
          <cell r="ABZ86">
            <v>0.57410878884295158</v>
          </cell>
          <cell r="ACA86">
            <v>0</v>
          </cell>
          <cell r="ACB86">
            <v>22.870493646045688</v>
          </cell>
          <cell r="ACC86">
            <v>22.870493646045688</v>
          </cell>
          <cell r="ACD86">
            <v>0</v>
          </cell>
          <cell r="ACE86">
            <v>21.74265544575449</v>
          </cell>
          <cell r="ACF86">
            <v>36.23775907625749</v>
          </cell>
          <cell r="ACG86">
            <v>0</v>
          </cell>
          <cell r="ACH86">
            <v>0</v>
          </cell>
          <cell r="ACI86">
            <v>2.2295044487206352</v>
          </cell>
          <cell r="ACJ86">
            <v>0</v>
          </cell>
          <cell r="ACK86">
            <v>2.11955840540814</v>
          </cell>
          <cell r="ACL86">
            <v>3.5325973423469001</v>
          </cell>
          <cell r="ACM86">
            <v>0</v>
          </cell>
          <cell r="ACN86">
            <v>0</v>
          </cell>
          <cell r="ACO86">
            <v>0</v>
          </cell>
          <cell r="ACP86">
            <v>0</v>
          </cell>
          <cell r="ACQ86">
            <v>0</v>
          </cell>
          <cell r="ACR86">
            <v>0</v>
          </cell>
          <cell r="ACS86">
            <v>0</v>
          </cell>
          <cell r="ACT86">
            <v>0</v>
          </cell>
          <cell r="ACU86">
            <v>0</v>
          </cell>
          <cell r="ACV86">
            <v>0</v>
          </cell>
          <cell r="ACW86">
            <v>0</v>
          </cell>
          <cell r="ACX86">
            <v>0</v>
          </cell>
          <cell r="ACY86">
            <v>0</v>
          </cell>
          <cell r="ACZ86">
            <v>0</v>
          </cell>
          <cell r="ADA86">
            <v>0</v>
          </cell>
          <cell r="ADB86">
            <v>0</v>
          </cell>
          <cell r="ADC86">
            <v>0</v>
          </cell>
          <cell r="ADD86">
            <v>0</v>
          </cell>
          <cell r="ADE86">
            <v>0</v>
          </cell>
          <cell r="ADF86">
            <v>0</v>
          </cell>
          <cell r="ADG86">
            <v>0</v>
          </cell>
          <cell r="ADH86">
            <v>0</v>
          </cell>
          <cell r="ADI86">
            <v>0</v>
          </cell>
          <cell r="ADJ86">
            <v>0</v>
          </cell>
          <cell r="ADK86">
            <v>0</v>
          </cell>
          <cell r="ADL86">
            <v>0</v>
          </cell>
          <cell r="ADM86">
            <v>3.7022367443366928</v>
          </cell>
          <cell r="ADN86">
            <v>0</v>
          </cell>
          <cell r="ADO86">
            <v>3.5196642082381304</v>
          </cell>
          <cell r="ADP86">
            <v>5.8661070137302174</v>
          </cell>
          <cell r="ADQ86">
            <v>0</v>
          </cell>
          <cell r="ADR86">
            <v>0</v>
          </cell>
          <cell r="ADS86">
            <v>16.938752452988357</v>
          </cell>
          <cell r="ADT86">
            <v>0</v>
          </cell>
          <cell r="ADU86">
            <v>16.103432832108222</v>
          </cell>
          <cell r="ADV86">
            <v>26.839054720180371</v>
          </cell>
          <cell r="ADW86">
            <v>0</v>
          </cell>
          <cell r="ADX86">
            <v>0</v>
          </cell>
          <cell r="ADY86">
            <v>0</v>
          </cell>
          <cell r="ADZ86">
            <v>0</v>
          </cell>
          <cell r="AEA86">
            <v>0</v>
          </cell>
          <cell r="AEB86">
            <v>0</v>
          </cell>
          <cell r="AEC86">
            <v>0</v>
          </cell>
          <cell r="AED86">
            <v>0</v>
          </cell>
          <cell r="AEE86">
            <v>3.1251166955627099</v>
          </cell>
          <cell r="AEF86">
            <v>2.2295044487206352</v>
          </cell>
          <cell r="AEG86">
            <v>5.6114085392573401</v>
          </cell>
          <cell r="AEH86">
            <v>0</v>
          </cell>
          <cell r="AEI86">
            <v>0.39891782727151487</v>
          </cell>
          <cell r="AEJ86">
            <v>5.9015299026425589</v>
          </cell>
          <cell r="AEK86">
            <v>2.5981290605292742</v>
          </cell>
          <cell r="AEL86">
            <v>3.0058871720616533</v>
          </cell>
          <cell r="AEM86">
            <v>0</v>
          </cell>
          <cell r="AEN86">
            <v>3.1251166955627099</v>
          </cell>
          <cell r="AEO86">
            <v>2.2295044487206352</v>
          </cell>
          <cell r="AEP86">
            <v>5.6114085392573401</v>
          </cell>
          <cell r="AEQ86">
            <v>0</v>
          </cell>
          <cell r="AER86">
            <v>0.39891782727151487</v>
          </cell>
          <cell r="AES86">
            <v>5.9015299026425589</v>
          </cell>
          <cell r="AET86">
            <v>2.5981290605292742</v>
          </cell>
          <cell r="AEU86">
            <v>3.0058871720616533</v>
          </cell>
          <cell r="AEV86">
            <v>0</v>
          </cell>
          <cell r="AEW86">
            <v>0.1</v>
          </cell>
          <cell r="AEX86" t="str">
            <v>10</v>
          </cell>
          <cell r="AEY86" t="str">
            <v>10</v>
          </cell>
          <cell r="AEZ86" t="str">
            <v>0: No</v>
          </cell>
          <cell r="AFA86" t="str">
            <v/>
          </cell>
          <cell r="AFB86" t="str">
            <v/>
          </cell>
          <cell r="AFC86" t="str">
            <v>1: Always</v>
          </cell>
          <cell r="AFD86" t="str">
            <v>1: Always</v>
          </cell>
          <cell r="AFE86">
            <v>0</v>
          </cell>
          <cell r="AFF86">
            <v>0</v>
          </cell>
          <cell r="AFG86">
            <v>0.48011888658143925</v>
          </cell>
          <cell r="AFH86">
            <v>0.48011888658143925</v>
          </cell>
          <cell r="AFI86">
            <v>0</v>
          </cell>
          <cell r="AFJ86">
            <v>0.4801188865814392</v>
          </cell>
          <cell r="AFK86">
            <v>0.48011888658143914</v>
          </cell>
          <cell r="AFL86">
            <v>0</v>
          </cell>
          <cell r="AFM86">
            <v>0</v>
          </cell>
          <cell r="AFN86">
            <v>4</v>
          </cell>
          <cell r="AFO86">
            <v>0</v>
          </cell>
          <cell r="AFP86">
            <v>3</v>
          </cell>
          <cell r="AFQ86">
            <v>1</v>
          </cell>
          <cell r="AFR86">
            <v>0</v>
          </cell>
          <cell r="AFS86">
            <v>0</v>
          </cell>
          <cell r="AFT86">
            <v>0</v>
          </cell>
          <cell r="AFU86">
            <v>0</v>
          </cell>
          <cell r="AFV86">
            <v>0</v>
          </cell>
          <cell r="AFW86">
            <v>0</v>
          </cell>
          <cell r="AFX86">
            <v>0</v>
          </cell>
          <cell r="AFY86">
            <v>0</v>
          </cell>
          <cell r="AFZ86">
            <v>0</v>
          </cell>
          <cell r="AGA86">
            <v>0</v>
          </cell>
          <cell r="AGB86">
            <v>0</v>
          </cell>
        </row>
        <row r="87">
          <cell r="A87" t="str">
            <v>RSA_25</v>
          </cell>
          <cell r="B87" t="str">
            <v>RSA</v>
          </cell>
          <cell r="C87" t="str">
            <v>Ottosdal Clinic</v>
          </cell>
          <cell r="D87" t="str">
            <v>Health Center</v>
          </cell>
          <cell r="E87" t="str">
            <v>Primary</v>
          </cell>
          <cell r="F87" t="str">
            <v>Rural</v>
          </cell>
          <cell r="G87" t="str">
            <v>No</v>
          </cell>
          <cell r="H87">
            <v>40269</v>
          </cell>
          <cell r="I87" t="e">
            <v>#VALUE!</v>
          </cell>
          <cell r="J87">
            <v>37648</v>
          </cell>
          <cell r="K87">
            <v>10</v>
          </cell>
          <cell r="L87" t="str">
            <v>Unknown</v>
          </cell>
          <cell r="M87" t="str">
            <v>USD</v>
          </cell>
          <cell r="N87">
            <v>7.1899999999999995</v>
          </cell>
          <cell r="O87">
            <v>0</v>
          </cell>
          <cell r="P87">
            <v>0</v>
          </cell>
          <cell r="Q87">
            <v>0</v>
          </cell>
          <cell r="R87">
            <v>0</v>
          </cell>
          <cell r="S87" t="str">
            <v>Unknown</v>
          </cell>
          <cell r="T87">
            <v>37648</v>
          </cell>
          <cell r="U87">
            <v>0</v>
          </cell>
          <cell r="V87">
            <v>1113.4425159271311</v>
          </cell>
          <cell r="W87" t="str">
            <v>0: No</v>
          </cell>
          <cell r="X87" t="str">
            <v>0: No</v>
          </cell>
          <cell r="Y87">
            <v>0</v>
          </cell>
          <cell r="Z87" t="str">
            <v>Apr-10</v>
          </cell>
          <cell r="AA87" t="str">
            <v>Mar-11</v>
          </cell>
          <cell r="AB87">
            <v>0</v>
          </cell>
          <cell r="AC87">
            <v>230.58333333333334</v>
          </cell>
          <cell r="AD87">
            <v>0</v>
          </cell>
          <cell r="AE87">
            <v>15.666666666666666</v>
          </cell>
          <cell r="AF87">
            <v>0</v>
          </cell>
          <cell r="AG87">
            <v>246.25</v>
          </cell>
          <cell r="AH87">
            <v>246.25</v>
          </cell>
          <cell r="AI87">
            <v>13</v>
          </cell>
          <cell r="AJ87">
            <v>30.954314720812182</v>
          </cell>
          <cell r="AK87">
            <v>0</v>
          </cell>
          <cell r="AL87">
            <v>13</v>
          </cell>
          <cell r="AM87">
            <v>0</v>
          </cell>
          <cell r="AN87">
            <v>13</v>
          </cell>
          <cell r="AO87">
            <v>0</v>
          </cell>
          <cell r="AP87">
            <v>0</v>
          </cell>
          <cell r="AQ87">
            <v>30</v>
          </cell>
          <cell r="AR87">
            <v>0</v>
          </cell>
          <cell r="AS87">
            <v>45</v>
          </cell>
          <cell r="AT87">
            <v>0</v>
          </cell>
          <cell r="AU87">
            <v>0</v>
          </cell>
          <cell r="AV87">
            <v>0</v>
          </cell>
          <cell r="AW87">
            <v>0</v>
          </cell>
          <cell r="AX87">
            <v>0</v>
          </cell>
          <cell r="AY87">
            <v>0</v>
          </cell>
          <cell r="AZ87">
            <v>0</v>
          </cell>
          <cell r="BA87">
            <v>0</v>
          </cell>
          <cell r="BB87">
            <v>0</v>
          </cell>
          <cell r="BC87">
            <v>0</v>
          </cell>
          <cell r="BD87">
            <v>0</v>
          </cell>
          <cell r="BE87">
            <v>99092.5</v>
          </cell>
          <cell r="BF87" t="str">
            <v>0: No</v>
          </cell>
          <cell r="BG87" t="str">
            <v>N/A</v>
          </cell>
          <cell r="BH87" t="str">
            <v>N/A</v>
          </cell>
          <cell r="BI87" t="str">
            <v>N/A</v>
          </cell>
          <cell r="BJ87" t="str">
            <v>N/A</v>
          </cell>
          <cell r="BK87" t="str">
            <v>0: Unknown</v>
          </cell>
          <cell r="BL87" t="str">
            <v>N/A</v>
          </cell>
          <cell r="BM87" t="str">
            <v>1: Yes</v>
          </cell>
          <cell r="BN87" t="str">
            <v>N_INITIATION,N_STAGE,N_MONITORING,N_BLOOD: Initiation, WHO Staging, Routine clinical monitoring, Blood draws for CD4</v>
          </cell>
          <cell r="BO87" t="str">
            <v>Only for complicated cases, severe OIs.  The doctor is supposed to be full time but is rarely available for oversight.</v>
          </cell>
          <cell r="BP87" t="str">
            <v>1: Yes</v>
          </cell>
          <cell r="BQ87">
            <v>0.47924541231027401</v>
          </cell>
          <cell r="BR87" t="str">
            <v/>
          </cell>
          <cell r="BS87" t="str">
            <v/>
          </cell>
          <cell r="BT87" t="str">
            <v>0: No</v>
          </cell>
          <cell r="BU87" t="str">
            <v>N/A</v>
          </cell>
          <cell r="BV87" t="str">
            <v>N/A</v>
          </cell>
          <cell r="BW87" t="str">
            <v>N/A</v>
          </cell>
          <cell r="BX87" t="str">
            <v>N/A</v>
          </cell>
          <cell r="BY87" t="str">
            <v>0: Unknown</v>
          </cell>
          <cell r="BZ87" t="str">
            <v>N/A</v>
          </cell>
          <cell r="CA87" t="str">
            <v>0: No</v>
          </cell>
          <cell r="CB87" t="str">
            <v>0: No</v>
          </cell>
          <cell r="CC87" t="str">
            <v>0: No</v>
          </cell>
          <cell r="CD87" t="str">
            <v>0: No</v>
          </cell>
          <cell r="CE87" t="str">
            <v>0: No</v>
          </cell>
          <cell r="CF87" t="str">
            <v>1: Yes</v>
          </cell>
          <cell r="CG87" t="str">
            <v>0: No</v>
          </cell>
          <cell r="CH87" t="str">
            <v/>
          </cell>
          <cell r="CI87" t="str">
            <v/>
          </cell>
          <cell r="CJ87">
            <v>261</v>
          </cell>
          <cell r="CK87" t="str">
            <v>All patients come every month, with very limited exceptions for holidays or travel.  The nurses fetch their regimens and dispense them during the consultation, so there are no seperate pharmacy visits. Information compiled through discussion with Acting ART Coordinator at the time of the costing year.</v>
          </cell>
          <cell r="CL87" t="str">
            <v>1: Yes</v>
          </cell>
          <cell r="CM87" t="str">
            <v>1: Yes</v>
          </cell>
          <cell r="CN87" t="str">
            <v>1: Yes</v>
          </cell>
          <cell r="CO87" t="str">
            <v>0: No</v>
          </cell>
          <cell r="CP87" t="str">
            <v/>
          </cell>
          <cell r="CQ87" t="str">
            <v>1: Yes</v>
          </cell>
          <cell r="CR87" t="str">
            <v>1: Yes</v>
          </cell>
          <cell r="CS87" t="str">
            <v>100</v>
          </cell>
          <cell r="CT87" t="str">
            <v/>
          </cell>
          <cell r="CU87">
            <v>230.58333333333334</v>
          </cell>
          <cell r="CV87" t="str">
            <v>2: Unknown</v>
          </cell>
          <cell r="CW87">
            <v>13</v>
          </cell>
          <cell r="CX87">
            <v>489.09572488580443</v>
          </cell>
          <cell r="CY87">
            <v>0</v>
          </cell>
          <cell r="CZ87">
            <v>489.09572488580443</v>
          </cell>
          <cell r="DA87">
            <v>449.18986804854455</v>
          </cell>
          <cell r="DB87">
            <v>0</v>
          </cell>
          <cell r="DC87">
            <v>449.18986804854455</v>
          </cell>
          <cell r="DD87">
            <v>435.34144312346649</v>
          </cell>
          <cell r="DE87">
            <v>0</v>
          </cell>
          <cell r="DF87">
            <v>653.01216468519976</v>
          </cell>
          <cell r="DG87">
            <v>0</v>
          </cell>
          <cell r="DH87">
            <v>39.905856837259876</v>
          </cell>
          <cell r="DI87">
            <v>0</v>
          </cell>
          <cell r="DJ87">
            <v>39.905856837259876</v>
          </cell>
          <cell r="DK87">
            <v>38.675568040046876</v>
          </cell>
          <cell r="DL87">
            <v>0</v>
          </cell>
          <cell r="DM87">
            <v>58.013352060070318</v>
          </cell>
          <cell r="DN87">
            <v>0</v>
          </cell>
          <cell r="DO87">
            <v>449.18986804854455</v>
          </cell>
          <cell r="DP87">
            <v>435.34144312346649</v>
          </cell>
          <cell r="DQ87">
            <v>653.01216468519976</v>
          </cell>
          <cell r="DR87">
            <v>39.905856837259876</v>
          </cell>
          <cell r="DS87">
            <v>38.675568040046876</v>
          </cell>
          <cell r="DT87">
            <v>58.013352060070318</v>
          </cell>
          <cell r="DU87">
            <v>360.71081747774326</v>
          </cell>
          <cell r="DV87">
            <v>0</v>
          </cell>
          <cell r="DW87">
            <v>349.59018223900671</v>
          </cell>
          <cell r="DX87">
            <v>0</v>
          </cell>
          <cell r="DY87">
            <v>524.38527335851018</v>
          </cell>
          <cell r="DZ87">
            <v>0</v>
          </cell>
          <cell r="EA87">
            <v>26.836946633437584</v>
          </cell>
          <cell r="EB87">
            <v>0</v>
          </cell>
          <cell r="EC87">
            <v>26.00956946599149</v>
          </cell>
          <cell r="ED87">
            <v>0</v>
          </cell>
          <cell r="EE87">
            <v>39.014354198987242</v>
          </cell>
          <cell r="EF87">
            <v>0</v>
          </cell>
          <cell r="EG87">
            <v>2.8680174240873182</v>
          </cell>
          <cell r="EH87">
            <v>0</v>
          </cell>
          <cell r="EI87">
            <v>2.7795970771328387</v>
          </cell>
          <cell r="EJ87">
            <v>0</v>
          </cell>
          <cell r="EK87">
            <v>4.1693956156992584</v>
          </cell>
          <cell r="EL87">
            <v>0</v>
          </cell>
          <cell r="EM87">
            <v>1.2526077532952564</v>
          </cell>
          <cell r="EN87">
            <v>0</v>
          </cell>
          <cell r="EO87">
            <v>1.2139901315144253</v>
          </cell>
          <cell r="EP87">
            <v>0</v>
          </cell>
          <cell r="EQ87">
            <v>1.8209851972716382</v>
          </cell>
          <cell r="ER87">
            <v>0</v>
          </cell>
          <cell r="ES87">
            <v>5.9146264905431281</v>
          </cell>
          <cell r="ET87">
            <v>0</v>
          </cell>
          <cell r="EU87">
            <v>5.7322798555444221</v>
          </cell>
          <cell r="EV87">
            <v>0</v>
          </cell>
          <cell r="EW87">
            <v>8.5984197833166345</v>
          </cell>
          <cell r="EX87">
            <v>0</v>
          </cell>
          <cell r="EY87">
            <v>55.957089189017466</v>
          </cell>
          <cell r="EZ87">
            <v>0</v>
          </cell>
          <cell r="FA87">
            <v>54.231944425564649</v>
          </cell>
          <cell r="FB87">
            <v>0</v>
          </cell>
          <cell r="FC87">
            <v>81.347916638347002</v>
          </cell>
          <cell r="FD87">
            <v>0</v>
          </cell>
          <cell r="FE87">
            <v>17.777809958840184</v>
          </cell>
          <cell r="FF87">
            <v>0</v>
          </cell>
          <cell r="FG87">
            <v>17.229723984379383</v>
          </cell>
          <cell r="FH87">
            <v>0</v>
          </cell>
          <cell r="FI87">
            <v>25.844585976569086</v>
          </cell>
          <cell r="FJ87">
            <v>0</v>
          </cell>
          <cell r="FK87">
            <v>17.777809958840184</v>
          </cell>
          <cell r="FL87">
            <v>0</v>
          </cell>
          <cell r="FM87">
            <v>17.229723984379383</v>
          </cell>
          <cell r="FN87">
            <v>0</v>
          </cell>
          <cell r="FO87">
            <v>25.844585976569086</v>
          </cell>
          <cell r="FP87">
            <v>0</v>
          </cell>
          <cell r="FQ87">
            <v>0.87715736040609138</v>
          </cell>
          <cell r="FR87">
            <v>0</v>
          </cell>
          <cell r="FS87">
            <v>5.5634517766497469</v>
          </cell>
          <cell r="FT87">
            <v>2.3756345177664979</v>
          </cell>
          <cell r="FU87">
            <v>0.30862944162436551</v>
          </cell>
          <cell r="FV87">
            <v>0</v>
          </cell>
          <cell r="FW87">
            <v>6.9847715736040605</v>
          </cell>
          <cell r="FX87">
            <v>0</v>
          </cell>
          <cell r="FY87">
            <v>0</v>
          </cell>
          <cell r="FZ87">
            <v>16.109644670050763</v>
          </cell>
          <cell r="GA87">
            <v>0</v>
          </cell>
          <cell r="GB87">
            <v>1.5431472081218274</v>
          </cell>
          <cell r="GC87">
            <v>1.0071065989847716</v>
          </cell>
          <cell r="GD87">
            <v>2.550253807106599</v>
          </cell>
          <cell r="GE87" t="e">
            <v>#DIV/0!</v>
          </cell>
          <cell r="GF87" t="e">
            <v>#DIV/0!</v>
          </cell>
          <cell r="GG87" t="e">
            <v>#DIV/0!</v>
          </cell>
          <cell r="GH87" t="e">
            <v>#DIV/0!</v>
          </cell>
          <cell r="GI87" t="e">
            <v>#DIV/0!</v>
          </cell>
          <cell r="GJ87" t="e">
            <v>#DIV/0!</v>
          </cell>
          <cell r="GK87" t="e">
            <v>#DIV/0!</v>
          </cell>
          <cell r="GL87" t="e">
            <v>#DIV/0!</v>
          </cell>
          <cell r="GM87" t="e">
            <v>#DIV/0!</v>
          </cell>
          <cell r="GN87" t="e">
            <v>#DIV/0!</v>
          </cell>
          <cell r="GO87" t="e">
            <v>#DIV/0!</v>
          </cell>
          <cell r="GP87" t="e">
            <v>#DIV/0!</v>
          </cell>
          <cell r="GQ87" t="e">
            <v>#DIV/0!</v>
          </cell>
          <cell r="GR87">
            <v>0.87715736040609138</v>
          </cell>
          <cell r="GS87">
            <v>0</v>
          </cell>
          <cell r="GT87">
            <v>5.5634517766497469</v>
          </cell>
          <cell r="GU87">
            <v>2.3756345177664979</v>
          </cell>
          <cell r="GV87">
            <v>0.30862944162436551</v>
          </cell>
          <cell r="GW87">
            <v>0</v>
          </cell>
          <cell r="GX87">
            <v>6.9847715736040605</v>
          </cell>
          <cell r="GY87">
            <v>0</v>
          </cell>
          <cell r="GZ87">
            <v>0</v>
          </cell>
          <cell r="HA87">
            <v>16.109644670050763</v>
          </cell>
          <cell r="HB87">
            <v>1.5431472081218274</v>
          </cell>
          <cell r="HC87">
            <v>1.0071065989847716</v>
          </cell>
          <cell r="HD87">
            <v>2.550253807106599</v>
          </cell>
          <cell r="HE87">
            <v>133007.92767732963</v>
          </cell>
          <cell r="HF87">
            <v>0</v>
          </cell>
          <cell r="HG87">
            <v>38127.312239221144</v>
          </cell>
          <cell r="HH87">
            <v>16952.044506258691</v>
          </cell>
          <cell r="HI87">
            <v>92927.538247566059</v>
          </cell>
          <cell r="HJ87" t="str">
            <v/>
          </cell>
          <cell r="HK87">
            <v>2503.4770514603615</v>
          </cell>
          <cell r="HL87">
            <v>0</v>
          </cell>
          <cell r="HM87" t="str">
            <v/>
          </cell>
          <cell r="HN87">
            <v>15916.717663421416</v>
          </cell>
          <cell r="HO87">
            <v>15318.748261474268</v>
          </cell>
          <cell r="HP87">
            <v>0</v>
          </cell>
          <cell r="HQ87">
            <v>1</v>
          </cell>
          <cell r="HR87">
            <v>0</v>
          </cell>
          <cell r="HS87">
            <v>0</v>
          </cell>
          <cell r="HT87">
            <v>0</v>
          </cell>
          <cell r="HU87">
            <v>0</v>
          </cell>
          <cell r="HV87">
            <v>6.9847715736040605</v>
          </cell>
          <cell r="HW87">
            <v>3.3933999999999997</v>
          </cell>
          <cell r="HX87">
            <v>1.6036000000000001</v>
          </cell>
          <cell r="HY87">
            <v>0</v>
          </cell>
          <cell r="HZ87">
            <v>0</v>
          </cell>
          <cell r="IA87">
            <v>0</v>
          </cell>
          <cell r="IB87">
            <v>0</v>
          </cell>
          <cell r="IC87">
            <v>0</v>
          </cell>
          <cell r="ID87">
            <v>0</v>
          </cell>
          <cell r="IE87" t="str">
            <v>2</v>
          </cell>
          <cell r="IF87">
            <v>177.16561218274109</v>
          </cell>
          <cell r="IG87">
            <v>370.42655577632866</v>
          </cell>
          <cell r="IH87">
            <v>0</v>
          </cell>
          <cell r="II87">
            <v>337.12809161660698</v>
          </cell>
          <cell r="IJ87">
            <v>0</v>
          </cell>
          <cell r="IK87">
            <v>327.79418657893433</v>
          </cell>
          <cell r="IL87">
            <v>40.513888228857056</v>
          </cell>
          <cell r="IM87">
            <v>329.67963464093248</v>
          </cell>
          <cell r="IN87">
            <v>40.74692113539615</v>
          </cell>
          <cell r="IO87">
            <v>0</v>
          </cell>
          <cell r="IP87">
            <v>0</v>
          </cell>
          <cell r="IQ87">
            <v>300.04400153878026</v>
          </cell>
          <cell r="IR87">
            <v>37.084090077826772</v>
          </cell>
          <cell r="IS87">
            <v>0</v>
          </cell>
          <cell r="IT87">
            <v>0</v>
          </cell>
          <cell r="IU87">
            <v>0</v>
          </cell>
          <cell r="IV87">
            <v>0</v>
          </cell>
          <cell r="IW87">
            <v>0</v>
          </cell>
          <cell r="IX87">
            <v>0</v>
          </cell>
          <cell r="IY87" t="str">
            <v>0: No</v>
          </cell>
          <cell r="IZ87" t="str">
            <v>N/A</v>
          </cell>
          <cell r="JA87" t="str">
            <v>N/A</v>
          </cell>
          <cell r="JB87" t="str">
            <v>N/A</v>
          </cell>
          <cell r="JC87" t="str">
            <v>N/A</v>
          </cell>
          <cell r="JD87" t="str">
            <v>N/A</v>
          </cell>
          <cell r="JE87" t="str">
            <v>N/A</v>
          </cell>
          <cell r="JF87" t="str">
            <v>N/A</v>
          </cell>
          <cell r="JG87" t="str">
            <v>N/A</v>
          </cell>
          <cell r="JH87">
            <v>0</v>
          </cell>
          <cell r="JI87">
            <v>0</v>
          </cell>
          <cell r="JJ87">
            <v>0</v>
          </cell>
          <cell r="JK87">
            <v>0</v>
          </cell>
          <cell r="JL87">
            <v>0</v>
          </cell>
          <cell r="JM87">
            <v>0</v>
          </cell>
          <cell r="JN87">
            <v>0</v>
          </cell>
          <cell r="JO87">
            <v>0</v>
          </cell>
          <cell r="JP87">
            <v>0</v>
          </cell>
          <cell r="JQ87">
            <v>0</v>
          </cell>
          <cell r="JR87" t="str">
            <v>N/A</v>
          </cell>
          <cell r="JS87" t="str">
            <v>N/A</v>
          </cell>
          <cell r="JT87" t="str">
            <v>N/A</v>
          </cell>
          <cell r="JU87" t="str">
            <v>N/A</v>
          </cell>
          <cell r="JV87" t="str">
            <v>N/A</v>
          </cell>
          <cell r="JW87" t="str">
            <v>N/A</v>
          </cell>
          <cell r="JX87" t="str">
            <v>N/A</v>
          </cell>
          <cell r="JY87" t="str">
            <v>N/A</v>
          </cell>
          <cell r="JZ87">
            <v>0</v>
          </cell>
          <cell r="KA87">
            <v>2255</v>
          </cell>
          <cell r="KB87">
            <v>0</v>
          </cell>
          <cell r="KC87">
            <v>120</v>
          </cell>
          <cell r="KD87">
            <v>0</v>
          </cell>
          <cell r="KE87">
            <v>1209</v>
          </cell>
          <cell r="KF87">
            <v>0</v>
          </cell>
          <cell r="KG87">
            <v>6192.4</v>
          </cell>
          <cell r="KH87">
            <v>0</v>
          </cell>
          <cell r="KI87">
            <v>2421</v>
          </cell>
          <cell r="KJ87">
            <v>0</v>
          </cell>
          <cell r="KK87">
            <v>120</v>
          </cell>
          <cell r="KL87">
            <v>0</v>
          </cell>
          <cell r="KM87">
            <v>1209</v>
          </cell>
          <cell r="KN87">
            <v>0</v>
          </cell>
          <cell r="KO87">
            <v>6540</v>
          </cell>
          <cell r="KP87">
            <v>0</v>
          </cell>
          <cell r="KQ87">
            <v>0</v>
          </cell>
          <cell r="KR87">
            <v>0</v>
          </cell>
          <cell r="KS87">
            <v>0</v>
          </cell>
          <cell r="KT87">
            <v>0</v>
          </cell>
          <cell r="KU87">
            <v>0</v>
          </cell>
          <cell r="KV87">
            <v>0</v>
          </cell>
          <cell r="KW87">
            <v>0</v>
          </cell>
          <cell r="KX87">
            <v>0</v>
          </cell>
          <cell r="KY87">
            <v>0</v>
          </cell>
          <cell r="KZ87" t="str">
            <v/>
          </cell>
          <cell r="LA87" t="str">
            <v/>
          </cell>
          <cell r="LB87" t="str">
            <v/>
          </cell>
          <cell r="LC87">
            <v>4.9805285118219746</v>
          </cell>
          <cell r="LD87">
            <v>14.891515994436716</v>
          </cell>
          <cell r="LE87" t="str">
            <v/>
          </cell>
          <cell r="LF87" t="str">
            <v/>
          </cell>
          <cell r="LG87">
            <v>2.3268428372739915</v>
          </cell>
          <cell r="LH87">
            <v>9.6773296244784408</v>
          </cell>
          <cell r="LI87">
            <v>21.641168289290679</v>
          </cell>
          <cell r="LJ87" t="str">
            <v>Tenofovir/Emtricitabine (TDF/FTC)</v>
          </cell>
          <cell r="LK87" t="str">
            <v/>
          </cell>
          <cell r="LL87" t="str">
            <v>0: No</v>
          </cell>
          <cell r="LM87" t="str">
            <v>N/A</v>
          </cell>
          <cell r="LN87" t="str">
            <v>N/A</v>
          </cell>
          <cell r="LO87" t="str">
            <v>N/A</v>
          </cell>
          <cell r="LP87" t="str">
            <v>N/A</v>
          </cell>
          <cell r="LQ87" t="str">
            <v>N/A</v>
          </cell>
          <cell r="LR87" t="str">
            <v>N/A</v>
          </cell>
          <cell r="LS87" t="str">
            <v>N/A</v>
          </cell>
          <cell r="LT87" t="str">
            <v>N/A</v>
          </cell>
          <cell r="LU87">
            <v>0</v>
          </cell>
          <cell r="LV87">
            <v>0</v>
          </cell>
          <cell r="LW87">
            <v>0</v>
          </cell>
          <cell r="LX87">
            <v>0</v>
          </cell>
          <cell r="LY87" t="str">
            <v/>
          </cell>
          <cell r="LZ87" t="str">
            <v/>
          </cell>
          <cell r="MA87" t="str">
            <v/>
          </cell>
          <cell r="MB87" t="str">
            <v/>
          </cell>
          <cell r="MC87" t="str">
            <v/>
          </cell>
          <cell r="MD87" t="str">
            <v/>
          </cell>
          <cell r="ME87" t="str">
            <v/>
          </cell>
          <cell r="MF87" t="str">
            <v/>
          </cell>
          <cell r="MG87" t="str">
            <v/>
          </cell>
          <cell r="MH87" t="str">
            <v/>
          </cell>
          <cell r="MI87" t="str">
            <v/>
          </cell>
          <cell r="MJ87" t="str">
            <v/>
          </cell>
          <cell r="MK87" t="str">
            <v/>
          </cell>
          <cell r="ML87" t="str">
            <v/>
          </cell>
          <cell r="MM87" t="str">
            <v/>
          </cell>
          <cell r="MN87" t="str">
            <v/>
          </cell>
          <cell r="MO87" t="str">
            <v/>
          </cell>
          <cell r="MP87" t="str">
            <v/>
          </cell>
          <cell r="MQ87" t="str">
            <v>1: Yes</v>
          </cell>
          <cell r="MR87" t="str">
            <v>1: Yes</v>
          </cell>
          <cell r="MS87" t="str">
            <v>4</v>
          </cell>
          <cell r="MT87" t="str">
            <v>1: Yes</v>
          </cell>
          <cell r="MU87">
            <v>138.47079398205346</v>
          </cell>
          <cell r="MV87">
            <v>0</v>
          </cell>
          <cell r="MW87">
            <v>138.47079398205346</v>
          </cell>
          <cell r="MX87">
            <v>0</v>
          </cell>
          <cell r="MY87">
            <v>138.47079398205346</v>
          </cell>
          <cell r="MZ87">
            <v>0</v>
          </cell>
          <cell r="NA87">
            <v>0</v>
          </cell>
          <cell r="NB87">
            <v>0</v>
          </cell>
          <cell r="NC87">
            <v>0</v>
          </cell>
          <cell r="ND87">
            <v>0</v>
          </cell>
          <cell r="NE87">
            <v>0</v>
          </cell>
          <cell r="NF87">
            <v>0</v>
          </cell>
          <cell r="NG87">
            <v>0</v>
          </cell>
          <cell r="NH87">
            <v>0</v>
          </cell>
          <cell r="NI87">
            <v>0</v>
          </cell>
          <cell r="NJ87">
            <v>0</v>
          </cell>
          <cell r="NK87">
            <v>0</v>
          </cell>
          <cell r="NL87">
            <v>0</v>
          </cell>
          <cell r="NM87">
            <v>12.982821544305049</v>
          </cell>
          <cell r="NN87">
            <v>0</v>
          </cell>
          <cell r="NO87">
            <v>12.982821544305049</v>
          </cell>
          <cell r="NP87">
            <v>0</v>
          </cell>
          <cell r="NQ87">
            <v>12.982821544305049</v>
          </cell>
          <cell r="NR87">
            <v>0</v>
          </cell>
          <cell r="NS87">
            <v>30.42256320467655</v>
          </cell>
          <cell r="NT87">
            <v>0</v>
          </cell>
          <cell r="NU87">
            <v>30.422563204676546</v>
          </cell>
          <cell r="NV87">
            <v>0</v>
          </cell>
          <cell r="NW87">
            <v>30.422563204676546</v>
          </cell>
          <cell r="NX87">
            <v>0</v>
          </cell>
          <cell r="NY87">
            <v>67.950608219255443</v>
          </cell>
          <cell r="NZ87">
            <v>0</v>
          </cell>
          <cell r="OA87">
            <v>67.950608219255443</v>
          </cell>
          <cell r="OB87">
            <v>0</v>
          </cell>
          <cell r="OC87">
            <v>67.950608219255443</v>
          </cell>
          <cell r="OD87">
            <v>0</v>
          </cell>
          <cell r="OE87">
            <v>27.114801013816422</v>
          </cell>
          <cell r="OF87">
            <v>0</v>
          </cell>
          <cell r="OG87">
            <v>27.114801013816422</v>
          </cell>
          <cell r="OH87">
            <v>0</v>
          </cell>
          <cell r="OI87">
            <v>27.114801013816422</v>
          </cell>
          <cell r="OJ87">
            <v>0</v>
          </cell>
          <cell r="OK87">
            <v>0</v>
          </cell>
          <cell r="OL87">
            <v>0</v>
          </cell>
          <cell r="OM87">
            <v>0</v>
          </cell>
          <cell r="ON87">
            <v>0</v>
          </cell>
          <cell r="OO87">
            <v>0</v>
          </cell>
          <cell r="OP87">
            <v>0</v>
          </cell>
          <cell r="OQ87">
            <v>138.47079398205346</v>
          </cell>
          <cell r="OR87">
            <v>0</v>
          </cell>
          <cell r="OS87">
            <v>138.47079398205346</v>
          </cell>
          <cell r="OT87">
            <v>0</v>
          </cell>
          <cell r="OU87">
            <v>138.47079398205346</v>
          </cell>
          <cell r="OV87">
            <v>0</v>
          </cell>
          <cell r="OW87">
            <v>0</v>
          </cell>
          <cell r="OX87">
            <v>1.5485482233502537</v>
          </cell>
          <cell r="OY87">
            <v>0</v>
          </cell>
          <cell r="OZ87">
            <v>1.6040609137055837</v>
          </cell>
          <cell r="PA87">
            <v>0</v>
          </cell>
          <cell r="PB87">
            <v>2.0196548223350255</v>
          </cell>
          <cell r="PC87">
            <v>0</v>
          </cell>
          <cell r="PD87">
            <v>0</v>
          </cell>
          <cell r="PE87">
            <v>0</v>
          </cell>
          <cell r="PF87">
            <v>0.97461928934010156</v>
          </cell>
          <cell r="PG87" t="str">
            <v/>
          </cell>
          <cell r="PH87">
            <v>8.3838664812239223</v>
          </cell>
          <cell r="PI87">
            <v>0</v>
          </cell>
          <cell r="PJ87">
            <v>42.361613351877601</v>
          </cell>
          <cell r="PK87" t="str">
            <v>N/A</v>
          </cell>
          <cell r="PL87">
            <v>6.7858136300417238</v>
          </cell>
          <cell r="PM87" t="str">
            <v>N/A</v>
          </cell>
          <cell r="PN87" t="str">
            <v>N/A</v>
          </cell>
          <cell r="PO87" t="str">
            <v>N/A</v>
          </cell>
          <cell r="PP87">
            <v>3.5493741307371347</v>
          </cell>
          <cell r="PQ87">
            <v>0</v>
          </cell>
          <cell r="PR87">
            <v>357.06941116751267</v>
          </cell>
          <cell r="PS87">
            <v>381.33</v>
          </cell>
          <cell r="PT87">
            <v>395</v>
          </cell>
          <cell r="PU87">
            <v>497.34000000000003</v>
          </cell>
          <cell r="PV87">
            <v>0</v>
          </cell>
          <cell r="PW87">
            <v>240</v>
          </cell>
          <cell r="PX87">
            <v>0</v>
          </cell>
          <cell r="PY87">
            <v>0</v>
          </cell>
          <cell r="PZ87">
            <v>171.36111294263276</v>
          </cell>
          <cell r="QA87">
            <v>138.47079398205346</v>
          </cell>
          <cell r="QB87">
            <v>0</v>
          </cell>
          <cell r="QC87">
            <v>0</v>
          </cell>
          <cell r="QD87">
            <v>12.982821544305049</v>
          </cell>
          <cell r="QE87">
            <v>30.42256320467655</v>
          </cell>
          <cell r="QF87">
            <v>67.950608219255443</v>
          </cell>
          <cell r="QG87">
            <v>27.114801013816422</v>
          </cell>
          <cell r="QH87">
            <v>0</v>
          </cell>
          <cell r="QI87">
            <v>138.47079398205346</v>
          </cell>
          <cell r="QJ87">
            <v>0</v>
          </cell>
          <cell r="QK87">
            <v>1.5485482233502537</v>
          </cell>
          <cell r="QL87">
            <v>0</v>
          </cell>
          <cell r="QM87">
            <v>1.6040609137055837</v>
          </cell>
          <cell r="QN87">
            <v>0</v>
          </cell>
          <cell r="QO87">
            <v>2.0196548223350255</v>
          </cell>
          <cell r="QP87">
            <v>0</v>
          </cell>
          <cell r="QQ87">
            <v>0</v>
          </cell>
          <cell r="QR87">
            <v>0</v>
          </cell>
          <cell r="QS87">
            <v>0.97461928934010156</v>
          </cell>
          <cell r="QT87">
            <v>0</v>
          </cell>
          <cell r="QU87">
            <v>0</v>
          </cell>
          <cell r="QV87" t="str">
            <v/>
          </cell>
          <cell r="QW87" t="str">
            <v/>
          </cell>
          <cell r="QX87" t="str">
            <v/>
          </cell>
          <cell r="QY87" t="str">
            <v/>
          </cell>
          <cell r="QZ87" t="str">
            <v/>
          </cell>
          <cell r="RA87" t="str">
            <v/>
          </cell>
          <cell r="RB87" t="str">
            <v/>
          </cell>
          <cell r="RC87" t="str">
            <v>N/A</v>
          </cell>
          <cell r="RD87" t="str">
            <v>N/A</v>
          </cell>
          <cell r="RE87">
            <v>0</v>
          </cell>
          <cell r="RF87">
            <v>0</v>
          </cell>
          <cell r="RG87">
            <v>0</v>
          </cell>
          <cell r="RH87">
            <v>0</v>
          </cell>
          <cell r="RI87">
            <v>0</v>
          </cell>
          <cell r="RJ87">
            <v>0</v>
          </cell>
          <cell r="RK87">
            <v>0</v>
          </cell>
          <cell r="RL87">
            <v>0</v>
          </cell>
          <cell r="RM87">
            <v>0</v>
          </cell>
          <cell r="RN87">
            <v>0</v>
          </cell>
          <cell r="RO87">
            <v>30.51296558813354</v>
          </cell>
          <cell r="RP87">
            <v>30.51296558813354</v>
          </cell>
          <cell r="RQ87">
            <v>0</v>
          </cell>
          <cell r="RR87">
            <v>0</v>
          </cell>
          <cell r="RS87">
            <v>30.51296558813354</v>
          </cell>
          <cell r="RT87">
            <v>0</v>
          </cell>
          <cell r="RU87">
            <v>30.51296558813354</v>
          </cell>
          <cell r="RV87">
            <v>3.4537476839660268</v>
          </cell>
          <cell r="RW87">
            <v>0</v>
          </cell>
          <cell r="RX87">
            <v>3.4537476839660268</v>
          </cell>
          <cell r="RY87">
            <v>0</v>
          </cell>
          <cell r="RZ87">
            <v>3.4537476839660268</v>
          </cell>
          <cell r="SA87">
            <v>0</v>
          </cell>
          <cell r="SB87">
            <v>25.325761438150835</v>
          </cell>
          <cell r="SC87">
            <v>0</v>
          </cell>
          <cell r="SD87">
            <v>0</v>
          </cell>
          <cell r="SE87">
            <v>25.325761438150835</v>
          </cell>
          <cell r="SF87">
            <v>0</v>
          </cell>
          <cell r="SG87">
            <v>25.325761438150838</v>
          </cell>
          <cell r="SH87">
            <v>5.1872041499827022</v>
          </cell>
          <cell r="SI87">
            <v>0</v>
          </cell>
          <cell r="SJ87">
            <v>0</v>
          </cell>
          <cell r="SK87">
            <v>5.1872041499827013</v>
          </cell>
          <cell r="SL87">
            <v>0</v>
          </cell>
          <cell r="SM87">
            <v>5.1872041499827022</v>
          </cell>
          <cell r="SN87">
            <v>0</v>
          </cell>
          <cell r="SO87" t="str">
            <v>blank</v>
          </cell>
          <cell r="SP87" t="str">
            <v>blank</v>
          </cell>
          <cell r="SQ87" t="str">
            <v>blank</v>
          </cell>
          <cell r="SR87" t="str">
            <v>blank</v>
          </cell>
          <cell r="SS87" t="str">
            <v>1: Yes</v>
          </cell>
          <cell r="ST87" t="str">
            <v>1: Yes</v>
          </cell>
          <cell r="SU87">
            <v>1</v>
          </cell>
          <cell r="SV87" t="str">
            <v>1: Yes</v>
          </cell>
          <cell r="SW87" t="str">
            <v>0: All patients when initiated</v>
          </cell>
          <cell r="SX87">
            <v>1</v>
          </cell>
          <cell r="SY87" t="str">
            <v>1: Yes</v>
          </cell>
          <cell r="SZ87" t="str">
            <v>First come first serve</v>
          </cell>
          <cell r="TA87">
            <v>21</v>
          </cell>
          <cell r="TB87">
            <v>0</v>
          </cell>
          <cell r="TC87">
            <v>0.64789762430900233</v>
          </cell>
          <cell r="TD87">
            <v>7.5344224508094273</v>
          </cell>
          <cell r="TE87">
            <v>0.98774123677131953</v>
          </cell>
          <cell r="TF87">
            <v>3.5359124785552409</v>
          </cell>
          <cell r="TG87">
            <v>0</v>
          </cell>
          <cell r="TH87">
            <v>0.71269442189165699</v>
          </cell>
          <cell r="TI87">
            <v>3.4537476839660268</v>
          </cell>
          <cell r="TJ87">
            <v>13.640549691830866</v>
          </cell>
          <cell r="TK87" t="str">
            <v/>
          </cell>
          <cell r="TL87" t="str">
            <v/>
          </cell>
          <cell r="TM87" t="str">
            <v/>
          </cell>
          <cell r="TN87" t="str">
            <v/>
          </cell>
          <cell r="TO87" t="str">
            <v/>
          </cell>
          <cell r="TP87" t="str">
            <v/>
          </cell>
          <cell r="TQ87" t="str">
            <v/>
          </cell>
          <cell r="TR87" t="str">
            <v/>
          </cell>
          <cell r="TS87" t="str">
            <v/>
          </cell>
          <cell r="TT87">
            <v>0</v>
          </cell>
          <cell r="TU87">
            <v>0.64789762430900233</v>
          </cell>
          <cell r="TV87">
            <v>7.5344224508094273</v>
          </cell>
          <cell r="TW87">
            <v>0.98774123677131953</v>
          </cell>
          <cell r="TX87">
            <v>3.5359124785552409</v>
          </cell>
          <cell r="TY87">
            <v>0</v>
          </cell>
          <cell r="TZ87">
            <v>0.71269442189165699</v>
          </cell>
          <cell r="UA87">
            <v>3.4537476839660268</v>
          </cell>
          <cell r="UB87">
            <v>13.640549691830866</v>
          </cell>
          <cell r="UC87" t="str">
            <v>1: Yes</v>
          </cell>
          <cell r="UD87" t="str">
            <v>First come first serve</v>
          </cell>
          <cell r="UE87">
            <v>21</v>
          </cell>
          <cell r="UF87">
            <v>52407.840000000004</v>
          </cell>
          <cell r="UG87">
            <v>1.4951312681111091E-2</v>
          </cell>
          <cell r="UH87">
            <v>1.6828929068150207E-2</v>
          </cell>
          <cell r="UI87">
            <v>1.4280747069342339E-2</v>
          </cell>
          <cell r="UJ87">
            <v>0</v>
          </cell>
          <cell r="UK87">
            <v>0</v>
          </cell>
          <cell r="UL87">
            <v>0</v>
          </cell>
          <cell r="UM87">
            <v>0</v>
          </cell>
          <cell r="UN87" t="str">
            <v>1: Yes</v>
          </cell>
          <cell r="UO87" t="str">
            <v>2: Not given to patients at intiation</v>
          </cell>
          <cell r="UP87" t="str">
            <v>0: No</v>
          </cell>
          <cell r="UQ87" t="e">
            <v>#N/A</v>
          </cell>
          <cell r="UR87" t="e">
            <v>#N/A</v>
          </cell>
          <cell r="US87" t="e">
            <v>#N/A</v>
          </cell>
          <cell r="UT87" t="e">
            <v>#N/A</v>
          </cell>
          <cell r="UU87" t="e">
            <v>#N/A</v>
          </cell>
          <cell r="UV87" t="e">
            <v>#N/A</v>
          </cell>
          <cell r="UW87" t="e">
            <v>#N/A</v>
          </cell>
          <cell r="UX87">
            <v>1</v>
          </cell>
          <cell r="UY87">
            <v>1</v>
          </cell>
          <cell r="UZ87">
            <v>1</v>
          </cell>
          <cell r="VA87">
            <v>1</v>
          </cell>
          <cell r="VB87">
            <v>1</v>
          </cell>
          <cell r="VC87">
            <v>0</v>
          </cell>
          <cell r="VD87">
            <v>1</v>
          </cell>
          <cell r="VE87">
            <v>1</v>
          </cell>
          <cell r="VF87">
            <v>1</v>
          </cell>
          <cell r="VG87">
            <v>1</v>
          </cell>
          <cell r="VH87">
            <v>1</v>
          </cell>
          <cell r="VI87">
            <v>0</v>
          </cell>
          <cell r="VJ87">
            <v>0</v>
          </cell>
          <cell r="VK87">
            <v>0</v>
          </cell>
          <cell r="VL87">
            <v>0</v>
          </cell>
          <cell r="VM87">
            <v>0</v>
          </cell>
          <cell r="VN87">
            <v>1</v>
          </cell>
          <cell r="VO87">
            <v>0</v>
          </cell>
          <cell r="VP87">
            <v>1</v>
          </cell>
          <cell r="VQ87">
            <v>1</v>
          </cell>
          <cell r="VR87">
            <v>1</v>
          </cell>
          <cell r="VS87">
            <v>1</v>
          </cell>
          <cell r="VT87">
            <v>0</v>
          </cell>
          <cell r="VU87">
            <v>0</v>
          </cell>
          <cell r="VV87">
            <v>0</v>
          </cell>
          <cell r="VW87">
            <v>0</v>
          </cell>
          <cell r="VX87">
            <v>0</v>
          </cell>
          <cell r="VY87">
            <v>3.1881843790374393</v>
          </cell>
          <cell r="VZ87">
            <v>3.1881843790374393</v>
          </cell>
          <cell r="WA87">
            <v>0</v>
          </cell>
          <cell r="WB87">
            <v>3.1881843790374389</v>
          </cell>
          <cell r="WC87">
            <v>0</v>
          </cell>
          <cell r="WD87">
            <v>3.1881843790374393</v>
          </cell>
          <cell r="WE87">
            <v>0</v>
          </cell>
          <cell r="WF87">
            <v>2.6780748783914485</v>
          </cell>
          <cell r="WG87">
            <v>0</v>
          </cell>
          <cell r="WH87">
            <v>2.6780748783914485</v>
          </cell>
          <cell r="WI87">
            <v>0</v>
          </cell>
          <cell r="WJ87">
            <v>2.6780748783914485</v>
          </cell>
          <cell r="WK87">
            <v>0</v>
          </cell>
          <cell r="WL87">
            <v>0.51010950064599025</v>
          </cell>
          <cell r="WM87">
            <v>0</v>
          </cell>
          <cell r="WN87">
            <v>0.51010950064599025</v>
          </cell>
          <cell r="WO87">
            <v>0</v>
          </cell>
          <cell r="WP87">
            <v>0.51010950064599037</v>
          </cell>
          <cell r="WQ87">
            <v>0</v>
          </cell>
          <cell r="WR87" t="e">
            <v>#VALUE!</v>
          </cell>
          <cell r="WS87" t="e">
            <v>#VALUE!</v>
          </cell>
          <cell r="WT87">
            <v>3.1881843790374393</v>
          </cell>
          <cell r="WU87">
            <v>0</v>
          </cell>
          <cell r="WV87">
            <v>3.1881843790374389</v>
          </cell>
          <cell r="WW87">
            <v>0</v>
          </cell>
          <cell r="WX87">
            <v>3.1881843790374393</v>
          </cell>
          <cell r="WY87">
            <v>0</v>
          </cell>
          <cell r="WZ87">
            <v>0.57314647858818768</v>
          </cell>
          <cell r="XA87">
            <v>0.57314647858818768</v>
          </cell>
          <cell r="XB87">
            <v>0</v>
          </cell>
          <cell r="XC87">
            <v>0.5554764985989159</v>
          </cell>
          <cell r="XD87">
            <v>0</v>
          </cell>
          <cell r="XE87">
            <v>0.8332147478983738</v>
          </cell>
          <cell r="XF87">
            <v>0</v>
          </cell>
          <cell r="XG87">
            <v>0.19020373191756743</v>
          </cell>
          <cell r="XH87">
            <v>0</v>
          </cell>
          <cell r="XI87">
            <v>0.18433979265871162</v>
          </cell>
          <cell r="XJ87">
            <v>0</v>
          </cell>
          <cell r="XK87">
            <v>0.27650968898806744</v>
          </cell>
          <cell r="XL87">
            <v>0</v>
          </cell>
          <cell r="XM87">
            <v>0.11665491788039885</v>
          </cell>
          <cell r="XN87">
            <v>0.11665491788039885</v>
          </cell>
          <cell r="XO87">
            <v>0</v>
          </cell>
          <cell r="XP87">
            <v>0.11305847239638522</v>
          </cell>
          <cell r="XQ87">
            <v>0</v>
          </cell>
          <cell r="XR87">
            <v>0.16958770859457786</v>
          </cell>
          <cell r="XS87">
            <v>0</v>
          </cell>
          <cell r="XT87">
            <v>5.3263403533296151E-2</v>
          </cell>
          <cell r="XU87">
            <v>0</v>
          </cell>
          <cell r="XV87">
            <v>5.1621304506687476E-2</v>
          </cell>
          <cell r="XW87">
            <v>0</v>
          </cell>
          <cell r="XX87">
            <v>7.7431956760031229E-2</v>
          </cell>
          <cell r="XY87">
            <v>0</v>
          </cell>
          <cell r="XZ87">
            <v>0</v>
          </cell>
          <cell r="YA87">
            <v>0</v>
          </cell>
          <cell r="YB87">
            <v>0</v>
          </cell>
          <cell r="YC87">
            <v>0</v>
          </cell>
          <cell r="YD87">
            <v>0</v>
          </cell>
          <cell r="YE87">
            <v>0</v>
          </cell>
          <cell r="YF87">
            <v>0</v>
          </cell>
          <cell r="YG87">
            <v>0</v>
          </cell>
          <cell r="YH87">
            <v>0</v>
          </cell>
          <cell r="YI87">
            <v>0</v>
          </cell>
          <cell r="YJ87">
            <v>0</v>
          </cell>
          <cell r="YK87">
            <v>0</v>
          </cell>
          <cell r="YL87">
            <v>0.1157722405390077</v>
          </cell>
          <cell r="YM87">
            <v>0</v>
          </cell>
          <cell r="YN87">
            <v>0.11220300780346595</v>
          </cell>
          <cell r="YO87">
            <v>0</v>
          </cell>
          <cell r="YP87">
            <v>0.16830451170519894</v>
          </cell>
          <cell r="YQ87">
            <v>0</v>
          </cell>
          <cell r="YR87">
            <v>6.4834789811945057E-2</v>
          </cell>
          <cell r="YS87">
            <v>0</v>
          </cell>
          <cell r="YT87">
            <v>6.2835947489110394E-2</v>
          </cell>
          <cell r="YU87">
            <v>0</v>
          </cell>
          <cell r="YV87">
            <v>9.4253921233665619E-2</v>
          </cell>
          <cell r="YW87">
            <v>0</v>
          </cell>
          <cell r="YX87">
            <v>3.2417394905972528E-2</v>
          </cell>
          <cell r="YY87">
            <v>0</v>
          </cell>
          <cell r="YZ87">
            <v>3.1417973744555197E-2</v>
          </cell>
          <cell r="ZA87">
            <v>0</v>
          </cell>
          <cell r="ZB87">
            <v>4.712696061683281E-2</v>
          </cell>
          <cell r="ZC87">
            <v>0</v>
          </cell>
          <cell r="ZD87">
            <v>0</v>
          </cell>
          <cell r="ZE87">
            <v>0</v>
          </cell>
          <cell r="ZF87">
            <v>0</v>
          </cell>
          <cell r="ZG87">
            <v>0</v>
          </cell>
          <cell r="ZH87">
            <v>0</v>
          </cell>
          <cell r="ZI87">
            <v>0</v>
          </cell>
          <cell r="ZJ87" t="str">
            <v xml:space="preserve"> </v>
          </cell>
          <cell r="ZK87">
            <v>0</v>
          </cell>
          <cell r="ZL87">
            <v>0</v>
          </cell>
          <cell r="ZM87">
            <v>0</v>
          </cell>
          <cell r="ZN87">
            <v>0</v>
          </cell>
          <cell r="ZO87">
            <v>0</v>
          </cell>
          <cell r="ZP87">
            <v>0</v>
          </cell>
          <cell r="ZQ87">
            <v>0</v>
          </cell>
          <cell r="ZR87" t="str">
            <v>1: Yes</v>
          </cell>
          <cell r="ZS87" t="str">
            <v>0: No</v>
          </cell>
          <cell r="ZT87">
            <v>0.14946873477686859</v>
          </cell>
          <cell r="ZU87">
            <v>0.14946873477686859</v>
          </cell>
          <cell r="ZV87">
            <v>0</v>
          </cell>
          <cell r="ZW87">
            <v>0.14946873477686859</v>
          </cell>
          <cell r="ZX87">
            <v>0</v>
          </cell>
          <cell r="ZY87">
            <v>0.14946873477686859</v>
          </cell>
          <cell r="ZZ87">
            <v>0</v>
          </cell>
          <cell r="AAA87">
            <v>5.2314057171904009E-2</v>
          </cell>
          <cell r="AAB87">
            <v>0</v>
          </cell>
          <cell r="AAC87">
            <v>5.2314057171904009E-2</v>
          </cell>
          <cell r="AAD87">
            <v>0</v>
          </cell>
          <cell r="AAE87">
            <v>5.2314057171904009E-2</v>
          </cell>
          <cell r="AAF87">
            <v>0</v>
          </cell>
          <cell r="AAG87">
            <v>1.4946873477686858E-2</v>
          </cell>
          <cell r="AAH87">
            <v>1.4946873477686858E-2</v>
          </cell>
          <cell r="AAI87">
            <v>0</v>
          </cell>
          <cell r="AAJ87">
            <v>1.494687347768686E-2</v>
          </cell>
          <cell r="AAK87">
            <v>0</v>
          </cell>
          <cell r="AAL87">
            <v>1.494687347768686E-2</v>
          </cell>
          <cell r="AAM87">
            <v>0</v>
          </cell>
          <cell r="AAN87">
            <v>2.9893746955373716E-2</v>
          </cell>
          <cell r="AAO87">
            <v>0</v>
          </cell>
          <cell r="AAP87">
            <v>2.989374695537372E-2</v>
          </cell>
          <cell r="AAQ87">
            <v>0</v>
          </cell>
          <cell r="AAR87">
            <v>2.989374695537372E-2</v>
          </cell>
          <cell r="AAS87">
            <v>0</v>
          </cell>
          <cell r="AAT87">
            <v>0</v>
          </cell>
          <cell r="AAU87">
            <v>0</v>
          </cell>
          <cell r="AAV87">
            <v>0</v>
          </cell>
          <cell r="AAW87">
            <v>0</v>
          </cell>
          <cell r="AAX87">
            <v>0</v>
          </cell>
          <cell r="AAY87">
            <v>0</v>
          </cell>
          <cell r="AAZ87">
            <v>0</v>
          </cell>
          <cell r="ABA87">
            <v>0</v>
          </cell>
          <cell r="ABB87">
            <v>0</v>
          </cell>
          <cell r="ABC87">
            <v>0</v>
          </cell>
          <cell r="ABD87">
            <v>0</v>
          </cell>
          <cell r="ABE87">
            <v>0</v>
          </cell>
          <cell r="ABF87">
            <v>7.4734367388434291E-3</v>
          </cell>
          <cell r="ABG87">
            <v>0</v>
          </cell>
          <cell r="ABH87">
            <v>7.47343673884343E-3</v>
          </cell>
          <cell r="ABI87">
            <v>0</v>
          </cell>
          <cell r="ABJ87">
            <v>7.47343673884343E-3</v>
          </cell>
          <cell r="ABK87">
            <v>0</v>
          </cell>
          <cell r="ABL87">
            <v>3.7367183694217147E-2</v>
          </cell>
          <cell r="ABM87">
            <v>0</v>
          </cell>
          <cell r="ABN87">
            <v>3.7367183694217147E-2</v>
          </cell>
          <cell r="ABO87">
            <v>0</v>
          </cell>
          <cell r="ABP87">
            <v>3.7367183694217147E-2</v>
          </cell>
          <cell r="ABQ87">
            <v>0</v>
          </cell>
          <cell r="ABR87">
            <v>7.4734367388434291E-3</v>
          </cell>
          <cell r="ABS87">
            <v>0</v>
          </cell>
          <cell r="ABT87">
            <v>7.47343673884343E-3</v>
          </cell>
          <cell r="ABU87">
            <v>0</v>
          </cell>
          <cell r="ABV87">
            <v>7.47343673884343E-3</v>
          </cell>
          <cell r="ABW87">
            <v>0</v>
          </cell>
          <cell r="ABX87">
            <v>1.4946873477686858E-2</v>
          </cell>
          <cell r="ABY87" t="str">
            <v>1: Yes</v>
          </cell>
          <cell r="ABZ87">
            <v>1.4946873477686858E-2</v>
          </cell>
          <cell r="ACA87">
            <v>0</v>
          </cell>
          <cell r="ACB87">
            <v>36.378697429452913</v>
          </cell>
          <cell r="ACC87">
            <v>36.378697429452913</v>
          </cell>
          <cell r="ACD87">
            <v>0</v>
          </cell>
          <cell r="ACE87">
            <v>35.257150181709861</v>
          </cell>
          <cell r="ACF87">
            <v>0</v>
          </cell>
          <cell r="ACG87">
            <v>52.885725272564798</v>
          </cell>
          <cell r="ACH87">
            <v>0</v>
          </cell>
          <cell r="ACI87">
            <v>21.574271089993857</v>
          </cell>
          <cell r="ACJ87">
            <v>0</v>
          </cell>
          <cell r="ACK87">
            <v>20.909141053109817</v>
          </cell>
          <cell r="ACL87">
            <v>0</v>
          </cell>
          <cell r="ACM87">
            <v>31.363711579664734</v>
          </cell>
          <cell r="ACN87">
            <v>0</v>
          </cell>
          <cell r="ACO87">
            <v>5.921770535783625</v>
          </cell>
          <cell r="ACP87">
            <v>0</v>
          </cell>
          <cell r="ACQ87">
            <v>5.7392036514400164</v>
          </cell>
          <cell r="ACR87">
            <v>0</v>
          </cell>
          <cell r="ACS87">
            <v>8.6088054771600255</v>
          </cell>
          <cell r="ACT87">
            <v>0</v>
          </cell>
          <cell r="ACU87">
            <v>0</v>
          </cell>
          <cell r="ACV87">
            <v>0</v>
          </cell>
          <cell r="ACW87">
            <v>0</v>
          </cell>
          <cell r="ACX87">
            <v>0</v>
          </cell>
          <cell r="ACY87">
            <v>0</v>
          </cell>
          <cell r="ACZ87">
            <v>0</v>
          </cell>
          <cell r="ADA87">
            <v>0</v>
          </cell>
          <cell r="ADB87">
            <v>0</v>
          </cell>
          <cell r="ADC87">
            <v>0</v>
          </cell>
          <cell r="ADD87">
            <v>0</v>
          </cell>
          <cell r="ADE87">
            <v>0</v>
          </cell>
          <cell r="ADF87">
            <v>0</v>
          </cell>
          <cell r="ADG87">
            <v>0</v>
          </cell>
          <cell r="ADH87">
            <v>0</v>
          </cell>
          <cell r="ADI87">
            <v>0</v>
          </cell>
          <cell r="ADJ87">
            <v>0</v>
          </cell>
          <cell r="ADK87">
            <v>0</v>
          </cell>
          <cell r="ADL87">
            <v>0</v>
          </cell>
          <cell r="ADM87">
            <v>2.9608852678918125</v>
          </cell>
          <cell r="ADN87">
            <v>0</v>
          </cell>
          <cell r="ADO87">
            <v>2.8696018257200082</v>
          </cell>
          <cell r="ADP87">
            <v>0</v>
          </cell>
          <cell r="ADQ87">
            <v>4.3044027385800128</v>
          </cell>
          <cell r="ADR87">
            <v>0</v>
          </cell>
          <cell r="ADS87">
            <v>2.9608852678918125</v>
          </cell>
          <cell r="ADT87">
            <v>0</v>
          </cell>
          <cell r="ADU87">
            <v>2.8696018257200082</v>
          </cell>
          <cell r="ADV87">
            <v>0</v>
          </cell>
          <cell r="ADW87">
            <v>4.3044027385800128</v>
          </cell>
          <cell r="ADX87">
            <v>0</v>
          </cell>
          <cell r="ADY87">
            <v>2.9608852678918125</v>
          </cell>
          <cell r="ADZ87">
            <v>0</v>
          </cell>
          <cell r="AEA87">
            <v>2.8696018257200082</v>
          </cell>
          <cell r="AEB87">
            <v>0</v>
          </cell>
          <cell r="AEC87">
            <v>4.3044027385800128</v>
          </cell>
          <cell r="AED87">
            <v>0</v>
          </cell>
          <cell r="AEE87">
            <v>6.6971730336126729</v>
          </cell>
          <cell r="AEF87">
            <v>6.7698447505347934</v>
          </cell>
          <cell r="AEG87">
            <v>0.64554633832946218</v>
          </cell>
          <cell r="AEH87">
            <v>9.6227998559759396</v>
          </cell>
          <cell r="AEI87">
            <v>3.4698276653276188</v>
          </cell>
          <cell r="AEJ87">
            <v>1.8789909843762131</v>
          </cell>
          <cell r="AEK87">
            <v>3.7322700027534008</v>
          </cell>
          <cell r="AEL87">
            <v>3.5622447985428152</v>
          </cell>
          <cell r="AEM87">
            <v>5.921770535783625</v>
          </cell>
          <cell r="AEN87">
            <v>6.6971730336126729</v>
          </cell>
          <cell r="AEO87">
            <v>6.7698447505347934</v>
          </cell>
          <cell r="AEP87">
            <v>0.64554633832946218</v>
          </cell>
          <cell r="AEQ87">
            <v>9.6227998559759396</v>
          </cell>
          <cell r="AER87">
            <v>3.4698276653276188</v>
          </cell>
          <cell r="AES87">
            <v>1.8789909843762131</v>
          </cell>
          <cell r="AET87">
            <v>3.7322700027534008</v>
          </cell>
          <cell r="AEU87">
            <v>3.5622447985428152</v>
          </cell>
          <cell r="AEV87">
            <v>5.921770535783625</v>
          </cell>
          <cell r="AEW87">
            <v>7.5999999999999998E-2</v>
          </cell>
          <cell r="AEX87" t="str">
            <v>8</v>
          </cell>
          <cell r="AEY87" t="str">
            <v>10</v>
          </cell>
          <cell r="AEZ87" t="str">
            <v>0: No</v>
          </cell>
          <cell r="AFA87" t="str">
            <v/>
          </cell>
          <cell r="AFB87" t="str">
            <v/>
          </cell>
          <cell r="AFC87" t="str">
            <v>1: Always</v>
          </cell>
          <cell r="AFD87" t="str">
            <v>1: Always</v>
          </cell>
          <cell r="AFE87">
            <v>5.921770535783625</v>
          </cell>
          <cell r="AFF87">
            <v>0</v>
          </cell>
          <cell r="AFG87">
            <v>46.765459641493038</v>
          </cell>
          <cell r="AFH87">
            <v>46.765459641493038</v>
          </cell>
          <cell r="AFI87">
            <v>0</v>
          </cell>
          <cell r="AFJ87">
            <v>46.765459641493038</v>
          </cell>
          <cell r="AFK87">
            <v>0</v>
          </cell>
          <cell r="AFL87">
            <v>46.765459641493045</v>
          </cell>
          <cell r="AFM87">
            <v>0</v>
          </cell>
          <cell r="AFN87">
            <v>0</v>
          </cell>
          <cell r="AFO87">
            <v>37</v>
          </cell>
          <cell r="AFP87">
            <v>35</v>
          </cell>
          <cell r="AFQ87">
            <v>2</v>
          </cell>
          <cell r="AFR87">
            <v>0</v>
          </cell>
          <cell r="AFS87">
            <v>0</v>
          </cell>
          <cell r="AFT87">
            <v>0</v>
          </cell>
          <cell r="AFU87">
            <v>0</v>
          </cell>
          <cell r="AFV87">
            <v>0</v>
          </cell>
          <cell r="AFW87">
            <v>0</v>
          </cell>
          <cell r="AFX87">
            <v>0</v>
          </cell>
          <cell r="AFY87">
            <v>0</v>
          </cell>
          <cell r="AFZ87">
            <v>0</v>
          </cell>
          <cell r="AGA87">
            <v>0</v>
          </cell>
          <cell r="AGB87">
            <v>0</v>
          </cell>
        </row>
        <row r="88">
          <cell r="A88" t="str">
            <v>RSA_26</v>
          </cell>
          <cell r="B88" t="str">
            <v>RSA</v>
          </cell>
          <cell r="C88" t="str">
            <v>Mzamomhle Clinic</v>
          </cell>
          <cell r="D88" t="str">
            <v>Primary Health Care Center (PHC)</v>
          </cell>
          <cell r="E88" t="str">
            <v>Primary</v>
          </cell>
          <cell r="F88" t="str">
            <v>Peri-urban/Semi-urban</v>
          </cell>
          <cell r="G88" t="str">
            <v>No</v>
          </cell>
          <cell r="H88">
            <v>39873</v>
          </cell>
          <cell r="I88" t="str">
            <v>Unknown</v>
          </cell>
          <cell r="J88" t="str">
            <v>Unknown</v>
          </cell>
          <cell r="K88">
            <v>0</v>
          </cell>
          <cell r="L88">
            <v>0</v>
          </cell>
          <cell r="M88" t="str">
            <v>USD</v>
          </cell>
          <cell r="N88">
            <v>6.9800555555555555</v>
          </cell>
          <cell r="O88">
            <v>0</v>
          </cell>
          <cell r="P88">
            <v>0</v>
          </cell>
          <cell r="Q88">
            <v>0</v>
          </cell>
          <cell r="R88">
            <v>1</v>
          </cell>
          <cell r="S88">
            <v>0</v>
          </cell>
          <cell r="T88" t="str">
            <v>Unknown</v>
          </cell>
          <cell r="U88">
            <v>0</v>
          </cell>
          <cell r="V88">
            <v>826.8423277849804</v>
          </cell>
          <cell r="W88" t="str">
            <v>0: No</v>
          </cell>
          <cell r="X88" t="str">
            <v>0: No</v>
          </cell>
          <cell r="Y88">
            <v>0</v>
          </cell>
          <cell r="Z88" t="str">
            <v>Jul-10</v>
          </cell>
          <cell r="AA88" t="str">
            <v>Jun-11</v>
          </cell>
          <cell r="AB88">
            <v>0</v>
          </cell>
          <cell r="AC88">
            <v>879</v>
          </cell>
          <cell r="AD88">
            <v>29</v>
          </cell>
          <cell r="AE88">
            <v>0</v>
          </cell>
          <cell r="AF88">
            <v>0</v>
          </cell>
          <cell r="AG88">
            <v>908</v>
          </cell>
          <cell r="AH88">
            <v>908</v>
          </cell>
          <cell r="AI88">
            <v>10.095814977973568</v>
          </cell>
          <cell r="AJ88">
            <v>20.319383259911895</v>
          </cell>
          <cell r="AK88">
            <v>0</v>
          </cell>
          <cell r="AL88">
            <v>10</v>
          </cell>
          <cell r="AM88">
            <v>13</v>
          </cell>
          <cell r="AN88">
            <v>0</v>
          </cell>
          <cell r="AO88">
            <v>0</v>
          </cell>
          <cell r="AP88">
            <v>0</v>
          </cell>
          <cell r="AQ88">
            <v>20</v>
          </cell>
          <cell r="AR88">
            <v>30</v>
          </cell>
          <cell r="AS88">
            <v>0</v>
          </cell>
          <cell r="AT88">
            <v>0</v>
          </cell>
          <cell r="AU88">
            <v>0</v>
          </cell>
          <cell r="AV88">
            <v>10</v>
          </cell>
          <cell r="AW88">
            <v>13</v>
          </cell>
          <cell r="AX88">
            <v>0</v>
          </cell>
          <cell r="AY88">
            <v>0</v>
          </cell>
          <cell r="AZ88">
            <v>0</v>
          </cell>
          <cell r="BA88">
            <v>3</v>
          </cell>
          <cell r="BB88">
            <v>3</v>
          </cell>
          <cell r="BC88">
            <v>0</v>
          </cell>
          <cell r="BD88">
            <v>0</v>
          </cell>
          <cell r="BE88">
            <v>214611</v>
          </cell>
          <cell r="BF88" t="str">
            <v>0: No</v>
          </cell>
          <cell r="BG88" t="str">
            <v>N/A</v>
          </cell>
          <cell r="BH88" t="str">
            <v>N/A</v>
          </cell>
          <cell r="BI88" t="str">
            <v>N/A</v>
          </cell>
          <cell r="BJ88" t="str">
            <v>N/A</v>
          </cell>
          <cell r="BK88" t="str">
            <v>193</v>
          </cell>
          <cell r="BL88" t="str">
            <v>TRANSFER,LTFU,STOP,DEATH: Transfer, Lost to Follow-Up, Stop, Death</v>
          </cell>
          <cell r="BM88" t="str">
            <v>1: Yes</v>
          </cell>
          <cell r="BN88" t="str">
            <v>N_INITIATION,N_STAGE,N_MONITORING,N_BLOOD: Initiation, WHO Staging, Routine clinical monitoring, Blood draws for CD4</v>
          </cell>
          <cell r="BO88" t="str">
            <v>The doctor checks the lab results and regimens.</v>
          </cell>
          <cell r="BP88" t="str">
            <v>1: Yes</v>
          </cell>
          <cell r="BQ88">
            <v>0.9</v>
          </cell>
          <cell r="BR88" t="str">
            <v/>
          </cell>
          <cell r="BS88" t="str">
            <v/>
          </cell>
          <cell r="BT88" t="str">
            <v>0: No</v>
          </cell>
          <cell r="BU88" t="str">
            <v>N/A</v>
          </cell>
          <cell r="BV88" t="str">
            <v>N/A</v>
          </cell>
          <cell r="BW88" t="str">
            <v>N/A</v>
          </cell>
          <cell r="BX88" t="str">
            <v>N/A</v>
          </cell>
          <cell r="BY88" t="str">
            <v>193</v>
          </cell>
          <cell r="BZ88" t="str">
            <v>TRANSFER,LTFU,STOP,DEATH: Transfer, Lost to Follow-Up, Stop, Death</v>
          </cell>
          <cell r="CA88" t="str">
            <v>0: No</v>
          </cell>
          <cell r="CB88" t="str">
            <v>0: No</v>
          </cell>
          <cell r="CC88" t="str">
            <v>0: No</v>
          </cell>
          <cell r="CD88" t="str">
            <v>0: No</v>
          </cell>
          <cell r="CE88" t="str">
            <v>1: Yes</v>
          </cell>
          <cell r="CF88" t="str">
            <v>0: No</v>
          </cell>
          <cell r="CG88" t="str">
            <v>0: No</v>
          </cell>
          <cell r="CH88" t="str">
            <v/>
          </cell>
          <cell r="CI88" t="str">
            <v>We excluded all transfer-ins because they transferred in after M-12. The charts were selected through a random stratified process where we selected every 10th file to collect a total of ~150 files. For detailed information on patient chart selection, please refer to the master file.</v>
          </cell>
          <cell r="CJ88">
            <v>973.75</v>
          </cell>
          <cell r="CK88" t="str">
            <v>The clinician estimates that 6 in 10 Adult 1L patients come 13 times per year for visits lasting 20 minutes on average and that 4 in 10 Adult 1L patients come 6.5 times per year for visits lasting 20 minutes on average. The 2L patients all come 13 times per year for visits lasting 30 minutes each. The pharmacy visits in all cases last a total of approximately 3 minutes (based on real-time observations and interviews)</v>
          </cell>
          <cell r="CL88" t="str">
            <v>1: Yes</v>
          </cell>
          <cell r="CM88" t="str">
            <v>1: Yes</v>
          </cell>
          <cell r="CN88" t="str">
            <v>1: Yes</v>
          </cell>
          <cell r="CO88" t="str">
            <v>0: No</v>
          </cell>
          <cell r="CP88" t="str">
            <v/>
          </cell>
          <cell r="CQ88" t="str">
            <v>0: No</v>
          </cell>
          <cell r="CR88" t="str">
            <v/>
          </cell>
          <cell r="CS88" t="str">
            <v/>
          </cell>
          <cell r="CT88" t="str">
            <v/>
          </cell>
          <cell r="CU88">
            <v>908</v>
          </cell>
          <cell r="CV88" t="str">
            <v>2: Unknown</v>
          </cell>
          <cell r="CW88">
            <v>10.095814977973568</v>
          </cell>
          <cell r="CX88">
            <v>265.17891341902947</v>
          </cell>
          <cell r="CY88">
            <v>0</v>
          </cell>
          <cell r="CZ88">
            <v>265.17891341902947</v>
          </cell>
          <cell r="DA88">
            <v>188.00372242451752</v>
          </cell>
          <cell r="DB88">
            <v>0</v>
          </cell>
          <cell r="DC88">
            <v>188.00372242451752</v>
          </cell>
          <cell r="DD88">
            <v>184.79569949930794</v>
          </cell>
          <cell r="DE88">
            <v>285.24000350241988</v>
          </cell>
          <cell r="DF88">
            <v>0</v>
          </cell>
          <cell r="DG88">
            <v>0</v>
          </cell>
          <cell r="DH88">
            <v>77.175190994511965</v>
          </cell>
          <cell r="DI88">
            <v>0</v>
          </cell>
          <cell r="DJ88">
            <v>77.175190994511965</v>
          </cell>
          <cell r="DK88">
            <v>77.014939447800245</v>
          </cell>
          <cell r="DL88">
            <v>82.032470634498367</v>
          </cell>
          <cell r="DM88">
            <v>0</v>
          </cell>
          <cell r="DN88">
            <v>0</v>
          </cell>
          <cell r="DO88">
            <v>188.00372242451752</v>
          </cell>
          <cell r="DP88">
            <v>188.00372242451752</v>
          </cell>
          <cell r="DQ88">
            <v>0</v>
          </cell>
          <cell r="DR88">
            <v>77.175190994511965</v>
          </cell>
          <cell r="DS88">
            <v>77.175190994511965</v>
          </cell>
          <cell r="DT88">
            <v>0</v>
          </cell>
          <cell r="DU88">
            <v>161.56526964463703</v>
          </cell>
          <cell r="DV88">
            <v>0</v>
          </cell>
          <cell r="DW88">
            <v>159.17352259484636</v>
          </cell>
          <cell r="DX88">
            <v>234.05994746415305</v>
          </cell>
          <cell r="DY88">
            <v>0</v>
          </cell>
          <cell r="DZ88">
            <v>0</v>
          </cell>
          <cell r="EA88">
            <v>0</v>
          </cell>
          <cell r="EB88">
            <v>0</v>
          </cell>
          <cell r="EC88">
            <v>0</v>
          </cell>
          <cell r="ED88">
            <v>0</v>
          </cell>
          <cell r="EE88">
            <v>0</v>
          </cell>
          <cell r="EF88">
            <v>0</v>
          </cell>
          <cell r="EG88">
            <v>0.2976791289674543</v>
          </cell>
          <cell r="EH88">
            <v>0</v>
          </cell>
          <cell r="EI88">
            <v>0.29827516453853814</v>
          </cell>
          <cell r="EJ88">
            <v>0.27961308527839496</v>
          </cell>
          <cell r="EK88">
            <v>0</v>
          </cell>
          <cell r="EL88">
            <v>0</v>
          </cell>
          <cell r="EM88">
            <v>26.46324732040306</v>
          </cell>
          <cell r="EN88">
            <v>0</v>
          </cell>
          <cell r="EO88">
            <v>26.037441785316584</v>
          </cell>
          <cell r="EP88">
            <v>39.369559918368928</v>
          </cell>
          <cell r="EQ88">
            <v>0</v>
          </cell>
          <cell r="ER88">
            <v>0</v>
          </cell>
          <cell r="ES88">
            <v>7.684511259408195</v>
          </cell>
          <cell r="ET88">
            <v>0</v>
          </cell>
          <cell r="EU88">
            <v>7.5438184565179176</v>
          </cell>
          <cell r="EV88">
            <v>11.948958629772127</v>
          </cell>
          <cell r="EW88">
            <v>0</v>
          </cell>
          <cell r="EX88">
            <v>0</v>
          </cell>
          <cell r="EY88">
            <v>36.830138561863123</v>
          </cell>
          <cell r="EZ88">
            <v>0</v>
          </cell>
          <cell r="FA88">
            <v>36.469165448498565</v>
          </cell>
          <cell r="FB88">
            <v>47.771358101430231</v>
          </cell>
          <cell r="FC88">
            <v>0</v>
          </cell>
          <cell r="FD88">
            <v>0</v>
          </cell>
          <cell r="FE88">
            <v>32.338067503750587</v>
          </cell>
          <cell r="FF88">
            <v>0</v>
          </cell>
          <cell r="FG88">
            <v>32.288415497390197</v>
          </cell>
          <cell r="FH88">
            <v>33.84303693791562</v>
          </cell>
          <cell r="FI88">
            <v>0</v>
          </cell>
          <cell r="FJ88">
            <v>0</v>
          </cell>
          <cell r="FK88">
            <v>0</v>
          </cell>
          <cell r="FL88">
            <v>0</v>
          </cell>
          <cell r="FM88">
            <v>0</v>
          </cell>
          <cell r="FN88">
            <v>0</v>
          </cell>
          <cell r="FO88">
            <v>0</v>
          </cell>
          <cell r="FP88">
            <v>0</v>
          </cell>
          <cell r="FQ88">
            <v>1.1013215859030838</v>
          </cell>
          <cell r="FR88">
            <v>0</v>
          </cell>
          <cell r="FS88">
            <v>1.7400881057268722</v>
          </cell>
          <cell r="FT88">
            <v>0</v>
          </cell>
          <cell r="FU88">
            <v>0.19041850220264317</v>
          </cell>
          <cell r="FV88">
            <v>0</v>
          </cell>
          <cell r="FW88">
            <v>2.2026431718061676</v>
          </cell>
          <cell r="FX88">
            <v>6.7621145374449334</v>
          </cell>
          <cell r="FY88">
            <v>1.8612334801762116E-2</v>
          </cell>
          <cell r="FZ88">
            <v>12.015198237885462</v>
          </cell>
          <cell r="GA88">
            <v>4.2951541850220262E-3</v>
          </cell>
          <cell r="GB88">
            <v>0</v>
          </cell>
          <cell r="GC88">
            <v>3.4030837004405292</v>
          </cell>
          <cell r="GD88">
            <v>3.4030837004405292</v>
          </cell>
          <cell r="GE88" t="e">
            <v>#DIV/0!</v>
          </cell>
          <cell r="GF88" t="e">
            <v>#DIV/0!</v>
          </cell>
          <cell r="GG88" t="e">
            <v>#DIV/0!</v>
          </cell>
          <cell r="GH88" t="e">
            <v>#DIV/0!</v>
          </cell>
          <cell r="GI88" t="e">
            <v>#DIV/0!</v>
          </cell>
          <cell r="GJ88" t="e">
            <v>#DIV/0!</v>
          </cell>
          <cell r="GK88" t="e">
            <v>#DIV/0!</v>
          </cell>
          <cell r="GL88" t="e">
            <v>#DIV/0!</v>
          </cell>
          <cell r="GM88" t="e">
            <v>#DIV/0!</v>
          </cell>
          <cell r="GN88" t="e">
            <v>#DIV/0!</v>
          </cell>
          <cell r="GO88" t="e">
            <v>#DIV/0!</v>
          </cell>
          <cell r="GP88" t="e">
            <v>#DIV/0!</v>
          </cell>
          <cell r="GQ88" t="e">
            <v>#DIV/0!</v>
          </cell>
          <cell r="GR88">
            <v>1.1013215859030838</v>
          </cell>
          <cell r="GS88">
            <v>0</v>
          </cell>
          <cell r="GT88">
            <v>1.7400881057268722</v>
          </cell>
          <cell r="GU88">
            <v>0</v>
          </cell>
          <cell r="GV88">
            <v>0.19041850220264317</v>
          </cell>
          <cell r="GW88">
            <v>0</v>
          </cell>
          <cell r="GX88">
            <v>2.2026431718061676</v>
          </cell>
          <cell r="GY88">
            <v>6.7621145374449334</v>
          </cell>
          <cell r="GZ88">
            <v>1.8612334801762116E-2</v>
          </cell>
          <cell r="HA88">
            <v>12.015198237885462</v>
          </cell>
          <cell r="HB88">
            <v>0</v>
          </cell>
          <cell r="HC88">
            <v>3.4030837004405292</v>
          </cell>
          <cell r="HD88">
            <v>3.4030837004405292</v>
          </cell>
          <cell r="HE88">
            <v>68596.856778556175</v>
          </cell>
          <cell r="HF88">
            <v>0</v>
          </cell>
          <cell r="HG88">
            <v>38882.428618501173</v>
          </cell>
          <cell r="HH88">
            <v>0</v>
          </cell>
          <cell r="HI88">
            <v>29265.109339300037</v>
          </cell>
          <cell r="HJ88" t="str">
            <v/>
          </cell>
          <cell r="HK88">
            <v>3481.325482442945</v>
          </cell>
          <cell r="HL88">
            <v>11818.295890153027</v>
          </cell>
          <cell r="HM88">
            <v>33782.106934769501</v>
          </cell>
          <cell r="HN88">
            <v>0</v>
          </cell>
          <cell r="HO88">
            <v>23074.494625474574</v>
          </cell>
          <cell r="HP88">
            <v>0</v>
          </cell>
          <cell r="HQ88">
            <v>1</v>
          </cell>
          <cell r="HR88">
            <v>0</v>
          </cell>
          <cell r="HS88">
            <v>0</v>
          </cell>
          <cell r="HT88">
            <v>0</v>
          </cell>
          <cell r="HU88">
            <v>0</v>
          </cell>
          <cell r="HV88">
            <v>2.2169603524229076</v>
          </cell>
          <cell r="HW88">
            <v>4.3186600000000004</v>
          </cell>
          <cell r="HX88">
            <v>4.9407649999999999</v>
          </cell>
          <cell r="HY88">
            <v>0</v>
          </cell>
          <cell r="HZ88">
            <v>0</v>
          </cell>
          <cell r="IA88">
            <v>0</v>
          </cell>
          <cell r="IB88">
            <v>0</v>
          </cell>
          <cell r="IC88">
            <v>0</v>
          </cell>
          <cell r="ID88">
            <v>0</v>
          </cell>
          <cell r="IE88" t="str">
            <v>1.5</v>
          </cell>
          <cell r="IF88">
            <v>117.33640969162994</v>
          </cell>
          <cell r="IG88">
            <v>402.91722851247346</v>
          </cell>
          <cell r="IH88">
            <v>852.68341982017569</v>
          </cell>
          <cell r="II88">
            <v>0</v>
          </cell>
          <cell r="IJ88">
            <v>0</v>
          </cell>
          <cell r="IK88">
            <v>371.38098689774426</v>
          </cell>
          <cell r="IL88">
            <v>45.901020852530195</v>
          </cell>
          <cell r="IM88">
            <v>358.59633337610137</v>
          </cell>
          <cell r="IN88">
            <v>44.32089513637208</v>
          </cell>
          <cell r="IO88">
            <v>758.8882436399565</v>
          </cell>
          <cell r="IP88">
            <v>93.795176180219343</v>
          </cell>
          <cell r="IQ88">
            <v>0</v>
          </cell>
          <cell r="IR88">
            <v>0</v>
          </cell>
          <cell r="IS88">
            <v>0</v>
          </cell>
          <cell r="IT88">
            <v>0</v>
          </cell>
          <cell r="IU88">
            <v>0</v>
          </cell>
          <cell r="IV88">
            <v>0</v>
          </cell>
          <cell r="IW88">
            <v>0</v>
          </cell>
          <cell r="IX88">
            <v>0</v>
          </cell>
          <cell r="IY88" t="str">
            <v>0: No</v>
          </cell>
          <cell r="IZ88" t="str">
            <v>N/A</v>
          </cell>
          <cell r="JA88" t="str">
            <v>N/A</v>
          </cell>
          <cell r="JB88" t="str">
            <v>N/A</v>
          </cell>
          <cell r="JC88" t="str">
            <v>N/A</v>
          </cell>
          <cell r="JD88" t="str">
            <v>N/A</v>
          </cell>
          <cell r="JE88" t="str">
            <v>N/A</v>
          </cell>
          <cell r="JF88" t="str">
            <v>N/A</v>
          </cell>
          <cell r="JG88" t="str">
            <v>N/A</v>
          </cell>
          <cell r="JH88">
            <v>0</v>
          </cell>
          <cell r="JI88">
            <v>0</v>
          </cell>
          <cell r="JJ88">
            <v>0</v>
          </cell>
          <cell r="JK88">
            <v>0</v>
          </cell>
          <cell r="JL88">
            <v>0</v>
          </cell>
          <cell r="JM88">
            <v>0</v>
          </cell>
          <cell r="JN88">
            <v>0</v>
          </cell>
          <cell r="JO88">
            <v>0</v>
          </cell>
          <cell r="JP88">
            <v>0</v>
          </cell>
          <cell r="JQ88">
            <v>0</v>
          </cell>
          <cell r="JR88" t="str">
            <v>N/A</v>
          </cell>
          <cell r="JS88" t="str">
            <v>N/A</v>
          </cell>
          <cell r="JT88" t="str">
            <v>N/A</v>
          </cell>
          <cell r="JU88" t="str">
            <v>N/A</v>
          </cell>
          <cell r="JV88" t="str">
            <v>N/A</v>
          </cell>
          <cell r="JW88" t="str">
            <v>N/A</v>
          </cell>
          <cell r="JX88" t="str">
            <v>N/A</v>
          </cell>
          <cell r="JY88" t="str">
            <v>N/A</v>
          </cell>
          <cell r="JZ88">
            <v>0</v>
          </cell>
          <cell r="KA88">
            <v>3279</v>
          </cell>
          <cell r="KB88">
            <v>1780</v>
          </cell>
          <cell r="KC88">
            <v>93</v>
          </cell>
          <cell r="KD88">
            <v>0</v>
          </cell>
          <cell r="KE88">
            <v>4588</v>
          </cell>
          <cell r="KF88">
            <v>379</v>
          </cell>
          <cell r="KG88">
            <v>17067</v>
          </cell>
          <cell r="KH88">
            <v>0</v>
          </cell>
          <cell r="KI88">
            <v>3279</v>
          </cell>
          <cell r="KJ88">
            <v>1780</v>
          </cell>
          <cell r="KK88">
            <v>93</v>
          </cell>
          <cell r="KL88">
            <v>0</v>
          </cell>
          <cell r="KM88">
            <v>4588</v>
          </cell>
          <cell r="KN88">
            <v>379</v>
          </cell>
          <cell r="KO88">
            <v>17067</v>
          </cell>
          <cell r="KP88">
            <v>0</v>
          </cell>
          <cell r="KQ88">
            <v>0</v>
          </cell>
          <cell r="KR88">
            <v>0</v>
          </cell>
          <cell r="KS88">
            <v>0</v>
          </cell>
          <cell r="KT88">
            <v>0</v>
          </cell>
          <cell r="KU88">
            <v>0</v>
          </cell>
          <cell r="KV88">
            <v>0</v>
          </cell>
          <cell r="KW88">
            <v>0</v>
          </cell>
          <cell r="KX88">
            <v>0</v>
          </cell>
          <cell r="KY88">
            <v>0</v>
          </cell>
          <cell r="KZ88" t="str">
            <v/>
          </cell>
          <cell r="LA88" t="str">
            <v/>
          </cell>
          <cell r="LB88" t="str">
            <v/>
          </cell>
          <cell r="LC88">
            <v>5.1303724928366758</v>
          </cell>
          <cell r="LD88">
            <v>15.339541547277936</v>
          </cell>
          <cell r="LE88" t="str">
            <v/>
          </cell>
          <cell r="LF88" t="str">
            <v/>
          </cell>
          <cell r="LG88">
            <v>2.3968481375358164</v>
          </cell>
          <cell r="LH88">
            <v>9.9684813753581647</v>
          </cell>
          <cell r="LI88" t="str">
            <v/>
          </cell>
          <cell r="LJ88" t="str">
            <v>Tenofovir/Emtricitabine (TDF/FTC)</v>
          </cell>
          <cell r="LK88" t="str">
            <v/>
          </cell>
          <cell r="LL88" t="str">
            <v>0: No</v>
          </cell>
          <cell r="LM88" t="str">
            <v>N/A</v>
          </cell>
          <cell r="LN88" t="str">
            <v>N/A</v>
          </cell>
          <cell r="LO88" t="str">
            <v>N/A</v>
          </cell>
          <cell r="LP88" t="str">
            <v>N/A</v>
          </cell>
          <cell r="LQ88" t="str">
            <v>N/A</v>
          </cell>
          <cell r="LR88" t="str">
            <v>N/A</v>
          </cell>
          <cell r="LS88" t="str">
            <v>N/A</v>
          </cell>
          <cell r="LT88" t="str">
            <v>N/A</v>
          </cell>
          <cell r="LU88">
            <v>0</v>
          </cell>
          <cell r="LV88">
            <v>0</v>
          </cell>
          <cell r="LW88">
            <v>0</v>
          </cell>
          <cell r="LX88">
            <v>0</v>
          </cell>
          <cell r="LY88" t="str">
            <v/>
          </cell>
          <cell r="LZ88" t="str">
            <v/>
          </cell>
          <cell r="MA88" t="str">
            <v/>
          </cell>
          <cell r="MB88" t="str">
            <v/>
          </cell>
          <cell r="MC88" t="str">
            <v/>
          </cell>
          <cell r="MD88" t="str">
            <v/>
          </cell>
          <cell r="ME88" t="str">
            <v/>
          </cell>
          <cell r="MF88" t="str">
            <v/>
          </cell>
          <cell r="MG88" t="str">
            <v/>
          </cell>
          <cell r="MH88" t="str">
            <v/>
          </cell>
          <cell r="MI88" t="str">
            <v/>
          </cell>
          <cell r="MJ88" t="str">
            <v/>
          </cell>
          <cell r="MK88" t="str">
            <v/>
          </cell>
          <cell r="ML88" t="str">
            <v/>
          </cell>
          <cell r="MM88" t="str">
            <v/>
          </cell>
          <cell r="MN88" t="str">
            <v/>
          </cell>
          <cell r="MO88" t="str">
            <v/>
          </cell>
          <cell r="MP88" t="str">
            <v/>
          </cell>
          <cell r="MQ88" t="str">
            <v>1: Yes</v>
          </cell>
          <cell r="MR88" t="str">
            <v>1: Yes</v>
          </cell>
          <cell r="MS88" t="str">
            <v>4</v>
          </cell>
          <cell r="MT88" t="str">
            <v>2: N/A</v>
          </cell>
          <cell r="MU88">
            <v>101.30980887326824</v>
          </cell>
          <cell r="MV88">
            <v>0</v>
          </cell>
          <cell r="MW88">
            <v>101.30980887326824</v>
          </cell>
          <cell r="MX88">
            <v>101.30980887326824</v>
          </cell>
          <cell r="MY88">
            <v>0</v>
          </cell>
          <cell r="MZ88">
            <v>0</v>
          </cell>
          <cell r="NA88">
            <v>0</v>
          </cell>
          <cell r="NB88">
            <v>0</v>
          </cell>
          <cell r="NC88">
            <v>0</v>
          </cell>
          <cell r="ND88">
            <v>0</v>
          </cell>
          <cell r="NE88">
            <v>0</v>
          </cell>
          <cell r="NF88">
            <v>0</v>
          </cell>
          <cell r="NG88">
            <v>0</v>
          </cell>
          <cell r="NH88">
            <v>0</v>
          </cell>
          <cell r="NI88">
            <v>0</v>
          </cell>
          <cell r="NJ88">
            <v>0</v>
          </cell>
          <cell r="NK88">
            <v>0</v>
          </cell>
          <cell r="NL88">
            <v>0</v>
          </cell>
          <cell r="NM88">
            <v>14.354713686681468</v>
          </cell>
          <cell r="NN88">
            <v>0</v>
          </cell>
          <cell r="NO88">
            <v>14.354713686681469</v>
          </cell>
          <cell r="NP88">
            <v>14.354713686681466</v>
          </cell>
          <cell r="NQ88">
            <v>0</v>
          </cell>
          <cell r="NR88">
            <v>0</v>
          </cell>
          <cell r="NS88">
            <v>18.228158944240921</v>
          </cell>
          <cell r="NT88">
            <v>0</v>
          </cell>
          <cell r="NU88">
            <v>18.228158944240921</v>
          </cell>
          <cell r="NV88">
            <v>18.228158944240921</v>
          </cell>
          <cell r="NW88">
            <v>0</v>
          </cell>
          <cell r="NX88">
            <v>0</v>
          </cell>
          <cell r="NY88">
            <v>55.256235994245948</v>
          </cell>
          <cell r="NZ88">
            <v>0</v>
          </cell>
          <cell r="OA88">
            <v>55.256235994245955</v>
          </cell>
          <cell r="OB88">
            <v>55.256235994245948</v>
          </cell>
          <cell r="OC88">
            <v>0</v>
          </cell>
          <cell r="OD88">
            <v>0</v>
          </cell>
          <cell r="OE88">
            <v>13.470700248099902</v>
          </cell>
          <cell r="OF88">
            <v>0</v>
          </cell>
          <cell r="OG88">
            <v>13.470700248099901</v>
          </cell>
          <cell r="OH88">
            <v>13.470700248099902</v>
          </cell>
          <cell r="OI88">
            <v>0</v>
          </cell>
          <cell r="OJ88">
            <v>0</v>
          </cell>
          <cell r="OK88">
            <v>0</v>
          </cell>
          <cell r="OL88">
            <v>0</v>
          </cell>
          <cell r="OM88">
            <v>0</v>
          </cell>
          <cell r="ON88">
            <v>0</v>
          </cell>
          <cell r="OO88">
            <v>0</v>
          </cell>
          <cell r="OP88">
            <v>0</v>
          </cell>
          <cell r="OQ88">
            <v>101.30980887326824</v>
          </cell>
          <cell r="OR88">
            <v>0</v>
          </cell>
          <cell r="OS88">
            <v>101.30980887326824</v>
          </cell>
          <cell r="OT88">
            <v>101.30980887326824</v>
          </cell>
          <cell r="OU88">
            <v>0</v>
          </cell>
          <cell r="OV88">
            <v>0</v>
          </cell>
          <cell r="OW88">
            <v>0</v>
          </cell>
          <cell r="OX88">
            <v>1.6761013215859031</v>
          </cell>
          <cell r="OY88">
            <v>0</v>
          </cell>
          <cell r="OZ88">
            <v>1.2731277533039647</v>
          </cell>
          <cell r="PA88">
            <v>0</v>
          </cell>
          <cell r="PB88">
            <v>0.77312775330396477</v>
          </cell>
          <cell r="PC88">
            <v>0</v>
          </cell>
          <cell r="PD88">
            <v>0</v>
          </cell>
          <cell r="PE88">
            <v>0</v>
          </cell>
          <cell r="PF88">
            <v>2.1762114537444934</v>
          </cell>
          <cell r="PG88" t="str">
            <v/>
          </cell>
          <cell r="PH88">
            <v>8.5643472156559373</v>
          </cell>
          <cell r="PI88">
            <v>0</v>
          </cell>
          <cell r="PJ88">
            <v>43.401956992020175</v>
          </cell>
          <cell r="PK88" t="str">
            <v>N/A</v>
          </cell>
          <cell r="PL88">
            <v>7.01995673414421</v>
          </cell>
          <cell r="PM88" t="str">
            <v>N/A</v>
          </cell>
          <cell r="PN88" t="str">
            <v>N/A</v>
          </cell>
          <cell r="PO88" t="str">
            <v>N/A</v>
          </cell>
          <cell r="PP88">
            <v>3.6775977421526918</v>
          </cell>
          <cell r="PQ88">
            <v>0</v>
          </cell>
          <cell r="PR88">
            <v>1473.2930616740089</v>
          </cell>
          <cell r="PS88">
            <v>1521.9</v>
          </cell>
          <cell r="PT88">
            <v>1156</v>
          </cell>
          <cell r="PU88">
            <v>702</v>
          </cell>
          <cell r="PV88">
            <v>0</v>
          </cell>
          <cell r="PW88">
            <v>1976</v>
          </cell>
          <cell r="PX88">
            <v>0</v>
          </cell>
          <cell r="PY88">
            <v>0</v>
          </cell>
          <cell r="PZ88">
            <v>101.93007928557694</v>
          </cell>
          <cell r="QA88">
            <v>101.30980887326824</v>
          </cell>
          <cell r="QB88">
            <v>0</v>
          </cell>
          <cell r="QC88">
            <v>0</v>
          </cell>
          <cell r="QD88">
            <v>14.354713686681468</v>
          </cell>
          <cell r="QE88">
            <v>18.228158944240921</v>
          </cell>
          <cell r="QF88">
            <v>55.256235994245948</v>
          </cell>
          <cell r="QG88">
            <v>13.470700248099902</v>
          </cell>
          <cell r="QH88">
            <v>0</v>
          </cell>
          <cell r="QI88">
            <v>101.30980887326824</v>
          </cell>
          <cell r="QJ88">
            <v>0</v>
          </cell>
          <cell r="QK88">
            <v>1.6761013215859031</v>
          </cell>
          <cell r="QL88">
            <v>0</v>
          </cell>
          <cell r="QM88">
            <v>1.2731277533039647</v>
          </cell>
          <cell r="QN88">
            <v>0</v>
          </cell>
          <cell r="QO88">
            <v>0.77312775330396477</v>
          </cell>
          <cell r="QP88">
            <v>0</v>
          </cell>
          <cell r="QQ88">
            <v>0</v>
          </cell>
          <cell r="QR88">
            <v>0</v>
          </cell>
          <cell r="QS88">
            <v>2.1762114537444934</v>
          </cell>
          <cell r="QT88">
            <v>0</v>
          </cell>
          <cell r="QU88">
            <v>0</v>
          </cell>
          <cell r="QV88" t="str">
            <v/>
          </cell>
          <cell r="QW88" t="str">
            <v/>
          </cell>
          <cell r="QX88" t="str">
            <v/>
          </cell>
          <cell r="QY88" t="str">
            <v/>
          </cell>
          <cell r="QZ88" t="str">
            <v/>
          </cell>
          <cell r="RA88" t="str">
            <v/>
          </cell>
          <cell r="RB88" t="str">
            <v/>
          </cell>
          <cell r="RC88" t="str">
            <v>N/A</v>
          </cell>
          <cell r="RD88" t="str">
            <v>N/A</v>
          </cell>
          <cell r="RE88">
            <v>0</v>
          </cell>
          <cell r="RF88">
            <v>0</v>
          </cell>
          <cell r="RG88">
            <v>0</v>
          </cell>
          <cell r="RH88">
            <v>0</v>
          </cell>
          <cell r="RI88">
            <v>0</v>
          </cell>
          <cell r="RJ88">
            <v>0</v>
          </cell>
          <cell r="RK88">
            <v>0</v>
          </cell>
          <cell r="RL88">
            <v>0</v>
          </cell>
          <cell r="RM88">
            <v>0</v>
          </cell>
          <cell r="RN88">
            <v>0</v>
          </cell>
          <cell r="RO88">
            <v>18.152796536359389</v>
          </cell>
          <cell r="RP88">
            <v>18.152796536359389</v>
          </cell>
          <cell r="RQ88">
            <v>0</v>
          </cell>
          <cell r="RR88">
            <v>0</v>
          </cell>
          <cell r="RS88">
            <v>18.152796536359393</v>
          </cell>
          <cell r="RT88">
            <v>18.152796536359389</v>
          </cell>
          <cell r="RU88">
            <v>0</v>
          </cell>
          <cell r="RV88">
            <v>7.0765434280448858</v>
          </cell>
          <cell r="RW88">
            <v>0</v>
          </cell>
          <cell r="RX88">
            <v>7.0765434280448858</v>
          </cell>
          <cell r="RY88">
            <v>7.0765434280448849</v>
          </cell>
          <cell r="RZ88">
            <v>0</v>
          </cell>
          <cell r="SA88">
            <v>0</v>
          </cell>
          <cell r="SB88">
            <v>15.06682112517829</v>
          </cell>
          <cell r="SC88">
            <v>0</v>
          </cell>
          <cell r="SD88">
            <v>0</v>
          </cell>
          <cell r="SE88">
            <v>15.066821125178294</v>
          </cell>
          <cell r="SF88">
            <v>15.06682112517829</v>
          </cell>
          <cell r="SG88">
            <v>0</v>
          </cell>
          <cell r="SH88">
            <v>3.0859754111810962</v>
          </cell>
          <cell r="SI88">
            <v>0</v>
          </cell>
          <cell r="SJ88">
            <v>0</v>
          </cell>
          <cell r="SK88">
            <v>3.0859754111810966</v>
          </cell>
          <cell r="SL88">
            <v>3.0859754111810958</v>
          </cell>
          <cell r="SM88">
            <v>0</v>
          </cell>
          <cell r="SN88">
            <v>0</v>
          </cell>
          <cell r="SO88">
            <v>0.625</v>
          </cell>
          <cell r="SP88" t="str">
            <v>blank</v>
          </cell>
          <cell r="SQ88" t="str">
            <v>blank</v>
          </cell>
          <cell r="SR88" t="str">
            <v>blank</v>
          </cell>
          <cell r="SS88" t="str">
            <v>1: Yes</v>
          </cell>
          <cell r="ST88" t="str">
            <v>1: Yes</v>
          </cell>
          <cell r="SU88" t="str">
            <v>Blank</v>
          </cell>
          <cell r="SV88" t="str">
            <v>1: Yes</v>
          </cell>
          <cell r="SW88" t="str">
            <v>1: Only patients with CD4 &lt;</v>
          </cell>
          <cell r="SX88">
            <v>1</v>
          </cell>
          <cell r="SY88" t="str">
            <v>1: Yes</v>
          </cell>
          <cell r="SZ88" t="str">
            <v>First come first serve</v>
          </cell>
          <cell r="TA88">
            <v>1</v>
          </cell>
          <cell r="TB88">
            <v>0.41523926132562511</v>
          </cell>
          <cell r="TC88">
            <v>1.925577168246595</v>
          </cell>
          <cell r="TD88">
            <v>6.0286469838304519</v>
          </cell>
          <cell r="TE88">
            <v>0.15734067126970702</v>
          </cell>
          <cell r="TF88">
            <v>2.2720674551582238</v>
          </cell>
          <cell r="TG88">
            <v>0</v>
          </cell>
          <cell r="TH88">
            <v>0</v>
          </cell>
          <cell r="TI88">
            <v>7.0765434280448858</v>
          </cell>
          <cell r="TJ88">
            <v>0.27738156848389983</v>
          </cell>
          <cell r="TK88" t="str">
            <v/>
          </cell>
          <cell r="TL88" t="str">
            <v/>
          </cell>
          <cell r="TM88" t="str">
            <v/>
          </cell>
          <cell r="TN88" t="str">
            <v/>
          </cell>
          <cell r="TO88" t="str">
            <v/>
          </cell>
          <cell r="TP88" t="str">
            <v/>
          </cell>
          <cell r="TQ88" t="str">
            <v/>
          </cell>
          <cell r="TR88" t="str">
            <v/>
          </cell>
          <cell r="TS88" t="str">
            <v/>
          </cell>
          <cell r="TT88">
            <v>0.41523926132562511</v>
          </cell>
          <cell r="TU88">
            <v>1.925577168246595</v>
          </cell>
          <cell r="TV88">
            <v>6.0286469838304519</v>
          </cell>
          <cell r="TW88">
            <v>0.15734067126970702</v>
          </cell>
          <cell r="TX88">
            <v>2.2720674551582238</v>
          </cell>
          <cell r="TY88">
            <v>0</v>
          </cell>
          <cell r="TZ88">
            <v>0</v>
          </cell>
          <cell r="UA88">
            <v>7.0765434280448858</v>
          </cell>
          <cell r="UB88">
            <v>0.27738156848389983</v>
          </cell>
          <cell r="UC88" t="str">
            <v>1: Yes</v>
          </cell>
          <cell r="UD88" t="str">
            <v>First come first serve</v>
          </cell>
          <cell r="UE88">
            <v>1</v>
          </cell>
          <cell r="UF88">
            <v>436800</v>
          </cell>
          <cell r="UG88">
            <v>1.4710397052803928E-2</v>
          </cell>
          <cell r="UH88">
            <v>1.4710397052803928E-2</v>
          </cell>
          <cell r="UI88">
            <v>0</v>
          </cell>
          <cell r="UJ88">
            <v>0</v>
          </cell>
          <cell r="UK88">
            <v>0</v>
          </cell>
          <cell r="UL88">
            <v>0</v>
          </cell>
          <cell r="UM88">
            <v>0</v>
          </cell>
          <cell r="UN88" t="str">
            <v>N/A</v>
          </cell>
          <cell r="UO88" t="str">
            <v>N/A</v>
          </cell>
          <cell r="UP88" t="str">
            <v>N/A</v>
          </cell>
          <cell r="UQ88" t="str">
            <v>N/A</v>
          </cell>
          <cell r="UR88" t="str">
            <v>N/A</v>
          </cell>
          <cell r="US88" t="str">
            <v>N/A</v>
          </cell>
          <cell r="UT88" t="str">
            <v>N/A</v>
          </cell>
          <cell r="UU88" t="str">
            <v>N/A</v>
          </cell>
          <cell r="UV88" t="str">
            <v>N/A</v>
          </cell>
          <cell r="UW88" t="str">
            <v>N/A</v>
          </cell>
          <cell r="UX88">
            <v>0</v>
          </cell>
          <cell r="UY88">
            <v>1</v>
          </cell>
          <cell r="UZ88">
            <v>0</v>
          </cell>
          <cell r="VA88">
            <v>0</v>
          </cell>
          <cell r="VB88">
            <v>1</v>
          </cell>
          <cell r="VC88">
            <v>0</v>
          </cell>
          <cell r="VD88">
            <v>1</v>
          </cell>
          <cell r="VE88">
            <v>0</v>
          </cell>
          <cell r="VF88">
            <v>0</v>
          </cell>
          <cell r="VG88">
            <v>1</v>
          </cell>
          <cell r="VH88">
            <v>1</v>
          </cell>
          <cell r="VI88">
            <v>1</v>
          </cell>
          <cell r="VJ88">
            <v>0</v>
          </cell>
          <cell r="VK88">
            <v>0</v>
          </cell>
          <cell r="VL88">
            <v>0</v>
          </cell>
          <cell r="VM88">
            <v>0</v>
          </cell>
          <cell r="VN88">
            <v>1</v>
          </cell>
          <cell r="VO88">
            <v>0</v>
          </cell>
          <cell r="VP88">
            <v>1</v>
          </cell>
          <cell r="VQ88">
            <v>1</v>
          </cell>
          <cell r="VR88">
            <v>1</v>
          </cell>
          <cell r="VS88">
            <v>1</v>
          </cell>
          <cell r="VT88">
            <v>0</v>
          </cell>
          <cell r="VU88">
            <v>0</v>
          </cell>
          <cell r="VV88">
            <v>0</v>
          </cell>
          <cell r="VW88">
            <v>0</v>
          </cell>
          <cell r="VX88">
            <v>0</v>
          </cell>
          <cell r="VY88">
            <v>2.8030054403392954</v>
          </cell>
          <cell r="VZ88">
            <v>2.8030054403392954</v>
          </cell>
          <cell r="WA88">
            <v>0</v>
          </cell>
          <cell r="WB88">
            <v>2.808617828934286</v>
          </cell>
          <cell r="WC88">
            <v>2.6328920067187038</v>
          </cell>
          <cell r="WD88">
            <v>0</v>
          </cell>
          <cell r="WE88">
            <v>0</v>
          </cell>
          <cell r="WF88">
            <v>2.3545245698850081</v>
          </cell>
          <cell r="WG88">
            <v>0</v>
          </cell>
          <cell r="WH88">
            <v>2.3592389763048005</v>
          </cell>
          <cell r="WI88">
            <v>2.2116292856437108</v>
          </cell>
          <cell r="WJ88">
            <v>0</v>
          </cell>
          <cell r="WK88">
            <v>0</v>
          </cell>
          <cell r="WL88">
            <v>0.44848087045428731</v>
          </cell>
          <cell r="WM88">
            <v>0</v>
          </cell>
          <cell r="WN88">
            <v>0.44937885262948585</v>
          </cell>
          <cell r="WO88">
            <v>0.42126272107499263</v>
          </cell>
          <cell r="WP88">
            <v>0</v>
          </cell>
          <cell r="WQ88">
            <v>0</v>
          </cell>
          <cell r="WR88" t="e">
            <v>#VALUE!</v>
          </cell>
          <cell r="WS88" t="e">
            <v>#VALUE!</v>
          </cell>
          <cell r="WT88">
            <v>2.8030054403392954</v>
          </cell>
          <cell r="WU88">
            <v>0</v>
          </cell>
          <cell r="WV88">
            <v>2.8030054403392954</v>
          </cell>
          <cell r="WW88">
            <v>0</v>
          </cell>
          <cell r="WX88">
            <v>0</v>
          </cell>
          <cell r="WY88">
            <v>0</v>
          </cell>
          <cell r="WZ88">
            <v>3.4773336433398736</v>
          </cell>
          <cell r="XA88">
            <v>3.4773336433398736</v>
          </cell>
          <cell r="XB88">
            <v>0</v>
          </cell>
          <cell r="XC88">
            <v>3.3838263559421424</v>
          </cell>
          <cell r="XD88">
            <v>6.3115717682573003</v>
          </cell>
          <cell r="XE88">
            <v>0</v>
          </cell>
          <cell r="XF88">
            <v>0</v>
          </cell>
          <cell r="XG88">
            <v>2.0216574469383604</v>
          </cell>
          <cell r="XH88">
            <v>0</v>
          </cell>
          <cell r="XI88">
            <v>1.967294040000779</v>
          </cell>
          <cell r="XJ88">
            <v>3.6694310572188442</v>
          </cell>
          <cell r="XK88">
            <v>0</v>
          </cell>
          <cell r="XL88">
            <v>0</v>
          </cell>
          <cell r="XM88">
            <v>0</v>
          </cell>
          <cell r="XN88">
            <v>0</v>
          </cell>
          <cell r="XO88">
            <v>0</v>
          </cell>
          <cell r="XP88">
            <v>0</v>
          </cell>
          <cell r="XQ88">
            <v>0</v>
          </cell>
          <cell r="XR88">
            <v>0</v>
          </cell>
          <cell r="XS88">
            <v>0</v>
          </cell>
          <cell r="XT88">
            <v>0.66167099836432408</v>
          </cell>
          <cell r="XU88">
            <v>0</v>
          </cell>
          <cell r="XV88">
            <v>0.64387832542789258</v>
          </cell>
          <cell r="XW88">
            <v>1.2009730504720257</v>
          </cell>
          <cell r="XX88">
            <v>0</v>
          </cell>
          <cell r="XY88">
            <v>0</v>
          </cell>
          <cell r="XZ88">
            <v>0</v>
          </cell>
          <cell r="YA88">
            <v>0</v>
          </cell>
          <cell r="YB88">
            <v>0</v>
          </cell>
          <cell r="YC88">
            <v>0</v>
          </cell>
          <cell r="YD88">
            <v>0</v>
          </cell>
          <cell r="YE88">
            <v>0</v>
          </cell>
          <cell r="YF88">
            <v>0</v>
          </cell>
          <cell r="YG88">
            <v>0</v>
          </cell>
          <cell r="YH88">
            <v>0</v>
          </cell>
          <cell r="YI88">
            <v>0</v>
          </cell>
          <cell r="YJ88">
            <v>0</v>
          </cell>
          <cell r="YK88">
            <v>0</v>
          </cell>
          <cell r="YL88">
            <v>0.52933679869145944</v>
          </cell>
          <cell r="YM88">
            <v>0</v>
          </cell>
          <cell r="YN88">
            <v>0.51510266034231411</v>
          </cell>
          <cell r="YO88">
            <v>0.96077844037762072</v>
          </cell>
          <cell r="YP88">
            <v>0</v>
          </cell>
          <cell r="YQ88">
            <v>0</v>
          </cell>
          <cell r="YR88">
            <v>0.26466839934572972</v>
          </cell>
          <cell r="YS88">
            <v>0</v>
          </cell>
          <cell r="YT88">
            <v>0.25755133017115706</v>
          </cell>
          <cell r="YU88">
            <v>0.48038922018881036</v>
          </cell>
          <cell r="YV88">
            <v>0</v>
          </cell>
          <cell r="YW88">
            <v>0</v>
          </cell>
          <cell r="YX88">
            <v>0</v>
          </cell>
          <cell r="YY88">
            <v>0</v>
          </cell>
          <cell r="YZ88">
            <v>0</v>
          </cell>
          <cell r="ZA88">
            <v>0</v>
          </cell>
          <cell r="ZB88">
            <v>0</v>
          </cell>
          <cell r="ZC88">
            <v>0</v>
          </cell>
          <cell r="ZD88">
            <v>0</v>
          </cell>
          <cell r="ZE88">
            <v>0</v>
          </cell>
          <cell r="ZF88">
            <v>0</v>
          </cell>
          <cell r="ZG88">
            <v>0</v>
          </cell>
          <cell r="ZH88">
            <v>0</v>
          </cell>
          <cell r="ZI88">
            <v>0</v>
          </cell>
          <cell r="ZJ88" t="str">
            <v xml:space="preserve"> </v>
          </cell>
          <cell r="ZK88">
            <v>0</v>
          </cell>
          <cell r="ZL88">
            <v>0</v>
          </cell>
          <cell r="ZM88">
            <v>0</v>
          </cell>
          <cell r="ZN88">
            <v>0</v>
          </cell>
          <cell r="ZO88">
            <v>0</v>
          </cell>
          <cell r="ZP88">
            <v>0</v>
          </cell>
          <cell r="ZQ88">
            <v>0</v>
          </cell>
          <cell r="ZR88" t="str">
            <v>1: Yes</v>
          </cell>
          <cell r="ZS88" t="str">
            <v>1: Yes</v>
          </cell>
          <cell r="ZT88">
            <v>8.8610058901242645</v>
          </cell>
          <cell r="ZU88">
            <v>8.8610058901242645</v>
          </cell>
          <cell r="ZV88">
            <v>0</v>
          </cell>
          <cell r="ZW88">
            <v>8.8610058901242645</v>
          </cell>
          <cell r="ZX88">
            <v>8.8610058901242645</v>
          </cell>
          <cell r="ZY88">
            <v>0</v>
          </cell>
          <cell r="ZZ88">
            <v>0</v>
          </cell>
          <cell r="AAA88">
            <v>6.3799242408894701</v>
          </cell>
          <cell r="AAB88">
            <v>0</v>
          </cell>
          <cell r="AAC88">
            <v>6.379924240889471</v>
          </cell>
          <cell r="AAD88">
            <v>6.379924240889471</v>
          </cell>
          <cell r="AAE88">
            <v>0</v>
          </cell>
          <cell r="AAF88">
            <v>0</v>
          </cell>
          <cell r="AAG88">
            <v>0.62027041230869862</v>
          </cell>
          <cell r="AAH88">
            <v>0.62027041230869862</v>
          </cell>
          <cell r="AAI88">
            <v>0</v>
          </cell>
          <cell r="AAJ88">
            <v>0.62027041230869862</v>
          </cell>
          <cell r="AAK88">
            <v>0.62027041230869862</v>
          </cell>
          <cell r="AAL88">
            <v>0</v>
          </cell>
          <cell r="AAM88">
            <v>0</v>
          </cell>
          <cell r="AAN88">
            <v>0</v>
          </cell>
          <cell r="AAO88">
            <v>0</v>
          </cell>
          <cell r="AAP88">
            <v>0</v>
          </cell>
          <cell r="AAQ88">
            <v>0</v>
          </cell>
          <cell r="AAR88">
            <v>0</v>
          </cell>
          <cell r="AAS88">
            <v>0</v>
          </cell>
          <cell r="AAT88">
            <v>0</v>
          </cell>
          <cell r="AAU88">
            <v>0</v>
          </cell>
          <cell r="AAV88">
            <v>0</v>
          </cell>
          <cell r="AAW88">
            <v>0</v>
          </cell>
          <cell r="AAX88">
            <v>0</v>
          </cell>
          <cell r="AAY88">
            <v>0</v>
          </cell>
          <cell r="AAZ88">
            <v>0</v>
          </cell>
          <cell r="ABA88">
            <v>0</v>
          </cell>
          <cell r="ABB88">
            <v>0</v>
          </cell>
          <cell r="ABC88">
            <v>0</v>
          </cell>
          <cell r="ABD88">
            <v>0</v>
          </cell>
          <cell r="ABE88">
            <v>0</v>
          </cell>
          <cell r="ABF88">
            <v>1.0633207068149118</v>
          </cell>
          <cell r="ABG88">
            <v>0</v>
          </cell>
          <cell r="ABH88">
            <v>1.0633207068149118</v>
          </cell>
          <cell r="ABI88">
            <v>1.0633207068149118</v>
          </cell>
          <cell r="ABJ88">
            <v>0</v>
          </cell>
          <cell r="ABK88">
            <v>0</v>
          </cell>
          <cell r="ABL88">
            <v>0.79749053011118376</v>
          </cell>
          <cell r="ABM88">
            <v>0</v>
          </cell>
          <cell r="ABN88">
            <v>0.79749053011118387</v>
          </cell>
          <cell r="ABO88">
            <v>0.79749053011118387</v>
          </cell>
          <cell r="ABP88">
            <v>0</v>
          </cell>
          <cell r="ABQ88">
            <v>0</v>
          </cell>
          <cell r="ABR88">
            <v>0</v>
          </cell>
          <cell r="ABS88">
            <v>0</v>
          </cell>
          <cell r="ABT88">
            <v>0</v>
          </cell>
          <cell r="ABU88">
            <v>0</v>
          </cell>
          <cell r="ABV88">
            <v>0</v>
          </cell>
          <cell r="ABW88">
            <v>0</v>
          </cell>
          <cell r="ABX88">
            <v>0.62027041230869862</v>
          </cell>
          <cell r="ABY88" t="str">
            <v>1: Yes</v>
          </cell>
          <cell r="ABZ88">
            <v>0.62027041230869862</v>
          </cell>
          <cell r="ACA88">
            <v>0</v>
          </cell>
          <cell r="ACB88">
            <v>7.4738652873900104</v>
          </cell>
          <cell r="ACC88">
            <v>7.4738652873900104</v>
          </cell>
          <cell r="ACD88">
            <v>0</v>
          </cell>
          <cell r="ACE88">
            <v>7.2728892117297335</v>
          </cell>
          <cell r="ACF88">
            <v>13.565519442748069</v>
          </cell>
          <cell r="ACG88">
            <v>0</v>
          </cell>
          <cell r="ACH88">
            <v>0</v>
          </cell>
          <cell r="ACI88">
            <v>4.9907857940007805</v>
          </cell>
          <cell r="ACJ88">
            <v>0</v>
          </cell>
          <cell r="ACK88">
            <v>4.8565810010629598</v>
          </cell>
          <cell r="ACL88">
            <v>9.0585793454609131</v>
          </cell>
          <cell r="ACM88">
            <v>0</v>
          </cell>
          <cell r="ACN88">
            <v>0</v>
          </cell>
          <cell r="ACO88">
            <v>0</v>
          </cell>
          <cell r="ACP88">
            <v>0</v>
          </cell>
          <cell r="ACQ88">
            <v>0</v>
          </cell>
          <cell r="ACR88">
            <v>0</v>
          </cell>
          <cell r="ACS88">
            <v>0</v>
          </cell>
          <cell r="ACT88">
            <v>0</v>
          </cell>
          <cell r="ACU88">
            <v>0.45898737960345043</v>
          </cell>
          <cell r="ACV88">
            <v>0</v>
          </cell>
          <cell r="ACW88">
            <v>0.44664497326038549</v>
          </cell>
          <cell r="ACX88">
            <v>0.83308997186393641</v>
          </cell>
          <cell r="ACY88">
            <v>0</v>
          </cell>
          <cell r="ACZ88">
            <v>0</v>
          </cell>
          <cell r="ADA88">
            <v>0</v>
          </cell>
          <cell r="ADB88">
            <v>0</v>
          </cell>
          <cell r="ADC88">
            <v>0</v>
          </cell>
          <cell r="ADD88">
            <v>0</v>
          </cell>
          <cell r="ADE88">
            <v>0</v>
          </cell>
          <cell r="ADF88">
            <v>0</v>
          </cell>
          <cell r="ADG88">
            <v>0</v>
          </cell>
          <cell r="ADH88">
            <v>0</v>
          </cell>
          <cell r="ADI88">
            <v>0</v>
          </cell>
          <cell r="ADJ88">
            <v>0</v>
          </cell>
          <cell r="ADK88">
            <v>0</v>
          </cell>
          <cell r="ADL88">
            <v>0</v>
          </cell>
          <cell r="ADM88">
            <v>0.78683550789162915</v>
          </cell>
          <cell r="ADN88">
            <v>0</v>
          </cell>
          <cell r="ADO88">
            <v>0.76567709701780362</v>
          </cell>
          <cell r="ADP88">
            <v>1.4281542374810337</v>
          </cell>
          <cell r="ADQ88">
            <v>0</v>
          </cell>
          <cell r="ADR88">
            <v>0</v>
          </cell>
          <cell r="ADS88">
            <v>1.2372566058941508</v>
          </cell>
          <cell r="ADT88">
            <v>0</v>
          </cell>
          <cell r="ADU88">
            <v>1.2039861403885843</v>
          </cell>
          <cell r="ADV88">
            <v>2.2456958879421851</v>
          </cell>
          <cell r="ADW88">
            <v>0</v>
          </cell>
          <cell r="ADX88">
            <v>0</v>
          </cell>
          <cell r="ADY88">
            <v>0</v>
          </cell>
          <cell r="ADZ88">
            <v>0</v>
          </cell>
          <cell r="AEA88">
            <v>0</v>
          </cell>
          <cell r="AEB88">
            <v>0</v>
          </cell>
          <cell r="AEC88">
            <v>0</v>
          </cell>
          <cell r="AED88">
            <v>0</v>
          </cell>
          <cell r="AEE88">
            <v>0.81837545465154016</v>
          </cell>
          <cell r="AEF88">
            <v>0.26977274665100476</v>
          </cell>
          <cell r="AEG88">
            <v>0</v>
          </cell>
          <cell r="AEH88">
            <v>1.6707154644225524</v>
          </cell>
          <cell r="AEI88">
            <v>2.3889606052499031</v>
          </cell>
          <cell r="AEJ88">
            <v>0.6471299749754289</v>
          </cell>
          <cell r="AEK88">
            <v>0.86394206134279672</v>
          </cell>
          <cell r="AEL88">
            <v>0.81496898009678498</v>
          </cell>
          <cell r="AEM88">
            <v>0</v>
          </cell>
          <cell r="AEN88">
            <v>0.81837545465154016</v>
          </cell>
          <cell r="AEO88">
            <v>0.26977274665100476</v>
          </cell>
          <cell r="AEP88">
            <v>0</v>
          </cell>
          <cell r="AEQ88">
            <v>1.6707154644225524</v>
          </cell>
          <cell r="AER88">
            <v>2.3889606052499031</v>
          </cell>
          <cell r="AES88">
            <v>0.6471299749754289</v>
          </cell>
          <cell r="AET88">
            <v>0.86394206134279672</v>
          </cell>
          <cell r="AEU88">
            <v>0.81496898009678498</v>
          </cell>
          <cell r="AEV88">
            <v>0</v>
          </cell>
          <cell r="AEW88">
            <v>0.127</v>
          </cell>
          <cell r="AEX88" t="str">
            <v>10</v>
          </cell>
          <cell r="AEY88" t="str">
            <v>10</v>
          </cell>
          <cell r="AEZ88" t="str">
            <v>0: No</v>
          </cell>
          <cell r="AFA88" t="str">
            <v/>
          </cell>
          <cell r="AFB88" t="str">
            <v/>
          </cell>
          <cell r="AFC88" t="str">
            <v>1: Always</v>
          </cell>
          <cell r="AFD88" t="str">
            <v>1: Always</v>
          </cell>
          <cell r="AFE88">
            <v>0</v>
          </cell>
          <cell r="AFF88">
            <v>0</v>
          </cell>
          <cell r="AFG88">
            <v>2.3035909448553777</v>
          </cell>
          <cell r="AFH88">
            <v>2.3035909448553777</v>
          </cell>
          <cell r="AFI88">
            <v>0</v>
          </cell>
          <cell r="AFJ88">
            <v>2.3035909448553777</v>
          </cell>
          <cell r="AFK88">
            <v>2.3035909448553773</v>
          </cell>
          <cell r="AFL88">
            <v>0</v>
          </cell>
          <cell r="AFM88">
            <v>0</v>
          </cell>
          <cell r="AFN88">
            <v>0</v>
          </cell>
          <cell r="AFO88">
            <v>7</v>
          </cell>
          <cell r="AFP88">
            <v>4</v>
          </cell>
          <cell r="AFQ88">
            <v>3</v>
          </cell>
          <cell r="AFR88">
            <v>0</v>
          </cell>
          <cell r="AFS88">
            <v>0</v>
          </cell>
          <cell r="AFT88">
            <v>0</v>
          </cell>
          <cell r="AFU88">
            <v>0</v>
          </cell>
          <cell r="AFV88">
            <v>0</v>
          </cell>
          <cell r="AFW88">
            <v>0</v>
          </cell>
          <cell r="AFX88">
            <v>0</v>
          </cell>
          <cell r="AFY88">
            <v>0</v>
          </cell>
          <cell r="AFZ88">
            <v>0</v>
          </cell>
          <cell r="AGA88">
            <v>0</v>
          </cell>
          <cell r="AGB88">
            <v>0</v>
          </cell>
        </row>
        <row r="89">
          <cell r="A89" t="str">
            <v>RSA_27</v>
          </cell>
          <cell r="B89" t="str">
            <v>RSA</v>
          </cell>
          <cell r="C89" t="str">
            <v xml:space="preserve">Settlers Hospital </v>
          </cell>
          <cell r="D89" t="str">
            <v>Hospital</v>
          </cell>
          <cell r="E89" t="str">
            <v>Tertiary</v>
          </cell>
          <cell r="F89" t="str">
            <v>Urban</v>
          </cell>
          <cell r="G89" t="str">
            <v>No</v>
          </cell>
          <cell r="H89">
            <v>38122</v>
          </cell>
          <cell r="I89" t="str">
            <v>Unknown</v>
          </cell>
          <cell r="J89" t="str">
            <v>Unknown</v>
          </cell>
          <cell r="K89">
            <v>220</v>
          </cell>
          <cell r="L89" t="str">
            <v>Unknown</v>
          </cell>
          <cell r="M89" t="str">
            <v>USD</v>
          </cell>
          <cell r="N89">
            <v>7.1899999999999995</v>
          </cell>
          <cell r="O89">
            <v>1</v>
          </cell>
          <cell r="P89">
            <v>0</v>
          </cell>
          <cell r="Q89">
            <v>0</v>
          </cell>
          <cell r="R89">
            <v>0</v>
          </cell>
          <cell r="S89">
            <v>0</v>
          </cell>
          <cell r="T89" t="str">
            <v>Unknown</v>
          </cell>
          <cell r="U89">
            <v>0</v>
          </cell>
          <cell r="V89">
            <v>1201.7862202849985</v>
          </cell>
          <cell r="W89" t="str">
            <v>0: No</v>
          </cell>
          <cell r="X89" t="str">
            <v>0: No</v>
          </cell>
          <cell r="Y89">
            <v>0</v>
          </cell>
          <cell r="Z89" t="str">
            <v>Apr-10</v>
          </cell>
          <cell r="AA89" t="str">
            <v>Mar-11</v>
          </cell>
          <cell r="AB89">
            <v>0</v>
          </cell>
          <cell r="AC89">
            <v>433.41666666666669</v>
          </cell>
          <cell r="AD89">
            <v>39.5</v>
          </cell>
          <cell r="AE89">
            <v>124.25</v>
          </cell>
          <cell r="AF89">
            <v>3.8333333333333335</v>
          </cell>
          <cell r="AG89">
            <v>601</v>
          </cell>
          <cell r="AH89">
            <v>601.00000000000011</v>
          </cell>
          <cell r="AI89">
            <v>13</v>
          </cell>
          <cell r="AJ89">
            <v>26.065585135884639</v>
          </cell>
          <cell r="AK89">
            <v>0</v>
          </cell>
          <cell r="AL89">
            <v>13</v>
          </cell>
          <cell r="AM89">
            <v>13</v>
          </cell>
          <cell r="AN89">
            <v>13</v>
          </cell>
          <cell r="AO89">
            <v>13</v>
          </cell>
          <cell r="AP89">
            <v>0</v>
          </cell>
          <cell r="AQ89">
            <v>25</v>
          </cell>
          <cell r="AR89">
            <v>25</v>
          </cell>
          <cell r="AS89">
            <v>30</v>
          </cell>
          <cell r="AT89">
            <v>30</v>
          </cell>
          <cell r="AU89">
            <v>0</v>
          </cell>
          <cell r="AV89">
            <v>13</v>
          </cell>
          <cell r="AW89">
            <v>13</v>
          </cell>
          <cell r="AX89">
            <v>13</v>
          </cell>
          <cell r="AY89">
            <v>13</v>
          </cell>
          <cell r="AZ89">
            <v>0</v>
          </cell>
          <cell r="BA89">
            <v>3</v>
          </cell>
          <cell r="BB89">
            <v>3</v>
          </cell>
          <cell r="BC89">
            <v>9</v>
          </cell>
          <cell r="BD89">
            <v>9</v>
          </cell>
          <cell r="BE89">
            <v>237079.91666666669</v>
          </cell>
          <cell r="BF89" t="str">
            <v>0: No</v>
          </cell>
          <cell r="BG89" t="str">
            <v>N/A</v>
          </cell>
          <cell r="BH89" t="str">
            <v>N/A</v>
          </cell>
          <cell r="BI89" t="str">
            <v>N/A</v>
          </cell>
          <cell r="BJ89" t="str">
            <v>N/A</v>
          </cell>
          <cell r="BK89" t="str">
            <v>0: Unknown</v>
          </cell>
          <cell r="BL89" t="str">
            <v>N/A</v>
          </cell>
          <cell r="BM89" t="str">
            <v>1: Yes</v>
          </cell>
          <cell r="BN89" t="str">
            <v>N_INITIATION,N_STAGE,N_MONITORING,N_BLOOD: Initiation, WHO Staging, Routine clinical monitoring, Blood draws for CD4</v>
          </cell>
          <cell r="BO89" t="str">
            <v>mentoring and guiding nurses and also initiating themselves</v>
          </cell>
          <cell r="BP89" t="str">
            <v>1: Yes</v>
          </cell>
          <cell r="BQ89">
            <v>0.9</v>
          </cell>
          <cell r="BR89" t="str">
            <v/>
          </cell>
          <cell r="BS89" t="str">
            <v/>
          </cell>
          <cell r="BT89" t="str">
            <v>0: No</v>
          </cell>
          <cell r="BU89" t="str">
            <v>N/A</v>
          </cell>
          <cell r="BV89" t="str">
            <v>N/A</v>
          </cell>
          <cell r="BW89" t="str">
            <v>N/A</v>
          </cell>
          <cell r="BX89" t="str">
            <v>N/A</v>
          </cell>
          <cell r="BY89" t="str">
            <v>0: Unknown</v>
          </cell>
          <cell r="BZ89" t="str">
            <v>N/A</v>
          </cell>
          <cell r="CA89" t="str">
            <v>0: No</v>
          </cell>
          <cell r="CB89" t="str">
            <v>0: No</v>
          </cell>
          <cell r="CC89" t="str">
            <v>0: No</v>
          </cell>
          <cell r="CD89" t="str">
            <v>0: No</v>
          </cell>
          <cell r="CE89" t="str">
            <v>0: No</v>
          </cell>
          <cell r="CF89" t="str">
            <v>0: No</v>
          </cell>
          <cell r="CG89" t="str">
            <v>1: Yes</v>
          </cell>
          <cell r="CH89" t="str">
            <v>by patient numbers generated for all the patients in the hospital. Numbers were generated on a rolling bases for all patients starting a new file (ART, OPD, Inpatient etc)</v>
          </cell>
          <cell r="CI89" t="str">
            <v>There were two numbers on patient files: the ART clinic patient number and the hospital patient number. When a patient initiated, the ART clinic assigned a file number based on rolling count of ART patients and the hospital assigned a patient number based on rolling count of patients starting files at the hospital (including OPD, inpatients etc). The files were stored based on hospital patient numbers and the ART clinic initiation registers only noted ART patient numbers. Files could only be pulled if we had the hospital patient numbers or the complete name of the patient. (there was a computer in the file room where files for whole hospital were kept with a separate section for ART files, patient could be looked up on the computer using his/her hospital file number or complete correctly spelt name) There was no mapping source of the two numbers except the daily registers. When patients came for monthly ART visits, both their file numbers were written in the daily registers.    To pull out existing patient files: Since we were only lookin at patients who initiated before Aril 2009 but were on treatment on April 2010, we looked at daily registers of April and may 2010 to see the daily headcount in these months. From the daily registers of april, may 2010 we pulled all patients who initiated before april 2009. In April 2010 there were 986 patients and in may 1102 (these patients initiated before April 2009 and were on treatment as on april 2010). Random sampling was done from these patients.    For new patients:   Since the only reliable source of new patients was ART initiation register, we sampled ART patient numbers from the register. Since the ART register only had ART patient numbers and not hospital patient numbers. We looked in daily regiester and tried to find all corresponding ART patient numbers and looked for their mapping Hospital numbers.   For both existing and new patients: if the hospital numbers were not found the patient names mentioned on various registers were used to pull out charts.  Summary:  10 files from the pull of existing files list could not be found, the reason given was that the names written by us were not correct.  6 files from the pull of new files could not be found, reason given was that the file numbers did not exist in the ARV filing section.</v>
          </cell>
          <cell r="CJ89">
            <v>635.16666666666663</v>
          </cell>
          <cell r="CK89" t="str">
            <v/>
          </cell>
          <cell r="CL89" t="str">
            <v>0: No</v>
          </cell>
          <cell r="CM89" t="str">
            <v/>
          </cell>
          <cell r="CN89" t="str">
            <v/>
          </cell>
          <cell r="CO89" t="str">
            <v/>
          </cell>
          <cell r="CP89" t="str">
            <v/>
          </cell>
          <cell r="CQ89" t="str">
            <v>0: No</v>
          </cell>
          <cell r="CR89" t="str">
            <v/>
          </cell>
          <cell r="CS89" t="str">
            <v/>
          </cell>
          <cell r="CT89" t="str">
            <v/>
          </cell>
          <cell r="CU89">
            <v>472.91666666666669</v>
          </cell>
          <cell r="CV89" t="str">
            <v>2: Unknown</v>
          </cell>
          <cell r="CW89">
            <v>13</v>
          </cell>
          <cell r="CX89">
            <v>590.86598770246167</v>
          </cell>
          <cell r="CY89">
            <v>0</v>
          </cell>
          <cell r="CZ89">
            <v>590.86598770246167</v>
          </cell>
          <cell r="DA89">
            <v>462.2133295226547</v>
          </cell>
          <cell r="DB89">
            <v>0</v>
          </cell>
          <cell r="DC89">
            <v>462.2133295226547</v>
          </cell>
          <cell r="DD89">
            <v>426.50443884651014</v>
          </cell>
          <cell r="DE89">
            <v>426.50443884651003</v>
          </cell>
          <cell r="DF89">
            <v>594.05975410763892</v>
          </cell>
          <cell r="DG89">
            <v>594.05975410763881</v>
          </cell>
          <cell r="DH89">
            <v>128.65265817980693</v>
          </cell>
          <cell r="DI89">
            <v>0</v>
          </cell>
          <cell r="DJ89">
            <v>128.65265817980693</v>
          </cell>
          <cell r="DK89">
            <v>118.71343009462262</v>
          </cell>
          <cell r="DL89">
            <v>118.71343009462258</v>
          </cell>
          <cell r="DM89">
            <v>165.35084906036718</v>
          </cell>
          <cell r="DN89">
            <v>165.35084906036715</v>
          </cell>
          <cell r="DO89">
            <v>462.2133295226547</v>
          </cell>
          <cell r="DP89">
            <v>426.50443884651003</v>
          </cell>
          <cell r="DQ89">
            <v>594.05975410763892</v>
          </cell>
          <cell r="DR89">
            <v>128.65265817980693</v>
          </cell>
          <cell r="DS89">
            <v>118.71343009462262</v>
          </cell>
          <cell r="DT89">
            <v>165.35084906036715</v>
          </cell>
          <cell r="DU89">
            <v>437.69918841800524</v>
          </cell>
          <cell r="DV89">
            <v>0</v>
          </cell>
          <cell r="DW89">
            <v>403.88416952965503</v>
          </cell>
          <cell r="DX89">
            <v>403.88416952965503</v>
          </cell>
          <cell r="DY89">
            <v>562.55295041630518</v>
          </cell>
          <cell r="DZ89">
            <v>562.55295041630529</v>
          </cell>
          <cell r="EA89">
            <v>0</v>
          </cell>
          <cell r="EB89">
            <v>0</v>
          </cell>
          <cell r="EC89">
            <v>0</v>
          </cell>
          <cell r="ED89">
            <v>0</v>
          </cell>
          <cell r="EE89">
            <v>0</v>
          </cell>
          <cell r="EF89">
            <v>0</v>
          </cell>
          <cell r="EG89">
            <v>6.6418573124532827</v>
          </cell>
          <cell r="EH89">
            <v>0</v>
          </cell>
          <cell r="EI89">
            <v>6.1287320053534549</v>
          </cell>
          <cell r="EJ89">
            <v>6.128732005353454</v>
          </cell>
          <cell r="EK89">
            <v>8.5364481503137384</v>
          </cell>
          <cell r="EL89">
            <v>8.5364481503137384</v>
          </cell>
          <cell r="EM89">
            <v>9.2478192349792536</v>
          </cell>
          <cell r="EN89">
            <v>0</v>
          </cell>
          <cell r="EO89">
            <v>8.5333669572925359</v>
          </cell>
          <cell r="EP89">
            <v>8.5333669572925341</v>
          </cell>
          <cell r="EQ89">
            <v>11.88576111908603</v>
          </cell>
          <cell r="ER89">
            <v>11.88576111908603</v>
          </cell>
          <cell r="ES89">
            <v>0</v>
          </cell>
          <cell r="ET89">
            <v>0</v>
          </cell>
          <cell r="EU89">
            <v>0</v>
          </cell>
          <cell r="EV89">
            <v>0</v>
          </cell>
          <cell r="EW89">
            <v>0</v>
          </cell>
          <cell r="EX89">
            <v>0</v>
          </cell>
          <cell r="EY89">
            <v>51.784115023870733</v>
          </cell>
          <cell r="EZ89">
            <v>0</v>
          </cell>
          <cell r="FA89">
            <v>47.783466007413359</v>
          </cell>
          <cell r="FB89">
            <v>47.783466007413352</v>
          </cell>
          <cell r="FC89">
            <v>66.555541938897164</v>
          </cell>
          <cell r="FD89">
            <v>66.555541938897164</v>
          </cell>
          <cell r="FE89">
            <v>18.782923222538233</v>
          </cell>
          <cell r="FF89">
            <v>0</v>
          </cell>
          <cell r="FG89">
            <v>17.33182411073912</v>
          </cell>
          <cell r="FH89">
            <v>17.331824110739117</v>
          </cell>
          <cell r="FI89">
            <v>24.140755011386631</v>
          </cell>
          <cell r="FJ89">
            <v>24.140755011386627</v>
          </cell>
          <cell r="FK89">
            <v>66.710084490614861</v>
          </cell>
          <cell r="FL89">
            <v>0</v>
          </cell>
          <cell r="FM89">
            <v>61.556310330679075</v>
          </cell>
          <cell r="FN89">
            <v>61.556310330679068</v>
          </cell>
          <cell r="FO89">
            <v>85.739146532017287</v>
          </cell>
          <cell r="FP89">
            <v>85.739146532017259</v>
          </cell>
          <cell r="FQ89">
            <v>2.5557404326123132</v>
          </cell>
          <cell r="FR89">
            <v>0</v>
          </cell>
          <cell r="FS89">
            <v>4.665890183028286</v>
          </cell>
          <cell r="FT89">
            <v>1.6638935108153079</v>
          </cell>
          <cell r="FU89">
            <v>1.497504159733777</v>
          </cell>
          <cell r="FV89">
            <v>0</v>
          </cell>
          <cell r="FW89">
            <v>2.3294509151414307</v>
          </cell>
          <cell r="FX89">
            <v>0</v>
          </cell>
          <cell r="FY89">
            <v>1.2645590682196337</v>
          </cell>
          <cell r="FZ89">
            <v>13.97703826955075</v>
          </cell>
          <cell r="GA89">
            <v>0.66555740432612309</v>
          </cell>
          <cell r="GB89">
            <v>4.9584026622296173</v>
          </cell>
          <cell r="GC89">
            <v>1.6638935108153079</v>
          </cell>
          <cell r="GD89">
            <v>6.6222961730449255</v>
          </cell>
          <cell r="GE89" t="e">
            <v>#DIV/0!</v>
          </cell>
          <cell r="GF89" t="e">
            <v>#DIV/0!</v>
          </cell>
          <cell r="GG89" t="e">
            <v>#DIV/0!</v>
          </cell>
          <cell r="GH89" t="e">
            <v>#DIV/0!</v>
          </cell>
          <cell r="GI89" t="e">
            <v>#DIV/0!</v>
          </cell>
          <cell r="GJ89" t="e">
            <v>#DIV/0!</v>
          </cell>
          <cell r="GK89" t="e">
            <v>#DIV/0!</v>
          </cell>
          <cell r="GL89" t="e">
            <v>#DIV/0!</v>
          </cell>
          <cell r="GM89" t="e">
            <v>#DIV/0!</v>
          </cell>
          <cell r="GN89" t="e">
            <v>#DIV/0!</v>
          </cell>
          <cell r="GO89" t="e">
            <v>#DIV/0!</v>
          </cell>
          <cell r="GP89" t="e">
            <v>#DIV/0!</v>
          </cell>
          <cell r="GQ89" t="e">
            <v>#DIV/0!</v>
          </cell>
          <cell r="GR89">
            <v>2.5557404326123123</v>
          </cell>
          <cell r="GS89">
            <v>0</v>
          </cell>
          <cell r="GT89">
            <v>4.6658901830282851</v>
          </cell>
          <cell r="GU89">
            <v>1.6638935108153075</v>
          </cell>
          <cell r="GV89">
            <v>1.4975041597337768</v>
          </cell>
          <cell r="GW89">
            <v>0</v>
          </cell>
          <cell r="GX89">
            <v>2.3294509151414302</v>
          </cell>
          <cell r="GY89">
            <v>0</v>
          </cell>
          <cell r="GZ89" t="e">
            <v>#VALUE!</v>
          </cell>
          <cell r="HA89" t="e">
            <v>#VALUE!</v>
          </cell>
          <cell r="HB89">
            <v>4.9584026622296165</v>
          </cell>
          <cell r="HC89">
            <v>1.6638935108153075</v>
          </cell>
          <cell r="HD89">
            <v>6.6222961730449237</v>
          </cell>
          <cell r="HE89">
            <v>60787.065368567455</v>
          </cell>
          <cell r="HF89">
            <v>0</v>
          </cell>
          <cell r="HG89">
            <v>30565.516299363793</v>
          </cell>
          <cell r="HH89">
            <v>2169.6801112656467</v>
          </cell>
          <cell r="HI89">
            <v>49333.324339360224</v>
          </cell>
          <cell r="HJ89" t="str">
            <v/>
          </cell>
          <cell r="HK89">
            <v>2169.6801112656467</v>
          </cell>
          <cell r="HL89">
            <v>0</v>
          </cell>
          <cell r="HM89">
            <v>38293.02393675426</v>
          </cell>
          <cell r="HN89">
            <v>12417.184360995208</v>
          </cell>
          <cell r="HO89">
            <v>34909.457579972179</v>
          </cell>
          <cell r="HP89">
            <v>0</v>
          </cell>
          <cell r="HQ89" t="e">
            <v>#VALUE!</v>
          </cell>
          <cell r="HR89">
            <v>0</v>
          </cell>
          <cell r="HS89">
            <v>0</v>
          </cell>
          <cell r="HT89">
            <v>0</v>
          </cell>
          <cell r="HU89">
            <v>0</v>
          </cell>
          <cell r="HV89">
            <v>2.9284525790349414</v>
          </cell>
          <cell r="HW89">
            <v>7.5605999999999991</v>
          </cell>
          <cell r="HX89">
            <v>3.5021</v>
          </cell>
          <cell r="HY89">
            <v>0</v>
          </cell>
          <cell r="HZ89">
            <v>0</v>
          </cell>
          <cell r="IA89">
            <v>0</v>
          </cell>
          <cell r="IB89">
            <v>0</v>
          </cell>
          <cell r="IC89">
            <v>0</v>
          </cell>
          <cell r="ID89">
            <v>0</v>
          </cell>
          <cell r="IE89" t="str">
            <v>5</v>
          </cell>
          <cell r="IF89">
            <v>201.84051215058813</v>
          </cell>
          <cell r="IG89">
            <v>332.58094767589085</v>
          </cell>
          <cell r="IH89">
            <v>840.14909223429174</v>
          </cell>
          <cell r="II89">
            <v>419.4936716152269</v>
          </cell>
          <cell r="IJ89">
            <v>648.82053310757692</v>
          </cell>
          <cell r="IK89">
            <v>343.47372973648453</v>
          </cell>
          <cell r="IL89">
            <v>42.451809293273371</v>
          </cell>
          <cell r="IM89">
            <v>295.99704343154286</v>
          </cell>
          <cell r="IN89">
            <v>36.583904244347998</v>
          </cell>
          <cell r="IO89">
            <v>747.73269208851957</v>
          </cell>
          <cell r="IP89">
            <v>92.416400145772087</v>
          </cell>
          <cell r="IQ89">
            <v>373.34936773755186</v>
          </cell>
          <cell r="IR89">
            <v>46.144303877674957</v>
          </cell>
          <cell r="IS89">
            <v>577.45027446574352</v>
          </cell>
          <cell r="IT89">
            <v>71.370258641833459</v>
          </cell>
          <cell r="IU89">
            <v>0</v>
          </cell>
          <cell r="IV89">
            <v>0</v>
          </cell>
          <cell r="IW89">
            <v>0</v>
          </cell>
          <cell r="IX89">
            <v>0</v>
          </cell>
          <cell r="IY89" t="str">
            <v>0: No</v>
          </cell>
          <cell r="IZ89" t="str">
            <v>N/A</v>
          </cell>
          <cell r="JA89" t="str">
            <v>N/A</v>
          </cell>
          <cell r="JB89" t="str">
            <v>N/A</v>
          </cell>
          <cell r="JC89" t="str">
            <v>N/A</v>
          </cell>
          <cell r="JD89" t="str">
            <v>N/A</v>
          </cell>
          <cell r="JE89" t="str">
            <v>N/A</v>
          </cell>
          <cell r="JF89" t="str">
            <v>N/A</v>
          </cell>
          <cell r="JG89" t="str">
            <v>N/A</v>
          </cell>
          <cell r="JH89">
            <v>0</v>
          </cell>
          <cell r="JI89">
            <v>0</v>
          </cell>
          <cell r="JJ89">
            <v>0</v>
          </cell>
          <cell r="JK89">
            <v>0</v>
          </cell>
          <cell r="JL89">
            <v>0</v>
          </cell>
          <cell r="JM89">
            <v>0</v>
          </cell>
          <cell r="JN89">
            <v>0</v>
          </cell>
          <cell r="JO89">
            <v>0</v>
          </cell>
          <cell r="JP89">
            <v>0</v>
          </cell>
          <cell r="JQ89">
            <v>0</v>
          </cell>
          <cell r="JR89" t="str">
            <v>N/A</v>
          </cell>
          <cell r="JS89" t="str">
            <v>N/A</v>
          </cell>
          <cell r="JT89" t="str">
            <v>N/A</v>
          </cell>
          <cell r="JU89" t="str">
            <v>N/A</v>
          </cell>
          <cell r="JV89" t="str">
            <v>N/A</v>
          </cell>
          <cell r="JW89" t="str">
            <v>N/A</v>
          </cell>
          <cell r="JX89" t="str">
            <v>N/A</v>
          </cell>
          <cell r="JY89" t="str">
            <v>N/A</v>
          </cell>
          <cell r="JZ89">
            <v>0</v>
          </cell>
          <cell r="KA89">
            <v>2355.0499999999997</v>
          </cell>
          <cell r="KB89">
            <v>0</v>
          </cell>
          <cell r="KC89">
            <v>1427</v>
          </cell>
          <cell r="KD89">
            <v>0</v>
          </cell>
          <cell r="KE89">
            <v>2297</v>
          </cell>
          <cell r="KF89">
            <v>521</v>
          </cell>
          <cell r="KG89">
            <v>9914.09</v>
          </cell>
          <cell r="KH89">
            <v>0</v>
          </cell>
          <cell r="KI89">
            <v>3075</v>
          </cell>
          <cell r="KJ89">
            <v>0</v>
          </cell>
          <cell r="KK89">
            <v>1450</v>
          </cell>
          <cell r="KL89">
            <v>0</v>
          </cell>
          <cell r="KM89">
            <v>2297</v>
          </cell>
          <cell r="KN89">
            <v>521</v>
          </cell>
          <cell r="KO89">
            <v>13164</v>
          </cell>
          <cell r="KP89">
            <v>0</v>
          </cell>
          <cell r="KQ89">
            <v>0</v>
          </cell>
          <cell r="KR89">
            <v>0</v>
          </cell>
          <cell r="KS89">
            <v>0</v>
          </cell>
          <cell r="KT89">
            <v>0</v>
          </cell>
          <cell r="KU89">
            <v>0</v>
          </cell>
          <cell r="KV89">
            <v>0</v>
          </cell>
          <cell r="KW89">
            <v>0</v>
          </cell>
          <cell r="KX89">
            <v>0</v>
          </cell>
          <cell r="KY89">
            <v>0</v>
          </cell>
          <cell r="KZ89" t="str">
            <v/>
          </cell>
          <cell r="LA89" t="str">
            <v/>
          </cell>
          <cell r="LB89" t="str">
            <v/>
          </cell>
          <cell r="LC89">
            <v>4.9805285118219746</v>
          </cell>
          <cell r="LD89">
            <v>14.891515994436716</v>
          </cell>
          <cell r="LE89" t="str">
            <v/>
          </cell>
          <cell r="LF89" t="str">
            <v/>
          </cell>
          <cell r="LG89">
            <v>2.3268428372739915</v>
          </cell>
          <cell r="LH89">
            <v>9.6773296244784408</v>
          </cell>
          <cell r="LI89">
            <v>21.641168289290679</v>
          </cell>
          <cell r="LJ89" t="str">
            <v>Tenofovir/Emtricitabine (TDF/FTC)</v>
          </cell>
          <cell r="LK89" t="str">
            <v/>
          </cell>
          <cell r="LL89" t="str">
            <v>0: No</v>
          </cell>
          <cell r="LM89" t="str">
            <v>N/A</v>
          </cell>
          <cell r="LN89" t="str">
            <v>N/A</v>
          </cell>
          <cell r="LO89" t="str">
            <v>N/A</v>
          </cell>
          <cell r="LP89" t="str">
            <v>N/A</v>
          </cell>
          <cell r="LQ89" t="str">
            <v>N/A</v>
          </cell>
          <cell r="LR89" t="str">
            <v>N/A</v>
          </cell>
          <cell r="LS89" t="str">
            <v>N/A</v>
          </cell>
          <cell r="LT89" t="str">
            <v>N/A</v>
          </cell>
          <cell r="LU89">
            <v>0</v>
          </cell>
          <cell r="LV89">
            <v>0</v>
          </cell>
          <cell r="LW89">
            <v>0</v>
          </cell>
          <cell r="LX89">
            <v>0</v>
          </cell>
          <cell r="LY89" t="str">
            <v/>
          </cell>
          <cell r="LZ89" t="str">
            <v/>
          </cell>
          <cell r="MA89" t="str">
            <v/>
          </cell>
          <cell r="MB89" t="str">
            <v/>
          </cell>
          <cell r="MC89" t="str">
            <v/>
          </cell>
          <cell r="MD89" t="str">
            <v/>
          </cell>
          <cell r="ME89" t="str">
            <v/>
          </cell>
          <cell r="MF89" t="str">
            <v/>
          </cell>
          <cell r="MG89" t="str">
            <v/>
          </cell>
          <cell r="MH89" t="str">
            <v/>
          </cell>
          <cell r="MI89" t="str">
            <v/>
          </cell>
          <cell r="MJ89" t="str">
            <v/>
          </cell>
          <cell r="MK89" t="str">
            <v/>
          </cell>
          <cell r="ML89" t="str">
            <v/>
          </cell>
          <cell r="MM89" t="str">
            <v/>
          </cell>
          <cell r="MN89" t="str">
            <v/>
          </cell>
          <cell r="MO89" t="str">
            <v/>
          </cell>
          <cell r="MP89" t="str">
            <v/>
          </cell>
          <cell r="MQ89" t="str">
            <v>1: Yes</v>
          </cell>
          <cell r="MR89" t="str">
            <v>1: Yes</v>
          </cell>
          <cell r="MS89" t="str">
            <v>5</v>
          </cell>
          <cell r="MT89" t="str">
            <v>1: Yes</v>
          </cell>
          <cell r="MU89">
            <v>126.78659917754135</v>
          </cell>
          <cell r="MV89">
            <v>0</v>
          </cell>
          <cell r="MW89">
            <v>126.78659917754135</v>
          </cell>
          <cell r="MX89">
            <v>126.78659917754135</v>
          </cell>
          <cell r="MY89">
            <v>126.78659917754135</v>
          </cell>
          <cell r="MZ89">
            <v>126.78659917754135</v>
          </cell>
          <cell r="NA89">
            <v>0</v>
          </cell>
          <cell r="NB89">
            <v>0</v>
          </cell>
          <cell r="NC89">
            <v>0</v>
          </cell>
          <cell r="ND89">
            <v>0</v>
          </cell>
          <cell r="NE89">
            <v>0</v>
          </cell>
          <cell r="NF89">
            <v>0</v>
          </cell>
          <cell r="NG89">
            <v>0</v>
          </cell>
          <cell r="NH89">
            <v>0</v>
          </cell>
          <cell r="NI89">
            <v>0</v>
          </cell>
          <cell r="NJ89">
            <v>0</v>
          </cell>
          <cell r="NK89">
            <v>0</v>
          </cell>
          <cell r="NL89">
            <v>0</v>
          </cell>
          <cell r="NM89">
            <v>9.8239605293912078</v>
          </cell>
          <cell r="NN89">
            <v>0</v>
          </cell>
          <cell r="NO89">
            <v>9.8239605293912078</v>
          </cell>
          <cell r="NP89">
            <v>9.823960529391206</v>
          </cell>
          <cell r="NQ89">
            <v>9.8239605293912078</v>
          </cell>
          <cell r="NR89">
            <v>9.823960529391206</v>
          </cell>
          <cell r="NS89">
            <v>38.922049250322239</v>
          </cell>
          <cell r="NT89">
            <v>0</v>
          </cell>
          <cell r="NU89">
            <v>38.922049250322239</v>
          </cell>
          <cell r="NV89">
            <v>38.922049250322239</v>
          </cell>
          <cell r="NW89">
            <v>38.922049250322239</v>
          </cell>
          <cell r="NX89">
            <v>38.922049250322239</v>
          </cell>
          <cell r="NY89">
            <v>52.655911913153545</v>
          </cell>
          <cell r="NZ89">
            <v>0</v>
          </cell>
          <cell r="OA89">
            <v>52.655911913153545</v>
          </cell>
          <cell r="OB89">
            <v>52.655911913153545</v>
          </cell>
          <cell r="OC89">
            <v>52.655911913153545</v>
          </cell>
          <cell r="OD89">
            <v>52.655911913153545</v>
          </cell>
          <cell r="OE89">
            <v>25.384677484674349</v>
          </cell>
          <cell r="OF89">
            <v>0</v>
          </cell>
          <cell r="OG89">
            <v>25.384677484674352</v>
          </cell>
          <cell r="OH89">
            <v>25.384677484674349</v>
          </cell>
          <cell r="OI89">
            <v>25.384677484674349</v>
          </cell>
          <cell r="OJ89">
            <v>25.384677484674349</v>
          </cell>
          <cell r="OK89">
            <v>0</v>
          </cell>
          <cell r="OL89">
            <v>0</v>
          </cell>
          <cell r="OM89">
            <v>0</v>
          </cell>
          <cell r="ON89">
            <v>0</v>
          </cell>
          <cell r="OO89">
            <v>0</v>
          </cell>
          <cell r="OP89">
            <v>0</v>
          </cell>
          <cell r="OQ89">
            <v>126.78659917754135</v>
          </cell>
          <cell r="OR89">
            <v>0</v>
          </cell>
          <cell r="OS89">
            <v>126.78659917754135</v>
          </cell>
          <cell r="OT89">
            <v>126.78659917754135</v>
          </cell>
          <cell r="OU89">
            <v>126.78659917754135</v>
          </cell>
          <cell r="OV89">
            <v>126.78659917754135</v>
          </cell>
          <cell r="OW89">
            <v>0</v>
          </cell>
          <cell r="OX89">
            <v>1.1713810316139766</v>
          </cell>
          <cell r="OY89">
            <v>0</v>
          </cell>
          <cell r="OZ89">
            <v>1.2429284525790347</v>
          </cell>
          <cell r="PA89">
            <v>0</v>
          </cell>
          <cell r="PB89">
            <v>1.1930116472545755</v>
          </cell>
          <cell r="PC89">
            <v>0</v>
          </cell>
          <cell r="PD89">
            <v>0.1996672212978369</v>
          </cell>
          <cell r="PE89">
            <v>0</v>
          </cell>
          <cell r="PF89">
            <v>2.0149750415973373</v>
          </cell>
          <cell r="PG89" t="str">
            <v/>
          </cell>
          <cell r="PH89">
            <v>8.3866481223922111</v>
          </cell>
          <cell r="PI89">
            <v>0</v>
          </cell>
          <cell r="PJ89">
            <v>42.364394993045899</v>
          </cell>
          <cell r="PK89" t="str">
            <v>N/A</v>
          </cell>
          <cell r="PL89">
            <v>6.7872044506258682</v>
          </cell>
          <cell r="PM89" t="str">
            <v>N/A</v>
          </cell>
          <cell r="PN89">
            <v>2.1140472878998606</v>
          </cell>
          <cell r="PO89" t="str">
            <v>N/A</v>
          </cell>
          <cell r="PP89">
            <v>3.5465924895688454</v>
          </cell>
          <cell r="PQ89">
            <v>0</v>
          </cell>
          <cell r="PR89">
            <v>507.69606211869103</v>
          </cell>
          <cell r="PS89">
            <v>704</v>
          </cell>
          <cell r="PT89">
            <v>747</v>
          </cell>
          <cell r="PU89">
            <v>717</v>
          </cell>
          <cell r="PV89">
            <v>120</v>
          </cell>
          <cell r="PW89">
            <v>1211</v>
          </cell>
          <cell r="PX89">
            <v>0</v>
          </cell>
          <cell r="PY89">
            <v>0</v>
          </cell>
          <cell r="PZ89">
            <v>131.50827933200497</v>
          </cell>
          <cell r="QA89">
            <v>126.78659917754135</v>
          </cell>
          <cell r="QB89">
            <v>0</v>
          </cell>
          <cell r="QC89">
            <v>0</v>
          </cell>
          <cell r="QD89">
            <v>9.8239605293912078</v>
          </cell>
          <cell r="QE89">
            <v>38.922049250322239</v>
          </cell>
          <cell r="QF89">
            <v>52.655911913153545</v>
          </cell>
          <cell r="QG89">
            <v>25.384677484674349</v>
          </cell>
          <cell r="QH89">
            <v>0</v>
          </cell>
          <cell r="QI89">
            <v>126.78659917754135</v>
          </cell>
          <cell r="QJ89">
            <v>0</v>
          </cell>
          <cell r="QK89">
            <v>1.1713810316139766</v>
          </cell>
          <cell r="QL89">
            <v>0</v>
          </cell>
          <cell r="QM89">
            <v>1.2429284525790347</v>
          </cell>
          <cell r="QN89">
            <v>0</v>
          </cell>
          <cell r="QO89">
            <v>1.1930116472545755</v>
          </cell>
          <cell r="QP89">
            <v>0</v>
          </cell>
          <cell r="QQ89">
            <v>0.1996672212978369</v>
          </cell>
          <cell r="QR89">
            <v>0</v>
          </cell>
          <cell r="QS89">
            <v>2.0149750415973373</v>
          </cell>
          <cell r="QT89">
            <v>0</v>
          </cell>
          <cell r="QU89">
            <v>0</v>
          </cell>
          <cell r="QV89" t="str">
            <v>N/A</v>
          </cell>
          <cell r="QW89" t="str">
            <v/>
          </cell>
          <cell r="QX89" t="str">
            <v/>
          </cell>
          <cell r="QY89" t="str">
            <v/>
          </cell>
          <cell r="QZ89" t="str">
            <v/>
          </cell>
          <cell r="RA89" t="str">
            <v/>
          </cell>
          <cell r="RB89" t="str">
            <v/>
          </cell>
          <cell r="RC89" t="str">
            <v>N/A</v>
          </cell>
          <cell r="RD89" t="str">
            <v>N/A</v>
          </cell>
          <cell r="RE89">
            <v>0</v>
          </cell>
          <cell r="RF89">
            <v>0</v>
          </cell>
          <cell r="RG89">
            <v>0</v>
          </cell>
          <cell r="RH89">
            <v>0</v>
          </cell>
          <cell r="RI89">
            <v>0</v>
          </cell>
          <cell r="RJ89">
            <v>0</v>
          </cell>
          <cell r="RK89">
            <v>0</v>
          </cell>
          <cell r="RL89">
            <v>0</v>
          </cell>
          <cell r="RM89">
            <v>0</v>
          </cell>
          <cell r="RN89">
            <v>0</v>
          </cell>
          <cell r="RO89">
            <v>16.631907877228262</v>
          </cell>
          <cell r="RP89">
            <v>16.631907877228262</v>
          </cell>
          <cell r="RQ89">
            <v>0</v>
          </cell>
          <cell r="RR89">
            <v>0</v>
          </cell>
          <cell r="RS89">
            <v>16.631907877228262</v>
          </cell>
          <cell r="RT89">
            <v>16.631907877228262</v>
          </cell>
          <cell r="RU89">
            <v>16.631907877228262</v>
          </cell>
          <cell r="RV89">
            <v>6.2785251284946968</v>
          </cell>
          <cell r="RW89">
            <v>0</v>
          </cell>
          <cell r="RX89">
            <v>6.2785251284946959</v>
          </cell>
          <cell r="RY89">
            <v>6.2785251284946959</v>
          </cell>
          <cell r="RZ89">
            <v>6.2785251284946959</v>
          </cell>
          <cell r="SA89">
            <v>6.2785251284946959</v>
          </cell>
          <cell r="SB89">
            <v>13.804483538099456</v>
          </cell>
          <cell r="SC89">
            <v>0</v>
          </cell>
          <cell r="SD89">
            <v>0</v>
          </cell>
          <cell r="SE89">
            <v>13.804483538099454</v>
          </cell>
          <cell r="SF89">
            <v>13.804483538099454</v>
          </cell>
          <cell r="SG89">
            <v>13.804483538099454</v>
          </cell>
          <cell r="SH89">
            <v>2.8274243391288039</v>
          </cell>
          <cell r="SI89">
            <v>0</v>
          </cell>
          <cell r="SJ89">
            <v>0</v>
          </cell>
          <cell r="SK89">
            <v>2.8274243391288043</v>
          </cell>
          <cell r="SL89">
            <v>2.8274243391288043</v>
          </cell>
          <cell r="SM89">
            <v>2.8274243391288039</v>
          </cell>
          <cell r="SN89">
            <v>0</v>
          </cell>
          <cell r="SO89">
            <v>0.95</v>
          </cell>
          <cell r="SP89">
            <v>0.95</v>
          </cell>
          <cell r="SQ89">
            <v>0.95</v>
          </cell>
          <cell r="SR89">
            <v>0.95</v>
          </cell>
          <cell r="SS89" t="str">
            <v>1: Yes</v>
          </cell>
          <cell r="ST89" t="str">
            <v>1: Yes</v>
          </cell>
          <cell r="SU89">
            <v>0.95</v>
          </cell>
          <cell r="SV89" t="str">
            <v>1: Yes</v>
          </cell>
          <cell r="SW89" t="str">
            <v>0: All patients when initiated</v>
          </cell>
          <cell r="SX89">
            <v>1</v>
          </cell>
          <cell r="SY89" t="str">
            <v>0: No</v>
          </cell>
          <cell r="SZ89" t="str">
            <v>N/A</v>
          </cell>
          <cell r="TA89" t="str">
            <v>N/A</v>
          </cell>
          <cell r="TB89">
            <v>0.79190778466116973</v>
          </cell>
          <cell r="TC89">
            <v>0</v>
          </cell>
          <cell r="TD89">
            <v>5.3292194974069629</v>
          </cell>
          <cell r="TE89">
            <v>8.2692499056972721E-2</v>
          </cell>
          <cell r="TF89">
            <v>4.030315723215133</v>
          </cell>
          <cell r="TG89">
            <v>0</v>
          </cell>
          <cell r="TH89">
            <v>0</v>
          </cell>
          <cell r="TI89">
            <v>6.2785251284946968</v>
          </cell>
          <cell r="TJ89">
            <v>0.11924724439332685</v>
          </cell>
          <cell r="TK89" t="str">
            <v/>
          </cell>
          <cell r="TL89" t="str">
            <v/>
          </cell>
          <cell r="TM89" t="str">
            <v/>
          </cell>
          <cell r="TN89" t="str">
            <v/>
          </cell>
          <cell r="TO89" t="str">
            <v/>
          </cell>
          <cell r="TP89" t="str">
            <v/>
          </cell>
          <cell r="TQ89" t="str">
            <v/>
          </cell>
          <cell r="TR89" t="str">
            <v/>
          </cell>
          <cell r="TS89" t="str">
            <v/>
          </cell>
          <cell r="TT89">
            <v>0.79190778466116951</v>
          </cell>
          <cell r="TU89">
            <v>0</v>
          </cell>
          <cell r="TV89">
            <v>5.329219497406962</v>
          </cell>
          <cell r="TW89">
            <v>8.2692499056972707E-2</v>
          </cell>
          <cell r="TX89">
            <v>4.0303157232151321</v>
          </cell>
          <cell r="TY89">
            <v>0</v>
          </cell>
          <cell r="TZ89">
            <v>0</v>
          </cell>
          <cell r="UA89">
            <v>6.278525128494695</v>
          </cell>
          <cell r="UB89">
            <v>0.11924724439332682</v>
          </cell>
          <cell r="UC89" t="str">
            <v>0: No</v>
          </cell>
          <cell r="UD89" t="str">
            <v>N/A</v>
          </cell>
          <cell r="UE89" t="str">
            <v>N/A</v>
          </cell>
          <cell r="UF89">
            <v>99800</v>
          </cell>
          <cell r="UG89">
            <v>1.2051571850237331E-2</v>
          </cell>
          <cell r="UH89">
            <v>1.4280747069342339E-2</v>
          </cell>
          <cell r="UI89">
            <v>3.1571627260083444E-3</v>
          </cell>
          <cell r="UJ89">
            <v>35644</v>
          </cell>
          <cell r="UK89">
            <v>7.0782833300218562E-2</v>
          </cell>
          <cell r="UL89">
            <v>7.0782833300218548E-2</v>
          </cell>
          <cell r="UM89">
            <v>7.0782833300218548E-2</v>
          </cell>
          <cell r="UN89" t="str">
            <v>1: Yes</v>
          </cell>
          <cell r="UO89" t="str">
            <v>3: Other (please explain)</v>
          </cell>
          <cell r="UP89" t="str">
            <v>0: No</v>
          </cell>
          <cell r="UQ89" t="e">
            <v>#N/A</v>
          </cell>
          <cell r="UR89" t="e">
            <v>#N/A</v>
          </cell>
          <cell r="US89" t="e">
            <v>#N/A</v>
          </cell>
          <cell r="UT89" t="e">
            <v>#N/A</v>
          </cell>
          <cell r="UU89" t="e">
            <v>#N/A</v>
          </cell>
          <cell r="UV89" t="e">
            <v>#N/A</v>
          </cell>
          <cell r="UW89" t="e">
            <v>#N/A</v>
          </cell>
          <cell r="UX89">
            <v>1</v>
          </cell>
          <cell r="UY89">
            <v>0</v>
          </cell>
          <cell r="UZ89">
            <v>1</v>
          </cell>
          <cell r="VA89">
            <v>0</v>
          </cell>
          <cell r="VB89">
            <v>1</v>
          </cell>
          <cell r="VC89">
            <v>0</v>
          </cell>
          <cell r="VD89">
            <v>1</v>
          </cell>
          <cell r="VE89">
            <v>1</v>
          </cell>
          <cell r="VF89">
            <v>0</v>
          </cell>
          <cell r="VG89">
            <v>1</v>
          </cell>
          <cell r="VH89">
            <v>1</v>
          </cell>
          <cell r="VI89">
            <v>1</v>
          </cell>
          <cell r="VJ89">
            <v>0</v>
          </cell>
          <cell r="VK89">
            <v>0</v>
          </cell>
          <cell r="VL89">
            <v>0</v>
          </cell>
          <cell r="VM89">
            <v>0</v>
          </cell>
          <cell r="VN89">
            <v>1</v>
          </cell>
          <cell r="VO89">
            <v>0</v>
          </cell>
          <cell r="VP89">
            <v>1</v>
          </cell>
          <cell r="VQ89">
            <v>1</v>
          </cell>
          <cell r="VR89">
            <v>1</v>
          </cell>
          <cell r="VS89">
            <v>1</v>
          </cell>
          <cell r="VT89">
            <v>0</v>
          </cell>
          <cell r="VU89">
            <v>0</v>
          </cell>
          <cell r="VV89">
            <v>0</v>
          </cell>
          <cell r="VW89">
            <v>0</v>
          </cell>
          <cell r="VX89">
            <v>0</v>
          </cell>
          <cell r="VY89">
            <v>6.1628301463254331</v>
          </cell>
          <cell r="VZ89">
            <v>6.1628301463254322</v>
          </cell>
          <cell r="WA89">
            <v>0</v>
          </cell>
          <cell r="WB89">
            <v>3.6473916891856333</v>
          </cell>
          <cell r="WC89">
            <v>3.6473916891856328</v>
          </cell>
          <cell r="WD89">
            <v>15.450477019629504</v>
          </cell>
          <cell r="WE89">
            <v>15.450477019629504</v>
          </cell>
          <cell r="WF89">
            <v>14.492058946750708</v>
          </cell>
          <cell r="WG89">
            <v>0</v>
          </cell>
          <cell r="WH89">
            <v>3.0638090189159319</v>
          </cell>
          <cell r="WI89">
            <v>3.0638090189159315</v>
          </cell>
          <cell r="WJ89">
            <v>12.978400696488784</v>
          </cell>
          <cell r="WK89">
            <v>12.978400696488784</v>
          </cell>
          <cell r="WL89">
            <v>2.7603921803334686</v>
          </cell>
          <cell r="WM89">
            <v>0</v>
          </cell>
          <cell r="WN89">
            <v>0.58358267026970134</v>
          </cell>
          <cell r="WO89">
            <v>0.58358267026970134</v>
          </cell>
          <cell r="WP89">
            <v>2.4720763231407203</v>
          </cell>
          <cell r="WQ89">
            <v>2.4720763231407208</v>
          </cell>
          <cell r="WR89" t="e">
            <v>#VALUE!</v>
          </cell>
          <cell r="WS89" t="e">
            <v>#VALUE!</v>
          </cell>
          <cell r="WT89">
            <v>3.6473916891856333</v>
          </cell>
          <cell r="WU89">
            <v>0</v>
          </cell>
          <cell r="WV89">
            <v>3.6473916891856333</v>
          </cell>
          <cell r="WW89">
            <v>0</v>
          </cell>
          <cell r="WX89">
            <v>1.8454175817309577</v>
          </cell>
          <cell r="WY89">
            <v>0</v>
          </cell>
          <cell r="WZ89">
            <v>9.8449249705135227</v>
          </cell>
          <cell r="XA89">
            <v>9.8449249705135227</v>
          </cell>
          <cell r="XB89">
            <v>0</v>
          </cell>
          <cell r="XC89">
            <v>9.0843425142481991</v>
          </cell>
          <cell r="XD89">
            <v>9.0843425142481991</v>
          </cell>
          <cell r="XE89">
            <v>12.653191359131419</v>
          </cell>
          <cell r="XF89">
            <v>12.653191359131419</v>
          </cell>
          <cell r="XG89">
            <v>3.9445074620648484</v>
          </cell>
          <cell r="XH89">
            <v>0</v>
          </cell>
          <cell r="XI89">
            <v>3.6397694185307605</v>
          </cell>
          <cell r="XJ89">
            <v>3.6397694185307601</v>
          </cell>
          <cell r="XK89">
            <v>5.0696788329535583</v>
          </cell>
          <cell r="XL89">
            <v>5.0696788329535583</v>
          </cell>
          <cell r="XM89">
            <v>0.37886567511881375</v>
          </cell>
          <cell r="XN89">
            <v>0.37886567511881375</v>
          </cell>
          <cell r="XO89">
            <v>0</v>
          </cell>
          <cell r="XP89">
            <v>0.34959591566005205</v>
          </cell>
          <cell r="XQ89">
            <v>0.34959591566005199</v>
          </cell>
          <cell r="XR89">
            <v>0.4869371682407867</v>
          </cell>
          <cell r="XS89">
            <v>0.48693716824078664</v>
          </cell>
          <cell r="XT89">
            <v>1.0053872274381208</v>
          </cell>
          <cell r="XU89">
            <v>0</v>
          </cell>
          <cell r="XV89">
            <v>0.92771473229641499</v>
          </cell>
          <cell r="XW89">
            <v>0.92771473229641499</v>
          </cell>
          <cell r="XX89">
            <v>1.2921740914128639</v>
          </cell>
          <cell r="XY89">
            <v>1.2921740914128637</v>
          </cell>
          <cell r="XZ89">
            <v>2.898738541929422E-3</v>
          </cell>
          <cell r="YA89">
            <v>0</v>
          </cell>
          <cell r="YB89">
            <v>2.6747927336175236E-3</v>
          </cell>
          <cell r="YC89">
            <v>2.6747927336175231E-3</v>
          </cell>
          <cell r="YD89">
            <v>3.7256041646815505E-3</v>
          </cell>
          <cell r="YE89">
            <v>3.7256041646815501E-3</v>
          </cell>
          <cell r="YF89">
            <v>0</v>
          </cell>
          <cell r="YG89">
            <v>0</v>
          </cell>
          <cell r="YH89">
            <v>0</v>
          </cell>
          <cell r="YI89">
            <v>0</v>
          </cell>
          <cell r="YJ89">
            <v>0</v>
          </cell>
          <cell r="YK89">
            <v>0</v>
          </cell>
          <cell r="YL89">
            <v>0.49433574239194911</v>
          </cell>
          <cell r="YM89">
            <v>0</v>
          </cell>
          <cell r="YN89">
            <v>0.45614519301810269</v>
          </cell>
          <cell r="YO89">
            <v>0.45614519301810263</v>
          </cell>
          <cell r="YP89">
            <v>0.63534509027521435</v>
          </cell>
          <cell r="YQ89">
            <v>0.63534509027521435</v>
          </cell>
          <cell r="YR89">
            <v>1.8241941070245309</v>
          </cell>
          <cell r="YS89">
            <v>0</v>
          </cell>
          <cell r="YT89">
            <v>1.6832636236759031</v>
          </cell>
          <cell r="YU89">
            <v>1.6832636236759029</v>
          </cell>
          <cell r="YV89">
            <v>2.3445457615485794</v>
          </cell>
          <cell r="YW89">
            <v>2.344545761548579</v>
          </cell>
          <cell r="YX89">
            <v>2.194736017933332</v>
          </cell>
          <cell r="YY89">
            <v>0</v>
          </cell>
          <cell r="YZ89">
            <v>2.0251788383333498</v>
          </cell>
          <cell r="ZA89">
            <v>2.0251788383333493</v>
          </cell>
          <cell r="ZB89">
            <v>2.8207848105357369</v>
          </cell>
          <cell r="ZC89">
            <v>2.8207848105357365</v>
          </cell>
          <cell r="ZD89">
            <v>0</v>
          </cell>
          <cell r="ZE89">
            <v>0</v>
          </cell>
          <cell r="ZF89">
            <v>0</v>
          </cell>
          <cell r="ZG89">
            <v>0</v>
          </cell>
          <cell r="ZH89">
            <v>0</v>
          </cell>
          <cell r="ZI89">
            <v>0</v>
          </cell>
          <cell r="ZJ89" t="str">
            <v xml:space="preserve"> </v>
          </cell>
          <cell r="ZK89">
            <v>0</v>
          </cell>
          <cell r="ZL89">
            <v>0</v>
          </cell>
          <cell r="ZM89">
            <v>0</v>
          </cell>
          <cell r="ZN89">
            <v>0</v>
          </cell>
          <cell r="ZO89">
            <v>0</v>
          </cell>
          <cell r="ZP89">
            <v>0</v>
          </cell>
          <cell r="ZQ89">
            <v>0</v>
          </cell>
          <cell r="ZR89" t="str">
            <v>1: Yes</v>
          </cell>
          <cell r="ZS89" t="str">
            <v>0: No</v>
          </cell>
          <cell r="ZT89">
            <v>14.243958261497406</v>
          </cell>
          <cell r="ZU89">
            <v>14.243958261497406</v>
          </cell>
          <cell r="ZV89">
            <v>0</v>
          </cell>
          <cell r="ZW89">
            <v>14.243958261497408</v>
          </cell>
          <cell r="ZX89">
            <v>14.243958261497404</v>
          </cell>
          <cell r="ZY89">
            <v>14.243958261497406</v>
          </cell>
          <cell r="ZZ89">
            <v>14.243958261497406</v>
          </cell>
          <cell r="AAA89">
            <v>10.682968696123055</v>
          </cell>
          <cell r="AAB89">
            <v>0</v>
          </cell>
          <cell r="AAC89">
            <v>10.682968696123057</v>
          </cell>
          <cell r="AAD89">
            <v>10.682968696123053</v>
          </cell>
          <cell r="AAE89">
            <v>10.682968696123055</v>
          </cell>
          <cell r="AAF89">
            <v>10.682968696123053</v>
          </cell>
          <cell r="AAG89">
            <v>0.71219791307487046</v>
          </cell>
          <cell r="AAH89">
            <v>0.71219791307487046</v>
          </cell>
          <cell r="AAI89">
            <v>0</v>
          </cell>
          <cell r="AAJ89">
            <v>0.71219791307487046</v>
          </cell>
          <cell r="AAK89">
            <v>0.71219791307487024</v>
          </cell>
          <cell r="AAL89">
            <v>0.71219791307487035</v>
          </cell>
          <cell r="AAM89">
            <v>0.71219791307487035</v>
          </cell>
          <cell r="AAN89">
            <v>0.71219791307487046</v>
          </cell>
          <cell r="AAO89">
            <v>0</v>
          </cell>
          <cell r="AAP89">
            <v>0.71219791307487046</v>
          </cell>
          <cell r="AAQ89">
            <v>0.71219791307487024</v>
          </cell>
          <cell r="AAR89">
            <v>0.71219791307487035</v>
          </cell>
          <cell r="AAS89">
            <v>0.71219791307487035</v>
          </cell>
          <cell r="AAT89">
            <v>0</v>
          </cell>
          <cell r="AAU89">
            <v>0</v>
          </cell>
          <cell r="AAV89">
            <v>0</v>
          </cell>
          <cell r="AAW89">
            <v>0</v>
          </cell>
          <cell r="AAX89">
            <v>0</v>
          </cell>
          <cell r="AAY89">
            <v>0</v>
          </cell>
          <cell r="AAZ89">
            <v>0</v>
          </cell>
          <cell r="ABA89">
            <v>0</v>
          </cell>
          <cell r="ABB89">
            <v>0</v>
          </cell>
          <cell r="ABC89">
            <v>0</v>
          </cell>
          <cell r="ABD89">
            <v>0</v>
          </cell>
          <cell r="ABE89">
            <v>0</v>
          </cell>
          <cell r="ABF89">
            <v>0.71219791307487046</v>
          </cell>
          <cell r="ABG89">
            <v>0</v>
          </cell>
          <cell r="ABH89">
            <v>0.71219791307487046</v>
          </cell>
          <cell r="ABI89">
            <v>0.71219791307487024</v>
          </cell>
          <cell r="ABJ89">
            <v>0.71219791307487035</v>
          </cell>
          <cell r="ABK89">
            <v>0.71219791307487035</v>
          </cell>
          <cell r="ABL89">
            <v>0.71219791307487046</v>
          </cell>
          <cell r="ABM89">
            <v>0</v>
          </cell>
          <cell r="ABN89">
            <v>0.71219791307487046</v>
          </cell>
          <cell r="ABO89">
            <v>0.71219791307487024</v>
          </cell>
          <cell r="ABP89">
            <v>0.71219791307487035</v>
          </cell>
          <cell r="ABQ89">
            <v>0.71219791307487035</v>
          </cell>
          <cell r="ABR89">
            <v>0.71219791307487046</v>
          </cell>
          <cell r="ABS89">
            <v>0</v>
          </cell>
          <cell r="ABT89">
            <v>0.71219791307487046</v>
          </cell>
          <cell r="ABU89">
            <v>0.71219791307487024</v>
          </cell>
          <cell r="ABV89">
            <v>0.71219791307487035</v>
          </cell>
          <cell r="ABW89">
            <v>0.71219791307487035</v>
          </cell>
          <cell r="ABX89">
            <v>0.71219791307487046</v>
          </cell>
          <cell r="ABY89" t="str">
            <v>1: Yes</v>
          </cell>
          <cell r="ABZ89">
            <v>0.71219791307487046</v>
          </cell>
          <cell r="ACA89">
            <v>0</v>
          </cell>
          <cell r="ACB89">
            <v>51.324473119673051</v>
          </cell>
          <cell r="ACC89">
            <v>51.324473119673051</v>
          </cell>
          <cell r="ACD89">
            <v>0</v>
          </cell>
          <cell r="ACE89">
            <v>47.3593343350909</v>
          </cell>
          <cell r="ACF89">
            <v>47.359334335090885</v>
          </cell>
          <cell r="ACG89">
            <v>65.964787109590887</v>
          </cell>
          <cell r="ACH89">
            <v>65.964787109590873</v>
          </cell>
          <cell r="ACI89">
            <v>17.622526202272983</v>
          </cell>
          <cell r="ACJ89">
            <v>0</v>
          </cell>
          <cell r="ACK89">
            <v>16.261075068346699</v>
          </cell>
          <cell r="ACL89">
            <v>16.261075068346699</v>
          </cell>
          <cell r="ACM89">
            <v>22.649354559482905</v>
          </cell>
          <cell r="ACN89">
            <v>22.649354559482902</v>
          </cell>
          <cell r="ACO89">
            <v>3.6306165662699392</v>
          </cell>
          <cell r="ACP89">
            <v>0</v>
          </cell>
          <cell r="ACQ89">
            <v>3.3501285712875735</v>
          </cell>
          <cell r="ACR89">
            <v>3.3501285712875735</v>
          </cell>
          <cell r="ACS89">
            <v>4.666250510007691</v>
          </cell>
          <cell r="ACT89">
            <v>4.666250510007691</v>
          </cell>
          <cell r="ACU89">
            <v>3.6221744473165955</v>
          </cell>
          <cell r="ACV89">
            <v>0</v>
          </cell>
          <cell r="ACW89">
            <v>3.3423386591909452</v>
          </cell>
          <cell r="ACX89">
            <v>3.3423386591909452</v>
          </cell>
          <cell r="ACY89">
            <v>4.6554002753016732</v>
          </cell>
          <cell r="ACZ89">
            <v>4.6554002753016732</v>
          </cell>
          <cell r="ADA89">
            <v>8.4421189533438728E-3</v>
          </cell>
          <cell r="ADB89">
            <v>0</v>
          </cell>
          <cell r="ADC89">
            <v>7.7899120966283958E-3</v>
          </cell>
          <cell r="ADD89">
            <v>7.7899120966283949E-3</v>
          </cell>
          <cell r="ADE89">
            <v>1.0850234706018121E-2</v>
          </cell>
          <cell r="ADF89">
            <v>1.0850234706018119E-2</v>
          </cell>
          <cell r="ADG89">
            <v>0.64030417547018303</v>
          </cell>
          <cell r="ADH89">
            <v>0</v>
          </cell>
          <cell r="ADI89">
            <v>0.59083664534733515</v>
          </cell>
          <cell r="ADJ89">
            <v>0.59083664534733515</v>
          </cell>
          <cell r="ADK89">
            <v>0.82295104173378819</v>
          </cell>
          <cell r="ADL89">
            <v>0.82295104173378808</v>
          </cell>
          <cell r="ADM89">
            <v>3.6221744473165955</v>
          </cell>
          <cell r="ADN89">
            <v>0</v>
          </cell>
          <cell r="ADO89">
            <v>3.3423386591909452</v>
          </cell>
          <cell r="ADP89">
            <v>3.3423386591909452</v>
          </cell>
          <cell r="ADQ89">
            <v>4.6554002753016732</v>
          </cell>
          <cell r="ADR89">
            <v>4.6554002753016732</v>
          </cell>
          <cell r="ADS89">
            <v>11.089117581036707</v>
          </cell>
          <cell r="ADT89">
            <v>0</v>
          </cell>
          <cell r="ADU89">
            <v>10.232413409815383</v>
          </cell>
          <cell r="ADV89">
            <v>10.232413409815381</v>
          </cell>
          <cell r="ADW89">
            <v>14.252290106528569</v>
          </cell>
          <cell r="ADX89">
            <v>14.252290106528568</v>
          </cell>
          <cell r="ADY89">
            <v>11.089117581036707</v>
          </cell>
          <cell r="ADZ89">
            <v>0</v>
          </cell>
          <cell r="AEA89">
            <v>10.232413409815383</v>
          </cell>
          <cell r="AEB89">
            <v>10.232413409815381</v>
          </cell>
          <cell r="AEC89">
            <v>14.252290106528569</v>
          </cell>
          <cell r="AED89">
            <v>14.252290106528568</v>
          </cell>
          <cell r="AEE89">
            <v>0</v>
          </cell>
          <cell r="AEF89">
            <v>0.16884237906687743</v>
          </cell>
          <cell r="AEG89">
            <v>23.415660963762296</v>
          </cell>
          <cell r="AEH89">
            <v>11.921604928272075</v>
          </cell>
          <cell r="AEI89">
            <v>12.80608350940366</v>
          </cell>
          <cell r="AEJ89">
            <v>0</v>
          </cell>
          <cell r="AEK89">
            <v>3.0122813391681462</v>
          </cell>
          <cell r="AEL89">
            <v>0</v>
          </cell>
          <cell r="AEM89">
            <v>3.6306165662699392</v>
          </cell>
          <cell r="AEN89">
            <v>0</v>
          </cell>
          <cell r="AEO89">
            <v>0.16884237906687743</v>
          </cell>
          <cell r="AEP89">
            <v>23.415660963762296</v>
          </cell>
          <cell r="AEQ89">
            <v>11.921604928272075</v>
          </cell>
          <cell r="AER89">
            <v>12.80608350940366</v>
          </cell>
          <cell r="AES89">
            <v>0</v>
          </cell>
          <cell r="AET89">
            <v>3.0122813391681462</v>
          </cell>
          <cell r="AEU89">
            <v>0</v>
          </cell>
          <cell r="AEV89">
            <v>3.6306165662699392</v>
          </cell>
          <cell r="AEW89">
            <v>0.02</v>
          </cell>
          <cell r="AEX89" t="str">
            <v>7</v>
          </cell>
          <cell r="AEY89" t="str">
            <v>10</v>
          </cell>
          <cell r="AEZ89" t="str">
            <v>0: No</v>
          </cell>
          <cell r="AFA89" t="str">
            <v/>
          </cell>
          <cell r="AFB89" t="str">
            <v/>
          </cell>
          <cell r="AFC89" t="str">
            <v>1: Always</v>
          </cell>
          <cell r="AFD89" t="str">
            <v>1: Always</v>
          </cell>
          <cell r="AFE89">
            <v>3.6306165662699392</v>
          </cell>
          <cell r="AFF89">
            <v>0</v>
          </cell>
          <cell r="AFG89">
            <v>0</v>
          </cell>
          <cell r="AFH89">
            <v>0</v>
          </cell>
          <cell r="AFI89">
            <v>0</v>
          </cell>
          <cell r="AFJ89">
            <v>0</v>
          </cell>
          <cell r="AFK89">
            <v>0</v>
          </cell>
          <cell r="AFL89">
            <v>0</v>
          </cell>
          <cell r="AFM89">
            <v>0</v>
          </cell>
          <cell r="AFN89">
            <v>5</v>
          </cell>
          <cell r="AFO89">
            <v>85</v>
          </cell>
          <cell r="AFP89">
            <v>78</v>
          </cell>
          <cell r="AFQ89">
            <v>12</v>
          </cell>
          <cell r="AFR89">
            <v>0</v>
          </cell>
          <cell r="AFS89">
            <v>0</v>
          </cell>
          <cell r="AFT89">
            <v>0</v>
          </cell>
          <cell r="AFU89">
            <v>0</v>
          </cell>
          <cell r="AFV89">
            <v>0</v>
          </cell>
          <cell r="AFW89">
            <v>0</v>
          </cell>
          <cell r="AFX89">
            <v>0</v>
          </cell>
          <cell r="AFY89">
            <v>0</v>
          </cell>
          <cell r="AFZ89">
            <v>0</v>
          </cell>
          <cell r="AGA89">
            <v>0</v>
          </cell>
          <cell r="AGB89">
            <v>0</v>
          </cell>
        </row>
        <row r="90">
          <cell r="A90" t="str">
            <v>RSA_28</v>
          </cell>
          <cell r="B90" t="str">
            <v>RSA</v>
          </cell>
          <cell r="C90" t="str">
            <v xml:space="preserve">Steynsburg Clinic </v>
          </cell>
          <cell r="D90" t="str">
            <v>Clinic</v>
          </cell>
          <cell r="E90" t="str">
            <v>Primary</v>
          </cell>
          <cell r="F90" t="str">
            <v>Rural</v>
          </cell>
          <cell r="G90" t="str">
            <v>No</v>
          </cell>
          <cell r="H90">
            <v>40478</v>
          </cell>
          <cell r="I90">
            <v>24078</v>
          </cell>
          <cell r="J90">
            <v>23030</v>
          </cell>
          <cell r="K90">
            <v>0</v>
          </cell>
          <cell r="L90">
            <v>0</v>
          </cell>
          <cell r="M90" t="str">
            <v>USD</v>
          </cell>
          <cell r="N90">
            <v>7.1516222222222217</v>
          </cell>
          <cell r="O90">
            <v>0.7</v>
          </cell>
          <cell r="P90">
            <v>0.3</v>
          </cell>
          <cell r="Q90">
            <v>0</v>
          </cell>
          <cell r="R90">
            <v>0</v>
          </cell>
          <cell r="S90">
            <v>0</v>
          </cell>
          <cell r="T90">
            <v>23030</v>
          </cell>
          <cell r="U90">
            <v>0</v>
          </cell>
          <cell r="V90">
            <v>723.46456207884398</v>
          </cell>
          <cell r="W90" t="str">
            <v>0: No</v>
          </cell>
          <cell r="X90" t="str">
            <v>0: No</v>
          </cell>
          <cell r="Y90">
            <v>0</v>
          </cell>
          <cell r="Z90" t="str">
            <v>Sep-09</v>
          </cell>
          <cell r="AA90" t="str">
            <v>Aug-10</v>
          </cell>
          <cell r="AB90">
            <v>0</v>
          </cell>
          <cell r="AC90">
            <v>179.75</v>
          </cell>
          <cell r="AD90">
            <v>1.5833333333333333</v>
          </cell>
          <cell r="AE90">
            <v>23.166666666666668</v>
          </cell>
          <cell r="AF90">
            <v>0</v>
          </cell>
          <cell r="AG90">
            <v>204.5</v>
          </cell>
          <cell r="AH90">
            <v>204.5</v>
          </cell>
          <cell r="AI90">
            <v>13</v>
          </cell>
          <cell r="AJ90">
            <v>15</v>
          </cell>
          <cell r="AK90">
            <v>0</v>
          </cell>
          <cell r="AL90">
            <v>13</v>
          </cell>
          <cell r="AM90">
            <v>13</v>
          </cell>
          <cell r="AN90">
            <v>13</v>
          </cell>
          <cell r="AO90">
            <v>0</v>
          </cell>
          <cell r="AP90">
            <v>0</v>
          </cell>
          <cell r="AQ90">
            <v>15</v>
          </cell>
          <cell r="AR90">
            <v>15</v>
          </cell>
          <cell r="AS90">
            <v>15</v>
          </cell>
          <cell r="AT90">
            <v>0</v>
          </cell>
          <cell r="AU90">
            <v>0</v>
          </cell>
          <cell r="AV90">
            <v>0</v>
          </cell>
          <cell r="AW90">
            <v>0</v>
          </cell>
          <cell r="AX90">
            <v>0</v>
          </cell>
          <cell r="AY90">
            <v>0</v>
          </cell>
          <cell r="AZ90">
            <v>0</v>
          </cell>
          <cell r="BA90">
            <v>0</v>
          </cell>
          <cell r="BB90">
            <v>0</v>
          </cell>
          <cell r="BC90">
            <v>0</v>
          </cell>
          <cell r="BD90">
            <v>0</v>
          </cell>
          <cell r="BE90">
            <v>39877.5</v>
          </cell>
          <cell r="BF90" t="str">
            <v>0: No</v>
          </cell>
          <cell r="BG90" t="str">
            <v>N/A</v>
          </cell>
          <cell r="BH90" t="str">
            <v>N/A</v>
          </cell>
          <cell r="BI90" t="str">
            <v>N/A</v>
          </cell>
          <cell r="BJ90" t="str">
            <v>N/A</v>
          </cell>
          <cell r="BK90" t="str">
            <v>0: Unknown</v>
          </cell>
          <cell r="BL90" t="str">
            <v>N/A</v>
          </cell>
          <cell r="BM90" t="str">
            <v>1: Yes</v>
          </cell>
          <cell r="BN90" t="str">
            <v>N_INITIATION,N_STAGE,N_MONITORING,N_BLOOD: Initiation, WHO Staging, Routine clinical monitoring, Blood draws for CD4</v>
          </cell>
          <cell r="BO90" t="str">
            <v>Doctor is rarely available at facility.</v>
          </cell>
          <cell r="BP90" t="str">
            <v>1: Yes</v>
          </cell>
          <cell r="BQ90">
            <v>0.19886969677284771</v>
          </cell>
          <cell r="BR90" t="str">
            <v/>
          </cell>
          <cell r="BS90" t="str">
            <v/>
          </cell>
          <cell r="BT90" t="str">
            <v>0: No</v>
          </cell>
          <cell r="BU90" t="str">
            <v>N/A</v>
          </cell>
          <cell r="BV90" t="str">
            <v>N/A</v>
          </cell>
          <cell r="BW90" t="str">
            <v>N/A</v>
          </cell>
          <cell r="BX90" t="str">
            <v>N/A</v>
          </cell>
          <cell r="BY90" t="str">
            <v>0: Unknown</v>
          </cell>
          <cell r="BZ90" t="str">
            <v>N/A</v>
          </cell>
          <cell r="CA90" t="str">
            <v>1: Yes</v>
          </cell>
          <cell r="CB90" t="str">
            <v>0: No</v>
          </cell>
          <cell r="CC90" t="str">
            <v>0: No</v>
          </cell>
          <cell r="CD90" t="str">
            <v>0: No</v>
          </cell>
          <cell r="CE90" t="str">
            <v>0: No</v>
          </cell>
          <cell r="CF90" t="str">
            <v>0: No</v>
          </cell>
          <cell r="CG90" t="str">
            <v>1: Yes</v>
          </cell>
          <cell r="CH90" t="str">
            <v>Downreferral patients are only retroactively being given charts now.  These are being kept in order of their patient id number generated by Burgursdorp hospital.</v>
          </cell>
          <cell r="CI90" t="str">
            <v/>
          </cell>
          <cell r="CJ90">
            <v>212</v>
          </cell>
          <cell r="CK90" t="str">
            <v>There is no separate pharmacy at the facility.  Medications are dispensed by the nurse during the consultation.</v>
          </cell>
          <cell r="CL90" t="str">
            <v>1: Yes</v>
          </cell>
          <cell r="CM90" t="str">
            <v>1: Yes</v>
          </cell>
          <cell r="CN90" t="str">
            <v>0: No</v>
          </cell>
          <cell r="CO90" t="str">
            <v>0: No</v>
          </cell>
          <cell r="CP90" t="str">
            <v/>
          </cell>
          <cell r="CQ90" t="str">
            <v>0: No</v>
          </cell>
          <cell r="CR90" t="str">
            <v/>
          </cell>
          <cell r="CS90" t="str">
            <v/>
          </cell>
          <cell r="CT90" t="str">
            <v/>
          </cell>
          <cell r="CU90">
            <v>181.33333333333334</v>
          </cell>
          <cell r="CV90" t="str">
            <v>2: Unknown</v>
          </cell>
          <cell r="CW90">
            <v>13</v>
          </cell>
          <cell r="CX90">
            <v>292.49984382026599</v>
          </cell>
          <cell r="CY90">
            <v>0</v>
          </cell>
          <cell r="CZ90">
            <v>271.41578410640085</v>
          </cell>
          <cell r="DA90">
            <v>265.63571010616067</v>
          </cell>
          <cell r="DB90">
            <v>0</v>
          </cell>
          <cell r="DC90">
            <v>244.55165039229553</v>
          </cell>
          <cell r="DD90">
            <v>240.48392557627551</v>
          </cell>
          <cell r="DE90">
            <v>318.36685921943536</v>
          </cell>
          <cell r="DF90">
            <v>271.06817363128636</v>
          </cell>
          <cell r="DG90">
            <v>0</v>
          </cell>
          <cell r="DH90">
            <v>26.864133714105314</v>
          </cell>
          <cell r="DI90">
            <v>0</v>
          </cell>
          <cell r="DJ90">
            <v>26.864133714105314</v>
          </cell>
          <cell r="DK90">
            <v>27.201149689211338</v>
          </cell>
          <cell r="DL90">
            <v>34.697149544428655</v>
          </cell>
          <cell r="DM90">
            <v>23.713879185041165</v>
          </cell>
          <cell r="DN90">
            <v>0</v>
          </cell>
          <cell r="DO90">
            <v>244.55165039229553</v>
          </cell>
          <cell r="DP90">
            <v>241.16396957407883</v>
          </cell>
          <cell r="DQ90">
            <v>271.06817363128636</v>
          </cell>
          <cell r="DR90">
            <v>26.864133714105314</v>
          </cell>
          <cell r="DS90">
            <v>27.266601893829499</v>
          </cell>
          <cell r="DT90">
            <v>23.713879185041165</v>
          </cell>
          <cell r="DU90">
            <v>151.24485228530975</v>
          </cell>
          <cell r="DV90">
            <v>0</v>
          </cell>
          <cell r="DW90">
            <v>153.14224945862478</v>
          </cell>
          <cell r="DX90">
            <v>195.34466710955269</v>
          </cell>
          <cell r="DY90">
            <v>133.50894514681659</v>
          </cell>
          <cell r="DZ90">
            <v>0</v>
          </cell>
          <cell r="EA90">
            <v>0</v>
          </cell>
          <cell r="EB90">
            <v>0</v>
          </cell>
          <cell r="EC90">
            <v>0</v>
          </cell>
          <cell r="ED90">
            <v>0</v>
          </cell>
          <cell r="EE90">
            <v>0</v>
          </cell>
          <cell r="EF90">
            <v>0</v>
          </cell>
          <cell r="EG90">
            <v>22.987706389730189</v>
          </cell>
          <cell r="EH90">
            <v>0</v>
          </cell>
          <cell r="EI90">
            <v>23.276091802296762</v>
          </cell>
          <cell r="EJ90">
            <v>29.690437621262046</v>
          </cell>
          <cell r="EK90">
            <v>20.292025712373338</v>
          </cell>
          <cell r="EL90">
            <v>0</v>
          </cell>
          <cell r="EM90">
            <v>57.998751379644411</v>
          </cell>
          <cell r="EN90">
            <v>0</v>
          </cell>
          <cell r="EO90">
            <v>30.242119328600531</v>
          </cell>
          <cell r="EP90">
            <v>50.187334632661234</v>
          </cell>
          <cell r="EQ90">
            <v>87.780009345361606</v>
          </cell>
          <cell r="ER90">
            <v>0</v>
          </cell>
          <cell r="ES90">
            <v>0</v>
          </cell>
          <cell r="ET90">
            <v>0</v>
          </cell>
          <cell r="EU90">
            <v>0</v>
          </cell>
          <cell r="EV90">
            <v>0</v>
          </cell>
          <cell r="EW90">
            <v>0</v>
          </cell>
          <cell r="EX90">
            <v>0</v>
          </cell>
          <cell r="EY90">
            <v>44.089250058639777</v>
          </cell>
          <cell r="EZ90">
            <v>0</v>
          </cell>
          <cell r="FA90">
            <v>44.642358592059708</v>
          </cell>
          <cell r="FB90">
            <v>56.944747181001055</v>
          </cell>
          <cell r="FC90">
            <v>38.919071814353245</v>
          </cell>
          <cell r="FD90">
            <v>0</v>
          </cell>
          <cell r="FE90">
            <v>13.338219357553216</v>
          </cell>
          <cell r="FF90">
            <v>0</v>
          </cell>
          <cell r="FG90">
            <v>13.505550009298876</v>
          </cell>
          <cell r="FH90">
            <v>17.227363317597682</v>
          </cell>
          <cell r="FI90">
            <v>11.77409723145165</v>
          </cell>
          <cell r="FJ90">
            <v>0</v>
          </cell>
          <cell r="FK90">
            <v>2.8410643493886103</v>
          </cell>
          <cell r="FL90">
            <v>0</v>
          </cell>
          <cell r="FM90">
            <v>2.8767060746062527</v>
          </cell>
          <cell r="FN90">
            <v>3.6694589017892887</v>
          </cell>
          <cell r="FO90">
            <v>2.5079035659710964</v>
          </cell>
          <cell r="FP90">
            <v>0</v>
          </cell>
          <cell r="FQ90">
            <v>0</v>
          </cell>
          <cell r="FR90">
            <v>0</v>
          </cell>
          <cell r="FS90">
            <v>2.5427872860635699</v>
          </cell>
          <cell r="FT90">
            <v>0.53789731051344736</v>
          </cell>
          <cell r="FU90">
            <v>1.7114914425427872</v>
          </cell>
          <cell r="FV90">
            <v>0</v>
          </cell>
          <cell r="FW90">
            <v>2.9339853300733494</v>
          </cell>
          <cell r="FX90">
            <v>4.8899755501222497</v>
          </cell>
          <cell r="FY90">
            <v>1.4669926650366747</v>
          </cell>
          <cell r="FZ90">
            <v>14.083129584352077</v>
          </cell>
          <cell r="GA90">
            <v>0</v>
          </cell>
          <cell r="GB90">
            <v>0.73349633251833735</v>
          </cell>
          <cell r="GC90">
            <v>1.0268948655256724</v>
          </cell>
          <cell r="GD90">
            <v>1.7603911980440099</v>
          </cell>
          <cell r="GE90" t="e">
            <v>#DIV/0!</v>
          </cell>
          <cell r="GF90" t="e">
            <v>#DIV/0!</v>
          </cell>
          <cell r="GG90" t="e">
            <v>#DIV/0!</v>
          </cell>
          <cell r="GH90" t="e">
            <v>#DIV/0!</v>
          </cell>
          <cell r="GI90" t="e">
            <v>#DIV/0!</v>
          </cell>
          <cell r="GJ90" t="e">
            <v>#DIV/0!</v>
          </cell>
          <cell r="GK90" t="e">
            <v>#DIV/0!</v>
          </cell>
          <cell r="GL90" t="e">
            <v>#DIV/0!</v>
          </cell>
          <cell r="GM90" t="e">
            <v>#DIV/0!</v>
          </cell>
          <cell r="GN90" t="e">
            <v>#DIV/0!</v>
          </cell>
          <cell r="GO90" t="e">
            <v>#DIV/0!</v>
          </cell>
          <cell r="GP90" t="e">
            <v>#DIV/0!</v>
          </cell>
          <cell r="GQ90" t="e">
            <v>#DIV/0!</v>
          </cell>
          <cell r="GR90">
            <v>0</v>
          </cell>
          <cell r="GS90">
            <v>0</v>
          </cell>
          <cell r="GT90">
            <v>2.5427872860635699</v>
          </cell>
          <cell r="GU90">
            <v>0.53789731051344736</v>
          </cell>
          <cell r="GV90">
            <v>1.7114914425427872</v>
          </cell>
          <cell r="GW90">
            <v>0</v>
          </cell>
          <cell r="GX90">
            <v>0.73349633251833724</v>
          </cell>
          <cell r="GY90">
            <v>4.8899755501222497</v>
          </cell>
          <cell r="GZ90">
            <v>0.73349633251833724</v>
          </cell>
          <cell r="HA90">
            <v>11.149144254278729</v>
          </cell>
          <cell r="HB90">
            <v>0.73349633251833735</v>
          </cell>
          <cell r="HC90">
            <v>1.0268948655256724</v>
          </cell>
          <cell r="HD90">
            <v>1.7603911980440099</v>
          </cell>
          <cell r="HE90">
            <v>0</v>
          </cell>
          <cell r="HF90">
            <v>0</v>
          </cell>
          <cell r="HG90">
            <v>35038.135747614964</v>
          </cell>
          <cell r="HH90">
            <v>18680.654239460557</v>
          </cell>
          <cell r="HI90">
            <v>65396.639638886561</v>
          </cell>
          <cell r="HJ90" t="str">
            <v/>
          </cell>
          <cell r="HK90">
            <v>3622.279807183259</v>
          </cell>
          <cell r="HL90">
            <v>3622.2798071832594</v>
          </cell>
          <cell r="HM90">
            <v>17877.761988352977</v>
          </cell>
          <cell r="HN90">
            <v>18440.32990609936</v>
          </cell>
          <cell r="HO90">
            <v>13123.101786062582</v>
          </cell>
          <cell r="HP90">
            <v>0</v>
          </cell>
          <cell r="HQ90">
            <v>1</v>
          </cell>
          <cell r="HR90">
            <v>0</v>
          </cell>
          <cell r="HS90">
            <v>0</v>
          </cell>
          <cell r="HT90">
            <v>0</v>
          </cell>
          <cell r="HU90">
            <v>0</v>
          </cell>
          <cell r="HV90">
            <v>4.4009779951100239</v>
          </cell>
          <cell r="HW90">
            <v>0.72249999999999992</v>
          </cell>
          <cell r="HX90">
            <v>0.47199999999999998</v>
          </cell>
          <cell r="HY90">
            <v>0</v>
          </cell>
          <cell r="HZ90">
            <v>0</v>
          </cell>
          <cell r="IA90">
            <v>0</v>
          </cell>
          <cell r="IB90">
            <v>0</v>
          </cell>
          <cell r="IC90">
            <v>0</v>
          </cell>
          <cell r="ID90">
            <v>0</v>
          </cell>
          <cell r="IE90" t="str">
            <v>3</v>
          </cell>
          <cell r="IF90">
            <v>179.97232568966967</v>
          </cell>
          <cell r="IG90">
            <v>307.84011849477065</v>
          </cell>
          <cell r="IH90">
            <v>897.21974965229481</v>
          </cell>
          <cell r="II90">
            <v>393.54616919634753</v>
          </cell>
          <cell r="IJ90">
            <v>0</v>
          </cell>
          <cell r="IK90">
            <v>286.68015070380875</v>
          </cell>
          <cell r="IL90">
            <v>35.43237817687524</v>
          </cell>
          <cell r="IM90">
            <v>273.97770546034587</v>
          </cell>
          <cell r="IN90">
            <v>33.862413034424769</v>
          </cell>
          <cell r="IO90">
            <v>798.52557719054244</v>
          </cell>
          <cell r="IP90">
            <v>98.69417246175243</v>
          </cell>
          <cell r="IQ90">
            <v>350.2560905847493</v>
          </cell>
          <cell r="IR90">
            <v>43.290078611598226</v>
          </cell>
          <cell r="IS90">
            <v>0</v>
          </cell>
          <cell r="IT90">
            <v>0</v>
          </cell>
          <cell r="IU90">
            <v>12</v>
          </cell>
          <cell r="IV90">
            <v>140</v>
          </cell>
          <cell r="IW90">
            <v>40</v>
          </cell>
          <cell r="IX90">
            <v>9</v>
          </cell>
          <cell r="IY90" t="str">
            <v>0: No</v>
          </cell>
          <cell r="IZ90" t="str">
            <v>N/A</v>
          </cell>
          <cell r="JA90" t="str">
            <v>N/A</v>
          </cell>
          <cell r="JB90" t="str">
            <v>N/A</v>
          </cell>
          <cell r="JC90" t="str">
            <v>N/A</v>
          </cell>
          <cell r="JD90" t="str">
            <v>N/A</v>
          </cell>
          <cell r="JE90" t="str">
            <v>N/A</v>
          </cell>
          <cell r="JF90" t="str">
            <v>N/A</v>
          </cell>
          <cell r="JG90" t="str">
            <v>N/A</v>
          </cell>
          <cell r="JH90">
            <v>0</v>
          </cell>
          <cell r="JI90">
            <v>129</v>
          </cell>
          <cell r="JJ90">
            <v>0</v>
          </cell>
          <cell r="JK90">
            <v>9</v>
          </cell>
          <cell r="JL90">
            <v>0</v>
          </cell>
          <cell r="JM90">
            <v>40</v>
          </cell>
          <cell r="JN90">
            <v>0</v>
          </cell>
          <cell r="JO90">
            <v>0</v>
          </cell>
          <cell r="JP90">
            <v>0</v>
          </cell>
          <cell r="JQ90">
            <v>0</v>
          </cell>
          <cell r="JR90">
            <v>141.08344923504868</v>
          </cell>
          <cell r="JS90">
            <v>277.66481223922113</v>
          </cell>
          <cell r="JT90">
            <v>233.76912378303197</v>
          </cell>
          <cell r="JU90">
            <v>378.5841446453407</v>
          </cell>
          <cell r="JV90">
            <v>528.75104311543805</v>
          </cell>
          <cell r="JW90" t="str">
            <v>N/A</v>
          </cell>
          <cell r="JX90">
            <v>392.16968011126562</v>
          </cell>
          <cell r="JY90" t="str">
            <v>N/A</v>
          </cell>
          <cell r="JZ90">
            <v>0</v>
          </cell>
          <cell r="KA90">
            <v>0</v>
          </cell>
          <cell r="KB90">
            <v>0</v>
          </cell>
          <cell r="KC90">
            <v>0</v>
          </cell>
          <cell r="KD90">
            <v>0</v>
          </cell>
          <cell r="KE90">
            <v>0</v>
          </cell>
          <cell r="KF90">
            <v>0</v>
          </cell>
          <cell r="KG90">
            <v>0</v>
          </cell>
          <cell r="KH90">
            <v>0</v>
          </cell>
          <cell r="KI90">
            <v>0</v>
          </cell>
          <cell r="KJ90">
            <v>0</v>
          </cell>
          <cell r="KK90">
            <v>0</v>
          </cell>
          <cell r="KL90">
            <v>0</v>
          </cell>
          <cell r="KM90">
            <v>0</v>
          </cell>
          <cell r="KN90">
            <v>0</v>
          </cell>
          <cell r="KO90">
            <v>0</v>
          </cell>
          <cell r="KP90">
            <v>30</v>
          </cell>
          <cell r="KQ90">
            <v>99</v>
          </cell>
          <cell r="KR90">
            <v>4</v>
          </cell>
          <cell r="KS90">
            <v>5</v>
          </cell>
          <cell r="KT90">
            <v>5</v>
          </cell>
          <cell r="KU90">
            <v>34</v>
          </cell>
          <cell r="KV90">
            <v>0</v>
          </cell>
          <cell r="KW90">
            <v>0</v>
          </cell>
          <cell r="KX90">
            <v>0</v>
          </cell>
          <cell r="KY90">
            <v>0</v>
          </cell>
          <cell r="KZ90" t="str">
            <v/>
          </cell>
          <cell r="LA90" t="str">
            <v/>
          </cell>
          <cell r="LB90" t="str">
            <v/>
          </cell>
          <cell r="LC90" t="str">
            <v/>
          </cell>
          <cell r="LD90" t="str">
            <v/>
          </cell>
          <cell r="LE90" t="str">
            <v/>
          </cell>
          <cell r="LF90" t="str">
            <v/>
          </cell>
          <cell r="LG90" t="str">
            <v/>
          </cell>
          <cell r="LH90" t="str">
            <v/>
          </cell>
          <cell r="LI90" t="str">
            <v/>
          </cell>
          <cell r="LJ90" t="str">
            <v>Tenofovir/Emtricitabine (TDF/FTC)</v>
          </cell>
          <cell r="LK90" t="str">
            <v/>
          </cell>
          <cell r="LL90" t="str">
            <v>0: No</v>
          </cell>
          <cell r="LM90" t="str">
            <v>N/A</v>
          </cell>
          <cell r="LN90" t="str">
            <v>N/A</v>
          </cell>
          <cell r="LO90" t="str">
            <v>N/A</v>
          </cell>
          <cell r="LP90" t="str">
            <v>N/A</v>
          </cell>
          <cell r="LQ90" t="str">
            <v>N/A</v>
          </cell>
          <cell r="LR90" t="str">
            <v>N/A</v>
          </cell>
          <cell r="LS90" t="str">
            <v>N/A</v>
          </cell>
          <cell r="LT90" t="str">
            <v>N/A</v>
          </cell>
          <cell r="LU90">
            <v>129</v>
          </cell>
          <cell r="LV90">
            <v>9</v>
          </cell>
          <cell r="LW90">
            <v>40</v>
          </cell>
          <cell r="LX90">
            <v>0</v>
          </cell>
          <cell r="LY90" t="str">
            <v/>
          </cell>
          <cell r="LZ90" t="str">
            <v/>
          </cell>
          <cell r="MA90" t="str">
            <v/>
          </cell>
          <cell r="MB90" t="str">
            <v/>
          </cell>
          <cell r="MC90" t="str">
            <v/>
          </cell>
          <cell r="MD90" t="str">
            <v/>
          </cell>
          <cell r="ME90" t="str">
            <v/>
          </cell>
          <cell r="MF90" t="str">
            <v/>
          </cell>
          <cell r="MG90" t="str">
            <v/>
          </cell>
          <cell r="MH90" t="str">
            <v/>
          </cell>
          <cell r="MI90" t="str">
            <v/>
          </cell>
          <cell r="MJ90" t="str">
            <v/>
          </cell>
          <cell r="MK90" t="str">
            <v/>
          </cell>
          <cell r="ML90" t="str">
            <v/>
          </cell>
          <cell r="MM90" t="str">
            <v/>
          </cell>
          <cell r="MN90" t="str">
            <v/>
          </cell>
          <cell r="MO90" t="str">
            <v/>
          </cell>
          <cell r="MP90" t="str">
            <v/>
          </cell>
          <cell r="MQ90" t="str">
            <v>1: Yes</v>
          </cell>
          <cell r="MR90" t="str">
            <v>1: Yes</v>
          </cell>
          <cell r="MS90" t="str">
            <v>4</v>
          </cell>
          <cell r="MT90" t="str">
            <v>1: Yes</v>
          </cell>
          <cell r="MU90">
            <v>41.095966843161683</v>
          </cell>
          <cell r="MV90">
            <v>0</v>
          </cell>
          <cell r="MW90">
            <v>41.095966843161683</v>
          </cell>
          <cell r="MX90">
            <v>41.095966843161683</v>
          </cell>
          <cell r="MY90">
            <v>41.095966843161683</v>
          </cell>
          <cell r="MZ90">
            <v>0</v>
          </cell>
          <cell r="NA90">
            <v>0</v>
          </cell>
          <cell r="NB90">
            <v>0</v>
          </cell>
          <cell r="NC90">
            <v>0</v>
          </cell>
          <cell r="ND90">
            <v>0</v>
          </cell>
          <cell r="NE90">
            <v>0</v>
          </cell>
          <cell r="NF90">
            <v>0</v>
          </cell>
          <cell r="NG90">
            <v>0</v>
          </cell>
          <cell r="NH90">
            <v>0</v>
          </cell>
          <cell r="NI90">
            <v>0</v>
          </cell>
          <cell r="NJ90">
            <v>0</v>
          </cell>
          <cell r="NK90">
            <v>0</v>
          </cell>
          <cell r="NL90">
            <v>0</v>
          </cell>
          <cell r="NM90">
            <v>6.4063870937019125</v>
          </cell>
          <cell r="NN90">
            <v>0</v>
          </cell>
          <cell r="NO90">
            <v>6.4063870937019125</v>
          </cell>
          <cell r="NP90">
            <v>6.4063870937019116</v>
          </cell>
          <cell r="NQ90">
            <v>6.4063870937019116</v>
          </cell>
          <cell r="NR90">
            <v>0</v>
          </cell>
          <cell r="NS90">
            <v>1.7914445661408736</v>
          </cell>
          <cell r="NT90">
            <v>0</v>
          </cell>
          <cell r="NU90">
            <v>1.7914445661408736</v>
          </cell>
          <cell r="NV90">
            <v>1.7914445661408736</v>
          </cell>
          <cell r="NW90">
            <v>1.7914445661408738</v>
          </cell>
          <cell r="NX90">
            <v>0</v>
          </cell>
          <cell r="NY90">
            <v>32.412407694711504</v>
          </cell>
          <cell r="NZ90">
            <v>0</v>
          </cell>
          <cell r="OA90">
            <v>32.412407694711504</v>
          </cell>
          <cell r="OB90">
            <v>32.412407694711504</v>
          </cell>
          <cell r="OC90">
            <v>32.412407694711504</v>
          </cell>
          <cell r="OD90">
            <v>0</v>
          </cell>
          <cell r="OE90">
            <v>0.48572748860739529</v>
          </cell>
          <cell r="OF90">
            <v>0</v>
          </cell>
          <cell r="OG90">
            <v>0.48572748860739523</v>
          </cell>
          <cell r="OH90">
            <v>0.48572748860739523</v>
          </cell>
          <cell r="OI90">
            <v>0.48572748860739529</v>
          </cell>
          <cell r="OJ90">
            <v>0</v>
          </cell>
          <cell r="OK90">
            <v>0</v>
          </cell>
          <cell r="OL90">
            <v>0</v>
          </cell>
          <cell r="OM90">
            <v>0</v>
          </cell>
          <cell r="ON90">
            <v>0</v>
          </cell>
          <cell r="OO90">
            <v>0</v>
          </cell>
          <cell r="OP90">
            <v>0</v>
          </cell>
          <cell r="OQ90">
            <v>41.095966843161683</v>
          </cell>
          <cell r="OR90">
            <v>0</v>
          </cell>
          <cell r="OS90">
            <v>41.095966843161683</v>
          </cell>
          <cell r="OT90">
            <v>41.095966843161683</v>
          </cell>
          <cell r="OU90">
            <v>41.095966843161683</v>
          </cell>
          <cell r="OV90">
            <v>0</v>
          </cell>
          <cell r="OW90">
            <v>0</v>
          </cell>
          <cell r="OX90">
            <v>0.76283618581907087</v>
          </cell>
          <cell r="OY90">
            <v>0</v>
          </cell>
          <cell r="OZ90">
            <v>0.76283618581907087</v>
          </cell>
          <cell r="PA90">
            <v>0</v>
          </cell>
          <cell r="PB90">
            <v>3.9119804400977995E-2</v>
          </cell>
          <cell r="PC90">
            <v>0</v>
          </cell>
          <cell r="PD90">
            <v>0</v>
          </cell>
          <cell r="PE90">
            <v>0</v>
          </cell>
          <cell r="PF90">
            <v>3.4229828850855744E-2</v>
          </cell>
          <cell r="PG90" t="str">
            <v/>
          </cell>
          <cell r="PH90">
            <v>8.3981164145002634</v>
          </cell>
          <cell r="PI90">
            <v>0</v>
          </cell>
          <cell r="PJ90">
            <v>42.48934213825963</v>
          </cell>
          <cell r="PK90" t="str">
            <v>N/A</v>
          </cell>
          <cell r="PL90">
            <v>6.758338209479227</v>
          </cell>
          <cell r="PM90" t="str">
            <v>N/A</v>
          </cell>
          <cell r="PN90" t="str">
            <v>N/A</v>
          </cell>
          <cell r="PO90" t="str">
            <v>N/A</v>
          </cell>
          <cell r="PP90">
            <v>3.5554069492044911</v>
          </cell>
          <cell r="PQ90">
            <v>0</v>
          </cell>
          <cell r="PR90">
            <v>137.11980440097801</v>
          </cell>
          <cell r="PS90">
            <v>156</v>
          </cell>
          <cell r="PT90">
            <v>156</v>
          </cell>
          <cell r="PU90">
            <v>8</v>
          </cell>
          <cell r="PV90">
            <v>0</v>
          </cell>
          <cell r="PW90">
            <v>7</v>
          </cell>
          <cell r="PX90">
            <v>0</v>
          </cell>
          <cell r="PY90">
            <v>0</v>
          </cell>
          <cell r="PZ90">
            <v>0.96508235355671812</v>
          </cell>
          <cell r="QA90">
            <v>41.095966843161683</v>
          </cell>
          <cell r="QB90">
            <v>0</v>
          </cell>
          <cell r="QC90">
            <v>0</v>
          </cell>
          <cell r="QD90">
            <v>6.4063870937019125</v>
          </cell>
          <cell r="QE90">
            <v>1.7914445661408736</v>
          </cell>
          <cell r="QF90">
            <v>32.412407694711504</v>
          </cell>
          <cell r="QG90">
            <v>0.48572748860739529</v>
          </cell>
          <cell r="QH90">
            <v>0</v>
          </cell>
          <cell r="QI90">
            <v>41.095966843161683</v>
          </cell>
          <cell r="QJ90">
            <v>0</v>
          </cell>
          <cell r="QK90">
            <v>0.76283618581907087</v>
          </cell>
          <cell r="QL90">
            <v>0</v>
          </cell>
          <cell r="QM90">
            <v>0.76283618581907087</v>
          </cell>
          <cell r="QN90">
            <v>0</v>
          </cell>
          <cell r="QO90">
            <v>3.9119804400977995E-2</v>
          </cell>
          <cell r="QP90">
            <v>0</v>
          </cell>
          <cell r="QQ90">
            <v>0</v>
          </cell>
          <cell r="QR90">
            <v>0</v>
          </cell>
          <cell r="QS90">
            <v>3.4229828850855744E-2</v>
          </cell>
          <cell r="QT90">
            <v>0</v>
          </cell>
          <cell r="QU90">
            <v>0</v>
          </cell>
          <cell r="QV90" t="str">
            <v/>
          </cell>
          <cell r="QW90" t="str">
            <v/>
          </cell>
          <cell r="QX90" t="str">
            <v/>
          </cell>
          <cell r="QY90" t="str">
            <v/>
          </cell>
          <cell r="QZ90" t="str">
            <v/>
          </cell>
          <cell r="RA90" t="str">
            <v/>
          </cell>
          <cell r="RB90" t="str">
            <v/>
          </cell>
          <cell r="RC90" t="str">
            <v>N/A</v>
          </cell>
          <cell r="RD90" t="str">
            <v>N/A</v>
          </cell>
          <cell r="RE90">
            <v>0</v>
          </cell>
          <cell r="RF90">
            <v>0</v>
          </cell>
          <cell r="RG90">
            <v>0</v>
          </cell>
          <cell r="RH90">
            <v>0</v>
          </cell>
          <cell r="RI90">
            <v>0</v>
          </cell>
          <cell r="RJ90">
            <v>0</v>
          </cell>
          <cell r="RK90">
            <v>0</v>
          </cell>
          <cell r="RL90">
            <v>0</v>
          </cell>
          <cell r="RM90">
            <v>0</v>
          </cell>
          <cell r="RN90">
            <v>0</v>
          </cell>
          <cell r="RO90">
            <v>26.904227317031093</v>
          </cell>
          <cell r="RP90">
            <v>26.904227317031093</v>
          </cell>
          <cell r="RQ90">
            <v>0</v>
          </cell>
          <cell r="RR90">
            <v>0</v>
          </cell>
          <cell r="RS90">
            <v>26.904227317031093</v>
          </cell>
          <cell r="RT90">
            <v>26.904227317031093</v>
          </cell>
          <cell r="RU90">
            <v>26.904227317031097</v>
          </cell>
          <cell r="RV90">
            <v>10.085158660556274</v>
          </cell>
          <cell r="RW90">
            <v>0</v>
          </cell>
          <cell r="RX90">
            <v>10.085158660556273</v>
          </cell>
          <cell r="RY90">
            <v>10.085158660556273</v>
          </cell>
          <cell r="RZ90">
            <v>10.085158660556274</v>
          </cell>
          <cell r="SA90">
            <v>0</v>
          </cell>
          <cell r="SB90">
            <v>22.330508673135814</v>
          </cell>
          <cell r="SC90">
            <v>0</v>
          </cell>
          <cell r="SD90">
            <v>0</v>
          </cell>
          <cell r="SE90">
            <v>22.330508673135807</v>
          </cell>
          <cell r="SF90">
            <v>22.33050867313581</v>
          </cell>
          <cell r="SG90">
            <v>22.33050867313581</v>
          </cell>
          <cell r="SH90">
            <v>4.5737186438952868</v>
          </cell>
          <cell r="SI90">
            <v>0</v>
          </cell>
          <cell r="SJ90">
            <v>0</v>
          </cell>
          <cell r="SK90">
            <v>4.5737186438952868</v>
          </cell>
          <cell r="SL90">
            <v>4.5737186438952868</v>
          </cell>
          <cell r="SM90">
            <v>4.5737186438952868</v>
          </cell>
          <cell r="SN90">
            <v>0</v>
          </cell>
          <cell r="SO90" t="str">
            <v>blank</v>
          </cell>
          <cell r="SP90" t="str">
            <v>blank</v>
          </cell>
          <cell r="SQ90" t="str">
            <v>blank</v>
          </cell>
          <cell r="SR90" t="str">
            <v>blank</v>
          </cell>
          <cell r="SS90" t="str">
            <v>1: Yes</v>
          </cell>
          <cell r="ST90" t="str">
            <v>1: Yes</v>
          </cell>
          <cell r="SU90" t="str">
            <v>Blank</v>
          </cell>
          <cell r="SV90" t="str">
            <v>1: Yes</v>
          </cell>
          <cell r="SW90" t="str">
            <v>1: Only patients with CD4 &lt;</v>
          </cell>
          <cell r="SX90">
            <v>1</v>
          </cell>
          <cell r="SY90" t="str">
            <v>0: No</v>
          </cell>
          <cell r="SZ90" t="str">
            <v>N/A</v>
          </cell>
          <cell r="TA90" t="str">
            <v>N/A</v>
          </cell>
          <cell r="TB90">
            <v>0.12733842959557248</v>
          </cell>
          <cell r="TC90">
            <v>0</v>
          </cell>
          <cell r="TD90">
            <v>7.0399363672328183</v>
          </cell>
          <cell r="TE90">
            <v>6.6725704990550527E-2</v>
          </cell>
          <cell r="TF90">
            <v>2.7250553373581034E-2</v>
          </cell>
          <cell r="TG90">
            <v>0</v>
          </cell>
          <cell r="TH90">
            <v>0.99960479884969944</v>
          </cell>
          <cell r="TI90">
            <v>10.085158660556274</v>
          </cell>
          <cell r="TJ90">
            <v>8.5582128024325996</v>
          </cell>
          <cell r="TK90" t="str">
            <v/>
          </cell>
          <cell r="TL90" t="str">
            <v/>
          </cell>
          <cell r="TM90" t="str">
            <v/>
          </cell>
          <cell r="TN90" t="str">
            <v/>
          </cell>
          <cell r="TO90" t="str">
            <v/>
          </cell>
          <cell r="TP90" t="str">
            <v/>
          </cell>
          <cell r="TQ90" t="str">
            <v/>
          </cell>
          <cell r="TR90" t="str">
            <v/>
          </cell>
          <cell r="TS90" t="str">
            <v/>
          </cell>
          <cell r="TT90">
            <v>0.12733842959557248</v>
          </cell>
          <cell r="TU90">
            <v>0</v>
          </cell>
          <cell r="TV90">
            <v>7.0399363672328183</v>
          </cell>
          <cell r="TW90">
            <v>6.6725704990550527E-2</v>
          </cell>
          <cell r="TX90">
            <v>2.7250553373581034E-2</v>
          </cell>
          <cell r="TY90">
            <v>0</v>
          </cell>
          <cell r="TZ90">
            <v>0.99960479884969944</v>
          </cell>
          <cell r="UA90">
            <v>10.085158660556274</v>
          </cell>
          <cell r="UB90">
            <v>8.5582128024325996</v>
          </cell>
          <cell r="UC90" t="str">
            <v>0: No</v>
          </cell>
          <cell r="UD90" t="str">
            <v>N/A</v>
          </cell>
          <cell r="UE90" t="str">
            <v>N/A</v>
          </cell>
          <cell r="UF90">
            <v>133711.20000000001</v>
          </cell>
          <cell r="UG90">
            <v>1.4305019842928392E-2</v>
          </cell>
          <cell r="UH90">
            <v>1.4305019842928392E-2</v>
          </cell>
          <cell r="UI90">
            <v>1.4305019842928392E-2</v>
          </cell>
          <cell r="UJ90">
            <v>0</v>
          </cell>
          <cell r="UK90">
            <v>0</v>
          </cell>
          <cell r="UL90">
            <v>0</v>
          </cell>
          <cell r="UM90">
            <v>0</v>
          </cell>
          <cell r="UN90" t="str">
            <v>1: Yes</v>
          </cell>
          <cell r="UO90" t="str">
            <v>3: Other (please explain)</v>
          </cell>
          <cell r="UP90" t="str">
            <v>0: No</v>
          </cell>
          <cell r="UQ90" t="e">
            <v>#N/A</v>
          </cell>
          <cell r="UR90" t="e">
            <v>#N/A</v>
          </cell>
          <cell r="US90" t="e">
            <v>#N/A</v>
          </cell>
          <cell r="UT90" t="e">
            <v>#N/A</v>
          </cell>
          <cell r="UU90" t="e">
            <v>#N/A</v>
          </cell>
          <cell r="UV90" t="e">
            <v>#N/A</v>
          </cell>
          <cell r="UW90" t="e">
            <v>#N/A</v>
          </cell>
          <cell r="UX90">
            <v>1</v>
          </cell>
          <cell r="UY90">
            <v>0</v>
          </cell>
          <cell r="UZ90">
            <v>0</v>
          </cell>
          <cell r="VA90">
            <v>0</v>
          </cell>
          <cell r="VB90">
            <v>1</v>
          </cell>
          <cell r="VC90">
            <v>0</v>
          </cell>
          <cell r="VD90">
            <v>0</v>
          </cell>
          <cell r="VE90">
            <v>0</v>
          </cell>
          <cell r="VF90">
            <v>0</v>
          </cell>
          <cell r="VG90">
            <v>0</v>
          </cell>
          <cell r="VH90">
            <v>1</v>
          </cell>
          <cell r="VI90">
            <v>0</v>
          </cell>
          <cell r="VJ90">
            <v>0</v>
          </cell>
          <cell r="VK90">
            <v>0</v>
          </cell>
          <cell r="VL90">
            <v>0</v>
          </cell>
          <cell r="VM90">
            <v>0</v>
          </cell>
          <cell r="VN90">
            <v>1</v>
          </cell>
          <cell r="VO90">
            <v>0</v>
          </cell>
          <cell r="VP90">
            <v>0</v>
          </cell>
          <cell r="VQ90">
            <v>0</v>
          </cell>
          <cell r="VR90">
            <v>1</v>
          </cell>
          <cell r="VS90">
            <v>1</v>
          </cell>
          <cell r="VT90">
            <v>0</v>
          </cell>
          <cell r="VU90">
            <v>0</v>
          </cell>
          <cell r="VV90">
            <v>0</v>
          </cell>
          <cell r="VW90">
            <v>0</v>
          </cell>
          <cell r="VX90">
            <v>0</v>
          </cell>
          <cell r="VY90">
            <v>0.99079795510113378</v>
          </cell>
          <cell r="VZ90">
            <v>0.99079795510113366</v>
          </cell>
          <cell r="WA90">
            <v>0</v>
          </cell>
          <cell r="WB90">
            <v>1.1173796791443851</v>
          </cell>
          <cell r="WC90">
            <v>1.1173796791443851</v>
          </cell>
          <cell r="WD90">
            <v>0</v>
          </cell>
          <cell r="WE90">
            <v>0</v>
          </cell>
          <cell r="WF90">
            <v>0.93859893048128351</v>
          </cell>
          <cell r="WG90">
            <v>0</v>
          </cell>
          <cell r="WH90">
            <v>0.93859893048128362</v>
          </cell>
          <cell r="WI90">
            <v>0.9385989304812834</v>
          </cell>
          <cell r="WJ90">
            <v>0</v>
          </cell>
          <cell r="WK90">
            <v>0</v>
          </cell>
          <cell r="WL90">
            <v>0.17878074866310162</v>
          </cell>
          <cell r="WM90">
            <v>0</v>
          </cell>
          <cell r="WN90">
            <v>0.17878074866310162</v>
          </cell>
          <cell r="WO90">
            <v>0.17878074866310162</v>
          </cell>
          <cell r="WP90">
            <v>0</v>
          </cell>
          <cell r="WQ90">
            <v>0</v>
          </cell>
          <cell r="WR90" t="e">
            <v>#VALUE!</v>
          </cell>
          <cell r="WS90" t="e">
            <v>#VALUE!</v>
          </cell>
          <cell r="WT90">
            <v>1.1173796791443851</v>
          </cell>
          <cell r="WU90">
            <v>0</v>
          </cell>
          <cell r="WV90">
            <v>1.1173796791443851</v>
          </cell>
          <cell r="WW90">
            <v>0</v>
          </cell>
          <cell r="WX90">
            <v>0</v>
          </cell>
          <cell r="WY90">
            <v>0</v>
          </cell>
          <cell r="WZ90">
            <v>1.8419078221419056</v>
          </cell>
          <cell r="XA90">
            <v>1.8419078221419056</v>
          </cell>
          <cell r="XB90">
            <v>0</v>
          </cell>
          <cell r="XC90">
            <v>1.8419078221419052</v>
          </cell>
          <cell r="XD90">
            <v>1.8419078221419058</v>
          </cell>
          <cell r="XE90">
            <v>1.8419078221419052</v>
          </cell>
          <cell r="XF90">
            <v>0</v>
          </cell>
          <cell r="XG90">
            <v>0.46126710576845836</v>
          </cell>
          <cell r="XH90">
            <v>0</v>
          </cell>
          <cell r="XI90">
            <v>0.46126710576845836</v>
          </cell>
          <cell r="XJ90">
            <v>0.46126710576845836</v>
          </cell>
          <cell r="XK90">
            <v>0.46126710576845825</v>
          </cell>
          <cell r="XL90">
            <v>0</v>
          </cell>
          <cell r="XM90">
            <v>0.29940932381771257</v>
          </cell>
          <cell r="XN90">
            <v>0.29940932381771257</v>
          </cell>
          <cell r="XO90">
            <v>0</v>
          </cell>
          <cell r="XP90">
            <v>0.29940932381771257</v>
          </cell>
          <cell r="XQ90">
            <v>0.29940932381771262</v>
          </cell>
          <cell r="XR90">
            <v>0.29940932381771257</v>
          </cell>
          <cell r="XS90">
            <v>0</v>
          </cell>
          <cell r="XT90">
            <v>0.15375570192281948</v>
          </cell>
          <cell r="XU90">
            <v>0</v>
          </cell>
          <cell r="XV90">
            <v>0.15375570192281948</v>
          </cell>
          <cell r="XW90">
            <v>0.15375570192281948</v>
          </cell>
          <cell r="XX90">
            <v>0.15375570192281945</v>
          </cell>
          <cell r="XY90">
            <v>0</v>
          </cell>
          <cell r="XZ90">
            <v>0</v>
          </cell>
          <cell r="YA90">
            <v>0</v>
          </cell>
          <cell r="YB90">
            <v>0</v>
          </cell>
          <cell r="YC90">
            <v>0</v>
          </cell>
          <cell r="YD90">
            <v>0</v>
          </cell>
          <cell r="YE90">
            <v>0</v>
          </cell>
          <cell r="YF90">
            <v>0</v>
          </cell>
          <cell r="YG90">
            <v>0</v>
          </cell>
          <cell r="YH90">
            <v>0</v>
          </cell>
          <cell r="YI90">
            <v>0</v>
          </cell>
          <cell r="YJ90">
            <v>0</v>
          </cell>
          <cell r="YK90">
            <v>0</v>
          </cell>
          <cell r="YL90">
            <v>1.4824437287994953E-3</v>
          </cell>
          <cell r="YM90">
            <v>0</v>
          </cell>
          <cell r="YN90">
            <v>1.4824437287994951E-3</v>
          </cell>
          <cell r="YO90">
            <v>1.4824437287994951E-3</v>
          </cell>
          <cell r="YP90">
            <v>1.4824437287994949E-3</v>
          </cell>
          <cell r="YQ90">
            <v>0</v>
          </cell>
          <cell r="YR90">
            <v>3.4590353671988218E-3</v>
          </cell>
          <cell r="YS90">
            <v>0</v>
          </cell>
          <cell r="YT90">
            <v>3.4590353671988218E-3</v>
          </cell>
          <cell r="YU90">
            <v>3.4590353671988222E-3</v>
          </cell>
          <cell r="YV90">
            <v>3.4590353671988213E-3</v>
          </cell>
          <cell r="YW90">
            <v>0</v>
          </cell>
          <cell r="YX90">
            <v>0.92253421153691673</v>
          </cell>
          <cell r="YY90">
            <v>0</v>
          </cell>
          <cell r="YZ90">
            <v>0.92253421153691673</v>
          </cell>
          <cell r="ZA90">
            <v>0.92253421153691673</v>
          </cell>
          <cell r="ZB90">
            <v>0.9225342115369165</v>
          </cell>
          <cell r="ZC90">
            <v>0</v>
          </cell>
          <cell r="ZD90">
            <v>0</v>
          </cell>
          <cell r="ZE90">
            <v>0</v>
          </cell>
          <cell r="ZF90">
            <v>0</v>
          </cell>
          <cell r="ZG90">
            <v>0</v>
          </cell>
          <cell r="ZH90">
            <v>0</v>
          </cell>
          <cell r="ZI90">
            <v>0</v>
          </cell>
          <cell r="ZJ90" t="str">
            <v xml:space="preserve"> </v>
          </cell>
          <cell r="ZK90">
            <v>0</v>
          </cell>
          <cell r="ZL90">
            <v>0</v>
          </cell>
          <cell r="ZM90">
            <v>0</v>
          </cell>
          <cell r="ZN90">
            <v>0</v>
          </cell>
          <cell r="ZO90">
            <v>0</v>
          </cell>
          <cell r="ZP90">
            <v>0</v>
          </cell>
          <cell r="ZQ90">
            <v>0</v>
          </cell>
          <cell r="ZR90" t="str">
            <v>1: Yes</v>
          </cell>
          <cell r="ZS90" t="str">
            <v>0: No</v>
          </cell>
          <cell r="ZT90">
            <v>11.094550495650093</v>
          </cell>
          <cell r="ZU90">
            <v>11.094550495650093</v>
          </cell>
          <cell r="ZV90">
            <v>0</v>
          </cell>
          <cell r="ZW90">
            <v>11.094550495650093</v>
          </cell>
          <cell r="ZX90">
            <v>11.094550495650093</v>
          </cell>
          <cell r="ZY90">
            <v>11.094550495650093</v>
          </cell>
          <cell r="ZZ90">
            <v>0</v>
          </cell>
          <cell r="AAA90">
            <v>9.5413134262590802</v>
          </cell>
          <cell r="AAB90">
            <v>0</v>
          </cell>
          <cell r="AAC90">
            <v>9.5413134262590802</v>
          </cell>
          <cell r="AAD90">
            <v>9.5413134262590802</v>
          </cell>
          <cell r="AAE90">
            <v>9.5413134262590802</v>
          </cell>
          <cell r="AAF90">
            <v>0</v>
          </cell>
          <cell r="AAG90">
            <v>0.66567302973900555</v>
          </cell>
          <cell r="AAH90">
            <v>0.66567302973900555</v>
          </cell>
          <cell r="AAI90">
            <v>0</v>
          </cell>
          <cell r="AAJ90">
            <v>0.66567302973900555</v>
          </cell>
          <cell r="AAK90">
            <v>0.66567302973900555</v>
          </cell>
          <cell r="AAL90">
            <v>0.66567302973900555</v>
          </cell>
          <cell r="AAM90">
            <v>0</v>
          </cell>
          <cell r="AAN90">
            <v>0</v>
          </cell>
          <cell r="AAO90">
            <v>0</v>
          </cell>
          <cell r="AAP90">
            <v>0</v>
          </cell>
          <cell r="AAQ90">
            <v>0</v>
          </cell>
          <cell r="AAR90">
            <v>0</v>
          </cell>
          <cell r="AAS90">
            <v>0</v>
          </cell>
          <cell r="AAT90">
            <v>0</v>
          </cell>
          <cell r="AAU90">
            <v>0</v>
          </cell>
          <cell r="AAV90">
            <v>0</v>
          </cell>
          <cell r="AAW90">
            <v>0</v>
          </cell>
          <cell r="AAX90">
            <v>0</v>
          </cell>
          <cell r="AAY90">
            <v>0</v>
          </cell>
          <cell r="AAZ90">
            <v>0</v>
          </cell>
          <cell r="ABA90">
            <v>0</v>
          </cell>
          <cell r="ABB90">
            <v>0</v>
          </cell>
          <cell r="ABC90">
            <v>0</v>
          </cell>
          <cell r="ABD90">
            <v>0</v>
          </cell>
          <cell r="ABE90">
            <v>0</v>
          </cell>
          <cell r="ABF90">
            <v>0</v>
          </cell>
          <cell r="ABG90">
            <v>0</v>
          </cell>
          <cell r="ABH90">
            <v>0</v>
          </cell>
          <cell r="ABI90">
            <v>0</v>
          </cell>
          <cell r="ABJ90">
            <v>0</v>
          </cell>
          <cell r="ABK90">
            <v>0</v>
          </cell>
          <cell r="ABL90">
            <v>0</v>
          </cell>
          <cell r="ABM90">
            <v>0</v>
          </cell>
          <cell r="ABN90">
            <v>0</v>
          </cell>
          <cell r="ABO90">
            <v>0</v>
          </cell>
          <cell r="ABP90">
            <v>0</v>
          </cell>
          <cell r="ABQ90">
            <v>0</v>
          </cell>
          <cell r="ABR90">
            <v>0.88756403965200747</v>
          </cell>
          <cell r="ABS90">
            <v>0</v>
          </cell>
          <cell r="ABT90">
            <v>0.88756403965200747</v>
          </cell>
          <cell r="ABU90">
            <v>0.88756403965200747</v>
          </cell>
          <cell r="ABV90">
            <v>0.88756403965200747</v>
          </cell>
          <cell r="ABW90">
            <v>0</v>
          </cell>
          <cell r="ABX90">
            <v>0.66567302973900555</v>
          </cell>
          <cell r="ABY90" t="str">
            <v>1: Yes</v>
          </cell>
          <cell r="ABZ90">
            <v>0.66567302973900555</v>
          </cell>
          <cell r="ACA90">
            <v>0</v>
          </cell>
          <cell r="ACB90">
            <v>16.670662279055065</v>
          </cell>
          <cell r="ACC90">
            <v>16.670662279055065</v>
          </cell>
          <cell r="ACD90">
            <v>0</v>
          </cell>
          <cell r="ACE90">
            <v>16.670662279055065</v>
          </cell>
          <cell r="ACF90">
            <v>16.670662279055065</v>
          </cell>
          <cell r="ACG90">
            <v>16.670662279055065</v>
          </cell>
          <cell r="ACH90">
            <v>0</v>
          </cell>
          <cell r="ACI90">
            <v>0</v>
          </cell>
          <cell r="ACJ90">
            <v>0</v>
          </cell>
          <cell r="ACK90">
            <v>0</v>
          </cell>
          <cell r="ACL90">
            <v>0</v>
          </cell>
          <cell r="ACM90">
            <v>0</v>
          </cell>
          <cell r="ACN90">
            <v>0</v>
          </cell>
          <cell r="ACO90">
            <v>0</v>
          </cell>
          <cell r="ACP90">
            <v>0</v>
          </cell>
          <cell r="ACQ90">
            <v>0</v>
          </cell>
          <cell r="ACR90">
            <v>0</v>
          </cell>
          <cell r="ACS90">
            <v>0</v>
          </cell>
          <cell r="ACT90">
            <v>0</v>
          </cell>
          <cell r="ACU90">
            <v>0</v>
          </cell>
          <cell r="ACV90">
            <v>0</v>
          </cell>
          <cell r="ACW90">
            <v>0</v>
          </cell>
          <cell r="ACX90">
            <v>0</v>
          </cell>
          <cell r="ACY90">
            <v>0</v>
          </cell>
          <cell r="ACZ90">
            <v>0</v>
          </cell>
          <cell r="ADA90">
            <v>0</v>
          </cell>
          <cell r="ADB90">
            <v>0</v>
          </cell>
          <cell r="ADC90">
            <v>0</v>
          </cell>
          <cell r="ADD90">
            <v>0</v>
          </cell>
          <cell r="ADE90">
            <v>0</v>
          </cell>
          <cell r="ADF90">
            <v>0</v>
          </cell>
          <cell r="ADG90">
            <v>0</v>
          </cell>
          <cell r="ADH90">
            <v>0</v>
          </cell>
          <cell r="ADI90">
            <v>0</v>
          </cell>
          <cell r="ADJ90">
            <v>0</v>
          </cell>
          <cell r="ADK90">
            <v>0</v>
          </cell>
          <cell r="ADL90">
            <v>0</v>
          </cell>
          <cell r="ADM90">
            <v>0</v>
          </cell>
          <cell r="ADN90">
            <v>0</v>
          </cell>
          <cell r="ADO90">
            <v>0</v>
          </cell>
          <cell r="ADP90">
            <v>0</v>
          </cell>
          <cell r="ADQ90">
            <v>0</v>
          </cell>
          <cell r="ADR90">
            <v>0</v>
          </cell>
          <cell r="ADS90">
            <v>16.670662279055065</v>
          </cell>
          <cell r="ADT90">
            <v>0</v>
          </cell>
          <cell r="ADU90">
            <v>16.670662279055065</v>
          </cell>
          <cell r="ADV90">
            <v>16.670662279055065</v>
          </cell>
          <cell r="ADW90">
            <v>16.670662279055065</v>
          </cell>
          <cell r="ADX90">
            <v>0</v>
          </cell>
          <cell r="ADY90">
            <v>0</v>
          </cell>
          <cell r="ADZ90">
            <v>0</v>
          </cell>
          <cell r="AEA90">
            <v>0</v>
          </cell>
          <cell r="AEB90">
            <v>0</v>
          </cell>
          <cell r="AEC90">
            <v>0</v>
          </cell>
          <cell r="AED90">
            <v>0</v>
          </cell>
          <cell r="AEE90">
            <v>1.3932526676077643</v>
          </cell>
          <cell r="AEF90">
            <v>0</v>
          </cell>
          <cell r="AEG90">
            <v>0.12010681399405841</v>
          </cell>
          <cell r="AEH90">
            <v>0</v>
          </cell>
          <cell r="AEI90">
            <v>3.9710868903650969</v>
          </cell>
          <cell r="AEJ90">
            <v>0</v>
          </cell>
          <cell r="AEK90">
            <v>0</v>
          </cell>
          <cell r="AEL90">
            <v>11.186215907088148</v>
          </cell>
          <cell r="AEM90">
            <v>0</v>
          </cell>
          <cell r="AEN90">
            <v>1.3932526676077643</v>
          </cell>
          <cell r="AEO90">
            <v>0</v>
          </cell>
          <cell r="AEP90">
            <v>0.12010681399405841</v>
          </cell>
          <cell r="AEQ90">
            <v>0</v>
          </cell>
          <cell r="AER90">
            <v>3.9710868903650969</v>
          </cell>
          <cell r="AES90">
            <v>0</v>
          </cell>
          <cell r="AET90">
            <v>0</v>
          </cell>
          <cell r="AEU90">
            <v>11.186215907088148</v>
          </cell>
          <cell r="AEV90">
            <v>0</v>
          </cell>
          <cell r="AEW90">
            <v>0.1</v>
          </cell>
          <cell r="AEX90" t="str">
            <v>10</v>
          </cell>
          <cell r="AEY90" t="str">
            <v>7</v>
          </cell>
          <cell r="AEZ90" t="str">
            <v>1: Yes</v>
          </cell>
          <cell r="AFA90" t="str">
            <v>0</v>
          </cell>
          <cell r="AFB90" t="str">
            <v>8</v>
          </cell>
          <cell r="AFC90" t="str">
            <v>1: Always</v>
          </cell>
          <cell r="AFD90" t="str">
            <v>1: Always</v>
          </cell>
          <cell r="AFE90">
            <v>0</v>
          </cell>
          <cell r="AFF90">
            <v>0</v>
          </cell>
          <cell r="AFG90">
            <v>31.338136379618188</v>
          </cell>
          <cell r="AFH90">
            <v>31.338136379618188</v>
          </cell>
          <cell r="AFI90">
            <v>0</v>
          </cell>
          <cell r="AFJ90">
            <v>21.936695465732736</v>
          </cell>
          <cell r="AFK90">
            <v>21.936695465732729</v>
          </cell>
          <cell r="AFL90">
            <v>104.92639331708133</v>
          </cell>
          <cell r="AFM90">
            <v>0</v>
          </cell>
          <cell r="AFN90">
            <v>0</v>
          </cell>
          <cell r="AFO90">
            <v>23</v>
          </cell>
          <cell r="AFP90">
            <v>18</v>
          </cell>
          <cell r="AFQ90">
            <v>5</v>
          </cell>
          <cell r="AFR90">
            <v>0</v>
          </cell>
          <cell r="AFS90">
            <v>0</v>
          </cell>
          <cell r="AFT90">
            <v>0</v>
          </cell>
          <cell r="AFU90">
            <v>0</v>
          </cell>
          <cell r="AFV90">
            <v>0</v>
          </cell>
          <cell r="AFW90">
            <v>0</v>
          </cell>
          <cell r="AFX90">
            <v>0</v>
          </cell>
          <cell r="AFY90">
            <v>0</v>
          </cell>
          <cell r="AFZ90">
            <v>0</v>
          </cell>
          <cell r="AGA90">
            <v>0</v>
          </cell>
          <cell r="AGB90">
            <v>0</v>
          </cell>
        </row>
        <row r="91">
          <cell r="A91" t="str">
            <v>RSA_29</v>
          </cell>
          <cell r="B91" t="str">
            <v>RSA</v>
          </cell>
          <cell r="C91" t="str">
            <v>Bafokeng Clinic</v>
          </cell>
          <cell r="D91" t="str">
            <v>Health Center</v>
          </cell>
          <cell r="E91" t="str">
            <v>Secondary</v>
          </cell>
          <cell r="F91" t="str">
            <v>Peri-urban/Semi-urban</v>
          </cell>
          <cell r="G91" t="str">
            <v>No</v>
          </cell>
          <cell r="H91">
            <v>39722</v>
          </cell>
          <cell r="I91">
            <v>300000</v>
          </cell>
          <cell r="J91">
            <v>88478</v>
          </cell>
          <cell r="K91">
            <v>0</v>
          </cell>
          <cell r="L91">
            <v>0</v>
          </cell>
          <cell r="M91" t="str">
            <v>USD</v>
          </cell>
          <cell r="N91">
            <v>7.1899999999999995</v>
          </cell>
          <cell r="O91">
            <v>0.4</v>
          </cell>
          <cell r="P91">
            <v>0</v>
          </cell>
          <cell r="Q91">
            <v>0</v>
          </cell>
          <cell r="R91">
            <v>0.6</v>
          </cell>
          <cell r="S91">
            <v>0</v>
          </cell>
          <cell r="T91">
            <v>88478</v>
          </cell>
          <cell r="U91">
            <v>0</v>
          </cell>
          <cell r="V91">
            <v>676.47622932110698</v>
          </cell>
          <cell r="W91" t="str">
            <v>0: No</v>
          </cell>
          <cell r="X91" t="str">
            <v>0: No</v>
          </cell>
          <cell r="Y91">
            <v>0</v>
          </cell>
          <cell r="Z91" t="str">
            <v>Apr-10</v>
          </cell>
          <cell r="AA91" t="str">
            <v>Mar-11</v>
          </cell>
          <cell r="AB91">
            <v>0</v>
          </cell>
          <cell r="AC91">
            <v>1372.75</v>
          </cell>
          <cell r="AD91">
            <v>35.5</v>
          </cell>
          <cell r="AE91">
            <v>133.16666666666666</v>
          </cell>
          <cell r="AF91">
            <v>3.3333333333333335</v>
          </cell>
          <cell r="AG91">
            <v>1544.75</v>
          </cell>
          <cell r="AH91">
            <v>1544.75</v>
          </cell>
          <cell r="AI91">
            <v>12.111344877811943</v>
          </cell>
          <cell r="AJ91">
            <v>5.5107622592652534</v>
          </cell>
          <cell r="AK91">
            <v>13</v>
          </cell>
          <cell r="AL91">
            <v>12</v>
          </cell>
          <cell r="AM91">
            <v>13</v>
          </cell>
          <cell r="AN91">
            <v>13</v>
          </cell>
          <cell r="AO91">
            <v>13</v>
          </cell>
          <cell r="AP91">
            <v>10</v>
          </cell>
          <cell r="AQ91">
            <v>5</v>
          </cell>
          <cell r="AR91">
            <v>8</v>
          </cell>
          <cell r="AS91">
            <v>10</v>
          </cell>
          <cell r="AT91">
            <v>10</v>
          </cell>
          <cell r="AU91">
            <v>13</v>
          </cell>
          <cell r="AV91">
            <v>12</v>
          </cell>
          <cell r="AW91">
            <v>13</v>
          </cell>
          <cell r="AX91">
            <v>13</v>
          </cell>
          <cell r="AY91">
            <v>13</v>
          </cell>
          <cell r="AZ91">
            <v>3</v>
          </cell>
          <cell r="BA91">
            <v>3</v>
          </cell>
          <cell r="BB91">
            <v>3</v>
          </cell>
          <cell r="BC91">
            <v>5</v>
          </cell>
          <cell r="BD91">
            <v>5</v>
          </cell>
          <cell r="BE91">
            <v>163478</v>
          </cell>
          <cell r="BF91" t="str">
            <v>1: Yes</v>
          </cell>
          <cell r="BG91" t="str">
            <v>81</v>
          </cell>
          <cell r="BH91" t="str">
            <v>0: Unknown</v>
          </cell>
          <cell r="BI91" t="str">
            <v>0: Unknown</v>
          </cell>
          <cell r="BJ91" t="str">
            <v>0: Unknown</v>
          </cell>
          <cell r="BK91" t="str">
            <v>N/A</v>
          </cell>
          <cell r="BL91" t="str">
            <v>N/A</v>
          </cell>
          <cell r="BM91" t="str">
            <v>1: Yes</v>
          </cell>
          <cell r="BN91" t="str">
            <v>N_INITIATION,N_STAGE,N_MONITORING: Initiation, WHO Staging, Routine clinical monitoring</v>
          </cell>
          <cell r="BO91" t="str">
            <v>A nurse just started to initiate in March 2011. While the other nurses are not able to. As of facility visit at the end of September 2011, the two doctors still do most of the initiations and provide oversight to nurses.</v>
          </cell>
          <cell r="BP91" t="str">
            <v>1: Yes</v>
          </cell>
          <cell r="BQ91">
            <v>0.79180058008484822</v>
          </cell>
          <cell r="BR91" t="str">
            <v>1: The Costing Period</v>
          </cell>
          <cell r="BS91" t="str">
            <v/>
          </cell>
          <cell r="BT91" t="str">
            <v>1: Yes</v>
          </cell>
          <cell r="BU91" t="str">
            <v>81</v>
          </cell>
          <cell r="BV91" t="str">
            <v>0: Unknown</v>
          </cell>
          <cell r="BW91" t="str">
            <v>0: Unknown</v>
          </cell>
          <cell r="BX91" t="str">
            <v>0: Unknown</v>
          </cell>
          <cell r="BY91" t="str">
            <v>N/A</v>
          </cell>
          <cell r="BZ91" t="str">
            <v>N/A</v>
          </cell>
          <cell r="CA91" t="str">
            <v>0: No</v>
          </cell>
          <cell r="CB91" t="str">
            <v>0: No</v>
          </cell>
          <cell r="CC91" t="str">
            <v>0: No</v>
          </cell>
          <cell r="CD91" t="str">
            <v>0: No</v>
          </cell>
          <cell r="CE91" t="str">
            <v>0: No</v>
          </cell>
          <cell r="CF91" t="str">
            <v>0: No</v>
          </cell>
          <cell r="CG91" t="str">
            <v>1: Yes</v>
          </cell>
          <cell r="CH91" t="str">
            <v>Patient receives a unique number, by when he first shows up at the facility. Initially all patients were transfer-in's, until the facility began to initiate its own patients.</v>
          </cell>
          <cell r="CI91" t="str">
            <v>Please see the facility's Master File for detailed description of chart storage, charts rejected, etc.</v>
          </cell>
          <cell r="CJ91">
            <v>1609</v>
          </cell>
          <cell r="CK91" t="str">
            <v>Based on interviews with one of the professional nurses and a pharmacy assistant</v>
          </cell>
          <cell r="CL91" t="str">
            <v>1: Yes</v>
          </cell>
          <cell r="CM91" t="str">
            <v>1: Yes</v>
          </cell>
          <cell r="CN91" t="str">
            <v>1: Yes</v>
          </cell>
          <cell r="CO91" t="str">
            <v>0: No</v>
          </cell>
          <cell r="CP91" t="str">
            <v/>
          </cell>
          <cell r="CQ91" t="str">
            <v>1: Yes</v>
          </cell>
          <cell r="CR91" t="str">
            <v>0: No</v>
          </cell>
          <cell r="CS91" t="str">
            <v>100</v>
          </cell>
          <cell r="CT91" t="str">
            <v>0.9</v>
          </cell>
          <cell r="CU91">
            <v>1408.25</v>
          </cell>
          <cell r="CV91" t="str">
            <v>2: Unknown</v>
          </cell>
          <cell r="CW91">
            <v>12.111344877811943</v>
          </cell>
          <cell r="CX91">
            <v>185.72808530486299</v>
          </cell>
          <cell r="CY91">
            <v>0</v>
          </cell>
          <cell r="CZ91">
            <v>185.72808530486299</v>
          </cell>
          <cell r="DA91">
            <v>139.79902548292134</v>
          </cell>
          <cell r="DB91">
            <v>0</v>
          </cell>
          <cell r="DC91">
            <v>139.79902548292134</v>
          </cell>
          <cell r="DD91">
            <v>126.81606260790625</v>
          </cell>
          <cell r="DE91">
            <v>188.90309325969375</v>
          </cell>
          <cell r="DF91">
            <v>257.5951271723095</v>
          </cell>
          <cell r="DG91">
            <v>257.59512717230956</v>
          </cell>
          <cell r="DH91">
            <v>45.929059821941657</v>
          </cell>
          <cell r="DI91">
            <v>0</v>
          </cell>
          <cell r="DJ91">
            <v>45.929059821941657</v>
          </cell>
          <cell r="DK91">
            <v>41.66368474874087</v>
          </cell>
          <cell r="DL91">
            <v>62.061530406978591</v>
          </cell>
          <cell r="DM91">
            <v>84.629359645879887</v>
          </cell>
          <cell r="DN91">
            <v>84.629359645879887</v>
          </cell>
          <cell r="DO91">
            <v>139.79902548292134</v>
          </cell>
          <cell r="DP91">
            <v>128.38118924603049</v>
          </cell>
          <cell r="DQ91">
            <v>257.59512717230956</v>
          </cell>
          <cell r="DR91">
            <v>45.929059821941657</v>
          </cell>
          <cell r="DS91">
            <v>42.177885722195462</v>
          </cell>
          <cell r="DT91">
            <v>84.629359645879887</v>
          </cell>
          <cell r="DU91">
            <v>117.30868198011974</v>
          </cell>
          <cell r="DV91">
            <v>0</v>
          </cell>
          <cell r="DW91">
            <v>106.41436953549615</v>
          </cell>
          <cell r="DX91">
            <v>158.51307128724946</v>
          </cell>
          <cell r="DY91">
            <v>216.15418811897652</v>
          </cell>
          <cell r="DZ91">
            <v>216.15418811897655</v>
          </cell>
          <cell r="EA91">
            <v>0</v>
          </cell>
          <cell r="EB91">
            <v>0</v>
          </cell>
          <cell r="EC91">
            <v>0</v>
          </cell>
          <cell r="ED91">
            <v>0</v>
          </cell>
          <cell r="EE91">
            <v>0</v>
          </cell>
          <cell r="EF91">
            <v>0</v>
          </cell>
          <cell r="EG91">
            <v>1.4336058573376871</v>
          </cell>
          <cell r="EH91">
            <v>0</v>
          </cell>
          <cell r="EI91">
            <v>1.3004686515601465</v>
          </cell>
          <cell r="EJ91">
            <v>1.9371564288864687</v>
          </cell>
          <cell r="EK91">
            <v>2.6415769484815477</v>
          </cell>
          <cell r="EL91">
            <v>2.6415769484815468</v>
          </cell>
          <cell r="EM91">
            <v>2.6342189704866472</v>
          </cell>
          <cell r="EN91">
            <v>0</v>
          </cell>
          <cell r="EO91">
            <v>2.3895823073886877</v>
          </cell>
          <cell r="EP91">
            <v>3.5594819787143992</v>
          </cell>
          <cell r="EQ91">
            <v>4.8538390618832707</v>
          </cell>
          <cell r="ER91">
            <v>4.8538390618832707</v>
          </cell>
          <cell r="ES91">
            <v>0.71199634607865814</v>
          </cell>
          <cell r="ET91">
            <v>0</v>
          </cell>
          <cell r="EU91">
            <v>0.64587412457994764</v>
          </cell>
          <cell r="EV91">
            <v>0.96208333140554692</v>
          </cell>
          <cell r="EW91">
            <v>1.3119318155530184</v>
          </cell>
          <cell r="EX91">
            <v>1.3119318155530186</v>
          </cell>
          <cell r="EY91">
            <v>24.304760621540815</v>
          </cell>
          <cell r="EZ91">
            <v>0</v>
          </cell>
          <cell r="FA91">
            <v>22.047607513745071</v>
          </cell>
          <cell r="FB91">
            <v>32.841748692349427</v>
          </cell>
          <cell r="FC91">
            <v>44.784202762294683</v>
          </cell>
          <cell r="FD91">
            <v>44.784202762294676</v>
          </cell>
          <cell r="FE91">
            <v>35.400769927807431</v>
          </cell>
          <cell r="FF91">
            <v>0</v>
          </cell>
          <cell r="FG91">
            <v>32.11314413691219</v>
          </cell>
          <cell r="FH91">
            <v>47.835204287275445</v>
          </cell>
          <cell r="FI91">
            <v>65.229824028102882</v>
          </cell>
          <cell r="FJ91">
            <v>65.229824028102868</v>
          </cell>
          <cell r="FK91">
            <v>3.9340516014919746</v>
          </cell>
          <cell r="FL91">
            <v>0</v>
          </cell>
          <cell r="FM91">
            <v>3.5687010869649365</v>
          </cell>
          <cell r="FN91">
            <v>5.3158776607915206</v>
          </cell>
          <cell r="FO91">
            <v>7.2489240828975277</v>
          </cell>
          <cell r="FP91">
            <v>7.2489240828975268</v>
          </cell>
          <cell r="FQ91">
            <v>0.28871985758213303</v>
          </cell>
          <cell r="FR91">
            <v>0</v>
          </cell>
          <cell r="FS91">
            <v>1.8125910341479203</v>
          </cell>
          <cell r="FT91">
            <v>0.51788315261369156</v>
          </cell>
          <cell r="FU91">
            <v>0.58261854669040303</v>
          </cell>
          <cell r="FV91">
            <v>0</v>
          </cell>
          <cell r="FW91">
            <v>0.58261854669040303</v>
          </cell>
          <cell r="FX91">
            <v>0</v>
          </cell>
          <cell r="FY91">
            <v>0.28095161029292764</v>
          </cell>
          <cell r="FZ91">
            <v>4.0653827480174787</v>
          </cell>
          <cell r="GA91">
            <v>7.3798349247451045E-2</v>
          </cell>
          <cell r="GB91">
            <v>1.4565463667260075</v>
          </cell>
          <cell r="GC91">
            <v>0.77682472892053733</v>
          </cell>
          <cell r="GD91">
            <v>2.2333710956465449</v>
          </cell>
          <cell r="GE91" t="e">
            <v>#DIV/0!</v>
          </cell>
          <cell r="GF91" t="e">
            <v>#DIV/0!</v>
          </cell>
          <cell r="GG91" t="e">
            <v>#DIV/0!</v>
          </cell>
          <cell r="GH91" t="e">
            <v>#DIV/0!</v>
          </cell>
          <cell r="GI91" t="e">
            <v>#DIV/0!</v>
          </cell>
          <cell r="GJ91" t="e">
            <v>#DIV/0!</v>
          </cell>
          <cell r="GK91" t="e">
            <v>#DIV/0!</v>
          </cell>
          <cell r="GL91" t="e">
            <v>#DIV/0!</v>
          </cell>
          <cell r="GM91" t="e">
            <v>#DIV/0!</v>
          </cell>
          <cell r="GN91" t="e">
            <v>#DIV/0!</v>
          </cell>
          <cell r="GO91" t="e">
            <v>#DIV/0!</v>
          </cell>
          <cell r="GP91" t="e">
            <v>#DIV/0!</v>
          </cell>
          <cell r="GQ91" t="e">
            <v>#DIV/0!</v>
          </cell>
          <cell r="GR91">
            <v>0.28871985758213303</v>
          </cell>
          <cell r="GS91">
            <v>0</v>
          </cell>
          <cell r="GT91">
            <v>1.8125910341479199</v>
          </cell>
          <cell r="GU91">
            <v>0.51788315261369144</v>
          </cell>
          <cell r="GV91">
            <v>0.58261854669040292</v>
          </cell>
          <cell r="GW91">
            <v>0</v>
          </cell>
          <cell r="GX91">
            <v>0.58261854669040292</v>
          </cell>
          <cell r="GY91">
            <v>0</v>
          </cell>
          <cell r="GZ91">
            <v>0.28095161029292759</v>
          </cell>
          <cell r="HA91">
            <v>4.0653827480174778</v>
          </cell>
          <cell r="HB91">
            <v>1.4565463667260075</v>
          </cell>
          <cell r="HC91">
            <v>0.77682472892053711</v>
          </cell>
          <cell r="HD91">
            <v>2.2333710956465445</v>
          </cell>
          <cell r="HE91">
            <v>96705.639777468692</v>
          </cell>
          <cell r="HF91">
            <v>0</v>
          </cell>
          <cell r="HG91">
            <v>40733.638386648126</v>
          </cell>
          <cell r="HH91">
            <v>17103.799721835883</v>
          </cell>
          <cell r="HI91">
            <v>26526.620615051768</v>
          </cell>
          <cell r="HJ91" t="str">
            <v/>
          </cell>
          <cell r="HK91">
            <v>12211.393602225313</v>
          </cell>
          <cell r="HL91">
            <v>0</v>
          </cell>
          <cell r="HM91">
            <v>25493.12150131711</v>
          </cell>
          <cell r="HN91">
            <v>15711.766342141864</v>
          </cell>
          <cell r="HO91">
            <v>29664.534075104311</v>
          </cell>
          <cell r="HP91">
            <v>0</v>
          </cell>
          <cell r="HQ91">
            <v>1</v>
          </cell>
          <cell r="HR91">
            <v>0</v>
          </cell>
          <cell r="HS91">
            <v>0</v>
          </cell>
          <cell r="HT91">
            <v>0</v>
          </cell>
          <cell r="HU91">
            <v>0</v>
          </cell>
          <cell r="HV91">
            <v>0.78977180773587963</v>
          </cell>
          <cell r="HW91">
            <v>5.2830800000000009</v>
          </cell>
          <cell r="HX91">
            <v>1.8790000000000002</v>
          </cell>
          <cell r="HY91">
            <v>0</v>
          </cell>
          <cell r="HZ91">
            <v>0</v>
          </cell>
          <cell r="IA91">
            <v>0</v>
          </cell>
          <cell r="IB91">
            <v>0</v>
          </cell>
          <cell r="IC91">
            <v>0</v>
          </cell>
          <cell r="ID91">
            <v>0</v>
          </cell>
          <cell r="IE91" t="str">
            <v>2</v>
          </cell>
          <cell r="IF91">
            <v>180.20839852459733</v>
          </cell>
          <cell r="IG91">
            <v>309.39882037463298</v>
          </cell>
          <cell r="IH91">
            <v>808.99022765536915</v>
          </cell>
          <cell r="II91">
            <v>277.11306212331942</v>
          </cell>
          <cell r="IJ91">
            <v>605.37552155771903</v>
          </cell>
          <cell r="IK91">
            <v>283.67451509098674</v>
          </cell>
          <cell r="IL91">
            <v>35.060895123605107</v>
          </cell>
          <cell r="IM91">
            <v>275.36495013342335</v>
          </cell>
          <cell r="IN91">
            <v>34.033870241209627</v>
          </cell>
          <cell r="IO91">
            <v>720.00130261327854</v>
          </cell>
          <cell r="IP91">
            <v>88.988925042090614</v>
          </cell>
          <cell r="IQ91">
            <v>246.63062528975428</v>
          </cell>
          <cell r="IR91">
            <v>30.482436833565135</v>
          </cell>
          <cell r="IS91">
            <v>538.78421418636992</v>
          </cell>
          <cell r="IT91">
            <v>66.591307371349089</v>
          </cell>
          <cell r="IU91">
            <v>78</v>
          </cell>
          <cell r="IV91">
            <v>989</v>
          </cell>
          <cell r="IW91">
            <v>579</v>
          </cell>
          <cell r="IX91">
            <v>26</v>
          </cell>
          <cell r="IY91" t="str">
            <v>0: No</v>
          </cell>
          <cell r="IZ91" t="str">
            <v>N/A</v>
          </cell>
          <cell r="JA91" t="str">
            <v>N/A</v>
          </cell>
          <cell r="JB91" t="str">
            <v>N/A</v>
          </cell>
          <cell r="JC91" t="str">
            <v>N/A</v>
          </cell>
          <cell r="JD91" t="str">
            <v>N/A</v>
          </cell>
          <cell r="JE91" t="str">
            <v>N/A</v>
          </cell>
          <cell r="JF91" t="str">
            <v>N/A</v>
          </cell>
          <cell r="JG91" t="str">
            <v>N/A</v>
          </cell>
          <cell r="JH91">
            <v>0</v>
          </cell>
          <cell r="JI91">
            <v>870</v>
          </cell>
          <cell r="JJ91">
            <v>0</v>
          </cell>
          <cell r="JK91">
            <v>52</v>
          </cell>
          <cell r="JL91">
            <v>0</v>
          </cell>
          <cell r="JM91">
            <v>579</v>
          </cell>
          <cell r="JN91">
            <v>0</v>
          </cell>
          <cell r="JO91">
            <v>7</v>
          </cell>
          <cell r="JP91">
            <v>0</v>
          </cell>
          <cell r="JQ91">
            <v>0</v>
          </cell>
          <cell r="JR91">
            <v>130.230876216968</v>
          </cell>
          <cell r="JS91">
            <v>256.30598052851178</v>
          </cell>
          <cell r="JT91">
            <v>215.78720445062586</v>
          </cell>
          <cell r="JU91">
            <v>349.46314325452011</v>
          </cell>
          <cell r="JV91">
            <v>488.07788595271211</v>
          </cell>
          <cell r="JW91" t="str">
            <v>N/A</v>
          </cell>
          <cell r="JX91">
            <v>362.00278164116827</v>
          </cell>
          <cell r="JY91" t="str">
            <v>N/A</v>
          </cell>
          <cell r="JZ91">
            <v>0</v>
          </cell>
          <cell r="KA91">
            <v>0</v>
          </cell>
          <cell r="KB91">
            <v>0</v>
          </cell>
          <cell r="KC91">
            <v>0</v>
          </cell>
          <cell r="KD91">
            <v>0</v>
          </cell>
          <cell r="KE91">
            <v>0</v>
          </cell>
          <cell r="KF91">
            <v>0</v>
          </cell>
          <cell r="KG91">
            <v>0</v>
          </cell>
          <cell r="KH91">
            <v>0</v>
          </cell>
          <cell r="KI91">
            <v>0</v>
          </cell>
          <cell r="KJ91">
            <v>0</v>
          </cell>
          <cell r="KK91">
            <v>0</v>
          </cell>
          <cell r="KL91">
            <v>0</v>
          </cell>
          <cell r="KM91">
            <v>0</v>
          </cell>
          <cell r="KN91">
            <v>0</v>
          </cell>
          <cell r="KO91">
            <v>0</v>
          </cell>
          <cell r="KP91">
            <v>344</v>
          </cell>
          <cell r="KQ91">
            <v>523</v>
          </cell>
          <cell r="KR91">
            <v>15</v>
          </cell>
          <cell r="KS91">
            <v>32</v>
          </cell>
          <cell r="KT91">
            <v>102</v>
          </cell>
          <cell r="KU91">
            <v>471</v>
          </cell>
          <cell r="KV91">
            <v>0</v>
          </cell>
          <cell r="KW91">
            <v>0</v>
          </cell>
          <cell r="KX91">
            <v>0</v>
          </cell>
          <cell r="KY91">
            <v>0</v>
          </cell>
          <cell r="KZ91" t="str">
            <v/>
          </cell>
          <cell r="LA91" t="str">
            <v/>
          </cell>
          <cell r="LB91" t="str">
            <v/>
          </cell>
          <cell r="LC91" t="str">
            <v/>
          </cell>
          <cell r="LD91" t="str">
            <v/>
          </cell>
          <cell r="LE91" t="str">
            <v/>
          </cell>
          <cell r="LF91" t="str">
            <v/>
          </cell>
          <cell r="LG91" t="str">
            <v/>
          </cell>
          <cell r="LH91" t="str">
            <v/>
          </cell>
          <cell r="LI91" t="str">
            <v/>
          </cell>
          <cell r="LJ91" t="str">
            <v>Tenofovir/Emtricitabine (TDF/FTC)</v>
          </cell>
          <cell r="LK91" t="str">
            <v/>
          </cell>
          <cell r="LL91" t="str">
            <v>0: No</v>
          </cell>
          <cell r="LM91" t="str">
            <v>N/A</v>
          </cell>
          <cell r="LN91" t="str">
            <v>N/A</v>
          </cell>
          <cell r="LO91" t="str">
            <v>N/A</v>
          </cell>
          <cell r="LP91" t="str">
            <v>N/A</v>
          </cell>
          <cell r="LQ91" t="str">
            <v>N/A</v>
          </cell>
          <cell r="LR91" t="str">
            <v>N/A</v>
          </cell>
          <cell r="LS91" t="str">
            <v>N/A</v>
          </cell>
          <cell r="LT91" t="str">
            <v>N/A</v>
          </cell>
          <cell r="LU91">
            <v>870</v>
          </cell>
          <cell r="LV91">
            <v>69</v>
          </cell>
          <cell r="LW91">
            <v>579</v>
          </cell>
          <cell r="LX91">
            <v>7</v>
          </cell>
          <cell r="LY91" t="str">
            <v/>
          </cell>
          <cell r="LZ91" t="str">
            <v/>
          </cell>
          <cell r="MA91" t="str">
            <v/>
          </cell>
          <cell r="MB91" t="str">
            <v/>
          </cell>
          <cell r="MC91" t="str">
            <v/>
          </cell>
          <cell r="MD91" t="str">
            <v/>
          </cell>
          <cell r="ME91" t="str">
            <v/>
          </cell>
          <cell r="MF91" t="str">
            <v/>
          </cell>
          <cell r="MG91" t="str">
            <v/>
          </cell>
          <cell r="MH91" t="str">
            <v/>
          </cell>
          <cell r="MI91" t="str">
            <v/>
          </cell>
          <cell r="MJ91" t="str">
            <v/>
          </cell>
          <cell r="MK91" t="str">
            <v/>
          </cell>
          <cell r="ML91" t="str">
            <v/>
          </cell>
          <cell r="MM91" t="str">
            <v/>
          </cell>
          <cell r="MN91" t="str">
            <v/>
          </cell>
          <cell r="MO91" t="str">
            <v/>
          </cell>
          <cell r="MP91" t="str">
            <v/>
          </cell>
          <cell r="MQ91" t="str">
            <v>1: Yes</v>
          </cell>
          <cell r="MR91" t="str">
            <v>1: Yes</v>
          </cell>
          <cell r="MS91" t="str">
            <v>5</v>
          </cell>
          <cell r="MT91" t="str">
            <v>1: Yes</v>
          </cell>
          <cell r="MU91">
            <v>117.33755091778627</v>
          </cell>
          <cell r="MV91">
            <v>0</v>
          </cell>
          <cell r="MW91">
            <v>117.33755091778626</v>
          </cell>
          <cell r="MX91">
            <v>117.33755091778627</v>
          </cell>
          <cell r="MY91">
            <v>117.33755091778626</v>
          </cell>
          <cell r="MZ91">
            <v>117.33755091778627</v>
          </cell>
          <cell r="NA91">
            <v>0</v>
          </cell>
          <cell r="NB91">
            <v>0</v>
          </cell>
          <cell r="NC91">
            <v>0</v>
          </cell>
          <cell r="ND91">
            <v>0</v>
          </cell>
          <cell r="NE91">
            <v>0</v>
          </cell>
          <cell r="NF91">
            <v>0</v>
          </cell>
          <cell r="NG91">
            <v>0</v>
          </cell>
          <cell r="NH91">
            <v>0</v>
          </cell>
          <cell r="NI91">
            <v>0</v>
          </cell>
          <cell r="NJ91">
            <v>0</v>
          </cell>
          <cell r="NK91">
            <v>0</v>
          </cell>
          <cell r="NL91">
            <v>0</v>
          </cell>
          <cell r="NM91">
            <v>10.116541266225209</v>
          </cell>
          <cell r="NN91">
            <v>0</v>
          </cell>
          <cell r="NO91">
            <v>10.116541266225207</v>
          </cell>
          <cell r="NP91">
            <v>10.116541266225209</v>
          </cell>
          <cell r="NQ91">
            <v>10.116541266225207</v>
          </cell>
          <cell r="NR91">
            <v>10.116541266225207</v>
          </cell>
          <cell r="NS91">
            <v>32.638148819828295</v>
          </cell>
          <cell r="NT91">
            <v>0</v>
          </cell>
          <cell r="NU91">
            <v>32.638148819828295</v>
          </cell>
          <cell r="NV91">
            <v>32.638148819828302</v>
          </cell>
          <cell r="NW91">
            <v>32.638148819828295</v>
          </cell>
          <cell r="NX91">
            <v>32.638148819828295</v>
          </cell>
          <cell r="NY91">
            <v>51.113035966183631</v>
          </cell>
          <cell r="NZ91">
            <v>0</v>
          </cell>
          <cell r="OA91">
            <v>51.113035966183631</v>
          </cell>
          <cell r="OB91">
            <v>51.113035966183631</v>
          </cell>
          <cell r="OC91">
            <v>51.113035966183631</v>
          </cell>
          <cell r="OD91">
            <v>51.113035966183631</v>
          </cell>
          <cell r="OE91">
            <v>23.469824865549135</v>
          </cell>
          <cell r="OF91">
            <v>0</v>
          </cell>
          <cell r="OG91">
            <v>23.469824865549132</v>
          </cell>
          <cell r="OH91">
            <v>23.469824865549135</v>
          </cell>
          <cell r="OI91">
            <v>23.469824865549132</v>
          </cell>
          <cell r="OJ91">
            <v>23.469824865549135</v>
          </cell>
          <cell r="OK91">
            <v>0</v>
          </cell>
          <cell r="OL91">
            <v>0</v>
          </cell>
          <cell r="OM91">
            <v>0</v>
          </cell>
          <cell r="ON91">
            <v>0</v>
          </cell>
          <cell r="OO91">
            <v>0</v>
          </cell>
          <cell r="OP91">
            <v>0</v>
          </cell>
          <cell r="OQ91">
            <v>117.33755091778627</v>
          </cell>
          <cell r="OR91">
            <v>0</v>
          </cell>
          <cell r="OS91">
            <v>117.33755091778626</v>
          </cell>
          <cell r="OT91">
            <v>117.33755091778627</v>
          </cell>
          <cell r="OU91">
            <v>117.33755091778626</v>
          </cell>
          <cell r="OV91">
            <v>117.33755091778627</v>
          </cell>
          <cell r="OW91">
            <v>0</v>
          </cell>
          <cell r="OX91">
            <v>1.2066677455899013</v>
          </cell>
          <cell r="OY91">
            <v>0</v>
          </cell>
          <cell r="OZ91">
            <v>1.2066677455899013</v>
          </cell>
          <cell r="PA91">
            <v>0</v>
          </cell>
          <cell r="PB91">
            <v>0.53309597022171873</v>
          </cell>
          <cell r="PC91">
            <v>0</v>
          </cell>
          <cell r="PD91">
            <v>4.0135944327561096E-2</v>
          </cell>
          <cell r="PE91">
            <v>0</v>
          </cell>
          <cell r="PF91">
            <v>1.1802880725036413</v>
          </cell>
          <cell r="PG91" t="str">
            <v/>
          </cell>
          <cell r="PH91">
            <v>8.3838664812239223</v>
          </cell>
          <cell r="PI91">
            <v>0</v>
          </cell>
          <cell r="PJ91">
            <v>42.358831710709318</v>
          </cell>
          <cell r="PK91" t="str">
            <v>N/A</v>
          </cell>
          <cell r="PL91">
            <v>6.7858136300417238</v>
          </cell>
          <cell r="PM91" t="str">
            <v>N/A</v>
          </cell>
          <cell r="PN91">
            <v>2.1112656467315714</v>
          </cell>
          <cell r="PO91" t="str">
            <v>N/A</v>
          </cell>
          <cell r="PP91">
            <v>3.5493741307371347</v>
          </cell>
          <cell r="PQ91">
            <v>0</v>
          </cell>
          <cell r="PR91">
            <v>1656.4531477585369</v>
          </cell>
          <cell r="PS91">
            <v>1864</v>
          </cell>
          <cell r="PT91">
            <v>1864</v>
          </cell>
          <cell r="PU91">
            <v>823.5</v>
          </cell>
          <cell r="PV91">
            <v>62</v>
          </cell>
          <cell r="PW91">
            <v>1823.25</v>
          </cell>
          <cell r="PX91">
            <v>0</v>
          </cell>
          <cell r="PY91">
            <v>0</v>
          </cell>
          <cell r="PZ91">
            <v>118.43780522516971</v>
          </cell>
          <cell r="QA91">
            <v>117.33755091778627</v>
          </cell>
          <cell r="QB91">
            <v>0</v>
          </cell>
          <cell r="QC91">
            <v>0</v>
          </cell>
          <cell r="QD91">
            <v>10.116541266225209</v>
          </cell>
          <cell r="QE91">
            <v>32.638148819828295</v>
          </cell>
          <cell r="QF91">
            <v>51.113035966183631</v>
          </cell>
          <cell r="QG91">
            <v>23.469824865549135</v>
          </cell>
          <cell r="QH91">
            <v>0</v>
          </cell>
          <cell r="QI91">
            <v>117.33755091778627</v>
          </cell>
          <cell r="QJ91">
            <v>0</v>
          </cell>
          <cell r="QK91">
            <v>1.2066677455899013</v>
          </cell>
          <cell r="QL91">
            <v>0</v>
          </cell>
          <cell r="QM91">
            <v>1.2066677455899013</v>
          </cell>
          <cell r="QN91">
            <v>0</v>
          </cell>
          <cell r="QO91">
            <v>0.53309597022171873</v>
          </cell>
          <cell r="QP91">
            <v>0</v>
          </cell>
          <cell r="QQ91">
            <v>4.0135944327561096E-2</v>
          </cell>
          <cell r="QR91">
            <v>0</v>
          </cell>
          <cell r="QS91">
            <v>1.1802880725036413</v>
          </cell>
          <cell r="QT91">
            <v>0</v>
          </cell>
          <cell r="QU91">
            <v>0</v>
          </cell>
          <cell r="QV91" t="str">
            <v/>
          </cell>
          <cell r="QW91" t="str">
            <v/>
          </cell>
          <cell r="QX91" t="str">
            <v/>
          </cell>
          <cell r="QY91" t="str">
            <v/>
          </cell>
          <cell r="QZ91" t="str">
            <v/>
          </cell>
          <cell r="RA91" t="str">
            <v/>
          </cell>
          <cell r="RB91" t="str">
            <v/>
          </cell>
          <cell r="RC91" t="str">
            <v>N/A</v>
          </cell>
          <cell r="RD91" t="str">
            <v>N/A</v>
          </cell>
          <cell r="RE91">
            <v>0</v>
          </cell>
          <cell r="RF91">
            <v>0</v>
          </cell>
          <cell r="RG91">
            <v>0</v>
          </cell>
          <cell r="RH91">
            <v>0</v>
          </cell>
          <cell r="RI91">
            <v>0</v>
          </cell>
          <cell r="RJ91">
            <v>0</v>
          </cell>
          <cell r="RK91">
            <v>0</v>
          </cell>
          <cell r="RL91">
            <v>0</v>
          </cell>
          <cell r="RM91">
            <v>0</v>
          </cell>
          <cell r="RN91">
            <v>0</v>
          </cell>
          <cell r="RO91">
            <v>11.9701492583003</v>
          </cell>
          <cell r="RP91">
            <v>11.9701492583003</v>
          </cell>
          <cell r="RQ91">
            <v>0</v>
          </cell>
          <cell r="RR91">
            <v>0</v>
          </cell>
          <cell r="RS91">
            <v>11.9701492583003</v>
          </cell>
          <cell r="RT91">
            <v>11.9701492583003</v>
          </cell>
          <cell r="RU91">
            <v>11.9701492583003</v>
          </cell>
          <cell r="RV91">
            <v>4.4424542637463116</v>
          </cell>
          <cell r="RW91">
            <v>0</v>
          </cell>
          <cell r="RX91">
            <v>4.4424542637463116</v>
          </cell>
          <cell r="RY91">
            <v>4.4424542637463116</v>
          </cell>
          <cell r="RZ91">
            <v>4.4424542637463116</v>
          </cell>
          <cell r="SA91">
            <v>4.4424542637463107</v>
          </cell>
          <cell r="SB91">
            <v>9.9352238843892469</v>
          </cell>
          <cell r="SC91">
            <v>0</v>
          </cell>
          <cell r="SD91">
            <v>0</v>
          </cell>
          <cell r="SE91">
            <v>9.9352238843892486</v>
          </cell>
          <cell r="SF91">
            <v>9.9352238843892469</v>
          </cell>
          <cell r="SG91">
            <v>9.9352238843892486</v>
          </cell>
          <cell r="SH91">
            <v>2.0349253739110509</v>
          </cell>
          <cell r="SI91">
            <v>0</v>
          </cell>
          <cell r="SJ91">
            <v>0</v>
          </cell>
          <cell r="SK91">
            <v>2.0349253739110509</v>
          </cell>
          <cell r="SL91">
            <v>2.0349253739110509</v>
          </cell>
          <cell r="SM91">
            <v>2.0349253739110509</v>
          </cell>
          <cell r="SN91">
            <v>0</v>
          </cell>
          <cell r="SO91">
            <v>0.7</v>
          </cell>
          <cell r="SP91">
            <v>1</v>
          </cell>
          <cell r="SQ91">
            <v>0.8</v>
          </cell>
          <cell r="SR91">
            <v>1</v>
          </cell>
          <cell r="SS91" t="str">
            <v>1: Yes</v>
          </cell>
          <cell r="ST91" t="str">
            <v>0: No (please explain)</v>
          </cell>
          <cell r="SU91" t="str">
            <v>Blank</v>
          </cell>
          <cell r="SV91" t="str">
            <v>1: Yes</v>
          </cell>
          <cell r="SW91" t="str">
            <v>1: Only patients with CD4 &lt;</v>
          </cell>
          <cell r="SX91">
            <v>1</v>
          </cell>
          <cell r="SY91" t="str">
            <v>1: Yes</v>
          </cell>
          <cell r="SZ91" t="str">
            <v>None</v>
          </cell>
          <cell r="TA91">
            <v>5</v>
          </cell>
          <cell r="TB91">
            <v>9.7673915035020348E-2</v>
          </cell>
          <cell r="TC91">
            <v>0.11374702011231454</v>
          </cell>
          <cell r="TD91">
            <v>2.6149672102624049</v>
          </cell>
          <cell r="TE91">
            <v>0</v>
          </cell>
          <cell r="TF91">
            <v>0.59322009741371295</v>
          </cell>
          <cell r="TG91">
            <v>0</v>
          </cell>
          <cell r="TH91">
            <v>0.34118919999342739</v>
          </cell>
          <cell r="TI91">
            <v>4.4424542637463116</v>
          </cell>
          <cell r="TJ91">
            <v>3.7668975517371077</v>
          </cell>
          <cell r="TK91" t="str">
            <v/>
          </cell>
          <cell r="TL91" t="str">
            <v/>
          </cell>
          <cell r="TM91" t="str">
            <v/>
          </cell>
          <cell r="TN91" t="str">
            <v/>
          </cell>
          <cell r="TO91" t="str">
            <v/>
          </cell>
          <cell r="TP91" t="str">
            <v/>
          </cell>
          <cell r="TQ91" t="str">
            <v/>
          </cell>
          <cell r="TR91" t="str">
            <v/>
          </cell>
          <cell r="TS91" t="str">
            <v/>
          </cell>
          <cell r="TT91">
            <v>9.7673915035020348E-2</v>
          </cell>
          <cell r="TU91">
            <v>0.11374702011231454</v>
          </cell>
          <cell r="TV91">
            <v>2.6149672102624049</v>
          </cell>
          <cell r="TW91">
            <v>0</v>
          </cell>
          <cell r="TX91">
            <v>0.59322009741371295</v>
          </cell>
          <cell r="TY91">
            <v>0</v>
          </cell>
          <cell r="TZ91">
            <v>0.34118919999342739</v>
          </cell>
          <cell r="UA91">
            <v>4.4424542637463116</v>
          </cell>
          <cell r="UB91">
            <v>3.7668975517371077</v>
          </cell>
          <cell r="UC91" t="str">
            <v>1: Yes</v>
          </cell>
          <cell r="UD91" t="str">
            <v>None</v>
          </cell>
          <cell r="UE91">
            <v>5</v>
          </cell>
          <cell r="UF91">
            <v>457440</v>
          </cell>
          <cell r="UG91">
            <v>3.848654494189347E-3</v>
          </cell>
          <cell r="UH91">
            <v>1.4280747069342339E-2</v>
          </cell>
          <cell r="UI91">
            <v>1.0250347705146037E-3</v>
          </cell>
          <cell r="UJ91">
            <v>0</v>
          </cell>
          <cell r="UK91">
            <v>0</v>
          </cell>
          <cell r="UL91">
            <v>0</v>
          </cell>
          <cell r="UM91">
            <v>0</v>
          </cell>
          <cell r="UN91" t="str">
            <v>N/A</v>
          </cell>
          <cell r="UO91" t="str">
            <v>N/A</v>
          </cell>
          <cell r="UP91" t="str">
            <v>N/A</v>
          </cell>
          <cell r="UQ91" t="str">
            <v>N/A</v>
          </cell>
          <cell r="UR91" t="str">
            <v>N/A</v>
          </cell>
          <cell r="US91" t="str">
            <v>N/A</v>
          </cell>
          <cell r="UT91" t="str">
            <v>N/A</v>
          </cell>
          <cell r="UU91" t="str">
            <v>N/A</v>
          </cell>
          <cell r="UV91" t="str">
            <v>N/A</v>
          </cell>
          <cell r="UW91" t="str">
            <v>N/A</v>
          </cell>
          <cell r="UX91">
            <v>1</v>
          </cell>
          <cell r="UY91">
            <v>0</v>
          </cell>
          <cell r="UZ91">
            <v>0</v>
          </cell>
          <cell r="VA91">
            <v>0</v>
          </cell>
          <cell r="VB91">
            <v>1</v>
          </cell>
          <cell r="VC91">
            <v>0</v>
          </cell>
          <cell r="VD91">
            <v>1</v>
          </cell>
          <cell r="VE91">
            <v>0</v>
          </cell>
          <cell r="VF91">
            <v>0</v>
          </cell>
          <cell r="VG91">
            <v>1</v>
          </cell>
          <cell r="VH91">
            <v>0</v>
          </cell>
          <cell r="VI91">
            <v>1</v>
          </cell>
          <cell r="VJ91">
            <v>0</v>
          </cell>
          <cell r="VK91">
            <v>0</v>
          </cell>
          <cell r="VL91">
            <v>0</v>
          </cell>
          <cell r="VM91">
            <v>0</v>
          </cell>
          <cell r="VN91">
            <v>1</v>
          </cell>
          <cell r="VO91">
            <v>0</v>
          </cell>
          <cell r="VP91">
            <v>0</v>
          </cell>
          <cell r="VQ91">
            <v>1</v>
          </cell>
          <cell r="VR91">
            <v>0</v>
          </cell>
          <cell r="VS91">
            <v>1</v>
          </cell>
          <cell r="VT91">
            <v>0</v>
          </cell>
          <cell r="VU91">
            <v>0</v>
          </cell>
          <cell r="VV91">
            <v>1</v>
          </cell>
          <cell r="VW91">
            <v>0</v>
          </cell>
          <cell r="VX91">
            <v>0</v>
          </cell>
          <cell r="VY91">
            <v>0.59736633187783739</v>
          </cell>
          <cell r="VZ91">
            <v>0.5973663318778375</v>
          </cell>
          <cell r="WA91">
            <v>0</v>
          </cell>
          <cell r="WB91">
            <v>0.37154390467261894</v>
          </cell>
          <cell r="WC91">
            <v>0.37154390467261889</v>
          </cell>
          <cell r="WD91">
            <v>2.9271423986305765</v>
          </cell>
          <cell r="WE91">
            <v>2.9271423986305765</v>
          </cell>
          <cell r="WF91">
            <v>2.7708964947746844</v>
          </cell>
          <cell r="WG91">
            <v>0</v>
          </cell>
          <cell r="WH91">
            <v>0.31209687992499985</v>
          </cell>
          <cell r="WI91">
            <v>0.3120968799249999</v>
          </cell>
          <cell r="WJ91">
            <v>2.4587996148496845</v>
          </cell>
          <cell r="WK91">
            <v>2.458799614849684</v>
          </cell>
          <cell r="WL91">
            <v>0.52778980852851121</v>
          </cell>
          <cell r="WM91">
            <v>0</v>
          </cell>
          <cell r="WN91">
            <v>5.9447024747619023E-2</v>
          </cell>
          <cell r="WO91">
            <v>5.9447024747619023E-2</v>
          </cell>
          <cell r="WP91">
            <v>0.46834278378089222</v>
          </cell>
          <cell r="WQ91">
            <v>0.46834278378089217</v>
          </cell>
          <cell r="WR91" t="e">
            <v>#VALUE!</v>
          </cell>
          <cell r="WS91" t="e">
            <v>#VALUE!</v>
          </cell>
          <cell r="WT91">
            <v>0.37154390467261889</v>
          </cell>
          <cell r="WU91">
            <v>0</v>
          </cell>
          <cell r="WV91">
            <v>0.37154390467261889</v>
          </cell>
          <cell r="WW91">
            <v>0</v>
          </cell>
          <cell r="WX91">
            <v>0</v>
          </cell>
          <cell r="WY91">
            <v>0</v>
          </cell>
          <cell r="WZ91">
            <v>6.6215388701602924</v>
          </cell>
          <cell r="XA91">
            <v>6.6215388701602924</v>
          </cell>
          <cell r="XB91">
            <v>0</v>
          </cell>
          <cell r="XC91">
            <v>6.0066047314579993</v>
          </cell>
          <cell r="XD91">
            <v>8.947338297900977</v>
          </cell>
          <cell r="XE91">
            <v>12.200915860774058</v>
          </cell>
          <cell r="XF91">
            <v>12.200915860774058</v>
          </cell>
          <cell r="XG91">
            <v>1.8989239816048844</v>
          </cell>
          <cell r="XH91">
            <v>0</v>
          </cell>
          <cell r="XI91">
            <v>1.7225732561939706</v>
          </cell>
          <cell r="XJ91">
            <v>2.5659164128722685</v>
          </cell>
          <cell r="XK91">
            <v>3.4989769266440023</v>
          </cell>
          <cell r="XL91">
            <v>3.4989769266440023</v>
          </cell>
          <cell r="XM91">
            <v>0.10405111665178457</v>
          </cell>
          <cell r="XN91">
            <v>0.10405111665178457</v>
          </cell>
          <cell r="XO91">
            <v>0</v>
          </cell>
          <cell r="XP91">
            <v>9.4388017928975443E-2</v>
          </cell>
          <cell r="XQ91">
            <v>0.14059881837336968</v>
          </cell>
          <cell r="XR91">
            <v>0.19172566141823133</v>
          </cell>
          <cell r="XS91">
            <v>0.19172566141823136</v>
          </cell>
          <cell r="XT91">
            <v>0.42299132892355351</v>
          </cell>
          <cell r="XU91">
            <v>0</v>
          </cell>
          <cell r="XV91">
            <v>0.38370864650929964</v>
          </cell>
          <cell r="XW91">
            <v>0.57156600469614427</v>
          </cell>
          <cell r="XX91">
            <v>0.77940818822201485</v>
          </cell>
          <cell r="XY91">
            <v>0.77940818822201485</v>
          </cell>
          <cell r="XZ91">
            <v>1.482341010119745</v>
          </cell>
          <cell r="YA91">
            <v>0</v>
          </cell>
          <cell r="YB91">
            <v>1.3446778308807161</v>
          </cell>
          <cell r="YC91">
            <v>2.0030096855827333</v>
          </cell>
          <cell r="YD91">
            <v>2.7313768439764545</v>
          </cell>
          <cell r="YE91">
            <v>2.7313768439764545</v>
          </cell>
          <cell r="YF91">
            <v>0</v>
          </cell>
          <cell r="YG91">
            <v>0</v>
          </cell>
          <cell r="YH91">
            <v>0</v>
          </cell>
          <cell r="YI91">
            <v>0</v>
          </cell>
          <cell r="YJ91">
            <v>0</v>
          </cell>
          <cell r="YK91">
            <v>0</v>
          </cell>
          <cell r="YL91">
            <v>0.31894021227176889</v>
          </cell>
          <cell r="YM91">
            <v>0</v>
          </cell>
          <cell r="YN91">
            <v>0.2893206285803242</v>
          </cell>
          <cell r="YO91">
            <v>0.43096718632277459</v>
          </cell>
          <cell r="YP91">
            <v>0.58768252680378352</v>
          </cell>
          <cell r="YQ91">
            <v>0.58768252680378352</v>
          </cell>
          <cell r="YR91">
            <v>1.0740205113961079</v>
          </cell>
          <cell r="YS91">
            <v>0</v>
          </cell>
          <cell r="YT91">
            <v>0.97427755268597127</v>
          </cell>
          <cell r="YU91">
            <v>1.4512676045218114</v>
          </cell>
          <cell r="YV91">
            <v>1.9790012788933788</v>
          </cell>
          <cell r="YW91">
            <v>1.9790012788933793</v>
          </cell>
          <cell r="YX91">
            <v>1.3202707091924486</v>
          </cell>
          <cell r="YY91">
            <v>0</v>
          </cell>
          <cell r="YZ91">
            <v>1.1976587986787419</v>
          </cell>
          <cell r="ZA91">
            <v>1.7840125855318758</v>
          </cell>
          <cell r="ZB91">
            <v>2.4327444348161937</v>
          </cell>
          <cell r="ZC91">
            <v>2.4327444348161942</v>
          </cell>
          <cell r="ZD91">
            <v>0</v>
          </cell>
          <cell r="ZE91">
            <v>0</v>
          </cell>
          <cell r="ZF91">
            <v>0</v>
          </cell>
          <cell r="ZG91">
            <v>0</v>
          </cell>
          <cell r="ZH91">
            <v>0</v>
          </cell>
          <cell r="ZI91">
            <v>0</v>
          </cell>
          <cell r="ZJ91" t="str">
            <v xml:space="preserve"> </v>
          </cell>
          <cell r="ZK91">
            <v>0</v>
          </cell>
          <cell r="ZL91">
            <v>0</v>
          </cell>
          <cell r="ZM91">
            <v>0</v>
          </cell>
          <cell r="ZN91">
            <v>0</v>
          </cell>
          <cell r="ZO91">
            <v>0</v>
          </cell>
          <cell r="ZP91">
            <v>0</v>
          </cell>
          <cell r="ZQ91">
            <v>0</v>
          </cell>
          <cell r="ZR91" t="str">
            <v>1: Yes</v>
          </cell>
          <cell r="ZS91" t="str">
            <v>0: No</v>
          </cell>
          <cell r="ZT91">
            <v>3.9581412823715412</v>
          </cell>
          <cell r="ZU91">
            <v>3.9581412823715412</v>
          </cell>
          <cell r="ZV91">
            <v>0</v>
          </cell>
          <cell r="ZW91">
            <v>3.9581412823715412</v>
          </cell>
          <cell r="ZX91">
            <v>3.9581412823715412</v>
          </cell>
          <cell r="ZY91">
            <v>3.9581412823715412</v>
          </cell>
          <cell r="ZZ91">
            <v>3.9581412823715416</v>
          </cell>
          <cell r="AAA91">
            <v>2.770698897660079</v>
          </cell>
          <cell r="AAB91">
            <v>0</v>
          </cell>
          <cell r="AAC91">
            <v>2.7706988976600786</v>
          </cell>
          <cell r="AAD91">
            <v>2.7706988976600786</v>
          </cell>
          <cell r="AAE91">
            <v>2.770698897660079</v>
          </cell>
          <cell r="AAF91">
            <v>2.7706988976600786</v>
          </cell>
          <cell r="AAG91">
            <v>0.19790706411857706</v>
          </cell>
          <cell r="AAH91">
            <v>0.19790706411857706</v>
          </cell>
          <cell r="AAI91">
            <v>0</v>
          </cell>
          <cell r="AAJ91">
            <v>0.19790706411857706</v>
          </cell>
          <cell r="AAK91">
            <v>0.19790706411857709</v>
          </cell>
          <cell r="AAL91">
            <v>0.19790706411857706</v>
          </cell>
          <cell r="AAM91">
            <v>0.19790706411857706</v>
          </cell>
          <cell r="AAN91">
            <v>0.19790706411857706</v>
          </cell>
          <cell r="AAO91">
            <v>0</v>
          </cell>
          <cell r="AAP91">
            <v>0.19790706411857706</v>
          </cell>
          <cell r="AAQ91">
            <v>0.19790706411857709</v>
          </cell>
          <cell r="AAR91">
            <v>0.19790706411857706</v>
          </cell>
          <cell r="AAS91">
            <v>0.19790706411857706</v>
          </cell>
          <cell r="AAT91">
            <v>0</v>
          </cell>
          <cell r="AAU91">
            <v>0</v>
          </cell>
          <cell r="AAV91">
            <v>0</v>
          </cell>
          <cell r="AAW91">
            <v>0</v>
          </cell>
          <cell r="AAX91">
            <v>0</v>
          </cell>
          <cell r="AAY91">
            <v>0</v>
          </cell>
          <cell r="AAZ91">
            <v>0</v>
          </cell>
          <cell r="ABA91">
            <v>0</v>
          </cell>
          <cell r="ABB91">
            <v>0</v>
          </cell>
          <cell r="ABC91">
            <v>0</v>
          </cell>
          <cell r="ABD91">
            <v>0</v>
          </cell>
          <cell r="ABE91">
            <v>0</v>
          </cell>
          <cell r="ABF91">
            <v>0.19790706411857706</v>
          </cell>
          <cell r="ABG91">
            <v>0</v>
          </cell>
          <cell r="ABH91">
            <v>0.19790706411857706</v>
          </cell>
          <cell r="ABI91">
            <v>0.19790706411857709</v>
          </cell>
          <cell r="ABJ91">
            <v>0.19790706411857706</v>
          </cell>
          <cell r="ABK91">
            <v>0.19790706411857706</v>
          </cell>
          <cell r="ABL91">
            <v>0.19790706411857706</v>
          </cell>
          <cell r="ABM91">
            <v>0</v>
          </cell>
          <cell r="ABN91">
            <v>0.19790706411857706</v>
          </cell>
          <cell r="ABO91">
            <v>0.19790706411857709</v>
          </cell>
          <cell r="ABP91">
            <v>0.19790706411857706</v>
          </cell>
          <cell r="ABQ91">
            <v>0.19790706411857706</v>
          </cell>
          <cell r="ABR91">
            <v>0.39581412823715412</v>
          </cell>
          <cell r="ABS91">
            <v>0</v>
          </cell>
          <cell r="ABT91">
            <v>0.39581412823715412</v>
          </cell>
          <cell r="ABU91">
            <v>0.39581412823715417</v>
          </cell>
          <cell r="ABV91">
            <v>0.39581412823715412</v>
          </cell>
          <cell r="ABW91">
            <v>0.39581412823715412</v>
          </cell>
          <cell r="ABX91">
            <v>0.19790706411857706</v>
          </cell>
          <cell r="ABY91" t="str">
            <v>1: Yes</v>
          </cell>
          <cell r="ABZ91">
            <v>0.19790706411857706</v>
          </cell>
          <cell r="ACA91">
            <v>0</v>
          </cell>
          <cell r="ACB91">
            <v>26.350956321390967</v>
          </cell>
          <cell r="ACC91">
            <v>26.350956321390967</v>
          </cell>
          <cell r="ACD91">
            <v>0</v>
          </cell>
          <cell r="ACE91">
            <v>23.903775545559625</v>
          </cell>
          <cell r="ACF91">
            <v>35.60666565640652</v>
          </cell>
          <cell r="ACG91">
            <v>48.554544076917985</v>
          </cell>
          <cell r="ACH91">
            <v>48.554544076917985</v>
          </cell>
          <cell r="ACI91">
            <v>4.1243086131612277</v>
          </cell>
          <cell r="ACJ91">
            <v>0</v>
          </cell>
          <cell r="ACK91">
            <v>3.7412891648867577</v>
          </cell>
          <cell r="ACL91">
            <v>5.5729619851959002</v>
          </cell>
          <cell r="ACM91">
            <v>7.5994936161762263</v>
          </cell>
          <cell r="ACN91">
            <v>7.5994936161762263</v>
          </cell>
          <cell r="ACO91">
            <v>0.79829612661306715</v>
          </cell>
          <cell r="ACP91">
            <v>0</v>
          </cell>
          <cell r="ACQ91">
            <v>0.72415935105770446</v>
          </cell>
          <cell r="ACR91">
            <v>1.078695700013039</v>
          </cell>
          <cell r="ACS91">
            <v>1.4709486818359618</v>
          </cell>
          <cell r="ACT91">
            <v>1.4709486818359618</v>
          </cell>
          <cell r="ACU91">
            <v>0.90965743587065617</v>
          </cell>
          <cell r="ACV91">
            <v>0</v>
          </cell>
          <cell r="ACW91">
            <v>0.82517867303169146</v>
          </cell>
          <cell r="ACX91">
            <v>1.2291723983701235</v>
          </cell>
          <cell r="ACY91">
            <v>1.6761441795956227</v>
          </cell>
          <cell r="ACZ91">
            <v>1.6761441795956227</v>
          </cell>
          <cell r="ADA91">
            <v>8.4262929240567844E-2</v>
          </cell>
          <cell r="ADB91">
            <v>0</v>
          </cell>
          <cell r="ADC91">
            <v>7.6437535048503466E-2</v>
          </cell>
          <cell r="ADD91">
            <v>0.11386007824933328</v>
          </cell>
          <cell r="ADE91">
            <v>0.15526374306727264</v>
          </cell>
          <cell r="ADF91">
            <v>0.15526374306727264</v>
          </cell>
          <cell r="ADG91">
            <v>0.1653507629705443</v>
          </cell>
          <cell r="ADH91">
            <v>0</v>
          </cell>
          <cell r="ADI91">
            <v>0.14999484178592737</v>
          </cell>
          <cell r="ADJ91">
            <v>0.22342981641028764</v>
          </cell>
          <cell r="ADK91">
            <v>0.30467702237766492</v>
          </cell>
          <cell r="ADL91">
            <v>0.30467702237766492</v>
          </cell>
          <cell r="ADM91">
            <v>1.1441863857144563</v>
          </cell>
          <cell r="ADN91">
            <v>0</v>
          </cell>
          <cell r="ADO91">
            <v>1.0379272088960656</v>
          </cell>
          <cell r="ADP91">
            <v>1.5460790715847641</v>
          </cell>
          <cell r="ADQ91">
            <v>2.1082896430701328</v>
          </cell>
          <cell r="ADR91">
            <v>2.1082896430701328</v>
          </cell>
          <cell r="ADS91">
            <v>9.6445713992456383</v>
          </cell>
          <cell r="ADT91">
            <v>0</v>
          </cell>
          <cell r="ADU91">
            <v>8.7488919623590409</v>
          </cell>
          <cell r="ADV91">
            <v>13.032203652263988</v>
          </cell>
          <cell r="ADW91">
            <v>17.771186798541805</v>
          </cell>
          <cell r="ADX91">
            <v>17.771186798541805</v>
          </cell>
          <cell r="ADY91">
            <v>9.4803226685748143</v>
          </cell>
          <cell r="ADZ91">
            <v>0</v>
          </cell>
          <cell r="AEA91">
            <v>8.5998968084939307</v>
          </cell>
          <cell r="AEB91">
            <v>12.810262954319084</v>
          </cell>
          <cell r="AEC91">
            <v>17.468540392253299</v>
          </cell>
          <cell r="AED91">
            <v>17.468540392253299</v>
          </cell>
          <cell r="AEE91">
            <v>0.3137550782733296</v>
          </cell>
          <cell r="AEF91">
            <v>4.2771278103117885E-2</v>
          </cell>
          <cell r="AEG91">
            <v>6.297047674376465</v>
          </cell>
          <cell r="AEH91">
            <v>12.318033556613418</v>
          </cell>
          <cell r="AEI91">
            <v>1.6645279527026464</v>
          </cell>
          <cell r="AEJ91">
            <v>2.3452894984379995</v>
          </cell>
          <cell r="AEK91">
            <v>2.5482876295298738</v>
          </cell>
          <cell r="AEL91">
            <v>0.82124365335411942</v>
          </cell>
          <cell r="AEM91">
            <v>0.79829612661306715</v>
          </cell>
          <cell r="AEN91">
            <v>0.3137550782733296</v>
          </cell>
          <cell r="AEO91">
            <v>4.2771278103117885E-2</v>
          </cell>
          <cell r="AEP91">
            <v>6.297047674376465</v>
          </cell>
          <cell r="AEQ91">
            <v>12.318033556613418</v>
          </cell>
          <cell r="AER91">
            <v>1.6645279527026464</v>
          </cell>
          <cell r="AES91">
            <v>2.3452894984379995</v>
          </cell>
          <cell r="AET91">
            <v>2.5482876295298738</v>
          </cell>
          <cell r="AEU91">
            <v>0.82124365335411942</v>
          </cell>
          <cell r="AEV91">
            <v>0.79829612661306715</v>
          </cell>
          <cell r="AEW91">
            <v>0.15</v>
          </cell>
          <cell r="AEX91" t="str">
            <v>10</v>
          </cell>
          <cell r="AEY91" t="str">
            <v>10</v>
          </cell>
          <cell r="AEZ91" t="str">
            <v>0: No</v>
          </cell>
          <cell r="AFA91" t="str">
            <v/>
          </cell>
          <cell r="AFB91" t="str">
            <v/>
          </cell>
          <cell r="AFC91" t="str">
            <v>1: Always</v>
          </cell>
          <cell r="AFD91" t="str">
            <v>1: Always</v>
          </cell>
          <cell r="AFE91">
            <v>0.79829612661306715</v>
          </cell>
          <cell r="AFF91">
            <v>0</v>
          </cell>
          <cell r="AFG91">
            <v>5.1770308197648234</v>
          </cell>
          <cell r="AFH91">
            <v>5.1770308197648234</v>
          </cell>
          <cell r="AFI91">
            <v>0</v>
          </cell>
          <cell r="AFJ91">
            <v>5.1770308197648234</v>
          </cell>
          <cell r="AFK91">
            <v>5.1770308197648225</v>
          </cell>
          <cell r="AFL91">
            <v>5.1770308197648225</v>
          </cell>
          <cell r="AFM91">
            <v>5.1770308197648225</v>
          </cell>
          <cell r="AFN91">
            <v>0</v>
          </cell>
          <cell r="AFO91">
            <v>30</v>
          </cell>
          <cell r="AFP91">
            <v>15</v>
          </cell>
          <cell r="AFQ91">
            <v>15</v>
          </cell>
          <cell r="AFR91">
            <v>0</v>
          </cell>
          <cell r="AFS91">
            <v>0</v>
          </cell>
          <cell r="AFT91">
            <v>0</v>
          </cell>
          <cell r="AFU91">
            <v>0</v>
          </cell>
          <cell r="AFV91">
            <v>0</v>
          </cell>
          <cell r="AFW91">
            <v>0</v>
          </cell>
          <cell r="AFX91">
            <v>0</v>
          </cell>
          <cell r="AFY91">
            <v>0</v>
          </cell>
          <cell r="AFZ91">
            <v>0</v>
          </cell>
          <cell r="AGA91">
            <v>0</v>
          </cell>
          <cell r="AGB91">
            <v>0</v>
          </cell>
        </row>
        <row r="92">
          <cell r="A92" t="str">
            <v>RSA_30</v>
          </cell>
          <cell r="B92" t="str">
            <v>RSA</v>
          </cell>
          <cell r="C92" t="str">
            <v>Oklahoma Clinic</v>
          </cell>
          <cell r="D92" t="str">
            <v>Clinic</v>
          </cell>
          <cell r="E92" t="str">
            <v>Primary</v>
          </cell>
          <cell r="F92" t="str">
            <v>Peri-urban/Semi-urban</v>
          </cell>
          <cell r="G92" t="str">
            <v>Yes</v>
          </cell>
          <cell r="H92">
            <v>38322</v>
          </cell>
          <cell r="I92" t="e">
            <v>#VALUE!</v>
          </cell>
          <cell r="J92">
            <v>7176</v>
          </cell>
          <cell r="K92">
            <v>0</v>
          </cell>
          <cell r="L92">
            <v>24</v>
          </cell>
          <cell r="M92" t="str">
            <v>USD</v>
          </cell>
          <cell r="N92">
            <v>7.1899999999999995</v>
          </cell>
          <cell r="O92">
            <v>0.9</v>
          </cell>
          <cell r="P92">
            <v>0.1</v>
          </cell>
          <cell r="Q92">
            <v>0</v>
          </cell>
          <cell r="R92">
            <v>0</v>
          </cell>
          <cell r="S92">
            <v>0</v>
          </cell>
          <cell r="T92">
            <v>7176</v>
          </cell>
          <cell r="U92">
            <v>0</v>
          </cell>
          <cell r="V92">
            <v>793.00186662712292</v>
          </cell>
          <cell r="W92" t="str">
            <v>0: No</v>
          </cell>
          <cell r="X92" t="str">
            <v>0: No</v>
          </cell>
          <cell r="Y92">
            <v>0</v>
          </cell>
          <cell r="Z92" t="str">
            <v>Apr-10</v>
          </cell>
          <cell r="AA92" t="str">
            <v>Mar-11</v>
          </cell>
          <cell r="AB92">
            <v>0</v>
          </cell>
          <cell r="AC92">
            <v>563.5</v>
          </cell>
          <cell r="AD92">
            <v>38</v>
          </cell>
          <cell r="AE92">
            <v>24.083333333333332</v>
          </cell>
          <cell r="AF92">
            <v>1.5</v>
          </cell>
          <cell r="AG92">
            <v>627.08333333333337</v>
          </cell>
          <cell r="AH92">
            <v>627.08333333333337</v>
          </cell>
          <cell r="AI92">
            <v>11</v>
          </cell>
          <cell r="AJ92">
            <v>10.203986710963454</v>
          </cell>
          <cell r="AK92">
            <v>0</v>
          </cell>
          <cell r="AL92">
            <v>11</v>
          </cell>
          <cell r="AM92">
            <v>11</v>
          </cell>
          <cell r="AN92">
            <v>11</v>
          </cell>
          <cell r="AO92">
            <v>11</v>
          </cell>
          <cell r="AP92">
            <v>0</v>
          </cell>
          <cell r="AQ92">
            <v>10</v>
          </cell>
          <cell r="AR92">
            <v>10</v>
          </cell>
          <cell r="AS92">
            <v>15</v>
          </cell>
          <cell r="AT92">
            <v>15</v>
          </cell>
          <cell r="AU92">
            <v>0</v>
          </cell>
          <cell r="AV92">
            <v>11</v>
          </cell>
          <cell r="AW92">
            <v>11</v>
          </cell>
          <cell r="AX92">
            <v>11</v>
          </cell>
          <cell r="AY92">
            <v>11</v>
          </cell>
          <cell r="AZ92">
            <v>0</v>
          </cell>
          <cell r="BA92">
            <v>3</v>
          </cell>
          <cell r="BB92">
            <v>3</v>
          </cell>
          <cell r="BC92">
            <v>5</v>
          </cell>
          <cell r="BD92">
            <v>5</v>
          </cell>
          <cell r="BE92">
            <v>91642.833333333328</v>
          </cell>
          <cell r="BF92" t="str">
            <v>1: Yes</v>
          </cell>
          <cell r="BG92" t="str">
            <v>174</v>
          </cell>
          <cell r="BH92" t="str">
            <v>9</v>
          </cell>
          <cell r="BI92" t="str">
            <v>0: Unknown</v>
          </cell>
          <cell r="BJ92" t="str">
            <v>13</v>
          </cell>
          <cell r="BK92" t="str">
            <v>N/A</v>
          </cell>
          <cell r="BL92" t="str">
            <v>N/A</v>
          </cell>
          <cell r="BM92" t="str">
            <v>1: Yes</v>
          </cell>
          <cell r="BN92" t="str">
            <v>N_INITIATION,N_STAGE,N_MONITORING,N_BLOOD: Initiation, WHO Staging, Routine clinical monitoring, Blood draws for CD4</v>
          </cell>
          <cell r="BO92" t="str">
            <v>Support for clinically challenging patients</v>
          </cell>
          <cell r="BP92" t="str">
            <v>1: Yes</v>
          </cell>
          <cell r="BQ92">
            <v>0.9</v>
          </cell>
          <cell r="BR92" t="str">
            <v>1: The Costing Period</v>
          </cell>
          <cell r="BS92" t="str">
            <v/>
          </cell>
          <cell r="BT92" t="str">
            <v>1: Yes</v>
          </cell>
          <cell r="BU92" t="str">
            <v>174</v>
          </cell>
          <cell r="BV92" t="str">
            <v>9</v>
          </cell>
          <cell r="BW92" t="str">
            <v>0: Unknown</v>
          </cell>
          <cell r="BX92" t="str">
            <v>13</v>
          </cell>
          <cell r="BY92" t="str">
            <v>N/A</v>
          </cell>
          <cell r="BZ92" t="str">
            <v>N/A</v>
          </cell>
          <cell r="CA92" t="str">
            <v>1: Yes</v>
          </cell>
          <cell r="CB92" t="str">
            <v>0: No</v>
          </cell>
          <cell r="CC92" t="str">
            <v>0: No</v>
          </cell>
          <cell r="CD92" t="str">
            <v>0: No</v>
          </cell>
          <cell r="CE92" t="str">
            <v>0: No</v>
          </cell>
          <cell r="CF92" t="str">
            <v>0: No</v>
          </cell>
          <cell r="CG92" t="str">
            <v>0: No</v>
          </cell>
          <cell r="CH92" t="str">
            <v/>
          </cell>
          <cell r="CI92" t="str">
            <v>The admin clerk was given a list of randomly selected files. This was generated by identifying the cut of established and newly initiated charts in the chronological filing system. Of the original 150 charts pulled, 46 were not found. This was discussed with the clerk who noted that 45 of these were the files of clients who have since been transfered to a clinic supported by the outreach team. These files were taken to the down-referral site when the patient was moved there for treatment. One of the files was for a deceased patient and could not be found. Another chart was found - the patient had started tx at another site and defaulted for a significant period of time. He came back to restart tx at this facility. He was suspected of having TB and referred to to start TB tx as could not start ART until 2 weeks on TB meds. Patient deceased prior to commencing ARVs. 420 charts have been requested (by end of day two) of which 74 could not be found. One was known to be deceased. The sister in charge said that all other charts had been migrated to down-referral facilities where the patients had moved for continuation of ART.</v>
          </cell>
          <cell r="CJ92">
            <v>658</v>
          </cell>
          <cell r="CK92" t="str">
            <v/>
          </cell>
          <cell r="CL92" t="str">
            <v>1: Yes</v>
          </cell>
          <cell r="CM92" t="str">
            <v>1: Yes</v>
          </cell>
          <cell r="CN92" t="str">
            <v>1: Yes</v>
          </cell>
          <cell r="CO92" t="str">
            <v>0: No</v>
          </cell>
          <cell r="CP92" t="str">
            <v/>
          </cell>
          <cell r="CQ92" t="str">
            <v>0: No</v>
          </cell>
          <cell r="CR92" t="str">
            <v/>
          </cell>
          <cell r="CS92" t="str">
            <v/>
          </cell>
          <cell r="CT92" t="str">
            <v/>
          </cell>
          <cell r="CU92">
            <v>601.5</v>
          </cell>
          <cell r="CV92" t="str">
            <v>2: Unknown</v>
          </cell>
          <cell r="CW92">
            <v>11</v>
          </cell>
          <cell r="CX92">
            <v>269.76379845392495</v>
          </cell>
          <cell r="CY92">
            <v>0</v>
          </cell>
          <cell r="CZ92">
            <v>269.76379845392495</v>
          </cell>
          <cell r="DA92">
            <v>234.30303022193056</v>
          </cell>
          <cell r="DB92">
            <v>0</v>
          </cell>
          <cell r="DC92">
            <v>234.30303022193056</v>
          </cell>
          <cell r="DD92">
            <v>225.42222428419635</v>
          </cell>
          <cell r="DE92">
            <v>224.39052065002559</v>
          </cell>
          <cell r="DF92">
            <v>442.8754906266393</v>
          </cell>
          <cell r="DG92">
            <v>472.89597793231331</v>
          </cell>
          <cell r="DH92">
            <v>35.460768231994415</v>
          </cell>
          <cell r="DI92">
            <v>0</v>
          </cell>
          <cell r="DJ92">
            <v>35.460768231994415</v>
          </cell>
          <cell r="DK92">
            <v>35.515831536702478</v>
          </cell>
          <cell r="DL92">
            <v>35.110826440231314</v>
          </cell>
          <cell r="DM92">
            <v>36.933187674153359</v>
          </cell>
          <cell r="DN92">
            <v>0</v>
          </cell>
          <cell r="DO92">
            <v>234.30303022193056</v>
          </cell>
          <cell r="DP92">
            <v>225.35704599974338</v>
          </cell>
          <cell r="DQ92">
            <v>444.63564949146701</v>
          </cell>
          <cell r="DR92">
            <v>35.460768231994415</v>
          </cell>
          <cell r="DS92">
            <v>35.490245179818181</v>
          </cell>
          <cell r="DT92">
            <v>34.767723901727429</v>
          </cell>
          <cell r="DU92">
            <v>196.18213784882104</v>
          </cell>
          <cell r="DV92">
            <v>0</v>
          </cell>
          <cell r="DW92">
            <v>188.09230280552822</v>
          </cell>
          <cell r="DX92">
            <v>186.64582129375597</v>
          </cell>
          <cell r="DY92">
            <v>383.40382295591246</v>
          </cell>
          <cell r="DZ92">
            <v>470.90202206583217</v>
          </cell>
          <cell r="EA92">
            <v>4.8017166699781457</v>
          </cell>
          <cell r="EB92">
            <v>0</v>
          </cell>
          <cell r="EC92">
            <v>4.702302246169074</v>
          </cell>
          <cell r="ED92">
            <v>4.7543313081033602</v>
          </cell>
          <cell r="EE92">
            <v>7.501643863304956</v>
          </cell>
          <cell r="EF92">
            <v>0</v>
          </cell>
          <cell r="EG92">
            <v>0.47695954281278452</v>
          </cell>
          <cell r="EH92">
            <v>0</v>
          </cell>
          <cell r="EI92">
            <v>0.45646904485550649</v>
          </cell>
          <cell r="EJ92">
            <v>0.47225270521923729</v>
          </cell>
          <cell r="EK92">
            <v>0.86933715978074133</v>
          </cell>
          <cell r="EL92">
            <v>1.9939558664812242</v>
          </cell>
          <cell r="EM92">
            <v>0</v>
          </cell>
          <cell r="EN92">
            <v>0</v>
          </cell>
          <cell r="EO92">
            <v>0</v>
          </cell>
          <cell r="EP92">
            <v>0</v>
          </cell>
          <cell r="EQ92">
            <v>0</v>
          </cell>
          <cell r="ER92">
            <v>0</v>
          </cell>
          <cell r="ES92">
            <v>2.4373785370046064</v>
          </cell>
          <cell r="ET92">
            <v>0</v>
          </cell>
          <cell r="EU92">
            <v>2.3881862268037164</v>
          </cell>
          <cell r="EV92">
            <v>2.4133254593367979</v>
          </cell>
          <cell r="EW92">
            <v>3.7781377711257949</v>
          </cell>
          <cell r="EX92">
            <v>0</v>
          </cell>
          <cell r="EY92">
            <v>6.568213535410476</v>
          </cell>
          <cell r="EZ92">
            <v>0</v>
          </cell>
          <cell r="FA92">
            <v>6.5784126247511763</v>
          </cell>
          <cell r="FB92">
            <v>6.5033956386794518</v>
          </cell>
          <cell r="FC92">
            <v>6.8409421251161024</v>
          </cell>
          <cell r="FD92">
            <v>0</v>
          </cell>
          <cell r="FE92">
            <v>32.159210154376467</v>
          </cell>
          <cell r="FF92">
            <v>0</v>
          </cell>
          <cell r="FG92">
            <v>32.141780008465865</v>
          </cell>
          <cell r="FH92">
            <v>31.841849527853007</v>
          </cell>
          <cell r="FI92">
            <v>35.070784116732682</v>
          </cell>
          <cell r="FJ92">
            <v>0</v>
          </cell>
          <cell r="FK92">
            <v>27.138182165521517</v>
          </cell>
          <cell r="FL92">
            <v>0</v>
          </cell>
          <cell r="FM92">
            <v>26.578602864325269</v>
          </cell>
          <cell r="FN92">
            <v>26.870371157309126</v>
          </cell>
          <cell r="FO92">
            <v>42.344010308819925</v>
          </cell>
          <cell r="FP92">
            <v>0</v>
          </cell>
          <cell r="FQ92">
            <v>0.63787375415282388</v>
          </cell>
          <cell r="FR92">
            <v>0</v>
          </cell>
          <cell r="FS92">
            <v>3.1893687707641192</v>
          </cell>
          <cell r="FT92">
            <v>0</v>
          </cell>
          <cell r="FU92">
            <v>1.2660199335548175</v>
          </cell>
          <cell r="FV92">
            <v>0</v>
          </cell>
          <cell r="FW92">
            <v>1.9933554817275745</v>
          </cell>
          <cell r="FX92">
            <v>0</v>
          </cell>
          <cell r="FY92">
            <v>0.15946843853820597</v>
          </cell>
          <cell r="FZ92">
            <v>7.2460863787375409</v>
          </cell>
          <cell r="GA92">
            <v>3.1893687707641193E-2</v>
          </cell>
          <cell r="GB92">
            <v>0</v>
          </cell>
          <cell r="GC92">
            <v>1.9136212624584714</v>
          </cell>
          <cell r="GD92">
            <v>1.9136212624584714</v>
          </cell>
          <cell r="GE92" t="e">
            <v>#DIV/0!</v>
          </cell>
          <cell r="GF92" t="e">
            <v>#DIV/0!</v>
          </cell>
          <cell r="GG92" t="e">
            <v>#DIV/0!</v>
          </cell>
          <cell r="GH92" t="e">
            <v>#DIV/0!</v>
          </cell>
          <cell r="GI92" t="e">
            <v>#DIV/0!</v>
          </cell>
          <cell r="GJ92" t="e">
            <v>#DIV/0!</v>
          </cell>
          <cell r="GK92" t="e">
            <v>#DIV/0!</v>
          </cell>
          <cell r="GL92" t="e">
            <v>#DIV/0!</v>
          </cell>
          <cell r="GM92" t="e">
            <v>#DIV/0!</v>
          </cell>
          <cell r="GN92" t="e">
            <v>#DIV/0!</v>
          </cell>
          <cell r="GO92" t="e">
            <v>#DIV/0!</v>
          </cell>
          <cell r="GP92" t="e">
            <v>#DIV/0!</v>
          </cell>
          <cell r="GQ92" t="e">
            <v>#DIV/0!</v>
          </cell>
          <cell r="GR92">
            <v>0.63787375415282388</v>
          </cell>
          <cell r="GS92">
            <v>0</v>
          </cell>
          <cell r="GT92">
            <v>3.1893687707641192</v>
          </cell>
          <cell r="GU92">
            <v>0</v>
          </cell>
          <cell r="GV92">
            <v>1.2660199335548175</v>
          </cell>
          <cell r="GW92">
            <v>0</v>
          </cell>
          <cell r="GX92">
            <v>1.9933554817275745</v>
          </cell>
          <cell r="GY92">
            <v>0</v>
          </cell>
          <cell r="GZ92">
            <v>0.15946843853820597</v>
          </cell>
          <cell r="HA92">
            <v>7.2460863787375409</v>
          </cell>
          <cell r="HB92">
            <v>0</v>
          </cell>
          <cell r="HC92">
            <v>1.9136212624584714</v>
          </cell>
          <cell r="HD92">
            <v>1.9136212624584714</v>
          </cell>
          <cell r="HE92">
            <v>65339.872044506257</v>
          </cell>
          <cell r="HF92">
            <v>0</v>
          </cell>
          <cell r="HG92">
            <v>37638.456189151599</v>
          </cell>
          <cell r="HH92">
            <v>0</v>
          </cell>
          <cell r="HI92">
            <v>44673.692345721676</v>
          </cell>
          <cell r="HJ92" t="str">
            <v/>
          </cell>
          <cell r="HK92">
            <v>5340.7510431154378</v>
          </cell>
          <cell r="HL92">
            <v>0</v>
          </cell>
          <cell r="HM92">
            <v>34614.400556328234</v>
          </cell>
          <cell r="HN92">
            <v>0</v>
          </cell>
          <cell r="HO92">
            <v>18530.713954566527</v>
          </cell>
          <cell r="HP92">
            <v>0</v>
          </cell>
          <cell r="HQ92">
            <v>1</v>
          </cell>
          <cell r="HR92">
            <v>0</v>
          </cell>
          <cell r="HS92">
            <v>0</v>
          </cell>
          <cell r="HT92">
            <v>0</v>
          </cell>
          <cell r="HU92">
            <v>0</v>
          </cell>
          <cell r="HV92">
            <v>2.1209302325581394</v>
          </cell>
          <cell r="HW92">
            <v>3.9123609999999998</v>
          </cell>
          <cell r="HX92">
            <v>1.2949999999999999</v>
          </cell>
          <cell r="HY92">
            <v>0</v>
          </cell>
          <cell r="HZ92">
            <v>0</v>
          </cell>
          <cell r="IA92">
            <v>0</v>
          </cell>
          <cell r="IB92">
            <v>0</v>
          </cell>
          <cell r="IC92">
            <v>0</v>
          </cell>
          <cell r="ID92">
            <v>0</v>
          </cell>
          <cell r="IE92" t="str">
            <v>1.5</v>
          </cell>
          <cell r="IF92">
            <v>212.02758604078628</v>
          </cell>
          <cell r="IG92">
            <v>348.00575427530413</v>
          </cell>
          <cell r="IH92">
            <v>924.92409047653894</v>
          </cell>
          <cell r="II92">
            <v>386.89656777664118</v>
          </cell>
          <cell r="IJ92">
            <v>609.09819193324074</v>
          </cell>
          <cell r="IK92">
            <v>342.72476842207953</v>
          </cell>
          <cell r="IL92">
            <v>42.359241040931181</v>
          </cell>
          <cell r="IM92">
            <v>309.72512130502065</v>
          </cell>
          <cell r="IN92">
            <v>38.280632970283456</v>
          </cell>
          <cell r="IO92">
            <v>823.18244052411967</v>
          </cell>
          <cell r="IP92">
            <v>101.74164995241928</v>
          </cell>
          <cell r="IQ92">
            <v>344.33794532121067</v>
          </cell>
          <cell r="IR92">
            <v>42.55862245543053</v>
          </cell>
          <cell r="IS92">
            <v>542.09739082058422</v>
          </cell>
          <cell r="IT92">
            <v>67.000801112656475</v>
          </cell>
          <cell r="IU92">
            <v>61.7</v>
          </cell>
          <cell r="IV92">
            <v>300.39999999999998</v>
          </cell>
          <cell r="IW92">
            <v>220</v>
          </cell>
          <cell r="IX92">
            <v>49.6</v>
          </cell>
          <cell r="IY92" t="str">
            <v>0: No</v>
          </cell>
          <cell r="IZ92" t="str">
            <v>N/A</v>
          </cell>
          <cell r="JA92" t="str">
            <v>N/A</v>
          </cell>
          <cell r="JB92" t="str">
            <v>N/A</v>
          </cell>
          <cell r="JC92" t="str">
            <v>N/A</v>
          </cell>
          <cell r="JD92" t="str">
            <v>N/A</v>
          </cell>
          <cell r="JE92" t="str">
            <v>N/A</v>
          </cell>
          <cell r="JF92" t="str">
            <v>N/A</v>
          </cell>
          <cell r="JG92" t="str">
            <v>N/A</v>
          </cell>
          <cell r="JH92">
            <v>0</v>
          </cell>
          <cell r="JI92">
            <v>292</v>
          </cell>
          <cell r="JJ92">
            <v>0</v>
          </cell>
          <cell r="JK92">
            <v>36</v>
          </cell>
          <cell r="JL92">
            <v>0</v>
          </cell>
          <cell r="JM92">
            <v>220</v>
          </cell>
          <cell r="JN92">
            <v>0</v>
          </cell>
          <cell r="JO92">
            <v>0</v>
          </cell>
          <cell r="JP92">
            <v>0</v>
          </cell>
          <cell r="JQ92">
            <v>0</v>
          </cell>
          <cell r="JR92">
            <v>141.08344923504868</v>
          </cell>
          <cell r="JS92">
            <v>277.66481223922113</v>
          </cell>
          <cell r="JT92">
            <v>233.76912378303197</v>
          </cell>
          <cell r="JU92">
            <v>378.5841446453407</v>
          </cell>
          <cell r="JV92">
            <v>528.75104311543805</v>
          </cell>
          <cell r="JW92" t="str">
            <v>N/A</v>
          </cell>
          <cell r="JX92">
            <v>392.16968011126562</v>
          </cell>
          <cell r="JY92" t="str">
            <v>N/A</v>
          </cell>
          <cell r="JZ92">
            <v>0</v>
          </cell>
          <cell r="KA92">
            <v>0</v>
          </cell>
          <cell r="KB92">
            <v>0</v>
          </cell>
          <cell r="KC92">
            <v>0</v>
          </cell>
          <cell r="KD92">
            <v>0</v>
          </cell>
          <cell r="KE92">
            <v>0</v>
          </cell>
          <cell r="KF92">
            <v>0</v>
          </cell>
          <cell r="KG92">
            <v>0</v>
          </cell>
          <cell r="KH92">
            <v>0</v>
          </cell>
          <cell r="KI92">
            <v>0</v>
          </cell>
          <cell r="KJ92">
            <v>0</v>
          </cell>
          <cell r="KK92">
            <v>0</v>
          </cell>
          <cell r="KL92">
            <v>0</v>
          </cell>
          <cell r="KM92">
            <v>0</v>
          </cell>
          <cell r="KN92">
            <v>0</v>
          </cell>
          <cell r="KO92">
            <v>0</v>
          </cell>
          <cell r="KP92">
            <v>62</v>
          </cell>
          <cell r="KQ92">
            <v>227</v>
          </cell>
          <cell r="KR92">
            <v>15</v>
          </cell>
          <cell r="KS92">
            <v>20</v>
          </cell>
          <cell r="KT92">
            <v>46</v>
          </cell>
          <cell r="KU92">
            <v>163</v>
          </cell>
          <cell r="KV92">
            <v>15</v>
          </cell>
          <cell r="KW92">
            <v>20</v>
          </cell>
          <cell r="KX92">
            <v>0</v>
          </cell>
          <cell r="KY92">
            <v>0</v>
          </cell>
          <cell r="KZ92" t="str">
            <v/>
          </cell>
          <cell r="LA92" t="str">
            <v/>
          </cell>
          <cell r="LB92" t="str">
            <v/>
          </cell>
          <cell r="LC92" t="str">
            <v/>
          </cell>
          <cell r="LD92" t="str">
            <v/>
          </cell>
          <cell r="LE92" t="str">
            <v/>
          </cell>
          <cell r="LF92" t="str">
            <v/>
          </cell>
          <cell r="LG92" t="str">
            <v/>
          </cell>
          <cell r="LH92" t="str">
            <v/>
          </cell>
          <cell r="LI92" t="str">
            <v/>
          </cell>
          <cell r="LJ92" t="str">
            <v>Tenofovir/Emtricitabine (TDF/FTC)</v>
          </cell>
          <cell r="LK92" t="str">
            <v/>
          </cell>
          <cell r="LL92" t="str">
            <v>0: No</v>
          </cell>
          <cell r="LM92" t="str">
            <v>N/A</v>
          </cell>
          <cell r="LN92" t="str">
            <v>N/A</v>
          </cell>
          <cell r="LO92" t="str">
            <v>N/A</v>
          </cell>
          <cell r="LP92" t="str">
            <v>N/A</v>
          </cell>
          <cell r="LQ92" t="str">
            <v>N/A</v>
          </cell>
          <cell r="LR92" t="str">
            <v>N/A</v>
          </cell>
          <cell r="LS92" t="str">
            <v>N/A</v>
          </cell>
          <cell r="LT92" t="str">
            <v>N/A</v>
          </cell>
          <cell r="LU92">
            <v>292</v>
          </cell>
          <cell r="LV92">
            <v>59</v>
          </cell>
          <cell r="LW92">
            <v>220</v>
          </cell>
          <cell r="LX92">
            <v>35</v>
          </cell>
          <cell r="LY92" t="str">
            <v/>
          </cell>
          <cell r="LZ92" t="str">
            <v/>
          </cell>
          <cell r="MA92" t="str">
            <v/>
          </cell>
          <cell r="MB92" t="str">
            <v/>
          </cell>
          <cell r="MC92" t="str">
            <v/>
          </cell>
          <cell r="MD92" t="str">
            <v/>
          </cell>
          <cell r="ME92" t="str">
            <v/>
          </cell>
          <cell r="MF92" t="str">
            <v/>
          </cell>
          <cell r="MG92" t="str">
            <v/>
          </cell>
          <cell r="MH92" t="str">
            <v/>
          </cell>
          <cell r="MI92" t="str">
            <v/>
          </cell>
          <cell r="MJ92" t="str">
            <v/>
          </cell>
          <cell r="MK92" t="str">
            <v/>
          </cell>
          <cell r="ML92" t="str">
            <v/>
          </cell>
          <cell r="MM92" t="str">
            <v/>
          </cell>
          <cell r="MN92" t="str">
            <v/>
          </cell>
          <cell r="MO92" t="str">
            <v/>
          </cell>
          <cell r="MP92" t="str">
            <v/>
          </cell>
          <cell r="MQ92" t="str">
            <v>0: No</v>
          </cell>
          <cell r="MR92" t="str">
            <v>1: Yes</v>
          </cell>
          <cell r="MS92" t="str">
            <v>5</v>
          </cell>
          <cell r="MT92" t="str">
            <v>1: Yes</v>
          </cell>
          <cell r="MU92">
            <v>87.892595751759316</v>
          </cell>
          <cell r="MV92">
            <v>0</v>
          </cell>
          <cell r="MW92">
            <v>87.892595751759316</v>
          </cell>
          <cell r="MX92">
            <v>87.892595751759316</v>
          </cell>
          <cell r="MY92">
            <v>87.892595751759316</v>
          </cell>
          <cell r="MZ92">
            <v>87.892595751759316</v>
          </cell>
          <cell r="NA92">
            <v>0</v>
          </cell>
          <cell r="NB92">
            <v>0</v>
          </cell>
          <cell r="NC92">
            <v>0</v>
          </cell>
          <cell r="ND92">
            <v>0</v>
          </cell>
          <cell r="NE92">
            <v>0</v>
          </cell>
          <cell r="NF92">
            <v>0</v>
          </cell>
          <cell r="NG92">
            <v>0</v>
          </cell>
          <cell r="NH92">
            <v>0</v>
          </cell>
          <cell r="NI92">
            <v>0</v>
          </cell>
          <cell r="NJ92">
            <v>0</v>
          </cell>
          <cell r="NK92">
            <v>0</v>
          </cell>
          <cell r="NL92">
            <v>0</v>
          </cell>
          <cell r="NM92">
            <v>9.2949694804984766</v>
          </cell>
          <cell r="NN92">
            <v>0</v>
          </cell>
          <cell r="NO92">
            <v>9.2949694804984766</v>
          </cell>
          <cell r="NP92">
            <v>9.2949694804984766</v>
          </cell>
          <cell r="NQ92">
            <v>9.2949694804984766</v>
          </cell>
          <cell r="NR92">
            <v>9.2949694804984766</v>
          </cell>
          <cell r="NS92">
            <v>15.151883707068233</v>
          </cell>
          <cell r="NT92">
            <v>0</v>
          </cell>
          <cell r="NU92">
            <v>15.151883707068231</v>
          </cell>
          <cell r="NV92">
            <v>15.151883707068231</v>
          </cell>
          <cell r="NW92">
            <v>15.151883707068231</v>
          </cell>
          <cell r="NX92">
            <v>15.151883707068231</v>
          </cell>
          <cell r="NY92">
            <v>52.42436200148785</v>
          </cell>
          <cell r="NZ92">
            <v>0</v>
          </cell>
          <cell r="OA92">
            <v>52.42436200148785</v>
          </cell>
          <cell r="OB92">
            <v>52.42436200148785</v>
          </cell>
          <cell r="OC92">
            <v>52.42436200148785</v>
          </cell>
          <cell r="OD92">
            <v>52.42436200148785</v>
          </cell>
          <cell r="OE92">
            <v>11.021380562704753</v>
          </cell>
          <cell r="OF92">
            <v>0</v>
          </cell>
          <cell r="OG92">
            <v>11.021380562704753</v>
          </cell>
          <cell r="OH92">
            <v>11.021380562704751</v>
          </cell>
          <cell r="OI92">
            <v>11.021380562704753</v>
          </cell>
          <cell r="OJ92">
            <v>11.021380562704751</v>
          </cell>
          <cell r="OK92">
            <v>0</v>
          </cell>
          <cell r="OL92">
            <v>0</v>
          </cell>
          <cell r="OM92">
            <v>0</v>
          </cell>
          <cell r="ON92">
            <v>0</v>
          </cell>
          <cell r="OO92">
            <v>0</v>
          </cell>
          <cell r="OP92">
            <v>0</v>
          </cell>
          <cell r="OQ92">
            <v>87.892595751759316</v>
          </cell>
          <cell r="OR92">
            <v>0</v>
          </cell>
          <cell r="OS92">
            <v>87.892595751759316</v>
          </cell>
          <cell r="OT92">
            <v>87.892595751759316</v>
          </cell>
          <cell r="OU92">
            <v>87.892595751759316</v>
          </cell>
          <cell r="OV92">
            <v>87.892595751759316</v>
          </cell>
          <cell r="OW92">
            <v>0</v>
          </cell>
          <cell r="OX92">
            <v>1.1083056478405315</v>
          </cell>
          <cell r="OY92">
            <v>0</v>
          </cell>
          <cell r="OZ92">
            <v>1.2358803986710962</v>
          </cell>
          <cell r="PA92">
            <v>0</v>
          </cell>
          <cell r="PB92">
            <v>0.81009966777408637</v>
          </cell>
          <cell r="PC92">
            <v>0</v>
          </cell>
          <cell r="PD92">
            <v>0</v>
          </cell>
          <cell r="PE92">
            <v>0</v>
          </cell>
          <cell r="PF92">
            <v>1.2342857142857142</v>
          </cell>
          <cell r="PG92" t="str">
            <v/>
          </cell>
          <cell r="PH92">
            <v>8.3866481223922111</v>
          </cell>
          <cell r="PI92">
            <v>0</v>
          </cell>
          <cell r="PJ92">
            <v>42.418636995827541</v>
          </cell>
          <cell r="PK92" t="str">
            <v>N/A</v>
          </cell>
          <cell r="PL92">
            <v>6.7858136300417238</v>
          </cell>
          <cell r="PM92" t="str">
            <v>N/A</v>
          </cell>
          <cell r="PN92" t="str">
            <v>N/A</v>
          </cell>
          <cell r="PO92" t="str">
            <v>N/A</v>
          </cell>
          <cell r="PP92">
            <v>3.5493741307371347</v>
          </cell>
          <cell r="PQ92">
            <v>0</v>
          </cell>
          <cell r="PR92">
            <v>624.53023255813946</v>
          </cell>
          <cell r="PS92">
            <v>695</v>
          </cell>
          <cell r="PT92">
            <v>775</v>
          </cell>
          <cell r="PU92">
            <v>508</v>
          </cell>
          <cell r="PV92">
            <v>0</v>
          </cell>
          <cell r="PW92">
            <v>774</v>
          </cell>
          <cell r="PX92">
            <v>0</v>
          </cell>
          <cell r="PY92">
            <v>0</v>
          </cell>
          <cell r="PZ92">
            <v>92.694312421737465</v>
          </cell>
          <cell r="QA92">
            <v>87.892595751759316</v>
          </cell>
          <cell r="QB92">
            <v>0</v>
          </cell>
          <cell r="QC92">
            <v>0</v>
          </cell>
          <cell r="QD92">
            <v>9.2949694804984766</v>
          </cell>
          <cell r="QE92">
            <v>15.151883707068233</v>
          </cell>
          <cell r="QF92">
            <v>52.42436200148785</v>
          </cell>
          <cell r="QG92">
            <v>11.021380562704753</v>
          </cell>
          <cell r="QH92">
            <v>0</v>
          </cell>
          <cell r="QI92">
            <v>87.892595751759316</v>
          </cell>
          <cell r="QJ92">
            <v>0</v>
          </cell>
          <cell r="QK92">
            <v>1.1083056478405315</v>
          </cell>
          <cell r="QL92">
            <v>0</v>
          </cell>
          <cell r="QM92">
            <v>1.2358803986710962</v>
          </cell>
          <cell r="QN92">
            <v>0</v>
          </cell>
          <cell r="QO92">
            <v>0.81009966777408637</v>
          </cell>
          <cell r="QP92">
            <v>0</v>
          </cell>
          <cell r="QQ92">
            <v>0</v>
          </cell>
          <cell r="QR92">
            <v>0</v>
          </cell>
          <cell r="QS92">
            <v>1.2342857142857142</v>
          </cell>
          <cell r="QT92">
            <v>0</v>
          </cell>
          <cell r="QU92">
            <v>0</v>
          </cell>
          <cell r="QV92" t="str">
            <v/>
          </cell>
          <cell r="QW92" t="str">
            <v/>
          </cell>
          <cell r="QX92" t="str">
            <v/>
          </cell>
          <cell r="QY92" t="str">
            <v/>
          </cell>
          <cell r="QZ92" t="str">
            <v/>
          </cell>
          <cell r="RA92" t="str">
            <v/>
          </cell>
          <cell r="RB92" t="str">
            <v/>
          </cell>
          <cell r="RC92" t="str">
            <v>N/A</v>
          </cell>
          <cell r="RD92" t="str">
            <v>N/A</v>
          </cell>
          <cell r="RE92">
            <v>0</v>
          </cell>
          <cell r="RF92">
            <v>0</v>
          </cell>
          <cell r="RG92">
            <v>0</v>
          </cell>
          <cell r="RH92">
            <v>0</v>
          </cell>
          <cell r="RI92">
            <v>0</v>
          </cell>
          <cell r="RJ92">
            <v>0</v>
          </cell>
          <cell r="RK92">
            <v>0</v>
          </cell>
          <cell r="RL92">
            <v>0</v>
          </cell>
          <cell r="RM92">
            <v>0</v>
          </cell>
          <cell r="RN92">
            <v>0</v>
          </cell>
          <cell r="RO92">
            <v>20.413234106062774</v>
          </cell>
          <cell r="RP92">
            <v>20.413234106062774</v>
          </cell>
          <cell r="RQ92">
            <v>0</v>
          </cell>
          <cell r="RR92">
            <v>0</v>
          </cell>
          <cell r="RS92">
            <v>20.413234106062774</v>
          </cell>
          <cell r="RT92">
            <v>20.413234106062774</v>
          </cell>
          <cell r="RU92">
            <v>20.413234106062774</v>
          </cell>
          <cell r="RV92">
            <v>7.3858705566516782</v>
          </cell>
          <cell r="RW92">
            <v>0</v>
          </cell>
          <cell r="RX92">
            <v>7.3858705566516774</v>
          </cell>
          <cell r="RY92">
            <v>7.3858705566516782</v>
          </cell>
          <cell r="RZ92">
            <v>7.3858705566516782</v>
          </cell>
          <cell r="SA92">
            <v>7.3858705566516782</v>
          </cell>
          <cell r="SB92">
            <v>16.942984308032102</v>
          </cell>
          <cell r="SC92">
            <v>0</v>
          </cell>
          <cell r="SD92">
            <v>0</v>
          </cell>
          <cell r="SE92">
            <v>16.942984308032099</v>
          </cell>
          <cell r="SF92">
            <v>16.942984308032099</v>
          </cell>
          <cell r="SG92">
            <v>16.942984308032099</v>
          </cell>
          <cell r="SH92">
            <v>3.4702497980306717</v>
          </cell>
          <cell r="SI92">
            <v>0</v>
          </cell>
          <cell r="SJ92">
            <v>0</v>
          </cell>
          <cell r="SK92">
            <v>3.4702497980306717</v>
          </cell>
          <cell r="SL92">
            <v>3.4702497980306717</v>
          </cell>
          <cell r="SM92">
            <v>3.4702497980306717</v>
          </cell>
          <cell r="SN92">
            <v>0</v>
          </cell>
          <cell r="SO92">
            <v>0.25</v>
          </cell>
          <cell r="SP92">
            <v>0</v>
          </cell>
          <cell r="SQ92">
            <v>0.25</v>
          </cell>
          <cell r="SR92">
            <v>0</v>
          </cell>
          <cell r="SS92" t="str">
            <v>1: Yes</v>
          </cell>
          <cell r="ST92" t="str">
            <v>0: No (please explain)</v>
          </cell>
          <cell r="SU92" t="str">
            <v>Blank</v>
          </cell>
          <cell r="SV92" t="str">
            <v>1: Yes</v>
          </cell>
          <cell r="SW92" t="str">
            <v>Yes, until 2 CD4 counts above 200. However, this was poorly recorded in the patient charts, so difficult to verify.</v>
          </cell>
          <cell r="SX92">
            <v>0.6</v>
          </cell>
          <cell r="SY92" t="str">
            <v>0: No</v>
          </cell>
          <cell r="SZ92" t="str">
            <v>N/A</v>
          </cell>
          <cell r="TA92" t="str">
            <v>N/A</v>
          </cell>
          <cell r="TB92">
            <v>8.5351101335834637E-2</v>
          </cell>
          <cell r="TC92">
            <v>0</v>
          </cell>
          <cell r="TD92">
            <v>5.9624448500362721</v>
          </cell>
          <cell r="TE92">
            <v>6.1834053387179493</v>
          </cell>
          <cell r="TF92">
            <v>0.72392904504687672</v>
          </cell>
          <cell r="TG92">
            <v>0</v>
          </cell>
          <cell r="TH92">
            <v>0</v>
          </cell>
          <cell r="TI92">
            <v>7.3858705566516782</v>
          </cell>
          <cell r="TJ92">
            <v>7.2233214274162794E-2</v>
          </cell>
          <cell r="TK92" t="str">
            <v/>
          </cell>
          <cell r="TL92" t="str">
            <v/>
          </cell>
          <cell r="TM92" t="str">
            <v/>
          </cell>
          <cell r="TN92" t="str">
            <v/>
          </cell>
          <cell r="TO92" t="str">
            <v/>
          </cell>
          <cell r="TP92" t="str">
            <v/>
          </cell>
          <cell r="TQ92" t="str">
            <v/>
          </cell>
          <cell r="TR92" t="str">
            <v/>
          </cell>
          <cell r="TS92" t="str">
            <v/>
          </cell>
          <cell r="TT92">
            <v>8.5351101335834637E-2</v>
          </cell>
          <cell r="TU92">
            <v>0</v>
          </cell>
          <cell r="TV92">
            <v>5.9624448500362721</v>
          </cell>
          <cell r="TW92">
            <v>6.1834053387179493</v>
          </cell>
          <cell r="TX92">
            <v>0.72392904504687672</v>
          </cell>
          <cell r="TY92">
            <v>0</v>
          </cell>
          <cell r="TZ92">
            <v>0</v>
          </cell>
          <cell r="UA92">
            <v>7.3858705566516782</v>
          </cell>
          <cell r="UB92">
            <v>7.2233214274162794E-2</v>
          </cell>
          <cell r="UC92" t="str">
            <v>0: No</v>
          </cell>
          <cell r="UD92" t="str">
            <v>N/A</v>
          </cell>
          <cell r="UE92" t="str">
            <v>N/A</v>
          </cell>
          <cell r="UF92">
            <v>180320</v>
          </cell>
          <cell r="UG92">
            <v>1.4280747069342339E-2</v>
          </cell>
          <cell r="UH92">
            <v>1.4280747069342339E-2</v>
          </cell>
          <cell r="UI92">
            <v>1.4280747069342339E-2</v>
          </cell>
          <cell r="UJ92">
            <v>28224</v>
          </cell>
          <cell r="UK92">
            <v>7.0782833300218548E-2</v>
          </cell>
          <cell r="UL92">
            <v>7.0782833300218548E-2</v>
          </cell>
          <cell r="UM92">
            <v>0</v>
          </cell>
          <cell r="UN92" t="str">
            <v>N/A</v>
          </cell>
          <cell r="UO92" t="str">
            <v>N/A</v>
          </cell>
          <cell r="UP92" t="str">
            <v>N/A</v>
          </cell>
          <cell r="UQ92" t="str">
            <v>N/A</v>
          </cell>
          <cell r="UR92" t="str">
            <v>N/A</v>
          </cell>
          <cell r="US92" t="str">
            <v>N/A</v>
          </cell>
          <cell r="UT92" t="str">
            <v>N/A</v>
          </cell>
          <cell r="UU92" t="str">
            <v>N/A</v>
          </cell>
          <cell r="UV92" t="str">
            <v>N/A</v>
          </cell>
          <cell r="UW92" t="str">
            <v>N/A</v>
          </cell>
          <cell r="UX92">
            <v>0</v>
          </cell>
          <cell r="UY92">
            <v>0</v>
          </cell>
          <cell r="UZ92">
            <v>0</v>
          </cell>
          <cell r="VA92">
            <v>0</v>
          </cell>
          <cell r="VB92">
            <v>1</v>
          </cell>
          <cell r="VC92">
            <v>0</v>
          </cell>
          <cell r="VD92">
            <v>0</v>
          </cell>
          <cell r="VE92">
            <v>0</v>
          </cell>
          <cell r="VF92">
            <v>0</v>
          </cell>
          <cell r="VG92">
            <v>1</v>
          </cell>
          <cell r="VH92">
            <v>1</v>
          </cell>
          <cell r="VI92">
            <v>1</v>
          </cell>
          <cell r="VJ92">
            <v>0</v>
          </cell>
          <cell r="VK92">
            <v>0</v>
          </cell>
          <cell r="VL92">
            <v>0</v>
          </cell>
          <cell r="VM92">
            <v>0</v>
          </cell>
          <cell r="VN92">
            <v>1</v>
          </cell>
          <cell r="VO92">
            <v>0</v>
          </cell>
          <cell r="VP92">
            <v>1</v>
          </cell>
          <cell r="VQ92">
            <v>1</v>
          </cell>
          <cell r="VR92">
            <v>0</v>
          </cell>
          <cell r="VS92">
            <v>1</v>
          </cell>
          <cell r="VT92">
            <v>0</v>
          </cell>
          <cell r="VU92">
            <v>0</v>
          </cell>
          <cell r="VV92">
            <v>0</v>
          </cell>
          <cell r="VW92">
            <v>0</v>
          </cell>
          <cell r="VX92">
            <v>0</v>
          </cell>
          <cell r="VY92">
            <v>5.8420009333746101</v>
          </cell>
          <cell r="VZ92">
            <v>5.8420009333746101</v>
          </cell>
          <cell r="WA92">
            <v>0</v>
          </cell>
          <cell r="WB92">
            <v>5.8420009333746101</v>
          </cell>
          <cell r="WC92">
            <v>5.8420009333746101</v>
          </cell>
          <cell r="WD92">
            <v>5.842000933374611</v>
          </cell>
          <cell r="WE92">
            <v>5.8420009333746101</v>
          </cell>
          <cell r="WF92">
            <v>4.9072807840346719</v>
          </cell>
          <cell r="WG92">
            <v>0</v>
          </cell>
          <cell r="WH92">
            <v>4.9072807840346728</v>
          </cell>
          <cell r="WI92">
            <v>4.9072807840346719</v>
          </cell>
          <cell r="WJ92">
            <v>4.9072807840346719</v>
          </cell>
          <cell r="WK92">
            <v>4.9072807840346728</v>
          </cell>
          <cell r="WL92">
            <v>0.93472014933993741</v>
          </cell>
          <cell r="WM92">
            <v>0</v>
          </cell>
          <cell r="WN92">
            <v>0.93472014933993763</v>
          </cell>
          <cell r="WO92">
            <v>0.93472014933993763</v>
          </cell>
          <cell r="WP92">
            <v>0.93472014933993763</v>
          </cell>
          <cell r="WQ92">
            <v>0.93472014933993763</v>
          </cell>
          <cell r="WR92" t="e">
            <v>#VALUE!</v>
          </cell>
          <cell r="WS92" t="e">
            <v>#VALUE!</v>
          </cell>
          <cell r="WT92">
            <v>5.8420009333746101</v>
          </cell>
          <cell r="WU92">
            <v>0</v>
          </cell>
          <cell r="WV92">
            <v>5.8420009333746101</v>
          </cell>
          <cell r="WW92">
            <v>0</v>
          </cell>
          <cell r="WX92">
            <v>5.8420009333746092</v>
          </cell>
          <cell r="WY92">
            <v>0</v>
          </cell>
          <cell r="WZ92">
            <v>2.7268836839649011</v>
          </cell>
          <cell r="XA92">
            <v>2.7268836839649011</v>
          </cell>
          <cell r="XB92">
            <v>0</v>
          </cell>
          <cell r="XC92">
            <v>2.6682677134441608</v>
          </cell>
          <cell r="XD92">
            <v>2.6682677134441599</v>
          </cell>
          <cell r="XE92">
            <v>4.1050272514525545</v>
          </cell>
          <cell r="XF92">
            <v>4.1050272514525545</v>
          </cell>
          <cell r="XG92">
            <v>2.7268836839649016</v>
          </cell>
          <cell r="XH92">
            <v>0</v>
          </cell>
          <cell r="XI92">
            <v>2.6682677134441608</v>
          </cell>
          <cell r="XJ92">
            <v>2.6682677134441599</v>
          </cell>
          <cell r="XK92">
            <v>4.1050272514525545</v>
          </cell>
          <cell r="XL92">
            <v>4.1050272514525545</v>
          </cell>
          <cell r="XM92">
            <v>0</v>
          </cell>
          <cell r="XN92">
            <v>0</v>
          </cell>
          <cell r="XO92">
            <v>0</v>
          </cell>
          <cell r="XP92">
            <v>0</v>
          </cell>
          <cell r="XQ92">
            <v>0</v>
          </cell>
          <cell r="XR92">
            <v>0</v>
          </cell>
          <cell r="XS92">
            <v>0</v>
          </cell>
          <cell r="XT92">
            <v>0</v>
          </cell>
          <cell r="XU92">
            <v>0</v>
          </cell>
          <cell r="XV92">
            <v>0</v>
          </cell>
          <cell r="XW92">
            <v>0</v>
          </cell>
          <cell r="XX92">
            <v>0</v>
          </cell>
          <cell r="XY92">
            <v>0</v>
          </cell>
          <cell r="XZ92">
            <v>0</v>
          </cell>
          <cell r="YA92">
            <v>0</v>
          </cell>
          <cell r="YB92">
            <v>0</v>
          </cell>
          <cell r="YC92">
            <v>0</v>
          </cell>
          <cell r="YD92">
            <v>0</v>
          </cell>
          <cell r="YE92">
            <v>0</v>
          </cell>
          <cell r="YF92">
            <v>0</v>
          </cell>
          <cell r="YG92">
            <v>0</v>
          </cell>
          <cell r="YH92">
            <v>0</v>
          </cell>
          <cell r="YI92">
            <v>0</v>
          </cell>
          <cell r="YJ92">
            <v>0</v>
          </cell>
          <cell r="YK92">
            <v>0</v>
          </cell>
          <cell r="YL92">
            <v>0</v>
          </cell>
          <cell r="YM92">
            <v>0</v>
          </cell>
          <cell r="YN92">
            <v>0</v>
          </cell>
          <cell r="YO92">
            <v>0</v>
          </cell>
          <cell r="YP92">
            <v>0</v>
          </cell>
          <cell r="YQ92">
            <v>0</v>
          </cell>
          <cell r="YR92">
            <v>0</v>
          </cell>
          <cell r="YS92">
            <v>0</v>
          </cell>
          <cell r="YT92">
            <v>0</v>
          </cell>
          <cell r="YU92">
            <v>0</v>
          </cell>
          <cell r="YV92">
            <v>0</v>
          </cell>
          <cell r="YW92">
            <v>0</v>
          </cell>
          <cell r="YX92">
            <v>0</v>
          </cell>
          <cell r="YY92">
            <v>0</v>
          </cell>
          <cell r="YZ92">
            <v>0</v>
          </cell>
          <cell r="ZA92">
            <v>0</v>
          </cell>
          <cell r="ZB92">
            <v>0</v>
          </cell>
          <cell r="ZC92">
            <v>0</v>
          </cell>
          <cell r="ZD92">
            <v>0</v>
          </cell>
          <cell r="ZE92">
            <v>0</v>
          </cell>
          <cell r="ZF92">
            <v>0</v>
          </cell>
          <cell r="ZG92">
            <v>0</v>
          </cell>
          <cell r="ZH92">
            <v>0</v>
          </cell>
          <cell r="ZI92">
            <v>0</v>
          </cell>
          <cell r="ZJ92" t="str">
            <v xml:space="preserve"> </v>
          </cell>
          <cell r="ZK92">
            <v>0</v>
          </cell>
          <cell r="ZL92">
            <v>0</v>
          </cell>
          <cell r="ZM92">
            <v>0</v>
          </cell>
          <cell r="ZN92">
            <v>0</v>
          </cell>
          <cell r="ZO92">
            <v>0</v>
          </cell>
          <cell r="ZP92">
            <v>0</v>
          </cell>
          <cell r="ZQ92">
            <v>0</v>
          </cell>
          <cell r="ZR92" t="str">
            <v/>
          </cell>
          <cell r="ZS92" t="str">
            <v/>
          </cell>
          <cell r="ZT92">
            <v>11.056951561554206</v>
          </cell>
          <cell r="ZU92">
            <v>11.056951561554206</v>
          </cell>
          <cell r="ZV92">
            <v>0</v>
          </cell>
          <cell r="ZW92">
            <v>11.074120740997614</v>
          </cell>
          <cell r="ZX92">
            <v>10.947836907986238</v>
          </cell>
          <cell r="ZY92">
            <v>11.516063737120474</v>
          </cell>
          <cell r="ZZ92">
            <v>0</v>
          </cell>
          <cell r="AAA92">
            <v>10.061825921014329</v>
          </cell>
          <cell r="AAB92">
            <v>0</v>
          </cell>
          <cell r="AAC92">
            <v>10.077449874307829</v>
          </cell>
          <cell r="AAD92">
            <v>9.9625315862674757</v>
          </cell>
          <cell r="AAE92">
            <v>10.479618000779631</v>
          </cell>
          <cell r="AAF92">
            <v>0</v>
          </cell>
          <cell r="AAG92">
            <v>0</v>
          </cell>
          <cell r="AAH92">
            <v>0</v>
          </cell>
          <cell r="AAI92">
            <v>0</v>
          </cell>
          <cell r="AAJ92">
            <v>0</v>
          </cell>
          <cell r="AAK92">
            <v>0</v>
          </cell>
          <cell r="AAL92">
            <v>0</v>
          </cell>
          <cell r="AAM92">
            <v>0</v>
          </cell>
          <cell r="AAN92">
            <v>0</v>
          </cell>
          <cell r="AAO92">
            <v>0</v>
          </cell>
          <cell r="AAP92">
            <v>0</v>
          </cell>
          <cell r="AAQ92">
            <v>0</v>
          </cell>
          <cell r="AAR92">
            <v>0</v>
          </cell>
          <cell r="AAS92">
            <v>0</v>
          </cell>
          <cell r="AAT92">
            <v>0</v>
          </cell>
          <cell r="AAU92">
            <v>0</v>
          </cell>
          <cell r="AAV92">
            <v>0</v>
          </cell>
          <cell r="AAW92">
            <v>0</v>
          </cell>
          <cell r="AAX92">
            <v>0</v>
          </cell>
          <cell r="AAY92">
            <v>0</v>
          </cell>
          <cell r="AAZ92">
            <v>0</v>
          </cell>
          <cell r="ABA92">
            <v>0</v>
          </cell>
          <cell r="ABB92">
            <v>0</v>
          </cell>
          <cell r="ABC92">
            <v>0</v>
          </cell>
          <cell r="ABD92">
            <v>0</v>
          </cell>
          <cell r="ABE92">
            <v>0</v>
          </cell>
          <cell r="ABF92">
            <v>0.33170854684662615</v>
          </cell>
          <cell r="ABG92">
            <v>0</v>
          </cell>
          <cell r="ABH92">
            <v>0.33222362222992841</v>
          </cell>
          <cell r="ABI92">
            <v>0.32843510723958713</v>
          </cell>
          <cell r="ABJ92">
            <v>0.34548191211361423</v>
          </cell>
          <cell r="ABK92">
            <v>0</v>
          </cell>
          <cell r="ABL92">
            <v>0.6634170936932523</v>
          </cell>
          <cell r="ABM92">
            <v>0</v>
          </cell>
          <cell r="ABN92">
            <v>0.66444724445985681</v>
          </cell>
          <cell r="ABO92">
            <v>0.65687021447917426</v>
          </cell>
          <cell r="ABP92">
            <v>0.69096382422722846</v>
          </cell>
          <cell r="ABQ92">
            <v>0</v>
          </cell>
          <cell r="ABR92">
            <v>0</v>
          </cell>
          <cell r="ABS92">
            <v>0</v>
          </cell>
          <cell r="ABT92">
            <v>0</v>
          </cell>
          <cell r="ABU92">
            <v>0</v>
          </cell>
          <cell r="ABV92">
            <v>0</v>
          </cell>
          <cell r="ABW92">
            <v>0</v>
          </cell>
          <cell r="ABX92">
            <v>0</v>
          </cell>
          <cell r="ABY92" t="str">
            <v>0: No</v>
          </cell>
          <cell r="ABZ92">
            <v>0</v>
          </cell>
          <cell r="ACA92">
            <v>0</v>
          </cell>
          <cell r="ACB92">
            <v>3.2803034853686595</v>
          </cell>
          <cell r="ACC92">
            <v>3.2803034853686595</v>
          </cell>
          <cell r="ACD92">
            <v>0</v>
          </cell>
          <cell r="ACE92">
            <v>3.2853971243210958</v>
          </cell>
          <cell r="ACF92">
            <v>3.2479320693946274</v>
          </cell>
          <cell r="ACG92">
            <v>3.4165098584635523</v>
          </cell>
          <cell r="ACH92">
            <v>0</v>
          </cell>
          <cell r="ACI92">
            <v>2.9850761716854803</v>
          </cell>
          <cell r="ACJ92">
            <v>0</v>
          </cell>
          <cell r="ACK92">
            <v>2.9897113831321973</v>
          </cell>
          <cell r="ACL92">
            <v>2.9556181831491104</v>
          </cell>
          <cell r="ACM92">
            <v>3.1090239712018333</v>
          </cell>
          <cell r="ACN92">
            <v>0</v>
          </cell>
          <cell r="ACO92">
            <v>0</v>
          </cell>
          <cell r="ACP92">
            <v>0</v>
          </cell>
          <cell r="ACQ92">
            <v>0</v>
          </cell>
          <cell r="ACR92">
            <v>0</v>
          </cell>
          <cell r="ACS92">
            <v>0</v>
          </cell>
          <cell r="ACT92">
            <v>0</v>
          </cell>
          <cell r="ACU92">
            <v>0</v>
          </cell>
          <cell r="ACV92">
            <v>0</v>
          </cell>
          <cell r="ACW92">
            <v>0</v>
          </cell>
          <cell r="ACX92">
            <v>0</v>
          </cell>
          <cell r="ACY92">
            <v>0</v>
          </cell>
          <cell r="ACZ92">
            <v>0</v>
          </cell>
          <cell r="ADA92">
            <v>0</v>
          </cell>
          <cell r="ADB92">
            <v>0</v>
          </cell>
          <cell r="ADC92">
            <v>0</v>
          </cell>
          <cell r="ADD92">
            <v>0</v>
          </cell>
          <cell r="ADE92">
            <v>0</v>
          </cell>
          <cell r="ADF92">
            <v>0</v>
          </cell>
          <cell r="ADG92">
            <v>0</v>
          </cell>
          <cell r="ADH92">
            <v>0</v>
          </cell>
          <cell r="ADI92">
            <v>0</v>
          </cell>
          <cell r="ADJ92">
            <v>0</v>
          </cell>
          <cell r="ADK92">
            <v>0</v>
          </cell>
          <cell r="ADL92">
            <v>0</v>
          </cell>
          <cell r="ADM92">
            <v>9.8409104561059793E-2</v>
          </cell>
          <cell r="ADN92">
            <v>0</v>
          </cell>
          <cell r="ADO92">
            <v>9.8561913729632855E-2</v>
          </cell>
          <cell r="ADP92">
            <v>9.7437962081838816E-2</v>
          </cell>
          <cell r="ADQ92">
            <v>0.10249529575390658</v>
          </cell>
          <cell r="ADR92">
            <v>0</v>
          </cell>
          <cell r="ADS92">
            <v>0.19681820912211959</v>
          </cell>
          <cell r="ADT92">
            <v>0</v>
          </cell>
          <cell r="ADU92">
            <v>0.19712382745926571</v>
          </cell>
          <cell r="ADV92">
            <v>0.19487592416367763</v>
          </cell>
          <cell r="ADW92">
            <v>0.20499059150781315</v>
          </cell>
          <cell r="ADX92">
            <v>0</v>
          </cell>
          <cell r="ADY92">
            <v>0</v>
          </cell>
          <cell r="ADZ92">
            <v>0</v>
          </cell>
          <cell r="AEA92">
            <v>0</v>
          </cell>
          <cell r="AEB92">
            <v>0</v>
          </cell>
          <cell r="AEC92">
            <v>0</v>
          </cell>
          <cell r="AED92">
            <v>0</v>
          </cell>
          <cell r="AEE92">
            <v>0</v>
          </cell>
          <cell r="AEF92">
            <v>0</v>
          </cell>
          <cell r="AEG92">
            <v>0</v>
          </cell>
          <cell r="AEH92">
            <v>0.54117244789043473</v>
          </cell>
          <cell r="AEI92">
            <v>1.8320018113012255</v>
          </cell>
          <cell r="AEJ92">
            <v>0</v>
          </cell>
          <cell r="AEK92">
            <v>0</v>
          </cell>
          <cell r="AEL92">
            <v>0.90712922617699931</v>
          </cell>
          <cell r="AEM92">
            <v>0</v>
          </cell>
          <cell r="AEN92">
            <v>0</v>
          </cell>
          <cell r="AEO92">
            <v>0</v>
          </cell>
          <cell r="AEP92">
            <v>0</v>
          </cell>
          <cell r="AEQ92">
            <v>0.54117244789043473</v>
          </cell>
          <cell r="AER92">
            <v>1.8320018113012255</v>
          </cell>
          <cell r="AES92">
            <v>0</v>
          </cell>
          <cell r="AET92">
            <v>0</v>
          </cell>
          <cell r="AEU92">
            <v>0.90712922617699931</v>
          </cell>
          <cell r="AEV92">
            <v>0</v>
          </cell>
          <cell r="AEW92">
            <v>0.01</v>
          </cell>
          <cell r="AEX92" t="str">
            <v>10</v>
          </cell>
          <cell r="AEY92" t="str">
            <v>10</v>
          </cell>
          <cell r="AEZ92" t="str">
            <v>0: No</v>
          </cell>
          <cell r="AFA92" t="str">
            <v/>
          </cell>
          <cell r="AFB92" t="str">
            <v/>
          </cell>
          <cell r="AFC92" t="str">
            <v>1: Always</v>
          </cell>
          <cell r="AFD92" t="str">
            <v>1: Always</v>
          </cell>
          <cell r="AFE92">
            <v>0</v>
          </cell>
          <cell r="AFF92">
            <v>0</v>
          </cell>
          <cell r="AFG92">
            <v>6.9420891881027087</v>
          </cell>
          <cell r="AFH92">
            <v>6.9420891881027087</v>
          </cell>
          <cell r="AFI92">
            <v>0</v>
          </cell>
          <cell r="AFJ92">
            <v>6.9420891881027087</v>
          </cell>
          <cell r="AFK92">
            <v>6.9420891881027078</v>
          </cell>
          <cell r="AFL92">
            <v>6.9420891881027087</v>
          </cell>
          <cell r="AFM92">
            <v>6.9420891881027087</v>
          </cell>
          <cell r="AFN92">
            <v>6</v>
          </cell>
          <cell r="AFO92">
            <v>10</v>
          </cell>
          <cell r="AFP92">
            <v>16</v>
          </cell>
          <cell r="AFQ92">
            <v>0</v>
          </cell>
          <cell r="AFR92">
            <v>0</v>
          </cell>
          <cell r="AFS92">
            <v>0</v>
          </cell>
          <cell r="AFT92">
            <v>0</v>
          </cell>
          <cell r="AFU92">
            <v>0</v>
          </cell>
          <cell r="AFV92">
            <v>0</v>
          </cell>
          <cell r="AFW92">
            <v>0</v>
          </cell>
          <cell r="AFX92">
            <v>0</v>
          </cell>
          <cell r="AFY92">
            <v>0</v>
          </cell>
          <cell r="AFZ92">
            <v>0</v>
          </cell>
          <cell r="AGA92">
            <v>0</v>
          </cell>
          <cell r="AGB92">
            <v>0</v>
          </cell>
        </row>
        <row r="93">
          <cell r="A93" t="str">
            <v>ZAMBIA_1</v>
          </cell>
          <cell r="B93" t="str">
            <v>Zambia</v>
          </cell>
          <cell r="C93" t="str">
            <v>Namwianga Health Center</v>
          </cell>
          <cell r="D93" t="str">
            <v>Health Center</v>
          </cell>
          <cell r="E93" t="str">
            <v>Primary</v>
          </cell>
          <cell r="F93" t="str">
            <v>Rural</v>
          </cell>
          <cell r="G93" t="str">
            <v>Yes</v>
          </cell>
          <cell r="H93">
            <v>39675</v>
          </cell>
          <cell r="I93">
            <v>8363</v>
          </cell>
          <cell r="J93">
            <v>26183</v>
          </cell>
          <cell r="K93">
            <v>0</v>
          </cell>
          <cell r="L93">
            <v>0</v>
          </cell>
          <cell r="M93" t="str">
            <v>USD</v>
          </cell>
          <cell r="N93">
            <v>4727.7</v>
          </cell>
          <cell r="O93">
            <v>0</v>
          </cell>
          <cell r="P93">
            <v>0</v>
          </cell>
          <cell r="Q93">
            <v>0</v>
          </cell>
          <cell r="R93">
            <v>0</v>
          </cell>
          <cell r="S93" t="str">
            <v>Unknown</v>
          </cell>
          <cell r="T93">
            <v>26183</v>
          </cell>
          <cell r="U93">
            <v>0</v>
          </cell>
          <cell r="V93">
            <v>345.19791072046905</v>
          </cell>
          <cell r="W93" t="str">
            <v>0: No</v>
          </cell>
          <cell r="X93" t="str">
            <v>0: No</v>
          </cell>
          <cell r="Y93">
            <v>0</v>
          </cell>
          <cell r="Z93" t="str">
            <v>Jan-10</v>
          </cell>
          <cell r="AA93" t="str">
            <v>Dec-10</v>
          </cell>
          <cell r="AB93">
            <v>56.75</v>
          </cell>
          <cell r="AC93">
            <v>226.5</v>
          </cell>
          <cell r="AD93">
            <v>1</v>
          </cell>
          <cell r="AE93">
            <v>13.583333333333334</v>
          </cell>
          <cell r="AF93">
            <v>0</v>
          </cell>
          <cell r="AG93">
            <v>297.83333333333331</v>
          </cell>
          <cell r="AH93">
            <v>241.08333333333334</v>
          </cell>
          <cell r="AI93">
            <v>4.0750419697817577</v>
          </cell>
          <cell r="AJ93">
            <v>16.262898712926692</v>
          </cell>
          <cell r="AK93">
            <v>1.3</v>
          </cell>
          <cell r="AL93">
            <v>4.5999999999999996</v>
          </cell>
          <cell r="AM93">
            <v>7</v>
          </cell>
          <cell r="AN93">
            <v>6.7</v>
          </cell>
          <cell r="AO93">
            <v>0</v>
          </cell>
          <cell r="AP93">
            <v>12.6</v>
          </cell>
          <cell r="AQ93">
            <v>17</v>
          </cell>
          <cell r="AR93">
            <v>20</v>
          </cell>
          <cell r="AS93">
            <v>19</v>
          </cell>
          <cell r="AT93">
            <v>0</v>
          </cell>
          <cell r="AU93">
            <v>0.7</v>
          </cell>
          <cell r="AV93">
            <v>4.5999999999999996</v>
          </cell>
          <cell r="AW93">
            <v>7</v>
          </cell>
          <cell r="AX93">
            <v>6.7</v>
          </cell>
          <cell r="AY93">
            <v>0</v>
          </cell>
          <cell r="AZ93">
            <v>5</v>
          </cell>
          <cell r="BA93">
            <v>5</v>
          </cell>
          <cell r="BB93">
            <v>5</v>
          </cell>
          <cell r="BC93">
            <v>5</v>
          </cell>
          <cell r="BD93">
            <v>0</v>
          </cell>
          <cell r="BE93">
            <v>26409.189999999995</v>
          </cell>
          <cell r="BF93" t="str">
            <v>1: Yes</v>
          </cell>
          <cell r="BG93" t="str">
            <v>5</v>
          </cell>
          <cell r="BH93" t="str">
            <v>8</v>
          </cell>
          <cell r="BI93" t="str">
            <v>0</v>
          </cell>
          <cell r="BJ93" t="str">
            <v>11</v>
          </cell>
          <cell r="BK93" t="str">
            <v>N/A</v>
          </cell>
          <cell r="BL93" t="str">
            <v>N/A</v>
          </cell>
          <cell r="BM93" t="str">
            <v>1: Yes</v>
          </cell>
          <cell r="BN93" t="str">
            <v>N_MONITORING,N_BLOOD: Routine clinical monitoring, Blood draws for CD4</v>
          </cell>
          <cell r="BO93" t="str">
            <v>Doctor is available for any difficult cases or questions.</v>
          </cell>
          <cell r="BP93" t="str">
            <v>1: Yes</v>
          </cell>
          <cell r="BQ93">
            <v>0.31038987195299883</v>
          </cell>
          <cell r="BR93" t="str">
            <v>1: The Costing Period</v>
          </cell>
          <cell r="BS93" t="str">
            <v/>
          </cell>
          <cell r="BT93" t="str">
            <v>1: Yes</v>
          </cell>
          <cell r="BU93" t="str">
            <v>5</v>
          </cell>
          <cell r="BV93" t="str">
            <v>8</v>
          </cell>
          <cell r="BW93" t="str">
            <v>0</v>
          </cell>
          <cell r="BX93" t="str">
            <v>11</v>
          </cell>
          <cell r="BY93" t="str">
            <v>N/A</v>
          </cell>
          <cell r="BZ93" t="str">
            <v>N/A</v>
          </cell>
          <cell r="CA93" t="str">
            <v>1: Yes</v>
          </cell>
          <cell r="CB93" t="str">
            <v>0: No</v>
          </cell>
          <cell r="CC93" t="str">
            <v>0: No</v>
          </cell>
          <cell r="CD93" t="str">
            <v>0: No</v>
          </cell>
          <cell r="CE93" t="str">
            <v>0: No</v>
          </cell>
          <cell r="CF93" t="str">
            <v>0: No</v>
          </cell>
          <cell r="CG93" t="str">
            <v>0: No</v>
          </cell>
          <cell r="CH93" t="str">
            <v/>
          </cell>
          <cell r="CI93" t="str">
            <v>Patient charts were held based on initiation date but Pre-ART and Pediatric patients were held separately. They leave the LTFU with the original files but they separate out the transfer in, transfer out and dead patients. Overall, the patient charts are well kept and organized by the data clerk.</v>
          </cell>
          <cell r="CJ93">
            <v>249.83333333333334</v>
          </cell>
          <cell r="CK93" t="str">
            <v>These frequency and length numbers are based on an interview with the ART clinical officer and adjusted based on a sample of patient charts. The CO seemed to have a good grasp for the various types of patients that are coming and how often each comes but some figures were slightly inflated. For instance, he estimated that Ped patients come approximately 7.5 times a year but based on patient charts 6 seems more accurate. He confirmed the information that Pre-ART patients don't visit the pharmacy</v>
          </cell>
          <cell r="CL93" t="str">
            <v>1: Yes</v>
          </cell>
          <cell r="CM93" t="str">
            <v>1: Yes</v>
          </cell>
          <cell r="CN93" t="str">
            <v>0: No</v>
          </cell>
          <cell r="CO93" t="str">
            <v>0: No</v>
          </cell>
          <cell r="CP93" t="str">
            <v/>
          </cell>
          <cell r="CQ93" t="str">
            <v>0: No</v>
          </cell>
          <cell r="CR93" t="str">
            <v/>
          </cell>
          <cell r="CS93" t="str">
            <v/>
          </cell>
          <cell r="CT93" t="str">
            <v/>
          </cell>
          <cell r="CU93">
            <v>281.05254061527825</v>
          </cell>
          <cell r="CV93">
            <v>0.2</v>
          </cell>
          <cell r="CW93">
            <v>4.0750419697817577</v>
          </cell>
          <cell r="CX93">
            <v>82.946662574530833</v>
          </cell>
          <cell r="CY93">
            <v>18.596598621485239</v>
          </cell>
          <cell r="CZ93">
            <v>98.09439625998678</v>
          </cell>
          <cell r="DA93">
            <v>65.780941051334466</v>
          </cell>
          <cell r="DB93">
            <v>14.748052781220267</v>
          </cell>
          <cell r="DC93">
            <v>77.793867740566327</v>
          </cell>
          <cell r="DD93">
            <v>75.075600677036746</v>
          </cell>
          <cell r="DE93">
            <v>129.82440828538964</v>
          </cell>
          <cell r="DF93">
            <v>119.29008487023232</v>
          </cell>
          <cell r="DG93">
            <v>0</v>
          </cell>
          <cell r="DH93">
            <v>17.165721523196364</v>
          </cell>
          <cell r="DI93">
            <v>3.8485458402649728</v>
          </cell>
          <cell r="DJ93">
            <v>20.300528519420446</v>
          </cell>
          <cell r="DK93">
            <v>19.591189086258307</v>
          </cell>
          <cell r="DL93">
            <v>33.878044368529693</v>
          </cell>
          <cell r="DM93">
            <v>31.129083054054711</v>
          </cell>
          <cell r="DN93">
            <v>0</v>
          </cell>
          <cell r="DO93">
            <v>77.793867740566327</v>
          </cell>
          <cell r="DP93">
            <v>75.316254776414127</v>
          </cell>
          <cell r="DQ93">
            <v>119.29008487023232</v>
          </cell>
          <cell r="DR93">
            <v>20.300528519420446</v>
          </cell>
          <cell r="DS93">
            <v>19.653988450136424</v>
          </cell>
          <cell r="DT93">
            <v>31.129083054054711</v>
          </cell>
          <cell r="DU93">
            <v>56.043208210349981</v>
          </cell>
          <cell r="DV93">
            <v>12.56485814135964</v>
          </cell>
          <cell r="DW93">
            <v>63.961953918792517</v>
          </cell>
          <cell r="DX93">
            <v>110.60614561056025</v>
          </cell>
          <cell r="DY93">
            <v>101.63124693816049</v>
          </cell>
          <cell r="DZ93">
            <v>0</v>
          </cell>
          <cell r="EA93">
            <v>5.7280781417555762</v>
          </cell>
          <cell r="EB93">
            <v>1.2842321410944844</v>
          </cell>
          <cell r="EC93">
            <v>6.5374392695554224</v>
          </cell>
          <cell r="ED93">
            <v>11.304860396958491</v>
          </cell>
          <cell r="EE93">
            <v>10.387551724748143</v>
          </cell>
          <cell r="EF93">
            <v>0</v>
          </cell>
          <cell r="EG93">
            <v>2.8640390708777881</v>
          </cell>
          <cell r="EH93">
            <v>0.64211607054724218</v>
          </cell>
          <cell r="EI93">
            <v>3.2687196347777112</v>
          </cell>
          <cell r="EJ93">
            <v>5.6524301984792453</v>
          </cell>
          <cell r="EK93">
            <v>5.1937758623740713</v>
          </cell>
          <cell r="EL93">
            <v>0</v>
          </cell>
          <cell r="EM93">
            <v>0</v>
          </cell>
          <cell r="EN93">
            <v>0</v>
          </cell>
          <cell r="EO93">
            <v>0</v>
          </cell>
          <cell r="EP93">
            <v>0</v>
          </cell>
          <cell r="EQ93">
            <v>0</v>
          </cell>
          <cell r="ER93">
            <v>0</v>
          </cell>
          <cell r="ES93">
            <v>0</v>
          </cell>
          <cell r="ET93">
            <v>0</v>
          </cell>
          <cell r="EU93">
            <v>0</v>
          </cell>
          <cell r="EV93">
            <v>0</v>
          </cell>
          <cell r="EW93">
            <v>0</v>
          </cell>
          <cell r="EX93">
            <v>0</v>
          </cell>
          <cell r="EY93">
            <v>17.165721523196364</v>
          </cell>
          <cell r="EZ93">
            <v>3.8485458402649728</v>
          </cell>
          <cell r="FA93">
            <v>19.591189086258307</v>
          </cell>
          <cell r="FB93">
            <v>33.878044368529693</v>
          </cell>
          <cell r="FC93">
            <v>31.129083054054711</v>
          </cell>
          <cell r="FD93">
            <v>0</v>
          </cell>
          <cell r="FE93">
            <v>0</v>
          </cell>
          <cell r="FF93">
            <v>0</v>
          </cell>
          <cell r="FG93">
            <v>0</v>
          </cell>
          <cell r="FH93">
            <v>0</v>
          </cell>
          <cell r="FI93">
            <v>0</v>
          </cell>
          <cell r="FJ93">
            <v>0</v>
          </cell>
          <cell r="FK93">
            <v>1.1456156283511156</v>
          </cell>
          <cell r="FL93">
            <v>0.25684642821889692</v>
          </cell>
          <cell r="FM93">
            <v>1.3074878539110846</v>
          </cell>
          <cell r="FN93">
            <v>2.2609720793916983</v>
          </cell>
          <cell r="FO93">
            <v>2.0775103449496291</v>
          </cell>
          <cell r="FP93">
            <v>0</v>
          </cell>
          <cell r="FQ93">
            <v>0</v>
          </cell>
          <cell r="FR93">
            <v>2.3503077783995523</v>
          </cell>
          <cell r="FS93">
            <v>3.693340794627868</v>
          </cell>
          <cell r="FT93">
            <v>0</v>
          </cell>
          <cell r="FU93">
            <v>0.67151650811415786</v>
          </cell>
          <cell r="FV93">
            <v>0.67151650811415786</v>
          </cell>
          <cell r="FW93">
            <v>5.3721320649132629</v>
          </cell>
          <cell r="FX93">
            <v>0</v>
          </cell>
          <cell r="FY93">
            <v>0</v>
          </cell>
          <cell r="FZ93">
            <v>12.758813654168998</v>
          </cell>
          <cell r="GA93">
            <v>0</v>
          </cell>
          <cell r="GB93">
            <v>3.3575825405707893</v>
          </cell>
          <cell r="GC93">
            <v>0</v>
          </cell>
          <cell r="GD93">
            <v>3.3575825405707893</v>
          </cell>
          <cell r="GE93">
            <v>0</v>
          </cell>
          <cell r="GF93">
            <v>0.52693778188577556</v>
          </cell>
          <cell r="GG93">
            <v>0.8280450858205044</v>
          </cell>
          <cell r="GH93">
            <v>0</v>
          </cell>
          <cell r="GI93">
            <v>0.15055365196736445</v>
          </cell>
          <cell r="GJ93">
            <v>0.15055365196736445</v>
          </cell>
          <cell r="GK93">
            <v>1.2044292157389156</v>
          </cell>
          <cell r="GL93">
            <v>0</v>
          </cell>
          <cell r="GM93">
            <v>0</v>
          </cell>
          <cell r="GN93">
            <v>2.8605193873799246</v>
          </cell>
          <cell r="GO93">
            <v>0.75276825983682205</v>
          </cell>
          <cell r="GP93">
            <v>0</v>
          </cell>
          <cell r="GQ93">
            <v>0.75276825983682205</v>
          </cell>
          <cell r="GR93">
            <v>0</v>
          </cell>
          <cell r="GS93">
            <v>2.7795213862895909</v>
          </cell>
          <cell r="GT93">
            <v>4.367819321312215</v>
          </cell>
          <cell r="GU93">
            <v>0</v>
          </cell>
          <cell r="GV93">
            <v>0.79414896751131181</v>
          </cell>
          <cell r="GW93">
            <v>0.79414896751131181</v>
          </cell>
          <cell r="GX93">
            <v>6.3531917400904945</v>
          </cell>
          <cell r="GY93">
            <v>0</v>
          </cell>
          <cell r="GZ93">
            <v>0</v>
          </cell>
          <cell r="HA93">
            <v>15.088830382714924</v>
          </cell>
          <cell r="HB93">
            <v>3.970744837556559</v>
          </cell>
          <cell r="HC93">
            <v>0</v>
          </cell>
          <cell r="HD93">
            <v>3.970744837556559</v>
          </cell>
          <cell r="HE93">
            <v>0</v>
          </cell>
          <cell r="HF93">
            <v>8530.0630327643466</v>
          </cell>
          <cell r="HG93">
            <v>8357.6315986824266</v>
          </cell>
          <cell r="HH93">
            <v>0</v>
          </cell>
          <cell r="HI93">
            <v>8530.0630327643466</v>
          </cell>
          <cell r="HJ93">
            <v>8530.0630327643466</v>
          </cell>
          <cell r="HK93">
            <v>634.55803033187397</v>
          </cell>
          <cell r="HL93">
            <v>0</v>
          </cell>
          <cell r="HM93" t="str">
            <v/>
          </cell>
          <cell r="HN93">
            <v>5112.5240603253169</v>
          </cell>
          <cell r="HO93" t="e">
            <v>#DIV/0!</v>
          </cell>
          <cell r="HP93">
            <v>0</v>
          </cell>
          <cell r="HQ93">
            <v>1</v>
          </cell>
          <cell r="HR93">
            <v>0</v>
          </cell>
          <cell r="HS93">
            <v>5.7280781417555771</v>
          </cell>
          <cell r="HT93">
            <v>0</v>
          </cell>
          <cell r="HU93">
            <v>0</v>
          </cell>
          <cell r="HV93">
            <v>5.3721320649132629</v>
          </cell>
          <cell r="HW93">
            <v>3.46</v>
          </cell>
          <cell r="HX93">
            <v>1.6</v>
          </cell>
          <cell r="HY93">
            <v>6.7741407502762137</v>
          </cell>
          <cell r="HZ93">
            <v>0</v>
          </cell>
          <cell r="IA93">
            <v>0</v>
          </cell>
          <cell r="IB93">
            <v>1.2842321410944844</v>
          </cell>
          <cell r="IC93">
            <v>0</v>
          </cell>
          <cell r="ID93">
            <v>0</v>
          </cell>
          <cell r="IE93" t="str">
            <v>2</v>
          </cell>
          <cell r="IF93">
            <v>174.41071466992196</v>
          </cell>
          <cell r="IG93">
            <v>171.15501116743795</v>
          </cell>
          <cell r="IH93">
            <v>643.04661886329518</v>
          </cell>
          <cell r="II93">
            <v>194.19826847011316</v>
          </cell>
          <cell r="IJ93">
            <v>0</v>
          </cell>
          <cell r="IK93">
            <v>160.39315644843401</v>
          </cell>
          <cell r="IL93">
            <v>14.017558221487951</v>
          </cell>
          <cell r="IM93">
            <v>155.75106016236853</v>
          </cell>
          <cell r="IN93">
            <v>15.403951005069414</v>
          </cell>
          <cell r="IO93">
            <v>585.17242316559862</v>
          </cell>
          <cell r="IP93">
            <v>57.874195697696564</v>
          </cell>
          <cell r="IQ93">
            <v>186.43033773130864</v>
          </cell>
          <cell r="IR93">
            <v>7.7679307388045267</v>
          </cell>
          <cell r="IS93">
            <v>0</v>
          </cell>
          <cell r="IT93">
            <v>0</v>
          </cell>
          <cell r="IU93">
            <v>16</v>
          </cell>
          <cell r="IV93">
            <v>41</v>
          </cell>
          <cell r="IW93">
            <v>163.50000000000003</v>
          </cell>
          <cell r="IX93">
            <v>9.5</v>
          </cell>
          <cell r="IY93" t="str">
            <v>0: No</v>
          </cell>
          <cell r="IZ93" t="str">
            <v>N/A</v>
          </cell>
          <cell r="JA93" t="str">
            <v>N/A</v>
          </cell>
          <cell r="JB93" t="str">
            <v>N/A</v>
          </cell>
          <cell r="JC93" t="str">
            <v>N/A</v>
          </cell>
          <cell r="JD93" t="str">
            <v>N/A</v>
          </cell>
          <cell r="JE93" t="str">
            <v>N/A</v>
          </cell>
          <cell r="JF93" t="str">
            <v>N/A</v>
          </cell>
          <cell r="JG93" t="str">
            <v>N/A</v>
          </cell>
          <cell r="JH93">
            <v>0</v>
          </cell>
          <cell r="JI93">
            <v>34</v>
          </cell>
          <cell r="JJ93">
            <v>0</v>
          </cell>
          <cell r="JK93">
            <v>13</v>
          </cell>
          <cell r="JL93">
            <v>163</v>
          </cell>
          <cell r="JM93">
            <v>0.5</v>
          </cell>
          <cell r="JN93">
            <v>0</v>
          </cell>
          <cell r="JO93">
            <v>6</v>
          </cell>
          <cell r="JP93">
            <v>0</v>
          </cell>
          <cell r="JQ93">
            <v>0</v>
          </cell>
          <cell r="JR93">
            <v>69.71867927321955</v>
          </cell>
          <cell r="JS93">
            <v>99.892548173530486</v>
          </cell>
          <cell r="JT93">
            <v>147.492015144785</v>
          </cell>
          <cell r="JU93">
            <v>172.19218647545318</v>
          </cell>
          <cell r="JV93" t="str">
            <v>N/A</v>
          </cell>
          <cell r="JW93">
            <v>194.52270660151873</v>
          </cell>
          <cell r="JX93" t="str">
            <v>N/A</v>
          </cell>
          <cell r="JY93">
            <v>169.82253527085052</v>
          </cell>
          <cell r="JZ93">
            <v>585.02499999999998</v>
          </cell>
          <cell r="KA93">
            <v>0</v>
          </cell>
          <cell r="KB93">
            <v>195.52500000000001</v>
          </cell>
          <cell r="KC93">
            <v>7.5</v>
          </cell>
          <cell r="KD93">
            <v>1931.5</v>
          </cell>
          <cell r="KE93">
            <v>0</v>
          </cell>
          <cell r="KF93">
            <v>9</v>
          </cell>
          <cell r="KG93">
            <v>2236.9324999999999</v>
          </cell>
          <cell r="KH93">
            <v>648</v>
          </cell>
          <cell r="KI93">
            <v>0</v>
          </cell>
          <cell r="KJ93">
            <v>197.5</v>
          </cell>
          <cell r="KK93">
            <v>7.5</v>
          </cell>
          <cell r="KL93">
            <v>1931.5</v>
          </cell>
          <cell r="KM93">
            <v>0</v>
          </cell>
          <cell r="KN93">
            <v>9</v>
          </cell>
          <cell r="KO93">
            <v>2304.75</v>
          </cell>
          <cell r="KP93">
            <v>32</v>
          </cell>
          <cell r="KQ93">
            <v>2</v>
          </cell>
          <cell r="KR93">
            <v>9</v>
          </cell>
          <cell r="KS93">
            <v>3</v>
          </cell>
          <cell r="KT93">
            <v>43</v>
          </cell>
          <cell r="KU93">
            <v>120</v>
          </cell>
          <cell r="KV93">
            <v>5</v>
          </cell>
          <cell r="KW93">
            <v>1</v>
          </cell>
          <cell r="KX93">
            <v>0</v>
          </cell>
          <cell r="KY93">
            <v>0</v>
          </cell>
          <cell r="KZ93">
            <v>6.3299278719038865</v>
          </cell>
          <cell r="LA93" t="str">
            <v/>
          </cell>
          <cell r="LB93" t="str">
            <v/>
          </cell>
          <cell r="LC93">
            <v>2.9200245362438397</v>
          </cell>
          <cell r="LD93">
            <v>5.1900501300843969</v>
          </cell>
          <cell r="LE93">
            <v>4.7932398417835316</v>
          </cell>
          <cell r="LF93" t="str">
            <v/>
          </cell>
          <cell r="LG93" t="str">
            <v/>
          </cell>
          <cell r="LH93">
            <v>8.2799246991137352</v>
          </cell>
          <cell r="LI93" t="str">
            <v/>
          </cell>
          <cell r="LJ93" t="str">
            <v>Tenofovir/Emtricitabine</v>
          </cell>
          <cell r="LK93">
            <v>14.349895297924997</v>
          </cell>
          <cell r="LL93" t="str">
            <v>0: No</v>
          </cell>
          <cell r="LM93" t="str">
            <v>N/A</v>
          </cell>
          <cell r="LN93" t="str">
            <v>N/A</v>
          </cell>
          <cell r="LO93" t="str">
            <v>N/A</v>
          </cell>
          <cell r="LP93" t="str">
            <v>N/A</v>
          </cell>
          <cell r="LQ93" t="str">
            <v>N/A</v>
          </cell>
          <cell r="LR93" t="str">
            <v>N/A</v>
          </cell>
          <cell r="LS93" t="str">
            <v>N/A</v>
          </cell>
          <cell r="LT93" t="str">
            <v>N/A</v>
          </cell>
          <cell r="LU93">
            <v>34</v>
          </cell>
          <cell r="LV93">
            <v>13</v>
          </cell>
          <cell r="LW93">
            <v>163.5</v>
          </cell>
          <cell r="LX93">
            <v>6.5</v>
          </cell>
          <cell r="LY93" t="str">
            <v/>
          </cell>
          <cell r="LZ93" t="str">
            <v/>
          </cell>
          <cell r="MA93" t="str">
            <v/>
          </cell>
          <cell r="MB93" t="str">
            <v/>
          </cell>
          <cell r="MC93" t="str">
            <v/>
          </cell>
          <cell r="MD93" t="str">
            <v/>
          </cell>
          <cell r="ME93" t="str">
            <v/>
          </cell>
          <cell r="MF93" t="str">
            <v/>
          </cell>
          <cell r="MG93" t="str">
            <v/>
          </cell>
          <cell r="MH93" t="str">
            <v/>
          </cell>
          <cell r="MI93" t="str">
            <v/>
          </cell>
          <cell r="MJ93" t="str">
            <v/>
          </cell>
          <cell r="MK93" t="str">
            <v/>
          </cell>
          <cell r="ML93" t="str">
            <v/>
          </cell>
          <cell r="MM93" t="str">
            <v/>
          </cell>
          <cell r="MN93" t="str">
            <v/>
          </cell>
          <cell r="MO93" t="str">
            <v/>
          </cell>
          <cell r="MP93" t="str">
            <v/>
          </cell>
          <cell r="MQ93" t="str">
            <v>1: Yes</v>
          </cell>
          <cell r="MR93" t="str">
            <v>1: Yes</v>
          </cell>
          <cell r="MS93" t="str">
            <v>5</v>
          </cell>
          <cell r="MT93" t="str">
            <v>2: N/A</v>
          </cell>
          <cell r="MU93">
            <v>11.075831445904925</v>
          </cell>
          <cell r="MV93">
            <v>18.669397163706897</v>
          </cell>
          <cell r="MW93">
            <v>9.4319809336014249</v>
          </cell>
          <cell r="MX93">
            <v>0.70060923607557946</v>
          </cell>
          <cell r="MY93">
            <v>7.5253412933633239</v>
          </cell>
          <cell r="MZ93">
            <v>0</v>
          </cell>
          <cell r="NA93">
            <v>2.1432280922213454</v>
          </cell>
          <cell r="NB93">
            <v>11.248013511892934</v>
          </cell>
          <cell r="NC93">
            <v>0</v>
          </cell>
          <cell r="ND93">
            <v>0</v>
          </cell>
          <cell r="NE93">
            <v>0</v>
          </cell>
          <cell r="NF93">
            <v>0</v>
          </cell>
          <cell r="NG93">
            <v>0</v>
          </cell>
          <cell r="NH93">
            <v>0</v>
          </cell>
          <cell r="NI93">
            <v>0</v>
          </cell>
          <cell r="NJ93">
            <v>0</v>
          </cell>
          <cell r="NK93">
            <v>0</v>
          </cell>
          <cell r="NL93">
            <v>0</v>
          </cell>
          <cell r="NM93">
            <v>9.2929791356112315</v>
          </cell>
          <cell r="NN93">
            <v>16.094457345260793</v>
          </cell>
          <cell r="NO93">
            <v>7.820599247840951</v>
          </cell>
          <cell r="NP93">
            <v>0</v>
          </cell>
          <cell r="NQ93">
            <v>6.1128418584063571</v>
          </cell>
          <cell r="NR93">
            <v>0</v>
          </cell>
          <cell r="NS93">
            <v>1.0822430742181135</v>
          </cell>
          <cell r="NT93">
            <v>1.8743305823705247</v>
          </cell>
          <cell r="NU93">
            <v>0.91077244968489479</v>
          </cell>
          <cell r="NV93">
            <v>0</v>
          </cell>
          <cell r="NW93">
            <v>0.71189019888138716</v>
          </cell>
          <cell r="NX93">
            <v>0</v>
          </cell>
          <cell r="NY93">
            <v>0</v>
          </cell>
          <cell r="NZ93">
            <v>0</v>
          </cell>
          <cell r="OA93">
            <v>0</v>
          </cell>
          <cell r="OB93">
            <v>0</v>
          </cell>
          <cell r="OC93">
            <v>0</v>
          </cell>
          <cell r="OD93">
            <v>0</v>
          </cell>
          <cell r="OE93">
            <v>0.70060923607557946</v>
          </cell>
          <cell r="OF93">
            <v>0.70060923607557946</v>
          </cell>
          <cell r="OG93">
            <v>0.70060923607557946</v>
          </cell>
          <cell r="OH93">
            <v>0.70060923607557946</v>
          </cell>
          <cell r="OI93">
            <v>0.70060923607557946</v>
          </cell>
          <cell r="OJ93">
            <v>0</v>
          </cell>
          <cell r="OK93">
            <v>11.075831445904925</v>
          </cell>
          <cell r="OL93">
            <v>18.669397163706897</v>
          </cell>
          <cell r="OM93">
            <v>9.4319809336014249</v>
          </cell>
          <cell r="ON93">
            <v>0.70060923607557946</v>
          </cell>
          <cell r="OO93">
            <v>7.5253412933633239</v>
          </cell>
          <cell r="OP93">
            <v>0</v>
          </cell>
          <cell r="OQ93">
            <v>0</v>
          </cell>
          <cell r="OR93">
            <v>0</v>
          </cell>
          <cell r="OS93">
            <v>0</v>
          </cell>
          <cell r="OT93">
            <v>0</v>
          </cell>
          <cell r="OU93">
            <v>0</v>
          </cell>
          <cell r="OV93">
            <v>0</v>
          </cell>
          <cell r="OW93">
            <v>1.3228875209848909</v>
          </cell>
          <cell r="OX93">
            <v>0</v>
          </cell>
          <cell r="OY93">
            <v>0</v>
          </cell>
          <cell r="OZ93">
            <v>0</v>
          </cell>
          <cell r="PA93">
            <v>0.47066592053721323</v>
          </cell>
          <cell r="PB93">
            <v>0</v>
          </cell>
          <cell r="PC93">
            <v>0</v>
          </cell>
          <cell r="PD93">
            <v>0</v>
          </cell>
          <cell r="PE93">
            <v>0.24819250139899274</v>
          </cell>
          <cell r="PF93">
            <v>0</v>
          </cell>
          <cell r="PG93">
            <v>7.0247689151172885</v>
          </cell>
          <cell r="PH93" t="str">
            <v/>
          </cell>
          <cell r="PI93">
            <v>0</v>
          </cell>
          <cell r="PJ93">
            <v>0</v>
          </cell>
          <cell r="PK93">
            <v>1.9643801425640377</v>
          </cell>
          <cell r="PL93" t="str">
            <v>N/A</v>
          </cell>
          <cell r="PM93" t="str">
            <v>N/A</v>
          </cell>
          <cell r="PN93" t="str">
            <v>N/A</v>
          </cell>
          <cell r="PO93">
            <v>0.44715189204052713</v>
          </cell>
          <cell r="PP93" t="str">
            <v>N/A</v>
          </cell>
          <cell r="PQ93">
            <v>130.02000000000001</v>
          </cell>
          <cell r="PR93">
            <v>252.16</v>
          </cell>
          <cell r="PS93">
            <v>394</v>
          </cell>
          <cell r="PT93">
            <v>0</v>
          </cell>
          <cell r="PU93">
            <v>140.18</v>
          </cell>
          <cell r="PV93">
            <v>0</v>
          </cell>
          <cell r="PW93">
            <v>73.92</v>
          </cell>
          <cell r="PX93">
            <v>9.9909851568460919</v>
          </cell>
          <cell r="PY93">
            <v>0</v>
          </cell>
          <cell r="PZ93">
            <v>37.886015149536533</v>
          </cell>
          <cell r="QA93">
            <v>9.2883380985758048</v>
          </cell>
          <cell r="QB93">
            <v>0</v>
          </cell>
          <cell r="QC93">
            <v>0</v>
          </cell>
          <cell r="QD93">
            <v>7.6919398474082072</v>
          </cell>
          <cell r="QE93">
            <v>0.89578901509201858</v>
          </cell>
          <cell r="QF93">
            <v>0</v>
          </cell>
          <cell r="QG93">
            <v>0.70060923607557946</v>
          </cell>
          <cell r="QH93">
            <v>9.2883380985758048</v>
          </cell>
          <cell r="QI93">
            <v>0</v>
          </cell>
          <cell r="QJ93">
            <v>1.0949740753543036</v>
          </cell>
          <cell r="QK93">
            <v>0</v>
          </cell>
          <cell r="QL93">
            <v>0</v>
          </cell>
          <cell r="QM93">
            <v>0</v>
          </cell>
          <cell r="QN93">
            <v>0.38957732457656413</v>
          </cell>
          <cell r="QO93">
            <v>0</v>
          </cell>
          <cell r="QP93">
            <v>0</v>
          </cell>
          <cell r="QQ93">
            <v>0</v>
          </cell>
          <cell r="QR93">
            <v>0</v>
          </cell>
          <cell r="QS93">
            <v>0</v>
          </cell>
          <cell r="QT93">
            <v>2.2911013215859031</v>
          </cell>
          <cell r="QU93">
            <v>0</v>
          </cell>
          <cell r="QV93" t="str">
            <v>1: Yes</v>
          </cell>
          <cell r="QW93" t="str">
            <v>0: No</v>
          </cell>
          <cell r="QX93" t="str">
            <v>0: No</v>
          </cell>
          <cell r="QY93" t="str">
            <v>0: No</v>
          </cell>
          <cell r="QZ93" t="str">
            <v>0: No</v>
          </cell>
          <cell r="RA93" t="str">
            <v>0: No</v>
          </cell>
          <cell r="RB93" t="str">
            <v>N/A</v>
          </cell>
          <cell r="RC93" t="str">
            <v>15</v>
          </cell>
          <cell r="RD93" t="str">
            <v>0: No</v>
          </cell>
          <cell r="RE93">
            <v>7.5524071384449938</v>
          </cell>
          <cell r="RF93">
            <v>0</v>
          </cell>
          <cell r="RG93">
            <v>0</v>
          </cell>
          <cell r="RH93">
            <v>0</v>
          </cell>
          <cell r="RI93">
            <v>0.81514361233480193</v>
          </cell>
          <cell r="RJ93">
            <v>0</v>
          </cell>
          <cell r="RK93">
            <v>0</v>
          </cell>
          <cell r="RL93">
            <v>0</v>
          </cell>
          <cell r="RM93">
            <v>0.42984317180616743</v>
          </cell>
          <cell r="RN93">
            <v>0</v>
          </cell>
          <cell r="RO93">
            <v>6.8178949199599321</v>
          </cell>
          <cell r="RP93">
            <v>7.4421736940714256</v>
          </cell>
          <cell r="RQ93">
            <v>4.1658560161353355</v>
          </cell>
          <cell r="RR93">
            <v>4.1658560161353355</v>
          </cell>
          <cell r="RS93">
            <v>7.4785580719906095</v>
          </cell>
          <cell r="RT93">
            <v>4.0189634915364261</v>
          </cell>
          <cell r="RU93">
            <v>7.0874852477283303</v>
          </cell>
          <cell r="RV93">
            <v>2.7989314284235056</v>
          </cell>
          <cell r="RW93">
            <v>0.14689252459890761</v>
          </cell>
          <cell r="RX93">
            <v>3.4595945804541839</v>
          </cell>
          <cell r="RY93">
            <v>0</v>
          </cell>
          <cell r="RZ93">
            <v>3.0685217561919043</v>
          </cell>
          <cell r="SA93">
            <v>0</v>
          </cell>
          <cell r="SB93">
            <v>5.6588527835667444</v>
          </cell>
          <cell r="SC93">
            <v>0</v>
          </cell>
          <cell r="SD93">
            <v>3.4576604933923281</v>
          </cell>
          <cell r="SE93">
            <v>6.2072031997522066</v>
          </cell>
          <cell r="SF93">
            <v>3.3357396979752343</v>
          </cell>
          <cell r="SG93">
            <v>5.882612755614514</v>
          </cell>
          <cell r="SH93">
            <v>1.1590421363931884</v>
          </cell>
          <cell r="SI93">
            <v>0</v>
          </cell>
          <cell r="SJ93">
            <v>0.70819552274300723</v>
          </cell>
          <cell r="SK93">
            <v>1.271354872238404</v>
          </cell>
          <cell r="SL93">
            <v>0.68322379356119267</v>
          </cell>
          <cell r="SM93">
            <v>1.2048724921138165</v>
          </cell>
          <cell r="SN93">
            <v>0</v>
          </cell>
          <cell r="SO93">
            <v>1</v>
          </cell>
          <cell r="SP93">
            <v>0.04</v>
          </cell>
          <cell r="SQ93">
            <v>1</v>
          </cell>
          <cell r="SR93">
            <v>0.04</v>
          </cell>
          <cell r="SS93" t="str">
            <v>1: Yes</v>
          </cell>
          <cell r="ST93" t="str">
            <v>1: Yes</v>
          </cell>
          <cell r="SU93" t="str">
            <v>Blank</v>
          </cell>
          <cell r="SV93" t="str">
            <v>1: Yes</v>
          </cell>
          <cell r="SW93" t="str">
            <v>0: All patients when initiated</v>
          </cell>
          <cell r="SX93">
            <v>1</v>
          </cell>
          <cell r="SY93" t="str">
            <v>0: No</v>
          </cell>
          <cell r="SZ93" t="str">
            <v>N/A</v>
          </cell>
          <cell r="TA93" t="str">
            <v>N/A</v>
          </cell>
          <cell r="TB93">
            <v>0.13317324147972687</v>
          </cell>
          <cell r="TC93">
            <v>0</v>
          </cell>
          <cell r="TD93">
            <v>2.5129509316906273</v>
          </cell>
          <cell r="TE93">
            <v>0</v>
          </cell>
          <cell r="TF93">
            <v>0.61360731752293129</v>
          </cell>
          <cell r="TG93">
            <v>5.8031912054731231E-2</v>
          </cell>
          <cell r="TH93">
            <v>0.71112007375503139</v>
          </cell>
          <cell r="TI93">
            <v>2.7989314284235056</v>
          </cell>
          <cell r="TJ93">
            <v>-9.9199849666207224E-3</v>
          </cell>
          <cell r="TK93">
            <v>0.13317324147972689</v>
          </cell>
          <cell r="TL93">
            <v>0</v>
          </cell>
          <cell r="TM93">
            <v>2.5129509316906278</v>
          </cell>
          <cell r="TN93">
            <v>0</v>
          </cell>
          <cell r="TO93">
            <v>0.61360731752293129</v>
          </cell>
          <cell r="TP93">
            <v>5.8031912054731238E-2</v>
          </cell>
          <cell r="TQ93">
            <v>0.7111200737550315</v>
          </cell>
          <cell r="TR93">
            <v>0.14689252459890761</v>
          </cell>
          <cell r="TS93">
            <v>-9.9199849666207224E-3</v>
          </cell>
          <cell r="TT93">
            <v>0.13317324147972687</v>
          </cell>
          <cell r="TU93">
            <v>0</v>
          </cell>
          <cell r="TV93">
            <v>2.5129509316906269</v>
          </cell>
          <cell r="TW93">
            <v>0</v>
          </cell>
          <cell r="TX93">
            <v>0.61360731752293129</v>
          </cell>
          <cell r="TY93">
            <v>5.8031912054731238E-2</v>
          </cell>
          <cell r="TZ93">
            <v>0.7111200737550315</v>
          </cell>
          <cell r="UA93">
            <v>3.4232102025349986</v>
          </cell>
          <cell r="UB93">
            <v>-9.9199849666207224E-3</v>
          </cell>
          <cell r="UC93" t="str">
            <v>0: No</v>
          </cell>
          <cell r="UD93" t="str">
            <v>N/A</v>
          </cell>
          <cell r="UE93" t="str">
            <v>N/A</v>
          </cell>
          <cell r="UF93">
            <v>53100</v>
          </cell>
          <cell r="UG93">
            <v>1.5698965670410559E-2</v>
          </cell>
          <cell r="UH93">
            <v>1.5698965670410559E-2</v>
          </cell>
          <cell r="UI93">
            <v>0</v>
          </cell>
          <cell r="UJ93">
            <v>0</v>
          </cell>
          <cell r="UK93">
            <v>0</v>
          </cell>
          <cell r="UL93">
            <v>0</v>
          </cell>
          <cell r="UM93">
            <v>0</v>
          </cell>
          <cell r="UN93" t="str">
            <v>N/A</v>
          </cell>
          <cell r="UO93" t="str">
            <v>N/A</v>
          </cell>
          <cell r="UP93" t="str">
            <v>N/A</v>
          </cell>
          <cell r="UQ93" t="str">
            <v>N/A</v>
          </cell>
          <cell r="UR93" t="str">
            <v>N/A</v>
          </cell>
          <cell r="US93" t="str">
            <v>N/A</v>
          </cell>
          <cell r="UT93" t="str">
            <v>N/A</v>
          </cell>
          <cell r="UU93" t="str">
            <v>N/A</v>
          </cell>
          <cell r="UV93" t="str">
            <v>N/A</v>
          </cell>
          <cell r="UW93" t="str">
            <v>N/A</v>
          </cell>
          <cell r="UX93">
            <v>1</v>
          </cell>
          <cell r="UY93">
            <v>0</v>
          </cell>
          <cell r="UZ93">
            <v>0</v>
          </cell>
          <cell r="VA93">
            <v>0</v>
          </cell>
          <cell r="VB93">
            <v>1</v>
          </cell>
          <cell r="VC93">
            <v>0</v>
          </cell>
          <cell r="VD93">
            <v>1</v>
          </cell>
          <cell r="VE93">
            <v>0</v>
          </cell>
          <cell r="VF93">
            <v>0</v>
          </cell>
          <cell r="VG93">
            <v>1</v>
          </cell>
          <cell r="VH93">
            <v>1</v>
          </cell>
          <cell r="VI93">
            <v>0</v>
          </cell>
          <cell r="VJ93">
            <v>0</v>
          </cell>
          <cell r="VK93">
            <v>0</v>
          </cell>
          <cell r="VL93">
            <v>0</v>
          </cell>
          <cell r="VM93">
            <v>0</v>
          </cell>
          <cell r="VN93">
            <v>0</v>
          </cell>
          <cell r="VO93">
            <v>0</v>
          </cell>
          <cell r="VP93">
            <v>0</v>
          </cell>
          <cell r="VQ93">
            <v>0</v>
          </cell>
          <cell r="VR93">
            <v>0</v>
          </cell>
          <cell r="VS93">
            <v>0</v>
          </cell>
          <cell r="VT93">
            <v>0</v>
          </cell>
          <cell r="VU93">
            <v>0</v>
          </cell>
          <cell r="VV93">
            <v>1</v>
          </cell>
          <cell r="VW93">
            <v>0</v>
          </cell>
          <cell r="VX93">
            <v>0</v>
          </cell>
          <cell r="VY93">
            <v>4.2562871579978125</v>
          </cell>
          <cell r="VZ93">
            <v>4.2562871579978125</v>
          </cell>
          <cell r="WA93">
            <v>4.2562871579978134</v>
          </cell>
          <cell r="WB93">
            <v>4.2562871579978125</v>
          </cell>
          <cell r="WC93">
            <v>4.2562871579978125</v>
          </cell>
          <cell r="WD93">
            <v>4.2562871579978125</v>
          </cell>
          <cell r="WE93">
            <v>0</v>
          </cell>
          <cell r="WF93">
            <v>4.2562871579978125</v>
          </cell>
          <cell r="WG93">
            <v>4.2562871579978134</v>
          </cell>
          <cell r="WH93">
            <v>4.2562871579978125</v>
          </cell>
          <cell r="WI93">
            <v>4.2562871579978125</v>
          </cell>
          <cell r="WJ93">
            <v>4.2562871579978125</v>
          </cell>
          <cell r="WK93">
            <v>0</v>
          </cell>
          <cell r="WL93">
            <v>0</v>
          </cell>
          <cell r="WM93">
            <v>0</v>
          </cell>
          <cell r="WN93">
            <v>0</v>
          </cell>
          <cell r="WO93">
            <v>0</v>
          </cell>
          <cell r="WP93">
            <v>0</v>
          </cell>
          <cell r="WQ93">
            <v>0</v>
          </cell>
          <cell r="WR93">
            <v>3.9003835507360405</v>
          </cell>
          <cell r="WS93">
            <v>0.35590360726177278</v>
          </cell>
          <cell r="WT93">
            <v>3.9003835507360405</v>
          </cell>
          <cell r="WU93">
            <v>0.35590360726177278</v>
          </cell>
          <cell r="WV93">
            <v>3.90038355073604</v>
          </cell>
          <cell r="WW93">
            <v>0.35590360726177278</v>
          </cell>
          <cell r="WX93">
            <v>3.90038355073604</v>
          </cell>
          <cell r="WY93">
            <v>0.35590360726177278</v>
          </cell>
          <cell r="WZ93">
            <v>23.890766872569905</v>
          </cell>
          <cell r="XA93">
            <v>20.668853324966157</v>
          </cell>
          <cell r="XB93">
            <v>37.577985511656017</v>
          </cell>
          <cell r="XC93">
            <v>20.86063325814893</v>
          </cell>
          <cell r="XD93">
            <v>4.9720070312924056</v>
          </cell>
          <cell r="XE93">
            <v>18.626548399403557</v>
          </cell>
          <cell r="XF93">
            <v>0</v>
          </cell>
          <cell r="XG93">
            <v>8.2268832941963382E-2</v>
          </cell>
          <cell r="XH93">
            <v>1.8444629570297924E-2</v>
          </cell>
          <cell r="XI93">
            <v>9.3893184734112137E-2</v>
          </cell>
          <cell r="XJ93">
            <v>0.16236469692163666</v>
          </cell>
          <cell r="XK93">
            <v>0.14918996151428099</v>
          </cell>
          <cell r="XL93">
            <v>0</v>
          </cell>
          <cell r="XM93">
            <v>18.137146888007809</v>
          </cell>
          <cell r="XN93">
            <v>21.75000646656687</v>
          </cell>
          <cell r="XO93">
            <v>37.098028141708376</v>
          </cell>
          <cell r="XP93">
            <v>18.417389503687097</v>
          </cell>
          <cell r="XQ93">
            <v>0.74703018316176406</v>
          </cell>
          <cell r="XR93">
            <v>14.744398244092659</v>
          </cell>
          <cell r="XS93">
            <v>0</v>
          </cell>
          <cell r="XT93">
            <v>0</v>
          </cell>
          <cell r="XU93">
            <v>0</v>
          </cell>
          <cell r="XV93">
            <v>0</v>
          </cell>
          <cell r="XW93">
            <v>0</v>
          </cell>
          <cell r="XX93">
            <v>0</v>
          </cell>
          <cell r="XY93">
            <v>0</v>
          </cell>
          <cell r="XZ93">
            <v>0</v>
          </cell>
          <cell r="YA93">
            <v>0</v>
          </cell>
          <cell r="YB93">
            <v>0</v>
          </cell>
          <cell r="YC93">
            <v>0</v>
          </cell>
          <cell r="YD93">
            <v>0</v>
          </cell>
          <cell r="YE93">
            <v>0</v>
          </cell>
          <cell r="YF93">
            <v>0</v>
          </cell>
          <cell r="YG93">
            <v>0</v>
          </cell>
          <cell r="YH93">
            <v>0</v>
          </cell>
          <cell r="YI93">
            <v>0</v>
          </cell>
          <cell r="YJ93">
            <v>0</v>
          </cell>
          <cell r="YK93">
            <v>0</v>
          </cell>
          <cell r="YL93">
            <v>2.0353534637961452</v>
          </cell>
          <cell r="YM93">
            <v>0.45632518831069657</v>
          </cell>
          <cell r="YN93">
            <v>2.3229431115212513</v>
          </cell>
          <cell r="YO93">
            <v>4.0169470801997944</v>
          </cell>
          <cell r="YP93">
            <v>3.6910005171207252</v>
          </cell>
          <cell r="YQ93">
            <v>0</v>
          </cell>
          <cell r="YR93">
            <v>0</v>
          </cell>
          <cell r="YS93">
            <v>0</v>
          </cell>
          <cell r="YT93">
            <v>0</v>
          </cell>
          <cell r="YU93">
            <v>0</v>
          </cell>
          <cell r="YV93">
            <v>0</v>
          </cell>
          <cell r="YW93">
            <v>0</v>
          </cell>
          <cell r="YX93">
            <v>2.3138109264927206E-2</v>
          </cell>
          <cell r="YY93">
            <v>5.1875520666462907E-3</v>
          </cell>
          <cell r="YZ93">
            <v>2.6407458206469038E-2</v>
          </cell>
          <cell r="ZA93">
            <v>4.5665071009210308E-2</v>
          </cell>
          <cell r="ZB93">
            <v>4.1959676675891525E-2</v>
          </cell>
          <cell r="ZC93">
            <v>0</v>
          </cell>
          <cell r="ZD93">
            <v>13.909984810936129</v>
          </cell>
          <cell r="ZE93">
            <v>11.513505505900945</v>
          </cell>
          <cell r="ZF93">
            <v>2.5114717403469506</v>
          </cell>
          <cell r="ZG93">
            <v>2.0787832699619773</v>
          </cell>
          <cell r="ZH93">
            <v>4.9500359740986495</v>
          </cell>
          <cell r="ZI93">
            <v>4.0972198903757846</v>
          </cell>
          <cell r="ZJ93" t="str">
            <v xml:space="preserve"> </v>
          </cell>
          <cell r="ZK93">
            <v>0</v>
          </cell>
          <cell r="ZL93">
            <v>1</v>
          </cell>
          <cell r="ZM93">
            <v>0</v>
          </cell>
          <cell r="ZN93">
            <v>1</v>
          </cell>
          <cell r="ZO93">
            <v>20</v>
          </cell>
          <cell r="ZP93">
            <v>0</v>
          </cell>
          <cell r="ZQ93">
            <v>0</v>
          </cell>
          <cell r="ZR93" t="str">
            <v>1: Yes</v>
          </cell>
          <cell r="ZS93" t="str">
            <v>0: No</v>
          </cell>
          <cell r="ZT93">
            <v>1.0811451290320673</v>
          </cell>
          <cell r="ZU93">
            <v>1.0811451290320673</v>
          </cell>
          <cell r="ZV93">
            <v>1.0811451290320673</v>
          </cell>
          <cell r="ZW93">
            <v>1.0811451290320671</v>
          </cell>
          <cell r="ZX93">
            <v>1.0811451290320671</v>
          </cell>
          <cell r="ZY93">
            <v>1.0811451290320671</v>
          </cell>
          <cell r="ZZ93">
            <v>0</v>
          </cell>
          <cell r="AAA93">
            <v>0.43245805161282691</v>
          </cell>
          <cell r="AAB93">
            <v>0.43245805161282691</v>
          </cell>
          <cell r="AAC93">
            <v>0.43245805161282691</v>
          </cell>
          <cell r="AAD93">
            <v>0.43245805161282685</v>
          </cell>
          <cell r="AAE93">
            <v>0.43245805161282691</v>
          </cell>
          <cell r="AAF93">
            <v>0</v>
          </cell>
          <cell r="AAG93">
            <v>0.21622902580641346</v>
          </cell>
          <cell r="AAH93">
            <v>0.21622902580641346</v>
          </cell>
          <cell r="AAI93">
            <v>0.21622902580641346</v>
          </cell>
          <cell r="AAJ93">
            <v>0.21622902580641346</v>
          </cell>
          <cell r="AAK93">
            <v>0.21622902580641343</v>
          </cell>
          <cell r="AAL93">
            <v>0.21622902580641346</v>
          </cell>
          <cell r="AAM93">
            <v>0</v>
          </cell>
          <cell r="AAN93">
            <v>0.21622902580641346</v>
          </cell>
          <cell r="AAO93">
            <v>0.21622902580641346</v>
          </cell>
          <cell r="AAP93">
            <v>0.21622902580641346</v>
          </cell>
          <cell r="AAQ93">
            <v>0.21622902580641343</v>
          </cell>
          <cell r="AAR93">
            <v>0.21622902580641346</v>
          </cell>
          <cell r="AAS93">
            <v>0</v>
          </cell>
          <cell r="AAT93">
            <v>0</v>
          </cell>
          <cell r="AAU93">
            <v>0</v>
          </cell>
          <cell r="AAV93">
            <v>0</v>
          </cell>
          <cell r="AAW93">
            <v>0</v>
          </cell>
          <cell r="AAX93">
            <v>0</v>
          </cell>
          <cell r="AAY93">
            <v>0</v>
          </cell>
          <cell r="AAZ93">
            <v>0</v>
          </cell>
          <cell r="ABA93">
            <v>0</v>
          </cell>
          <cell r="ABB93">
            <v>0</v>
          </cell>
          <cell r="ABC93">
            <v>0</v>
          </cell>
          <cell r="ABD93">
            <v>0</v>
          </cell>
          <cell r="ABE93">
            <v>0</v>
          </cell>
          <cell r="ABF93">
            <v>0.10811451290320673</v>
          </cell>
          <cell r="ABG93">
            <v>0.10811451290320673</v>
          </cell>
          <cell r="ABH93">
            <v>0.10811451290320673</v>
          </cell>
          <cell r="ABI93">
            <v>0.10811451290320671</v>
          </cell>
          <cell r="ABJ93">
            <v>0.10811451290320673</v>
          </cell>
          <cell r="ABK93">
            <v>0</v>
          </cell>
          <cell r="ABL93">
            <v>0.10811451290320673</v>
          </cell>
          <cell r="ABM93">
            <v>0.10811451290320673</v>
          </cell>
          <cell r="ABN93">
            <v>0.10811451290320673</v>
          </cell>
          <cell r="ABO93">
            <v>0.10811451290320671</v>
          </cell>
          <cell r="ABP93">
            <v>0.10811451290320673</v>
          </cell>
          <cell r="ABQ93">
            <v>0</v>
          </cell>
          <cell r="ABR93">
            <v>0</v>
          </cell>
          <cell r="ABS93">
            <v>0</v>
          </cell>
          <cell r="ABT93">
            <v>0</v>
          </cell>
          <cell r="ABU93">
            <v>0</v>
          </cell>
          <cell r="ABV93">
            <v>0</v>
          </cell>
          <cell r="ABW93">
            <v>0</v>
          </cell>
          <cell r="ABX93">
            <v>0.21622902580641346</v>
          </cell>
          <cell r="ABY93" t="str">
            <v>1: Yes</v>
          </cell>
          <cell r="ABZ93">
            <v>0.21622902580641346</v>
          </cell>
          <cell r="ACA93">
            <v>0.21622902580641346</v>
          </cell>
          <cell r="ACB93">
            <v>1.4593059213496751</v>
          </cell>
          <cell r="ACC93">
            <v>1.7258046179349829</v>
          </cell>
          <cell r="ACD93">
            <v>0.32717562880739098</v>
          </cell>
          <cell r="ACE93">
            <v>1.6655016919168992</v>
          </cell>
          <cell r="ACF93">
            <v>2.8800671549946393</v>
          </cell>
          <cell r="ACG93">
            <v>2.6463702772750741</v>
          </cell>
          <cell r="ACH93">
            <v>0</v>
          </cell>
          <cell r="ACI93">
            <v>0.25030065160622911</v>
          </cell>
          <cell r="ACJ93">
            <v>5.6117275947477563E-2</v>
          </cell>
          <cell r="ACK93">
            <v>0.28566742081915131</v>
          </cell>
          <cell r="ACL93">
            <v>0.49399010517145747</v>
          </cell>
          <cell r="ACM93">
            <v>0.45390633663754487</v>
          </cell>
          <cell r="ACN93">
            <v>0</v>
          </cell>
          <cell r="ACO93">
            <v>0</v>
          </cell>
          <cell r="ACP93">
            <v>0</v>
          </cell>
          <cell r="ACQ93">
            <v>0</v>
          </cell>
          <cell r="ACR93">
            <v>0</v>
          </cell>
          <cell r="ACS93">
            <v>0</v>
          </cell>
          <cell r="ACT93">
            <v>0</v>
          </cell>
          <cell r="ACU93">
            <v>0</v>
          </cell>
          <cell r="ACV93">
            <v>0</v>
          </cell>
          <cell r="ACW93">
            <v>0</v>
          </cell>
          <cell r="ACX93">
            <v>0</v>
          </cell>
          <cell r="ACY93">
            <v>0</v>
          </cell>
          <cell r="ACZ93">
            <v>0</v>
          </cell>
          <cell r="ADA93">
            <v>0</v>
          </cell>
          <cell r="ADB93">
            <v>0</v>
          </cell>
          <cell r="ADC93">
            <v>0</v>
          </cell>
          <cell r="ADD93">
            <v>0</v>
          </cell>
          <cell r="ADE93">
            <v>0</v>
          </cell>
          <cell r="ADF93">
            <v>0</v>
          </cell>
          <cell r="ADG93">
            <v>0</v>
          </cell>
          <cell r="ADH93">
            <v>0</v>
          </cell>
          <cell r="ADI93">
            <v>0</v>
          </cell>
          <cell r="ADJ93">
            <v>0</v>
          </cell>
          <cell r="ADK93">
            <v>0</v>
          </cell>
          <cell r="ADL93">
            <v>0</v>
          </cell>
          <cell r="ADM93">
            <v>0</v>
          </cell>
          <cell r="ADN93">
            <v>0</v>
          </cell>
          <cell r="ADO93">
            <v>0</v>
          </cell>
          <cell r="ADP93">
            <v>0</v>
          </cell>
          <cell r="ADQ93">
            <v>0</v>
          </cell>
          <cell r="ADR93">
            <v>0</v>
          </cell>
          <cell r="ADS93">
            <v>0.18811609521466904</v>
          </cell>
          <cell r="ADT93">
            <v>4.2175530737055544E-2</v>
          </cell>
          <cell r="ADU93">
            <v>0.21469636371177164</v>
          </cell>
          <cell r="ADV93">
            <v>0.37126347479802424</v>
          </cell>
          <cell r="ADW93">
            <v>0.34113809570012732</v>
          </cell>
          <cell r="ADX93">
            <v>0</v>
          </cell>
          <cell r="ADY93">
            <v>1.0208891745287769</v>
          </cell>
          <cell r="ADZ93">
            <v>0.22888282212285788</v>
          </cell>
          <cell r="AEA93">
            <v>1.1651379073859764</v>
          </cell>
          <cell r="AEB93">
            <v>2.0148135750251575</v>
          </cell>
          <cell r="AEC93">
            <v>1.8513258449374017</v>
          </cell>
          <cell r="AED93">
            <v>0</v>
          </cell>
          <cell r="AEE93">
            <v>1.8749112479867346E-2</v>
          </cell>
          <cell r="AEF93">
            <v>0</v>
          </cell>
          <cell r="AEG93">
            <v>0</v>
          </cell>
          <cell r="AEH93">
            <v>0</v>
          </cell>
          <cell r="AEI93">
            <v>0.93745562399336724</v>
          </cell>
          <cell r="AEJ93">
            <v>1.0936982279922619E-2</v>
          </cell>
          <cell r="AEK93">
            <v>0.41716775267704859</v>
          </cell>
          <cell r="AEL93">
            <v>7.4996449919469382E-2</v>
          </cell>
          <cell r="AEM93">
            <v>0</v>
          </cell>
          <cell r="AEN93">
            <v>2.2173078603019054E-2</v>
          </cell>
          <cell r="AEO93">
            <v>0</v>
          </cell>
          <cell r="AEP93">
            <v>0</v>
          </cell>
          <cell r="AEQ93">
            <v>0</v>
          </cell>
          <cell r="AER93">
            <v>1.1086539301509526</v>
          </cell>
          <cell r="AES93">
            <v>1.2934295851761113E-2</v>
          </cell>
          <cell r="AET93">
            <v>0.49335099891717399</v>
          </cell>
          <cell r="AEU93">
            <v>8.8692314412076215E-2</v>
          </cell>
          <cell r="AEV93">
            <v>0</v>
          </cell>
          <cell r="AEW93">
            <v>4.4000000000000004E-2</v>
          </cell>
          <cell r="AEX93" t="str">
            <v>7</v>
          </cell>
          <cell r="AEY93" t="str">
            <v>7</v>
          </cell>
          <cell r="AEZ93" t="str">
            <v>1: Yes</v>
          </cell>
          <cell r="AFA93" t="str">
            <v>15</v>
          </cell>
          <cell r="AFB93" t="str">
            <v>15</v>
          </cell>
          <cell r="AFC93" t="str">
            <v>1: Always</v>
          </cell>
          <cell r="AFD93" t="str">
            <v>1: Always</v>
          </cell>
          <cell r="AFE93">
            <v>0</v>
          </cell>
          <cell r="AFF93">
            <v>0</v>
          </cell>
          <cell r="AFG93">
            <v>28.23019776798208</v>
          </cell>
          <cell r="AFH93">
            <v>28.23019776798208</v>
          </cell>
          <cell r="AFI93">
            <v>28.23019776798208</v>
          </cell>
          <cell r="AFJ93">
            <v>20.772462005978902</v>
          </cell>
          <cell r="AFK93">
            <v>20.772462005978902</v>
          </cell>
          <cell r="AFL93">
            <v>153.13583353650159</v>
          </cell>
          <cell r="AFM93">
            <v>0</v>
          </cell>
          <cell r="AFN93">
            <v>0</v>
          </cell>
          <cell r="AFO93">
            <v>100</v>
          </cell>
          <cell r="AFP93">
            <v>100</v>
          </cell>
          <cell r="AFQ93">
            <v>0</v>
          </cell>
          <cell r="AFR93">
            <v>0</v>
          </cell>
          <cell r="AFS93">
            <v>0</v>
          </cell>
          <cell r="AFT93">
            <v>0</v>
          </cell>
          <cell r="AFU93">
            <v>0</v>
          </cell>
          <cell r="AFV93">
            <v>0</v>
          </cell>
          <cell r="AFW93">
            <v>0</v>
          </cell>
          <cell r="AFX93">
            <v>0</v>
          </cell>
          <cell r="AFY93">
            <v>0</v>
          </cell>
          <cell r="AFZ93">
            <v>0</v>
          </cell>
          <cell r="AGA93">
            <v>0</v>
          </cell>
          <cell r="AGB93">
            <v>0</v>
          </cell>
        </row>
        <row r="94">
          <cell r="A94" t="str">
            <v>ZAMBIA_2</v>
          </cell>
          <cell r="B94" t="str">
            <v>Zambia</v>
          </cell>
          <cell r="C94" t="str">
            <v>Chipembi Rural Health Center</v>
          </cell>
          <cell r="D94" t="str">
            <v>Health Center</v>
          </cell>
          <cell r="E94" t="str">
            <v>Primary</v>
          </cell>
          <cell r="F94" t="str">
            <v>Rural</v>
          </cell>
          <cell r="G94" t="str">
            <v>No</v>
          </cell>
          <cell r="H94">
            <v>38718</v>
          </cell>
          <cell r="I94">
            <v>30000</v>
          </cell>
          <cell r="J94">
            <v>10000</v>
          </cell>
          <cell r="K94">
            <v>28</v>
          </cell>
          <cell r="L94">
            <v>300</v>
          </cell>
          <cell r="M94" t="str">
            <v>USD</v>
          </cell>
          <cell r="N94">
            <v>4727.7</v>
          </cell>
          <cell r="O94">
            <v>0</v>
          </cell>
          <cell r="P94">
            <v>0</v>
          </cell>
          <cell r="Q94">
            <v>0</v>
          </cell>
          <cell r="R94">
            <v>0</v>
          </cell>
          <cell r="S94" t="str">
            <v>Unknown</v>
          </cell>
          <cell r="T94">
            <v>10000</v>
          </cell>
          <cell r="U94">
            <v>0</v>
          </cell>
          <cell r="V94">
            <v>201.0878009887723</v>
          </cell>
          <cell r="W94" t="str">
            <v>0: No</v>
          </cell>
          <cell r="X94" t="str">
            <v>0: No</v>
          </cell>
          <cell r="Y94">
            <v>0</v>
          </cell>
          <cell r="Z94" t="str">
            <v>Jan-10</v>
          </cell>
          <cell r="AA94" t="str">
            <v>Dec-10</v>
          </cell>
          <cell r="AB94">
            <v>104.41666666666667</v>
          </cell>
          <cell r="AC94">
            <v>421.33333333333331</v>
          </cell>
          <cell r="AD94">
            <v>4.5</v>
          </cell>
          <cell r="AE94">
            <v>26.416666666666668</v>
          </cell>
          <cell r="AF94">
            <v>0</v>
          </cell>
          <cell r="AG94">
            <v>556.66666666666663</v>
          </cell>
          <cell r="AH94">
            <v>452.25</v>
          </cell>
          <cell r="AI94">
            <v>2.3776347305389227</v>
          </cell>
          <cell r="AJ94">
            <v>12.113023952095809</v>
          </cell>
          <cell r="AK94">
            <v>1</v>
          </cell>
          <cell r="AL94">
            <v>2.6</v>
          </cell>
          <cell r="AM94">
            <v>4</v>
          </cell>
          <cell r="AN94">
            <v>4</v>
          </cell>
          <cell r="AO94">
            <v>0</v>
          </cell>
          <cell r="AP94">
            <v>20</v>
          </cell>
          <cell r="AQ94">
            <v>10</v>
          </cell>
          <cell r="AR94">
            <v>10</v>
          </cell>
          <cell r="AS94">
            <v>15</v>
          </cell>
          <cell r="AT94">
            <v>0</v>
          </cell>
          <cell r="AU94">
            <v>1</v>
          </cell>
          <cell r="AV94">
            <v>2.6</v>
          </cell>
          <cell r="AW94">
            <v>4</v>
          </cell>
          <cell r="AX94">
            <v>4</v>
          </cell>
          <cell r="AY94">
            <v>0</v>
          </cell>
          <cell r="AZ94">
            <v>5</v>
          </cell>
          <cell r="BA94">
            <v>5</v>
          </cell>
          <cell r="BB94">
            <v>5</v>
          </cell>
          <cell r="BC94">
            <v>5</v>
          </cell>
          <cell r="BD94">
            <v>0</v>
          </cell>
          <cell r="BE94">
            <v>21425.75</v>
          </cell>
          <cell r="BF94" t="str">
            <v>1: Yes</v>
          </cell>
          <cell r="BG94" t="str">
            <v>34</v>
          </cell>
          <cell r="BH94" t="str">
            <v>4</v>
          </cell>
          <cell r="BI94" t="str">
            <v>0: Unknown</v>
          </cell>
          <cell r="BJ94" t="str">
            <v>23</v>
          </cell>
          <cell r="BK94" t="str">
            <v>N/A</v>
          </cell>
          <cell r="BL94" t="str">
            <v>N/A</v>
          </cell>
          <cell r="BM94" t="str">
            <v>1: Yes</v>
          </cell>
          <cell r="BN94" t="str">
            <v>N_INITIATION,N_STAGE,N_MONITORING,N_BLOOD: Initiation, WHO Staging, Routine clinical monitoring, Blood draws for CD4</v>
          </cell>
          <cell r="BO94" t="str">
            <v>Clinical officer supervises and observes nurses occasionally during initiation to make sure proper guidelines for initiation are followed. Clinical Officer sees ART patients at two weeks after ART initiation.</v>
          </cell>
          <cell r="BP94" t="str">
            <v>1: Yes</v>
          </cell>
          <cell r="BQ94">
            <v>0.69926681335025931</v>
          </cell>
          <cell r="BR94" t="str">
            <v>1: The Costing Period</v>
          </cell>
          <cell r="BS94" t="str">
            <v/>
          </cell>
          <cell r="BT94" t="str">
            <v>1: Yes</v>
          </cell>
          <cell r="BU94" t="str">
            <v>34</v>
          </cell>
          <cell r="BV94" t="str">
            <v>4</v>
          </cell>
          <cell r="BW94" t="str">
            <v>0: Unknown</v>
          </cell>
          <cell r="BX94" t="str">
            <v>23</v>
          </cell>
          <cell r="BY94" t="str">
            <v>N/A</v>
          </cell>
          <cell r="BZ94" t="str">
            <v>N/A</v>
          </cell>
          <cell r="CA94" t="str">
            <v>1: Yes</v>
          </cell>
          <cell r="CB94" t="str">
            <v>0: No</v>
          </cell>
          <cell r="CC94" t="str">
            <v>0: No</v>
          </cell>
          <cell r="CD94" t="str">
            <v>1: Yes</v>
          </cell>
          <cell r="CE94" t="str">
            <v>0: No</v>
          </cell>
          <cell r="CF94" t="str">
            <v>0: No</v>
          </cell>
          <cell r="CG94" t="str">
            <v>0: No</v>
          </cell>
          <cell r="CH94" t="str">
            <v/>
          </cell>
          <cell r="CI94" t="str">
            <v>From the ART register, 70 established patients (initiated prior to 2009) and 70 new patients (initiated prior to 2010) were sampled. However, numbers in the ART register did not match with the patient numbers listed on the patient files. The Data Entry Clerk assisted us in matching clients from the ART register with the actual patient files. About 10 charts each of established and new patients were not matched due to this organization discontinuity.</v>
          </cell>
          <cell r="CJ94">
            <v>467.83333333333331</v>
          </cell>
          <cell r="CK94" t="str">
            <v>Interview with the Clinical Officer produced this set of information. Weighted average was produced for Adult 1L patients, as adult patients initiated before 2010 only visit the clinic and pharmacy about twice a year while adult patients initiated in 2010 visit the clinic and pharmacy about four. This information was sanity-checked with the patient charts.</v>
          </cell>
          <cell r="CL94" t="str">
            <v>1: Yes</v>
          </cell>
          <cell r="CM94" t="str">
            <v>1: Yes</v>
          </cell>
          <cell r="CN94" t="str">
            <v>1: Yes</v>
          </cell>
          <cell r="CO94" t="str">
            <v>0: No</v>
          </cell>
          <cell r="CP94" t="str">
            <v/>
          </cell>
          <cell r="CQ94" t="str">
            <v>0: No</v>
          </cell>
          <cell r="CR94" t="str">
            <v/>
          </cell>
          <cell r="CS94" t="str">
            <v/>
          </cell>
          <cell r="CT94" t="str">
            <v/>
          </cell>
          <cell r="CU94">
            <v>524.15085068484734</v>
          </cell>
          <cell r="CV94">
            <v>0.1</v>
          </cell>
          <cell r="CW94">
            <v>2.3776347305389227</v>
          </cell>
          <cell r="CX94">
            <v>33.322079686049577</v>
          </cell>
          <cell r="CY94">
            <v>20.794924694556485</v>
          </cell>
          <cell r="CZ94">
            <v>36.214382100706075</v>
          </cell>
          <cell r="DA94">
            <v>19.19084617743383</v>
          </cell>
          <cell r="DB94">
            <v>11.616265075722337</v>
          </cell>
          <cell r="DC94">
            <v>20.939685337272508</v>
          </cell>
          <cell r="DD94">
            <v>19.640661592211092</v>
          </cell>
          <cell r="DE94">
            <v>45.660333641386302</v>
          </cell>
          <cell r="DF94">
            <v>37.447411036352548</v>
          </cell>
          <cell r="DG94">
            <v>0</v>
          </cell>
          <cell r="DH94">
            <v>14.131233508615743</v>
          </cell>
          <cell r="DI94">
            <v>9.1786596188341498</v>
          </cell>
          <cell r="DJ94">
            <v>15.274696763433566</v>
          </cell>
          <cell r="DK94">
            <v>14.318709005381272</v>
          </cell>
          <cell r="DL94">
            <v>22.028783085201951</v>
          </cell>
          <cell r="DM94">
            <v>29.371710780269275</v>
          </cell>
          <cell r="DN94">
            <v>0</v>
          </cell>
          <cell r="DO94">
            <v>20.939685337272508</v>
          </cell>
          <cell r="DP94">
            <v>19.915624858484176</v>
          </cell>
          <cell r="DQ94">
            <v>37.447411036352548</v>
          </cell>
          <cell r="DR94">
            <v>15.274696763433566</v>
          </cell>
          <cell r="DS94">
            <v>14.400185326381333</v>
          </cell>
          <cell r="DT94">
            <v>29.371710780269275</v>
          </cell>
          <cell r="DU94">
            <v>12.737538150426735</v>
          </cell>
          <cell r="DV94">
            <v>7.5095245917936158</v>
          </cell>
          <cell r="DW94">
            <v>13.082217629873863</v>
          </cell>
          <cell r="DX94">
            <v>34.026026733992097</v>
          </cell>
          <cell r="DY94">
            <v>24.278305208376544</v>
          </cell>
          <cell r="DZ94">
            <v>0</v>
          </cell>
          <cell r="EA94">
            <v>4.4429044822975428</v>
          </cell>
          <cell r="EB94">
            <v>2.8857995968390435</v>
          </cell>
          <cell r="EC94">
            <v>4.5018473710689069</v>
          </cell>
          <cell r="ED94">
            <v>6.9259190324137032</v>
          </cell>
          <cell r="EE94">
            <v>9.2345587098849382</v>
          </cell>
          <cell r="EF94">
            <v>0</v>
          </cell>
          <cell r="EG94">
            <v>0</v>
          </cell>
          <cell r="EH94">
            <v>0</v>
          </cell>
          <cell r="EI94">
            <v>0</v>
          </cell>
          <cell r="EJ94">
            <v>0</v>
          </cell>
          <cell r="EK94">
            <v>0</v>
          </cell>
          <cell r="EL94">
            <v>0</v>
          </cell>
          <cell r="EM94">
            <v>0</v>
          </cell>
          <cell r="EN94">
            <v>0</v>
          </cell>
          <cell r="EO94">
            <v>0</v>
          </cell>
          <cell r="EP94">
            <v>0</v>
          </cell>
          <cell r="EQ94">
            <v>0</v>
          </cell>
          <cell r="ER94">
            <v>0</v>
          </cell>
          <cell r="ES94">
            <v>0</v>
          </cell>
          <cell r="ET94">
            <v>0</v>
          </cell>
          <cell r="EU94">
            <v>0</v>
          </cell>
          <cell r="EV94">
            <v>0</v>
          </cell>
          <cell r="EW94">
            <v>0</v>
          </cell>
          <cell r="EX94">
            <v>0</v>
          </cell>
          <cell r="EY94">
            <v>9.6773003051578197</v>
          </cell>
          <cell r="EZ94">
            <v>6.2856965371159932</v>
          </cell>
          <cell r="FA94">
            <v>9.805686597900948</v>
          </cell>
          <cell r="FB94">
            <v>15.08567168907838</v>
          </cell>
          <cell r="FC94">
            <v>20.114228918771175</v>
          </cell>
          <cell r="FD94">
            <v>0</v>
          </cell>
          <cell r="FE94">
            <v>6.4643367481674776</v>
          </cell>
          <cell r="FF94">
            <v>4.1139039688078336</v>
          </cell>
          <cell r="FG94">
            <v>6.569618998748644</v>
          </cell>
          <cell r="FH94">
            <v>11.651499271104068</v>
          </cell>
          <cell r="FI94">
            <v>13.192028979589177</v>
          </cell>
          <cell r="FJ94">
            <v>0</v>
          </cell>
          <cell r="FK94">
            <v>0</v>
          </cell>
          <cell r="FL94">
            <v>0</v>
          </cell>
          <cell r="FM94">
            <v>0</v>
          </cell>
          <cell r="FN94">
            <v>0</v>
          </cell>
          <cell r="FO94">
            <v>0</v>
          </cell>
          <cell r="FP94">
            <v>0</v>
          </cell>
          <cell r="FQ94">
            <v>0</v>
          </cell>
          <cell r="FR94">
            <v>0.71856287425149712</v>
          </cell>
          <cell r="FS94">
            <v>0.71856287425149712</v>
          </cell>
          <cell r="FT94">
            <v>0</v>
          </cell>
          <cell r="FU94">
            <v>0</v>
          </cell>
          <cell r="FV94">
            <v>0.6107784431137725</v>
          </cell>
          <cell r="FW94">
            <v>4.3113772455089823</v>
          </cell>
          <cell r="FX94">
            <v>0</v>
          </cell>
          <cell r="FY94">
            <v>0.17964071856287428</v>
          </cell>
          <cell r="FZ94">
            <v>6.5389221556886232</v>
          </cell>
          <cell r="GA94">
            <v>0.17964071856287428</v>
          </cell>
          <cell r="GB94">
            <v>1.347305389221557</v>
          </cell>
          <cell r="GC94">
            <v>1.3293413173652695</v>
          </cell>
          <cell r="GD94">
            <v>2.6766467065868262</v>
          </cell>
          <cell r="GE94">
            <v>0</v>
          </cell>
          <cell r="GF94">
            <v>0.46672811920236168</v>
          </cell>
          <cell r="GG94">
            <v>0.46672811920236168</v>
          </cell>
          <cell r="GH94">
            <v>0</v>
          </cell>
          <cell r="GI94">
            <v>0</v>
          </cell>
          <cell r="GJ94">
            <v>0.39671890132200749</v>
          </cell>
          <cell r="GK94">
            <v>2.8003687152141703</v>
          </cell>
          <cell r="GL94">
            <v>0</v>
          </cell>
          <cell r="GM94">
            <v>0</v>
          </cell>
          <cell r="GN94">
            <v>4.1305438549409015</v>
          </cell>
          <cell r="GO94">
            <v>0.87511522350442816</v>
          </cell>
          <cell r="GP94">
            <v>0.86344702052436917</v>
          </cell>
          <cell r="GQ94">
            <v>1.7385622440287973</v>
          </cell>
          <cell r="GR94">
            <v>0</v>
          </cell>
          <cell r="GS94">
            <v>0.77670714329084967</v>
          </cell>
          <cell r="GT94">
            <v>0.77670714329084967</v>
          </cell>
          <cell r="GU94">
            <v>0</v>
          </cell>
          <cell r="GV94">
            <v>0</v>
          </cell>
          <cell r="GW94">
            <v>0.66020107179722232</v>
          </cell>
          <cell r="GX94">
            <v>4.6602428597450967</v>
          </cell>
          <cell r="GY94">
            <v>0</v>
          </cell>
          <cell r="GZ94">
            <v>0.22111663902708681</v>
          </cell>
          <cell r="HA94">
            <v>7.0949748571511053</v>
          </cell>
          <cell r="HB94">
            <v>1.4563258936703429</v>
          </cell>
          <cell r="HC94">
            <v>1.4369082150880716</v>
          </cell>
          <cell r="HD94">
            <v>2.8932341087584144</v>
          </cell>
          <cell r="HE94">
            <v>0</v>
          </cell>
          <cell r="HF94">
            <v>7507.4968800896859</v>
          </cell>
          <cell r="HG94">
            <v>7390.8320113374384</v>
          </cell>
          <cell r="HH94">
            <v>0</v>
          </cell>
          <cell r="HI94" t="e">
            <v>#DIV/0!</v>
          </cell>
          <cell r="HJ94">
            <v>7274.167142585191</v>
          </cell>
          <cell r="HK94">
            <v>634.55803033187397</v>
          </cell>
          <cell r="HL94">
            <v>0</v>
          </cell>
          <cell r="HM94">
            <v>7274.167142585191</v>
          </cell>
          <cell r="HN94">
            <v>4480.0084607737381</v>
          </cell>
          <cell r="HO94">
            <v>6089.7031183096296</v>
          </cell>
          <cell r="HP94">
            <v>0</v>
          </cell>
          <cell r="HQ94">
            <v>1</v>
          </cell>
          <cell r="HR94">
            <v>0</v>
          </cell>
          <cell r="HS94">
            <v>0</v>
          </cell>
          <cell r="HT94">
            <v>0</v>
          </cell>
          <cell r="HU94">
            <v>4.4429044822975419</v>
          </cell>
          <cell r="HV94">
            <v>4.3113772455089823</v>
          </cell>
          <cell r="HW94">
            <v>3.15</v>
          </cell>
          <cell r="HX94">
            <v>2.4</v>
          </cell>
          <cell r="HY94">
            <v>0</v>
          </cell>
          <cell r="HZ94">
            <v>0</v>
          </cell>
          <cell r="IA94">
            <v>4.8024129439668801</v>
          </cell>
          <cell r="IB94">
            <v>0</v>
          </cell>
          <cell r="IC94">
            <v>0</v>
          </cell>
          <cell r="ID94">
            <v>2.8857995968390435</v>
          </cell>
          <cell r="IE94" t="str">
            <v>2</v>
          </cell>
          <cell r="IF94">
            <v>139.53297832657296</v>
          </cell>
          <cell r="IG94">
            <v>139.42959923466026</v>
          </cell>
          <cell r="IH94">
            <v>563.83404662356384</v>
          </cell>
          <cell r="II94">
            <v>68.903410505352269</v>
          </cell>
          <cell r="IJ94">
            <v>0</v>
          </cell>
          <cell r="IK94">
            <v>127.59756326007783</v>
          </cell>
          <cell r="IL94">
            <v>11.935415066495118</v>
          </cell>
          <cell r="IM94">
            <v>126.88093530354084</v>
          </cell>
          <cell r="IN94">
            <v>12.548663931119423</v>
          </cell>
          <cell r="IO94">
            <v>513.08898242744306</v>
          </cell>
          <cell r="IP94">
            <v>50.745064196120744</v>
          </cell>
          <cell r="IQ94">
            <v>66.147274085138179</v>
          </cell>
          <cell r="IR94">
            <v>2.7561364202140908</v>
          </cell>
          <cell r="IS94">
            <v>0</v>
          </cell>
          <cell r="IT94">
            <v>0</v>
          </cell>
          <cell r="IU94">
            <v>63</v>
          </cell>
          <cell r="IV94">
            <v>172.5</v>
          </cell>
          <cell r="IW94">
            <v>203</v>
          </cell>
          <cell r="IX94">
            <v>3</v>
          </cell>
          <cell r="IY94" t="str">
            <v>0: No</v>
          </cell>
          <cell r="IZ94" t="str">
            <v>N/A</v>
          </cell>
          <cell r="JA94" t="str">
            <v>N/A</v>
          </cell>
          <cell r="JB94" t="str">
            <v>N/A</v>
          </cell>
          <cell r="JC94" t="str">
            <v>N/A</v>
          </cell>
          <cell r="JD94" t="str">
            <v>N/A</v>
          </cell>
          <cell r="JE94" t="str">
            <v>N/A</v>
          </cell>
          <cell r="JF94" t="str">
            <v>N/A</v>
          </cell>
          <cell r="JG94" t="str">
            <v>N/A</v>
          </cell>
          <cell r="JH94">
            <v>0</v>
          </cell>
          <cell r="JI94">
            <v>149.5</v>
          </cell>
          <cell r="JJ94">
            <v>0</v>
          </cell>
          <cell r="JK94">
            <v>60</v>
          </cell>
          <cell r="JL94">
            <v>200.5</v>
          </cell>
          <cell r="JM94">
            <v>2.5</v>
          </cell>
          <cell r="JN94">
            <v>0</v>
          </cell>
          <cell r="JO94">
            <v>3</v>
          </cell>
          <cell r="JP94">
            <v>0</v>
          </cell>
          <cell r="JQ94">
            <v>0</v>
          </cell>
          <cell r="JR94">
            <v>69.71867927321955</v>
          </cell>
          <cell r="JS94">
            <v>99.892548173530486</v>
          </cell>
          <cell r="JT94">
            <v>147.492015144785</v>
          </cell>
          <cell r="JU94">
            <v>172.19218647545318</v>
          </cell>
          <cell r="JV94">
            <v>165.30723184635235</v>
          </cell>
          <cell r="JW94">
            <v>194.52270660151873</v>
          </cell>
          <cell r="JX94">
            <v>140.60706051568417</v>
          </cell>
          <cell r="JY94">
            <v>169.82253527085052</v>
          </cell>
          <cell r="JZ94">
            <v>1502</v>
          </cell>
          <cell r="KA94">
            <v>0</v>
          </cell>
          <cell r="KB94">
            <v>733</v>
          </cell>
          <cell r="KC94">
            <v>0</v>
          </cell>
          <cell r="KD94">
            <v>3007</v>
          </cell>
          <cell r="KE94">
            <v>0</v>
          </cell>
          <cell r="KF94">
            <v>194</v>
          </cell>
          <cell r="KG94">
            <v>3571</v>
          </cell>
          <cell r="KH94">
            <v>1788</v>
          </cell>
          <cell r="KI94">
            <v>0</v>
          </cell>
          <cell r="KJ94">
            <v>733</v>
          </cell>
          <cell r="KK94">
            <v>0</v>
          </cell>
          <cell r="KL94">
            <v>3007</v>
          </cell>
          <cell r="KM94">
            <v>0</v>
          </cell>
          <cell r="KN94">
            <v>194</v>
          </cell>
          <cell r="KO94">
            <v>3571</v>
          </cell>
          <cell r="KP94">
            <v>140</v>
          </cell>
          <cell r="KQ94">
            <v>9.5</v>
          </cell>
          <cell r="KR94">
            <v>46</v>
          </cell>
          <cell r="KS94">
            <v>14</v>
          </cell>
          <cell r="KT94">
            <v>83.5</v>
          </cell>
          <cell r="KU94">
            <v>115</v>
          </cell>
          <cell r="KV94">
            <v>1</v>
          </cell>
          <cell r="KW94">
            <v>2</v>
          </cell>
          <cell r="KX94">
            <v>0</v>
          </cell>
          <cell r="KY94">
            <v>0</v>
          </cell>
          <cell r="KZ94">
            <v>6.3299278719038865</v>
          </cell>
          <cell r="LA94" t="str">
            <v/>
          </cell>
          <cell r="LB94" t="str">
            <v/>
          </cell>
          <cell r="LC94">
            <v>2.9200245362438397</v>
          </cell>
          <cell r="LD94">
            <v>5.1900501300843969</v>
          </cell>
          <cell r="LE94">
            <v>4.7932398417835316</v>
          </cell>
          <cell r="LF94" t="str">
            <v/>
          </cell>
          <cell r="LG94" t="str">
            <v/>
          </cell>
          <cell r="LH94" t="str">
            <v/>
          </cell>
          <cell r="LI94" t="str">
            <v/>
          </cell>
          <cell r="LJ94" t="str">
            <v>Tenofovir/Emtricitabine (TDF/FTC)</v>
          </cell>
          <cell r="LK94" t="str">
            <v/>
          </cell>
          <cell r="LL94" t="str">
            <v>0: No</v>
          </cell>
          <cell r="LM94" t="str">
            <v>N/A</v>
          </cell>
          <cell r="LN94" t="str">
            <v>N/A</v>
          </cell>
          <cell r="LO94" t="str">
            <v>N/A</v>
          </cell>
          <cell r="LP94" t="str">
            <v>N/A</v>
          </cell>
          <cell r="LQ94" t="str">
            <v>N/A</v>
          </cell>
          <cell r="LR94" t="str">
            <v>N/A</v>
          </cell>
          <cell r="LS94" t="str">
            <v>N/A</v>
          </cell>
          <cell r="LT94" t="str">
            <v>N/A</v>
          </cell>
          <cell r="LU94">
            <v>149.5</v>
          </cell>
          <cell r="LV94">
            <v>60</v>
          </cell>
          <cell r="LW94">
            <v>203</v>
          </cell>
          <cell r="LX94">
            <v>3</v>
          </cell>
          <cell r="LY94" t="str">
            <v/>
          </cell>
          <cell r="LZ94" t="str">
            <v/>
          </cell>
          <cell r="MA94" t="str">
            <v/>
          </cell>
          <cell r="MB94" t="str">
            <v/>
          </cell>
          <cell r="MC94" t="str">
            <v/>
          </cell>
          <cell r="MD94" t="str">
            <v/>
          </cell>
          <cell r="ME94" t="str">
            <v/>
          </cell>
          <cell r="MF94" t="str">
            <v/>
          </cell>
          <cell r="MG94" t="str">
            <v/>
          </cell>
          <cell r="MH94" t="str">
            <v/>
          </cell>
          <cell r="MI94" t="str">
            <v/>
          </cell>
          <cell r="MJ94" t="str">
            <v/>
          </cell>
          <cell r="MK94" t="str">
            <v/>
          </cell>
          <cell r="ML94" t="str">
            <v/>
          </cell>
          <cell r="MM94" t="str">
            <v/>
          </cell>
          <cell r="MN94" t="str">
            <v/>
          </cell>
          <cell r="MO94" t="str">
            <v/>
          </cell>
          <cell r="MP94" t="str">
            <v/>
          </cell>
          <cell r="MQ94" t="str">
            <v>1: Yes</v>
          </cell>
          <cell r="MR94" t="str">
            <v>1: Yes</v>
          </cell>
          <cell r="MS94" t="str">
            <v>3</v>
          </cell>
          <cell r="MT94" t="str">
            <v>0: No</v>
          </cell>
          <cell r="MU94">
            <v>10.477635623099889</v>
          </cell>
          <cell r="MV94">
            <v>20.667617083841726</v>
          </cell>
          <cell r="MW94">
            <v>8.028985652321639</v>
          </cell>
          <cell r="MX94">
            <v>12.961223326353197</v>
          </cell>
          <cell r="MY94">
            <v>8.8316222034457112</v>
          </cell>
          <cell r="MZ94">
            <v>0</v>
          </cell>
          <cell r="NA94">
            <v>2.073667247648241</v>
          </cell>
          <cell r="NB94">
            <v>11.055145422418395</v>
          </cell>
          <cell r="NC94">
            <v>0</v>
          </cell>
          <cell r="ND94">
            <v>0</v>
          </cell>
          <cell r="NE94">
            <v>0</v>
          </cell>
          <cell r="NF94">
            <v>0</v>
          </cell>
          <cell r="NG94">
            <v>0</v>
          </cell>
          <cell r="NH94">
            <v>0</v>
          </cell>
          <cell r="NI94">
            <v>0</v>
          </cell>
          <cell r="NJ94">
            <v>0</v>
          </cell>
          <cell r="NK94">
            <v>0</v>
          </cell>
          <cell r="NL94">
            <v>0</v>
          </cell>
          <cell r="NM94">
            <v>9.0319646258596471</v>
          </cell>
          <cell r="NN94">
            <v>17.815964700139425</v>
          </cell>
          <cell r="NO94">
            <v>6.9211716270630168</v>
          </cell>
          <cell r="NP94">
            <v>11.172874759396748</v>
          </cell>
          <cell r="NQ94">
            <v>7.6130629275384782</v>
          </cell>
          <cell r="NR94">
            <v>0</v>
          </cell>
          <cell r="NS94">
            <v>1.4456709972402428</v>
          </cell>
          <cell r="NT94">
            <v>2.8516523837023011</v>
          </cell>
          <cell r="NU94">
            <v>1.1078140252586226</v>
          </cell>
          <cell r="NV94">
            <v>1.7883485669564483</v>
          </cell>
          <cell r="NW94">
            <v>1.2185592759072328</v>
          </cell>
          <cell r="NX94">
            <v>0</v>
          </cell>
          <cell r="NY94">
            <v>0</v>
          </cell>
          <cell r="NZ94">
            <v>0</v>
          </cell>
          <cell r="OA94">
            <v>0</v>
          </cell>
          <cell r="OB94">
            <v>0</v>
          </cell>
          <cell r="OC94">
            <v>0</v>
          </cell>
          <cell r="OD94">
            <v>0</v>
          </cell>
          <cell r="OE94">
            <v>0</v>
          </cell>
          <cell r="OF94">
            <v>0</v>
          </cell>
          <cell r="OG94">
            <v>0</v>
          </cell>
          <cell r="OH94">
            <v>0</v>
          </cell>
          <cell r="OI94">
            <v>0</v>
          </cell>
          <cell r="OJ94">
            <v>0</v>
          </cell>
          <cell r="OK94">
            <v>10.477635623099889</v>
          </cell>
          <cell r="OL94">
            <v>20.667617083841726</v>
          </cell>
          <cell r="OM94">
            <v>8.028985652321639</v>
          </cell>
          <cell r="ON94">
            <v>12.961223326353197</v>
          </cell>
          <cell r="OO94">
            <v>8.8316222034457112</v>
          </cell>
          <cell r="OP94">
            <v>0</v>
          </cell>
          <cell r="OQ94">
            <v>0</v>
          </cell>
          <cell r="OR94">
            <v>0</v>
          </cell>
          <cell r="OS94">
            <v>0</v>
          </cell>
          <cell r="OT94">
            <v>0</v>
          </cell>
          <cell r="OU94">
            <v>0</v>
          </cell>
          <cell r="OV94">
            <v>0</v>
          </cell>
          <cell r="OW94">
            <v>1.2449101796407187</v>
          </cell>
          <cell r="OX94">
            <v>0</v>
          </cell>
          <cell r="OY94">
            <v>0</v>
          </cell>
          <cell r="OZ94">
            <v>0</v>
          </cell>
          <cell r="PA94">
            <v>0.6467065868263473</v>
          </cell>
          <cell r="PB94">
            <v>0</v>
          </cell>
          <cell r="PC94">
            <v>0.23035688622754488</v>
          </cell>
          <cell r="PD94">
            <v>0</v>
          </cell>
          <cell r="PE94">
            <v>0.21556886227544911</v>
          </cell>
          <cell r="PF94">
            <v>0</v>
          </cell>
          <cell r="PG94">
            <v>7.2551134801277586</v>
          </cell>
          <cell r="PH94" t="str">
            <v/>
          </cell>
          <cell r="PI94">
            <v>0</v>
          </cell>
          <cell r="PJ94">
            <v>0</v>
          </cell>
          <cell r="PK94">
            <v>1.9643801425640377</v>
          </cell>
          <cell r="PL94" t="str">
            <v>N/A</v>
          </cell>
          <cell r="PM94">
            <v>0.23520950990968126</v>
          </cell>
          <cell r="PN94" t="str">
            <v>N/A</v>
          </cell>
          <cell r="PO94">
            <v>0.50172388264906831</v>
          </cell>
          <cell r="PP94" t="str">
            <v>N/A</v>
          </cell>
          <cell r="PQ94">
            <v>256.41000000000003</v>
          </cell>
          <cell r="PR94">
            <v>401.94</v>
          </cell>
          <cell r="PS94">
            <v>693</v>
          </cell>
          <cell r="PT94">
            <v>0</v>
          </cell>
          <cell r="PU94">
            <v>360</v>
          </cell>
          <cell r="PV94">
            <v>128.23199999999997</v>
          </cell>
          <cell r="PW94">
            <v>120</v>
          </cell>
          <cell r="PX94">
            <v>23.382429506112469</v>
          </cell>
          <cell r="PY94">
            <v>0</v>
          </cell>
          <cell r="PZ94">
            <v>18.893649395421448</v>
          </cell>
          <cell r="QA94">
            <v>8.1249459657736445</v>
          </cell>
          <cell r="QB94">
            <v>0</v>
          </cell>
          <cell r="QC94">
            <v>0</v>
          </cell>
          <cell r="QD94">
            <v>7.0038916402188569</v>
          </cell>
          <cell r="QE94">
            <v>1.1210543255547885</v>
          </cell>
          <cell r="QF94">
            <v>0</v>
          </cell>
          <cell r="QG94">
            <v>0</v>
          </cell>
          <cell r="QH94">
            <v>8.1249459657736445</v>
          </cell>
          <cell r="QI94">
            <v>0</v>
          </cell>
          <cell r="QJ94">
            <v>0.96537313432835814</v>
          </cell>
          <cell r="QK94">
            <v>0</v>
          </cell>
          <cell r="QL94">
            <v>0</v>
          </cell>
          <cell r="QM94">
            <v>0</v>
          </cell>
          <cell r="QN94">
            <v>0.50149253731343291</v>
          </cell>
          <cell r="QO94">
            <v>0</v>
          </cell>
          <cell r="QP94">
            <v>0.17863164179104474</v>
          </cell>
          <cell r="QQ94">
            <v>0</v>
          </cell>
          <cell r="QR94">
            <v>0</v>
          </cell>
          <cell r="QS94">
            <v>0</v>
          </cell>
          <cell r="QT94">
            <v>2.4556424581005589</v>
          </cell>
          <cell r="QU94">
            <v>0</v>
          </cell>
          <cell r="QV94" t="str">
            <v>1: Yes</v>
          </cell>
          <cell r="QW94" t="str">
            <v>0: No</v>
          </cell>
          <cell r="QX94" t="str">
            <v>0: No</v>
          </cell>
          <cell r="QY94" t="str">
            <v>0: No</v>
          </cell>
          <cell r="QZ94" t="str">
            <v>0: No</v>
          </cell>
          <cell r="RA94" t="str">
            <v>0: No</v>
          </cell>
          <cell r="RB94" t="str">
            <v>N/A</v>
          </cell>
          <cell r="RC94" t="str">
            <v>30</v>
          </cell>
          <cell r="RD94" t="str">
            <v>1: Yes</v>
          </cell>
          <cell r="RE94">
            <v>18.782422931797893</v>
          </cell>
          <cell r="RF94">
            <v>0</v>
          </cell>
          <cell r="RG94">
            <v>0</v>
          </cell>
          <cell r="RH94">
            <v>0</v>
          </cell>
          <cell r="RI94">
            <v>1.2756584197924978</v>
          </cell>
          <cell r="RJ94">
            <v>0</v>
          </cell>
          <cell r="RK94">
            <v>0.45438952913008768</v>
          </cell>
          <cell r="RL94">
            <v>0</v>
          </cell>
          <cell r="RM94">
            <v>0.42521947326416598</v>
          </cell>
          <cell r="RN94">
            <v>0</v>
          </cell>
          <cell r="RO94">
            <v>2.9287967943800197</v>
          </cell>
          <cell r="RP94">
            <v>2.998334944717691</v>
          </cell>
          <cell r="RQ94">
            <v>2.627612802454609</v>
          </cell>
          <cell r="RR94">
            <v>2.627612802454609</v>
          </cell>
          <cell r="RS94">
            <v>2.9945757981942078</v>
          </cell>
          <cell r="RT94">
            <v>3.2851867409711746</v>
          </cell>
          <cell r="RU94">
            <v>3.0094272091500018</v>
          </cell>
          <cell r="RV94">
            <v>1.5035200871814338</v>
          </cell>
          <cell r="RW94">
            <v>1.2023360952560229</v>
          </cell>
          <cell r="RX94">
            <v>1.5692990909956217</v>
          </cell>
          <cell r="RY94">
            <v>1.8599100337725885</v>
          </cell>
          <cell r="RZ94">
            <v>1.5841505019514159</v>
          </cell>
          <cell r="SA94">
            <v>0</v>
          </cell>
          <cell r="SB94">
            <v>2.4309013393354162</v>
          </cell>
          <cell r="SC94">
            <v>0</v>
          </cell>
          <cell r="SD94">
            <v>2.1809186260373252</v>
          </cell>
          <cell r="SE94">
            <v>2.4854979125011925</v>
          </cell>
          <cell r="SF94">
            <v>2.7267049950060747</v>
          </cell>
          <cell r="SG94">
            <v>2.4978245835945012</v>
          </cell>
          <cell r="SH94">
            <v>0.49789545504460347</v>
          </cell>
          <cell r="SI94">
            <v>0</v>
          </cell>
          <cell r="SJ94">
            <v>0.44669417641728354</v>
          </cell>
          <cell r="SK94">
            <v>0.50907788569301526</v>
          </cell>
          <cell r="SL94">
            <v>0.55848174596509959</v>
          </cell>
          <cell r="SM94">
            <v>0.51160262555550029</v>
          </cell>
          <cell r="SN94">
            <v>0</v>
          </cell>
          <cell r="SO94">
            <v>0.65</v>
          </cell>
          <cell r="SP94">
            <v>0.5</v>
          </cell>
          <cell r="SQ94">
            <v>0.65</v>
          </cell>
          <cell r="SR94">
            <v>0.05</v>
          </cell>
          <cell r="SS94" t="str">
            <v>1: Yes</v>
          </cell>
          <cell r="ST94" t="str">
            <v>1: Yes</v>
          </cell>
          <cell r="SU94" t="str">
            <v>Blank</v>
          </cell>
          <cell r="SV94" t="str">
            <v>1: Yes</v>
          </cell>
          <cell r="SW94" t="str">
            <v>1: Only patients with CD4 &lt;</v>
          </cell>
          <cell r="SX94">
            <v>0.95</v>
          </cell>
          <cell r="SY94" t="str">
            <v>1: Yes</v>
          </cell>
          <cell r="SZ94" t="str">
            <v>New initiations</v>
          </cell>
          <cell r="TA94">
            <v>14</v>
          </cell>
          <cell r="TB94">
            <v>3.0220541213404149E-2</v>
          </cell>
          <cell r="TC94">
            <v>0</v>
          </cell>
          <cell r="TD94">
            <v>0.37963708980288052</v>
          </cell>
          <cell r="TE94">
            <v>0</v>
          </cell>
          <cell r="TF94">
            <v>3.0094009582206243E-2</v>
          </cell>
          <cell r="TG94">
            <v>0.12353704925956199</v>
          </cell>
          <cell r="TH94">
            <v>0.81772320578716939</v>
          </cell>
          <cell r="TI94">
            <v>1.5035200871814338</v>
          </cell>
          <cell r="TJ94">
            <v>4.4064811553363864E-2</v>
          </cell>
          <cell r="TK94">
            <v>3.0220541213404149E-2</v>
          </cell>
          <cell r="TL94">
            <v>0</v>
          </cell>
          <cell r="TM94">
            <v>0.37963708980288052</v>
          </cell>
          <cell r="TN94">
            <v>0</v>
          </cell>
          <cell r="TO94">
            <v>3.009400958220624E-2</v>
          </cell>
          <cell r="TP94">
            <v>0.12353704925956199</v>
          </cell>
          <cell r="TQ94">
            <v>0.81772320578716939</v>
          </cell>
          <cell r="TR94">
            <v>1.2023360952560229</v>
          </cell>
          <cell r="TS94">
            <v>4.4064811553363871E-2</v>
          </cell>
          <cell r="TT94">
            <v>3.0220541213404149E-2</v>
          </cell>
          <cell r="TU94">
            <v>0</v>
          </cell>
          <cell r="TV94">
            <v>0.37963708980288052</v>
          </cell>
          <cell r="TW94">
            <v>0</v>
          </cell>
          <cell r="TX94">
            <v>3.009400958220624E-2</v>
          </cell>
          <cell r="TY94">
            <v>0.12353704925956201</v>
          </cell>
          <cell r="TZ94">
            <v>0.81772320578716939</v>
          </cell>
          <cell r="UA94">
            <v>1.5730582375191049</v>
          </cell>
          <cell r="UB94">
            <v>4.4064811553363871E-2</v>
          </cell>
          <cell r="UC94" t="str">
            <v>1: Yes</v>
          </cell>
          <cell r="UD94" t="str">
            <v>New initiations</v>
          </cell>
          <cell r="UE94">
            <v>14</v>
          </cell>
          <cell r="UF94">
            <v>41300</v>
          </cell>
          <cell r="UG94">
            <v>1.5698965670410559E-2</v>
          </cell>
          <cell r="UH94">
            <v>1.5698965670410559E-2</v>
          </cell>
          <cell r="UI94">
            <v>1.5698965670410559E-2</v>
          </cell>
          <cell r="UJ94">
            <v>0</v>
          </cell>
          <cell r="UK94">
            <v>0</v>
          </cell>
          <cell r="UL94">
            <v>0</v>
          </cell>
          <cell r="UM94">
            <v>0</v>
          </cell>
          <cell r="UN94" t="str">
            <v>N/A</v>
          </cell>
          <cell r="UO94" t="str">
            <v>N/A</v>
          </cell>
          <cell r="UP94" t="str">
            <v>N/A</v>
          </cell>
          <cell r="UQ94" t="str">
            <v>N/A</v>
          </cell>
          <cell r="UR94" t="str">
            <v>N/A</v>
          </cell>
          <cell r="US94" t="str">
            <v>N/A</v>
          </cell>
          <cell r="UT94" t="str">
            <v>N/A</v>
          </cell>
          <cell r="UU94" t="str">
            <v>N/A</v>
          </cell>
          <cell r="UV94" t="str">
            <v>N/A</v>
          </cell>
          <cell r="UW94" t="str">
            <v>N/A</v>
          </cell>
          <cell r="UX94">
            <v>1</v>
          </cell>
          <cell r="UY94">
            <v>0</v>
          </cell>
          <cell r="UZ94">
            <v>0</v>
          </cell>
          <cell r="VA94">
            <v>0</v>
          </cell>
          <cell r="VB94">
            <v>1</v>
          </cell>
          <cell r="VC94">
            <v>0</v>
          </cell>
          <cell r="VD94">
            <v>0</v>
          </cell>
          <cell r="VE94">
            <v>0</v>
          </cell>
          <cell r="VF94">
            <v>0</v>
          </cell>
          <cell r="VG94">
            <v>0</v>
          </cell>
          <cell r="VH94">
            <v>1</v>
          </cell>
          <cell r="VI94">
            <v>1</v>
          </cell>
          <cell r="VJ94">
            <v>0</v>
          </cell>
          <cell r="VK94">
            <v>0</v>
          </cell>
          <cell r="VL94">
            <v>0</v>
          </cell>
          <cell r="VM94">
            <v>0</v>
          </cell>
          <cell r="VN94">
            <v>0</v>
          </cell>
          <cell r="VO94">
            <v>0</v>
          </cell>
          <cell r="VP94">
            <v>0</v>
          </cell>
          <cell r="VQ94">
            <v>1</v>
          </cell>
          <cell r="VR94">
            <v>0</v>
          </cell>
          <cell r="VS94">
            <v>0</v>
          </cell>
          <cell r="VT94">
            <v>0</v>
          </cell>
          <cell r="VU94">
            <v>0</v>
          </cell>
          <cell r="VV94">
            <v>1</v>
          </cell>
          <cell r="VW94">
            <v>0</v>
          </cell>
          <cell r="VX94">
            <v>0</v>
          </cell>
          <cell r="VY94">
            <v>3.9429992100322493</v>
          </cell>
          <cell r="VZ94">
            <v>4.8533692137489259</v>
          </cell>
          <cell r="WA94">
            <v>0</v>
          </cell>
          <cell r="WB94">
            <v>4.5843604739425583</v>
          </cell>
          <cell r="WC94">
            <v>4.8776360598176716</v>
          </cell>
          <cell r="WD94">
            <v>9.1397975379548786</v>
          </cell>
          <cell r="WE94">
            <v>0</v>
          </cell>
          <cell r="WF94">
            <v>3.5486992890290243</v>
          </cell>
          <cell r="WG94">
            <v>0</v>
          </cell>
          <cell r="WH94">
            <v>4.1259244265483028</v>
          </cell>
          <cell r="WI94">
            <v>4.3898724538359035</v>
          </cell>
          <cell r="WJ94">
            <v>8.2258177841593909</v>
          </cell>
          <cell r="WK94">
            <v>0</v>
          </cell>
          <cell r="WL94">
            <v>0.39429992100322492</v>
          </cell>
          <cell r="WM94">
            <v>0</v>
          </cell>
          <cell r="WN94">
            <v>0.45843604739425586</v>
          </cell>
          <cell r="WO94">
            <v>0.48776360598176716</v>
          </cell>
          <cell r="WP94">
            <v>0.9139797537954879</v>
          </cell>
          <cell r="WQ94">
            <v>0</v>
          </cell>
          <cell r="WR94">
            <v>0</v>
          </cell>
          <cell r="WS94">
            <v>0</v>
          </cell>
          <cell r="WT94">
            <v>4.8533692137489259</v>
          </cell>
          <cell r="WU94">
            <v>0</v>
          </cell>
          <cell r="WV94">
            <v>4.5874596680007294</v>
          </cell>
          <cell r="WW94">
            <v>0</v>
          </cell>
          <cell r="WX94">
            <v>9.1397975379548786</v>
          </cell>
          <cell r="WY94">
            <v>0</v>
          </cell>
          <cell r="WZ94">
            <v>4.3704787030147738</v>
          </cell>
          <cell r="XA94">
            <v>3.8452131189876533</v>
          </cell>
          <cell r="XB94">
            <v>6.645511683473817</v>
          </cell>
          <cell r="XC94">
            <v>3.7178483635387733</v>
          </cell>
          <cell r="XD94">
            <v>5.8869910218798704</v>
          </cell>
          <cell r="XE94">
            <v>5.528809954297925</v>
          </cell>
          <cell r="XF94">
            <v>0</v>
          </cell>
          <cell r="XG94">
            <v>0.16113305465976482</v>
          </cell>
          <cell r="XH94">
            <v>0.10466074749690103</v>
          </cell>
          <cell r="XI94">
            <v>0.16327076609516561</v>
          </cell>
          <cell r="XJ94">
            <v>0.25118579399256247</v>
          </cell>
          <cell r="XK94">
            <v>0.33491439199008333</v>
          </cell>
          <cell r="XL94">
            <v>0</v>
          </cell>
          <cell r="XM94">
            <v>2.7516145432276993</v>
          </cell>
          <cell r="XN94">
            <v>3.3587468776243719</v>
          </cell>
          <cell r="XO94">
            <v>5.9883615454382095</v>
          </cell>
          <cell r="XP94">
            <v>2.6926941482032247</v>
          </cell>
          <cell r="XQ94">
            <v>4.3098306905944108</v>
          </cell>
          <cell r="XR94">
            <v>3.4259295125839793</v>
          </cell>
          <cell r="XS94">
            <v>0</v>
          </cell>
          <cell r="XT94">
            <v>0</v>
          </cell>
          <cell r="XU94">
            <v>0</v>
          </cell>
          <cell r="XV94">
            <v>0</v>
          </cell>
          <cell r="XW94">
            <v>0</v>
          </cell>
          <cell r="XX94">
            <v>0</v>
          </cell>
          <cell r="XY94">
            <v>0</v>
          </cell>
          <cell r="XZ94">
            <v>0</v>
          </cell>
          <cell r="YA94">
            <v>0</v>
          </cell>
          <cell r="YB94">
            <v>0</v>
          </cell>
          <cell r="YC94">
            <v>0</v>
          </cell>
          <cell r="YD94">
            <v>0</v>
          </cell>
          <cell r="YE94">
            <v>0</v>
          </cell>
          <cell r="YF94">
            <v>0</v>
          </cell>
          <cell r="YG94">
            <v>0</v>
          </cell>
          <cell r="YH94">
            <v>0</v>
          </cell>
          <cell r="YI94">
            <v>0</v>
          </cell>
          <cell r="YJ94">
            <v>0</v>
          </cell>
          <cell r="YK94">
            <v>0</v>
          </cell>
          <cell r="YL94">
            <v>0.4293969330201835</v>
          </cell>
          <cell r="YM94">
            <v>0.27890617525785033</v>
          </cell>
          <cell r="YN94">
            <v>0.43509363340224655</v>
          </cell>
          <cell r="YO94">
            <v>0.66937482061884068</v>
          </cell>
          <cell r="YP94">
            <v>0.89249976082512106</v>
          </cell>
          <cell r="YQ94">
            <v>0</v>
          </cell>
          <cell r="YR94">
            <v>0.42120183771045394</v>
          </cell>
          <cell r="YS94">
            <v>0.27358321528085677</v>
          </cell>
          <cell r="YT94">
            <v>0.42678981583813658</v>
          </cell>
          <cell r="YU94">
            <v>0.65659971667405614</v>
          </cell>
          <cell r="YV94">
            <v>0.87546628889874167</v>
          </cell>
          <cell r="YW94">
            <v>0</v>
          </cell>
          <cell r="YX94">
            <v>0</v>
          </cell>
          <cell r="YY94">
            <v>0</v>
          </cell>
          <cell r="YZ94">
            <v>0</v>
          </cell>
          <cell r="ZA94">
            <v>0</v>
          </cell>
          <cell r="ZB94">
            <v>0</v>
          </cell>
          <cell r="ZC94">
            <v>0</v>
          </cell>
          <cell r="ZD94">
            <v>0.74422583404619347</v>
          </cell>
          <cell r="ZE94">
            <v>0.57711442786069667</v>
          </cell>
          <cell r="ZF94">
            <v>0.59332763045337911</v>
          </cell>
          <cell r="ZG94">
            <v>0.46009950248756226</v>
          </cell>
          <cell r="ZH94">
            <v>1.5397775876817796</v>
          </cell>
          <cell r="ZI94">
            <v>1.1940298507462686</v>
          </cell>
          <cell r="ZJ94" t="str">
            <v xml:space="preserve"> </v>
          </cell>
          <cell r="ZK94">
            <v>210</v>
          </cell>
          <cell r="ZL94">
            <v>1</v>
          </cell>
          <cell r="ZM94">
            <v>0</v>
          </cell>
          <cell r="ZN94">
            <v>1</v>
          </cell>
          <cell r="ZO94">
            <v>0</v>
          </cell>
          <cell r="ZP94">
            <v>0</v>
          </cell>
          <cell r="ZQ94">
            <v>0</v>
          </cell>
          <cell r="ZR94" t="str">
            <v>0: No</v>
          </cell>
          <cell r="ZS94" t="str">
            <v>0: No</v>
          </cell>
          <cell r="ZT94">
            <v>0.3053892215568863</v>
          </cell>
          <cell r="ZU94">
            <v>0.30538922155688625</v>
          </cell>
          <cell r="ZV94">
            <v>0.3053892215568863</v>
          </cell>
          <cell r="ZW94">
            <v>0.3053892215568863</v>
          </cell>
          <cell r="ZX94">
            <v>0.3053892215568863</v>
          </cell>
          <cell r="ZY94">
            <v>0.3053892215568863</v>
          </cell>
          <cell r="ZZ94">
            <v>0</v>
          </cell>
          <cell r="AAA94">
            <v>0</v>
          </cell>
          <cell r="AAB94">
            <v>0</v>
          </cell>
          <cell r="AAC94">
            <v>0</v>
          </cell>
          <cell r="AAD94">
            <v>0</v>
          </cell>
          <cell r="AAE94">
            <v>0</v>
          </cell>
          <cell r="AAF94">
            <v>0</v>
          </cell>
          <cell r="AAG94">
            <v>0</v>
          </cell>
          <cell r="AAH94">
            <v>0</v>
          </cell>
          <cell r="AAI94">
            <v>0</v>
          </cell>
          <cell r="AAJ94">
            <v>0</v>
          </cell>
          <cell r="AAK94">
            <v>0</v>
          </cell>
          <cell r="AAL94">
            <v>0</v>
          </cell>
          <cell r="AAM94">
            <v>0</v>
          </cell>
          <cell r="AAN94">
            <v>0</v>
          </cell>
          <cell r="AAO94">
            <v>0</v>
          </cell>
          <cell r="AAP94">
            <v>0</v>
          </cell>
          <cell r="AAQ94">
            <v>0</v>
          </cell>
          <cell r="AAR94">
            <v>0</v>
          </cell>
          <cell r="AAS94">
            <v>0</v>
          </cell>
          <cell r="AAT94">
            <v>0</v>
          </cell>
          <cell r="AAU94">
            <v>0</v>
          </cell>
          <cell r="AAV94">
            <v>0</v>
          </cell>
          <cell r="AAW94">
            <v>0</v>
          </cell>
          <cell r="AAX94">
            <v>0</v>
          </cell>
          <cell r="AAY94">
            <v>0</v>
          </cell>
          <cell r="AAZ94">
            <v>0</v>
          </cell>
          <cell r="ABA94">
            <v>0</v>
          </cell>
          <cell r="ABB94">
            <v>0</v>
          </cell>
          <cell r="ABC94">
            <v>0</v>
          </cell>
          <cell r="ABD94">
            <v>0</v>
          </cell>
          <cell r="ABE94">
            <v>0</v>
          </cell>
          <cell r="ABF94">
            <v>0</v>
          </cell>
          <cell r="ABG94">
            <v>0</v>
          </cell>
          <cell r="ABH94">
            <v>0</v>
          </cell>
          <cell r="ABI94">
            <v>0</v>
          </cell>
          <cell r="ABJ94">
            <v>0</v>
          </cell>
          <cell r="ABK94">
            <v>0</v>
          </cell>
          <cell r="ABL94">
            <v>0</v>
          </cell>
          <cell r="ABM94">
            <v>0</v>
          </cell>
          <cell r="ABN94">
            <v>0</v>
          </cell>
          <cell r="ABO94">
            <v>0</v>
          </cell>
          <cell r="ABP94">
            <v>0</v>
          </cell>
          <cell r="ABQ94">
            <v>0</v>
          </cell>
          <cell r="ABR94">
            <v>0.3053892215568863</v>
          </cell>
          <cell r="ABS94">
            <v>0.3053892215568863</v>
          </cell>
          <cell r="ABT94">
            <v>0.3053892215568863</v>
          </cell>
          <cell r="ABU94">
            <v>0.3053892215568863</v>
          </cell>
          <cell r="ABV94">
            <v>0.3053892215568863</v>
          </cell>
          <cell r="ABW94">
            <v>0</v>
          </cell>
          <cell r="ABX94">
            <v>0</v>
          </cell>
          <cell r="ABY94" t="str">
            <v>0: No</v>
          </cell>
          <cell r="ABZ94">
            <v>0</v>
          </cell>
          <cell r="ACA94">
            <v>0</v>
          </cell>
          <cell r="ACB94">
            <v>3.4255974173868147</v>
          </cell>
          <cell r="ACC94">
            <v>3.7027879945712097</v>
          </cell>
          <cell r="ACD94">
            <v>2.2250281736679693</v>
          </cell>
          <cell r="ACE94">
            <v>3.4710439509220326</v>
          </cell>
          <cell r="ACF94">
            <v>5.3400676168031271</v>
          </cell>
          <cell r="ACG94">
            <v>7.1200901557375031</v>
          </cell>
          <cell r="ACH94">
            <v>0</v>
          </cell>
          <cell r="ACI94">
            <v>0</v>
          </cell>
          <cell r="ACJ94">
            <v>0</v>
          </cell>
          <cell r="ACK94">
            <v>0</v>
          </cell>
          <cell r="ACL94">
            <v>0</v>
          </cell>
          <cell r="ACM94">
            <v>0</v>
          </cell>
          <cell r="ACN94">
            <v>0</v>
          </cell>
          <cell r="ACO94">
            <v>0</v>
          </cell>
          <cell r="ACP94">
            <v>0</v>
          </cell>
          <cell r="ACQ94">
            <v>0</v>
          </cell>
          <cell r="ACR94">
            <v>0</v>
          </cell>
          <cell r="ACS94">
            <v>0</v>
          </cell>
          <cell r="ACT94">
            <v>0</v>
          </cell>
          <cell r="ACU94">
            <v>0</v>
          </cell>
          <cell r="ACV94">
            <v>0</v>
          </cell>
          <cell r="ACW94">
            <v>0</v>
          </cell>
          <cell r="ACX94">
            <v>0</v>
          </cell>
          <cell r="ACY94">
            <v>0</v>
          </cell>
          <cell r="ACZ94">
            <v>0</v>
          </cell>
          <cell r="ADA94">
            <v>0.10276919604537357</v>
          </cell>
          <cell r="ADB94">
            <v>6.6751672401889423E-2</v>
          </cell>
          <cell r="ADC94">
            <v>0.10413260894694751</v>
          </cell>
          <cell r="ADD94">
            <v>0.16020401376453458</v>
          </cell>
          <cell r="ADE94">
            <v>0.21360535168604614</v>
          </cell>
          <cell r="ADF94">
            <v>0</v>
          </cell>
          <cell r="ADG94">
            <v>0.10276919604537357</v>
          </cell>
          <cell r="ADH94">
            <v>6.6751672401889423E-2</v>
          </cell>
          <cell r="ADI94">
            <v>0.10413260894694751</v>
          </cell>
          <cell r="ADJ94">
            <v>0.16020401376453458</v>
          </cell>
          <cell r="ADK94">
            <v>0.21360535168604614</v>
          </cell>
          <cell r="ADL94">
            <v>0</v>
          </cell>
          <cell r="ADM94">
            <v>0</v>
          </cell>
          <cell r="ADN94">
            <v>0</v>
          </cell>
          <cell r="ADO94">
            <v>0</v>
          </cell>
          <cell r="ADP94">
            <v>0</v>
          </cell>
          <cell r="ADQ94">
            <v>0</v>
          </cell>
          <cell r="ADR94">
            <v>0</v>
          </cell>
          <cell r="ADS94">
            <v>7.3867114429051681E-2</v>
          </cell>
          <cell r="ADT94">
            <v>4.7978904315491205E-2</v>
          </cell>
          <cell r="ADU94">
            <v>7.4847090732166277E-2</v>
          </cell>
          <cell r="ADV94">
            <v>0.11514937035717887</v>
          </cell>
          <cell r="ADW94">
            <v>0.15353249380957185</v>
          </cell>
          <cell r="ADX94">
            <v>0</v>
          </cell>
          <cell r="ADY94">
            <v>3.146191910867016</v>
          </cell>
          <cell r="ADZ94">
            <v>2.0435459245486993</v>
          </cell>
          <cell r="AEA94">
            <v>3.1879316422959714</v>
          </cell>
          <cell r="AEB94">
            <v>4.9045102189168786</v>
          </cell>
          <cell r="AEC94">
            <v>6.5393469585558384</v>
          </cell>
          <cell r="AED94">
            <v>0</v>
          </cell>
          <cell r="AEE94">
            <v>7.3867114429051681E-2</v>
          </cell>
          <cell r="AEF94">
            <v>0</v>
          </cell>
          <cell r="AEG94">
            <v>0</v>
          </cell>
          <cell r="AEH94">
            <v>0</v>
          </cell>
          <cell r="AEI94">
            <v>3.146191910867016</v>
          </cell>
          <cell r="AEJ94">
            <v>0</v>
          </cell>
          <cell r="AEK94">
            <v>0.20553839209074715</v>
          </cell>
          <cell r="AEL94">
            <v>0</v>
          </cell>
          <cell r="AEM94">
            <v>0</v>
          </cell>
          <cell r="AEN94">
            <v>7.9844252308596764E-2</v>
          </cell>
          <cell r="AEO94">
            <v>0</v>
          </cell>
          <cell r="AEP94">
            <v>0</v>
          </cell>
          <cell r="AEQ94">
            <v>0</v>
          </cell>
          <cell r="AER94">
            <v>3.4007737094402328</v>
          </cell>
          <cell r="AES94">
            <v>0</v>
          </cell>
          <cell r="AET94">
            <v>0.22217003282237996</v>
          </cell>
          <cell r="AEU94">
            <v>0</v>
          </cell>
          <cell r="AEV94">
            <v>0</v>
          </cell>
          <cell r="AEW94">
            <v>0.12</v>
          </cell>
          <cell r="AEX94" t="str">
            <v>7</v>
          </cell>
          <cell r="AEY94" t="str">
            <v>7</v>
          </cell>
          <cell r="AEZ94" t="str">
            <v>1: Yes</v>
          </cell>
          <cell r="AFA94" t="str">
            <v>12</v>
          </cell>
          <cell r="AFB94" t="str">
            <v>12</v>
          </cell>
          <cell r="AFC94" t="str">
            <v>1: Always</v>
          </cell>
          <cell r="AFD94" t="str">
            <v>1: Always</v>
          </cell>
          <cell r="AFE94">
            <v>0</v>
          </cell>
          <cell r="AFF94">
            <v>0</v>
          </cell>
          <cell r="AFG94">
            <v>1.5104001021372451</v>
          </cell>
          <cell r="AFH94">
            <v>1.5104001021372451</v>
          </cell>
          <cell r="AFI94">
            <v>1.5104001021372448</v>
          </cell>
          <cell r="AFJ94">
            <v>1.5104001021372451</v>
          </cell>
          <cell r="AFK94">
            <v>1.5104001021372451</v>
          </cell>
          <cell r="AFL94">
            <v>1.5104001021372451</v>
          </cell>
          <cell r="AFM94">
            <v>0</v>
          </cell>
          <cell r="AFN94">
            <v>0</v>
          </cell>
          <cell r="AFO94">
            <v>5</v>
          </cell>
          <cell r="AFP94">
            <v>0</v>
          </cell>
          <cell r="AFQ94">
            <v>5</v>
          </cell>
          <cell r="AFR94">
            <v>1.5104001021372451</v>
          </cell>
          <cell r="AFS94">
            <v>1.5104001021372451</v>
          </cell>
          <cell r="AFT94">
            <v>1.5104001021372451</v>
          </cell>
          <cell r="AFU94">
            <v>1.5104001021372448</v>
          </cell>
          <cell r="AFV94">
            <v>0</v>
          </cell>
          <cell r="AFW94">
            <v>0</v>
          </cell>
          <cell r="AFX94">
            <v>0</v>
          </cell>
          <cell r="AFY94">
            <v>0</v>
          </cell>
          <cell r="AFZ94">
            <v>0</v>
          </cell>
          <cell r="AGA94">
            <v>0</v>
          </cell>
          <cell r="AGB94">
            <v>0</v>
          </cell>
        </row>
        <row r="95">
          <cell r="A95" t="str">
            <v>ZAMBIA_3</v>
          </cell>
          <cell r="B95" t="str">
            <v>Zambia</v>
          </cell>
          <cell r="C95" t="str">
            <v>CHRESO Kabwe</v>
          </cell>
          <cell r="D95" t="str">
            <v>Health Center</v>
          </cell>
          <cell r="E95" t="str">
            <v>Primary</v>
          </cell>
          <cell r="F95" t="str">
            <v>Urban</v>
          </cell>
          <cell r="G95" t="str">
            <v>Yes</v>
          </cell>
          <cell r="H95">
            <v>39504</v>
          </cell>
          <cell r="I95" t="e">
            <v>#VALUE!</v>
          </cell>
          <cell r="J95">
            <v>0</v>
          </cell>
          <cell r="K95">
            <v>0</v>
          </cell>
          <cell r="L95">
            <v>0</v>
          </cell>
          <cell r="M95" t="str">
            <v>USD</v>
          </cell>
          <cell r="N95">
            <v>4729.9222222222215</v>
          </cell>
          <cell r="O95">
            <v>0</v>
          </cell>
          <cell r="P95">
            <v>1</v>
          </cell>
          <cell r="Q95">
            <v>0</v>
          </cell>
          <cell r="R95">
            <v>0</v>
          </cell>
          <cell r="S95">
            <v>0</v>
          </cell>
          <cell r="T95">
            <v>0</v>
          </cell>
          <cell r="U95">
            <v>0</v>
          </cell>
          <cell r="V95">
            <v>401.96961463189473</v>
          </cell>
          <cell r="W95" t="str">
            <v>0: No</v>
          </cell>
          <cell r="X95" t="str">
            <v>0: No</v>
          </cell>
          <cell r="Y95">
            <v>0</v>
          </cell>
          <cell r="Z95" t="str">
            <v>Jan-10</v>
          </cell>
          <cell r="AA95" t="str">
            <v>Dec-10</v>
          </cell>
          <cell r="AB95">
            <v>99.916666666666671</v>
          </cell>
          <cell r="AC95">
            <v>1359.1666666666667</v>
          </cell>
          <cell r="AD95">
            <v>42.083333333333336</v>
          </cell>
          <cell r="AE95">
            <v>120.25</v>
          </cell>
          <cell r="AF95">
            <v>0</v>
          </cell>
          <cell r="AG95">
            <v>1621.4166666666667</v>
          </cell>
          <cell r="AH95">
            <v>1521.5</v>
          </cell>
          <cell r="AI95">
            <v>5.3449144266844835</v>
          </cell>
          <cell r="AJ95">
            <v>17.066094464717068</v>
          </cell>
          <cell r="AK95">
            <v>1.4</v>
          </cell>
          <cell r="AL95">
            <v>5.7</v>
          </cell>
          <cell r="AM95">
            <v>4.8</v>
          </cell>
          <cell r="AN95">
            <v>4.8</v>
          </cell>
          <cell r="AO95">
            <v>0</v>
          </cell>
          <cell r="AP95">
            <v>20</v>
          </cell>
          <cell r="AQ95">
            <v>16.5</v>
          </cell>
          <cell r="AR95">
            <v>20</v>
          </cell>
          <cell r="AS95">
            <v>20</v>
          </cell>
          <cell r="AT95">
            <v>0</v>
          </cell>
          <cell r="AU95">
            <v>0.6</v>
          </cell>
          <cell r="AV95">
            <v>5.7</v>
          </cell>
          <cell r="AW95">
            <v>4.8</v>
          </cell>
          <cell r="AX95">
            <v>4.8</v>
          </cell>
          <cell r="AY95">
            <v>0</v>
          </cell>
          <cell r="AZ95">
            <v>2</v>
          </cell>
          <cell r="BA95">
            <v>2.4</v>
          </cell>
          <cell r="BB95">
            <v>3</v>
          </cell>
          <cell r="BC95">
            <v>3</v>
          </cell>
          <cell r="BD95">
            <v>0</v>
          </cell>
          <cell r="BE95">
            <v>167262.19166666668</v>
          </cell>
          <cell r="BF95" t="str">
            <v>1: Yes</v>
          </cell>
          <cell r="BG95" t="str">
            <v>32</v>
          </cell>
          <cell r="BH95" t="str">
            <v>87</v>
          </cell>
          <cell r="BI95" t="str">
            <v>9</v>
          </cell>
          <cell r="BJ95" t="str">
            <v>29</v>
          </cell>
          <cell r="BK95" t="str">
            <v>N/A</v>
          </cell>
          <cell r="BL95" t="str">
            <v>N/A</v>
          </cell>
          <cell r="BM95" t="str">
            <v>0: No</v>
          </cell>
          <cell r="BN95" t="str">
            <v>N/A</v>
          </cell>
          <cell r="BO95" t="str">
            <v>N/A</v>
          </cell>
          <cell r="BP95" t="str">
            <v>0: No</v>
          </cell>
          <cell r="BQ95">
            <v>0.30898154083909352</v>
          </cell>
          <cell r="BR95" t="str">
            <v>1: The Costing Period</v>
          </cell>
          <cell r="BS95" t="str">
            <v/>
          </cell>
          <cell r="BT95" t="str">
            <v>1: Yes</v>
          </cell>
          <cell r="BU95" t="str">
            <v>32</v>
          </cell>
          <cell r="BV95" t="str">
            <v>87</v>
          </cell>
          <cell r="BW95" t="str">
            <v>9</v>
          </cell>
          <cell r="BX95" t="str">
            <v>29</v>
          </cell>
          <cell r="BY95" t="str">
            <v>N/A</v>
          </cell>
          <cell r="BZ95" t="str">
            <v>N/A</v>
          </cell>
          <cell r="CA95" t="str">
            <v>1: Yes</v>
          </cell>
          <cell r="CB95" t="str">
            <v>0: No</v>
          </cell>
          <cell r="CC95" t="str">
            <v>0: No</v>
          </cell>
          <cell r="CD95" t="str">
            <v>0: No</v>
          </cell>
          <cell r="CE95" t="str">
            <v>0: No</v>
          </cell>
          <cell r="CF95" t="str">
            <v>0: No</v>
          </cell>
          <cell r="CG95" t="str">
            <v>0: No</v>
          </cell>
          <cell r="CH95" t="str">
            <v/>
          </cell>
          <cell r="CI95" t="str">
            <v/>
          </cell>
          <cell r="CJ95">
            <v>1580.8333333333333</v>
          </cell>
          <cell r="CK95" t="str">
            <v>All consultations at clinic involve nurse, clinician and pharmacy (if ART).  Charts confirm visit number. 6 visits in first year after initiation, 4 visits/yr after, 6 visits in first year after switch to 2L and 4 visits/yr after. 10 visits/yr for prisoners (all .  Regular visits 20 minutes, prison visits 9 min clinical+1min drug pickup.  Prisoners are 18% of ad 1L; 39% of adults and 38% ped 1L within first year of initiation; assume 39% of A2L within first yr of switch.</v>
          </cell>
          <cell r="CL95" t="str">
            <v>1: Yes</v>
          </cell>
          <cell r="CM95" t="str">
            <v>1: Yes</v>
          </cell>
          <cell r="CN95" t="str">
            <v>1: Yes</v>
          </cell>
          <cell r="CO95" t="str">
            <v>0: No</v>
          </cell>
          <cell r="CP95" t="str">
            <v/>
          </cell>
          <cell r="CQ95" t="str">
            <v>1: Yes</v>
          </cell>
          <cell r="CR95" t="str">
            <v>1: Yes</v>
          </cell>
          <cell r="CS95" t="str">
            <v>100</v>
          </cell>
          <cell r="CT95" t="str">
            <v>1</v>
          </cell>
          <cell r="CU95">
            <v>1493.2698680030671</v>
          </cell>
          <cell r="CV95" t="str">
            <v>2: Unknown</v>
          </cell>
          <cell r="CW95">
            <v>5.3449144266844835</v>
          </cell>
          <cell r="CX95">
            <v>138.84179615138484</v>
          </cell>
          <cell r="CY95">
            <v>39.102000040165088</v>
          </cell>
          <cell r="CZ95">
            <v>145.39169293840166</v>
          </cell>
          <cell r="DA95">
            <v>95.702493000334414</v>
          </cell>
          <cell r="DB95">
            <v>26.890955182512386</v>
          </cell>
          <cell r="DC95">
            <v>100.22133590993947</v>
          </cell>
          <cell r="DD95">
            <v>99.956223453998348</v>
          </cell>
          <cell r="DE95">
            <v>102.48115836968941</v>
          </cell>
          <cell r="DF95">
            <v>102.42700036886218</v>
          </cell>
          <cell r="DG95">
            <v>0</v>
          </cell>
          <cell r="DH95">
            <v>43.13930315105042</v>
          </cell>
          <cell r="DI95">
            <v>12.211044857652702</v>
          </cell>
          <cell r="DJ95">
            <v>45.170357028462192</v>
          </cell>
          <cell r="DK95">
            <v>45.051228168319383</v>
          </cell>
          <cell r="DL95">
            <v>46.167786037152688</v>
          </cell>
          <cell r="DM95">
            <v>46.167786037152695</v>
          </cell>
          <cell r="DN95">
            <v>0</v>
          </cell>
          <cell r="DO95">
            <v>100.22133590993947</v>
          </cell>
          <cell r="DP95">
            <v>100.0320540892897</v>
          </cell>
          <cell r="DQ95">
            <v>102.42700036886218</v>
          </cell>
          <cell r="DR95">
            <v>45.170357028462192</v>
          </cell>
          <cell r="DS95">
            <v>45.084761425753861</v>
          </cell>
          <cell r="DT95">
            <v>46.167786037152695</v>
          </cell>
          <cell r="DU95">
            <v>65.263955219151413</v>
          </cell>
          <cell r="DV95">
            <v>18.274998894439339</v>
          </cell>
          <cell r="DW95">
            <v>68.16865595693983</v>
          </cell>
          <cell r="DX95">
            <v>69.90576199286528</v>
          </cell>
          <cell r="DY95">
            <v>69.851603992038051</v>
          </cell>
          <cell r="DZ95">
            <v>0</v>
          </cell>
          <cell r="EA95">
            <v>12.972548625638527</v>
          </cell>
          <cell r="EB95">
            <v>3.6720197503212519</v>
          </cell>
          <cell r="EC95">
            <v>13.54748930486673</v>
          </cell>
          <cell r="ED95">
            <v>13.883252754639257</v>
          </cell>
          <cell r="EE95">
            <v>13.883252754639257</v>
          </cell>
          <cell r="EF95">
            <v>0</v>
          </cell>
          <cell r="EG95">
            <v>5.6111967097508977</v>
          </cell>
          <cell r="EH95">
            <v>1.5883097250775375</v>
          </cell>
          <cell r="EI95">
            <v>5.8598837905001089</v>
          </cell>
          <cell r="EJ95">
            <v>6.0051162208411037</v>
          </cell>
          <cell r="EK95">
            <v>6.0051162208411029</v>
          </cell>
          <cell r="EL95">
            <v>0</v>
          </cell>
          <cell r="EM95">
            <v>8.73406494805314</v>
          </cell>
          <cell r="EN95">
            <v>2.4722712487239633</v>
          </cell>
          <cell r="EO95">
            <v>9.1211569049668686</v>
          </cell>
          <cell r="EP95">
            <v>9.3472173239426581</v>
          </cell>
          <cell r="EQ95">
            <v>9.3472173239426564</v>
          </cell>
          <cell r="ER95">
            <v>0</v>
          </cell>
          <cell r="ES95">
            <v>0</v>
          </cell>
          <cell r="ET95">
            <v>0</v>
          </cell>
          <cell r="EU95">
            <v>0</v>
          </cell>
          <cell r="EV95">
            <v>0</v>
          </cell>
          <cell r="EW95">
            <v>0</v>
          </cell>
          <cell r="EX95">
            <v>0</v>
          </cell>
          <cell r="EY95">
            <v>7.7784931516995197</v>
          </cell>
          <cell r="EZ95">
            <v>2.201786349393879</v>
          </cell>
          <cell r="FA95">
            <v>8.1232343637055706</v>
          </cell>
          <cell r="FB95">
            <v>8.3245620881193272</v>
          </cell>
          <cell r="FC95">
            <v>8.3245620881193254</v>
          </cell>
          <cell r="FD95">
            <v>0</v>
          </cell>
          <cell r="FE95">
            <v>31.283326710050329</v>
          </cell>
          <cell r="FF95">
            <v>8.8550829023701532</v>
          </cell>
          <cell r="FG95">
            <v>32.669797296997835</v>
          </cell>
          <cell r="FH95">
            <v>33.479491521289901</v>
          </cell>
          <cell r="FI95">
            <v>33.479491521289901</v>
          </cell>
          <cell r="FJ95">
            <v>0</v>
          </cell>
          <cell r="FK95">
            <v>7.1982107870410186</v>
          </cell>
          <cell r="FL95">
            <v>2.0375311698389629</v>
          </cell>
          <cell r="FM95">
            <v>7.5172340043408061</v>
          </cell>
          <cell r="FN95">
            <v>7.7035425051445738</v>
          </cell>
          <cell r="FO95">
            <v>7.7035425051445738</v>
          </cell>
          <cell r="FP95">
            <v>0</v>
          </cell>
          <cell r="FQ95">
            <v>0.61674461633345323</v>
          </cell>
          <cell r="FR95">
            <v>0.61674461633345323</v>
          </cell>
          <cell r="FS95">
            <v>1.2334892326669065</v>
          </cell>
          <cell r="FT95">
            <v>0</v>
          </cell>
          <cell r="FU95">
            <v>1.2334892326669065</v>
          </cell>
          <cell r="FV95">
            <v>1.2334892326669065</v>
          </cell>
          <cell r="FW95">
            <v>9.2511692450018002E-2</v>
          </cell>
          <cell r="FX95">
            <v>1.2334892326669065</v>
          </cell>
          <cell r="FY95">
            <v>0.61674461633345323</v>
          </cell>
          <cell r="FZ95">
            <v>6.8767024721180041</v>
          </cell>
          <cell r="GA95">
            <v>0</v>
          </cell>
          <cell r="GB95">
            <v>0.61674461633345323</v>
          </cell>
          <cell r="GC95">
            <v>4.9339569306676259</v>
          </cell>
          <cell r="GD95">
            <v>5.5507015470010792</v>
          </cell>
          <cell r="GE95">
            <v>0.17457621300450293</v>
          </cell>
          <cell r="GF95">
            <v>0.17457621300450293</v>
          </cell>
          <cell r="GG95">
            <v>0.34915242600900587</v>
          </cell>
          <cell r="GH95">
            <v>0</v>
          </cell>
          <cell r="GI95">
            <v>0.34915242600900587</v>
          </cell>
          <cell r="GJ95">
            <v>0.34915242600900587</v>
          </cell>
          <cell r="GK95">
            <v>0</v>
          </cell>
          <cell r="GL95">
            <v>0.34915242600900587</v>
          </cell>
          <cell r="GM95">
            <v>0.17457621300450293</v>
          </cell>
          <cell r="GN95">
            <v>1.9203383430495324</v>
          </cell>
          <cell r="GO95">
            <v>0.17457621300450293</v>
          </cell>
          <cell r="GP95">
            <v>1.3966097040360235</v>
          </cell>
          <cell r="GQ95">
            <v>1.5711859170405265</v>
          </cell>
          <cell r="GR95">
            <v>0.64578174611718697</v>
          </cell>
          <cell r="GS95">
            <v>0.64578174611718697</v>
          </cell>
          <cell r="GT95">
            <v>1.2915634922343739</v>
          </cell>
          <cell r="GU95">
            <v>0</v>
          </cell>
          <cell r="GV95">
            <v>1.2915634922343739</v>
          </cell>
          <cell r="GW95">
            <v>1.2915634922343739</v>
          </cell>
          <cell r="GX95">
            <v>9.8586920801840297E-2</v>
          </cell>
          <cell r="GY95">
            <v>1.2915634922343739</v>
          </cell>
          <cell r="GZ95">
            <v>0.64578174611718697</v>
          </cell>
          <cell r="HA95">
            <v>7.2021861280908972</v>
          </cell>
          <cell r="HB95">
            <v>0.64578174611718697</v>
          </cell>
          <cell r="HC95">
            <v>5.1662539689374967</v>
          </cell>
          <cell r="HD95">
            <v>5.8120357150546837</v>
          </cell>
          <cell r="HE95">
            <v>37934.513611269751</v>
          </cell>
          <cell r="HF95">
            <v>23158.829874992072</v>
          </cell>
          <cell r="HG95">
            <v>15074.560568563997</v>
          </cell>
          <cell r="HH95">
            <v>0</v>
          </cell>
          <cell r="HI95">
            <v>9872.3903801002598</v>
          </cell>
          <cell r="HJ95">
            <v>10516.953275377035</v>
          </cell>
          <cell r="HK95">
            <v>7586.6488990418184</v>
          </cell>
          <cell r="HL95">
            <v>7586.6488990418184</v>
          </cell>
          <cell r="HM95">
            <v>6841.1701250079323</v>
          </cell>
          <cell r="HN95">
            <v>9655.3537661019109</v>
          </cell>
          <cell r="HO95">
            <v>7536.4289189246374</v>
          </cell>
          <cell r="HP95">
            <v>0</v>
          </cell>
          <cell r="HQ95">
            <v>1</v>
          </cell>
          <cell r="HR95">
            <v>0</v>
          </cell>
          <cell r="HS95">
            <v>12.972548625638527</v>
          </cell>
          <cell r="HT95">
            <v>0</v>
          </cell>
          <cell r="HU95">
            <v>0</v>
          </cell>
          <cell r="HV95">
            <v>0.70925630878347123</v>
          </cell>
          <cell r="HW95">
            <v>6.68</v>
          </cell>
          <cell r="HX95">
            <v>2.9574999999999996</v>
          </cell>
          <cell r="HY95">
            <v>13.583312900011702</v>
          </cell>
          <cell r="HZ95">
            <v>0</v>
          </cell>
          <cell r="IA95">
            <v>0</v>
          </cell>
          <cell r="IB95">
            <v>3.6720197503212519</v>
          </cell>
          <cell r="IC95">
            <v>0</v>
          </cell>
          <cell r="ID95">
            <v>0</v>
          </cell>
          <cell r="IE95" t="str">
            <v/>
          </cell>
          <cell r="IF95">
            <v>178.88969593923611</v>
          </cell>
          <cell r="IG95">
            <v>176.13454032333794</v>
          </cell>
          <cell r="IH95">
            <v>570.6108015667586</v>
          </cell>
          <cell r="II95">
            <v>72.941968810615307</v>
          </cell>
          <cell r="IJ95">
            <v>0</v>
          </cell>
          <cell r="IK95">
            <v>163.58557112842959</v>
          </cell>
          <cell r="IL95">
            <v>15.304124810806513</v>
          </cell>
          <cell r="IM95">
            <v>160.28243169423752</v>
          </cell>
          <cell r="IN95">
            <v>15.852108629100414</v>
          </cell>
          <cell r="IO95">
            <v>519.25582942575033</v>
          </cell>
          <cell r="IP95">
            <v>51.354972141008268</v>
          </cell>
          <cell r="IQ95">
            <v>70.024290058190701</v>
          </cell>
          <cell r="IR95">
            <v>2.9176787524246124</v>
          </cell>
          <cell r="IS95">
            <v>0</v>
          </cell>
          <cell r="IT95">
            <v>0</v>
          </cell>
          <cell r="IU95">
            <v>105.5</v>
          </cell>
          <cell r="IV95">
            <v>178</v>
          </cell>
          <cell r="IW95">
            <v>1060.5</v>
          </cell>
          <cell r="IX95">
            <v>9.9999999999999982</v>
          </cell>
          <cell r="IY95" t="str">
            <v>0: No</v>
          </cell>
          <cell r="IZ95" t="str">
            <v>N/A</v>
          </cell>
          <cell r="JA95" t="str">
            <v>N/A</v>
          </cell>
          <cell r="JB95" t="str">
            <v>N/A</v>
          </cell>
          <cell r="JC95" t="str">
            <v>N/A</v>
          </cell>
          <cell r="JD95" t="str">
            <v>N/A</v>
          </cell>
          <cell r="JE95" t="str">
            <v>N/A</v>
          </cell>
          <cell r="JF95" t="str">
            <v>N/A</v>
          </cell>
          <cell r="JG95" t="str">
            <v>N/A</v>
          </cell>
          <cell r="JH95">
            <v>0</v>
          </cell>
          <cell r="JI95">
            <v>98.5</v>
          </cell>
          <cell r="JJ95">
            <v>0</v>
          </cell>
          <cell r="JK95">
            <v>95.5</v>
          </cell>
          <cell r="JL95">
            <v>999</v>
          </cell>
          <cell r="JM95">
            <v>58.5</v>
          </cell>
          <cell r="JN95">
            <v>0</v>
          </cell>
          <cell r="JO95">
            <v>6</v>
          </cell>
          <cell r="JP95">
            <v>0</v>
          </cell>
          <cell r="JQ95">
            <v>0</v>
          </cell>
          <cell r="JR95">
            <v>69.71867927321955</v>
          </cell>
          <cell r="JS95">
            <v>99.892548173530486</v>
          </cell>
          <cell r="JT95">
            <v>147.492015144785</v>
          </cell>
          <cell r="JU95">
            <v>172.19218647545318</v>
          </cell>
          <cell r="JV95">
            <v>165.30723184635235</v>
          </cell>
          <cell r="JW95">
            <v>194.52270660151873</v>
          </cell>
          <cell r="JX95">
            <v>140.60706051568417</v>
          </cell>
          <cell r="JY95">
            <v>169.82253527085052</v>
          </cell>
          <cell r="JZ95">
            <v>1096.21</v>
          </cell>
          <cell r="KA95">
            <v>0</v>
          </cell>
          <cell r="KB95">
            <v>1336</v>
          </cell>
          <cell r="KC95">
            <v>0</v>
          </cell>
          <cell r="KD95">
            <v>11857.448</v>
          </cell>
          <cell r="KE95">
            <v>0</v>
          </cell>
          <cell r="KF95">
            <v>308</v>
          </cell>
          <cell r="KG95">
            <v>13339.716</v>
          </cell>
          <cell r="KH95">
            <v>1756</v>
          </cell>
          <cell r="KI95">
            <v>168</v>
          </cell>
          <cell r="KJ95">
            <v>1336</v>
          </cell>
          <cell r="KK95">
            <v>64</v>
          </cell>
          <cell r="KL95">
            <v>11868</v>
          </cell>
          <cell r="KM95">
            <v>0</v>
          </cell>
          <cell r="KN95">
            <v>308</v>
          </cell>
          <cell r="KO95">
            <v>13517</v>
          </cell>
          <cell r="KP95">
            <v>71.5</v>
          </cell>
          <cell r="KQ95">
            <v>22.5</v>
          </cell>
          <cell r="KR95">
            <v>62</v>
          </cell>
          <cell r="KS95">
            <v>30</v>
          </cell>
          <cell r="KT95">
            <v>278</v>
          </cell>
          <cell r="KU95">
            <v>758</v>
          </cell>
          <cell r="KV95">
            <v>1.5</v>
          </cell>
          <cell r="KW95">
            <v>4.5</v>
          </cell>
          <cell r="KX95">
            <v>0</v>
          </cell>
          <cell r="KY95">
            <v>0</v>
          </cell>
          <cell r="KZ95">
            <v>6.3299278719038865</v>
          </cell>
          <cell r="LA95" t="str">
            <v/>
          </cell>
          <cell r="LB95" t="str">
            <v/>
          </cell>
          <cell r="LC95">
            <v>2.9200245362438397</v>
          </cell>
          <cell r="LD95">
            <v>5.1900501300843969</v>
          </cell>
          <cell r="LE95" t="str">
            <v/>
          </cell>
          <cell r="LF95" t="str">
            <v/>
          </cell>
          <cell r="LG95" t="str">
            <v/>
          </cell>
          <cell r="LH95" t="str">
            <v/>
          </cell>
          <cell r="LI95" t="str">
            <v/>
          </cell>
          <cell r="LJ95" t="str">
            <v>Tenofovir/Emtricitabine (TDF/FTC)</v>
          </cell>
          <cell r="LK95">
            <v>14.349895297924997</v>
          </cell>
          <cell r="LL95" t="str">
            <v>0: No</v>
          </cell>
          <cell r="LM95" t="str">
            <v>N/A</v>
          </cell>
          <cell r="LN95" t="str">
            <v>N/A</v>
          </cell>
          <cell r="LO95" t="str">
            <v>N/A</v>
          </cell>
          <cell r="LP95" t="str">
            <v>N/A</v>
          </cell>
          <cell r="LQ95" t="str">
            <v>N/A</v>
          </cell>
          <cell r="LR95" t="str">
            <v>N/A</v>
          </cell>
          <cell r="LS95" t="str">
            <v>N/A</v>
          </cell>
          <cell r="LT95" t="str">
            <v>N/A</v>
          </cell>
          <cell r="LU95">
            <v>98.5</v>
          </cell>
          <cell r="LV95">
            <v>95.5</v>
          </cell>
          <cell r="LW95">
            <v>1057.5</v>
          </cell>
          <cell r="LX95">
            <v>10</v>
          </cell>
          <cell r="LY95" t="str">
            <v/>
          </cell>
          <cell r="LZ95" t="str">
            <v/>
          </cell>
          <cell r="MA95" t="str">
            <v/>
          </cell>
          <cell r="MB95" t="str">
            <v/>
          </cell>
          <cell r="MC95" t="str">
            <v/>
          </cell>
          <cell r="MD95" t="str">
            <v/>
          </cell>
          <cell r="ME95" t="str">
            <v/>
          </cell>
          <cell r="MF95" t="str">
            <v/>
          </cell>
          <cell r="MG95" t="str">
            <v/>
          </cell>
          <cell r="MH95" t="str">
            <v/>
          </cell>
          <cell r="MI95" t="str">
            <v/>
          </cell>
          <cell r="MJ95" t="str">
            <v/>
          </cell>
          <cell r="MK95" t="str">
            <v/>
          </cell>
          <cell r="ML95" t="str">
            <v/>
          </cell>
          <cell r="MM95" t="str">
            <v/>
          </cell>
          <cell r="MN95" t="str">
            <v/>
          </cell>
          <cell r="MO95" t="str">
            <v/>
          </cell>
          <cell r="MP95" t="str">
            <v/>
          </cell>
          <cell r="MQ95" t="str">
            <v>1: Yes</v>
          </cell>
          <cell r="MR95" t="str">
            <v>1: Yes</v>
          </cell>
          <cell r="MS95" t="str">
            <v>4</v>
          </cell>
          <cell r="MT95" t="str">
            <v>1: Yes</v>
          </cell>
          <cell r="MU95">
            <v>11.89547682228771</v>
          </cell>
          <cell r="MV95">
            <v>42.443415893521646</v>
          </cell>
          <cell r="MW95">
            <v>10.184865045997716</v>
          </cell>
          <cell r="MX95">
            <v>9.3304921779895356</v>
          </cell>
          <cell r="MY95">
            <v>6.745384216778981</v>
          </cell>
          <cell r="MZ95">
            <v>0</v>
          </cell>
          <cell r="NA95">
            <v>1.699483968356267</v>
          </cell>
          <cell r="NB95">
            <v>27.578698559055788</v>
          </cell>
          <cell r="NC95">
            <v>0</v>
          </cell>
          <cell r="ND95">
            <v>0</v>
          </cell>
          <cell r="NE95">
            <v>0</v>
          </cell>
          <cell r="NF95">
            <v>0</v>
          </cell>
          <cell r="NG95">
            <v>0.64958887296020063</v>
          </cell>
          <cell r="NH95">
            <v>10.541326689897101</v>
          </cell>
          <cell r="NI95">
            <v>0</v>
          </cell>
          <cell r="NJ95">
            <v>0</v>
          </cell>
          <cell r="NK95">
            <v>0</v>
          </cell>
          <cell r="NL95">
            <v>0</v>
          </cell>
          <cell r="NM95">
            <v>5.1774268378675989</v>
          </cell>
          <cell r="NN95">
            <v>19.324065568314989</v>
          </cell>
          <cell r="NO95">
            <v>4.3852487877937962</v>
          </cell>
          <cell r="NP95">
            <v>3.9895918409659354</v>
          </cell>
          <cell r="NQ95">
            <v>2.7924378096850972</v>
          </cell>
          <cell r="NR95">
            <v>0</v>
          </cell>
          <cell r="NS95">
            <v>6.0025942683863081</v>
          </cell>
          <cell r="NT95">
            <v>22.403894609172852</v>
          </cell>
          <cell r="NU95">
            <v>5.0841605421701157</v>
          </cell>
          <cell r="NV95">
            <v>4.6254446209897973</v>
          </cell>
          <cell r="NW95">
            <v>3.23749069106008</v>
          </cell>
          <cell r="NX95">
            <v>0</v>
          </cell>
          <cell r="NY95">
            <v>0</v>
          </cell>
          <cell r="NZ95">
            <v>0</v>
          </cell>
          <cell r="OA95">
            <v>0</v>
          </cell>
          <cell r="OB95">
            <v>0</v>
          </cell>
          <cell r="OC95">
            <v>0</v>
          </cell>
          <cell r="OD95">
            <v>0</v>
          </cell>
          <cell r="OE95">
            <v>0.71545571603380398</v>
          </cell>
          <cell r="OF95">
            <v>0.71545571603380398</v>
          </cell>
          <cell r="OG95">
            <v>0.71545571603380409</v>
          </cell>
          <cell r="OH95">
            <v>0.71545571603380398</v>
          </cell>
          <cell r="OI95">
            <v>0.71545571603380398</v>
          </cell>
          <cell r="OJ95">
            <v>0</v>
          </cell>
          <cell r="OK95">
            <v>11.89547682228771</v>
          </cell>
          <cell r="OL95">
            <v>42.443415893521646</v>
          </cell>
          <cell r="OM95">
            <v>10.184865045997716</v>
          </cell>
          <cell r="ON95">
            <v>9.3304921779895356</v>
          </cell>
          <cell r="OO95">
            <v>6.745384216778981</v>
          </cell>
          <cell r="OP95">
            <v>0</v>
          </cell>
          <cell r="OQ95">
            <v>0</v>
          </cell>
          <cell r="OR95">
            <v>0</v>
          </cell>
          <cell r="OS95">
            <v>0</v>
          </cell>
          <cell r="OT95">
            <v>0</v>
          </cell>
          <cell r="OU95">
            <v>0</v>
          </cell>
          <cell r="OV95">
            <v>0</v>
          </cell>
          <cell r="OW95">
            <v>2.0562265508557331</v>
          </cell>
          <cell r="OX95">
            <v>0</v>
          </cell>
          <cell r="OY95">
            <v>0</v>
          </cell>
          <cell r="OZ95">
            <v>0</v>
          </cell>
          <cell r="PA95">
            <v>1.2735776327285808</v>
          </cell>
          <cell r="PB95">
            <v>0</v>
          </cell>
          <cell r="PC95">
            <v>1.5233592023436295</v>
          </cell>
          <cell r="PD95">
            <v>0</v>
          </cell>
          <cell r="PE95">
            <v>3.2403762142159631</v>
          </cell>
          <cell r="PF95">
            <v>0</v>
          </cell>
          <cell r="PG95">
            <v>2.5179262643568756</v>
          </cell>
          <cell r="PH95" t="str">
            <v/>
          </cell>
          <cell r="PI95">
            <v>0</v>
          </cell>
          <cell r="PJ95">
            <v>0</v>
          </cell>
          <cell r="PK95">
            <v>1.9643801425640377</v>
          </cell>
          <cell r="PL95" t="str">
            <v>N/A</v>
          </cell>
          <cell r="PM95">
            <v>0.23520950990968126</v>
          </cell>
          <cell r="PN95" t="str">
            <v>N/A</v>
          </cell>
          <cell r="PO95">
            <v>0.45159379825285029</v>
          </cell>
          <cell r="PP95" t="str">
            <v>N/A</v>
          </cell>
          <cell r="PQ95">
            <v>724.5</v>
          </cell>
          <cell r="PR95">
            <v>2236.5</v>
          </cell>
          <cell r="PS95">
            <v>3334</v>
          </cell>
          <cell r="PT95">
            <v>0</v>
          </cell>
          <cell r="PU95">
            <v>2065</v>
          </cell>
          <cell r="PV95">
            <v>2470</v>
          </cell>
          <cell r="PW95">
            <v>5254</v>
          </cell>
          <cell r="PX95">
            <v>3.9740574726810243</v>
          </cell>
          <cell r="PY95">
            <v>0</v>
          </cell>
          <cell r="PZ95">
            <v>31.104127232988617</v>
          </cell>
          <cell r="QA95">
            <v>9.8893984486208542</v>
          </cell>
          <cell r="QB95">
            <v>0</v>
          </cell>
          <cell r="QC95">
            <v>0</v>
          </cell>
          <cell r="QD95">
            <v>4.2484192884204299</v>
          </cell>
          <cell r="QE95">
            <v>4.92552344416662</v>
          </cell>
          <cell r="QF95">
            <v>0</v>
          </cell>
          <cell r="QG95">
            <v>0.71545571603380409</v>
          </cell>
          <cell r="QH95">
            <v>9.8893984486208542</v>
          </cell>
          <cell r="QI95">
            <v>0</v>
          </cell>
          <cell r="QJ95">
            <v>1.5941505093657575</v>
          </cell>
          <cell r="QK95">
            <v>0</v>
          </cell>
          <cell r="QL95">
            <v>0</v>
          </cell>
          <cell r="QM95">
            <v>0</v>
          </cell>
          <cell r="QN95">
            <v>1.045054222806441</v>
          </cell>
          <cell r="QO95">
            <v>0</v>
          </cell>
          <cell r="QP95">
            <v>1.2500164311534669</v>
          </cell>
          <cell r="QQ95">
            <v>0</v>
          </cell>
          <cell r="QR95">
            <v>0</v>
          </cell>
          <cell r="QS95">
            <v>0</v>
          </cell>
          <cell r="QT95">
            <v>7.2510425354462047</v>
          </cell>
          <cell r="QU95">
            <v>0</v>
          </cell>
          <cell r="QV95" t="str">
            <v>0: No</v>
          </cell>
          <cell r="QW95" t="str">
            <v/>
          </cell>
          <cell r="QX95" t="str">
            <v/>
          </cell>
          <cell r="QY95" t="str">
            <v/>
          </cell>
          <cell r="QZ95" t="str">
            <v/>
          </cell>
          <cell r="RA95" t="str">
            <v/>
          </cell>
          <cell r="RB95" t="str">
            <v/>
          </cell>
          <cell r="RC95" t="str">
            <v>N/A</v>
          </cell>
          <cell r="RD95" t="str">
            <v>N/A</v>
          </cell>
          <cell r="RE95">
            <v>2.0455882604749918</v>
          </cell>
          <cell r="RF95">
            <v>0</v>
          </cell>
          <cell r="RG95">
            <v>0</v>
          </cell>
          <cell r="RH95">
            <v>0</v>
          </cell>
          <cell r="RI95">
            <v>4.7534612176814015</v>
          </cell>
          <cell r="RJ95">
            <v>0</v>
          </cell>
          <cell r="RK95">
            <v>5.685738115095913</v>
          </cell>
          <cell r="RL95">
            <v>0</v>
          </cell>
          <cell r="RM95">
            <v>12.094278565471226</v>
          </cell>
          <cell r="RN95">
            <v>0</v>
          </cell>
          <cell r="RO95">
            <v>24.170704583108662</v>
          </cell>
          <cell r="RP95">
            <v>24.509582511718587</v>
          </cell>
          <cell r="RQ95">
            <v>19.01037662601113</v>
          </cell>
          <cell r="RR95">
            <v>19.01037662601113</v>
          </cell>
          <cell r="RS95">
            <v>24.459994190224993</v>
          </cell>
          <cell r="RT95">
            <v>25.361466870564957</v>
          </cell>
          <cell r="RU95">
            <v>24.771941432261283</v>
          </cell>
          <cell r="RV95">
            <v>7.6398800046427073</v>
          </cell>
          <cell r="RW95">
            <v>2.4795520475451736</v>
          </cell>
          <cell r="RX95">
            <v>7.9291696117590345</v>
          </cell>
          <cell r="RY95">
            <v>8.8306422920989984</v>
          </cell>
          <cell r="RZ95">
            <v>8.2411168537953241</v>
          </cell>
          <cell r="SA95">
            <v>0</v>
          </cell>
          <cell r="SB95">
            <v>20.061684803980192</v>
          </cell>
          <cell r="SC95">
            <v>0</v>
          </cell>
          <cell r="SD95">
            <v>15.778612599589239</v>
          </cell>
          <cell r="SE95">
            <v>20.301795177886742</v>
          </cell>
          <cell r="SF95">
            <v>21.050017502568917</v>
          </cell>
          <cell r="SG95">
            <v>20.560711388776863</v>
          </cell>
          <cell r="SH95">
            <v>4.1090197791284737</v>
          </cell>
          <cell r="SI95">
            <v>0</v>
          </cell>
          <cell r="SJ95">
            <v>3.2317640264218932</v>
          </cell>
          <cell r="SK95">
            <v>4.1581990123382484</v>
          </cell>
          <cell r="SL95">
            <v>4.3114493679960431</v>
          </cell>
          <cell r="SM95">
            <v>4.2112300434844183</v>
          </cell>
          <cell r="SN95">
            <v>0</v>
          </cell>
          <cell r="SO95">
            <v>0.99</v>
          </cell>
          <cell r="SP95">
            <v>0</v>
          </cell>
          <cell r="SQ95">
            <v>1</v>
          </cell>
          <cell r="SR95">
            <v>0</v>
          </cell>
          <cell r="SS95" t="str">
            <v>1: Yes</v>
          </cell>
          <cell r="ST95" t="str">
            <v>1: Yes</v>
          </cell>
          <cell r="SU95">
            <v>0.99</v>
          </cell>
          <cell r="SV95" t="str">
            <v>1: Yes</v>
          </cell>
          <cell r="SW95" t="str">
            <v>1: Only patients with CD4 &lt;</v>
          </cell>
          <cell r="SX95">
            <v>1</v>
          </cell>
          <cell r="SY95" t="str">
            <v>0: No</v>
          </cell>
          <cell r="SZ95" t="str">
            <v>N/A</v>
          </cell>
          <cell r="TA95" t="str">
            <v>N/A</v>
          </cell>
          <cell r="TB95">
            <v>7.6111741217418621E-2</v>
          </cell>
          <cell r="TC95">
            <v>2.4877205585286048E-2</v>
          </cell>
          <cell r="TD95">
            <v>2.3913390959368868</v>
          </cell>
          <cell r="TE95">
            <v>0</v>
          </cell>
          <cell r="TF95">
            <v>0.53544213368068394</v>
          </cell>
          <cell r="TG95">
            <v>0.13478446974125347</v>
          </cell>
          <cell r="TH95">
            <v>12.820743246402994</v>
          </cell>
          <cell r="TI95">
            <v>7.6398800046427073</v>
          </cell>
          <cell r="TJ95">
            <v>0.54752668590143583</v>
          </cell>
          <cell r="TK95">
            <v>7.6111741217418621E-2</v>
          </cell>
          <cell r="TL95">
            <v>2.4877205585286048E-2</v>
          </cell>
          <cell r="TM95">
            <v>2.3913390959368868</v>
          </cell>
          <cell r="TN95">
            <v>0</v>
          </cell>
          <cell r="TO95">
            <v>0.53544213368068394</v>
          </cell>
          <cell r="TP95">
            <v>0.13478446974125347</v>
          </cell>
          <cell r="TQ95">
            <v>12.820743246402994</v>
          </cell>
          <cell r="TR95">
            <v>2.4795520475451736</v>
          </cell>
          <cell r="TS95">
            <v>0.54752668590143583</v>
          </cell>
          <cell r="TT95">
            <v>7.6111741217418621E-2</v>
          </cell>
          <cell r="TU95">
            <v>2.4877205585286052E-2</v>
          </cell>
          <cell r="TV95">
            <v>2.3913390959368868</v>
          </cell>
          <cell r="TW95">
            <v>0</v>
          </cell>
          <cell r="TX95">
            <v>0.53544213368068394</v>
          </cell>
          <cell r="TY95">
            <v>0.13478446974125347</v>
          </cell>
          <cell r="TZ95">
            <v>12.820743246402994</v>
          </cell>
          <cell r="UA95">
            <v>7.9787579332526288</v>
          </cell>
          <cell r="UB95">
            <v>0.54752668590143594</v>
          </cell>
          <cell r="UC95" t="str">
            <v>0: No</v>
          </cell>
          <cell r="UD95" t="str">
            <v>N/A</v>
          </cell>
          <cell r="UE95" t="str">
            <v>N/A</v>
          </cell>
          <cell r="UF95">
            <v>766000</v>
          </cell>
          <cell r="UG95">
            <v>1.5698965670410559E-2</v>
          </cell>
          <cell r="UH95">
            <v>1.5698965670410559E-2</v>
          </cell>
          <cell r="UI95">
            <v>1.5698965670410559E-2</v>
          </cell>
          <cell r="UJ95">
            <v>0</v>
          </cell>
          <cell r="UK95">
            <v>0</v>
          </cell>
          <cell r="UL95">
            <v>0</v>
          </cell>
          <cell r="UM95">
            <v>0</v>
          </cell>
          <cell r="UN95" t="str">
            <v>N/A</v>
          </cell>
          <cell r="UO95" t="str">
            <v>N/A</v>
          </cell>
          <cell r="UP95" t="str">
            <v>N/A</v>
          </cell>
          <cell r="UQ95" t="str">
            <v>N/A</v>
          </cell>
          <cell r="UR95" t="str">
            <v>N/A</v>
          </cell>
          <cell r="US95" t="str">
            <v>N/A</v>
          </cell>
          <cell r="UT95" t="str">
            <v>N/A</v>
          </cell>
          <cell r="UU95" t="str">
            <v>N/A</v>
          </cell>
          <cell r="UV95" t="str">
            <v>N/A</v>
          </cell>
          <cell r="UW95" t="str">
            <v>N/A</v>
          </cell>
          <cell r="UX95">
            <v>0</v>
          </cell>
          <cell r="UY95">
            <v>0</v>
          </cell>
          <cell r="UZ95">
            <v>0</v>
          </cell>
          <cell r="VA95">
            <v>0</v>
          </cell>
          <cell r="VB95">
            <v>1</v>
          </cell>
          <cell r="VC95">
            <v>0</v>
          </cell>
          <cell r="VD95">
            <v>1</v>
          </cell>
          <cell r="VE95">
            <v>1</v>
          </cell>
          <cell r="VF95">
            <v>0</v>
          </cell>
          <cell r="VG95">
            <v>0</v>
          </cell>
          <cell r="VH95">
            <v>0</v>
          </cell>
          <cell r="VI95">
            <v>0</v>
          </cell>
          <cell r="VJ95">
            <v>0</v>
          </cell>
          <cell r="VK95">
            <v>0</v>
          </cell>
          <cell r="VL95">
            <v>0</v>
          </cell>
          <cell r="VM95">
            <v>0</v>
          </cell>
          <cell r="VN95">
            <v>0</v>
          </cell>
          <cell r="VO95">
            <v>0</v>
          </cell>
          <cell r="VP95">
            <v>0</v>
          </cell>
          <cell r="VQ95">
            <v>0</v>
          </cell>
          <cell r="VR95">
            <v>0</v>
          </cell>
          <cell r="VS95">
            <v>0</v>
          </cell>
          <cell r="VT95">
            <v>0</v>
          </cell>
          <cell r="VU95">
            <v>0</v>
          </cell>
          <cell r="VV95">
            <v>0</v>
          </cell>
          <cell r="VW95">
            <v>0</v>
          </cell>
          <cell r="VX95">
            <v>0</v>
          </cell>
          <cell r="VY95">
            <v>0</v>
          </cell>
          <cell r="VZ95">
            <v>0</v>
          </cell>
          <cell r="WA95">
            <v>0</v>
          </cell>
          <cell r="WB95">
            <v>0</v>
          </cell>
          <cell r="WC95">
            <v>0</v>
          </cell>
          <cell r="WD95">
            <v>0</v>
          </cell>
          <cell r="WE95">
            <v>0</v>
          </cell>
          <cell r="WF95">
            <v>0</v>
          </cell>
          <cell r="WG95">
            <v>0</v>
          </cell>
          <cell r="WH95">
            <v>0</v>
          </cell>
          <cell r="WI95">
            <v>0</v>
          </cell>
          <cell r="WJ95">
            <v>0</v>
          </cell>
          <cell r="WK95">
            <v>0</v>
          </cell>
          <cell r="WL95">
            <v>0</v>
          </cell>
          <cell r="WM95">
            <v>0</v>
          </cell>
          <cell r="WN95">
            <v>0</v>
          </cell>
          <cell r="WO95">
            <v>0</v>
          </cell>
          <cell r="WP95">
            <v>0</v>
          </cell>
          <cell r="WQ95">
            <v>0</v>
          </cell>
          <cell r="WR95">
            <v>0</v>
          </cell>
          <cell r="WS95">
            <v>0</v>
          </cell>
          <cell r="WT95">
            <v>0</v>
          </cell>
          <cell r="WU95">
            <v>0</v>
          </cell>
          <cell r="WV95">
            <v>0</v>
          </cell>
          <cell r="WW95">
            <v>0</v>
          </cell>
          <cell r="WX95">
            <v>0</v>
          </cell>
          <cell r="WY95">
            <v>0</v>
          </cell>
          <cell r="WZ95">
            <v>11.199198270782054</v>
          </cell>
          <cell r="XA95">
            <v>10.994975087136751</v>
          </cell>
          <cell r="XB95">
            <v>12.122303941853708</v>
          </cell>
          <cell r="XC95">
            <v>11.040501428511815</v>
          </cell>
          <cell r="XD95">
            <v>11.060234154926476</v>
          </cell>
          <cell r="XE95">
            <v>10.457559662977962</v>
          </cell>
          <cell r="XF95">
            <v>0</v>
          </cell>
          <cell r="XG95">
            <v>0.40109447415863442</v>
          </cell>
          <cell r="XH95">
            <v>0.11353411525815175</v>
          </cell>
          <cell r="XI95">
            <v>0.41887089851920162</v>
          </cell>
          <cell r="XJ95">
            <v>0.42925227138698485</v>
          </cell>
          <cell r="XK95">
            <v>0.4292522713869848</v>
          </cell>
          <cell r="XL95">
            <v>0</v>
          </cell>
          <cell r="XM95">
            <v>2.914566704806115</v>
          </cell>
          <cell r="XN95">
            <v>3.3473661424107113</v>
          </cell>
          <cell r="XO95">
            <v>9.9379016985280817</v>
          </cell>
          <cell r="XP95">
            <v>2.9814036999683284</v>
          </cell>
          <cell r="XQ95">
            <v>2.8013982760514993</v>
          </cell>
          <cell r="XR95">
            <v>2.1987237841029859</v>
          </cell>
          <cell r="XS95">
            <v>0</v>
          </cell>
          <cell r="XT95">
            <v>0.21345059843107653</v>
          </cell>
          <cell r="XU95">
            <v>6.0419493175592094E-2</v>
          </cell>
          <cell r="XV95">
            <v>0.22291068492488136</v>
          </cell>
          <cell r="XW95">
            <v>0.22843534406114277</v>
          </cell>
          <cell r="XX95">
            <v>0.22843534406114277</v>
          </cell>
          <cell r="XY95">
            <v>0</v>
          </cell>
          <cell r="XZ95">
            <v>0.92339454804451426</v>
          </cell>
          <cell r="YA95">
            <v>0.26137678228140204</v>
          </cell>
          <cell r="YB95">
            <v>0.96431920394436443</v>
          </cell>
          <cell r="YC95">
            <v>0.98821906725571207</v>
          </cell>
          <cell r="YD95">
            <v>0.98821906725571207</v>
          </cell>
          <cell r="YE95">
            <v>0</v>
          </cell>
          <cell r="YF95">
            <v>0</v>
          </cell>
          <cell r="YG95">
            <v>0</v>
          </cell>
          <cell r="YH95">
            <v>0</v>
          </cell>
          <cell r="YI95">
            <v>0</v>
          </cell>
          <cell r="YJ95">
            <v>0</v>
          </cell>
          <cell r="YK95">
            <v>0</v>
          </cell>
          <cell r="YL95">
            <v>0.5257533741050483</v>
          </cell>
          <cell r="YM95">
            <v>0.14882016088159006</v>
          </cell>
          <cell r="YN95">
            <v>0.54905465519772934</v>
          </cell>
          <cell r="YO95">
            <v>0.56266252607286116</v>
          </cell>
          <cell r="YP95">
            <v>0.56266252607286116</v>
          </cell>
          <cell r="YQ95">
            <v>0</v>
          </cell>
          <cell r="YR95">
            <v>2.7492966685048961</v>
          </cell>
          <cell r="YS95">
            <v>0.77821806320232523</v>
          </cell>
          <cell r="YT95">
            <v>2.8711449297529623</v>
          </cell>
          <cell r="YU95">
            <v>2.9423039101896142</v>
          </cell>
          <cell r="YV95">
            <v>2.9423039101896142</v>
          </cell>
          <cell r="YW95">
            <v>0</v>
          </cell>
          <cell r="YX95">
            <v>2.9040887421801069</v>
          </cell>
          <cell r="YY95">
            <v>0.82203362852656603</v>
          </cell>
          <cell r="YZ95">
            <v>3.0327973562043482</v>
          </cell>
          <cell r="ZA95">
            <v>3.1079627599086619</v>
          </cell>
          <cell r="ZB95">
            <v>3.1079627599086614</v>
          </cell>
          <cell r="ZC95">
            <v>0</v>
          </cell>
          <cell r="ZD95">
            <v>0.44726885595239241</v>
          </cell>
          <cell r="ZE95">
            <v>0.36701351737893467</v>
          </cell>
          <cell r="ZF95">
            <v>0</v>
          </cell>
          <cell r="ZG95">
            <v>0</v>
          </cell>
          <cell r="ZH95">
            <v>2.1591652432370267</v>
          </cell>
          <cell r="ZI95">
            <v>1.7717371106364543</v>
          </cell>
          <cell r="ZJ95" t="str">
            <v xml:space="preserve"> </v>
          </cell>
          <cell r="ZK95">
            <v>60</v>
          </cell>
          <cell r="ZL95">
            <v>1</v>
          </cell>
          <cell r="ZM95">
            <v>60</v>
          </cell>
          <cell r="ZN95">
            <v>1</v>
          </cell>
          <cell r="ZO95">
            <v>0</v>
          </cell>
          <cell r="ZP95">
            <v>0</v>
          </cell>
          <cell r="ZQ95">
            <v>0</v>
          </cell>
          <cell r="ZR95" t="str">
            <v>1: Yes</v>
          </cell>
          <cell r="ZS95" t="str">
            <v>1: Yes</v>
          </cell>
          <cell r="ZT95">
            <v>9.7427904511677224E-3</v>
          </cell>
          <cell r="ZU95">
            <v>9.7427904511677224E-3</v>
          </cell>
          <cell r="ZV95">
            <v>9.7427904511677207E-3</v>
          </cell>
          <cell r="ZW95">
            <v>9.7427904511677224E-3</v>
          </cell>
          <cell r="ZX95">
            <v>9.7427904511677207E-3</v>
          </cell>
          <cell r="ZY95">
            <v>9.7427904511677207E-3</v>
          </cell>
          <cell r="ZZ95">
            <v>0</v>
          </cell>
          <cell r="AAA95">
            <v>0</v>
          </cell>
          <cell r="AAB95">
            <v>0</v>
          </cell>
          <cell r="AAC95">
            <v>0</v>
          </cell>
          <cell r="AAD95">
            <v>0</v>
          </cell>
          <cell r="AAE95">
            <v>0</v>
          </cell>
          <cell r="AAF95">
            <v>0</v>
          </cell>
          <cell r="AAG95">
            <v>0</v>
          </cell>
          <cell r="AAH95">
            <v>0</v>
          </cell>
          <cell r="AAI95">
            <v>0</v>
          </cell>
          <cell r="AAJ95">
            <v>0</v>
          </cell>
          <cell r="AAK95">
            <v>0</v>
          </cell>
          <cell r="AAL95">
            <v>0</v>
          </cell>
          <cell r="AAM95">
            <v>0</v>
          </cell>
          <cell r="AAN95">
            <v>0</v>
          </cell>
          <cell r="AAO95">
            <v>0</v>
          </cell>
          <cell r="AAP95">
            <v>0</v>
          </cell>
          <cell r="AAQ95">
            <v>0</v>
          </cell>
          <cell r="AAR95">
            <v>0</v>
          </cell>
          <cell r="AAS95">
            <v>0</v>
          </cell>
          <cell r="AAT95">
            <v>0</v>
          </cell>
          <cell r="AAU95">
            <v>0</v>
          </cell>
          <cell r="AAV95">
            <v>0</v>
          </cell>
          <cell r="AAW95">
            <v>0</v>
          </cell>
          <cell r="AAX95">
            <v>0</v>
          </cell>
          <cell r="AAY95">
            <v>0</v>
          </cell>
          <cell r="AAZ95">
            <v>0</v>
          </cell>
          <cell r="ABA95">
            <v>0</v>
          </cell>
          <cell r="ABB95">
            <v>0</v>
          </cell>
          <cell r="ABC95">
            <v>0</v>
          </cell>
          <cell r="ABD95">
            <v>0</v>
          </cell>
          <cell r="ABE95">
            <v>0</v>
          </cell>
          <cell r="ABF95">
            <v>0</v>
          </cell>
          <cell r="ABG95">
            <v>0</v>
          </cell>
          <cell r="ABH95">
            <v>0</v>
          </cell>
          <cell r="ABI95">
            <v>0</v>
          </cell>
          <cell r="ABJ95">
            <v>0</v>
          </cell>
          <cell r="ABK95">
            <v>0</v>
          </cell>
          <cell r="ABL95">
            <v>0</v>
          </cell>
          <cell r="ABM95">
            <v>0</v>
          </cell>
          <cell r="ABN95">
            <v>0</v>
          </cell>
          <cell r="ABO95">
            <v>0</v>
          </cell>
          <cell r="ABP95">
            <v>0</v>
          </cell>
          <cell r="ABQ95">
            <v>0</v>
          </cell>
          <cell r="ABR95">
            <v>9.7427904511677224E-3</v>
          </cell>
          <cell r="ABS95">
            <v>9.7427904511677207E-3</v>
          </cell>
          <cell r="ABT95">
            <v>9.7427904511677224E-3</v>
          </cell>
          <cell r="ABU95">
            <v>9.7427904511677207E-3</v>
          </cell>
          <cell r="ABV95">
            <v>9.7427904511677207E-3</v>
          </cell>
          <cell r="ABW95">
            <v>0</v>
          </cell>
          <cell r="ABX95">
            <v>0</v>
          </cell>
          <cell r="ABY95" t="str">
            <v>1: Yes</v>
          </cell>
          <cell r="ABZ95">
            <v>0</v>
          </cell>
          <cell r="ACA95">
            <v>0</v>
          </cell>
          <cell r="ACB95">
            <v>29.545261926538071</v>
          </cell>
          <cell r="ACC95">
            <v>30.936290858668148</v>
          </cell>
          <cell r="ACD95">
            <v>8.3631049266791457</v>
          </cell>
          <cell r="ACE95">
            <v>30.854701840792611</v>
          </cell>
          <cell r="ACF95">
            <v>31.619410407718423</v>
          </cell>
          <cell r="ACG95">
            <v>31.619410407718419</v>
          </cell>
          <cell r="ACH95">
            <v>0</v>
          </cell>
          <cell r="ACI95">
            <v>3.5542007185550282</v>
          </cell>
          <cell r="ACJ95">
            <v>1.0060548325366294</v>
          </cell>
          <cell r="ACK95">
            <v>3.711722161272982</v>
          </cell>
          <cell r="ACL95">
            <v>3.8037141613713672</v>
          </cell>
          <cell r="ACM95">
            <v>3.8037141613713668</v>
          </cell>
          <cell r="ACN95">
            <v>0</v>
          </cell>
          <cell r="ACO95">
            <v>3.7020561979424214</v>
          </cell>
          <cell r="ACP95">
            <v>1.0479069200617206</v>
          </cell>
          <cell r="ACQ95">
            <v>3.8661305650085325</v>
          </cell>
          <cell r="ACR95">
            <v>3.9619494511922597</v>
          </cell>
          <cell r="ACS95">
            <v>3.9619494511922593</v>
          </cell>
          <cell r="ACT95">
            <v>0</v>
          </cell>
          <cell r="ACU95">
            <v>0</v>
          </cell>
          <cell r="ACV95">
            <v>0</v>
          </cell>
          <cell r="ACW95">
            <v>0</v>
          </cell>
          <cell r="ACX95">
            <v>0</v>
          </cell>
          <cell r="ACY95">
            <v>0</v>
          </cell>
          <cell r="ACZ95">
            <v>0</v>
          </cell>
          <cell r="ADA95">
            <v>1.1828438350991459</v>
          </cell>
          <cell r="ADB95">
            <v>0.33481670020072934</v>
          </cell>
          <cell r="ADC95">
            <v>1.2352672298844032</v>
          </cell>
          <cell r="ADD95">
            <v>1.2658823185671415</v>
          </cell>
          <cell r="ADE95">
            <v>1.2658823185671411</v>
          </cell>
          <cell r="ADF95">
            <v>0</v>
          </cell>
          <cell r="ADG95">
            <v>0.29571095877478648</v>
          </cell>
          <cell r="ADH95">
            <v>8.3704175050182336E-2</v>
          </cell>
          <cell r="ADI95">
            <v>0.3088168074711008</v>
          </cell>
          <cell r="ADJ95">
            <v>0.31647057964178538</v>
          </cell>
          <cell r="ADK95">
            <v>0.31647057964178527</v>
          </cell>
          <cell r="ADL95">
            <v>0</v>
          </cell>
          <cell r="ADM95">
            <v>0</v>
          </cell>
          <cell r="ADN95">
            <v>0</v>
          </cell>
          <cell r="ADO95">
            <v>0</v>
          </cell>
          <cell r="ADP95">
            <v>0</v>
          </cell>
          <cell r="ADQ95">
            <v>0</v>
          </cell>
          <cell r="ADR95">
            <v>0</v>
          </cell>
          <cell r="ADS95">
            <v>8.2997848415497977</v>
          </cell>
          <cell r="ADT95">
            <v>2.3493435824440918</v>
          </cell>
          <cell r="ADU95">
            <v>8.6676295937226726</v>
          </cell>
          <cell r="ADV95">
            <v>8.8824497089667069</v>
          </cell>
          <cell r="ADW95">
            <v>8.8824497089667052</v>
          </cell>
          <cell r="ADX95">
            <v>0</v>
          </cell>
          <cell r="ADY95">
            <v>12.510665374616895</v>
          </cell>
          <cell r="ADZ95">
            <v>3.5412787163857917</v>
          </cell>
          <cell r="AEA95">
            <v>13.06513548343292</v>
          </cell>
          <cell r="AEB95">
            <v>13.38894418797916</v>
          </cell>
          <cell r="AEC95">
            <v>13.38894418797916</v>
          </cell>
          <cell r="AED95">
            <v>0</v>
          </cell>
          <cell r="AEE95">
            <v>3.9684477148724557</v>
          </cell>
          <cell r="AEF95">
            <v>7.1084014371100563</v>
          </cell>
          <cell r="AEG95">
            <v>3.4398586905112811</v>
          </cell>
          <cell r="AEH95">
            <v>4.4444435312705295</v>
          </cell>
          <cell r="AEI95">
            <v>1.6547608845463033</v>
          </cell>
          <cell r="AEJ95">
            <v>1.7192236575000608</v>
          </cell>
          <cell r="AEK95">
            <v>4.9285159795797737</v>
          </cell>
          <cell r="AEL95">
            <v>2.2816100311476117</v>
          </cell>
          <cell r="AEM95">
            <v>3.7020561979424214</v>
          </cell>
          <cell r="AEN95">
            <v>4.155287337440658</v>
          </cell>
          <cell r="AEO95">
            <v>7.4430741194779024</v>
          </cell>
          <cell r="AEP95">
            <v>3.6018116619500735</v>
          </cell>
          <cell r="AEQ95">
            <v>4.6536936490927232</v>
          </cell>
          <cell r="AER95">
            <v>1.7326691553169045</v>
          </cell>
          <cell r="AES95">
            <v>1.8001669185322802</v>
          </cell>
          <cell r="AET95">
            <v>5.1605568508743671</v>
          </cell>
          <cell r="AEU95">
            <v>2.3890311659832375</v>
          </cell>
          <cell r="AEV95">
            <v>3.8763537652651823</v>
          </cell>
          <cell r="AEW95">
            <v>1</v>
          </cell>
          <cell r="AEX95" t="str">
            <v>10</v>
          </cell>
          <cell r="AEY95" t="str">
            <v>10</v>
          </cell>
          <cell r="AEZ95" t="str">
            <v>1: Yes</v>
          </cell>
          <cell r="AFA95" t="str">
            <v>0</v>
          </cell>
          <cell r="AFB95" t="str">
            <v>4</v>
          </cell>
          <cell r="AFC95" t="str">
            <v>1: Always</v>
          </cell>
          <cell r="AFD95" t="str">
            <v>1: Always</v>
          </cell>
          <cell r="AFE95">
            <v>3.8763537652651823</v>
          </cell>
          <cell r="AFF95">
            <v>1.0479069200617206</v>
          </cell>
          <cell r="AFG95">
            <v>1.3482360576614931</v>
          </cell>
          <cell r="AFH95">
            <v>1.3482360576614929</v>
          </cell>
          <cell r="AFI95">
            <v>1.3482360576614931</v>
          </cell>
          <cell r="AFJ95">
            <v>1.3482360576614931</v>
          </cell>
          <cell r="AFK95">
            <v>1.3482360576614931</v>
          </cell>
          <cell r="AFL95">
            <v>1.3482360576614931</v>
          </cell>
          <cell r="AFM95">
            <v>0</v>
          </cell>
          <cell r="AFN95">
            <v>0</v>
          </cell>
          <cell r="AFO95">
            <v>26</v>
          </cell>
          <cell r="AFP95">
            <v>10</v>
          </cell>
          <cell r="AFQ95">
            <v>16</v>
          </cell>
          <cell r="AFR95">
            <v>0</v>
          </cell>
          <cell r="AFS95">
            <v>0</v>
          </cell>
          <cell r="AFT95">
            <v>0</v>
          </cell>
          <cell r="AFU95">
            <v>0</v>
          </cell>
          <cell r="AFV95">
            <v>0</v>
          </cell>
          <cell r="AFW95">
            <v>0</v>
          </cell>
          <cell r="AFX95">
            <v>0</v>
          </cell>
          <cell r="AFY95">
            <v>0</v>
          </cell>
          <cell r="AFZ95">
            <v>0</v>
          </cell>
          <cell r="AGA95">
            <v>0</v>
          </cell>
          <cell r="AGB95">
            <v>0</v>
          </cell>
        </row>
        <row r="96">
          <cell r="A96" t="str">
            <v>ZAMBIA_4</v>
          </cell>
          <cell r="B96" t="str">
            <v>Zambia</v>
          </cell>
          <cell r="C96" t="str">
            <v>Katondwe Mission</v>
          </cell>
          <cell r="D96" t="str">
            <v>Hospital</v>
          </cell>
          <cell r="E96" t="str">
            <v>Secondary</v>
          </cell>
          <cell r="F96" t="str">
            <v>Rural</v>
          </cell>
          <cell r="G96" t="str">
            <v>Yes</v>
          </cell>
          <cell r="H96">
            <v>36526</v>
          </cell>
          <cell r="I96">
            <v>26000</v>
          </cell>
          <cell r="J96">
            <v>1200</v>
          </cell>
          <cell r="K96">
            <v>86</v>
          </cell>
          <cell r="L96" t="str">
            <v>Unknown</v>
          </cell>
          <cell r="M96" t="str">
            <v>USD</v>
          </cell>
          <cell r="N96">
            <v>4727.7</v>
          </cell>
          <cell r="O96">
            <v>0</v>
          </cell>
          <cell r="P96">
            <v>0</v>
          </cell>
          <cell r="Q96">
            <v>0</v>
          </cell>
          <cell r="R96">
            <v>0</v>
          </cell>
          <cell r="S96" t="str">
            <v>Unknown</v>
          </cell>
          <cell r="T96">
            <v>1200</v>
          </cell>
          <cell r="U96">
            <v>0</v>
          </cell>
          <cell r="V96">
            <v>322.74844632463055</v>
          </cell>
          <cell r="W96" t="str">
            <v>0: No</v>
          </cell>
          <cell r="X96" t="str">
            <v>0: No</v>
          </cell>
          <cell r="Y96">
            <v>0</v>
          </cell>
          <cell r="Z96" t="str">
            <v>Jan-10</v>
          </cell>
          <cell r="AA96" t="str">
            <v>Dec-10</v>
          </cell>
          <cell r="AB96">
            <v>53.25</v>
          </cell>
          <cell r="AC96">
            <v>361.58333333333331</v>
          </cell>
          <cell r="AD96">
            <v>18</v>
          </cell>
          <cell r="AE96">
            <v>31.583333333333332</v>
          </cell>
          <cell r="AF96">
            <v>0.75</v>
          </cell>
          <cell r="AG96">
            <v>465.16666666666669</v>
          </cell>
          <cell r="AH96">
            <v>411.91666666666663</v>
          </cell>
          <cell r="AI96">
            <v>3.2153887495521314</v>
          </cell>
          <cell r="AJ96">
            <v>15.541024722321749</v>
          </cell>
          <cell r="AK96">
            <v>2</v>
          </cell>
          <cell r="AL96">
            <v>3.3</v>
          </cell>
          <cell r="AM96">
            <v>3</v>
          </cell>
          <cell r="AN96">
            <v>4.4000000000000004</v>
          </cell>
          <cell r="AO96">
            <v>4</v>
          </cell>
          <cell r="AP96">
            <v>15</v>
          </cell>
          <cell r="AQ96">
            <v>15</v>
          </cell>
          <cell r="AR96">
            <v>20</v>
          </cell>
          <cell r="AS96">
            <v>20</v>
          </cell>
          <cell r="AT96">
            <v>20</v>
          </cell>
          <cell r="AU96">
            <v>0</v>
          </cell>
          <cell r="AV96">
            <v>3.3</v>
          </cell>
          <cell r="AW96">
            <v>3</v>
          </cell>
          <cell r="AX96">
            <v>4.4000000000000004</v>
          </cell>
          <cell r="AY96">
            <v>4</v>
          </cell>
          <cell r="AZ96">
            <v>0</v>
          </cell>
          <cell r="BA96">
            <v>5</v>
          </cell>
          <cell r="BB96">
            <v>5</v>
          </cell>
          <cell r="BC96">
            <v>5</v>
          </cell>
          <cell r="BD96">
            <v>5</v>
          </cell>
          <cell r="BE96">
            <v>30361.166666666668</v>
          </cell>
          <cell r="BF96" t="str">
            <v>1: Yes</v>
          </cell>
          <cell r="BG96" t="str">
            <v>48</v>
          </cell>
          <cell r="BH96" t="str">
            <v>13</v>
          </cell>
          <cell r="BI96" t="str">
            <v>35</v>
          </cell>
          <cell r="BJ96" t="str">
            <v>86</v>
          </cell>
          <cell r="BK96" t="str">
            <v>N/A</v>
          </cell>
          <cell r="BL96" t="str">
            <v>N/A</v>
          </cell>
          <cell r="BM96" t="str">
            <v>1: Yes</v>
          </cell>
          <cell r="BN96" t="str">
            <v>N_INITIATION,N_STAGE,N_MONITORING,N_BLOOD: Initiation, WHO Staging, Routine clinical monitoring, Blood draws for CD4</v>
          </cell>
          <cell r="BO96" t="str">
            <v>Little oversight for the clinical officers/nurses.</v>
          </cell>
          <cell r="BP96" t="str">
            <v>1: Yes</v>
          </cell>
          <cell r="BQ96">
            <v>0.36613475024516279</v>
          </cell>
          <cell r="BR96" t="str">
            <v>2: By Quarter (please specify which quarter, ex: 2010Q1)</v>
          </cell>
          <cell r="BS96" t="str">
            <v/>
          </cell>
          <cell r="BT96" t="str">
            <v>1: Yes</v>
          </cell>
          <cell r="BU96" t="str">
            <v>48</v>
          </cell>
          <cell r="BV96" t="str">
            <v>13</v>
          </cell>
          <cell r="BW96" t="str">
            <v>35</v>
          </cell>
          <cell r="BX96" t="str">
            <v>86</v>
          </cell>
          <cell r="BY96" t="str">
            <v>N/A</v>
          </cell>
          <cell r="BZ96" t="str">
            <v>N/A</v>
          </cell>
          <cell r="CA96" t="str">
            <v>1: Yes</v>
          </cell>
          <cell r="CB96" t="str">
            <v>0: No</v>
          </cell>
          <cell r="CC96" t="str">
            <v>0: No</v>
          </cell>
          <cell r="CD96" t="str">
            <v>0: No</v>
          </cell>
          <cell r="CE96" t="str">
            <v>0: No</v>
          </cell>
          <cell r="CF96" t="str">
            <v>0: No</v>
          </cell>
          <cell r="CG96" t="str">
            <v>0: No</v>
          </cell>
          <cell r="CH96" t="str">
            <v/>
          </cell>
          <cell r="CI96" t="str">
            <v/>
          </cell>
          <cell r="CJ96">
            <v>422.66666666666663</v>
          </cell>
          <cell r="CK96" t="str">
            <v>Pre-ART come twice a year Adult 1L/2L come just under quarterly, and Pediatrics come slightly more often. This data comes from interviews with the in-charge and also looking at the patient charts. Additionally Pre-ART patients don't take septrin and only receive it once they actually initiate.</v>
          </cell>
          <cell r="CL96" t="str">
            <v>1: Yes</v>
          </cell>
          <cell r="CM96" t="str">
            <v>1: Yes</v>
          </cell>
          <cell r="CN96" t="str">
            <v>0: No</v>
          </cell>
          <cell r="CO96" t="str">
            <v>0: No</v>
          </cell>
          <cell r="CP96" t="str">
            <v/>
          </cell>
          <cell r="CQ96" t="str">
            <v>0: No</v>
          </cell>
          <cell r="CR96" t="str">
            <v/>
          </cell>
          <cell r="CS96" t="str">
            <v/>
          </cell>
          <cell r="CT96" t="str">
            <v/>
          </cell>
          <cell r="CU96">
            <v>428.65348303998917</v>
          </cell>
          <cell r="CV96">
            <v>0.2</v>
          </cell>
          <cell r="CW96">
            <v>3.2153887495521314</v>
          </cell>
          <cell r="CX96">
            <v>86.019795072996786</v>
          </cell>
          <cell r="CY96">
            <v>39.537553132356699</v>
          </cell>
          <cell r="CZ96">
            <v>92.028727421786826</v>
          </cell>
          <cell r="DA96">
            <v>78.750706340844417</v>
          </cell>
          <cell r="DB96">
            <v>36.196438662979048</v>
          </cell>
          <cell r="DC96">
            <v>84.251854843000217</v>
          </cell>
          <cell r="DD96">
            <v>79.632165058553895</v>
          </cell>
          <cell r="DE96">
            <v>90.491096657447599</v>
          </cell>
          <cell r="DF96">
            <v>132.72027509758982</v>
          </cell>
          <cell r="DG96">
            <v>120.65479554326346</v>
          </cell>
          <cell r="DH96">
            <v>7.2690887321523734</v>
          </cell>
          <cell r="DI96">
            <v>3.3411144693776493</v>
          </cell>
          <cell r="DJ96">
            <v>7.7768725787866142</v>
          </cell>
          <cell r="DK96">
            <v>7.3504518326308288</v>
          </cell>
          <cell r="DL96">
            <v>8.3527861734441231</v>
          </cell>
          <cell r="DM96">
            <v>12.250753054384715</v>
          </cell>
          <cell r="DN96">
            <v>11.137048231258831</v>
          </cell>
          <cell r="DO96">
            <v>84.251854843000217</v>
          </cell>
          <cell r="DP96">
            <v>80.147100124494841</v>
          </cell>
          <cell r="DQ96">
            <v>132.44040572648433</v>
          </cell>
          <cell r="DR96">
            <v>7.7768725787866142</v>
          </cell>
          <cell r="DS96">
            <v>7.3979829451699448</v>
          </cell>
          <cell r="DT96">
            <v>12.224919695085404</v>
          </cell>
          <cell r="DU96">
            <v>58.102163115335699</v>
          </cell>
          <cell r="DV96">
            <v>26.70568279461736</v>
          </cell>
          <cell r="DW96">
            <v>58.752502148158172</v>
          </cell>
          <cell r="DX96">
            <v>66.764206986543357</v>
          </cell>
          <cell r="DY96">
            <v>97.920836913596958</v>
          </cell>
          <cell r="DZ96">
            <v>89.01894264872449</v>
          </cell>
          <cell r="EA96">
            <v>15.017321660830483</v>
          </cell>
          <cell r="EB96">
            <v>6.9024595160557976</v>
          </cell>
          <cell r="EC96">
            <v>15.185410935322755</v>
          </cell>
          <cell r="ED96">
            <v>17.256148790139491</v>
          </cell>
          <cell r="EE96">
            <v>25.309018225537926</v>
          </cell>
          <cell r="EF96">
            <v>23.008198386852655</v>
          </cell>
          <cell r="EG96">
            <v>1.8216132556830749</v>
          </cell>
          <cell r="EH96">
            <v>0.83727391842838605</v>
          </cell>
          <cell r="EI96">
            <v>1.84200262054245</v>
          </cell>
          <cell r="EJ96">
            <v>2.0931847960709655</v>
          </cell>
          <cell r="EK96">
            <v>3.0700043675707493</v>
          </cell>
          <cell r="EL96">
            <v>2.790913061427954</v>
          </cell>
          <cell r="EM96">
            <v>0</v>
          </cell>
          <cell r="EN96">
            <v>0</v>
          </cell>
          <cell r="EO96">
            <v>0</v>
          </cell>
          <cell r="EP96">
            <v>0</v>
          </cell>
          <cell r="EQ96">
            <v>0</v>
          </cell>
          <cell r="ER96">
            <v>0</v>
          </cell>
          <cell r="ES96">
            <v>0</v>
          </cell>
          <cell r="ET96">
            <v>0</v>
          </cell>
          <cell r="EU96">
            <v>0</v>
          </cell>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11.07869704114753</v>
          </cell>
          <cell r="FL96">
            <v>5.0921369032551596</v>
          </cell>
          <cell r="FM96">
            <v>11.202701187161352</v>
          </cell>
          <cell r="FN96">
            <v>12.730342258137901</v>
          </cell>
          <cell r="FO96">
            <v>18.671168645268921</v>
          </cell>
          <cell r="FP96">
            <v>16.9737896775172</v>
          </cell>
          <cell r="FQ96">
            <v>2.149767108563239</v>
          </cell>
          <cell r="FR96">
            <v>0</v>
          </cell>
          <cell r="FS96">
            <v>8.5990684342529562</v>
          </cell>
          <cell r="FT96">
            <v>0</v>
          </cell>
          <cell r="FU96">
            <v>0.42995342171264783</v>
          </cell>
          <cell r="FV96">
            <v>2.149767108563239</v>
          </cell>
          <cell r="FW96">
            <v>3.009673951988534</v>
          </cell>
          <cell r="FX96">
            <v>0</v>
          </cell>
          <cell r="FY96">
            <v>0.42995342171264783</v>
          </cell>
          <cell r="FZ96">
            <v>16.768183446793262</v>
          </cell>
          <cell r="GA96">
            <v>0</v>
          </cell>
          <cell r="GB96">
            <v>0</v>
          </cell>
          <cell r="GC96">
            <v>1.7198136868505913</v>
          </cell>
          <cell r="GD96">
            <v>1.7198136868505913</v>
          </cell>
          <cell r="GE96">
            <v>0.98810432185851427</v>
          </cell>
          <cell r="GF96">
            <v>0</v>
          </cell>
          <cell r="GG96">
            <v>3.9524172874340571</v>
          </cell>
          <cell r="GH96">
            <v>0</v>
          </cell>
          <cell r="GI96">
            <v>0.19762086437170287</v>
          </cell>
          <cell r="GJ96">
            <v>0.98810432185851427</v>
          </cell>
          <cell r="GK96">
            <v>1.3833460506019202</v>
          </cell>
          <cell r="GL96">
            <v>0</v>
          </cell>
          <cell r="GM96">
            <v>0.19762086437170287</v>
          </cell>
          <cell r="GN96">
            <v>7.7072137104964114</v>
          </cell>
          <cell r="GO96">
            <v>0</v>
          </cell>
          <cell r="GP96">
            <v>0.79048345748681148</v>
          </cell>
          <cell r="GQ96">
            <v>0.79048345748681148</v>
          </cell>
          <cell r="GR96">
            <v>2.299939578865549</v>
          </cell>
          <cell r="GS96">
            <v>0</v>
          </cell>
          <cell r="GT96">
            <v>9.199758315462196</v>
          </cell>
          <cell r="GU96">
            <v>0</v>
          </cell>
          <cell r="GV96">
            <v>0.45998791577310988</v>
          </cell>
          <cell r="GW96">
            <v>2.299939578865549</v>
          </cell>
          <cell r="GX96">
            <v>3.2199154104117689</v>
          </cell>
          <cell r="GY96">
            <v>0</v>
          </cell>
          <cell r="GZ96">
            <v>0.45998791577310988</v>
          </cell>
          <cell r="HA96">
            <v>17.939528715151283</v>
          </cell>
          <cell r="HB96">
            <v>0</v>
          </cell>
          <cell r="HC96">
            <v>1.8399516630924395</v>
          </cell>
          <cell r="HD96">
            <v>1.8399516630924395</v>
          </cell>
          <cell r="HE96">
            <v>5907.0093280030469</v>
          </cell>
          <cell r="HF96">
            <v>0</v>
          </cell>
          <cell r="HG96">
            <v>4974.3771812932291</v>
          </cell>
          <cell r="HH96">
            <v>0</v>
          </cell>
          <cell r="HI96">
            <v>8473.5376610191015</v>
          </cell>
          <cell r="HJ96">
            <v>6985.5574592296471</v>
          </cell>
          <cell r="HK96">
            <v>1276.9262009010724</v>
          </cell>
          <cell r="HL96">
            <v>0</v>
          </cell>
          <cell r="HM96">
            <v>1202.3986293546545</v>
          </cell>
          <cell r="HN96">
            <v>0</v>
          </cell>
          <cell r="HO96">
            <v>4226.672219049432</v>
          </cell>
          <cell r="HP96">
            <v>0.34883720930232559</v>
          </cell>
          <cell r="HQ96">
            <v>0.65116279069767458</v>
          </cell>
          <cell r="HR96">
            <v>0.46778243569355277</v>
          </cell>
          <cell r="HS96">
            <v>0</v>
          </cell>
          <cell r="HT96">
            <v>15.017321660830484</v>
          </cell>
          <cell r="HU96">
            <v>0</v>
          </cell>
          <cell r="HV96">
            <v>3.4396273737011818</v>
          </cell>
          <cell r="HW96">
            <v>6.4</v>
          </cell>
          <cell r="HX96">
            <v>1.3</v>
          </cell>
          <cell r="HY96">
            <v>0</v>
          </cell>
          <cell r="HZ96">
            <v>16.066360080921729</v>
          </cell>
          <cell r="IA96">
            <v>0</v>
          </cell>
          <cell r="IB96">
            <v>0</v>
          </cell>
          <cell r="IC96">
            <v>6.9024595160557976</v>
          </cell>
          <cell r="ID96">
            <v>0</v>
          </cell>
          <cell r="IE96" t="str">
            <v>5</v>
          </cell>
          <cell r="IF96">
            <v>163.7023824152358</v>
          </cell>
          <cell r="IG96">
            <v>148.56941681491668</v>
          </cell>
          <cell r="IH96">
            <v>549.70256854989395</v>
          </cell>
          <cell r="II96">
            <v>104.65318338144634</v>
          </cell>
          <cell r="IJ96">
            <v>682.09615669352968</v>
          </cell>
          <cell r="IK96">
            <v>154.8093887649745</v>
          </cell>
          <cell r="IL96">
            <v>8.8929936502612996</v>
          </cell>
          <cell r="IM96">
            <v>135.19816930157418</v>
          </cell>
          <cell r="IN96">
            <v>13.371247513342501</v>
          </cell>
          <cell r="IO96">
            <v>500.22933738040348</v>
          </cell>
          <cell r="IP96">
            <v>49.473231169490454</v>
          </cell>
          <cell r="IQ96">
            <v>100.46705604618849</v>
          </cell>
          <cell r="IR96">
            <v>4.1861273352578534</v>
          </cell>
          <cell r="IS96">
            <v>668.45423355965909</v>
          </cell>
          <cell r="IT96">
            <v>13.641923133870593</v>
          </cell>
          <cell r="IU96">
            <v>113</v>
          </cell>
          <cell r="IV96">
            <v>95.000000000000014</v>
          </cell>
          <cell r="IW96">
            <v>195.5</v>
          </cell>
          <cell r="IX96">
            <v>4.5</v>
          </cell>
          <cell r="IY96" t="str">
            <v>0: No</v>
          </cell>
          <cell r="IZ96" t="str">
            <v>N/A</v>
          </cell>
          <cell r="JA96" t="str">
            <v>N/A</v>
          </cell>
          <cell r="JB96" t="str">
            <v>N/A</v>
          </cell>
          <cell r="JC96" t="str">
            <v>N/A</v>
          </cell>
          <cell r="JD96" t="str">
            <v>N/A</v>
          </cell>
          <cell r="JE96" t="str">
            <v>N/A</v>
          </cell>
          <cell r="JF96" t="str">
            <v>N/A</v>
          </cell>
          <cell r="JG96" t="str">
            <v>N/A</v>
          </cell>
          <cell r="JH96">
            <v>0</v>
          </cell>
          <cell r="JI96">
            <v>64.5</v>
          </cell>
          <cell r="JJ96">
            <v>0</v>
          </cell>
          <cell r="JK96">
            <v>110</v>
          </cell>
          <cell r="JL96">
            <v>57.5</v>
          </cell>
          <cell r="JM96">
            <v>138</v>
          </cell>
          <cell r="JN96">
            <v>0</v>
          </cell>
          <cell r="JO96">
            <v>2.5</v>
          </cell>
          <cell r="JP96">
            <v>0</v>
          </cell>
          <cell r="JQ96">
            <v>0</v>
          </cell>
          <cell r="JR96">
            <v>69.71867927321955</v>
          </cell>
          <cell r="JS96">
            <v>99.892548173530486</v>
          </cell>
          <cell r="JT96">
            <v>147.492015144785</v>
          </cell>
          <cell r="JU96">
            <v>172.19218647545318</v>
          </cell>
          <cell r="JV96">
            <v>165.30723184635235</v>
          </cell>
          <cell r="JW96">
            <v>194.52270660151873</v>
          </cell>
          <cell r="JX96">
            <v>140.60706051568417</v>
          </cell>
          <cell r="JY96">
            <v>169.82253527085052</v>
          </cell>
          <cell r="JZ96">
            <v>1007</v>
          </cell>
          <cell r="KA96">
            <v>0</v>
          </cell>
          <cell r="KB96">
            <v>1404</v>
          </cell>
          <cell r="KC96">
            <v>18</v>
          </cell>
          <cell r="KD96">
            <v>988</v>
          </cell>
          <cell r="KE96">
            <v>0</v>
          </cell>
          <cell r="KF96">
            <v>244</v>
          </cell>
          <cell r="KG96">
            <v>4059.84</v>
          </cell>
          <cell r="KH96">
            <v>1122</v>
          </cell>
          <cell r="KI96">
            <v>0</v>
          </cell>
          <cell r="KJ96">
            <v>1404</v>
          </cell>
          <cell r="KK96">
            <v>44</v>
          </cell>
          <cell r="KL96">
            <v>988</v>
          </cell>
          <cell r="KM96">
            <v>0</v>
          </cell>
          <cell r="KN96">
            <v>244</v>
          </cell>
          <cell r="KO96">
            <v>4506</v>
          </cell>
          <cell r="KP96">
            <v>41</v>
          </cell>
          <cell r="KQ96">
            <v>22.5</v>
          </cell>
          <cell r="KR96">
            <v>77</v>
          </cell>
          <cell r="KS96">
            <v>30</v>
          </cell>
          <cell r="KT96">
            <v>48</v>
          </cell>
          <cell r="KU96">
            <v>134.5</v>
          </cell>
          <cell r="KV96">
            <v>1</v>
          </cell>
          <cell r="KW96">
            <v>0.5</v>
          </cell>
          <cell r="KX96">
            <v>0</v>
          </cell>
          <cell r="KY96">
            <v>0</v>
          </cell>
          <cell r="KZ96">
            <v>6.3290817945301105</v>
          </cell>
          <cell r="LA96" t="str">
            <v/>
          </cell>
          <cell r="LB96" t="str">
            <v/>
          </cell>
          <cell r="LC96">
            <v>2.9215051716479477</v>
          </cell>
          <cell r="LD96">
            <v>5.1919538041753928</v>
          </cell>
          <cell r="LE96">
            <v>4.7932398417835316</v>
          </cell>
          <cell r="LF96" t="str">
            <v/>
          </cell>
          <cell r="LG96" t="str">
            <v/>
          </cell>
          <cell r="LH96">
            <v>8.2830974892653941</v>
          </cell>
          <cell r="LI96" t="str">
            <v/>
          </cell>
          <cell r="LJ96" t="str">
            <v>Tenofovir/Emtricitabine (TDF/FTC)</v>
          </cell>
          <cell r="LK96" t="str">
            <v/>
          </cell>
          <cell r="LL96" t="str">
            <v>0: No</v>
          </cell>
          <cell r="LM96" t="str">
            <v>N/A</v>
          </cell>
          <cell r="LN96" t="str">
            <v>N/A</v>
          </cell>
          <cell r="LO96" t="str">
            <v>N/A</v>
          </cell>
          <cell r="LP96" t="str">
            <v>N/A</v>
          </cell>
          <cell r="LQ96" t="str">
            <v>N/A</v>
          </cell>
          <cell r="LR96" t="str">
            <v>N/A</v>
          </cell>
          <cell r="LS96" t="str">
            <v>N/A</v>
          </cell>
          <cell r="LT96" t="str">
            <v>N/A</v>
          </cell>
          <cell r="LU96">
            <v>64.5</v>
          </cell>
          <cell r="LV96">
            <v>110</v>
          </cell>
          <cell r="LW96">
            <v>195.5</v>
          </cell>
          <cell r="LX96">
            <v>2.5</v>
          </cell>
          <cell r="LY96" t="str">
            <v/>
          </cell>
          <cell r="LZ96" t="str">
            <v/>
          </cell>
          <cell r="MA96" t="str">
            <v/>
          </cell>
          <cell r="MB96" t="str">
            <v/>
          </cell>
          <cell r="MC96" t="str">
            <v/>
          </cell>
          <cell r="MD96" t="str">
            <v/>
          </cell>
          <cell r="ME96" t="str">
            <v/>
          </cell>
          <cell r="MF96" t="str">
            <v/>
          </cell>
          <cell r="MG96" t="str">
            <v/>
          </cell>
          <cell r="MH96" t="str">
            <v/>
          </cell>
          <cell r="MI96" t="str">
            <v/>
          </cell>
          <cell r="MJ96" t="str">
            <v/>
          </cell>
          <cell r="MK96" t="str">
            <v/>
          </cell>
          <cell r="ML96" t="str">
            <v/>
          </cell>
          <cell r="MM96" t="str">
            <v/>
          </cell>
          <cell r="MN96" t="str">
            <v/>
          </cell>
          <cell r="MO96" t="str">
            <v/>
          </cell>
          <cell r="MP96" t="str">
            <v/>
          </cell>
          <cell r="MQ96" t="str">
            <v>1: Yes</v>
          </cell>
          <cell r="MR96" t="str">
            <v>1: Yes</v>
          </cell>
          <cell r="MS96" t="str">
            <v>5</v>
          </cell>
          <cell r="MT96" t="str">
            <v>1: Yes</v>
          </cell>
          <cell r="MU96">
            <v>11.980698931907648</v>
          </cell>
          <cell r="MV96">
            <v>40.597988736147343</v>
          </cell>
          <cell r="MW96">
            <v>8.3466624776865661</v>
          </cell>
          <cell r="MX96">
            <v>7.3006215713708285</v>
          </cell>
          <cell r="MY96">
            <v>8.2807933111872529</v>
          </cell>
          <cell r="MZ96">
            <v>0.29146894136281382</v>
          </cell>
          <cell r="NA96">
            <v>6.4409199759118048</v>
          </cell>
          <cell r="NB96">
            <v>56.264812684725655</v>
          </cell>
          <cell r="NC96">
            <v>0</v>
          </cell>
          <cell r="ND96">
            <v>0</v>
          </cell>
          <cell r="NE96">
            <v>0</v>
          </cell>
          <cell r="NF96">
            <v>0</v>
          </cell>
          <cell r="NG96">
            <v>1.1454447702721455</v>
          </cell>
          <cell r="NH96">
            <v>10.00606057536638</v>
          </cell>
          <cell r="NI96">
            <v>0</v>
          </cell>
          <cell r="NJ96">
            <v>0</v>
          </cell>
          <cell r="NK96">
            <v>0</v>
          </cell>
          <cell r="NL96">
            <v>0</v>
          </cell>
          <cell r="NM96">
            <v>8.1980145722807176</v>
          </cell>
          <cell r="NN96">
            <v>33.658558921692261</v>
          </cell>
          <cell r="NO96">
            <v>4.9568608322104986</v>
          </cell>
          <cell r="NP96">
            <v>4.2371590131917563</v>
          </cell>
          <cell r="NQ96">
            <v>4.829690484693506</v>
          </cell>
          <cell r="NR96">
            <v>0</v>
          </cell>
          <cell r="NS96">
            <v>1.6192042042072767</v>
          </cell>
          <cell r="NT96">
            <v>6.6479608730922672</v>
          </cell>
          <cell r="NU96">
            <v>0.9790382571804469</v>
          </cell>
          <cell r="NV96">
            <v>0.83688869147083511</v>
          </cell>
          <cell r="NW96">
            <v>0.95392061930184902</v>
          </cell>
          <cell r="NX96">
            <v>0</v>
          </cell>
          <cell r="NY96">
            <v>1.8720112140568406</v>
          </cell>
          <cell r="NZ96">
            <v>0</v>
          </cell>
          <cell r="OA96">
            <v>2.1192944469328072</v>
          </cell>
          <cell r="OB96">
            <v>1.9351049253454231</v>
          </cell>
          <cell r="OC96">
            <v>2.2057132658290839</v>
          </cell>
          <cell r="OD96">
            <v>0</v>
          </cell>
          <cell r="OE96">
            <v>0.29146894136281382</v>
          </cell>
          <cell r="OF96">
            <v>0.29146894136281376</v>
          </cell>
          <cell r="OG96">
            <v>0.29146894136281376</v>
          </cell>
          <cell r="OH96">
            <v>0.29146894136281376</v>
          </cell>
          <cell r="OI96">
            <v>0.29146894136281382</v>
          </cell>
          <cell r="OJ96">
            <v>0.29146894136281382</v>
          </cell>
          <cell r="OK96">
            <v>10.108687717850808</v>
          </cell>
          <cell r="OL96">
            <v>40.597988736147343</v>
          </cell>
          <cell r="OM96">
            <v>6.2273680307537589</v>
          </cell>
          <cell r="ON96">
            <v>5.3655166460254051</v>
          </cell>
          <cell r="OO96">
            <v>6.0750800453581686</v>
          </cell>
          <cell r="OP96">
            <v>0.29146894136281382</v>
          </cell>
          <cell r="OQ96">
            <v>1.8720112140568406</v>
          </cell>
          <cell r="OR96">
            <v>0</v>
          </cell>
          <cell r="OS96">
            <v>2.1192944469328072</v>
          </cell>
          <cell r="OT96">
            <v>1.9351049253454231</v>
          </cell>
          <cell r="OU96">
            <v>2.2057132658290839</v>
          </cell>
          <cell r="OV96">
            <v>0</v>
          </cell>
          <cell r="OW96">
            <v>2.0014331780723755</v>
          </cell>
          <cell r="OX96">
            <v>0</v>
          </cell>
          <cell r="OY96">
            <v>0</v>
          </cell>
          <cell r="OZ96">
            <v>6.0193479039770688E-2</v>
          </cell>
          <cell r="PA96">
            <v>0.5662486563955571</v>
          </cell>
          <cell r="PB96">
            <v>0</v>
          </cell>
          <cell r="PC96">
            <v>0</v>
          </cell>
          <cell r="PD96">
            <v>0</v>
          </cell>
          <cell r="PE96">
            <v>0.56044428520243639</v>
          </cell>
          <cell r="PF96">
            <v>0</v>
          </cell>
          <cell r="PG96">
            <v>4.0960720857922457</v>
          </cell>
          <cell r="PH96" t="str">
            <v/>
          </cell>
          <cell r="PI96">
            <v>0</v>
          </cell>
          <cell r="PJ96">
            <v>31.099900585908586</v>
          </cell>
          <cell r="PK96">
            <v>1.9643801425640377</v>
          </cell>
          <cell r="PL96" t="str">
            <v>N/A</v>
          </cell>
          <cell r="PM96" t="str">
            <v>N/A</v>
          </cell>
          <cell r="PN96" t="str">
            <v>N/A</v>
          </cell>
          <cell r="PO96">
            <v>0.44715189204052713</v>
          </cell>
          <cell r="PP96" t="str">
            <v>N/A</v>
          </cell>
          <cell r="PQ96">
            <v>437.57</v>
          </cell>
          <cell r="PR96">
            <v>437.57</v>
          </cell>
          <cell r="PS96">
            <v>931</v>
          </cell>
          <cell r="PT96">
            <v>28</v>
          </cell>
          <cell r="PU96">
            <v>263.39999999999998</v>
          </cell>
          <cell r="PV96">
            <v>0</v>
          </cell>
          <cell r="PW96">
            <v>260.7</v>
          </cell>
          <cell r="PX96">
            <v>0</v>
          </cell>
          <cell r="PY96">
            <v>0</v>
          </cell>
          <cell r="PZ96">
            <v>33.069289258011523</v>
          </cell>
          <cell r="QA96">
            <v>8.281235410785019</v>
          </cell>
          <cell r="QB96">
            <v>0</v>
          </cell>
          <cell r="QC96">
            <v>0</v>
          </cell>
          <cell r="QD96">
            <v>4.9066352804996187</v>
          </cell>
          <cell r="QE96">
            <v>0.96911812057031377</v>
          </cell>
          <cell r="QF96">
            <v>2.1140130683522731</v>
          </cell>
          <cell r="QG96">
            <v>0.29146894136281382</v>
          </cell>
          <cell r="QH96">
            <v>6.1672223424327459</v>
          </cell>
          <cell r="QI96">
            <v>2.1140130683522731</v>
          </cell>
          <cell r="QJ96">
            <v>1.1978879223143841</v>
          </cell>
          <cell r="QK96">
            <v>0</v>
          </cell>
          <cell r="QL96">
            <v>0</v>
          </cell>
          <cell r="QM96">
            <v>6.7974914019826027E-2</v>
          </cell>
          <cell r="QN96">
            <v>0.3389083552498483</v>
          </cell>
          <cell r="QO96">
            <v>0</v>
          </cell>
          <cell r="QP96">
            <v>0</v>
          </cell>
          <cell r="QQ96">
            <v>0</v>
          </cell>
          <cell r="QR96">
            <v>0</v>
          </cell>
          <cell r="QS96">
            <v>0</v>
          </cell>
          <cell r="QT96">
            <v>8.2172769953051645</v>
          </cell>
          <cell r="QU96">
            <v>0</v>
          </cell>
          <cell r="QV96" t="str">
            <v>0: No</v>
          </cell>
          <cell r="QW96" t="str">
            <v/>
          </cell>
          <cell r="QX96" t="str">
            <v/>
          </cell>
          <cell r="QY96" t="str">
            <v/>
          </cell>
          <cell r="QZ96" t="str">
            <v/>
          </cell>
          <cell r="RA96" t="str">
            <v/>
          </cell>
          <cell r="RB96" t="str">
            <v/>
          </cell>
          <cell r="RC96" t="str">
            <v>N/A</v>
          </cell>
          <cell r="RD96" t="str">
            <v>N/A</v>
          </cell>
          <cell r="RE96">
            <v>0</v>
          </cell>
          <cell r="RF96">
            <v>0</v>
          </cell>
          <cell r="RG96">
            <v>0</v>
          </cell>
          <cell r="RH96">
            <v>0</v>
          </cell>
          <cell r="RI96">
            <v>2.3248450704225352</v>
          </cell>
          <cell r="RJ96">
            <v>0</v>
          </cell>
          <cell r="RK96">
            <v>0</v>
          </cell>
          <cell r="RL96">
            <v>0</v>
          </cell>
          <cell r="RM96">
            <v>2.3010140845070417</v>
          </cell>
          <cell r="RN96">
            <v>0</v>
          </cell>
          <cell r="RO96">
            <v>10.93714103619484</v>
          </cell>
          <cell r="RP96">
            <v>11.484291207567553</v>
          </cell>
          <cell r="RQ96">
            <v>6.7046476135104616</v>
          </cell>
          <cell r="RR96">
            <v>6.7046476135104616</v>
          </cell>
          <cell r="RS96">
            <v>11.496232054896334</v>
          </cell>
          <cell r="RT96">
            <v>11.07979174044087</v>
          </cell>
          <cell r="RU96">
            <v>11.691619283256996</v>
          </cell>
          <cell r="RV96">
            <v>4.2324934226843789</v>
          </cell>
          <cell r="RW96">
            <v>0</v>
          </cell>
          <cell r="RX96">
            <v>4.7915844413858721</v>
          </cell>
          <cell r="RY96">
            <v>4.3751441269304081</v>
          </cell>
          <cell r="RZ96">
            <v>4.9869716697465343</v>
          </cell>
          <cell r="SA96">
            <v>0</v>
          </cell>
          <cell r="SB96">
            <v>9.0778270600417166</v>
          </cell>
          <cell r="SC96">
            <v>0</v>
          </cell>
          <cell r="SD96">
            <v>5.5648575192136827</v>
          </cell>
          <cell r="SE96">
            <v>9.5418726055639578</v>
          </cell>
          <cell r="SF96">
            <v>9.1962271445659205</v>
          </cell>
          <cell r="SG96">
            <v>9.7040440051033059</v>
          </cell>
          <cell r="SH96">
            <v>1.859313976153123</v>
          </cell>
          <cell r="SI96">
            <v>0</v>
          </cell>
          <cell r="SJ96">
            <v>1.1397900942967787</v>
          </cell>
          <cell r="SK96">
            <v>1.954359449332377</v>
          </cell>
          <cell r="SL96">
            <v>1.8835645958749481</v>
          </cell>
          <cell r="SM96">
            <v>1.9875752781536897</v>
          </cell>
          <cell r="SN96">
            <v>0</v>
          </cell>
          <cell r="SO96">
            <v>0.9</v>
          </cell>
          <cell r="SP96">
            <v>0</v>
          </cell>
          <cell r="SQ96">
            <v>0.9</v>
          </cell>
          <cell r="SR96">
            <v>0</v>
          </cell>
          <cell r="SS96" t="str">
            <v>1: Yes</v>
          </cell>
          <cell r="ST96" t="str">
            <v>1: Yes</v>
          </cell>
          <cell r="SU96" t="str">
            <v>Blank</v>
          </cell>
          <cell r="SV96" t="str">
            <v>0: No</v>
          </cell>
          <cell r="SW96" t="str">
            <v>1: Only patients with CD4 &lt;</v>
          </cell>
          <cell r="SX96">
            <v>1</v>
          </cell>
          <cell r="SY96" t="str">
            <v>0: No</v>
          </cell>
          <cell r="SZ96" t="str">
            <v>N/A</v>
          </cell>
          <cell r="TA96" t="str">
            <v>N/A</v>
          </cell>
          <cell r="TB96">
            <v>3.8774655938702655E-2</v>
          </cell>
          <cell r="TC96">
            <v>0.40106068273214818</v>
          </cell>
          <cell r="TD96">
            <v>0.9319202446724808</v>
          </cell>
          <cell r="TE96">
            <v>0</v>
          </cell>
          <cell r="TF96">
            <v>0.15730945940043839</v>
          </cell>
          <cell r="TG96">
            <v>2.0772661821335241</v>
          </cell>
          <cell r="TH96">
            <v>3.0897363046473312</v>
          </cell>
          <cell r="TI96">
            <v>4.2324934226843789</v>
          </cell>
          <cell r="TJ96">
            <v>8.580083985835648E-3</v>
          </cell>
          <cell r="TK96">
            <v>3.8774655938702662E-2</v>
          </cell>
          <cell r="TL96">
            <v>0.40106068273214823</v>
          </cell>
          <cell r="TM96">
            <v>0.93192024467248091</v>
          </cell>
          <cell r="TN96">
            <v>0</v>
          </cell>
          <cell r="TO96">
            <v>0.15730945940043839</v>
          </cell>
          <cell r="TP96">
            <v>2.0772661821335245</v>
          </cell>
          <cell r="TQ96">
            <v>3.0897363046473316</v>
          </cell>
          <cell r="TR96">
            <v>0</v>
          </cell>
          <cell r="TS96">
            <v>8.580083985835648E-3</v>
          </cell>
          <cell r="TT96">
            <v>3.8774655938702662E-2</v>
          </cell>
          <cell r="TU96">
            <v>0.40106068273214818</v>
          </cell>
          <cell r="TV96">
            <v>0.93192024467248091</v>
          </cell>
          <cell r="TW96">
            <v>0</v>
          </cell>
          <cell r="TX96">
            <v>0.15730945940043839</v>
          </cell>
          <cell r="TY96">
            <v>2.0772661821335245</v>
          </cell>
          <cell r="TZ96">
            <v>3.0897363046473316</v>
          </cell>
          <cell r="UA96">
            <v>4.7796435940570925</v>
          </cell>
          <cell r="UB96">
            <v>8.580083985835648E-3</v>
          </cell>
          <cell r="UC96" t="str">
            <v>0: No</v>
          </cell>
          <cell r="UD96" t="str">
            <v>N/A</v>
          </cell>
          <cell r="UE96" t="str">
            <v>N/A</v>
          </cell>
          <cell r="UF96">
            <v>110000</v>
          </cell>
          <cell r="UG96">
            <v>1.5698965670410563E-2</v>
          </cell>
          <cell r="UH96">
            <v>1.5698965670410559E-2</v>
          </cell>
          <cell r="UI96">
            <v>1.5698965670410559E-2</v>
          </cell>
          <cell r="UJ96">
            <v>0</v>
          </cell>
          <cell r="UK96">
            <v>0</v>
          </cell>
          <cell r="UL96">
            <v>0</v>
          </cell>
          <cell r="UM96">
            <v>0</v>
          </cell>
          <cell r="UN96" t="str">
            <v>N/A</v>
          </cell>
          <cell r="UO96" t="str">
            <v>N/A</v>
          </cell>
          <cell r="UP96" t="str">
            <v>N/A</v>
          </cell>
          <cell r="UQ96" t="str">
            <v>N/A</v>
          </cell>
          <cell r="UR96" t="str">
            <v>N/A</v>
          </cell>
          <cell r="US96" t="str">
            <v>N/A</v>
          </cell>
          <cell r="UT96" t="str">
            <v>N/A</v>
          </cell>
          <cell r="UU96" t="str">
            <v>N/A</v>
          </cell>
          <cell r="UV96" t="str">
            <v>N/A</v>
          </cell>
          <cell r="UW96" t="str">
            <v>N/A</v>
          </cell>
          <cell r="UX96">
            <v>0</v>
          </cell>
          <cell r="UY96">
            <v>0</v>
          </cell>
          <cell r="UZ96">
            <v>0</v>
          </cell>
          <cell r="VA96">
            <v>0</v>
          </cell>
          <cell r="VB96">
            <v>1</v>
          </cell>
          <cell r="VC96">
            <v>0</v>
          </cell>
          <cell r="VD96">
            <v>1</v>
          </cell>
          <cell r="VE96">
            <v>1</v>
          </cell>
          <cell r="VF96">
            <v>0</v>
          </cell>
          <cell r="VG96">
            <v>0</v>
          </cell>
          <cell r="VH96">
            <v>1</v>
          </cell>
          <cell r="VI96">
            <v>1</v>
          </cell>
          <cell r="VJ96">
            <v>0</v>
          </cell>
          <cell r="VK96">
            <v>0</v>
          </cell>
          <cell r="VL96">
            <v>0</v>
          </cell>
          <cell r="VM96">
            <v>0</v>
          </cell>
          <cell r="VN96">
            <v>1</v>
          </cell>
          <cell r="VO96">
            <v>0</v>
          </cell>
          <cell r="VP96">
            <v>0</v>
          </cell>
          <cell r="VQ96">
            <v>1</v>
          </cell>
          <cell r="VR96">
            <v>0</v>
          </cell>
          <cell r="VS96">
            <v>1</v>
          </cell>
          <cell r="VT96">
            <v>0</v>
          </cell>
          <cell r="VU96">
            <v>0</v>
          </cell>
          <cell r="VV96">
            <v>1</v>
          </cell>
          <cell r="VW96">
            <v>0</v>
          </cell>
          <cell r="VX96">
            <v>0</v>
          </cell>
          <cell r="VY96">
            <v>1.4332724716926528</v>
          </cell>
          <cell r="VZ96">
            <v>1.4405156734613931</v>
          </cell>
          <cell r="WA96">
            <v>17.545643609734512</v>
          </cell>
          <cell r="WB96">
            <v>0</v>
          </cell>
          <cell r="WC96">
            <v>0</v>
          </cell>
          <cell r="WD96">
            <v>18.365325686490497</v>
          </cell>
          <cell r="WE96">
            <v>17.778948748863087</v>
          </cell>
          <cell r="WF96">
            <v>18.259448009218517</v>
          </cell>
          <cell r="WG96">
            <v>17.545643609734512</v>
          </cell>
          <cell r="WH96">
            <v>0</v>
          </cell>
          <cell r="WI96">
            <v>0</v>
          </cell>
          <cell r="WJ96">
            <v>18.365325686490497</v>
          </cell>
          <cell r="WK96">
            <v>17.778948748863087</v>
          </cell>
          <cell r="WL96">
            <v>0</v>
          </cell>
          <cell r="WM96">
            <v>0</v>
          </cell>
          <cell r="WN96">
            <v>0</v>
          </cell>
          <cell r="WO96">
            <v>0</v>
          </cell>
          <cell r="WP96">
            <v>0</v>
          </cell>
          <cell r="WQ96">
            <v>0</v>
          </cell>
          <cell r="WR96">
            <v>0</v>
          </cell>
          <cell r="WS96">
            <v>17.545643609734512</v>
          </cell>
          <cell r="WT96">
            <v>0</v>
          </cell>
          <cell r="WU96">
            <v>0</v>
          </cell>
          <cell r="WV96">
            <v>0</v>
          </cell>
          <cell r="WW96">
            <v>0</v>
          </cell>
          <cell r="WX96">
            <v>0</v>
          </cell>
          <cell r="WY96">
            <v>0</v>
          </cell>
          <cell r="WZ96">
            <v>9.6969150719256767</v>
          </cell>
          <cell r="XA96">
            <v>7.1897629716206488</v>
          </cell>
          <cell r="XB96">
            <v>27.676955721557761</v>
          </cell>
          <cell r="XC96">
            <v>7.044345663906646</v>
          </cell>
          <cell r="XD96">
            <v>6.9172860092292829</v>
          </cell>
          <cell r="XE96">
            <v>9.066139066101977</v>
          </cell>
          <cell r="XF96">
            <v>4.820227664861128</v>
          </cell>
          <cell r="XG96">
            <v>3.8650972825660539E-2</v>
          </cell>
          <cell r="XH96">
            <v>1.7765270080160274E-2</v>
          </cell>
          <cell r="XI96">
            <v>3.9083594176352612E-2</v>
          </cell>
          <cell r="XJ96">
            <v>4.4413175200400688E-2</v>
          </cell>
          <cell r="XK96">
            <v>6.5139323627254345E-2</v>
          </cell>
          <cell r="XL96">
            <v>5.9217566933867587E-2</v>
          </cell>
          <cell r="XM96">
            <v>4.5315379888431142</v>
          </cell>
          <cell r="XN96">
            <v>7.0503777885422378</v>
          </cell>
          <cell r="XO96">
            <v>26.534924157732792</v>
          </cell>
          <cell r="XP96">
            <v>4.5318762234917207</v>
          </cell>
          <cell r="XQ96">
            <v>4.0622070996668693</v>
          </cell>
          <cell r="XR96">
            <v>4.87868999874377</v>
          </cell>
          <cell r="XS96">
            <v>1.0134557854445747</v>
          </cell>
          <cell r="XT96">
            <v>0</v>
          </cell>
          <cell r="XU96">
            <v>0</v>
          </cell>
          <cell r="XV96">
            <v>0</v>
          </cell>
          <cell r="XW96">
            <v>0</v>
          </cell>
          <cell r="XX96">
            <v>0</v>
          </cell>
          <cell r="XY96">
            <v>0</v>
          </cell>
          <cell r="XZ96">
            <v>0.62610827287923321</v>
          </cell>
          <cell r="YA96">
            <v>0.28778014507665051</v>
          </cell>
          <cell r="YB96">
            <v>0.6331163191686312</v>
          </cell>
          <cell r="YC96">
            <v>0.71945036269162621</v>
          </cell>
          <cell r="YD96">
            <v>1.055193865281052</v>
          </cell>
          <cell r="YE96">
            <v>0.9592671502555018</v>
          </cell>
          <cell r="YF96">
            <v>0</v>
          </cell>
          <cell r="YG96">
            <v>0</v>
          </cell>
          <cell r="YH96">
            <v>0</v>
          </cell>
          <cell r="YI96">
            <v>0</v>
          </cell>
          <cell r="YJ96">
            <v>0</v>
          </cell>
          <cell r="YK96">
            <v>0</v>
          </cell>
          <cell r="YL96">
            <v>0.80333394500392485</v>
          </cell>
          <cell r="YM96">
            <v>0.36923894676411551</v>
          </cell>
          <cell r="YN96">
            <v>0.81232568288105422</v>
          </cell>
          <cell r="YO96">
            <v>0.92309736691028887</v>
          </cell>
          <cell r="YP96">
            <v>1.3538761381350903</v>
          </cell>
          <cell r="YQ96">
            <v>1.2307964892137184</v>
          </cell>
          <cell r="YR96">
            <v>0</v>
          </cell>
          <cell r="YS96">
            <v>0</v>
          </cell>
          <cell r="YT96">
            <v>0</v>
          </cell>
          <cell r="YU96">
            <v>0</v>
          </cell>
          <cell r="YV96">
            <v>0</v>
          </cell>
          <cell r="YW96">
            <v>0</v>
          </cell>
          <cell r="YX96">
            <v>1.0165654010420775</v>
          </cell>
          <cell r="YY96">
            <v>0.4672472019040394</v>
          </cell>
          <cell r="YZ96">
            <v>1.0279438441888868</v>
          </cell>
          <cell r="ZA96">
            <v>1.1681180047600985</v>
          </cell>
          <cell r="ZB96">
            <v>1.7132397403148112</v>
          </cell>
          <cell r="ZC96">
            <v>1.5574906730134646</v>
          </cell>
          <cell r="ZD96">
            <v>2.5193201028844729</v>
          </cell>
          <cell r="ZE96">
            <v>1.5078510523122799</v>
          </cell>
          <cell r="ZF96">
            <v>1.8795106720581463</v>
          </cell>
          <cell r="ZG96">
            <v>1.1249154648709578</v>
          </cell>
          <cell r="ZH96">
            <v>1.9900701233556841</v>
          </cell>
          <cell r="ZI96">
            <v>1.1910869628045435</v>
          </cell>
          <cell r="ZJ96" t="str">
            <v xml:space="preserve"> </v>
          </cell>
          <cell r="ZK96">
            <v>0</v>
          </cell>
          <cell r="ZL96">
            <v>1</v>
          </cell>
          <cell r="ZM96">
            <v>0</v>
          </cell>
          <cell r="ZN96">
            <v>3</v>
          </cell>
          <cell r="ZO96">
            <v>360</v>
          </cell>
          <cell r="ZP96">
            <v>0</v>
          </cell>
          <cell r="ZQ96">
            <v>0</v>
          </cell>
          <cell r="ZR96" t="str">
            <v>1: Yes</v>
          </cell>
          <cell r="ZS96" t="str">
            <v>0: No</v>
          </cell>
          <cell r="ZT96">
            <v>6.2405496950449617</v>
          </cell>
          <cell r="ZU96">
            <v>6.2405496950449626</v>
          </cell>
          <cell r="ZV96">
            <v>6.2405496950449626</v>
          </cell>
          <cell r="ZW96">
            <v>6.2405496950449626</v>
          </cell>
          <cell r="ZX96">
            <v>6.2405496950449626</v>
          </cell>
          <cell r="ZY96">
            <v>6.2405496950449635</v>
          </cell>
          <cell r="ZZ96">
            <v>6.2405496950449626</v>
          </cell>
          <cell r="AAA96">
            <v>0</v>
          </cell>
          <cell r="AAB96">
            <v>0</v>
          </cell>
          <cell r="AAC96">
            <v>0</v>
          </cell>
          <cell r="AAD96">
            <v>0</v>
          </cell>
          <cell r="AAE96">
            <v>0</v>
          </cell>
          <cell r="AAF96">
            <v>0</v>
          </cell>
          <cell r="AAG96">
            <v>0</v>
          </cell>
          <cell r="AAH96">
            <v>0</v>
          </cell>
          <cell r="AAI96">
            <v>0</v>
          </cell>
          <cell r="AAJ96">
            <v>0</v>
          </cell>
          <cell r="AAK96">
            <v>0</v>
          </cell>
          <cell r="AAL96">
            <v>0</v>
          </cell>
          <cell r="AAM96">
            <v>0</v>
          </cell>
          <cell r="AAN96">
            <v>0</v>
          </cell>
          <cell r="AAO96">
            <v>0</v>
          </cell>
          <cell r="AAP96">
            <v>0</v>
          </cell>
          <cell r="AAQ96">
            <v>0</v>
          </cell>
          <cell r="AAR96">
            <v>0</v>
          </cell>
          <cell r="AAS96">
            <v>0</v>
          </cell>
          <cell r="AAT96">
            <v>0</v>
          </cell>
          <cell r="AAU96">
            <v>0</v>
          </cell>
          <cell r="AAV96">
            <v>0</v>
          </cell>
          <cell r="AAW96">
            <v>0</v>
          </cell>
          <cell r="AAX96">
            <v>0</v>
          </cell>
          <cell r="AAY96">
            <v>0</v>
          </cell>
          <cell r="AAZ96">
            <v>0</v>
          </cell>
          <cell r="ABA96">
            <v>0</v>
          </cell>
          <cell r="ABB96">
            <v>0</v>
          </cell>
          <cell r="ABC96">
            <v>0</v>
          </cell>
          <cell r="ABD96">
            <v>0</v>
          </cell>
          <cell r="ABE96">
            <v>0</v>
          </cell>
          <cell r="ABF96">
            <v>0</v>
          </cell>
          <cell r="ABG96">
            <v>0</v>
          </cell>
          <cell r="ABH96">
            <v>0</v>
          </cell>
          <cell r="ABI96">
            <v>0</v>
          </cell>
          <cell r="ABJ96">
            <v>0</v>
          </cell>
          <cell r="ABK96">
            <v>0</v>
          </cell>
          <cell r="ABL96">
            <v>0</v>
          </cell>
          <cell r="ABM96">
            <v>0</v>
          </cell>
          <cell r="ABN96">
            <v>0</v>
          </cell>
          <cell r="ABO96">
            <v>0</v>
          </cell>
          <cell r="ABP96">
            <v>0</v>
          </cell>
          <cell r="ABQ96">
            <v>0</v>
          </cell>
          <cell r="ABR96">
            <v>6.2405496950449617</v>
          </cell>
          <cell r="ABS96">
            <v>6.2405496950449626</v>
          </cell>
          <cell r="ABT96">
            <v>6.2405496950449626</v>
          </cell>
          <cell r="ABU96">
            <v>6.2405496950449626</v>
          </cell>
          <cell r="ABV96">
            <v>6.2405496950449635</v>
          </cell>
          <cell r="ABW96">
            <v>6.2405496950449626</v>
          </cell>
          <cell r="ABX96">
            <v>0</v>
          </cell>
          <cell r="ABY96" t="str">
            <v>1: Yes</v>
          </cell>
          <cell r="ABZ96">
            <v>0</v>
          </cell>
          <cell r="ACA96">
            <v>0</v>
          </cell>
          <cell r="ACB96">
            <v>18.440319203378898</v>
          </cell>
          <cell r="ACC96">
            <v>19.728471895316449</v>
          </cell>
          <cell r="ACD96">
            <v>8.4757828086256843</v>
          </cell>
          <cell r="ACE96">
            <v>18.646722178976507</v>
          </cell>
          <cell r="ACF96">
            <v>21.189457021564209</v>
          </cell>
          <cell r="ACG96">
            <v>31.077870298294179</v>
          </cell>
          <cell r="ACH96">
            <v>28.252609362085618</v>
          </cell>
          <cell r="ACI96">
            <v>0.26780267787126549</v>
          </cell>
          <cell r="ACJ96">
            <v>0.12309100011616295</v>
          </cell>
          <cell r="ACK96">
            <v>0.27080020025555851</v>
          </cell>
          <cell r="ACL96">
            <v>0.30772750029040735</v>
          </cell>
          <cell r="ACM96">
            <v>0.45133366709259748</v>
          </cell>
          <cell r="ACN96">
            <v>0.41030333372054312</v>
          </cell>
          <cell r="ACO96">
            <v>0</v>
          </cell>
          <cell r="ACP96">
            <v>0</v>
          </cell>
          <cell r="ACQ96">
            <v>0</v>
          </cell>
          <cell r="ACR96">
            <v>0</v>
          </cell>
          <cell r="ACS96">
            <v>0</v>
          </cell>
          <cell r="ACT96">
            <v>0</v>
          </cell>
          <cell r="ACU96">
            <v>0</v>
          </cell>
          <cell r="ACV96">
            <v>0</v>
          </cell>
          <cell r="ACW96">
            <v>0</v>
          </cell>
          <cell r="ACX96">
            <v>0</v>
          </cell>
          <cell r="ACY96">
            <v>0</v>
          </cell>
          <cell r="ACZ96">
            <v>0</v>
          </cell>
          <cell r="ADA96">
            <v>0</v>
          </cell>
          <cell r="ADB96">
            <v>0</v>
          </cell>
          <cell r="ADC96">
            <v>0</v>
          </cell>
          <cell r="ADD96">
            <v>0</v>
          </cell>
          <cell r="ADE96">
            <v>0</v>
          </cell>
          <cell r="ADF96">
            <v>0</v>
          </cell>
          <cell r="ADG96">
            <v>0</v>
          </cell>
          <cell r="ADH96">
            <v>0</v>
          </cell>
          <cell r="ADI96">
            <v>0</v>
          </cell>
          <cell r="ADJ96">
            <v>0</v>
          </cell>
          <cell r="ADK96">
            <v>0</v>
          </cell>
          <cell r="ADL96">
            <v>0</v>
          </cell>
          <cell r="ADM96">
            <v>1.0924083600781014</v>
          </cell>
          <cell r="ADN96">
            <v>0.50210714338677931</v>
          </cell>
          <cell r="ADO96">
            <v>1.1046357154509145</v>
          </cell>
          <cell r="ADP96">
            <v>1.2552678584669481</v>
          </cell>
          <cell r="ADQ96">
            <v>1.8410595257515243</v>
          </cell>
          <cell r="ADR96">
            <v>1.6736904779559312</v>
          </cell>
          <cell r="ADS96">
            <v>1.0924083600781014</v>
          </cell>
          <cell r="ADT96">
            <v>0.50210714338677931</v>
          </cell>
          <cell r="ADU96">
            <v>1.1046357154509145</v>
          </cell>
          <cell r="ADV96">
            <v>1.2552678584669481</v>
          </cell>
          <cell r="ADW96">
            <v>1.8410595257515243</v>
          </cell>
          <cell r="ADX96">
            <v>1.6736904779559312</v>
          </cell>
          <cell r="ADY96">
            <v>15.987699805351429</v>
          </cell>
          <cell r="ADZ96">
            <v>7.3484775217359619</v>
          </cell>
          <cell r="AEA96">
            <v>16.16665054781912</v>
          </cell>
          <cell r="AEB96">
            <v>18.371193804339907</v>
          </cell>
          <cell r="AEC96">
            <v>26.944417579698531</v>
          </cell>
          <cell r="AED96">
            <v>24.49492507245321</v>
          </cell>
          <cell r="AEE96">
            <v>1.6850429988662308</v>
          </cell>
          <cell r="AEF96">
            <v>0.26780267787126549</v>
          </cell>
          <cell r="AEG96">
            <v>4.2812441220680491</v>
          </cell>
          <cell r="AEH96">
            <v>0</v>
          </cell>
          <cell r="AEI96">
            <v>4.9366826811288602</v>
          </cell>
          <cell r="AEJ96">
            <v>2.1848167201562028</v>
          </cell>
          <cell r="AEK96">
            <v>5.0847300032882892</v>
          </cell>
          <cell r="AEL96">
            <v>0</v>
          </cell>
          <cell r="AEM96">
            <v>0</v>
          </cell>
          <cell r="AEN96">
            <v>1.8027520607908385</v>
          </cell>
          <cell r="AEO96">
            <v>0.2865100948418321</v>
          </cell>
          <cell r="AEP96">
            <v>4.5803114039225443</v>
          </cell>
          <cell r="AEQ96">
            <v>0</v>
          </cell>
          <cell r="AER96">
            <v>5.2815357725966265</v>
          </cell>
          <cell r="AES96">
            <v>2.33743758904787</v>
          </cell>
          <cell r="AET96">
            <v>5.4399249741167388</v>
          </cell>
          <cell r="AEU96">
            <v>0</v>
          </cell>
          <cell r="AEV96">
            <v>0</v>
          </cell>
          <cell r="AEW96">
            <v>0</v>
          </cell>
          <cell r="AEX96" t="str">
            <v>10</v>
          </cell>
          <cell r="AEY96" t="str">
            <v>4</v>
          </cell>
          <cell r="AEZ96" t="str">
            <v>0: No</v>
          </cell>
          <cell r="AFA96" t="str">
            <v/>
          </cell>
          <cell r="AFB96" t="str">
            <v/>
          </cell>
          <cell r="AFC96" t="str">
            <v>1: Always</v>
          </cell>
          <cell r="AFD96" t="str">
            <v>1: Always</v>
          </cell>
          <cell r="AFE96">
            <v>0</v>
          </cell>
          <cell r="AFF96">
            <v>0</v>
          </cell>
          <cell r="AFG96">
            <v>12.652509633811817</v>
          </cell>
          <cell r="AFH96">
            <v>12.652509633811821</v>
          </cell>
          <cell r="AFI96">
            <v>12.652509633811817</v>
          </cell>
          <cell r="AFJ96">
            <v>11.029766246748622</v>
          </cell>
          <cell r="AFK96">
            <v>11.029766246748622</v>
          </cell>
          <cell r="AFL96">
            <v>31.703015118535696</v>
          </cell>
          <cell r="AFM96">
            <v>31.703015118535703</v>
          </cell>
          <cell r="AFN96">
            <v>0</v>
          </cell>
          <cell r="AFO96">
            <v>35</v>
          </cell>
          <cell r="AFP96">
            <v>26</v>
          </cell>
          <cell r="AFQ96">
            <v>9</v>
          </cell>
          <cell r="AFR96">
            <v>0</v>
          </cell>
          <cell r="AFS96">
            <v>0</v>
          </cell>
          <cell r="AFT96">
            <v>0</v>
          </cell>
          <cell r="AFU96">
            <v>0</v>
          </cell>
          <cell r="AFV96">
            <v>0</v>
          </cell>
          <cell r="AFW96">
            <v>0</v>
          </cell>
          <cell r="AFX96">
            <v>0</v>
          </cell>
          <cell r="AFY96">
            <v>0</v>
          </cell>
          <cell r="AFZ96">
            <v>0</v>
          </cell>
          <cell r="AGA96">
            <v>0</v>
          </cell>
          <cell r="AGB96">
            <v>0</v>
          </cell>
        </row>
        <row r="97">
          <cell r="A97" t="str">
            <v>ZAMBIA_5</v>
          </cell>
          <cell r="B97" t="str">
            <v>Zambia</v>
          </cell>
          <cell r="C97" t="str">
            <v>Ilondola mission hospital</v>
          </cell>
          <cell r="D97" t="str">
            <v>Health Center</v>
          </cell>
          <cell r="E97" t="str">
            <v>Primary</v>
          </cell>
          <cell r="F97" t="str">
            <v>Rural</v>
          </cell>
          <cell r="G97" t="str">
            <v>No</v>
          </cell>
          <cell r="H97">
            <v>40062</v>
          </cell>
          <cell r="I97">
            <v>15533</v>
          </cell>
          <cell r="J97">
            <v>11797</v>
          </cell>
          <cell r="K97">
            <v>32</v>
          </cell>
          <cell r="L97">
            <v>1567</v>
          </cell>
          <cell r="M97" t="str">
            <v>USD</v>
          </cell>
          <cell r="N97">
            <v>4727.7</v>
          </cell>
          <cell r="O97">
            <v>0.78</v>
          </cell>
          <cell r="P97">
            <v>0</v>
          </cell>
          <cell r="Q97">
            <v>0.22</v>
          </cell>
          <cell r="R97">
            <v>0</v>
          </cell>
          <cell r="S97">
            <v>0</v>
          </cell>
          <cell r="T97">
            <v>11797</v>
          </cell>
          <cell r="U97">
            <v>0</v>
          </cell>
          <cell r="V97">
            <v>389.73827288473035</v>
          </cell>
          <cell r="W97" t="str">
            <v>0: No</v>
          </cell>
          <cell r="X97" t="str">
            <v>0: No</v>
          </cell>
          <cell r="Y97">
            <v>0</v>
          </cell>
          <cell r="Z97" t="str">
            <v>Jan-10</v>
          </cell>
          <cell r="AA97" t="str">
            <v>Dec-10</v>
          </cell>
          <cell r="AB97">
            <v>9.9166666666666661</v>
          </cell>
          <cell r="AC97">
            <v>131.91666666666666</v>
          </cell>
          <cell r="AD97">
            <v>0.83333333333333337</v>
          </cell>
          <cell r="AE97">
            <v>8.9166666666666661</v>
          </cell>
          <cell r="AF97">
            <v>0</v>
          </cell>
          <cell r="AG97">
            <v>151.58333333333334</v>
          </cell>
          <cell r="AH97">
            <v>141.66666666666666</v>
          </cell>
          <cell r="AI97">
            <v>1.6248488180318856</v>
          </cell>
          <cell r="AJ97">
            <v>8.045519516217702</v>
          </cell>
          <cell r="AK97">
            <v>1.8</v>
          </cell>
          <cell r="AL97">
            <v>1.6</v>
          </cell>
          <cell r="AM97">
            <v>1.6</v>
          </cell>
          <cell r="AN97">
            <v>1.8</v>
          </cell>
          <cell r="AO97">
            <v>0</v>
          </cell>
          <cell r="AP97">
            <v>7</v>
          </cell>
          <cell r="AQ97">
            <v>8.1</v>
          </cell>
          <cell r="AR97">
            <v>7</v>
          </cell>
          <cell r="AS97">
            <v>8.5</v>
          </cell>
          <cell r="AT97">
            <v>0</v>
          </cell>
          <cell r="AU97">
            <v>1.8</v>
          </cell>
          <cell r="AV97">
            <v>10.199999999999999</v>
          </cell>
          <cell r="AW97">
            <v>10.199999999999999</v>
          </cell>
          <cell r="AX97">
            <v>10.199999999999999</v>
          </cell>
          <cell r="AY97">
            <v>0</v>
          </cell>
          <cell r="AZ97">
            <v>4</v>
          </cell>
          <cell r="BA97">
            <v>4</v>
          </cell>
          <cell r="BB97">
            <v>4</v>
          </cell>
          <cell r="BC97">
            <v>4</v>
          </cell>
          <cell r="BD97">
            <v>0</v>
          </cell>
          <cell r="BE97">
            <v>7831.748333333333</v>
          </cell>
          <cell r="BF97" t="str">
            <v>1: Yes</v>
          </cell>
          <cell r="BG97" t="str">
            <v>8</v>
          </cell>
          <cell r="BH97" t="str">
            <v>0</v>
          </cell>
          <cell r="BI97" t="str">
            <v>0: Unknown</v>
          </cell>
          <cell r="BJ97" t="str">
            <v>6</v>
          </cell>
          <cell r="BK97" t="str">
            <v>N/A</v>
          </cell>
          <cell r="BL97" t="str">
            <v>N/A</v>
          </cell>
          <cell r="BM97" t="str">
            <v>1: Yes</v>
          </cell>
          <cell r="BN97" t="str">
            <v>N_INITIATION,N_STAGE,N_MONITORING,N_BLOOD: Initiation, WHO Staging, Routine clinical monitoring, Blood draws for CD4</v>
          </cell>
          <cell r="BO97" t="str">
            <v>Complex cases referred to doctor or CO, who would come once per week from the district hospital.</v>
          </cell>
          <cell r="BP97" t="str">
            <v>1: Yes</v>
          </cell>
          <cell r="BQ97">
            <v>0.86478358894608853</v>
          </cell>
          <cell r="BR97" t="str">
            <v>1: The Costing Period</v>
          </cell>
          <cell r="BS97" t="str">
            <v/>
          </cell>
          <cell r="BT97" t="str">
            <v>1: Yes</v>
          </cell>
          <cell r="BU97" t="str">
            <v>8</v>
          </cell>
          <cell r="BV97" t="str">
            <v>0</v>
          </cell>
          <cell r="BW97" t="str">
            <v>0: Unknown</v>
          </cell>
          <cell r="BX97" t="str">
            <v>6</v>
          </cell>
          <cell r="BY97" t="str">
            <v>N/A</v>
          </cell>
          <cell r="BZ97" t="str">
            <v>N/A</v>
          </cell>
          <cell r="CA97" t="str">
            <v>1: Yes</v>
          </cell>
          <cell r="CB97" t="str">
            <v>0: No</v>
          </cell>
          <cell r="CC97" t="str">
            <v>0: No</v>
          </cell>
          <cell r="CD97" t="str">
            <v>0: No</v>
          </cell>
          <cell r="CE97" t="str">
            <v>0: No</v>
          </cell>
          <cell r="CF97" t="str">
            <v>0: No</v>
          </cell>
          <cell r="CG97" t="str">
            <v>0: No</v>
          </cell>
          <cell r="CH97" t="str">
            <v/>
          </cell>
          <cell r="CI97" t="str">
            <v>All charts for Ilondola RHC as well as the mobile ART sites are stored in the same room, but the mobile sites have their own file drawers.  No sampling was actually performed because the site only became an ART center in September 2009, and there were only 44 eligible charts, all of which were analyzed.</v>
          </cell>
          <cell r="CJ97">
            <v>145.58333333333331</v>
          </cell>
          <cell r="CK97" t="str">
            <v>If patients do not have clinical issues, they just collect drugs.  Clinical followups are only done when patients present as ill.  In 2010, patients did clinical followups from ART clinic since visiting clinicians from Chinsali DH were available; now, they mostly come through OPD.  Values are from 2010. 2L assumed same as 1L; all ART patient types assumed to have same number of pharmacy visits because visit number determined by drug stock more than by patient condition.</v>
          </cell>
          <cell r="CL97" t="str">
            <v>1: Yes</v>
          </cell>
          <cell r="CM97" t="str">
            <v>1: Yes</v>
          </cell>
          <cell r="CN97" t="str">
            <v>0: No</v>
          </cell>
          <cell r="CO97" t="str">
            <v>0: No</v>
          </cell>
          <cell r="CP97" t="str">
            <v>Contact treatment supporters</v>
          </cell>
          <cell r="CQ97" t="str">
            <v>0: No</v>
          </cell>
          <cell r="CR97" t="str">
            <v/>
          </cell>
          <cell r="CS97" t="str">
            <v/>
          </cell>
          <cell r="CT97" t="str">
            <v/>
          </cell>
          <cell r="CU97">
            <v>142.04249999999999</v>
          </cell>
          <cell r="CV97" t="str">
            <v>2: Unknown</v>
          </cell>
          <cell r="CW97">
            <v>1.6248488180318856</v>
          </cell>
          <cell r="CX97">
            <v>140.55517583240217</v>
          </cell>
          <cell r="CY97">
            <v>50.656221586551425</v>
          </cell>
          <cell r="CZ97">
            <v>146.84810262961173</v>
          </cell>
          <cell r="DA97">
            <v>72.711342970731394</v>
          </cell>
          <cell r="DB97">
            <v>24.656524061451051</v>
          </cell>
          <cell r="DC97">
            <v>76.075180294381028</v>
          </cell>
          <cell r="DD97">
            <v>75.89334663413284</v>
          </cell>
          <cell r="DE97">
            <v>79.983900364099043</v>
          </cell>
          <cell r="DF97">
            <v>78.3999978969577</v>
          </cell>
          <cell r="DG97">
            <v>0</v>
          </cell>
          <cell r="DH97">
            <v>67.843832861670776</v>
          </cell>
          <cell r="DI97">
            <v>25.999697525100377</v>
          </cell>
          <cell r="DJ97">
            <v>70.772922335230717</v>
          </cell>
          <cell r="DK97">
            <v>70.593118128757368</v>
          </cell>
          <cell r="DL97">
            <v>68.282033904304015</v>
          </cell>
          <cell r="DM97">
            <v>73.665809654451039</v>
          </cell>
          <cell r="DN97">
            <v>0</v>
          </cell>
          <cell r="DO97">
            <v>76.075180294381028</v>
          </cell>
          <cell r="DP97">
            <v>75.919024937522451</v>
          </cell>
          <cell r="DQ97">
            <v>78.3999978969577</v>
          </cell>
          <cell r="DR97">
            <v>70.772922335230717</v>
          </cell>
          <cell r="DS97">
            <v>70.578610380957912</v>
          </cell>
          <cell r="DT97">
            <v>73.665809654451039</v>
          </cell>
          <cell r="DU97">
            <v>65.441867854179748</v>
          </cell>
          <cell r="DV97">
            <v>21.870653242773198</v>
          </cell>
          <cell r="DW97">
            <v>68.329285259783248</v>
          </cell>
          <cell r="DX97">
            <v>72.667471951409723</v>
          </cell>
          <cell r="DY97">
            <v>70.506697244037113</v>
          </cell>
          <cell r="DZ97">
            <v>0</v>
          </cell>
          <cell r="EA97">
            <v>5.4771970926427871</v>
          </cell>
          <cell r="EB97">
            <v>2.0990186091700807</v>
          </cell>
          <cell r="EC97">
            <v>5.699153557019371</v>
          </cell>
          <cell r="ED97">
            <v>5.5125741250931419</v>
          </cell>
          <cell r="EE97">
            <v>5.9472193926485613</v>
          </cell>
          <cell r="EF97">
            <v>0</v>
          </cell>
          <cell r="EG97">
            <v>0.38811604744233524</v>
          </cell>
          <cell r="EH97">
            <v>0.14873717200961981</v>
          </cell>
          <cell r="EI97">
            <v>0.4038439579412707</v>
          </cell>
          <cell r="EJ97">
            <v>0.39062287598486012</v>
          </cell>
          <cell r="EK97">
            <v>0.42142198736058939</v>
          </cell>
          <cell r="EL97">
            <v>0</v>
          </cell>
          <cell r="EM97">
            <v>0</v>
          </cell>
          <cell r="EN97">
            <v>0</v>
          </cell>
          <cell r="EO97">
            <v>0</v>
          </cell>
          <cell r="EP97">
            <v>0</v>
          </cell>
          <cell r="EQ97">
            <v>0</v>
          </cell>
          <cell r="ER97">
            <v>0</v>
          </cell>
          <cell r="ES97">
            <v>0</v>
          </cell>
          <cell r="ET97">
            <v>0</v>
          </cell>
          <cell r="EU97">
            <v>0</v>
          </cell>
          <cell r="EV97">
            <v>0</v>
          </cell>
          <cell r="EW97">
            <v>0</v>
          </cell>
          <cell r="EX97">
            <v>0</v>
          </cell>
          <cell r="EY97">
            <v>29.911043180261121</v>
          </cell>
          <cell r="EZ97">
            <v>11.462767396008434</v>
          </cell>
          <cell r="FA97">
            <v>31.123150263101685</v>
          </cell>
          <cell r="FB97">
            <v>30.104237605678716</v>
          </cell>
          <cell r="FC97">
            <v>32.477840955357223</v>
          </cell>
          <cell r="FD97">
            <v>0</v>
          </cell>
          <cell r="FE97">
            <v>0.38811604744233524</v>
          </cell>
          <cell r="FF97">
            <v>0.14873717200961981</v>
          </cell>
          <cell r="FG97">
            <v>0.4038439579412707</v>
          </cell>
          <cell r="FH97">
            <v>0.39062287598486012</v>
          </cell>
          <cell r="FI97">
            <v>0.42142198736058939</v>
          </cell>
          <cell r="FJ97">
            <v>0</v>
          </cell>
          <cell r="FK97">
            <v>38.948835610433846</v>
          </cell>
          <cell r="FL97">
            <v>14.926307994580474</v>
          </cell>
          <cell r="FM97">
            <v>40.527187767103342</v>
          </cell>
          <cell r="FN97">
            <v>39.200404834251749</v>
          </cell>
          <cell r="FO97">
            <v>42.291205984644662</v>
          </cell>
          <cell r="FP97">
            <v>0</v>
          </cell>
          <cell r="FQ97">
            <v>0.52776250687190762</v>
          </cell>
          <cell r="FR97">
            <v>0.52776250687190762</v>
          </cell>
          <cell r="FS97">
            <v>0.26388125343595381</v>
          </cell>
          <cell r="FT97">
            <v>0</v>
          </cell>
          <cell r="FU97">
            <v>0</v>
          </cell>
          <cell r="FV97">
            <v>1.3194062671797691</v>
          </cell>
          <cell r="FW97">
            <v>7.9164376030786148</v>
          </cell>
          <cell r="FX97">
            <v>0</v>
          </cell>
          <cell r="FY97">
            <v>0</v>
          </cell>
          <cell r="FZ97">
            <v>10.555250137438152</v>
          </cell>
          <cell r="GA97">
            <v>0</v>
          </cell>
          <cell r="GB97">
            <v>6.5970313358988451</v>
          </cell>
          <cell r="GC97">
            <v>6.5970313358988451</v>
          </cell>
          <cell r="GD97">
            <v>13.19406267179769</v>
          </cell>
          <cell r="GE97">
            <v>0.202253690055158</v>
          </cell>
          <cell r="GF97">
            <v>0.202253690055158</v>
          </cell>
          <cell r="GG97">
            <v>0.101126845027579</v>
          </cell>
          <cell r="GH97">
            <v>0</v>
          </cell>
          <cell r="GI97">
            <v>0</v>
          </cell>
          <cell r="GJ97">
            <v>0.50563422513789502</v>
          </cell>
          <cell r="GK97">
            <v>1.01126845027579</v>
          </cell>
          <cell r="GL97">
            <v>0</v>
          </cell>
          <cell r="GM97">
            <v>0</v>
          </cell>
          <cell r="GN97">
            <v>2.0225369005515801</v>
          </cell>
          <cell r="GO97">
            <v>2.5281711256894748</v>
          </cell>
          <cell r="GP97">
            <v>2.5281711256894748</v>
          </cell>
          <cell r="GQ97">
            <v>5.0563422513789495</v>
          </cell>
          <cell r="GR97">
            <v>0.55054812404908016</v>
          </cell>
          <cell r="GS97">
            <v>0.55054812404908016</v>
          </cell>
          <cell r="GT97">
            <v>0.27527406202454008</v>
          </cell>
          <cell r="GU97">
            <v>0</v>
          </cell>
          <cell r="GV97">
            <v>0</v>
          </cell>
          <cell r="GW97">
            <v>1.3763703101227005</v>
          </cell>
          <cell r="GX97">
            <v>8.399799443774814</v>
          </cell>
          <cell r="GY97">
            <v>0</v>
          </cell>
          <cell r="GZ97">
            <v>0</v>
          </cell>
          <cell r="HA97">
            <v>11.152540064020215</v>
          </cell>
          <cell r="HB97">
            <v>6.8818515506135016</v>
          </cell>
          <cell r="HC97">
            <v>6.8818515506135016</v>
          </cell>
          <cell r="HD97">
            <v>13.763703101227003</v>
          </cell>
          <cell r="HE97">
            <v>52733.475262812797</v>
          </cell>
          <cell r="HF97">
            <v>21896.407555470949</v>
          </cell>
          <cell r="HG97">
            <v>57937.78073904859</v>
          </cell>
          <cell r="HH97">
            <v>0</v>
          </cell>
          <cell r="HI97" t="e">
            <v>#DIV/0!</v>
          </cell>
          <cell r="HJ97">
            <v>4151.2589631321789</v>
          </cell>
          <cell r="HK97">
            <v>1586.3950758296849</v>
          </cell>
          <cell r="HL97">
            <v>0</v>
          </cell>
          <cell r="HM97" t="str">
            <v/>
          </cell>
          <cell r="HN97">
            <v>4380</v>
          </cell>
          <cell r="HO97">
            <v>5903.9943312815967</v>
          </cell>
          <cell r="HP97">
            <v>0</v>
          </cell>
          <cell r="HQ97">
            <v>1</v>
          </cell>
          <cell r="HR97">
            <v>0</v>
          </cell>
          <cell r="HS97">
            <v>0</v>
          </cell>
          <cell r="HT97">
            <v>0</v>
          </cell>
          <cell r="HU97">
            <v>5.4771970926427871</v>
          </cell>
          <cell r="HV97">
            <v>7.9164376030786148</v>
          </cell>
          <cell r="HW97">
            <v>1.3370000000000002</v>
          </cell>
          <cell r="HX97">
            <v>0.92</v>
          </cell>
          <cell r="HY97">
            <v>0</v>
          </cell>
          <cell r="HZ97">
            <v>0</v>
          </cell>
          <cell r="IA97">
            <v>5.713669586485878</v>
          </cell>
          <cell r="IB97">
            <v>0</v>
          </cell>
          <cell r="IC97">
            <v>0</v>
          </cell>
          <cell r="ID97">
            <v>2.0990186091700807</v>
          </cell>
          <cell r="IE97" t="str">
            <v>6</v>
          </cell>
          <cell r="IF97">
            <v>162.17383068478523</v>
          </cell>
          <cell r="IG97">
            <v>164.97808620731598</v>
          </cell>
          <cell r="IH97">
            <v>570.32637434693413</v>
          </cell>
          <cell r="II97">
            <v>82.541476210134263</v>
          </cell>
          <cell r="IJ97">
            <v>0</v>
          </cell>
          <cell r="IK97">
            <v>148.39655933467589</v>
          </cell>
          <cell r="IL97">
            <v>13.77727135010934</v>
          </cell>
          <cell r="IM97">
            <v>150.13005844865754</v>
          </cell>
          <cell r="IN97">
            <v>14.848027758658437</v>
          </cell>
          <cell r="IO97">
            <v>518.99700065571005</v>
          </cell>
          <cell r="IP97">
            <v>51.32937369122407</v>
          </cell>
          <cell r="IQ97">
            <v>79.239817161728894</v>
          </cell>
          <cell r="IR97">
            <v>3.3016590484053707</v>
          </cell>
          <cell r="IS97">
            <v>0</v>
          </cell>
          <cell r="IT97">
            <v>0</v>
          </cell>
          <cell r="IU97">
            <v>5.7</v>
          </cell>
          <cell r="IV97">
            <v>34.799999999999997</v>
          </cell>
          <cell r="IW97">
            <v>99.799999999999983</v>
          </cell>
          <cell r="IX97">
            <v>0</v>
          </cell>
          <cell r="IY97" t="str">
            <v>1: Yes</v>
          </cell>
          <cell r="IZ97" t="str">
            <v>1</v>
          </cell>
          <cell r="JA97" t="str">
            <v>60</v>
          </cell>
          <cell r="JB97" t="str">
            <v>TDFFTC: TDF-FTC</v>
          </cell>
          <cell r="JC97" t="str">
            <v>1: Yes</v>
          </cell>
          <cell r="JD97" t="str">
            <v>0: No</v>
          </cell>
          <cell r="JE97" t="str">
            <v>N/A</v>
          </cell>
          <cell r="JF97" t="str">
            <v>N/A</v>
          </cell>
          <cell r="JG97" t="str">
            <v>N/A</v>
          </cell>
          <cell r="JH97">
            <v>0</v>
          </cell>
          <cell r="JI97">
            <v>27.7</v>
          </cell>
          <cell r="JJ97">
            <v>0</v>
          </cell>
          <cell r="JK97">
            <v>5.7</v>
          </cell>
          <cell r="JL97">
            <v>98</v>
          </cell>
          <cell r="JM97">
            <v>0</v>
          </cell>
          <cell r="JN97">
            <v>0</v>
          </cell>
          <cell r="JO97">
            <v>0</v>
          </cell>
          <cell r="JP97">
            <v>0</v>
          </cell>
          <cell r="JQ97">
            <v>0</v>
          </cell>
          <cell r="JR97">
            <v>69.71867927321955</v>
          </cell>
          <cell r="JS97" t="str">
            <v>N/A</v>
          </cell>
          <cell r="JT97">
            <v>147.492015144785</v>
          </cell>
          <cell r="JU97" t="str">
            <v>N/A</v>
          </cell>
          <cell r="JV97" t="str">
            <v>N/A</v>
          </cell>
          <cell r="JW97">
            <v>194.52270660151873</v>
          </cell>
          <cell r="JX97" t="str">
            <v>N/A</v>
          </cell>
          <cell r="JY97">
            <v>169.82253527085052</v>
          </cell>
          <cell r="JZ97">
            <v>562.52</v>
          </cell>
          <cell r="KA97">
            <v>0</v>
          </cell>
          <cell r="KB97">
            <v>84</v>
          </cell>
          <cell r="KC97">
            <v>2</v>
          </cell>
          <cell r="KD97">
            <v>1202.9199999999998</v>
          </cell>
          <cell r="KE97">
            <v>0</v>
          </cell>
          <cell r="KF97">
            <v>8</v>
          </cell>
          <cell r="KG97">
            <v>1412.038</v>
          </cell>
          <cell r="KH97">
            <v>654</v>
          </cell>
          <cell r="KI97">
            <v>0</v>
          </cell>
          <cell r="KJ97">
            <v>84</v>
          </cell>
          <cell r="KK97">
            <v>2</v>
          </cell>
          <cell r="KL97">
            <v>1220</v>
          </cell>
          <cell r="KM97">
            <v>0</v>
          </cell>
          <cell r="KN97">
            <v>8</v>
          </cell>
          <cell r="KO97">
            <v>1430</v>
          </cell>
          <cell r="KP97">
            <v>27.7</v>
          </cell>
          <cell r="KQ97">
            <v>0</v>
          </cell>
          <cell r="KR97">
            <v>5.7</v>
          </cell>
          <cell r="KS97">
            <v>0</v>
          </cell>
          <cell r="KT97">
            <v>5.4</v>
          </cell>
          <cell r="KU97">
            <v>91.8</v>
          </cell>
          <cell r="KV97">
            <v>0</v>
          </cell>
          <cell r="KW97">
            <v>0</v>
          </cell>
          <cell r="KX97">
            <v>0</v>
          </cell>
          <cell r="KY97">
            <v>0</v>
          </cell>
          <cell r="KZ97">
            <v>6.3299278719038865</v>
          </cell>
          <cell r="LA97" t="str">
            <v/>
          </cell>
          <cell r="LB97" t="str">
            <v/>
          </cell>
          <cell r="LC97">
            <v>2.9200245362438397</v>
          </cell>
          <cell r="LD97">
            <v>5.1900501300843969</v>
          </cell>
          <cell r="LE97">
            <v>4.7932398417835316</v>
          </cell>
          <cell r="LF97" t="str">
            <v/>
          </cell>
          <cell r="LG97" t="str">
            <v/>
          </cell>
          <cell r="LH97">
            <v>8.2799246991137352</v>
          </cell>
          <cell r="LI97" t="str">
            <v/>
          </cell>
          <cell r="LJ97" t="str">
            <v>Tenofovir/Emtricitabine</v>
          </cell>
          <cell r="LK97">
            <v>14.349895297924997</v>
          </cell>
          <cell r="LL97" t="str">
            <v>1: Yes</v>
          </cell>
          <cell r="LM97" t="str">
            <v>1</v>
          </cell>
          <cell r="LN97" t="str">
            <v>60</v>
          </cell>
          <cell r="LO97" t="str">
            <v>TDFFTC: TDF-FTC</v>
          </cell>
          <cell r="LP97" t="str">
            <v>0: No</v>
          </cell>
          <cell r="LQ97" t="str">
            <v>N/A</v>
          </cell>
          <cell r="LR97" t="str">
            <v>N/A</v>
          </cell>
          <cell r="LS97" t="str">
            <v>N/A</v>
          </cell>
          <cell r="LT97" t="str">
            <v>N/A</v>
          </cell>
          <cell r="LU97">
            <v>27.7</v>
          </cell>
          <cell r="LV97">
            <v>5.7</v>
          </cell>
          <cell r="LW97">
            <v>98</v>
          </cell>
          <cell r="LX97">
            <v>0</v>
          </cell>
          <cell r="LY97" t="str">
            <v>0: No</v>
          </cell>
          <cell r="LZ97" t="str">
            <v>0: No</v>
          </cell>
          <cell r="MA97" t="str">
            <v>0: No</v>
          </cell>
          <cell r="MB97" t="str">
            <v>0: No</v>
          </cell>
          <cell r="MC97" t="str">
            <v>0: No</v>
          </cell>
          <cell r="MD97" t="str">
            <v>0: No</v>
          </cell>
          <cell r="ME97" t="str">
            <v>0: No</v>
          </cell>
          <cell r="MF97" t="str">
            <v>0: No</v>
          </cell>
          <cell r="MG97" t="str">
            <v>0: No</v>
          </cell>
          <cell r="MH97" t="str">
            <v>0: No</v>
          </cell>
          <cell r="MI97" t="str">
            <v>0: No</v>
          </cell>
          <cell r="MJ97" t="str">
            <v>0: No</v>
          </cell>
          <cell r="MK97" t="str">
            <v>0: No</v>
          </cell>
          <cell r="ML97" t="str">
            <v>0: No</v>
          </cell>
          <cell r="MM97" t="str">
            <v>0: No</v>
          </cell>
          <cell r="MN97" t="str">
            <v>1: Yes</v>
          </cell>
          <cell r="MO97" t="str">
            <v>0: No</v>
          </cell>
          <cell r="MP97" t="str">
            <v>0: No</v>
          </cell>
          <cell r="MQ97" t="str">
            <v>1: Yes</v>
          </cell>
          <cell r="MR97" t="str">
            <v>1: Yes</v>
          </cell>
          <cell r="MS97" t="str">
            <v>5</v>
          </cell>
          <cell r="MT97" t="str">
            <v>0: No</v>
          </cell>
          <cell r="MU97">
            <v>16.770159418489488</v>
          </cell>
          <cell r="MV97">
            <v>69.275343527854716</v>
          </cell>
          <cell r="MW97">
            <v>13.125127708311112</v>
          </cell>
          <cell r="MX97">
            <v>0</v>
          </cell>
          <cell r="MY97">
            <v>13.869877945431572</v>
          </cell>
          <cell r="MZ97">
            <v>0</v>
          </cell>
          <cell r="NA97">
            <v>2.2230155069726205</v>
          </cell>
          <cell r="NB97">
            <v>33.980379892295772</v>
          </cell>
          <cell r="NC97">
            <v>0</v>
          </cell>
          <cell r="ND97">
            <v>0</v>
          </cell>
          <cell r="NE97">
            <v>0</v>
          </cell>
          <cell r="NF97">
            <v>0</v>
          </cell>
          <cell r="NG97">
            <v>0</v>
          </cell>
          <cell r="NH97">
            <v>0</v>
          </cell>
          <cell r="NI97">
            <v>0</v>
          </cell>
          <cell r="NJ97">
            <v>0</v>
          </cell>
          <cell r="NK97">
            <v>0</v>
          </cell>
          <cell r="NL97">
            <v>0</v>
          </cell>
          <cell r="NM97">
            <v>9.7782929593606234</v>
          </cell>
          <cell r="NN97">
            <v>37.367048094699527</v>
          </cell>
          <cell r="NO97">
            <v>7.865256111910222</v>
          </cell>
          <cell r="NP97">
            <v>0</v>
          </cell>
          <cell r="NQ97">
            <v>8.3115490154565315</v>
          </cell>
          <cell r="NR97">
            <v>0</v>
          </cell>
          <cell r="NS97">
            <v>6.5392105058529868</v>
          </cell>
          <cell r="NT97">
            <v>24.989125861652489</v>
          </cell>
          <cell r="NU97">
            <v>5.25987159640089</v>
          </cell>
          <cell r="NV97">
            <v>0</v>
          </cell>
          <cell r="NW97">
            <v>5.5583289299750396</v>
          </cell>
          <cell r="NX97">
            <v>0</v>
          </cell>
          <cell r="NY97">
            <v>0</v>
          </cell>
          <cell r="NZ97">
            <v>0</v>
          </cell>
          <cell r="OA97">
            <v>0</v>
          </cell>
          <cell r="OB97">
            <v>0</v>
          </cell>
          <cell r="OC97">
            <v>0</v>
          </cell>
          <cell r="OD97">
            <v>0</v>
          </cell>
          <cell r="OE97">
            <v>0.4526559532758771</v>
          </cell>
          <cell r="OF97">
            <v>6.9191695715026942</v>
          </cell>
          <cell r="OG97">
            <v>0</v>
          </cell>
          <cell r="OH97">
            <v>0</v>
          </cell>
          <cell r="OI97">
            <v>0</v>
          </cell>
          <cell r="OJ97">
            <v>0</v>
          </cell>
          <cell r="OK97">
            <v>10.284068640968917</v>
          </cell>
          <cell r="OL97">
            <v>44.489210913758242</v>
          </cell>
          <cell r="OM97">
            <v>7.9079834335057146</v>
          </cell>
          <cell r="ON97">
            <v>0</v>
          </cell>
          <cell r="OO97">
            <v>8.3567007845390844</v>
          </cell>
          <cell r="OP97">
            <v>0</v>
          </cell>
          <cell r="OQ97">
            <v>6.4860907775205714</v>
          </cell>
          <cell r="OR97">
            <v>24.78613261409647</v>
          </cell>
          <cell r="OS97">
            <v>5.2171442748053973</v>
          </cell>
          <cell r="OT97">
            <v>0</v>
          </cell>
          <cell r="OU97">
            <v>5.5131771608924867</v>
          </cell>
          <cell r="OV97">
            <v>0</v>
          </cell>
          <cell r="OW97">
            <v>0.77185266630016491</v>
          </cell>
          <cell r="OX97">
            <v>0.62012094557449149</v>
          </cell>
          <cell r="OY97">
            <v>0</v>
          </cell>
          <cell r="OZ97">
            <v>0</v>
          </cell>
          <cell r="PA97">
            <v>2.2446399120395819</v>
          </cell>
          <cell r="PB97">
            <v>0</v>
          </cell>
          <cell r="PC97">
            <v>0</v>
          </cell>
          <cell r="PD97">
            <v>0</v>
          </cell>
          <cell r="PE97">
            <v>0</v>
          </cell>
          <cell r="PF97">
            <v>2.2446399120395819</v>
          </cell>
          <cell r="PG97">
            <v>7.0247689151172885</v>
          </cell>
          <cell r="PH97">
            <v>7.0247689151172885</v>
          </cell>
          <cell r="PI97">
            <v>0</v>
          </cell>
          <cell r="PJ97">
            <v>0</v>
          </cell>
          <cell r="PK97">
            <v>1.9643801425640377</v>
          </cell>
          <cell r="PL97" t="str">
            <v>N/A</v>
          </cell>
          <cell r="PM97" t="str">
            <v>N/A</v>
          </cell>
          <cell r="PN97" t="str">
            <v>N/A</v>
          </cell>
          <cell r="PO97" t="str">
            <v>N/A</v>
          </cell>
          <cell r="PP97">
            <v>0.44715189204052713</v>
          </cell>
          <cell r="PQ97">
            <v>52.75</v>
          </cell>
          <cell r="PR97">
            <v>147.69999999999999</v>
          </cell>
          <cell r="PS97">
            <v>211</v>
          </cell>
          <cell r="PT97">
            <v>0</v>
          </cell>
          <cell r="PU97">
            <v>340.25</v>
          </cell>
          <cell r="PV97">
            <v>0</v>
          </cell>
          <cell r="PW97">
            <v>340.25</v>
          </cell>
          <cell r="PX97">
            <v>5.7082160124840833</v>
          </cell>
          <cell r="PY97">
            <v>0</v>
          </cell>
          <cell r="PZ97">
            <v>44.585848872636866</v>
          </cell>
          <cell r="QA97">
            <v>13.094796530833923</v>
          </cell>
          <cell r="QB97">
            <v>0</v>
          </cell>
          <cell r="QC97">
            <v>0</v>
          </cell>
          <cell r="QD97">
            <v>7.8470800998869006</v>
          </cell>
          <cell r="QE97">
            <v>5.2477164309470226</v>
          </cell>
          <cell r="QF97">
            <v>0</v>
          </cell>
          <cell r="QG97">
            <v>0</v>
          </cell>
          <cell r="QH97">
            <v>7.8897086818736657</v>
          </cell>
          <cell r="QI97">
            <v>5.2050878489602583</v>
          </cell>
          <cell r="QJ97">
            <v>0.61941176470588244</v>
          </cell>
          <cell r="QK97">
            <v>0.49764705882352944</v>
          </cell>
          <cell r="QL97">
            <v>0</v>
          </cell>
          <cell r="QM97">
            <v>0</v>
          </cell>
          <cell r="QN97">
            <v>1.8013235294117649</v>
          </cell>
          <cell r="QO97">
            <v>0</v>
          </cell>
          <cell r="QP97">
            <v>0</v>
          </cell>
          <cell r="QQ97">
            <v>0</v>
          </cell>
          <cell r="QR97">
            <v>0</v>
          </cell>
          <cell r="QS97">
            <v>1.8013235294117649</v>
          </cell>
          <cell r="QT97">
            <v>2.9495798319327733</v>
          </cell>
          <cell r="QU97">
            <v>2.3697478991596639</v>
          </cell>
          <cell r="QV97" t="str">
            <v>0: No</v>
          </cell>
          <cell r="QW97" t="str">
            <v/>
          </cell>
          <cell r="QX97" t="str">
            <v/>
          </cell>
          <cell r="QY97" t="str">
            <v/>
          </cell>
          <cell r="QZ97" t="str">
            <v/>
          </cell>
          <cell r="RA97" t="str">
            <v/>
          </cell>
          <cell r="RB97" t="str">
            <v/>
          </cell>
          <cell r="RC97" t="str">
            <v>N/A</v>
          </cell>
          <cell r="RD97" t="str">
            <v>N/A</v>
          </cell>
          <cell r="RE97">
            <v>7.395473594521758</v>
          </cell>
          <cell r="RF97">
            <v>0</v>
          </cell>
          <cell r="RG97">
            <v>0</v>
          </cell>
          <cell r="RH97">
            <v>0</v>
          </cell>
          <cell r="RI97">
            <v>8.5777310924369754</v>
          </cell>
          <cell r="RJ97">
            <v>0</v>
          </cell>
          <cell r="RK97">
            <v>0</v>
          </cell>
          <cell r="RL97">
            <v>0</v>
          </cell>
          <cell r="RM97">
            <v>0</v>
          </cell>
          <cell r="RN97">
            <v>8.5777310924369754</v>
          </cell>
          <cell r="RO97">
            <v>9.05851186688054</v>
          </cell>
          <cell r="RP97">
            <v>9.1893785827978398</v>
          </cell>
          <cell r="RQ97">
            <v>7.1889873537762492</v>
          </cell>
          <cell r="RR97">
            <v>7.1889873537762492</v>
          </cell>
          <cell r="RS97">
            <v>9.1195958607634662</v>
          </cell>
          <cell r="RT97">
            <v>11.26385837585727</v>
          </cell>
          <cell r="RU97">
            <v>10.027894947749434</v>
          </cell>
          <cell r="RV97">
            <v>2.6927307801913658</v>
          </cell>
          <cell r="RW97">
            <v>0.82320626708707489</v>
          </cell>
          <cell r="RX97">
            <v>2.7538147740742924</v>
          </cell>
          <cell r="RY97">
            <v>4.8980772891680955</v>
          </cell>
          <cell r="RZ97">
            <v>3.6621138610602584</v>
          </cell>
          <cell r="SA97">
            <v>0</v>
          </cell>
          <cell r="SB97">
            <v>7.518564849510847</v>
          </cell>
          <cell r="SC97">
            <v>0</v>
          </cell>
          <cell r="SD97">
            <v>5.9668595036342857</v>
          </cell>
          <cell r="SE97">
            <v>7.5692645644336771</v>
          </cell>
          <cell r="SF97">
            <v>9.3490024519615336</v>
          </cell>
          <cell r="SG97">
            <v>8.3231528066320291</v>
          </cell>
          <cell r="SH97">
            <v>1.5399470173696919</v>
          </cell>
          <cell r="SI97">
            <v>0</v>
          </cell>
          <cell r="SJ97">
            <v>1.2221278501419623</v>
          </cell>
          <cell r="SK97">
            <v>1.5503312963297895</v>
          </cell>
          <cell r="SL97">
            <v>1.9148559238957359</v>
          </cell>
          <cell r="SM97">
            <v>1.7047421411174035</v>
          </cell>
          <cell r="SN97">
            <v>0</v>
          </cell>
          <cell r="SO97">
            <v>0.75</v>
          </cell>
          <cell r="SP97">
            <v>0.05</v>
          </cell>
          <cell r="SQ97">
            <v>1</v>
          </cell>
          <cell r="SR97">
            <v>0.05</v>
          </cell>
          <cell r="SS97" t="str">
            <v>1: Yes</v>
          </cell>
          <cell r="ST97" t="str">
            <v>1: Yes</v>
          </cell>
          <cell r="SU97">
            <v>1</v>
          </cell>
          <cell r="SV97" t="str">
            <v>1: Yes</v>
          </cell>
          <cell r="SW97" t="str">
            <v>0: All patients when initiated</v>
          </cell>
          <cell r="SX97">
            <v>1</v>
          </cell>
          <cell r="SY97" t="str">
            <v>1: Yes</v>
          </cell>
          <cell r="SZ97" t="str">
            <v>new initiations</v>
          </cell>
          <cell r="TA97">
            <v>18</v>
          </cell>
          <cell r="TB97">
            <v>0</v>
          </cell>
          <cell r="TC97">
            <v>0</v>
          </cell>
          <cell r="TD97">
            <v>6.1826013816341181</v>
          </cell>
          <cell r="TE97">
            <v>0</v>
          </cell>
          <cell r="TF97">
            <v>0</v>
          </cell>
          <cell r="TG97">
            <v>0.18317970505505535</v>
          </cell>
          <cell r="TH97">
            <v>0</v>
          </cell>
          <cell r="TI97">
            <v>2.6927307801913658</v>
          </cell>
          <cell r="TJ97">
            <v>0</v>
          </cell>
          <cell r="TK97">
            <v>0</v>
          </cell>
          <cell r="TL97">
            <v>0</v>
          </cell>
          <cell r="TM97">
            <v>6.182601381634119</v>
          </cell>
          <cell r="TN97">
            <v>0</v>
          </cell>
          <cell r="TO97">
            <v>0</v>
          </cell>
          <cell r="TP97">
            <v>0.18317970505505538</v>
          </cell>
          <cell r="TQ97">
            <v>0</v>
          </cell>
          <cell r="TR97">
            <v>0.82320626708707489</v>
          </cell>
          <cell r="TS97">
            <v>0</v>
          </cell>
          <cell r="TT97">
            <v>0</v>
          </cell>
          <cell r="TU97">
            <v>0</v>
          </cell>
          <cell r="TV97">
            <v>6.182601381634119</v>
          </cell>
          <cell r="TW97">
            <v>0</v>
          </cell>
          <cell r="TX97">
            <v>0</v>
          </cell>
          <cell r="TY97">
            <v>0.18317970505505538</v>
          </cell>
          <cell r="TZ97">
            <v>0</v>
          </cell>
          <cell r="UA97">
            <v>2.8235974961086665</v>
          </cell>
          <cell r="UB97">
            <v>0</v>
          </cell>
          <cell r="UC97" t="str">
            <v>1: Yes</v>
          </cell>
          <cell r="UD97" t="str">
            <v>new initiations</v>
          </cell>
          <cell r="UE97">
            <v>18</v>
          </cell>
          <cell r="UF97">
            <v>26000</v>
          </cell>
          <cell r="UG97">
            <v>1.5698965670410559E-2</v>
          </cell>
          <cell r="UH97">
            <v>1.5698965670410559E-2</v>
          </cell>
          <cell r="UI97">
            <v>1.5698965670410559E-2</v>
          </cell>
          <cell r="UJ97">
            <v>0</v>
          </cell>
          <cell r="UK97">
            <v>0</v>
          </cell>
          <cell r="UL97">
            <v>0</v>
          </cell>
          <cell r="UM97">
            <v>0</v>
          </cell>
          <cell r="UN97" t="str">
            <v>N/A</v>
          </cell>
          <cell r="UO97" t="str">
            <v>N/A</v>
          </cell>
          <cell r="UP97" t="str">
            <v>N/A</v>
          </cell>
          <cell r="UQ97" t="str">
            <v>N/A</v>
          </cell>
          <cell r="UR97" t="str">
            <v>N/A</v>
          </cell>
          <cell r="US97" t="str">
            <v>N/A</v>
          </cell>
          <cell r="UT97" t="str">
            <v>N/A</v>
          </cell>
          <cell r="UU97" t="str">
            <v>N/A</v>
          </cell>
          <cell r="UV97" t="str">
            <v>N/A</v>
          </cell>
          <cell r="UW97" t="str">
            <v>N/A</v>
          </cell>
          <cell r="UX97">
            <v>0</v>
          </cell>
          <cell r="UY97">
            <v>0</v>
          </cell>
          <cell r="UZ97">
            <v>0</v>
          </cell>
          <cell r="VA97">
            <v>0</v>
          </cell>
          <cell r="VB97">
            <v>0</v>
          </cell>
          <cell r="VC97">
            <v>0</v>
          </cell>
          <cell r="VD97">
            <v>1</v>
          </cell>
          <cell r="VE97">
            <v>1</v>
          </cell>
          <cell r="VF97">
            <v>0</v>
          </cell>
          <cell r="VG97">
            <v>0</v>
          </cell>
          <cell r="VH97">
            <v>0</v>
          </cell>
          <cell r="VI97">
            <v>0</v>
          </cell>
          <cell r="VJ97">
            <v>0</v>
          </cell>
          <cell r="VK97">
            <v>0</v>
          </cell>
          <cell r="VL97">
            <v>0</v>
          </cell>
          <cell r="VM97">
            <v>0</v>
          </cell>
          <cell r="VN97">
            <v>0</v>
          </cell>
          <cell r="VO97">
            <v>0</v>
          </cell>
          <cell r="VP97">
            <v>0</v>
          </cell>
          <cell r="VQ97">
            <v>0</v>
          </cell>
          <cell r="VR97">
            <v>0</v>
          </cell>
          <cell r="VS97">
            <v>0</v>
          </cell>
          <cell r="VT97">
            <v>0</v>
          </cell>
          <cell r="VU97">
            <v>0</v>
          </cell>
          <cell r="VV97">
            <v>1</v>
          </cell>
          <cell r="VW97">
            <v>0</v>
          </cell>
          <cell r="VX97">
            <v>0</v>
          </cell>
          <cell r="VY97">
            <v>11.456929539394942</v>
          </cell>
          <cell r="VZ97">
            <v>11.456929539394945</v>
          </cell>
          <cell r="WA97">
            <v>11.456929539394945</v>
          </cell>
          <cell r="WB97">
            <v>11.456929539394945</v>
          </cell>
          <cell r="WC97">
            <v>11.456929539394944</v>
          </cell>
          <cell r="WD97">
            <v>11.456929539394945</v>
          </cell>
          <cell r="WE97">
            <v>0</v>
          </cell>
          <cell r="WF97">
            <v>11.456929539394944</v>
          </cell>
          <cell r="WG97">
            <v>11.456929539394945</v>
          </cell>
          <cell r="WH97">
            <v>11.456929539394945</v>
          </cell>
          <cell r="WI97">
            <v>11.456929539394944</v>
          </cell>
          <cell r="WJ97">
            <v>11.456929539394945</v>
          </cell>
          <cell r="WK97">
            <v>0</v>
          </cell>
          <cell r="WL97">
            <v>0</v>
          </cell>
          <cell r="WM97">
            <v>0</v>
          </cell>
          <cell r="WN97">
            <v>0</v>
          </cell>
          <cell r="WO97">
            <v>0</v>
          </cell>
          <cell r="WP97">
            <v>0</v>
          </cell>
          <cell r="WQ97">
            <v>0</v>
          </cell>
          <cell r="WR97">
            <v>11.456929539394945</v>
          </cell>
          <cell r="WS97">
            <v>0</v>
          </cell>
          <cell r="WT97">
            <v>11.456929539394945</v>
          </cell>
          <cell r="WU97">
            <v>0</v>
          </cell>
          <cell r="WV97">
            <v>11.456929539394945</v>
          </cell>
          <cell r="WW97">
            <v>0</v>
          </cell>
          <cell r="WX97">
            <v>11.456929539394945</v>
          </cell>
          <cell r="WY97">
            <v>0</v>
          </cell>
          <cell r="WZ97">
            <v>35.812463070226848</v>
          </cell>
          <cell r="XA97">
            <v>31.798577055556009</v>
          </cell>
          <cell r="XB97">
            <v>81.410889419015135</v>
          </cell>
          <cell r="XC97">
            <v>31.794855094947202</v>
          </cell>
          <cell r="XD97">
            <v>15.370638320422648</v>
          </cell>
          <cell r="XE97">
            <v>33.388962578874583</v>
          </cell>
          <cell r="XF97">
            <v>0</v>
          </cell>
          <cell r="XG97">
            <v>8.3565284048093691</v>
          </cell>
          <cell r="XH97">
            <v>3.2024607354945149</v>
          </cell>
          <cell r="XI97">
            <v>8.6951661181911657</v>
          </cell>
          <cell r="XJ97">
            <v>8.4105029417027666</v>
          </cell>
          <cell r="XK97">
            <v>9.07363875056779</v>
          </cell>
          <cell r="XL97">
            <v>0</v>
          </cell>
          <cell r="XM97">
            <v>19.086853493920266</v>
          </cell>
          <cell r="XN97">
            <v>22.858620784328576</v>
          </cell>
          <cell r="XO97">
            <v>76.741010647304478</v>
          </cell>
          <cell r="XP97">
            <v>19.11542667236311</v>
          </cell>
          <cell r="XQ97">
            <v>3.1063102331017256</v>
          </cell>
          <cell r="XR97">
            <v>20.157639392361052</v>
          </cell>
          <cell r="XS97">
            <v>0</v>
          </cell>
          <cell r="XT97">
            <v>0.17779718313678489</v>
          </cell>
          <cell r="XU97">
            <v>6.8136966727640774E-2</v>
          </cell>
          <cell r="XV97">
            <v>0.1850021884483822</v>
          </cell>
          <cell r="XW97">
            <v>0.17894556918370305</v>
          </cell>
          <cell r="XX97">
            <v>0.19305473906164883</v>
          </cell>
          <cell r="XY97">
            <v>0</v>
          </cell>
          <cell r="XZ97">
            <v>0</v>
          </cell>
          <cell r="YA97">
            <v>0</v>
          </cell>
          <cell r="YB97">
            <v>0</v>
          </cell>
          <cell r="YC97">
            <v>0</v>
          </cell>
          <cell r="YD97">
            <v>0</v>
          </cell>
          <cell r="YE97">
            <v>0</v>
          </cell>
          <cell r="YF97">
            <v>0</v>
          </cell>
          <cell r="YG97">
            <v>0</v>
          </cell>
          <cell r="YH97">
            <v>0</v>
          </cell>
          <cell r="YI97">
            <v>0</v>
          </cell>
          <cell r="YJ97">
            <v>0</v>
          </cell>
          <cell r="YK97">
            <v>0</v>
          </cell>
          <cell r="YL97">
            <v>3.6512959780870147</v>
          </cell>
          <cell r="YM97">
            <v>1.3992810694885027</v>
          </cell>
          <cell r="YN97">
            <v>3.7992601159445396</v>
          </cell>
          <cell r="YO97">
            <v>3.6748795764344515</v>
          </cell>
          <cell r="YP97">
            <v>3.9646296968840899</v>
          </cell>
          <cell r="YQ97">
            <v>0</v>
          </cell>
          <cell r="YR97">
            <v>0</v>
          </cell>
          <cell r="YS97">
            <v>0</v>
          </cell>
          <cell r="YT97">
            <v>0</v>
          </cell>
          <cell r="YU97">
            <v>0</v>
          </cell>
          <cell r="YV97">
            <v>0</v>
          </cell>
          <cell r="YW97">
            <v>0</v>
          </cell>
          <cell r="YX97">
            <v>0</v>
          </cell>
          <cell r="YY97">
            <v>0</v>
          </cell>
          <cell r="YZ97">
            <v>0</v>
          </cell>
          <cell r="ZA97">
            <v>0</v>
          </cell>
          <cell r="ZB97">
            <v>0</v>
          </cell>
          <cell r="ZC97">
            <v>0</v>
          </cell>
          <cell r="ZD97">
            <v>16.94494620278018</v>
          </cell>
          <cell r="ZE97">
            <v>13.598319327731094</v>
          </cell>
          <cell r="ZF97">
            <v>0</v>
          </cell>
          <cell r="ZG97">
            <v>0</v>
          </cell>
          <cell r="ZH97">
            <v>2.8272991439566484</v>
          </cell>
          <cell r="ZI97">
            <v>2.2689075630252105</v>
          </cell>
          <cell r="ZJ97" t="str">
            <v xml:space="preserve"> </v>
          </cell>
          <cell r="ZK97">
            <v>0</v>
          </cell>
          <cell r="ZL97">
            <v>1</v>
          </cell>
          <cell r="ZM97">
            <v>0</v>
          </cell>
          <cell r="ZN97">
            <v>1</v>
          </cell>
          <cell r="ZO97">
            <v>100</v>
          </cell>
          <cell r="ZP97">
            <v>0</v>
          </cell>
          <cell r="ZQ97">
            <v>0</v>
          </cell>
          <cell r="ZR97" t="str">
            <v>0: No</v>
          </cell>
          <cell r="ZS97" t="str">
            <v>0: No</v>
          </cell>
          <cell r="ZT97">
            <v>4.2117601045517219</v>
          </cell>
          <cell r="ZU97">
            <v>4.2117601045517219</v>
          </cell>
          <cell r="ZV97">
            <v>4.2117601045517219</v>
          </cell>
          <cell r="ZW97">
            <v>4.2117601045517219</v>
          </cell>
          <cell r="ZX97">
            <v>4.2117601045517219</v>
          </cell>
          <cell r="ZY97">
            <v>4.2117601045517219</v>
          </cell>
          <cell r="ZZ97">
            <v>0</v>
          </cell>
          <cell r="AAA97">
            <v>4.2117601045517219</v>
          </cell>
          <cell r="AAB97">
            <v>4.2117601045517219</v>
          </cell>
          <cell r="AAC97">
            <v>4.2117601045517219</v>
          </cell>
          <cell r="AAD97">
            <v>4.2117601045517219</v>
          </cell>
          <cell r="AAE97">
            <v>4.2117601045517219</v>
          </cell>
          <cell r="AAF97">
            <v>0</v>
          </cell>
          <cell r="AAG97">
            <v>0</v>
          </cell>
          <cell r="AAH97">
            <v>0</v>
          </cell>
          <cell r="AAI97">
            <v>0</v>
          </cell>
          <cell r="AAJ97">
            <v>0</v>
          </cell>
          <cell r="AAK97">
            <v>0</v>
          </cell>
          <cell r="AAL97">
            <v>0</v>
          </cell>
          <cell r="AAM97">
            <v>0</v>
          </cell>
          <cell r="AAN97">
            <v>0</v>
          </cell>
          <cell r="AAO97">
            <v>0</v>
          </cell>
          <cell r="AAP97">
            <v>0</v>
          </cell>
          <cell r="AAQ97">
            <v>0</v>
          </cell>
          <cell r="AAR97">
            <v>0</v>
          </cell>
          <cell r="AAS97">
            <v>0</v>
          </cell>
          <cell r="AAT97">
            <v>0</v>
          </cell>
          <cell r="AAU97">
            <v>0</v>
          </cell>
          <cell r="AAV97">
            <v>0</v>
          </cell>
          <cell r="AAW97">
            <v>0</v>
          </cell>
          <cell r="AAX97">
            <v>0</v>
          </cell>
          <cell r="AAY97">
            <v>0</v>
          </cell>
          <cell r="AAZ97">
            <v>0</v>
          </cell>
          <cell r="ABA97">
            <v>0</v>
          </cell>
          <cell r="ABB97">
            <v>0</v>
          </cell>
          <cell r="ABC97">
            <v>0</v>
          </cell>
          <cell r="ABD97">
            <v>0</v>
          </cell>
          <cell r="ABE97">
            <v>0</v>
          </cell>
          <cell r="ABF97">
            <v>0</v>
          </cell>
          <cell r="ABG97">
            <v>0</v>
          </cell>
          <cell r="ABH97">
            <v>0</v>
          </cell>
          <cell r="ABI97">
            <v>0</v>
          </cell>
          <cell r="ABJ97">
            <v>0</v>
          </cell>
          <cell r="ABK97">
            <v>0</v>
          </cell>
          <cell r="ABL97">
            <v>0</v>
          </cell>
          <cell r="ABM97">
            <v>0</v>
          </cell>
          <cell r="ABN97">
            <v>0</v>
          </cell>
          <cell r="ABO97">
            <v>0</v>
          </cell>
          <cell r="ABP97">
            <v>0</v>
          </cell>
          <cell r="ABQ97">
            <v>0</v>
          </cell>
          <cell r="ABR97">
            <v>0</v>
          </cell>
          <cell r="ABS97">
            <v>0</v>
          </cell>
          <cell r="ABT97">
            <v>0</v>
          </cell>
          <cell r="ABU97">
            <v>0</v>
          </cell>
          <cell r="ABV97">
            <v>0</v>
          </cell>
          <cell r="ABW97">
            <v>0</v>
          </cell>
          <cell r="ABX97">
            <v>0</v>
          </cell>
          <cell r="ABY97" t="str">
            <v>1: Yes</v>
          </cell>
          <cell r="ABZ97">
            <v>0</v>
          </cell>
          <cell r="ACA97">
            <v>0</v>
          </cell>
          <cell r="ACB97">
            <v>7.307424653385322</v>
          </cell>
          <cell r="ACC97">
            <v>7.6229153874466613</v>
          </cell>
          <cell r="ACD97">
            <v>2.8004141667947762</v>
          </cell>
          <cell r="ACE97">
            <v>7.603548768024603</v>
          </cell>
          <cell r="ACF97">
            <v>7.3546230643095125</v>
          </cell>
          <cell r="ACG97">
            <v>7.93450680591853</v>
          </cell>
          <cell r="ACH97">
            <v>0</v>
          </cell>
          <cell r="ACI97">
            <v>6.2074463031517801</v>
          </cell>
          <cell r="ACJ97">
            <v>2.3788709964885997</v>
          </cell>
          <cell r="ACK97">
            <v>6.4589951904660161</v>
          </cell>
          <cell r="ACL97">
            <v>6.247539990778141</v>
          </cell>
          <cell r="ACM97">
            <v>6.7401344900510312</v>
          </cell>
          <cell r="ACN97">
            <v>0</v>
          </cell>
          <cell r="ACO97">
            <v>1.0588566143395255</v>
          </cell>
          <cell r="ACP97">
            <v>0.40578414476392166</v>
          </cell>
          <cell r="ACQ97">
            <v>1.1017654354802233</v>
          </cell>
          <cell r="ACR97">
            <v>1.0656957337234307</v>
          </cell>
          <cell r="ACS97">
            <v>1.1497217434977778</v>
          </cell>
          <cell r="ACT97">
            <v>0</v>
          </cell>
          <cell r="ACU97">
            <v>0</v>
          </cell>
          <cell r="ACV97">
            <v>0</v>
          </cell>
          <cell r="ACW97">
            <v>0</v>
          </cell>
          <cell r="ACX97">
            <v>0</v>
          </cell>
          <cell r="ACY97">
            <v>0</v>
          </cell>
          <cell r="ACZ97">
            <v>0</v>
          </cell>
          <cell r="ADA97">
            <v>0</v>
          </cell>
          <cell r="ADB97">
            <v>0</v>
          </cell>
          <cell r="ADC97">
            <v>0</v>
          </cell>
          <cell r="ADD97">
            <v>0</v>
          </cell>
          <cell r="ADE97">
            <v>0</v>
          </cell>
          <cell r="ADF97">
            <v>0</v>
          </cell>
          <cell r="ADG97">
            <v>0</v>
          </cell>
          <cell r="ADH97">
            <v>0</v>
          </cell>
          <cell r="ADI97">
            <v>0</v>
          </cell>
          <cell r="ADJ97">
            <v>0</v>
          </cell>
          <cell r="ADK97">
            <v>0</v>
          </cell>
          <cell r="ADL97">
            <v>0</v>
          </cell>
          <cell r="ADM97">
            <v>0</v>
          </cell>
          <cell r="ADN97">
            <v>0</v>
          </cell>
          <cell r="ADO97">
            <v>0</v>
          </cell>
          <cell r="ADP97">
            <v>0</v>
          </cell>
          <cell r="ADQ97">
            <v>0</v>
          </cell>
          <cell r="ADR97">
            <v>0</v>
          </cell>
          <cell r="ADS97">
            <v>0</v>
          </cell>
          <cell r="ADT97">
            <v>0</v>
          </cell>
          <cell r="ADU97">
            <v>0</v>
          </cell>
          <cell r="ADV97">
            <v>0</v>
          </cell>
          <cell r="ADW97">
            <v>0</v>
          </cell>
          <cell r="ADX97">
            <v>0</v>
          </cell>
          <cell r="ADY97">
            <v>4.1121735894017436E-2</v>
          </cell>
          <cell r="ADZ97">
            <v>1.5759025542254518E-2</v>
          </cell>
          <cell r="AEA97">
            <v>4.2788142078363789E-2</v>
          </cell>
          <cell r="AEB97">
            <v>4.1387339807941168E-2</v>
          </cell>
          <cell r="AEC97">
            <v>4.4650572369721128E-2</v>
          </cell>
          <cell r="AED97">
            <v>0</v>
          </cell>
          <cell r="AEE97">
            <v>1.8395697619807367</v>
          </cell>
          <cell r="AEF97">
            <v>0</v>
          </cell>
          <cell r="AEG97">
            <v>0</v>
          </cell>
          <cell r="AEH97">
            <v>0</v>
          </cell>
          <cell r="AEI97">
            <v>2.2726038274210072E-2</v>
          </cell>
          <cell r="AEJ97">
            <v>0</v>
          </cell>
          <cell r="AEK97">
            <v>5.4451288531303756</v>
          </cell>
          <cell r="AEL97">
            <v>0</v>
          </cell>
          <cell r="AEM97">
            <v>1.0588566143395255</v>
          </cell>
          <cell r="AEN97">
            <v>1.918991342372329</v>
          </cell>
          <cell r="AEO97">
            <v>0</v>
          </cell>
          <cell r="AEP97">
            <v>0</v>
          </cell>
          <cell r="AEQ97">
            <v>0</v>
          </cell>
          <cell r="AER97">
            <v>2.370721219491756E-2</v>
          </cell>
          <cell r="AES97">
            <v>0</v>
          </cell>
          <cell r="AET97">
            <v>5.6802168328794149</v>
          </cell>
          <cell r="AEU97">
            <v>0</v>
          </cell>
          <cell r="AEV97">
            <v>1.1045716872098179</v>
          </cell>
          <cell r="AEW97">
            <v>0.02</v>
          </cell>
          <cell r="AEX97" t="str">
            <v>10</v>
          </cell>
          <cell r="AEY97" t="str">
            <v>5</v>
          </cell>
          <cell r="AEZ97" t="str">
            <v>1: Yes</v>
          </cell>
          <cell r="AFA97" t="str">
            <v>0</v>
          </cell>
          <cell r="AFB97" t="str">
            <v>8</v>
          </cell>
          <cell r="AFC97" t="str">
            <v>1: Always</v>
          </cell>
          <cell r="AFD97" t="str">
            <v>1: Always</v>
          </cell>
          <cell r="AFE97">
            <v>1.1045716872098179</v>
          </cell>
          <cell r="AFF97">
            <v>0.40578414476392166</v>
          </cell>
          <cell r="AFG97">
            <v>3.3419823697522544</v>
          </cell>
          <cell r="AFH97">
            <v>3.3419823697522553</v>
          </cell>
          <cell r="AFI97">
            <v>3.3419823697522553</v>
          </cell>
          <cell r="AFJ97">
            <v>3.3419823697522548</v>
          </cell>
          <cell r="AFK97">
            <v>3.3419823697522544</v>
          </cell>
          <cell r="AFL97">
            <v>3.3419823697522553</v>
          </cell>
          <cell r="AFM97">
            <v>0</v>
          </cell>
          <cell r="AFN97">
            <v>256</v>
          </cell>
          <cell r="AFO97">
            <v>0</v>
          </cell>
          <cell r="AFP97">
            <v>256</v>
          </cell>
          <cell r="AFQ97">
            <v>0</v>
          </cell>
          <cell r="AFR97">
            <v>0</v>
          </cell>
          <cell r="AFS97">
            <v>0</v>
          </cell>
          <cell r="AFT97">
            <v>0</v>
          </cell>
          <cell r="AFU97">
            <v>0</v>
          </cell>
          <cell r="AFV97">
            <v>0</v>
          </cell>
          <cell r="AFW97">
            <v>0</v>
          </cell>
          <cell r="AFX97">
            <v>0</v>
          </cell>
          <cell r="AFY97">
            <v>0</v>
          </cell>
          <cell r="AFZ97">
            <v>0</v>
          </cell>
          <cell r="AGA97">
            <v>0</v>
          </cell>
          <cell r="AGB97">
            <v>0</v>
          </cell>
        </row>
        <row r="98">
          <cell r="A98" t="str">
            <v>ZAMBIA_6</v>
          </cell>
          <cell r="B98" t="str">
            <v>Zambia</v>
          </cell>
          <cell r="C98" t="str">
            <v>Mwami Adventist Hospital</v>
          </cell>
          <cell r="D98" t="str">
            <v>Hospital</v>
          </cell>
          <cell r="E98" t="str">
            <v>Primary</v>
          </cell>
          <cell r="F98" t="str">
            <v>Peri-urban/Semi-urban</v>
          </cell>
          <cell r="G98" t="str">
            <v>No</v>
          </cell>
          <cell r="H98">
            <v>38167</v>
          </cell>
          <cell r="I98">
            <v>84939</v>
          </cell>
          <cell r="J98">
            <v>25000</v>
          </cell>
          <cell r="K98">
            <v>210</v>
          </cell>
          <cell r="L98">
            <v>4500</v>
          </cell>
          <cell r="M98" t="str">
            <v>USD</v>
          </cell>
          <cell r="N98">
            <v>4727.7</v>
          </cell>
          <cell r="O98">
            <v>0</v>
          </cell>
          <cell r="P98">
            <v>0</v>
          </cell>
          <cell r="Q98">
            <v>0</v>
          </cell>
          <cell r="R98">
            <v>0</v>
          </cell>
          <cell r="S98" t="str">
            <v>Unknown</v>
          </cell>
          <cell r="T98">
            <v>25000</v>
          </cell>
          <cell r="U98">
            <v>0</v>
          </cell>
          <cell r="V98">
            <v>178.61438041491411</v>
          </cell>
          <cell r="W98" t="str">
            <v>0: No</v>
          </cell>
          <cell r="X98" t="str">
            <v>0: No</v>
          </cell>
          <cell r="Y98">
            <v>0</v>
          </cell>
          <cell r="Z98" t="str">
            <v>Jan-10</v>
          </cell>
          <cell r="AA98" t="str">
            <v>Dec-10</v>
          </cell>
          <cell r="AB98">
            <v>334.41666666666669</v>
          </cell>
          <cell r="AC98">
            <v>2809.9166666666665</v>
          </cell>
          <cell r="AD98">
            <v>61.5</v>
          </cell>
          <cell r="AE98">
            <v>150.75</v>
          </cell>
          <cell r="AF98">
            <v>0</v>
          </cell>
          <cell r="AG98">
            <v>3356.5833333333335</v>
          </cell>
          <cell r="AH98">
            <v>3022.1666666666665</v>
          </cell>
          <cell r="AI98">
            <v>2.4066039375356882</v>
          </cell>
          <cell r="AJ98">
            <v>15.421800441917624</v>
          </cell>
          <cell r="AK98">
            <v>1</v>
          </cell>
          <cell r="AL98">
            <v>2.4</v>
          </cell>
          <cell r="AM98">
            <v>4</v>
          </cell>
          <cell r="AN98">
            <v>5</v>
          </cell>
          <cell r="AO98">
            <v>0</v>
          </cell>
          <cell r="AP98">
            <v>20</v>
          </cell>
          <cell r="AQ98">
            <v>15</v>
          </cell>
          <cell r="AR98">
            <v>15</v>
          </cell>
          <cell r="AS98">
            <v>13.3</v>
          </cell>
          <cell r="AT98">
            <v>0</v>
          </cell>
          <cell r="AU98">
            <v>1</v>
          </cell>
          <cell r="AV98">
            <v>2.4</v>
          </cell>
          <cell r="AW98">
            <v>4</v>
          </cell>
          <cell r="AX98">
            <v>5.3</v>
          </cell>
          <cell r="AY98">
            <v>0</v>
          </cell>
          <cell r="AZ98">
            <v>10</v>
          </cell>
          <cell r="BA98">
            <v>10</v>
          </cell>
          <cell r="BB98">
            <v>10</v>
          </cell>
          <cell r="BC98">
            <v>5</v>
          </cell>
          <cell r="BD98">
            <v>0</v>
          </cell>
          <cell r="BE98">
            <v>198797.25</v>
          </cell>
          <cell r="BF98" t="str">
            <v>1: Yes</v>
          </cell>
          <cell r="BG98" t="str">
            <v>70</v>
          </cell>
          <cell r="BH98" t="str">
            <v>0: Unknown</v>
          </cell>
          <cell r="BI98" t="str">
            <v>9</v>
          </cell>
          <cell r="BJ98" t="str">
            <v>75</v>
          </cell>
          <cell r="BK98" t="str">
            <v>N/A</v>
          </cell>
          <cell r="BL98" t="str">
            <v>N/A</v>
          </cell>
          <cell r="BM98" t="str">
            <v>0: No</v>
          </cell>
          <cell r="BN98" t="str">
            <v>N/A</v>
          </cell>
          <cell r="BO98" t="str">
            <v>N/A</v>
          </cell>
          <cell r="BP98" t="str">
            <v>0: No</v>
          </cell>
          <cell r="BQ98">
            <v>0.15914538840787579</v>
          </cell>
          <cell r="BR98" t="str">
            <v>1: The Costing Period</v>
          </cell>
          <cell r="BS98" t="str">
            <v/>
          </cell>
          <cell r="BT98" t="str">
            <v>1: Yes</v>
          </cell>
          <cell r="BU98" t="str">
            <v>70</v>
          </cell>
          <cell r="BV98" t="str">
            <v>0: Unknown</v>
          </cell>
          <cell r="BW98" t="str">
            <v>9</v>
          </cell>
          <cell r="BX98" t="str">
            <v>75</v>
          </cell>
          <cell r="BY98" t="str">
            <v>N/A</v>
          </cell>
          <cell r="BZ98" t="str">
            <v>N/A</v>
          </cell>
          <cell r="CA98" t="str">
            <v>1: Yes</v>
          </cell>
          <cell r="CB98" t="str">
            <v>0: No</v>
          </cell>
          <cell r="CC98" t="str">
            <v>0: No</v>
          </cell>
          <cell r="CD98" t="str">
            <v>0: No</v>
          </cell>
          <cell r="CE98" t="str">
            <v>1: Yes</v>
          </cell>
          <cell r="CF98" t="str">
            <v>0: No</v>
          </cell>
          <cell r="CG98" t="str">
            <v>0: No</v>
          </cell>
          <cell r="CH98" t="str">
            <v/>
          </cell>
          <cell r="CI98" t="str">
            <v/>
          </cell>
          <cell r="CJ98">
            <v>3089.9166666666665</v>
          </cell>
          <cell r="CK98" t="str">
            <v>Information provided by clinical officer--found his initial figures to be inflated (30-40 minutes for all patients) and asked him to give a more realistic time for consultation visits for each patient type.  Revisions are included in the weighted calculations above.</v>
          </cell>
          <cell r="CL98" t="str">
            <v>1: Yes</v>
          </cell>
          <cell r="CM98" t="str">
            <v>1: Yes</v>
          </cell>
          <cell r="CN98" t="str">
            <v>1: Yes</v>
          </cell>
          <cell r="CO98" t="str">
            <v>0: No</v>
          </cell>
          <cell r="CP98" t="str">
            <v/>
          </cell>
          <cell r="CQ98" t="str">
            <v>1: Yes</v>
          </cell>
          <cell r="CR98" t="str">
            <v>0: No</v>
          </cell>
          <cell r="CS98" t="str">
            <v>100</v>
          </cell>
          <cell r="CT98" t="str">
            <v>90</v>
          </cell>
          <cell r="CU98">
            <v>3189.1521512343975</v>
          </cell>
          <cell r="CV98">
            <v>0.25</v>
          </cell>
          <cell r="CW98">
            <v>2.4066039375356882</v>
          </cell>
          <cell r="CX98">
            <v>33.16147236500251</v>
          </cell>
          <cell r="CY98">
            <v>16.740755308007053</v>
          </cell>
          <cell r="CZ98">
            <v>34.978500367807428</v>
          </cell>
          <cell r="DA98">
            <v>29.581657387655618</v>
          </cell>
          <cell r="DB98">
            <v>14.92745850092653</v>
          </cell>
          <cell r="DC98">
            <v>31.203212015473525</v>
          </cell>
          <cell r="DD98">
            <v>29.972475599459383</v>
          </cell>
          <cell r="DE98">
            <v>50.002341243091358</v>
          </cell>
          <cell r="DF98">
            <v>46.474325250188066</v>
          </cell>
          <cell r="DG98">
            <v>0</v>
          </cell>
          <cell r="DH98">
            <v>3.5798149773468899</v>
          </cell>
          <cell r="DI98">
            <v>1.8132968070805229</v>
          </cell>
          <cell r="DJ98">
            <v>3.7752883523339014</v>
          </cell>
          <cell r="DK98">
            <v>3.6265936141610458</v>
          </cell>
          <cell r="DL98">
            <v>6.0443226902684088</v>
          </cell>
          <cell r="DM98">
            <v>5.6212201019496204</v>
          </cell>
          <cell r="DN98">
            <v>0</v>
          </cell>
          <cell r="DO98">
            <v>31.203212015473525</v>
          </cell>
          <cell r="DP98">
            <v>30.401475246700883</v>
          </cell>
          <cell r="DQ98">
            <v>46.474325250188066</v>
          </cell>
          <cell r="DR98">
            <v>3.7752883523339014</v>
          </cell>
          <cell r="DS98">
            <v>3.6783765336887826</v>
          </cell>
          <cell r="DT98">
            <v>5.6212201019496204</v>
          </cell>
          <cell r="DU98">
            <v>24.751170517110886</v>
          </cell>
          <cell r="DV98">
            <v>12.480654273772094</v>
          </cell>
          <cell r="DW98">
            <v>25.0788671451505</v>
          </cell>
          <cell r="DX98">
            <v>41.846327152576556</v>
          </cell>
          <cell r="DY98">
            <v>38.889232146009299</v>
          </cell>
          <cell r="DZ98">
            <v>0</v>
          </cell>
          <cell r="EA98">
            <v>2.2064006341477946</v>
          </cell>
          <cell r="EB98">
            <v>1.1176162037306732</v>
          </cell>
          <cell r="EC98">
            <v>2.2352324074613463</v>
          </cell>
          <cell r="ED98">
            <v>3.7253873457689104</v>
          </cell>
          <cell r="EE98">
            <v>3.4646102315650862</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cell r="EW98">
            <v>0</v>
          </cell>
          <cell r="EX98">
            <v>0</v>
          </cell>
          <cell r="EY98">
            <v>2.1430906759573691</v>
          </cell>
          <cell r="EZ98">
            <v>1.0855475784610562</v>
          </cell>
          <cell r="FA98">
            <v>2.1710951569221124</v>
          </cell>
          <cell r="FB98">
            <v>3.6184919282035208</v>
          </cell>
          <cell r="FC98">
            <v>3.3651974932292741</v>
          </cell>
          <cell r="FD98">
            <v>0</v>
          </cell>
          <cell r="FE98">
            <v>4.0608105377864581</v>
          </cell>
          <cell r="FF98">
            <v>2.0569372520432343</v>
          </cell>
          <cell r="FG98">
            <v>4.1138745040864686</v>
          </cell>
          <cell r="FH98">
            <v>6.8564575068107807</v>
          </cell>
          <cell r="FI98">
            <v>6.3765054813340267</v>
          </cell>
          <cell r="FJ98">
            <v>0</v>
          </cell>
          <cell r="FK98">
            <v>0</v>
          </cell>
          <cell r="FL98">
            <v>0</v>
          </cell>
          <cell r="FM98">
            <v>0</v>
          </cell>
          <cell r="FN98">
            <v>0</v>
          </cell>
          <cell r="FO98">
            <v>0</v>
          </cell>
          <cell r="FP98">
            <v>0</v>
          </cell>
          <cell r="FQ98">
            <v>7.7459718463715577E-2</v>
          </cell>
          <cell r="FR98">
            <v>0.89376598227364135</v>
          </cell>
          <cell r="FS98">
            <v>0.89376598227364135</v>
          </cell>
          <cell r="FT98">
            <v>0</v>
          </cell>
          <cell r="FU98">
            <v>0.29792199409121378</v>
          </cell>
          <cell r="FV98">
            <v>0.29792199409121378</v>
          </cell>
          <cell r="FW98">
            <v>0</v>
          </cell>
          <cell r="FX98">
            <v>1.0725191787283697</v>
          </cell>
          <cell r="FY98">
            <v>1.4896099704560689E-2</v>
          </cell>
          <cell r="FZ98">
            <v>3.5482509496263566</v>
          </cell>
          <cell r="GA98">
            <v>1.4896099704560689E-2</v>
          </cell>
          <cell r="GB98">
            <v>0.29792199409121378</v>
          </cell>
          <cell r="GC98">
            <v>0.29792199409121378</v>
          </cell>
          <cell r="GD98">
            <v>0.59584398818242756</v>
          </cell>
          <cell r="GE98">
            <v>3.9235955225738785E-2</v>
          </cell>
          <cell r="GF98">
            <v>0.45272256029698604</v>
          </cell>
          <cell r="GG98">
            <v>0.45272256029698604</v>
          </cell>
          <cell r="GH98">
            <v>0</v>
          </cell>
          <cell r="GI98">
            <v>0.15090752009899533</v>
          </cell>
          <cell r="GJ98">
            <v>0.15090752009899533</v>
          </cell>
          <cell r="GK98">
            <v>0</v>
          </cell>
          <cell r="GL98">
            <v>0.54326707235638316</v>
          </cell>
          <cell r="GM98">
            <v>0</v>
          </cell>
          <cell r="GN98">
            <v>1.7897631883740845</v>
          </cell>
          <cell r="GO98">
            <v>0.15090752009899533</v>
          </cell>
          <cell r="GP98">
            <v>0.15090752009899533</v>
          </cell>
          <cell r="GQ98">
            <v>0.30181504019799066</v>
          </cell>
          <cell r="GR98">
            <v>8.1689353986629631E-2</v>
          </cell>
          <cell r="GS98">
            <v>0.94256946907649586</v>
          </cell>
          <cell r="GT98">
            <v>0.94256946907649586</v>
          </cell>
          <cell r="GU98">
            <v>0</v>
          </cell>
          <cell r="GV98">
            <v>0.31418982302549858</v>
          </cell>
          <cell r="GW98">
            <v>0.31418982302549858</v>
          </cell>
          <cell r="GX98">
            <v>0</v>
          </cell>
          <cell r="GY98">
            <v>1.1310833628917949</v>
          </cell>
          <cell r="GZ98">
            <v>1.6544421772459052E-2</v>
          </cell>
          <cell r="HA98">
            <v>3.7428357228548728</v>
          </cell>
          <cell r="HB98">
            <v>0.31418982302549858</v>
          </cell>
          <cell r="HC98">
            <v>0.31418982302549858</v>
          </cell>
          <cell r="HD98">
            <v>0.62837964605099716</v>
          </cell>
          <cell r="HE98">
            <v>31133.47526281279</v>
          </cell>
          <cell r="HF98">
            <v>17525.662584343339</v>
          </cell>
          <cell r="HG98">
            <v>7274.1671425851919</v>
          </cell>
          <cell r="HH98">
            <v>0</v>
          </cell>
          <cell r="HI98">
            <v>6733.3540622289911</v>
          </cell>
          <cell r="HJ98">
            <v>7405.9675952365851</v>
          </cell>
          <cell r="HK98">
            <v>0</v>
          </cell>
          <cell r="HL98">
            <v>634.55803033187397</v>
          </cell>
          <cell r="HM98">
            <v>7507.4968800896859</v>
          </cell>
          <cell r="HN98">
            <v>5431.8696194767026</v>
          </cell>
          <cell r="HO98">
            <v>6584.0776699029129</v>
          </cell>
          <cell r="HP98">
            <v>0</v>
          </cell>
          <cell r="HQ98">
            <v>1</v>
          </cell>
          <cell r="HR98">
            <v>0</v>
          </cell>
          <cell r="HS98">
            <v>2.2064006341477946</v>
          </cell>
          <cell r="HT98">
            <v>0</v>
          </cell>
          <cell r="HU98">
            <v>0</v>
          </cell>
          <cell r="HV98">
            <v>0</v>
          </cell>
          <cell r="HW98">
            <v>10.41</v>
          </cell>
          <cell r="HX98">
            <v>4.03</v>
          </cell>
          <cell r="HY98">
            <v>2.3268796480799598</v>
          </cell>
          <cell r="HZ98">
            <v>0</v>
          </cell>
          <cell r="IA98">
            <v>0</v>
          </cell>
          <cell r="IB98">
            <v>1.1176162037306732</v>
          </cell>
          <cell r="IC98">
            <v>0</v>
          </cell>
          <cell r="ID98">
            <v>0</v>
          </cell>
          <cell r="IE98" t="str">
            <v>6</v>
          </cell>
          <cell r="IF98">
            <v>118.96311354847209</v>
          </cell>
          <cell r="IG98">
            <v>112.81435088437712</v>
          </cell>
          <cell r="IH98">
            <v>550.97564661804461</v>
          </cell>
          <cell r="II98">
            <v>57.329547415400611</v>
          </cell>
          <cell r="IJ98">
            <v>0</v>
          </cell>
          <cell r="IK98">
            <v>111.54159701944695</v>
          </cell>
          <cell r="IL98">
            <v>7.4215165290251459</v>
          </cell>
          <cell r="IM98">
            <v>106.0454898313145</v>
          </cell>
          <cell r="IN98">
            <v>6.7688610530626265</v>
          </cell>
          <cell r="IO98">
            <v>517.91710782096197</v>
          </cell>
          <cell r="IP98">
            <v>33.058538797082676</v>
          </cell>
          <cell r="IQ98">
            <v>52.169888148014557</v>
          </cell>
          <cell r="IR98">
            <v>5.1596592673860551</v>
          </cell>
          <cell r="IS98">
            <v>0</v>
          </cell>
          <cell r="IT98">
            <v>0</v>
          </cell>
          <cell r="IU98">
            <v>197.00000000000003</v>
          </cell>
          <cell r="IV98">
            <v>1412</v>
          </cell>
          <cell r="IW98">
            <v>710</v>
          </cell>
          <cell r="IX98">
            <v>22</v>
          </cell>
          <cell r="IY98" t="str">
            <v>1: Yes</v>
          </cell>
          <cell r="IZ98" t="str">
            <v>3</v>
          </cell>
          <cell r="JA98" t="str">
            <v>7</v>
          </cell>
          <cell r="JB98" t="str">
            <v>AZT,EFV,D4T3TCNVP: AZT, EFV, D4T-3TC-NVP</v>
          </cell>
          <cell r="JC98" t="str">
            <v>1: Yes</v>
          </cell>
          <cell r="JD98" t="str">
            <v>1: Yes</v>
          </cell>
          <cell r="JE98" t="str">
            <v>1: Yes</v>
          </cell>
          <cell r="JF98" t="str">
            <v>1: Yes</v>
          </cell>
          <cell r="JG98" t="str">
            <v>0: No</v>
          </cell>
          <cell r="JH98">
            <v>0</v>
          </cell>
          <cell r="JI98">
            <v>1276</v>
          </cell>
          <cell r="JJ98">
            <v>0</v>
          </cell>
          <cell r="JK98">
            <v>181</v>
          </cell>
          <cell r="JL98">
            <v>497</v>
          </cell>
          <cell r="JM98">
            <v>213</v>
          </cell>
          <cell r="JN98">
            <v>0</v>
          </cell>
          <cell r="JO98">
            <v>19</v>
          </cell>
          <cell r="JP98">
            <v>0</v>
          </cell>
          <cell r="JQ98">
            <v>0</v>
          </cell>
          <cell r="JR98">
            <v>69.71867927321955</v>
          </cell>
          <cell r="JS98">
            <v>99.892548173530486</v>
          </cell>
          <cell r="JT98">
            <v>147.492015144785</v>
          </cell>
          <cell r="JU98">
            <v>172.19218647545318</v>
          </cell>
          <cell r="JV98">
            <v>165.30723184635235</v>
          </cell>
          <cell r="JW98">
            <v>194.52270660151873</v>
          </cell>
          <cell r="JX98">
            <v>140.60706051568417</v>
          </cell>
          <cell r="JY98">
            <v>169.82253527085052</v>
          </cell>
          <cell r="JZ98">
            <v>16880</v>
          </cell>
          <cell r="KA98">
            <v>0</v>
          </cell>
          <cell r="KB98">
            <v>2101.2800000000002</v>
          </cell>
          <cell r="KC98">
            <v>72</v>
          </cell>
          <cell r="KD98">
            <v>6105</v>
          </cell>
          <cell r="KE98">
            <v>0</v>
          </cell>
          <cell r="KF98">
            <v>374</v>
          </cell>
          <cell r="KG98">
            <v>15034.490000000002</v>
          </cell>
          <cell r="KH98">
            <v>17575</v>
          </cell>
          <cell r="KI98">
            <v>0</v>
          </cell>
          <cell r="KJ98">
            <v>2284</v>
          </cell>
          <cell r="KK98">
            <v>72</v>
          </cell>
          <cell r="KL98">
            <v>6105</v>
          </cell>
          <cell r="KM98">
            <v>0</v>
          </cell>
          <cell r="KN98">
            <v>374</v>
          </cell>
          <cell r="KO98">
            <v>15237</v>
          </cell>
          <cell r="KP98">
            <v>1276</v>
          </cell>
          <cell r="KQ98">
            <v>0</v>
          </cell>
          <cell r="KR98">
            <v>142</v>
          </cell>
          <cell r="KS98">
            <v>39</v>
          </cell>
          <cell r="KT98">
            <v>182</v>
          </cell>
          <cell r="KU98">
            <v>469</v>
          </cell>
          <cell r="KV98">
            <v>5</v>
          </cell>
          <cell r="KW98">
            <v>14</v>
          </cell>
          <cell r="KX98">
            <v>0</v>
          </cell>
          <cell r="KY98">
            <v>0</v>
          </cell>
          <cell r="KZ98">
            <v>6.3299278719038865</v>
          </cell>
          <cell r="LA98" t="str">
            <v/>
          </cell>
          <cell r="LB98" t="str">
            <v/>
          </cell>
          <cell r="LC98">
            <v>2.9200245362438397</v>
          </cell>
          <cell r="LD98">
            <v>5.1900501300843969</v>
          </cell>
          <cell r="LE98" t="str">
            <v/>
          </cell>
          <cell r="LF98" t="str">
            <v/>
          </cell>
          <cell r="LG98" t="str">
            <v/>
          </cell>
          <cell r="LH98">
            <v>8.2799246991137352</v>
          </cell>
          <cell r="LI98" t="str">
            <v/>
          </cell>
          <cell r="LJ98" t="str">
            <v>Tenofovir/Emtricitabine</v>
          </cell>
          <cell r="LK98" t="str">
            <v/>
          </cell>
          <cell r="LL98" t="str">
            <v>1: Yes</v>
          </cell>
          <cell r="LM98" t="str">
            <v>3</v>
          </cell>
          <cell r="LN98" t="str">
            <v>7</v>
          </cell>
          <cell r="LO98" t="str">
            <v>AZT,EFV,D4T3TCNVP: AZT, EFV, D4T-3TC-NVP</v>
          </cell>
          <cell r="LP98" t="str">
            <v>1: Yes</v>
          </cell>
          <cell r="LQ98" t="str">
            <v>1: Yes</v>
          </cell>
          <cell r="LR98" t="str">
            <v>1: Yes</v>
          </cell>
          <cell r="LS98" t="str">
            <v>0: No</v>
          </cell>
          <cell r="LT98" t="str">
            <v>0: No</v>
          </cell>
          <cell r="LU98">
            <v>1276</v>
          </cell>
          <cell r="LV98">
            <v>181</v>
          </cell>
          <cell r="LW98">
            <v>710</v>
          </cell>
          <cell r="LX98">
            <v>22</v>
          </cell>
          <cell r="LY98" t="str">
            <v>1: Yes</v>
          </cell>
          <cell r="LZ98" t="str">
            <v>0: No</v>
          </cell>
          <cell r="MA98" t="str">
            <v>0: No</v>
          </cell>
          <cell r="MB98" t="str">
            <v>0: No</v>
          </cell>
          <cell r="MC98" t="str">
            <v>1: Yes</v>
          </cell>
          <cell r="MD98" t="str">
            <v>0: No</v>
          </cell>
          <cell r="ME98" t="str">
            <v>0: No</v>
          </cell>
          <cell r="MF98" t="str">
            <v>0: No</v>
          </cell>
          <cell r="MG98" t="str">
            <v>0: No</v>
          </cell>
          <cell r="MH98" t="str">
            <v>0: No</v>
          </cell>
          <cell r="MI98" t="str">
            <v>0: No</v>
          </cell>
          <cell r="MJ98" t="str">
            <v>0: No</v>
          </cell>
          <cell r="MK98" t="str">
            <v>0: No</v>
          </cell>
          <cell r="ML98" t="str">
            <v>0: No</v>
          </cell>
          <cell r="MM98" t="str">
            <v>1: Yes</v>
          </cell>
          <cell r="MN98" t="str">
            <v>0: No</v>
          </cell>
          <cell r="MO98" t="str">
            <v>0: No</v>
          </cell>
          <cell r="MP98" t="str">
            <v>0: No</v>
          </cell>
          <cell r="MQ98" t="str">
            <v>1: Yes</v>
          </cell>
          <cell r="MR98" t="str">
            <v>1: Yes</v>
          </cell>
          <cell r="MS98" t="str">
            <v>4</v>
          </cell>
          <cell r="MT98" t="str">
            <v>0: No</v>
          </cell>
          <cell r="MU98">
            <v>14.216518692583097</v>
          </cell>
          <cell r="MV98">
            <v>24.150611534304069</v>
          </cell>
          <cell r="MW98">
            <v>13.088565851850371</v>
          </cell>
          <cell r="MX98">
            <v>15.504452264434908</v>
          </cell>
          <cell r="MY98">
            <v>12.678338641070662</v>
          </cell>
          <cell r="MZ98">
            <v>0</v>
          </cell>
          <cell r="NA98">
            <v>1.0515749669974763</v>
          </cell>
          <cell r="NB98">
            <v>10.554793943606116</v>
          </cell>
          <cell r="NC98">
            <v>0</v>
          </cell>
          <cell r="ND98">
            <v>0</v>
          </cell>
          <cell r="NE98">
            <v>0</v>
          </cell>
          <cell r="NF98">
            <v>0</v>
          </cell>
          <cell r="NG98">
            <v>8.4907232677746941E-2</v>
          </cell>
          <cell r="NH98">
            <v>0.85222487541165437</v>
          </cell>
          <cell r="NI98">
            <v>0</v>
          </cell>
          <cell r="NJ98">
            <v>0</v>
          </cell>
          <cell r="NK98">
            <v>0</v>
          </cell>
          <cell r="NL98">
            <v>0</v>
          </cell>
          <cell r="NM98">
            <v>11.297940314494738</v>
          </cell>
          <cell r="NN98">
            <v>19.277810976247373</v>
          </cell>
          <cell r="NO98">
            <v>10.391876930045402</v>
          </cell>
          <cell r="NP98">
            <v>12.332513222968389</v>
          </cell>
          <cell r="NQ98">
            <v>10.062349097347344</v>
          </cell>
          <cell r="NR98">
            <v>0</v>
          </cell>
          <cell r="NS98">
            <v>2.7667974189565192</v>
          </cell>
          <cell r="NT98">
            <v>4.7210195989248547</v>
          </cell>
          <cell r="NU98">
            <v>2.544907962673129</v>
          </cell>
          <cell r="NV98">
            <v>3.020158082334679</v>
          </cell>
          <cell r="NW98">
            <v>2.4642085845914794</v>
          </cell>
          <cell r="NX98">
            <v>0</v>
          </cell>
          <cell r="NY98">
            <v>0</v>
          </cell>
          <cell r="NZ98">
            <v>0</v>
          </cell>
          <cell r="OA98">
            <v>0</v>
          </cell>
          <cell r="OB98">
            <v>0</v>
          </cell>
          <cell r="OC98">
            <v>0</v>
          </cell>
          <cell r="OD98">
            <v>0</v>
          </cell>
          <cell r="OE98">
            <v>0.15178095913183984</v>
          </cell>
          <cell r="OF98">
            <v>0.15178095913183984</v>
          </cell>
          <cell r="OG98">
            <v>0.15178095913183984</v>
          </cell>
          <cell r="OH98">
            <v>0.15178095913183984</v>
          </cell>
          <cell r="OI98">
            <v>0.15178095913183984</v>
          </cell>
          <cell r="OJ98">
            <v>0</v>
          </cell>
          <cell r="OK98">
            <v>14.216518692583097</v>
          </cell>
          <cell r="OL98">
            <v>24.150611534304069</v>
          </cell>
          <cell r="OM98">
            <v>13.088565851850371</v>
          </cell>
          <cell r="ON98">
            <v>15.504452264434908</v>
          </cell>
          <cell r="OO98">
            <v>12.678338641070662</v>
          </cell>
          <cell r="OP98">
            <v>0</v>
          </cell>
          <cell r="OQ98">
            <v>0</v>
          </cell>
          <cell r="OR98">
            <v>0</v>
          </cell>
          <cell r="OS98">
            <v>0</v>
          </cell>
          <cell r="OT98">
            <v>0</v>
          </cell>
          <cell r="OU98">
            <v>0</v>
          </cell>
          <cell r="OV98">
            <v>0</v>
          </cell>
          <cell r="OW98">
            <v>1.5572382631147743</v>
          </cell>
          <cell r="OX98">
            <v>0</v>
          </cell>
          <cell r="OY98">
            <v>0</v>
          </cell>
          <cell r="OZ98">
            <v>0</v>
          </cell>
          <cell r="PA98">
            <v>1.0700136547580625</v>
          </cell>
          <cell r="PB98">
            <v>0</v>
          </cell>
          <cell r="PC98">
            <v>0</v>
          </cell>
          <cell r="PD98">
            <v>0</v>
          </cell>
          <cell r="PE98">
            <v>1.0769969462995606</v>
          </cell>
          <cell r="PF98">
            <v>0</v>
          </cell>
          <cell r="PG98">
            <v>7.2551134801277586</v>
          </cell>
          <cell r="PH98" t="str">
            <v/>
          </cell>
          <cell r="PI98">
            <v>0</v>
          </cell>
          <cell r="PJ98">
            <v>0</v>
          </cell>
          <cell r="PK98">
            <v>1.9643801425640377</v>
          </cell>
          <cell r="PL98" t="str">
            <v>N/A</v>
          </cell>
          <cell r="PM98" t="str">
            <v>N/A</v>
          </cell>
          <cell r="PN98" t="str">
            <v>N/A</v>
          </cell>
          <cell r="PO98">
            <v>0.44715189204052713</v>
          </cell>
          <cell r="PP98" t="str">
            <v>N/A</v>
          </cell>
          <cell r="PQ98">
            <v>888.59</v>
          </cell>
          <cell r="PR98">
            <v>4024.79</v>
          </cell>
          <cell r="PS98">
            <v>5227</v>
          </cell>
          <cell r="PT98">
            <v>0</v>
          </cell>
          <cell r="PU98">
            <v>3591.59</v>
          </cell>
          <cell r="PV98">
            <v>0</v>
          </cell>
          <cell r="PW98">
            <v>3615.03</v>
          </cell>
          <cell r="PX98">
            <v>11.002039378041383</v>
          </cell>
          <cell r="PY98">
            <v>0</v>
          </cell>
          <cell r="PZ98">
            <v>17.273595528872878</v>
          </cell>
          <cell r="QA98">
            <v>13.117265547107275</v>
          </cell>
          <cell r="QB98">
            <v>0</v>
          </cell>
          <cell r="QC98">
            <v>0</v>
          </cell>
          <cell r="QD98">
            <v>10.414930857548473</v>
          </cell>
          <cell r="QE98">
            <v>2.5505537304269623</v>
          </cell>
          <cell r="QF98">
            <v>0</v>
          </cell>
          <cell r="QG98">
            <v>0.15178095913183984</v>
          </cell>
          <cell r="QH98">
            <v>13.117265547107275</v>
          </cell>
          <cell r="QI98">
            <v>0</v>
          </cell>
          <cell r="QJ98">
            <v>1.4355296972370819</v>
          </cell>
          <cell r="QK98">
            <v>0</v>
          </cell>
          <cell r="QL98">
            <v>0</v>
          </cell>
          <cell r="QM98">
            <v>0</v>
          </cell>
          <cell r="QN98">
            <v>0.98638494457618719</v>
          </cell>
          <cell r="QO98">
            <v>0</v>
          </cell>
          <cell r="QP98">
            <v>0</v>
          </cell>
          <cell r="QQ98">
            <v>0</v>
          </cell>
          <cell r="QR98">
            <v>0</v>
          </cell>
          <cell r="QS98">
            <v>0</v>
          </cell>
          <cell r="QT98">
            <v>2.657134313481186</v>
          </cell>
          <cell r="QU98">
            <v>0</v>
          </cell>
          <cell r="QV98" t="str">
            <v>1: Yes</v>
          </cell>
          <cell r="QW98" t="str">
            <v>0: No</v>
          </cell>
          <cell r="QX98" t="str">
            <v>0: No</v>
          </cell>
          <cell r="QY98" t="str">
            <v>0: No</v>
          </cell>
          <cell r="QZ98" t="str">
            <v>0: No</v>
          </cell>
          <cell r="RA98" t="str">
            <v>0: No</v>
          </cell>
          <cell r="RB98" t="str">
            <v/>
          </cell>
          <cell r="RC98" t="str">
            <v/>
          </cell>
          <cell r="RD98" t="str">
            <v/>
          </cell>
          <cell r="RE98">
            <v>7.0650969980889107</v>
          </cell>
          <cell r="RF98">
            <v>0</v>
          </cell>
          <cell r="RG98">
            <v>0</v>
          </cell>
          <cell r="RH98">
            <v>0</v>
          </cell>
          <cell r="RI98">
            <v>1.825777124345876</v>
          </cell>
          <cell r="RJ98">
            <v>0</v>
          </cell>
          <cell r="RK98">
            <v>0</v>
          </cell>
          <cell r="RL98">
            <v>0</v>
          </cell>
          <cell r="RM98">
            <v>1.8376927984051832</v>
          </cell>
          <cell r="RN98">
            <v>0</v>
          </cell>
          <cell r="RO98">
            <v>2.3338656573679253</v>
          </cell>
          <cell r="RP98">
            <v>2.4229972865941076</v>
          </cell>
          <cell r="RQ98">
            <v>1.5283715966859606</v>
          </cell>
          <cell r="RR98">
            <v>1.5283715966859606</v>
          </cell>
          <cell r="RS98">
            <v>2.4027759915805702</v>
          </cell>
          <cell r="RT98">
            <v>2.4571049663748892</v>
          </cell>
          <cell r="RU98">
            <v>2.7859991544123819</v>
          </cell>
          <cell r="RV98">
            <v>1.345821397560506</v>
          </cell>
          <cell r="RW98">
            <v>0.54032733687854095</v>
          </cell>
          <cell r="RX98">
            <v>1.4147317317731507</v>
          </cell>
          <cell r="RY98">
            <v>1.4690607065674695</v>
          </cell>
          <cell r="RZ98">
            <v>1.7979548946049624</v>
          </cell>
          <cell r="SA98">
            <v>0</v>
          </cell>
          <cell r="SB98">
            <v>1.9371084956153781</v>
          </cell>
          <cell r="SC98">
            <v>0</v>
          </cell>
          <cell r="SD98">
            <v>1.2685484252493471</v>
          </cell>
          <cell r="SE98">
            <v>1.9943040730118733</v>
          </cell>
          <cell r="SF98">
            <v>2.0393971220911582</v>
          </cell>
          <cell r="SG98">
            <v>2.3123792981622771</v>
          </cell>
          <cell r="SH98">
            <v>0.39675716175254738</v>
          </cell>
          <cell r="SI98">
            <v>0</v>
          </cell>
          <cell r="SJ98">
            <v>0.25982317143661332</v>
          </cell>
          <cell r="SK98">
            <v>0.40847191856869697</v>
          </cell>
          <cell r="SL98">
            <v>0.4177078442837312</v>
          </cell>
          <cell r="SM98">
            <v>0.473619856250105</v>
          </cell>
          <cell r="SN98">
            <v>0</v>
          </cell>
          <cell r="SO98">
            <v>0.8</v>
          </cell>
          <cell r="SP98">
            <v>0.25</v>
          </cell>
          <cell r="SQ98">
            <v>0.95</v>
          </cell>
          <cell r="SR98">
            <v>0.5</v>
          </cell>
          <cell r="SS98" t="str">
            <v>1: Yes</v>
          </cell>
          <cell r="ST98" t="str">
            <v>1: Yes</v>
          </cell>
          <cell r="SU98" t="str">
            <v>Blank</v>
          </cell>
          <cell r="SV98" t="str">
            <v>1: Yes</v>
          </cell>
          <cell r="SW98" t="str">
            <v>1: Only patients with CD4 &lt;</v>
          </cell>
          <cell r="SX98">
            <v>0.65</v>
          </cell>
          <cell r="SY98" t="str">
            <v>0: No</v>
          </cell>
          <cell r="SZ98" t="str">
            <v>N/A</v>
          </cell>
          <cell r="TA98" t="str">
            <v>N/A</v>
          </cell>
          <cell r="TB98">
            <v>5.8492211003011276E-3</v>
          </cell>
          <cell r="TC98">
            <v>0</v>
          </cell>
          <cell r="TD98">
            <v>0.75630453360385719</v>
          </cell>
          <cell r="TE98">
            <v>1.0639666112985289E-2</v>
          </cell>
          <cell r="TF98">
            <v>2.8071099190702439E-2</v>
          </cell>
          <cell r="TG98">
            <v>2.2154365363270229E-2</v>
          </cell>
          <cell r="TH98">
            <v>1.0702052214927097E-2</v>
          </cell>
          <cell r="TI98">
            <v>1.345821397560506</v>
          </cell>
          <cell r="TJ98">
            <v>0.1543233222213761</v>
          </cell>
          <cell r="TK98">
            <v>5.8492211003011284E-3</v>
          </cell>
          <cell r="TL98">
            <v>0</v>
          </cell>
          <cell r="TM98">
            <v>0.7563045336038573</v>
          </cell>
          <cell r="TN98">
            <v>1.063966611298529E-2</v>
          </cell>
          <cell r="TO98">
            <v>2.8071099190702442E-2</v>
          </cell>
          <cell r="TP98">
            <v>2.2154365363270232E-2</v>
          </cell>
          <cell r="TQ98">
            <v>1.0702052214927099E-2</v>
          </cell>
          <cell r="TR98">
            <v>0.54032733687854095</v>
          </cell>
          <cell r="TS98">
            <v>0.1543233222213761</v>
          </cell>
          <cell r="TT98">
            <v>5.8492211003011293E-3</v>
          </cell>
          <cell r="TU98">
            <v>0</v>
          </cell>
          <cell r="TV98">
            <v>0.7563045336038573</v>
          </cell>
          <cell r="TW98">
            <v>1.0639666112985292E-2</v>
          </cell>
          <cell r="TX98">
            <v>2.8071099190702446E-2</v>
          </cell>
          <cell r="TY98">
            <v>2.2154365363270232E-2</v>
          </cell>
          <cell r="TZ98">
            <v>1.0702052214927101E-2</v>
          </cell>
          <cell r="UA98">
            <v>1.4349530267866881</v>
          </cell>
          <cell r="UB98">
            <v>0.15432332222137612</v>
          </cell>
          <cell r="UC98" t="str">
            <v>0: No</v>
          </cell>
          <cell r="UD98" t="str">
            <v>N/A</v>
          </cell>
          <cell r="UE98" t="str">
            <v>N/A</v>
          </cell>
          <cell r="UF98">
            <v>287749</v>
          </cell>
          <cell r="UG98">
            <v>1.5698965670410563E-2</v>
          </cell>
          <cell r="UH98">
            <v>1.5698965670410559E-2</v>
          </cell>
          <cell r="UI98">
            <v>0</v>
          </cell>
          <cell r="UJ98">
            <v>0</v>
          </cell>
          <cell r="UK98">
            <v>0</v>
          </cell>
          <cell r="UL98">
            <v>0</v>
          </cell>
          <cell r="UM98">
            <v>0</v>
          </cell>
          <cell r="UN98" t="str">
            <v>N/A</v>
          </cell>
          <cell r="UO98" t="str">
            <v>N/A</v>
          </cell>
          <cell r="UP98" t="str">
            <v>N/A</v>
          </cell>
          <cell r="UQ98" t="str">
            <v>N/A</v>
          </cell>
          <cell r="UR98" t="str">
            <v>N/A</v>
          </cell>
          <cell r="US98" t="str">
            <v>N/A</v>
          </cell>
          <cell r="UT98" t="str">
            <v>N/A</v>
          </cell>
          <cell r="UU98" t="str">
            <v>N/A</v>
          </cell>
          <cell r="UV98" t="str">
            <v>N/A</v>
          </cell>
          <cell r="UW98" t="str">
            <v>N/A</v>
          </cell>
          <cell r="UX98">
            <v>1</v>
          </cell>
          <cell r="UY98">
            <v>0</v>
          </cell>
          <cell r="UZ98">
            <v>0</v>
          </cell>
          <cell r="VA98">
            <v>0</v>
          </cell>
          <cell r="VB98">
            <v>1</v>
          </cell>
          <cell r="VC98">
            <v>0</v>
          </cell>
          <cell r="VD98">
            <v>0</v>
          </cell>
          <cell r="VE98">
            <v>0</v>
          </cell>
          <cell r="VF98">
            <v>0</v>
          </cell>
          <cell r="VG98">
            <v>0</v>
          </cell>
          <cell r="VH98">
            <v>0</v>
          </cell>
          <cell r="VI98">
            <v>1</v>
          </cell>
          <cell r="VJ98">
            <v>0</v>
          </cell>
          <cell r="VK98">
            <v>0</v>
          </cell>
          <cell r="VL98">
            <v>0</v>
          </cell>
          <cell r="VM98">
            <v>0</v>
          </cell>
          <cell r="VN98">
            <v>0</v>
          </cell>
          <cell r="VO98">
            <v>0</v>
          </cell>
          <cell r="VP98">
            <v>0</v>
          </cell>
          <cell r="VQ98">
            <v>1</v>
          </cell>
          <cell r="VR98">
            <v>0</v>
          </cell>
          <cell r="VS98">
            <v>0</v>
          </cell>
          <cell r="VT98">
            <v>0</v>
          </cell>
          <cell r="VU98">
            <v>0</v>
          </cell>
          <cell r="VV98">
            <v>1</v>
          </cell>
          <cell r="VW98">
            <v>0</v>
          </cell>
          <cell r="VX98">
            <v>0</v>
          </cell>
          <cell r="VY98">
            <v>4.3594651841762735</v>
          </cell>
          <cell r="VZ98">
            <v>4.8418600935707303</v>
          </cell>
          <cell r="WA98">
            <v>0</v>
          </cell>
          <cell r="WB98">
            <v>4.5826836612895931</v>
          </cell>
          <cell r="WC98">
            <v>9.5173386533027706</v>
          </cell>
          <cell r="WD98">
            <v>7.7653907419982815</v>
          </cell>
          <cell r="WE98">
            <v>0</v>
          </cell>
          <cell r="WF98">
            <v>4.3594651841762735</v>
          </cell>
          <cell r="WG98">
            <v>0</v>
          </cell>
          <cell r="WH98">
            <v>4.5826836612895931</v>
          </cell>
          <cell r="WI98">
            <v>9.5173386533027706</v>
          </cell>
          <cell r="WJ98">
            <v>7.7653907419982815</v>
          </cell>
          <cell r="WK98">
            <v>0</v>
          </cell>
          <cell r="WL98">
            <v>0</v>
          </cell>
          <cell r="WM98">
            <v>0</v>
          </cell>
          <cell r="WN98">
            <v>0</v>
          </cell>
          <cell r="WO98">
            <v>0</v>
          </cell>
          <cell r="WP98">
            <v>0</v>
          </cell>
          <cell r="WQ98">
            <v>0</v>
          </cell>
          <cell r="WR98">
            <v>0</v>
          </cell>
          <cell r="WS98">
            <v>0</v>
          </cell>
          <cell r="WT98">
            <v>4.8418600935707312</v>
          </cell>
          <cell r="WU98">
            <v>0</v>
          </cell>
          <cell r="WV98">
            <v>4.6883740981850206</v>
          </cell>
          <cell r="WW98">
            <v>0</v>
          </cell>
          <cell r="WX98">
            <v>7.7653907419982815</v>
          </cell>
          <cell r="WY98">
            <v>0</v>
          </cell>
          <cell r="WZ98">
            <v>2.2206135985341562</v>
          </cell>
          <cell r="XA98">
            <v>2.1421289726776216</v>
          </cell>
          <cell r="XB98">
            <v>2.9298893127910941</v>
          </cell>
          <cell r="XC98">
            <v>2.1093140129864527</v>
          </cell>
          <cell r="XD98">
            <v>2.8513849967576337</v>
          </cell>
          <cell r="XE98">
            <v>2.4644378063180135</v>
          </cell>
          <cell r="XF98">
            <v>0</v>
          </cell>
          <cell r="XG98">
            <v>9.9741513426747128E-2</v>
          </cell>
          <cell r="XH98">
            <v>5.0522434532116856E-2</v>
          </cell>
          <cell r="XI98">
            <v>0.10104486906423374</v>
          </cell>
          <cell r="XJ98">
            <v>0.16840811510705619</v>
          </cell>
          <cell r="XK98">
            <v>0.15661954704956227</v>
          </cell>
          <cell r="XL98">
            <v>0</v>
          </cell>
          <cell r="XM98">
            <v>1.5543981098728024</v>
          </cell>
          <cell r="XN98">
            <v>1.6633137186410034</v>
          </cell>
          <cell r="XO98">
            <v>2.6475981610999075</v>
          </cell>
          <cell r="XP98">
            <v>1.5447317096040794</v>
          </cell>
          <cell r="XQ98">
            <v>1.9104144911203449</v>
          </cell>
          <cell r="XR98">
            <v>1.589335236075335</v>
          </cell>
          <cell r="XS98">
            <v>0</v>
          </cell>
          <cell r="XT98">
            <v>0</v>
          </cell>
          <cell r="XU98">
            <v>0</v>
          </cell>
          <cell r="XV98">
            <v>0</v>
          </cell>
          <cell r="XW98">
            <v>0</v>
          </cell>
          <cell r="XX98">
            <v>0</v>
          </cell>
          <cell r="XY98">
            <v>0</v>
          </cell>
          <cell r="XZ98">
            <v>0</v>
          </cell>
          <cell r="YA98">
            <v>0</v>
          </cell>
          <cell r="YB98">
            <v>0</v>
          </cell>
          <cell r="YC98">
            <v>0</v>
          </cell>
          <cell r="YD98">
            <v>0</v>
          </cell>
          <cell r="YE98">
            <v>0</v>
          </cell>
          <cell r="YF98">
            <v>0</v>
          </cell>
          <cell r="YG98">
            <v>0</v>
          </cell>
          <cell r="YH98">
            <v>0</v>
          </cell>
          <cell r="YI98">
            <v>0</v>
          </cell>
          <cell r="YJ98">
            <v>0</v>
          </cell>
          <cell r="YK98">
            <v>0</v>
          </cell>
          <cell r="YL98">
            <v>0.34406880464877793</v>
          </cell>
          <cell r="YM98">
            <v>0.17428243326364079</v>
          </cell>
          <cell r="YN98">
            <v>0.34856486652728158</v>
          </cell>
          <cell r="YO98">
            <v>0.58094144421213589</v>
          </cell>
          <cell r="YP98">
            <v>0.54027554311728643</v>
          </cell>
          <cell r="YQ98">
            <v>0</v>
          </cell>
          <cell r="YR98">
            <v>0.11348956181762776</v>
          </cell>
          <cell r="YS98">
            <v>5.7486283895428994E-2</v>
          </cell>
          <cell r="YT98">
            <v>0.11497256779085799</v>
          </cell>
          <cell r="YU98">
            <v>0.19162094631809662</v>
          </cell>
          <cell r="YV98">
            <v>0.17820748007582987</v>
          </cell>
          <cell r="YW98">
            <v>0</v>
          </cell>
          <cell r="YX98">
            <v>0</v>
          </cell>
          <cell r="YY98">
            <v>0</v>
          </cell>
          <cell r="YZ98">
            <v>0</v>
          </cell>
          <cell r="ZA98">
            <v>0</v>
          </cell>
          <cell r="ZB98">
            <v>0</v>
          </cell>
          <cell r="ZC98">
            <v>0</v>
          </cell>
          <cell r="ZD98">
            <v>1.0984809524991754</v>
          </cell>
          <cell r="ZE98">
            <v>1.0126273329604274</v>
          </cell>
          <cell r="ZF98">
            <v>0.18896766482356989</v>
          </cell>
          <cell r="ZG98">
            <v>0.17419858033104602</v>
          </cell>
          <cell r="ZH98">
            <v>0.21705745283788436</v>
          </cell>
          <cell r="ZI98">
            <v>0.20009296389376913</v>
          </cell>
          <cell r="ZJ98" t="str">
            <v xml:space="preserve"> </v>
          </cell>
          <cell r="ZK98">
            <v>20</v>
          </cell>
          <cell r="ZL98">
            <v>1</v>
          </cell>
          <cell r="ZM98">
            <v>5</v>
          </cell>
          <cell r="ZN98">
            <v>1</v>
          </cell>
          <cell r="ZO98">
            <v>10</v>
          </cell>
          <cell r="ZP98">
            <v>0</v>
          </cell>
          <cell r="ZQ98">
            <v>0</v>
          </cell>
          <cell r="ZR98" t="str">
            <v>0: No</v>
          </cell>
          <cell r="ZS98" t="str">
            <v>1: Yes</v>
          </cell>
          <cell r="ZT98">
            <v>1.1943692743116761</v>
          </cell>
          <cell r="ZU98">
            <v>1.1943692743116763</v>
          </cell>
          <cell r="ZV98">
            <v>1.1943692743116763</v>
          </cell>
          <cell r="ZW98">
            <v>1.1943692743116763</v>
          </cell>
          <cell r="ZX98">
            <v>1.1943692743116763</v>
          </cell>
          <cell r="ZY98">
            <v>1.1943692743116763</v>
          </cell>
          <cell r="ZZ98">
            <v>0</v>
          </cell>
          <cell r="AAA98">
            <v>0</v>
          </cell>
          <cell r="AAB98">
            <v>0</v>
          </cell>
          <cell r="AAC98">
            <v>0</v>
          </cell>
          <cell r="AAD98">
            <v>0</v>
          </cell>
          <cell r="AAE98">
            <v>0</v>
          </cell>
          <cell r="AAF98">
            <v>0</v>
          </cell>
          <cell r="AAG98">
            <v>0</v>
          </cell>
          <cell r="AAH98">
            <v>0</v>
          </cell>
          <cell r="AAI98">
            <v>0</v>
          </cell>
          <cell r="AAJ98">
            <v>0</v>
          </cell>
          <cell r="AAK98">
            <v>0</v>
          </cell>
          <cell r="AAL98">
            <v>0</v>
          </cell>
          <cell r="AAM98">
            <v>0</v>
          </cell>
          <cell r="AAN98">
            <v>0</v>
          </cell>
          <cell r="AAO98">
            <v>0</v>
          </cell>
          <cell r="AAP98">
            <v>0</v>
          </cell>
          <cell r="AAQ98">
            <v>0</v>
          </cell>
          <cell r="AAR98">
            <v>0</v>
          </cell>
          <cell r="AAS98">
            <v>0</v>
          </cell>
          <cell r="AAT98">
            <v>0</v>
          </cell>
          <cell r="AAU98">
            <v>0</v>
          </cell>
          <cell r="AAV98">
            <v>0</v>
          </cell>
          <cell r="AAW98">
            <v>0</v>
          </cell>
          <cell r="AAX98">
            <v>0</v>
          </cell>
          <cell r="AAY98">
            <v>0</v>
          </cell>
          <cell r="AAZ98">
            <v>0</v>
          </cell>
          <cell r="ABA98">
            <v>0</v>
          </cell>
          <cell r="ABB98">
            <v>0</v>
          </cell>
          <cell r="ABC98">
            <v>0</v>
          </cell>
          <cell r="ABD98">
            <v>0</v>
          </cell>
          <cell r="ABE98">
            <v>0</v>
          </cell>
          <cell r="ABF98">
            <v>0</v>
          </cell>
          <cell r="ABG98">
            <v>0</v>
          </cell>
          <cell r="ABH98">
            <v>0</v>
          </cell>
          <cell r="ABI98">
            <v>0</v>
          </cell>
          <cell r="ABJ98">
            <v>0</v>
          </cell>
          <cell r="ABK98">
            <v>0</v>
          </cell>
          <cell r="ABL98">
            <v>0</v>
          </cell>
          <cell r="ABM98">
            <v>0</v>
          </cell>
          <cell r="ABN98">
            <v>0</v>
          </cell>
          <cell r="ABO98">
            <v>0</v>
          </cell>
          <cell r="ABP98">
            <v>0</v>
          </cell>
          <cell r="ABQ98">
            <v>0</v>
          </cell>
          <cell r="ABR98">
            <v>1.1943692743116761</v>
          </cell>
          <cell r="ABS98">
            <v>1.1943692743116763</v>
          </cell>
          <cell r="ABT98">
            <v>1.1943692743116763</v>
          </cell>
          <cell r="ABU98">
            <v>1.1943692743116763</v>
          </cell>
          <cell r="ABV98">
            <v>1.1943692743116763</v>
          </cell>
          <cell r="ABW98">
            <v>0</v>
          </cell>
          <cell r="ABX98">
            <v>0</v>
          </cell>
          <cell r="ABY98" t="str">
            <v>1: Yes</v>
          </cell>
          <cell r="ABZ98">
            <v>0</v>
          </cell>
          <cell r="ACA98">
            <v>0</v>
          </cell>
          <cell r="ACB98">
            <v>0.4772064176564163</v>
          </cell>
          <cell r="ACC98">
            <v>0.50326395124824863</v>
          </cell>
          <cell r="ACD98">
            <v>0.24172111657458531</v>
          </cell>
          <cell r="ACE98">
            <v>0.48344223314917079</v>
          </cell>
          <cell r="ACF98">
            <v>0.80573705524861783</v>
          </cell>
          <cell r="ACG98">
            <v>0.74933546138121443</v>
          </cell>
          <cell r="ACH98">
            <v>0</v>
          </cell>
          <cell r="ACI98">
            <v>0</v>
          </cell>
          <cell r="ACJ98">
            <v>0</v>
          </cell>
          <cell r="ACK98">
            <v>0</v>
          </cell>
          <cell r="ACL98">
            <v>0</v>
          </cell>
          <cell r="ACM98">
            <v>0</v>
          </cell>
          <cell r="ACN98">
            <v>0</v>
          </cell>
          <cell r="ACO98">
            <v>0</v>
          </cell>
          <cell r="ACP98">
            <v>0</v>
          </cell>
          <cell r="ACQ98">
            <v>0</v>
          </cell>
          <cell r="ACR98">
            <v>0</v>
          </cell>
          <cell r="ACS98">
            <v>0</v>
          </cell>
          <cell r="ACT98">
            <v>0</v>
          </cell>
          <cell r="ACU98">
            <v>0</v>
          </cell>
          <cell r="ACV98">
            <v>0</v>
          </cell>
          <cell r="ACW98">
            <v>0</v>
          </cell>
          <cell r="ACX98">
            <v>0</v>
          </cell>
          <cell r="ACY98">
            <v>0</v>
          </cell>
          <cell r="ACZ98">
            <v>0</v>
          </cell>
          <cell r="ADA98">
            <v>0.3780975875261296</v>
          </cell>
          <cell r="ADB98">
            <v>0.19151915743257231</v>
          </cell>
          <cell r="ADC98">
            <v>0.38303831486514472</v>
          </cell>
          <cell r="ADD98">
            <v>0.63839719144190776</v>
          </cell>
          <cell r="ADE98">
            <v>0.59370938804097417</v>
          </cell>
          <cell r="ADF98">
            <v>0</v>
          </cell>
          <cell r="ADG98">
            <v>0</v>
          </cell>
          <cell r="ADH98">
            <v>0</v>
          </cell>
          <cell r="ADI98">
            <v>0</v>
          </cell>
          <cell r="ADJ98">
            <v>0</v>
          </cell>
          <cell r="ADK98">
            <v>0</v>
          </cell>
          <cell r="ADL98">
            <v>0</v>
          </cell>
          <cell r="ADM98">
            <v>0</v>
          </cell>
          <cell r="ADN98">
            <v>0</v>
          </cell>
          <cell r="ADO98">
            <v>0</v>
          </cell>
          <cell r="ADP98">
            <v>0</v>
          </cell>
          <cell r="ADQ98">
            <v>0</v>
          </cell>
          <cell r="ADR98">
            <v>0</v>
          </cell>
          <cell r="ADS98">
            <v>3.814059414169832E-2</v>
          </cell>
          <cell r="ADT98">
            <v>1.9319495006010729E-2</v>
          </cell>
          <cell r="ADU98">
            <v>3.8638990012021465E-2</v>
          </cell>
          <cell r="ADV98">
            <v>6.4398316686702428E-2</v>
          </cell>
          <cell r="ADW98">
            <v>5.9890434518633254E-2</v>
          </cell>
          <cell r="ADX98">
            <v>0</v>
          </cell>
          <cell r="ADY98">
            <v>6.0968235988588387E-2</v>
          </cell>
          <cell r="ADZ98">
            <v>3.0882464136002281E-2</v>
          </cell>
          <cell r="AEA98">
            <v>6.1764928272004568E-2</v>
          </cell>
          <cell r="AEB98">
            <v>0.1029415471200076</v>
          </cell>
          <cell r="AEC98">
            <v>9.5735638821607072E-2</v>
          </cell>
          <cell r="AED98">
            <v>0</v>
          </cell>
          <cell r="AEE98">
            <v>0</v>
          </cell>
          <cell r="AEF98">
            <v>0</v>
          </cell>
          <cell r="AEG98">
            <v>3.814059414169832E-2</v>
          </cell>
          <cell r="AEH98">
            <v>0</v>
          </cell>
          <cell r="AEI98">
            <v>6.0968235988588387E-2</v>
          </cell>
          <cell r="AEJ98">
            <v>0</v>
          </cell>
          <cell r="AEK98">
            <v>0.3780975875261296</v>
          </cell>
          <cell r="AEL98">
            <v>0</v>
          </cell>
          <cell r="AEM98">
            <v>0</v>
          </cell>
          <cell r="AEN98">
            <v>0</v>
          </cell>
          <cell r="AEO98">
            <v>0</v>
          </cell>
          <cell r="AEP98">
            <v>4.0223235481562501E-2</v>
          </cell>
          <cell r="AEQ98">
            <v>0</v>
          </cell>
          <cell r="AER98">
            <v>6.4297365267925191E-2</v>
          </cell>
          <cell r="AES98">
            <v>0</v>
          </cell>
          <cell r="AET98">
            <v>0.39874335049876092</v>
          </cell>
          <cell r="AEU98">
            <v>0</v>
          </cell>
          <cell r="AEV98">
            <v>0</v>
          </cell>
          <cell r="AEW98">
            <v>7.4999999999999997E-2</v>
          </cell>
          <cell r="AEX98" t="str">
            <v>2</v>
          </cell>
          <cell r="AEY98" t="str">
            <v>5</v>
          </cell>
          <cell r="AEZ98" t="str">
            <v>1: Yes</v>
          </cell>
          <cell r="AFA98" t="str">
            <v>0</v>
          </cell>
          <cell r="AFB98" t="str">
            <v>2</v>
          </cell>
          <cell r="AFC98" t="str">
            <v>1: Always</v>
          </cell>
          <cell r="AFD98" t="str">
            <v>1: Always</v>
          </cell>
          <cell r="AFE98">
            <v>0</v>
          </cell>
          <cell r="AFF98">
            <v>0</v>
          </cell>
          <cell r="AFG98">
            <v>0.45088137312490956</v>
          </cell>
          <cell r="AFH98">
            <v>0.45088137312490967</v>
          </cell>
          <cell r="AFI98">
            <v>0.45088137312490967</v>
          </cell>
          <cell r="AFJ98">
            <v>0.45088137312490967</v>
          </cell>
          <cell r="AFK98">
            <v>0.45088137312490961</v>
          </cell>
          <cell r="AFL98">
            <v>0.45088137312490967</v>
          </cell>
          <cell r="AFM98">
            <v>0</v>
          </cell>
          <cell r="AFN98">
            <v>0</v>
          </cell>
          <cell r="AFO98">
            <v>9</v>
          </cell>
          <cell r="AFP98">
            <v>9</v>
          </cell>
          <cell r="AFQ98">
            <v>0</v>
          </cell>
          <cell r="AFR98">
            <v>0.45088137312490956</v>
          </cell>
          <cell r="AFS98">
            <v>0.45088137312490967</v>
          </cell>
          <cell r="AFT98">
            <v>0.45088137312490967</v>
          </cell>
          <cell r="AFU98">
            <v>0.45088137312490967</v>
          </cell>
          <cell r="AFV98">
            <v>0</v>
          </cell>
          <cell r="AFW98">
            <v>0</v>
          </cell>
          <cell r="AFX98">
            <v>0</v>
          </cell>
          <cell r="AFY98">
            <v>0</v>
          </cell>
          <cell r="AFZ98">
            <v>0</v>
          </cell>
          <cell r="AGA98">
            <v>0</v>
          </cell>
          <cell r="AGB98">
            <v>0</v>
          </cell>
        </row>
        <row r="99">
          <cell r="A99" t="str">
            <v>ZAMBIA_7</v>
          </cell>
          <cell r="B99" t="str">
            <v>Zambia</v>
          </cell>
          <cell r="C99" t="str">
            <v>Itufa Rural Health Center</v>
          </cell>
          <cell r="D99" t="str">
            <v>Health Center</v>
          </cell>
          <cell r="E99" t="str">
            <v>Primary</v>
          </cell>
          <cell r="F99" t="str">
            <v>Rural</v>
          </cell>
          <cell r="G99" t="str">
            <v>No</v>
          </cell>
          <cell r="H99">
            <v>39689</v>
          </cell>
          <cell r="I99">
            <v>11486</v>
          </cell>
          <cell r="J99">
            <v>8862</v>
          </cell>
          <cell r="K99">
            <v>16</v>
          </cell>
          <cell r="L99">
            <v>70</v>
          </cell>
          <cell r="M99" t="str">
            <v>USD</v>
          </cell>
          <cell r="N99">
            <v>4727.7</v>
          </cell>
          <cell r="O99">
            <v>0</v>
          </cell>
          <cell r="P99">
            <v>0</v>
          </cell>
          <cell r="Q99">
            <v>0</v>
          </cell>
          <cell r="R99">
            <v>0</v>
          </cell>
          <cell r="S99" t="str">
            <v>Unknown</v>
          </cell>
          <cell r="T99">
            <v>8862</v>
          </cell>
          <cell r="U99">
            <v>0</v>
          </cell>
          <cell r="V99">
            <v>246.20172183290009</v>
          </cell>
          <cell r="W99" t="str">
            <v>0: No</v>
          </cell>
          <cell r="X99" t="str">
            <v>0: No</v>
          </cell>
          <cell r="Y99">
            <v>0</v>
          </cell>
          <cell r="Z99" t="str">
            <v>Jan-10</v>
          </cell>
          <cell r="AA99" t="str">
            <v>Dec-10</v>
          </cell>
          <cell r="AB99">
            <v>62.5</v>
          </cell>
          <cell r="AC99">
            <v>164.16666666666666</v>
          </cell>
          <cell r="AD99">
            <v>2</v>
          </cell>
          <cell r="AE99">
            <v>9.3333333333333339</v>
          </cell>
          <cell r="AF99">
            <v>0.5</v>
          </cell>
          <cell r="AG99">
            <v>238.5</v>
          </cell>
          <cell r="AH99">
            <v>176</v>
          </cell>
          <cell r="AI99">
            <v>3.8291404612159328</v>
          </cell>
          <cell r="AJ99">
            <v>17.603074772886092</v>
          </cell>
          <cell r="AK99">
            <v>1.5</v>
          </cell>
          <cell r="AL99">
            <v>4.2</v>
          </cell>
          <cell r="AM99">
            <v>6</v>
          </cell>
          <cell r="AN99">
            <v>12</v>
          </cell>
          <cell r="AO99">
            <v>12</v>
          </cell>
          <cell r="AP99">
            <v>17.5</v>
          </cell>
          <cell r="AQ99">
            <v>17.5</v>
          </cell>
          <cell r="AR99">
            <v>17.5</v>
          </cell>
          <cell r="AS99">
            <v>20</v>
          </cell>
          <cell r="AT99">
            <v>20</v>
          </cell>
          <cell r="AU99">
            <v>3.63</v>
          </cell>
          <cell r="AV99">
            <v>4.2</v>
          </cell>
          <cell r="AW99">
            <v>4.2</v>
          </cell>
          <cell r="AX99">
            <v>12</v>
          </cell>
          <cell r="AY99">
            <v>12</v>
          </cell>
          <cell r="AZ99">
            <v>5</v>
          </cell>
          <cell r="BA99">
            <v>7.5</v>
          </cell>
          <cell r="BB99">
            <v>7.5</v>
          </cell>
          <cell r="BC99">
            <v>7.5</v>
          </cell>
          <cell r="BD99">
            <v>7.5</v>
          </cell>
          <cell r="BE99">
            <v>23530.5</v>
          </cell>
          <cell r="BF99" t="str">
            <v>1: Yes</v>
          </cell>
          <cell r="BG99" t="str">
            <v>29</v>
          </cell>
          <cell r="BH99" t="str">
            <v>167</v>
          </cell>
          <cell r="BI99" t="str">
            <v>4</v>
          </cell>
          <cell r="BJ99" t="str">
            <v>57</v>
          </cell>
          <cell r="BK99" t="str">
            <v>N/A</v>
          </cell>
          <cell r="BL99" t="str">
            <v>N/A</v>
          </cell>
          <cell r="BM99" t="str">
            <v>1: Yes</v>
          </cell>
          <cell r="BN99" t="str">
            <v>N_INITIATION,N_STAGE,N_MONITORING,N_BLOOD: Initiation, WHO Staging, Routine clinical monitoring, Blood draws for CD4</v>
          </cell>
          <cell r="BO99" t="str">
            <v>Doctors provide technical support during complex initations and provide expert advice on treatment regimens.</v>
          </cell>
          <cell r="BP99" t="str">
            <v>1: Yes</v>
          </cell>
          <cell r="BQ99">
            <v>0.23240729360552076</v>
          </cell>
          <cell r="BR99" t="str">
            <v>1: The Costing Period</v>
          </cell>
          <cell r="BS99" t="str">
            <v/>
          </cell>
          <cell r="BT99" t="str">
            <v>1: Yes</v>
          </cell>
          <cell r="BU99" t="str">
            <v>29</v>
          </cell>
          <cell r="BV99" t="str">
            <v>167</v>
          </cell>
          <cell r="BW99" t="str">
            <v>4</v>
          </cell>
          <cell r="BX99" t="str">
            <v>57</v>
          </cell>
          <cell r="BY99" t="str">
            <v>N/A</v>
          </cell>
          <cell r="BZ99" t="str">
            <v>N/A</v>
          </cell>
          <cell r="CA99" t="str">
            <v>0: No</v>
          </cell>
          <cell r="CB99" t="str">
            <v>0: No</v>
          </cell>
          <cell r="CC99" t="str">
            <v>0: No</v>
          </cell>
          <cell r="CD99" t="str">
            <v>0: No</v>
          </cell>
          <cell r="CE99" t="str">
            <v>1: Yes</v>
          </cell>
          <cell r="CF99" t="str">
            <v>0: No</v>
          </cell>
          <cell r="CG99" t="str">
            <v>0: No</v>
          </cell>
          <cell r="CH99" t="str">
            <v/>
          </cell>
          <cell r="CI99" t="str">
            <v>Patient charts were noticeably disorganized and were only sorted by patient status (active or inactive). This can be partially explained by the health center's need to send batches of patient charts together to the district hospital for data entry, leading to disorganization. Charts were sampled from the active and inactive piles. Since ART services began in late August 2008, only a few established patients were eligible for the study.</v>
          </cell>
          <cell r="CJ99">
            <v>182.58333333333334</v>
          </cell>
          <cell r="CK99" t="str">
            <v/>
          </cell>
          <cell r="CL99" t="str">
            <v>1: Yes</v>
          </cell>
          <cell r="CM99" t="str">
            <v>1: Yes</v>
          </cell>
          <cell r="CN99" t="str">
            <v>0: No</v>
          </cell>
          <cell r="CO99" t="str">
            <v>0: No</v>
          </cell>
          <cell r="CP99" t="str">
            <v/>
          </cell>
          <cell r="CQ99" t="str">
            <v>1: Yes</v>
          </cell>
          <cell r="CR99" t="str">
            <v>1: Yes</v>
          </cell>
          <cell r="CS99" t="str">
            <v>60</v>
          </cell>
          <cell r="CT99" t="str">
            <v>40</v>
          </cell>
          <cell r="CU99">
            <v>225.17471590909091</v>
          </cell>
          <cell r="CV99">
            <v>0.4</v>
          </cell>
          <cell r="CW99">
            <v>3.8291404612159328</v>
          </cell>
          <cell r="CX99">
            <v>58.304408865737955</v>
          </cell>
          <cell r="CY99">
            <v>23.843945268879761</v>
          </cell>
          <cell r="CZ99">
            <v>70.54178940439499</v>
          </cell>
          <cell r="DA99">
            <v>38.310576308618522</v>
          </cell>
          <cell r="DB99">
            <v>14.84614707163106</v>
          </cell>
          <cell r="DC99">
            <v>46.643115100162383</v>
          </cell>
          <cell r="DD99">
            <v>42.298641860909299</v>
          </cell>
          <cell r="DE99">
            <v>51.987451368130444</v>
          </cell>
          <cell r="DF99">
            <v>117.14182103112255</v>
          </cell>
          <cell r="DG99">
            <v>135.72530620512742</v>
          </cell>
          <cell r="DH99">
            <v>19.993832557119429</v>
          </cell>
          <cell r="DI99">
            <v>8.9977981972487004</v>
          </cell>
          <cell r="DJ99">
            <v>23.898674304232614</v>
          </cell>
          <cell r="DK99">
            <v>21.278576817817868</v>
          </cell>
          <cell r="DL99">
            <v>27.662149863163229</v>
          </cell>
          <cell r="DM99">
            <v>66.875527141713306</v>
          </cell>
          <cell r="DN99">
            <v>66.875527141713292</v>
          </cell>
          <cell r="DO99">
            <v>46.643115100162383</v>
          </cell>
          <cell r="DP99">
            <v>42.415257421678255</v>
          </cell>
          <cell r="DQ99">
            <v>118.08674400607194</v>
          </cell>
          <cell r="DR99">
            <v>23.898674304232614</v>
          </cell>
          <cell r="DS99">
            <v>21.355410194492034</v>
          </cell>
          <cell r="DT99">
            <v>66.875527141713306</v>
          </cell>
          <cell r="DU99">
            <v>31.731011516097499</v>
          </cell>
          <cell r="DV99">
            <v>12.364096422676377</v>
          </cell>
          <cell r="DW99">
            <v>34.991025433862816</v>
          </cell>
          <cell r="DX99">
            <v>43.087706623180345</v>
          </cell>
          <cell r="DY99">
            <v>97.334380081037779</v>
          </cell>
          <cell r="DZ99">
            <v>112.2011682202417</v>
          </cell>
          <cell r="EA99">
            <v>2.7449687330510151</v>
          </cell>
          <cell r="EB99">
            <v>1.2353146725216388</v>
          </cell>
          <cell r="EC99">
            <v>2.9213522660984701</v>
          </cell>
          <cell r="ED99">
            <v>3.7977579459280113</v>
          </cell>
          <cell r="EE99">
            <v>9.1813928363094774</v>
          </cell>
          <cell r="EF99">
            <v>9.1813928363094774</v>
          </cell>
          <cell r="EG99">
            <v>0.20909137276452996</v>
          </cell>
          <cell r="EH99">
            <v>9.4097115775385709E-2</v>
          </cell>
          <cell r="EI99">
            <v>0.22252696298233104</v>
          </cell>
          <cell r="EJ99">
            <v>0.28928505187703035</v>
          </cell>
          <cell r="EK99">
            <v>0.69937045508732609</v>
          </cell>
          <cell r="EL99">
            <v>0.6993704550873262</v>
          </cell>
          <cell r="EM99">
            <v>1.0642482689004176</v>
          </cell>
          <cell r="EN99">
            <v>0</v>
          </cell>
          <cell r="EO99">
            <v>1.4379020545185206</v>
          </cell>
          <cell r="EP99">
            <v>1.2691160606637479</v>
          </cell>
          <cell r="EQ99">
            <v>1.3597672078540157</v>
          </cell>
          <cell r="ER99">
            <v>5.0764642426549917</v>
          </cell>
          <cell r="ES99">
            <v>0</v>
          </cell>
          <cell r="ET99">
            <v>0</v>
          </cell>
          <cell r="EU99">
            <v>0</v>
          </cell>
          <cell r="EV99">
            <v>0</v>
          </cell>
          <cell r="EW99">
            <v>0</v>
          </cell>
          <cell r="EX99">
            <v>0</v>
          </cell>
          <cell r="EY99">
            <v>3.6678982466908878</v>
          </cell>
          <cell r="EZ99">
            <v>1.6506594289755203</v>
          </cell>
          <cell r="FA99">
            <v>3.9035864874421087</v>
          </cell>
          <cell r="FB99">
            <v>5.0746624336747415</v>
          </cell>
          <cell r="FC99">
            <v>12.268414674818054</v>
          </cell>
          <cell r="FD99">
            <v>12.268414674818057</v>
          </cell>
          <cell r="FE99">
            <v>18.887190728233609</v>
          </cell>
          <cell r="FF99">
            <v>8.4997776289308344</v>
          </cell>
          <cell r="FG99">
            <v>20.100825473822923</v>
          </cell>
          <cell r="FH99">
            <v>26.131073115969798</v>
          </cell>
          <cell r="FI99">
            <v>63.174022917729175</v>
          </cell>
          <cell r="FJ99">
            <v>63.174022917729182</v>
          </cell>
          <cell r="FK99">
            <v>0</v>
          </cell>
          <cell r="FL99">
            <v>0</v>
          </cell>
          <cell r="FM99">
            <v>0</v>
          </cell>
          <cell r="FN99">
            <v>0</v>
          </cell>
          <cell r="FO99">
            <v>0</v>
          </cell>
          <cell r="FP99">
            <v>0</v>
          </cell>
          <cell r="FQ99">
            <v>0</v>
          </cell>
          <cell r="FR99">
            <v>0</v>
          </cell>
          <cell r="FS99">
            <v>3.3542976939203357</v>
          </cell>
          <cell r="FT99">
            <v>0</v>
          </cell>
          <cell r="FU99">
            <v>0.37735849056603771</v>
          </cell>
          <cell r="FV99">
            <v>0.37735849056603771</v>
          </cell>
          <cell r="FW99">
            <v>0</v>
          </cell>
          <cell r="FX99">
            <v>1.6771488469601679</v>
          </cell>
          <cell r="FY99">
            <v>0</v>
          </cell>
          <cell r="FZ99">
            <v>5.7861635220125791</v>
          </cell>
          <cell r="GA99">
            <v>0</v>
          </cell>
          <cell r="GB99">
            <v>0.54507337526205446</v>
          </cell>
          <cell r="GC99">
            <v>2.4318658280922434</v>
          </cell>
          <cell r="GD99">
            <v>2.9769392033542976</v>
          </cell>
          <cell r="GE99">
            <v>0</v>
          </cell>
          <cell r="GF99">
            <v>0</v>
          </cell>
          <cell r="GG99">
            <v>1.5095301842289794</v>
          </cell>
          <cell r="GH99">
            <v>0</v>
          </cell>
          <cell r="GI99">
            <v>0.16982214572576018</v>
          </cell>
          <cell r="GJ99">
            <v>0.16982214572576018</v>
          </cell>
          <cell r="GK99">
            <v>0</v>
          </cell>
          <cell r="GL99">
            <v>0</v>
          </cell>
          <cell r="GM99">
            <v>0</v>
          </cell>
          <cell r="GN99">
            <v>1.8491744756805</v>
          </cell>
          <cell r="GO99">
            <v>0.2452986549372092</v>
          </cell>
          <cell r="GP99">
            <v>1.09440938356601</v>
          </cell>
          <cell r="GQ99">
            <v>1.3397080385032192</v>
          </cell>
          <cell r="GR99">
            <v>0</v>
          </cell>
          <cell r="GS99">
            <v>0</v>
          </cell>
          <cell r="GT99">
            <v>4.0093997925323226</v>
          </cell>
          <cell r="GU99">
            <v>0</v>
          </cell>
          <cell r="GV99">
            <v>0.45105747665988627</v>
          </cell>
          <cell r="GW99">
            <v>0.45105747665988627</v>
          </cell>
          <cell r="GX99">
            <v>0</v>
          </cell>
          <cell r="GY99">
            <v>2.2727272727272729</v>
          </cell>
          <cell r="GZ99">
            <v>0</v>
          </cell>
          <cell r="HA99">
            <v>7.1842420185793685</v>
          </cell>
          <cell r="HB99">
            <v>0.65152746628650238</v>
          </cell>
          <cell r="HC99">
            <v>2.9068148495859338</v>
          </cell>
          <cell r="HD99">
            <v>3.5583423158724363</v>
          </cell>
          <cell r="HE99">
            <v>0</v>
          </cell>
          <cell r="HF99">
            <v>0</v>
          </cell>
          <cell r="HG99">
            <v>8259.0993506356172</v>
          </cell>
          <cell r="HH99">
            <v>0</v>
          </cell>
          <cell r="HI99">
            <v>6733.354062228992</v>
          </cell>
          <cell r="HJ99">
            <v>7274.167142585191</v>
          </cell>
          <cell r="HK99">
            <v>0</v>
          </cell>
          <cell r="HL99">
            <v>3172.7901516593697</v>
          </cell>
          <cell r="HM99" t="str">
            <v/>
          </cell>
          <cell r="HN99">
            <v>6345.5803033187394</v>
          </cell>
          <cell r="HO99">
            <v>6799.3165955888753</v>
          </cell>
          <cell r="HP99">
            <v>0</v>
          </cell>
          <cell r="HQ99">
            <v>1</v>
          </cell>
          <cell r="HR99">
            <v>0</v>
          </cell>
          <cell r="HS99">
            <v>0</v>
          </cell>
          <cell r="HT99">
            <v>2.7449687330510151</v>
          </cell>
          <cell r="HU99">
            <v>0</v>
          </cell>
          <cell r="HV99">
            <v>0</v>
          </cell>
          <cell r="HW99">
            <v>1.1300000000000001</v>
          </cell>
          <cell r="HX99">
            <v>0.46000000000000008</v>
          </cell>
          <cell r="HY99">
            <v>0</v>
          </cell>
          <cell r="HZ99">
            <v>3.2810674761367311</v>
          </cell>
          <cell r="IA99">
            <v>0</v>
          </cell>
          <cell r="IB99">
            <v>0</v>
          </cell>
          <cell r="IC99">
            <v>1.2353146725216388</v>
          </cell>
          <cell r="ID99">
            <v>0</v>
          </cell>
          <cell r="IE99" t="str">
            <v>3</v>
          </cell>
          <cell r="IF99">
            <v>150.73638010925995</v>
          </cell>
          <cell r="IG99">
            <v>149.76680563324408</v>
          </cell>
          <cell r="IH99">
            <v>558.6401844448676</v>
          </cell>
          <cell r="II99">
            <v>75.214855580361018</v>
          </cell>
          <cell r="IJ99">
            <v>247.1999069314889</v>
          </cell>
          <cell r="IK99">
            <v>138.58450079571338</v>
          </cell>
          <cell r="IL99">
            <v>12.151879313546566</v>
          </cell>
          <cell r="IM99">
            <v>136.2877931262521</v>
          </cell>
          <cell r="IN99">
            <v>13.479012506991966</v>
          </cell>
          <cell r="IO99">
            <v>508.36256784482953</v>
          </cell>
          <cell r="IP99">
            <v>50.27761660003808</v>
          </cell>
          <cell r="IQ99">
            <v>70.701964245539358</v>
          </cell>
          <cell r="IR99">
            <v>4.5128913348216608</v>
          </cell>
          <cell r="IS99">
            <v>232.36791251559956</v>
          </cell>
          <cell r="IT99">
            <v>14.831994415889334</v>
          </cell>
          <cell r="IU99">
            <v>11.5</v>
          </cell>
          <cell r="IV99">
            <v>54</v>
          </cell>
          <cell r="IW99">
            <v>142.5</v>
          </cell>
          <cell r="IX99">
            <v>0.49999999999999994</v>
          </cell>
          <cell r="IY99" t="str">
            <v>1: Yes</v>
          </cell>
          <cell r="IZ99" t="str">
            <v>1</v>
          </cell>
          <cell r="JA99" t="str">
            <v>90</v>
          </cell>
          <cell r="JB99" t="str">
            <v>OTHER: Other (please specify)</v>
          </cell>
          <cell r="JC99" t="str">
            <v>0: No</v>
          </cell>
          <cell r="JD99" t="str">
            <v>0: No</v>
          </cell>
          <cell r="JE99" t="str">
            <v>N/A</v>
          </cell>
          <cell r="JF99" t="str">
            <v>N/A</v>
          </cell>
          <cell r="JG99" t="str">
            <v>N/A</v>
          </cell>
          <cell r="JH99">
            <v>0</v>
          </cell>
          <cell r="JI99">
            <v>44</v>
          </cell>
          <cell r="JJ99">
            <v>0</v>
          </cell>
          <cell r="JK99">
            <v>10</v>
          </cell>
          <cell r="JL99">
            <v>68</v>
          </cell>
          <cell r="JM99">
            <v>74.5</v>
          </cell>
          <cell r="JN99">
            <v>0</v>
          </cell>
          <cell r="JO99">
            <v>0.5</v>
          </cell>
          <cell r="JP99">
            <v>0</v>
          </cell>
          <cell r="JQ99">
            <v>0</v>
          </cell>
          <cell r="JR99">
            <v>69.71867927321955</v>
          </cell>
          <cell r="JS99">
            <v>99.892548173530486</v>
          </cell>
          <cell r="JT99">
            <v>147.492015144785</v>
          </cell>
          <cell r="JU99">
            <v>172.19218647545318</v>
          </cell>
          <cell r="JV99">
            <v>165.30723184635235</v>
          </cell>
          <cell r="JW99">
            <v>194.52270660151873</v>
          </cell>
          <cell r="JX99">
            <v>140.60706051568417</v>
          </cell>
          <cell r="JY99">
            <v>169.82253527085052</v>
          </cell>
          <cell r="JZ99">
            <v>638</v>
          </cell>
          <cell r="KA99">
            <v>0</v>
          </cell>
          <cell r="KB99">
            <v>162</v>
          </cell>
          <cell r="KC99">
            <v>0</v>
          </cell>
          <cell r="KD99">
            <v>2115</v>
          </cell>
          <cell r="KE99">
            <v>0</v>
          </cell>
          <cell r="KF99">
            <v>24</v>
          </cell>
          <cell r="KG99">
            <v>1890.0700000000002</v>
          </cell>
          <cell r="KH99">
            <v>715</v>
          </cell>
          <cell r="KI99">
            <v>0</v>
          </cell>
          <cell r="KJ99">
            <v>180</v>
          </cell>
          <cell r="KK99">
            <v>0</v>
          </cell>
          <cell r="KL99">
            <v>2115</v>
          </cell>
          <cell r="KM99">
            <v>0</v>
          </cell>
          <cell r="KN99">
            <v>24</v>
          </cell>
          <cell r="KO99">
            <v>1897</v>
          </cell>
          <cell r="KP99">
            <v>39</v>
          </cell>
          <cell r="KQ99">
            <v>5</v>
          </cell>
          <cell r="KR99">
            <v>7.5</v>
          </cell>
          <cell r="KS99">
            <v>2.5</v>
          </cell>
          <cell r="KT99">
            <v>35</v>
          </cell>
          <cell r="KU99">
            <v>105</v>
          </cell>
          <cell r="KV99">
            <v>0</v>
          </cell>
          <cell r="KW99">
            <v>0.5</v>
          </cell>
          <cell r="KX99">
            <v>0</v>
          </cell>
          <cell r="KY99">
            <v>0</v>
          </cell>
          <cell r="KZ99">
            <v>6.3299278719038865</v>
          </cell>
          <cell r="LA99" t="str">
            <v/>
          </cell>
          <cell r="LB99" t="str">
            <v/>
          </cell>
          <cell r="LC99">
            <v>2.9200245362438397</v>
          </cell>
          <cell r="LD99">
            <v>5.1900501300843969</v>
          </cell>
          <cell r="LE99">
            <v>4.7900670516318726</v>
          </cell>
          <cell r="LF99" t="str">
            <v/>
          </cell>
          <cell r="LG99" t="str">
            <v/>
          </cell>
          <cell r="LH99" t="str">
            <v/>
          </cell>
          <cell r="LI99" t="str">
            <v/>
          </cell>
          <cell r="LJ99" t="str">
            <v>Tenofovir/Emtricitabine (TDF/FTC)</v>
          </cell>
          <cell r="LK99">
            <v>14.349895297924997</v>
          </cell>
          <cell r="LL99" t="str">
            <v>1: Yes</v>
          </cell>
          <cell r="LM99" t="str">
            <v>1</v>
          </cell>
          <cell r="LN99" t="str">
            <v>90</v>
          </cell>
          <cell r="LO99" t="str">
            <v>OTHER: Other (please specify)</v>
          </cell>
          <cell r="LP99" t="str">
            <v>0: No</v>
          </cell>
          <cell r="LQ99" t="str">
            <v>N/A</v>
          </cell>
          <cell r="LR99" t="str">
            <v>N/A</v>
          </cell>
          <cell r="LS99" t="str">
            <v>N/A</v>
          </cell>
          <cell r="LT99" t="str">
            <v>N/A</v>
          </cell>
          <cell r="LU99">
            <v>44</v>
          </cell>
          <cell r="LV99">
            <v>10</v>
          </cell>
          <cell r="LW99">
            <v>142.5</v>
          </cell>
          <cell r="LX99">
            <v>0.5</v>
          </cell>
          <cell r="LY99" t="str">
            <v>0: No</v>
          </cell>
          <cell r="LZ99" t="str">
            <v>0: No</v>
          </cell>
          <cell r="MA99" t="str">
            <v>0: No</v>
          </cell>
          <cell r="MB99" t="str">
            <v>0: No</v>
          </cell>
          <cell r="MC99" t="str">
            <v>0: No</v>
          </cell>
          <cell r="MD99" t="str">
            <v>0: No</v>
          </cell>
          <cell r="ME99" t="str">
            <v>0: No</v>
          </cell>
          <cell r="MF99" t="str">
            <v>0: No</v>
          </cell>
          <cell r="MG99" t="str">
            <v>0: No</v>
          </cell>
          <cell r="MH99" t="str">
            <v>0: No</v>
          </cell>
          <cell r="MI99" t="str">
            <v>0: No</v>
          </cell>
          <cell r="MJ99" t="str">
            <v>0: No</v>
          </cell>
          <cell r="MK99" t="str">
            <v>0: No</v>
          </cell>
          <cell r="ML99" t="str">
            <v>0: No</v>
          </cell>
          <cell r="MM99" t="str">
            <v>0: No</v>
          </cell>
          <cell r="MN99" t="str">
            <v>0: No</v>
          </cell>
          <cell r="MO99" t="str">
            <v>0: No</v>
          </cell>
          <cell r="MP99" t="str">
            <v>D4T-3TC-NVP (Triomune Junior)</v>
          </cell>
          <cell r="MQ99" t="str">
            <v>1: Yes</v>
          </cell>
          <cell r="MR99" t="str">
            <v>1: Yes</v>
          </cell>
          <cell r="MS99" t="str">
            <v>2</v>
          </cell>
          <cell r="MT99" t="str">
            <v>0: No</v>
          </cell>
          <cell r="MU99">
            <v>6.8985817960599665</v>
          </cell>
          <cell r="MV99">
            <v>11.989084863999492</v>
          </cell>
          <cell r="MW99">
            <v>5.0547162068284344</v>
          </cell>
          <cell r="MX99">
            <v>8.1958729427692969</v>
          </cell>
          <cell r="MY99">
            <v>5.3257065374801034</v>
          </cell>
          <cell r="MZ99">
            <v>0.1594070079595572</v>
          </cell>
          <cell r="NA99">
            <v>8.3296601247769022</v>
          </cell>
          <cell r="NB99">
            <v>31.785983036148661</v>
          </cell>
          <cell r="NC99">
            <v>0</v>
          </cell>
          <cell r="ND99">
            <v>0</v>
          </cell>
          <cell r="NE99">
            <v>0</v>
          </cell>
          <cell r="NF99">
            <v>0</v>
          </cell>
          <cell r="NG99">
            <v>1.818418935921124</v>
          </cell>
          <cell r="NH99">
            <v>6.9390866594750094</v>
          </cell>
          <cell r="NI99">
            <v>0</v>
          </cell>
          <cell r="NJ99">
            <v>0</v>
          </cell>
          <cell r="NK99">
            <v>0</v>
          </cell>
          <cell r="NL99">
            <v>0</v>
          </cell>
          <cell r="NM99">
            <v>2.903269277560339</v>
          </cell>
          <cell r="NN99">
            <v>5.0962827590583162</v>
          </cell>
          <cell r="NO99">
            <v>2.1089230132938299</v>
          </cell>
          <cell r="NP99">
            <v>3.4621486134907045</v>
          </cell>
          <cell r="NQ99">
            <v>2.2256669658154524</v>
          </cell>
          <cell r="NR99">
            <v>0</v>
          </cell>
          <cell r="NS99">
            <v>3.4249504758719618</v>
          </cell>
          <cell r="NT99">
            <v>6.0120210673266072</v>
          </cell>
          <cell r="NU99">
            <v>2.4878701172450648</v>
          </cell>
          <cell r="NV99">
            <v>4.0842534424773147</v>
          </cell>
          <cell r="NW99">
            <v>2.6255914987354161</v>
          </cell>
          <cell r="NX99">
            <v>0</v>
          </cell>
          <cell r="NY99">
            <v>0</v>
          </cell>
          <cell r="NZ99">
            <v>0</v>
          </cell>
          <cell r="OA99">
            <v>0</v>
          </cell>
          <cell r="OB99">
            <v>0</v>
          </cell>
          <cell r="OC99">
            <v>0</v>
          </cell>
          <cell r="OD99">
            <v>0</v>
          </cell>
          <cell r="OE99">
            <v>0.57036204262766632</v>
          </cell>
          <cell r="OF99">
            <v>0.88078103761456927</v>
          </cell>
          <cell r="OG99">
            <v>0.45792307628953899</v>
          </cell>
          <cell r="OH99">
            <v>0.64947088680127729</v>
          </cell>
          <cell r="OI99">
            <v>0.47444807292923441</v>
          </cell>
          <cell r="OJ99">
            <v>0.1594070079595572</v>
          </cell>
          <cell r="OK99">
            <v>0.1594070079595572</v>
          </cell>
          <cell r="OL99">
            <v>0.1594070079595572</v>
          </cell>
          <cell r="OM99">
            <v>0.15940700795955717</v>
          </cell>
          <cell r="ON99">
            <v>0.1594070079595572</v>
          </cell>
          <cell r="OO99">
            <v>0.15940700795955717</v>
          </cell>
          <cell r="OP99">
            <v>0.1594070079595572</v>
          </cell>
          <cell r="OQ99">
            <v>6.7391747881004092</v>
          </cell>
          <cell r="OR99">
            <v>11.829677856039934</v>
          </cell>
          <cell r="OS99">
            <v>4.8953091988688771</v>
          </cell>
          <cell r="OT99">
            <v>8.0364659348097387</v>
          </cell>
          <cell r="OU99">
            <v>5.1662995295205461</v>
          </cell>
          <cell r="OV99">
            <v>0</v>
          </cell>
          <cell r="OW99">
            <v>0</v>
          </cell>
          <cell r="OX99">
            <v>1.1530398322851152</v>
          </cell>
          <cell r="OY99">
            <v>0</v>
          </cell>
          <cell r="OZ99">
            <v>0</v>
          </cell>
          <cell r="PA99">
            <v>0</v>
          </cell>
          <cell r="PB99">
            <v>1.1530398322851152</v>
          </cell>
          <cell r="PC99">
            <v>0</v>
          </cell>
          <cell r="PD99">
            <v>0</v>
          </cell>
          <cell r="PE99">
            <v>0</v>
          </cell>
          <cell r="PF99">
            <v>1.1530398322851152</v>
          </cell>
          <cell r="PG99" t="str">
            <v/>
          </cell>
          <cell r="PH99">
            <v>2.5179262643568756</v>
          </cell>
          <cell r="PI99">
            <v>0</v>
          </cell>
          <cell r="PJ99">
            <v>0</v>
          </cell>
          <cell r="PK99" t="str">
            <v>N/A</v>
          </cell>
          <cell r="PL99">
            <v>1.9643801425640377</v>
          </cell>
          <cell r="PM99" t="str">
            <v>N/A</v>
          </cell>
          <cell r="PN99" t="str">
            <v>N/A</v>
          </cell>
          <cell r="PO99" t="str">
            <v>N/A</v>
          </cell>
          <cell r="PP99">
            <v>0.45159379825285029</v>
          </cell>
          <cell r="PQ99">
            <v>126.5</v>
          </cell>
          <cell r="PR99">
            <v>137.5</v>
          </cell>
          <cell r="PS99">
            <v>275</v>
          </cell>
          <cell r="PT99">
            <v>0</v>
          </cell>
          <cell r="PU99">
            <v>275</v>
          </cell>
          <cell r="PV99">
            <v>0</v>
          </cell>
          <cell r="PW99">
            <v>275</v>
          </cell>
          <cell r="PX99">
            <v>0</v>
          </cell>
          <cell r="PY99">
            <v>0</v>
          </cell>
          <cell r="PZ99">
            <v>15.155995317637029</v>
          </cell>
          <cell r="QA99">
            <v>5.0908747406837156</v>
          </cell>
          <cell r="QB99">
            <v>0</v>
          </cell>
          <cell r="QC99">
            <v>0</v>
          </cell>
          <cell r="QD99">
            <v>2.1245002855511141</v>
          </cell>
          <cell r="QE99">
            <v>2.5062464306110797</v>
          </cell>
          <cell r="QF99">
            <v>0</v>
          </cell>
          <cell r="QG99">
            <v>0.46012802452152185</v>
          </cell>
          <cell r="QH99">
            <v>0.1594070079595572</v>
          </cell>
          <cell r="QI99">
            <v>4.9314677327241583</v>
          </cell>
          <cell r="QJ99">
            <v>0</v>
          </cell>
          <cell r="QK99">
            <v>0.84375</v>
          </cell>
          <cell r="QL99">
            <v>0</v>
          </cell>
          <cell r="QM99">
            <v>0</v>
          </cell>
          <cell r="QN99">
            <v>0</v>
          </cell>
          <cell r="QO99">
            <v>0.84375</v>
          </cell>
          <cell r="QP99">
            <v>0</v>
          </cell>
          <cell r="QQ99">
            <v>0</v>
          </cell>
          <cell r="QR99">
            <v>0</v>
          </cell>
          <cell r="QS99">
            <v>0.84375</v>
          </cell>
          <cell r="QT99">
            <v>0</v>
          </cell>
          <cell r="QU99">
            <v>2.024</v>
          </cell>
          <cell r="QV99" t="str">
            <v>N/A</v>
          </cell>
          <cell r="QW99" t="str">
            <v/>
          </cell>
          <cell r="QX99" t="str">
            <v/>
          </cell>
          <cell r="QY99" t="str">
            <v/>
          </cell>
          <cell r="QZ99" t="str">
            <v/>
          </cell>
          <cell r="RA99" t="str">
            <v/>
          </cell>
          <cell r="RB99" t="str">
            <v/>
          </cell>
          <cell r="RC99" t="str">
            <v>N/A</v>
          </cell>
          <cell r="RD99" t="str">
            <v>N/A</v>
          </cell>
          <cell r="RE99">
            <v>0</v>
          </cell>
          <cell r="RF99">
            <v>0</v>
          </cell>
          <cell r="RG99">
            <v>0</v>
          </cell>
          <cell r="RH99">
            <v>0</v>
          </cell>
          <cell r="RI99">
            <v>0</v>
          </cell>
          <cell r="RJ99">
            <v>2.024</v>
          </cell>
          <cell r="RK99">
            <v>0</v>
          </cell>
          <cell r="RL99">
            <v>0</v>
          </cell>
          <cell r="RM99">
            <v>0</v>
          </cell>
          <cell r="RN99">
            <v>2.024</v>
          </cell>
          <cell r="RO99">
            <v>9.1309082662779311</v>
          </cell>
          <cell r="RP99">
            <v>9.8867512901057371</v>
          </cell>
          <cell r="RQ99">
            <v>7.0024543111788331</v>
          </cell>
          <cell r="RR99">
            <v>7.0024543111788331</v>
          </cell>
          <cell r="RS99">
            <v>9.7617967750613666</v>
          </cell>
          <cell r="RT99">
            <v>10.297292308513688</v>
          </cell>
          <cell r="RU99">
            <v>10.813401017369397</v>
          </cell>
          <cell r="RV99">
            <v>6.0591378817441912</v>
          </cell>
          <cell r="RW99">
            <v>3.9306839266450915</v>
          </cell>
          <cell r="RX99">
            <v>6.6900263905276267</v>
          </cell>
          <cell r="RY99">
            <v>7.2255219239799473</v>
          </cell>
          <cell r="RZ99">
            <v>7.7416306328356574</v>
          </cell>
          <cell r="SA99">
            <v>28.902087695919789</v>
          </cell>
          <cell r="SB99">
            <v>7.5786538610106824</v>
          </cell>
          <cell r="SC99">
            <v>0</v>
          </cell>
          <cell r="SD99">
            <v>5.812037078278431</v>
          </cell>
          <cell r="SE99">
            <v>8.1022913233009355</v>
          </cell>
          <cell r="SF99">
            <v>8.5467526160663603</v>
          </cell>
          <cell r="SG99">
            <v>8.9751228444165996</v>
          </cell>
          <cell r="SH99">
            <v>1.5522544052672484</v>
          </cell>
          <cell r="SI99">
            <v>0</v>
          </cell>
          <cell r="SJ99">
            <v>1.1904172329004017</v>
          </cell>
          <cell r="SK99">
            <v>1.6595054517604324</v>
          </cell>
          <cell r="SL99">
            <v>1.7505396924473271</v>
          </cell>
          <cell r="SM99">
            <v>1.8382781729527975</v>
          </cell>
          <cell r="SN99">
            <v>0</v>
          </cell>
          <cell r="SO99">
            <v>0.8</v>
          </cell>
          <cell r="SP99">
            <v>0.5</v>
          </cell>
          <cell r="SQ99">
            <v>1</v>
          </cell>
          <cell r="SR99">
            <v>0.2</v>
          </cell>
          <cell r="SS99" t="str">
            <v>1: Yes</v>
          </cell>
          <cell r="ST99" t="str">
            <v>1: Yes</v>
          </cell>
          <cell r="SU99">
            <v>0.95</v>
          </cell>
          <cell r="SV99" t="str">
            <v>1: Yes</v>
          </cell>
          <cell r="SW99" t="str">
            <v>1: Only patients with CD4 &lt;</v>
          </cell>
          <cell r="SX99">
            <v>1</v>
          </cell>
          <cell r="SY99" t="str">
            <v>1: Yes</v>
          </cell>
          <cell r="SZ99" t="str">
            <v>CTX syrup was not available after 8/2010, pediatric received either adult CTX or received it from nearby district hospital</v>
          </cell>
          <cell r="TA99">
            <v>120</v>
          </cell>
          <cell r="TB99">
            <v>0</v>
          </cell>
          <cell r="TC99">
            <v>0</v>
          </cell>
          <cell r="TD99">
            <v>2.8155084474928058</v>
          </cell>
          <cell r="TE99">
            <v>0</v>
          </cell>
          <cell r="TF99">
            <v>2.1284965378008352E-3</v>
          </cell>
          <cell r="TG99">
            <v>1.9743135698438871E-2</v>
          </cell>
          <cell r="TH99">
            <v>0.16673444597829229</v>
          </cell>
          <cell r="TI99">
            <v>6.0591378817441912</v>
          </cell>
          <cell r="TJ99">
            <v>6.765585882640289E-2</v>
          </cell>
          <cell r="TK99">
            <v>0</v>
          </cell>
          <cell r="TL99">
            <v>0</v>
          </cell>
          <cell r="TM99">
            <v>2.8155084474928063</v>
          </cell>
          <cell r="TN99">
            <v>0</v>
          </cell>
          <cell r="TO99">
            <v>2.1284965378008357E-3</v>
          </cell>
          <cell r="TP99">
            <v>1.9743135698438875E-2</v>
          </cell>
          <cell r="TQ99">
            <v>0.16673444597829229</v>
          </cell>
          <cell r="TR99">
            <v>3.9306839266450915</v>
          </cell>
          <cell r="TS99">
            <v>6.765585882640289E-2</v>
          </cell>
          <cell r="TT99">
            <v>0</v>
          </cell>
          <cell r="TU99">
            <v>0</v>
          </cell>
          <cell r="TV99">
            <v>2.8155084474928058</v>
          </cell>
          <cell r="TW99">
            <v>0</v>
          </cell>
          <cell r="TX99">
            <v>2.1284965378008352E-3</v>
          </cell>
          <cell r="TY99">
            <v>1.9743135698438871E-2</v>
          </cell>
          <cell r="TZ99">
            <v>0.16673444597829226</v>
          </cell>
          <cell r="UA99">
            <v>6.8149809055719963</v>
          </cell>
          <cell r="UB99">
            <v>6.765585882640289E-2</v>
          </cell>
          <cell r="UC99" t="str">
            <v>1: Yes</v>
          </cell>
          <cell r="UD99" t="str">
            <v>CTX syrup was not available after 8/2010, pediatric received either adult CTX or received it from nearby district hospital</v>
          </cell>
          <cell r="UE99">
            <v>120</v>
          </cell>
          <cell r="UF99">
            <v>89000</v>
          </cell>
          <cell r="UG99">
            <v>1.5698965670410559E-2</v>
          </cell>
          <cell r="UH99">
            <v>1.5698965670410559E-2</v>
          </cell>
          <cell r="UI99">
            <v>1.5698965670410559E-2</v>
          </cell>
          <cell r="UJ99">
            <v>0</v>
          </cell>
          <cell r="UK99">
            <v>0</v>
          </cell>
          <cell r="UL99">
            <v>0</v>
          </cell>
          <cell r="UM99">
            <v>0</v>
          </cell>
          <cell r="UN99" t="str">
            <v>N/A</v>
          </cell>
          <cell r="UO99" t="str">
            <v>N/A</v>
          </cell>
          <cell r="UP99" t="str">
            <v>N/A</v>
          </cell>
          <cell r="UQ99" t="str">
            <v>N/A</v>
          </cell>
          <cell r="UR99" t="str">
            <v>N/A</v>
          </cell>
          <cell r="US99" t="str">
            <v>N/A</v>
          </cell>
          <cell r="UT99" t="str">
            <v>N/A</v>
          </cell>
          <cell r="UU99" t="str">
            <v>N/A</v>
          </cell>
          <cell r="UV99" t="str">
            <v>N/A</v>
          </cell>
          <cell r="UW99" t="str">
            <v>N/A</v>
          </cell>
          <cell r="UX99">
            <v>1</v>
          </cell>
          <cell r="UY99">
            <v>0</v>
          </cell>
          <cell r="UZ99">
            <v>0</v>
          </cell>
          <cell r="VA99">
            <v>0</v>
          </cell>
          <cell r="VB99">
            <v>1</v>
          </cell>
          <cell r="VC99">
            <v>0</v>
          </cell>
          <cell r="VD99">
            <v>0</v>
          </cell>
          <cell r="VE99">
            <v>0</v>
          </cell>
          <cell r="VF99">
            <v>0</v>
          </cell>
          <cell r="VG99">
            <v>0</v>
          </cell>
          <cell r="VH99">
            <v>0</v>
          </cell>
          <cell r="VI99">
            <v>0</v>
          </cell>
          <cell r="VJ99">
            <v>0</v>
          </cell>
          <cell r="VK99">
            <v>0</v>
          </cell>
          <cell r="VL99">
            <v>0</v>
          </cell>
          <cell r="VM99">
            <v>0</v>
          </cell>
          <cell r="VN99">
            <v>0</v>
          </cell>
          <cell r="VO99">
            <v>0</v>
          </cell>
          <cell r="VP99">
            <v>0</v>
          </cell>
          <cell r="VQ99">
            <v>1</v>
          </cell>
          <cell r="VR99">
            <v>0</v>
          </cell>
          <cell r="VS99">
            <v>0</v>
          </cell>
          <cell r="VT99">
            <v>0</v>
          </cell>
          <cell r="VU99">
            <v>0</v>
          </cell>
          <cell r="VV99">
            <v>1</v>
          </cell>
          <cell r="VW99">
            <v>0</v>
          </cell>
          <cell r="VX99">
            <v>0</v>
          </cell>
          <cell r="VY99">
            <v>0</v>
          </cell>
          <cell r="VZ99">
            <v>0</v>
          </cell>
          <cell r="WA99">
            <v>0</v>
          </cell>
          <cell r="WB99">
            <v>0</v>
          </cell>
          <cell r="WC99">
            <v>0</v>
          </cell>
          <cell r="WD99">
            <v>0</v>
          </cell>
          <cell r="WE99">
            <v>0</v>
          </cell>
          <cell r="WF99">
            <v>0</v>
          </cell>
          <cell r="WG99">
            <v>0</v>
          </cell>
          <cell r="WH99">
            <v>0</v>
          </cell>
          <cell r="WI99">
            <v>0</v>
          </cell>
          <cell r="WJ99">
            <v>0</v>
          </cell>
          <cell r="WK99">
            <v>0</v>
          </cell>
          <cell r="WL99">
            <v>0</v>
          </cell>
          <cell r="WM99">
            <v>0</v>
          </cell>
          <cell r="WN99">
            <v>0</v>
          </cell>
          <cell r="WO99">
            <v>0</v>
          </cell>
          <cell r="WP99">
            <v>0</v>
          </cell>
          <cell r="WQ99">
            <v>0</v>
          </cell>
          <cell r="WR99">
            <v>0</v>
          </cell>
          <cell r="WS99">
            <v>0</v>
          </cell>
          <cell r="WT99">
            <v>0</v>
          </cell>
          <cell r="WU99">
            <v>0</v>
          </cell>
          <cell r="WV99">
            <v>0</v>
          </cell>
          <cell r="WW99">
            <v>0</v>
          </cell>
          <cell r="WX99">
            <v>0</v>
          </cell>
          <cell r="WY99">
            <v>0</v>
          </cell>
          <cell r="WZ99">
            <v>6.6396480237075517</v>
          </cell>
          <cell r="XA99">
            <v>6.7335881628213157</v>
          </cell>
          <cell r="XB99">
            <v>6.1418164884379296</v>
          </cell>
          <cell r="XC99">
            <v>6.6295339135643454</v>
          </cell>
          <cell r="XD99">
            <v>6.8830503969221368</v>
          </cell>
          <cell r="XE99">
            <v>8.4403659375485596</v>
          </cell>
          <cell r="XF99">
            <v>8.4403659375485631</v>
          </cell>
          <cell r="XG99">
            <v>0.10346887732317085</v>
          </cell>
          <cell r="XH99">
            <v>4.6563962921569259E-2</v>
          </cell>
          <cell r="XI99">
            <v>0.11011747988208948</v>
          </cell>
          <cell r="XJ99">
            <v>0.14315272384671629</v>
          </cell>
          <cell r="XK99">
            <v>0.34608350820085254</v>
          </cell>
          <cell r="XL99">
            <v>0.3460835082008526</v>
          </cell>
          <cell r="XM99">
            <v>6.3479431507635056</v>
          </cell>
          <cell r="XN99">
            <v>6.2558778574424636</v>
          </cell>
          <cell r="XO99">
            <v>5.9966219914504055</v>
          </cell>
          <cell r="XP99">
            <v>6.2861685490668222</v>
          </cell>
          <cell r="XQ99">
            <v>6.4366754230753562</v>
          </cell>
          <cell r="XR99">
            <v>7.3612176491277737</v>
          </cell>
          <cell r="XS99">
            <v>7.3612176491277754</v>
          </cell>
          <cell r="XT99">
            <v>0</v>
          </cell>
          <cell r="XU99">
            <v>0</v>
          </cell>
          <cell r="XV99">
            <v>0</v>
          </cell>
          <cell r="XW99">
            <v>0</v>
          </cell>
          <cell r="XX99">
            <v>0</v>
          </cell>
          <cell r="XY99">
            <v>0</v>
          </cell>
          <cell r="XZ99">
            <v>0</v>
          </cell>
          <cell r="YA99">
            <v>0</v>
          </cell>
          <cell r="YB99">
            <v>0</v>
          </cell>
          <cell r="YC99">
            <v>0</v>
          </cell>
          <cell r="YD99">
            <v>0</v>
          </cell>
          <cell r="YE99">
            <v>0</v>
          </cell>
          <cell r="YF99">
            <v>0</v>
          </cell>
          <cell r="YG99">
            <v>0</v>
          </cell>
          <cell r="YH99">
            <v>0</v>
          </cell>
          <cell r="YI99">
            <v>0</v>
          </cell>
          <cell r="YJ99">
            <v>0</v>
          </cell>
          <cell r="YK99">
            <v>0</v>
          </cell>
          <cell r="YL99">
            <v>0</v>
          </cell>
          <cell r="YM99">
            <v>0</v>
          </cell>
          <cell r="YN99">
            <v>0</v>
          </cell>
          <cell r="YO99">
            <v>0</v>
          </cell>
          <cell r="YP99">
            <v>0</v>
          </cell>
          <cell r="YQ99">
            <v>0</v>
          </cell>
          <cell r="YR99">
            <v>4.7005185416659191E-2</v>
          </cell>
          <cell r="YS99">
            <v>2.1153681836389829E-2</v>
          </cell>
          <cell r="YT99">
            <v>5.0025598937408378E-2</v>
          </cell>
          <cell r="YU99">
            <v>6.5033278618630896E-2</v>
          </cell>
          <cell r="YV99">
            <v>0.15722331094614062</v>
          </cell>
          <cell r="YW99">
            <v>0.15722331094614064</v>
          </cell>
          <cell r="YX99">
            <v>0.17215980805218226</v>
          </cell>
          <cell r="YY99">
            <v>7.7476852229564963E-2</v>
          </cell>
          <cell r="YZ99">
            <v>0.18322228567802529</v>
          </cell>
          <cell r="ZA99">
            <v>0.23818897138143286</v>
          </cell>
          <cell r="ZB99">
            <v>0.57584146927379365</v>
          </cell>
          <cell r="ZC99">
            <v>0.57584146927379376</v>
          </cell>
          <cell r="ZD99">
            <v>0.285826677933255</v>
          </cell>
          <cell r="ZE99">
            <v>0.28582667793325495</v>
          </cell>
          <cell r="ZF99">
            <v>4.8517520215633434</v>
          </cell>
          <cell r="ZG99">
            <v>4.8517520215633434</v>
          </cell>
          <cell r="ZH99">
            <v>0.64690026954177904</v>
          </cell>
          <cell r="ZI99">
            <v>0.64690026954177904</v>
          </cell>
          <cell r="ZJ99" t="str">
            <v xml:space="preserve"> </v>
          </cell>
          <cell r="ZK99">
            <v>0</v>
          </cell>
          <cell r="ZL99">
            <v>1</v>
          </cell>
          <cell r="ZM99">
            <v>0</v>
          </cell>
          <cell r="ZN99">
            <v>1</v>
          </cell>
          <cell r="ZO99">
            <v>30</v>
          </cell>
          <cell r="ZP99">
            <v>0</v>
          </cell>
          <cell r="ZQ99">
            <v>0</v>
          </cell>
          <cell r="ZR99" t="str">
            <v>1: Yes</v>
          </cell>
          <cell r="ZS99" t="str">
            <v>0: No</v>
          </cell>
          <cell r="ZT99">
            <v>1.1451781970649895</v>
          </cell>
          <cell r="ZU99">
            <v>1.1451781970649897</v>
          </cell>
          <cell r="ZV99">
            <v>1.1451781970649897</v>
          </cell>
          <cell r="ZW99">
            <v>1.1451781970649897</v>
          </cell>
          <cell r="ZX99">
            <v>1.1451781970649899</v>
          </cell>
          <cell r="ZY99">
            <v>1.1451781970649897</v>
          </cell>
          <cell r="ZZ99">
            <v>1.1451781970649899</v>
          </cell>
          <cell r="AAA99">
            <v>0</v>
          </cell>
          <cell r="AAB99">
            <v>0</v>
          </cell>
          <cell r="AAC99">
            <v>0</v>
          </cell>
          <cell r="AAD99">
            <v>0</v>
          </cell>
          <cell r="AAE99">
            <v>0</v>
          </cell>
          <cell r="AAF99">
            <v>0</v>
          </cell>
          <cell r="AAG99">
            <v>0</v>
          </cell>
          <cell r="AAH99">
            <v>0</v>
          </cell>
          <cell r="AAI99">
            <v>0</v>
          </cell>
          <cell r="AAJ99">
            <v>0</v>
          </cell>
          <cell r="AAK99">
            <v>0</v>
          </cell>
          <cell r="AAL99">
            <v>0</v>
          </cell>
          <cell r="AAM99">
            <v>0</v>
          </cell>
          <cell r="AAN99">
            <v>0</v>
          </cell>
          <cell r="AAO99">
            <v>0</v>
          </cell>
          <cell r="AAP99">
            <v>0</v>
          </cell>
          <cell r="AAQ99">
            <v>0</v>
          </cell>
          <cell r="AAR99">
            <v>0</v>
          </cell>
          <cell r="AAS99">
            <v>0</v>
          </cell>
          <cell r="AAT99">
            <v>0</v>
          </cell>
          <cell r="AAU99">
            <v>0</v>
          </cell>
          <cell r="AAV99">
            <v>0</v>
          </cell>
          <cell r="AAW99">
            <v>0</v>
          </cell>
          <cell r="AAX99">
            <v>0</v>
          </cell>
          <cell r="AAY99">
            <v>0</v>
          </cell>
          <cell r="AAZ99">
            <v>0</v>
          </cell>
          <cell r="ABA99">
            <v>0</v>
          </cell>
          <cell r="ABB99">
            <v>0</v>
          </cell>
          <cell r="ABC99">
            <v>0</v>
          </cell>
          <cell r="ABD99">
            <v>0</v>
          </cell>
          <cell r="ABE99">
            <v>0</v>
          </cell>
          <cell r="ABF99">
            <v>0</v>
          </cell>
          <cell r="ABG99">
            <v>0</v>
          </cell>
          <cell r="ABH99">
            <v>0</v>
          </cell>
          <cell r="ABI99">
            <v>0</v>
          </cell>
          <cell r="ABJ99">
            <v>0</v>
          </cell>
          <cell r="ABK99">
            <v>0</v>
          </cell>
          <cell r="ABL99">
            <v>0</v>
          </cell>
          <cell r="ABM99">
            <v>0</v>
          </cell>
          <cell r="ABN99">
            <v>0</v>
          </cell>
          <cell r="ABO99">
            <v>0</v>
          </cell>
          <cell r="ABP99">
            <v>0</v>
          </cell>
          <cell r="ABQ99">
            <v>0</v>
          </cell>
          <cell r="ABR99">
            <v>1.1451781970649895</v>
          </cell>
          <cell r="ABS99">
            <v>1.1451781970649897</v>
          </cell>
          <cell r="ABT99">
            <v>1.1451781970649897</v>
          </cell>
          <cell r="ABU99">
            <v>1.1451781970649899</v>
          </cell>
          <cell r="ABV99">
            <v>1.1451781970649897</v>
          </cell>
          <cell r="ABW99">
            <v>1.1451781970649899</v>
          </cell>
          <cell r="ABX99">
            <v>0</v>
          </cell>
          <cell r="ABY99" t="str">
            <v>0: No</v>
          </cell>
          <cell r="ABZ99">
            <v>0</v>
          </cell>
          <cell r="ACA99">
            <v>0</v>
          </cell>
          <cell r="ACB99">
            <v>1.7294034369631786</v>
          </cell>
          <cell r="ACC99">
            <v>2.0671599285693967</v>
          </cell>
          <cell r="ACD99">
            <v>0.77828115660006714</v>
          </cell>
          <cell r="ACE99">
            <v>1.8405297622298886</v>
          </cell>
          <cell r="ACF99">
            <v>2.3926886908988552</v>
          </cell>
          <cell r="ACG99">
            <v>5.7845221098653647</v>
          </cell>
          <cell r="ACH99">
            <v>5.7845221098653647</v>
          </cell>
          <cell r="ACI99">
            <v>0.45230551428267751</v>
          </cell>
          <cell r="ACJ99">
            <v>0.20355045634155605</v>
          </cell>
          <cell r="ACK99">
            <v>0.48136932242935554</v>
          </cell>
          <cell r="ACL99">
            <v>0.62578011915816223</v>
          </cell>
          <cell r="ACM99">
            <v>1.5128750133494031</v>
          </cell>
          <cell r="ACN99">
            <v>1.5128750133494031</v>
          </cell>
          <cell r="ACO99">
            <v>0</v>
          </cell>
          <cell r="ACP99">
            <v>0</v>
          </cell>
          <cell r="ACQ99">
            <v>0</v>
          </cell>
          <cell r="ACR99">
            <v>0</v>
          </cell>
          <cell r="ACS99">
            <v>0</v>
          </cell>
          <cell r="ACT99">
            <v>0</v>
          </cell>
          <cell r="ACU99">
            <v>0</v>
          </cell>
          <cell r="ACV99">
            <v>0</v>
          </cell>
          <cell r="ACW99">
            <v>0</v>
          </cell>
          <cell r="ACX99">
            <v>0</v>
          </cell>
          <cell r="ACY99">
            <v>0</v>
          </cell>
          <cell r="ACZ99">
            <v>0</v>
          </cell>
          <cell r="ADA99">
            <v>0</v>
          </cell>
          <cell r="ADB99">
            <v>0</v>
          </cell>
          <cell r="ADC99">
            <v>0</v>
          </cell>
          <cell r="ADD99">
            <v>0</v>
          </cell>
          <cell r="ADE99">
            <v>0</v>
          </cell>
          <cell r="ADF99">
            <v>0</v>
          </cell>
          <cell r="ADG99">
            <v>0</v>
          </cell>
          <cell r="ADH99">
            <v>0</v>
          </cell>
          <cell r="ADI99">
            <v>0</v>
          </cell>
          <cell r="ADJ99">
            <v>0</v>
          </cell>
          <cell r="ADK99">
            <v>0</v>
          </cell>
          <cell r="ADL99">
            <v>0</v>
          </cell>
          <cell r="ADM99">
            <v>0</v>
          </cell>
          <cell r="ADN99">
            <v>0</v>
          </cell>
          <cell r="ADO99">
            <v>0</v>
          </cell>
          <cell r="ADP99">
            <v>0</v>
          </cell>
          <cell r="ADQ99">
            <v>0</v>
          </cell>
          <cell r="ADR99">
            <v>0</v>
          </cell>
          <cell r="ADS99">
            <v>1.2770979226805013</v>
          </cell>
          <cell r="ADT99">
            <v>0.57473070025851114</v>
          </cell>
          <cell r="ADU99">
            <v>1.3591604398005335</v>
          </cell>
          <cell r="ADV99">
            <v>1.7669085717406932</v>
          </cell>
          <cell r="ADW99">
            <v>4.2716470965159612</v>
          </cell>
          <cell r="ADX99">
            <v>4.2716470965159621</v>
          </cell>
          <cell r="ADY99">
            <v>0</v>
          </cell>
          <cell r="ADZ99">
            <v>0</v>
          </cell>
          <cell r="AEA99">
            <v>0</v>
          </cell>
          <cell r="AEB99">
            <v>0</v>
          </cell>
          <cell r="AEC99">
            <v>0</v>
          </cell>
          <cell r="AED99">
            <v>0</v>
          </cell>
          <cell r="AEE99">
            <v>0</v>
          </cell>
          <cell r="AEF99">
            <v>0.26606206722510439</v>
          </cell>
          <cell r="AEG99">
            <v>0.53212413445020879</v>
          </cell>
          <cell r="AEH99">
            <v>0</v>
          </cell>
          <cell r="AEI99">
            <v>0</v>
          </cell>
          <cell r="AEJ99">
            <v>0</v>
          </cell>
          <cell r="AEK99">
            <v>0.93121723528786526</v>
          </cell>
          <cell r="AEL99">
            <v>0</v>
          </cell>
          <cell r="AEM99">
            <v>0</v>
          </cell>
          <cell r="AEN99">
            <v>0</v>
          </cell>
          <cell r="AEO99">
            <v>0.31802460439529184</v>
          </cell>
          <cell r="AEP99">
            <v>0.63604920879058369</v>
          </cell>
          <cell r="AEQ99">
            <v>0</v>
          </cell>
          <cell r="AER99">
            <v>0</v>
          </cell>
          <cell r="AES99">
            <v>0</v>
          </cell>
          <cell r="AET99">
            <v>1.1130861153835214</v>
          </cell>
          <cell r="AEU99">
            <v>0</v>
          </cell>
          <cell r="AEV99">
            <v>0</v>
          </cell>
          <cell r="AEW99">
            <v>0.25</v>
          </cell>
          <cell r="AEX99" t="str">
            <v>1</v>
          </cell>
          <cell r="AEY99" t="str">
            <v>1</v>
          </cell>
          <cell r="AEZ99" t="str">
            <v>0: No</v>
          </cell>
          <cell r="AFA99" t="str">
            <v/>
          </cell>
          <cell r="AFB99" t="str">
            <v/>
          </cell>
          <cell r="AFC99" t="str">
            <v>1: Always</v>
          </cell>
          <cell r="AFD99" t="str">
            <v>1: Always</v>
          </cell>
          <cell r="AFE99">
            <v>0</v>
          </cell>
          <cell r="AFF99">
            <v>0</v>
          </cell>
          <cell r="AFG99">
            <v>0</v>
          </cell>
          <cell r="AFH99">
            <v>0</v>
          </cell>
          <cell r="AFI99">
            <v>0</v>
          </cell>
          <cell r="AFJ99">
            <v>0</v>
          </cell>
          <cell r="AFK99">
            <v>0</v>
          </cell>
          <cell r="AFL99">
            <v>0</v>
          </cell>
          <cell r="AFM99">
            <v>0</v>
          </cell>
          <cell r="AFN99">
            <v>0</v>
          </cell>
          <cell r="AFO99">
            <v>0</v>
          </cell>
          <cell r="AFP99">
            <v>0</v>
          </cell>
          <cell r="AFQ99">
            <v>0</v>
          </cell>
          <cell r="AFR99">
            <v>0</v>
          </cell>
          <cell r="AFS99">
            <v>0</v>
          </cell>
          <cell r="AFT99">
            <v>0</v>
          </cell>
          <cell r="AFU99">
            <v>0</v>
          </cell>
          <cell r="AFV99">
            <v>0</v>
          </cell>
          <cell r="AFW99">
            <v>0</v>
          </cell>
          <cell r="AFX99">
            <v>0</v>
          </cell>
          <cell r="AFY99">
            <v>0</v>
          </cell>
          <cell r="AFZ99">
            <v>0</v>
          </cell>
          <cell r="AGA99">
            <v>0</v>
          </cell>
          <cell r="AGB99">
            <v>0</v>
          </cell>
        </row>
        <row r="100">
          <cell r="A100" t="str">
            <v>ZAMBIA_8</v>
          </cell>
          <cell r="B100" t="str">
            <v>Zambia</v>
          </cell>
          <cell r="C100" t="str">
            <v>Sinda Rural Health Center</v>
          </cell>
          <cell r="D100" t="str">
            <v>Health Center</v>
          </cell>
          <cell r="E100" t="str">
            <v>Primary</v>
          </cell>
          <cell r="F100" t="str">
            <v>Rural</v>
          </cell>
          <cell r="G100" t="str">
            <v>Yes</v>
          </cell>
          <cell r="H100">
            <v>40057</v>
          </cell>
          <cell r="I100">
            <v>29750</v>
          </cell>
          <cell r="J100">
            <v>20359</v>
          </cell>
          <cell r="K100">
            <v>52</v>
          </cell>
          <cell r="L100">
            <v>548</v>
          </cell>
          <cell r="M100" t="str">
            <v>USD</v>
          </cell>
          <cell r="N100">
            <v>4727.7</v>
          </cell>
          <cell r="O100">
            <v>0</v>
          </cell>
          <cell r="P100">
            <v>0</v>
          </cell>
          <cell r="Q100">
            <v>0</v>
          </cell>
          <cell r="R100">
            <v>0</v>
          </cell>
          <cell r="S100" t="str">
            <v>Unknown</v>
          </cell>
          <cell r="T100">
            <v>20359</v>
          </cell>
          <cell r="U100">
            <v>0</v>
          </cell>
          <cell r="V100">
            <v>284.11832989299256</v>
          </cell>
          <cell r="W100" t="str">
            <v>0: No</v>
          </cell>
          <cell r="X100" t="str">
            <v>0: No</v>
          </cell>
          <cell r="Y100">
            <v>0</v>
          </cell>
          <cell r="Z100" t="str">
            <v>Jan-10</v>
          </cell>
          <cell r="AA100" t="str">
            <v>Dec-10</v>
          </cell>
          <cell r="AB100">
            <v>169.16666666666666</v>
          </cell>
          <cell r="AC100">
            <v>614.41666666666663</v>
          </cell>
          <cell r="AD100">
            <v>10</v>
          </cell>
          <cell r="AE100">
            <v>31.083333333333332</v>
          </cell>
          <cell r="AF100">
            <v>0</v>
          </cell>
          <cell r="AG100">
            <v>824.66666666666663</v>
          </cell>
          <cell r="AH100">
            <v>655.5</v>
          </cell>
          <cell r="AI100">
            <v>4.2846099434114793</v>
          </cell>
          <cell r="AJ100">
            <v>12.087510105092967</v>
          </cell>
          <cell r="AK100">
            <v>2.8</v>
          </cell>
          <cell r="AL100">
            <v>4.5999999999999996</v>
          </cell>
          <cell r="AM100">
            <v>5</v>
          </cell>
          <cell r="AN100">
            <v>5.9</v>
          </cell>
          <cell r="AO100">
            <v>0</v>
          </cell>
          <cell r="AP100">
            <v>12</v>
          </cell>
          <cell r="AQ100">
            <v>12</v>
          </cell>
          <cell r="AR100">
            <v>13</v>
          </cell>
          <cell r="AS100">
            <v>14</v>
          </cell>
          <cell r="AT100">
            <v>0</v>
          </cell>
          <cell r="AU100">
            <v>1.9</v>
          </cell>
          <cell r="AV100">
            <v>6</v>
          </cell>
          <cell r="AW100">
            <v>6</v>
          </cell>
          <cell r="AX100">
            <v>6</v>
          </cell>
          <cell r="AY100">
            <v>0</v>
          </cell>
          <cell r="AZ100">
            <v>7.5</v>
          </cell>
          <cell r="BA100">
            <v>7.5</v>
          </cell>
          <cell r="BB100">
            <v>7.5</v>
          </cell>
          <cell r="BC100">
            <v>7.5</v>
          </cell>
          <cell r="BD100">
            <v>0</v>
          </cell>
          <cell r="BE100">
            <v>74725.408333333326</v>
          </cell>
          <cell r="BF100" t="str">
            <v>1: Yes</v>
          </cell>
          <cell r="BG100">
            <v>0.11</v>
          </cell>
          <cell r="BH100">
            <v>0.83</v>
          </cell>
          <cell r="BI100" t="str">
            <v>0: Unknown</v>
          </cell>
          <cell r="BJ100">
            <v>0.06</v>
          </cell>
          <cell r="BK100" t="str">
            <v>N/A</v>
          </cell>
          <cell r="BL100" t="str">
            <v>N/A</v>
          </cell>
          <cell r="BM100" t="str">
            <v>1: Yes</v>
          </cell>
          <cell r="BN100" t="str">
            <v>N_INITIATION,N_STAGE,N_MONITORING,N_BLOOD: Initiation, WHO Staging, Routine clinical monitoring, Blood draws for CD4</v>
          </cell>
          <cell r="BO100" t="str">
            <v>Not much oversight provided, the HIV in-charge is a nurse practioner.</v>
          </cell>
          <cell r="BP100" t="str">
            <v>1: Yes</v>
          </cell>
          <cell r="BQ100">
            <v>0.36854170089392269</v>
          </cell>
          <cell r="BR100" t="str">
            <v>2: By Quarter (please specify which quarter, ex: 2010Q1)</v>
          </cell>
          <cell r="BS100" t="str">
            <v/>
          </cell>
          <cell r="BT100" t="str">
            <v>1: Yes</v>
          </cell>
          <cell r="BU100">
            <v>0.11</v>
          </cell>
          <cell r="BV100">
            <v>0.83</v>
          </cell>
          <cell r="BW100" t="str">
            <v>0: Unknown</v>
          </cell>
          <cell r="BX100">
            <v>0.06</v>
          </cell>
          <cell r="BY100" t="str">
            <v>N/A</v>
          </cell>
          <cell r="BZ100" t="str">
            <v>N/A</v>
          </cell>
          <cell r="CA100" t="str">
            <v>1: Yes</v>
          </cell>
          <cell r="CB100" t="str">
            <v>0: No</v>
          </cell>
          <cell r="CC100" t="str">
            <v>0: No</v>
          </cell>
          <cell r="CD100" t="str">
            <v>0: No</v>
          </cell>
          <cell r="CE100" t="str">
            <v>0: No</v>
          </cell>
          <cell r="CF100" t="str">
            <v>0: No</v>
          </cell>
          <cell r="CG100" t="str">
            <v>0: No</v>
          </cell>
          <cell r="CH100" t="str">
            <v/>
          </cell>
          <cell r="CI100" t="str">
            <v>Overall the charts were pretty well kept but generally the CD4 counts were done very infrequently and also they were missing many of the dead, LTFU and transfer out files.</v>
          </cell>
          <cell r="CJ100">
            <v>675.5</v>
          </cell>
          <cell r="CK100" t="str">
            <v>These values are based on interviews with the in-charge and HIV in-charge. They didn't seem 100% on the exact number of visits per week but felt comfortable with the relative visit numbers and length of visits. Aside from the Pre-ART patients who come about twice a week regardless of their status, generally patients come more often for pharmacy visits because the pharmacy is unable to provide more than a couple month supply for patients.</v>
          </cell>
          <cell r="CL100" t="str">
            <v>1: Yes</v>
          </cell>
          <cell r="CM100" t="str">
            <v>0: No</v>
          </cell>
          <cell r="CN100" t="str">
            <v>1: Yes</v>
          </cell>
          <cell r="CO100" t="str">
            <v>0: No</v>
          </cell>
          <cell r="CP100" t="str">
            <v/>
          </cell>
          <cell r="CQ100" t="str">
            <v>1: Yes</v>
          </cell>
          <cell r="CR100" t="str">
            <v>0: No</v>
          </cell>
          <cell r="CS100" t="str">
            <v>90</v>
          </cell>
          <cell r="CT100" t="str">
            <v>30</v>
          </cell>
          <cell r="CU100">
            <v>785.56157301466214</v>
          </cell>
          <cell r="CV100" t="str">
            <v>2: Unknown</v>
          </cell>
          <cell r="CW100">
            <v>4.2846099434114793</v>
          </cell>
          <cell r="CX100">
            <v>54.474546084533287</v>
          </cell>
          <cell r="CY100">
            <v>28.766412640673774</v>
          </cell>
          <cell r="CZ100">
            <v>61.109113957789681</v>
          </cell>
          <cell r="DA100">
            <v>49.921098741589866</v>
          </cell>
          <cell r="DB100">
            <v>26.361870434825445</v>
          </cell>
          <cell r="DC100">
            <v>56.001092825334048</v>
          </cell>
          <cell r="DD100">
            <v>55.20291363781628</v>
          </cell>
          <cell r="DE100">
            <v>60.602000999598715</v>
          </cell>
          <cell r="DF100">
            <v>70.298321159534538</v>
          </cell>
          <cell r="DG100">
            <v>0</v>
          </cell>
          <cell r="DH100">
            <v>4.553447342943425</v>
          </cell>
          <cell r="DI100">
            <v>2.4045422058483283</v>
          </cell>
          <cell r="DJ100">
            <v>5.1080211324556339</v>
          </cell>
          <cell r="DK100">
            <v>5.0352169075444619</v>
          </cell>
          <cell r="DL100">
            <v>5.5276832318352387</v>
          </cell>
          <cell r="DM100">
            <v>6.4121125489288788</v>
          </cell>
          <cell r="DN100">
            <v>0</v>
          </cell>
          <cell r="DO100">
            <v>56.001092825334048</v>
          </cell>
          <cell r="DP100">
            <v>55.289379737297658</v>
          </cell>
          <cell r="DQ100">
            <v>70.298321159534538</v>
          </cell>
          <cell r="DR100">
            <v>5.1080211324556339</v>
          </cell>
          <cell r="DS100">
            <v>5.0431037297671892</v>
          </cell>
          <cell r="DT100">
            <v>6.4121125489288788</v>
          </cell>
          <cell r="DU100">
            <v>40.52971104448509</v>
          </cell>
          <cell r="DV100">
            <v>21.4025535945486</v>
          </cell>
          <cell r="DW100">
            <v>44.817886524007719</v>
          </cell>
          <cell r="DX100">
            <v>49.201272631146196</v>
          </cell>
          <cell r="DY100">
            <v>57.073476252129609</v>
          </cell>
          <cell r="DZ100">
            <v>0</v>
          </cell>
          <cell r="EA100">
            <v>2.6258597684206895</v>
          </cell>
          <cell r="EB100">
            <v>1.3866396521728954</v>
          </cell>
          <cell r="EC100">
            <v>2.9036842873087596</v>
          </cell>
          <cell r="ED100">
            <v>3.1876773613170011</v>
          </cell>
          <cell r="EE100">
            <v>3.6977057391277222</v>
          </cell>
          <cell r="EF100">
            <v>0</v>
          </cell>
          <cell r="EG100">
            <v>0.77577360421215191</v>
          </cell>
          <cell r="EH100">
            <v>0.40966332385549958</v>
          </cell>
          <cell r="EI100">
            <v>0.85785297910806813</v>
          </cell>
          <cell r="EJ100">
            <v>0.9417547674839073</v>
          </cell>
          <cell r="EK100">
            <v>1.0924355302813327</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10.543201667415365</v>
          </cell>
          <cell r="FL100">
            <v>5.5675560700967797</v>
          </cell>
          <cell r="FM100">
            <v>11.658706754936201</v>
          </cell>
          <cell r="FN100">
            <v>12.798979471486851</v>
          </cell>
          <cell r="FO100">
            <v>14.846816186924752</v>
          </cell>
          <cell r="FP100">
            <v>0</v>
          </cell>
          <cell r="FQ100">
            <v>1.2126111560226356</v>
          </cell>
          <cell r="FR100">
            <v>0.60630557801131779</v>
          </cell>
          <cell r="FS100">
            <v>3.7590945836701701</v>
          </cell>
          <cell r="FT100">
            <v>0</v>
          </cell>
          <cell r="FU100">
            <v>0.36378334680679064</v>
          </cell>
          <cell r="FV100">
            <v>0.41228779304769603</v>
          </cell>
          <cell r="FW100">
            <v>0</v>
          </cell>
          <cell r="FX100">
            <v>0</v>
          </cell>
          <cell r="FY100">
            <v>0</v>
          </cell>
          <cell r="FZ100">
            <v>6.3540824575586106</v>
          </cell>
          <cell r="GA100">
            <v>0</v>
          </cell>
          <cell r="GB100">
            <v>0</v>
          </cell>
          <cell r="GC100">
            <v>1.2732417138237673</v>
          </cell>
          <cell r="GD100">
            <v>1.2732417138237673</v>
          </cell>
          <cell r="GE100">
            <v>0.64034444330570728</v>
          </cell>
          <cell r="GF100">
            <v>0.32017222165285364</v>
          </cell>
          <cell r="GG100">
            <v>1.9850677742476928</v>
          </cell>
          <cell r="GH100">
            <v>0</v>
          </cell>
          <cell r="GI100">
            <v>0.1921033329917122</v>
          </cell>
          <cell r="GJ100">
            <v>0.21771711072394045</v>
          </cell>
          <cell r="GK100">
            <v>0</v>
          </cell>
          <cell r="GL100">
            <v>0</v>
          </cell>
          <cell r="GM100">
            <v>0</v>
          </cell>
          <cell r="GN100">
            <v>3.3554048829219068</v>
          </cell>
          <cell r="GO100">
            <v>0</v>
          </cell>
          <cell r="GP100">
            <v>0.67236166547099263</v>
          </cell>
          <cell r="GQ100">
            <v>0.67236166547099263</v>
          </cell>
          <cell r="GR100">
            <v>1.3602975820098417</v>
          </cell>
          <cell r="GS100">
            <v>0.68014879100492087</v>
          </cell>
          <cell r="GT100">
            <v>4.2169225042305092</v>
          </cell>
          <cell r="GU100">
            <v>0</v>
          </cell>
          <cell r="GV100">
            <v>0.40808927460295252</v>
          </cell>
          <cell r="GW100">
            <v>0.46250117788334616</v>
          </cell>
          <cell r="GX100">
            <v>0</v>
          </cell>
          <cell r="GY100">
            <v>0</v>
          </cell>
          <cell r="GZ100">
            <v>0</v>
          </cell>
          <cell r="HA100">
            <v>7.1279593297315698</v>
          </cell>
          <cell r="HB100">
            <v>0</v>
          </cell>
          <cell r="HC100">
            <v>1.4283124611103337</v>
          </cell>
          <cell r="HD100">
            <v>1.4283124611103337</v>
          </cell>
          <cell r="HE100">
            <v>8530.0604945322248</v>
          </cell>
          <cell r="HF100">
            <v>9868.2572921293668</v>
          </cell>
          <cell r="HG100">
            <v>12221.085205677544</v>
          </cell>
          <cell r="HH100">
            <v>0</v>
          </cell>
          <cell r="HI100">
            <v>8090.7948896926628</v>
          </cell>
          <cell r="HJ100">
            <v>6595.0711762590699</v>
          </cell>
          <cell r="HK100">
            <v>0</v>
          </cell>
          <cell r="HL100">
            <v>0</v>
          </cell>
          <cell r="HM100" t="str">
            <v/>
          </cell>
          <cell r="HN100">
            <v>0</v>
          </cell>
          <cell r="HO100">
            <v>3576.263087759376</v>
          </cell>
          <cell r="HP100">
            <v>0</v>
          </cell>
          <cell r="HQ100">
            <v>1</v>
          </cell>
          <cell r="HR100">
            <v>0</v>
          </cell>
          <cell r="HS100">
            <v>0</v>
          </cell>
          <cell r="HT100">
            <v>2.6258597684206895</v>
          </cell>
          <cell r="HU100">
            <v>0</v>
          </cell>
          <cell r="HV100">
            <v>0</v>
          </cell>
          <cell r="HW100">
            <v>4.2250000000000005</v>
          </cell>
          <cell r="HX100">
            <v>0</v>
          </cell>
          <cell r="HY100">
            <v>0</v>
          </cell>
          <cell r="HZ100">
            <v>2.9456686720544321</v>
          </cell>
          <cell r="IA100">
            <v>0</v>
          </cell>
          <cell r="IB100">
            <v>0</v>
          </cell>
          <cell r="IC100">
            <v>1.3866396521728954</v>
          </cell>
          <cell r="ID100">
            <v>0</v>
          </cell>
          <cell r="IE100" t="str">
            <v>4</v>
          </cell>
          <cell r="IF100">
            <v>199.5348253610677</v>
          </cell>
          <cell r="IG100">
            <v>194.49482566499927</v>
          </cell>
          <cell r="IH100">
            <v>541.11089959176775</v>
          </cell>
          <cell r="II100">
            <v>189.26884372950909</v>
          </cell>
          <cell r="IJ100">
            <v>0</v>
          </cell>
          <cell r="IK100">
            <v>183.61835850820222</v>
          </cell>
          <cell r="IL100">
            <v>15.91646685286547</v>
          </cell>
          <cell r="IM100">
            <v>176.99029135514934</v>
          </cell>
          <cell r="IN100">
            <v>17.504534309849934</v>
          </cell>
          <cell r="IO100">
            <v>492.41091862850863</v>
          </cell>
          <cell r="IP100">
            <v>48.699980963259094</v>
          </cell>
          <cell r="IQ100">
            <v>181.69808998032872</v>
          </cell>
          <cell r="IR100">
            <v>7.5707537491803638</v>
          </cell>
          <cell r="IS100">
            <v>0</v>
          </cell>
          <cell r="IT100">
            <v>0</v>
          </cell>
          <cell r="IU100">
            <v>174</v>
          </cell>
          <cell r="IV100">
            <v>68</v>
          </cell>
          <cell r="IW100">
            <v>272</v>
          </cell>
          <cell r="IX100">
            <v>142</v>
          </cell>
          <cell r="IY100" t="str">
            <v>0: No</v>
          </cell>
          <cell r="IZ100" t="str">
            <v>N/A</v>
          </cell>
          <cell r="JA100" t="str">
            <v>N/A</v>
          </cell>
          <cell r="JB100" t="str">
            <v>N/A</v>
          </cell>
          <cell r="JC100" t="str">
            <v>N/A</v>
          </cell>
          <cell r="JD100" t="str">
            <v>N/A</v>
          </cell>
          <cell r="JE100" t="str">
            <v>N/A</v>
          </cell>
          <cell r="JF100" t="str">
            <v>N/A</v>
          </cell>
          <cell r="JG100" t="str">
            <v>N/A</v>
          </cell>
          <cell r="JH100">
            <v>0</v>
          </cell>
          <cell r="JI100">
            <v>60</v>
          </cell>
          <cell r="JJ100">
            <v>0</v>
          </cell>
          <cell r="JK100">
            <v>156</v>
          </cell>
          <cell r="JL100">
            <v>262</v>
          </cell>
          <cell r="JM100">
            <v>10</v>
          </cell>
          <cell r="JN100">
            <v>0</v>
          </cell>
          <cell r="JO100">
            <v>136</v>
          </cell>
          <cell r="JP100">
            <v>0</v>
          </cell>
          <cell r="JQ100">
            <v>0</v>
          </cell>
          <cell r="JR100">
            <v>69.71867927321955</v>
          </cell>
          <cell r="JS100">
            <v>99.892548173530486</v>
          </cell>
          <cell r="JT100">
            <v>147.492015144785</v>
          </cell>
          <cell r="JU100">
            <v>172.19218647545318</v>
          </cell>
          <cell r="JV100">
            <v>165.30723184635235</v>
          </cell>
          <cell r="JW100">
            <v>194.52270660151873</v>
          </cell>
          <cell r="JX100" t="str">
            <v>N/A</v>
          </cell>
          <cell r="JY100">
            <v>169.82253527085052</v>
          </cell>
          <cell r="JZ100">
            <v>1161</v>
          </cell>
          <cell r="KA100">
            <v>0</v>
          </cell>
          <cell r="KB100">
            <v>2961</v>
          </cell>
          <cell r="KC100">
            <v>0</v>
          </cell>
          <cell r="KD100">
            <v>5655</v>
          </cell>
          <cell r="KE100">
            <v>0</v>
          </cell>
          <cell r="KF100">
            <v>66</v>
          </cell>
          <cell r="KG100">
            <v>7193.7</v>
          </cell>
          <cell r="KH100">
            <v>1260</v>
          </cell>
          <cell r="KI100">
            <v>0</v>
          </cell>
          <cell r="KJ100">
            <v>2961</v>
          </cell>
          <cell r="KK100">
            <v>0</v>
          </cell>
          <cell r="KL100">
            <v>5655</v>
          </cell>
          <cell r="KM100">
            <v>0</v>
          </cell>
          <cell r="KN100">
            <v>66</v>
          </cell>
          <cell r="KO100">
            <v>7415</v>
          </cell>
          <cell r="KP100">
            <v>37</v>
          </cell>
          <cell r="KQ100">
            <v>23</v>
          </cell>
          <cell r="KR100">
            <v>85</v>
          </cell>
          <cell r="KS100">
            <v>71</v>
          </cell>
          <cell r="KT100">
            <v>57</v>
          </cell>
          <cell r="KU100">
            <v>205</v>
          </cell>
          <cell r="KV100">
            <v>58</v>
          </cell>
          <cell r="KW100">
            <v>78</v>
          </cell>
          <cell r="KX100">
            <v>0</v>
          </cell>
          <cell r="KY100">
            <v>0</v>
          </cell>
          <cell r="KZ100">
            <v>6.3299278719038865</v>
          </cell>
          <cell r="LA100" t="str">
            <v/>
          </cell>
          <cell r="LB100" t="str">
            <v/>
          </cell>
          <cell r="LC100">
            <v>2.9200245362438397</v>
          </cell>
          <cell r="LD100">
            <v>5.1900501300843969</v>
          </cell>
          <cell r="LE100">
            <v>4.7900670516318726</v>
          </cell>
          <cell r="LF100" t="str">
            <v/>
          </cell>
          <cell r="LG100" t="str">
            <v/>
          </cell>
          <cell r="LH100" t="str">
            <v/>
          </cell>
          <cell r="LI100" t="str">
            <v/>
          </cell>
          <cell r="LJ100" t="str">
            <v>Tenofovir/Emtricitabine</v>
          </cell>
          <cell r="LK100" t="str">
            <v/>
          </cell>
          <cell r="LL100" t="str">
            <v>0: No</v>
          </cell>
          <cell r="LM100" t="str">
            <v>N/A</v>
          </cell>
          <cell r="LN100" t="str">
            <v>N/A</v>
          </cell>
          <cell r="LO100" t="str">
            <v>N/A</v>
          </cell>
          <cell r="LP100" t="str">
            <v>N/A</v>
          </cell>
          <cell r="LQ100" t="str">
            <v>N/A</v>
          </cell>
          <cell r="LR100" t="str">
            <v>N/A</v>
          </cell>
          <cell r="LS100" t="str">
            <v>N/A</v>
          </cell>
          <cell r="LT100" t="str">
            <v>N/A</v>
          </cell>
          <cell r="LU100">
            <v>60</v>
          </cell>
          <cell r="LV100">
            <v>156</v>
          </cell>
          <cell r="LW100">
            <v>272</v>
          </cell>
          <cell r="LX100">
            <v>136</v>
          </cell>
          <cell r="LY100" t="str">
            <v/>
          </cell>
          <cell r="LZ100" t="str">
            <v/>
          </cell>
          <cell r="MA100" t="str">
            <v/>
          </cell>
          <cell r="MB100" t="str">
            <v/>
          </cell>
          <cell r="MC100" t="str">
            <v/>
          </cell>
          <cell r="MD100" t="str">
            <v/>
          </cell>
          <cell r="ME100" t="str">
            <v/>
          </cell>
          <cell r="MF100" t="str">
            <v/>
          </cell>
          <cell r="MG100" t="str">
            <v/>
          </cell>
          <cell r="MH100" t="str">
            <v/>
          </cell>
          <cell r="MI100" t="str">
            <v/>
          </cell>
          <cell r="MJ100" t="str">
            <v/>
          </cell>
          <cell r="MK100" t="str">
            <v/>
          </cell>
          <cell r="ML100" t="str">
            <v/>
          </cell>
          <cell r="MM100" t="str">
            <v/>
          </cell>
          <cell r="MN100" t="str">
            <v/>
          </cell>
          <cell r="MO100" t="str">
            <v/>
          </cell>
          <cell r="MP100" t="str">
            <v/>
          </cell>
          <cell r="MQ100" t="str">
            <v>1: Yes</v>
          </cell>
          <cell r="MR100" t="str">
            <v>1: Yes</v>
          </cell>
          <cell r="MS100" t="str">
            <v>3</v>
          </cell>
          <cell r="MT100" t="str">
            <v>1: Yes</v>
          </cell>
          <cell r="MU100">
            <v>7.8481495964657233</v>
          </cell>
          <cell r="MV100">
            <v>16.041115059114762</v>
          </cell>
          <cell r="MW100">
            <v>5.747063274893951</v>
          </cell>
          <cell r="MX100">
            <v>3.983399561801003</v>
          </cell>
          <cell r="MY100">
            <v>6.0341001700070125</v>
          </cell>
          <cell r="MZ100">
            <v>0</v>
          </cell>
          <cell r="NA100">
            <v>3.0961004536653882</v>
          </cell>
          <cell r="NB100">
            <v>15.093108418459449</v>
          </cell>
          <cell r="NC100">
            <v>0</v>
          </cell>
          <cell r="ND100">
            <v>0</v>
          </cell>
          <cell r="NE100">
            <v>0</v>
          </cell>
          <cell r="NF100">
            <v>0</v>
          </cell>
          <cell r="NG100">
            <v>0</v>
          </cell>
          <cell r="NH100">
            <v>0</v>
          </cell>
          <cell r="NI100">
            <v>0</v>
          </cell>
          <cell r="NJ100">
            <v>0</v>
          </cell>
          <cell r="NK100">
            <v>0</v>
          </cell>
          <cell r="NL100">
            <v>0</v>
          </cell>
          <cell r="NM100">
            <v>3.7395394750240376</v>
          </cell>
          <cell r="NN100">
            <v>11.667068420047411</v>
          </cell>
          <cell r="NO100">
            <v>1.7065243590458263</v>
          </cell>
          <cell r="NP100">
            <v>0</v>
          </cell>
          <cell r="NQ100">
            <v>1.9842618040127549</v>
          </cell>
          <cell r="NR100">
            <v>0</v>
          </cell>
          <cell r="NS100">
            <v>0.1252105596406832</v>
          </cell>
          <cell r="NT100">
            <v>0.39064707726634912</v>
          </cell>
          <cell r="NU100">
            <v>5.7139354047121713E-2</v>
          </cell>
          <cell r="NV100">
            <v>0</v>
          </cell>
          <cell r="NW100">
            <v>6.643880419325475E-2</v>
          </cell>
          <cell r="NX100">
            <v>0</v>
          </cell>
          <cell r="NY100">
            <v>0</v>
          </cell>
          <cell r="NZ100">
            <v>0</v>
          </cell>
          <cell r="OA100">
            <v>0</v>
          </cell>
          <cell r="OB100">
            <v>0</v>
          </cell>
          <cell r="OC100">
            <v>0</v>
          </cell>
          <cell r="OD100">
            <v>0</v>
          </cell>
          <cell r="OE100">
            <v>3.9833995618010025</v>
          </cell>
          <cell r="OF100">
            <v>3.9833995618010021</v>
          </cell>
          <cell r="OG100">
            <v>3.983399561801003</v>
          </cell>
          <cell r="OH100">
            <v>3.983399561801003</v>
          </cell>
          <cell r="OI100">
            <v>3.983399561801003</v>
          </cell>
          <cell r="OJ100">
            <v>0</v>
          </cell>
          <cell r="OK100">
            <v>4.1086101214416857</v>
          </cell>
          <cell r="OL100">
            <v>4.3740466390673509</v>
          </cell>
          <cell r="OM100">
            <v>4.0405389158481251</v>
          </cell>
          <cell r="ON100">
            <v>3.983399561801003</v>
          </cell>
          <cell r="OO100">
            <v>4.0498383659942574</v>
          </cell>
          <cell r="OP100">
            <v>0</v>
          </cell>
          <cell r="OQ100">
            <v>3.7395394750240376</v>
          </cell>
          <cell r="OR100">
            <v>11.667068420047411</v>
          </cell>
          <cell r="OS100">
            <v>1.7065243590458263</v>
          </cell>
          <cell r="OT100">
            <v>0</v>
          </cell>
          <cell r="OU100">
            <v>1.9842618040127549</v>
          </cell>
          <cell r="OV100">
            <v>0</v>
          </cell>
          <cell r="OW100">
            <v>0</v>
          </cell>
          <cell r="OX100">
            <v>0.53233629749393696</v>
          </cell>
          <cell r="OY100">
            <v>0</v>
          </cell>
          <cell r="OZ100">
            <v>0</v>
          </cell>
          <cell r="PA100">
            <v>0</v>
          </cell>
          <cell r="PB100">
            <v>0</v>
          </cell>
          <cell r="PC100">
            <v>0.53233629749393696</v>
          </cell>
          <cell r="PD100">
            <v>0</v>
          </cell>
          <cell r="PE100">
            <v>0</v>
          </cell>
          <cell r="PF100">
            <v>0</v>
          </cell>
          <cell r="PG100" t="str">
            <v/>
          </cell>
          <cell r="PH100">
            <v>7.0247689151172885</v>
          </cell>
          <cell r="PI100">
            <v>0</v>
          </cell>
          <cell r="PJ100">
            <v>0</v>
          </cell>
          <cell r="PK100" t="str">
            <v>N/A</v>
          </cell>
          <cell r="PL100" t="str">
            <v>N/A</v>
          </cell>
          <cell r="PM100">
            <v>0.23520950990968126</v>
          </cell>
          <cell r="PN100" t="str">
            <v>N/A</v>
          </cell>
          <cell r="PO100" t="str">
            <v>N/A</v>
          </cell>
          <cell r="PP100" t="str">
            <v>N/A</v>
          </cell>
          <cell r="PQ100">
            <v>280.95999999999998</v>
          </cell>
          <cell r="PR100">
            <v>149.26000000000002</v>
          </cell>
          <cell r="PS100">
            <v>439</v>
          </cell>
          <cell r="PT100">
            <v>0</v>
          </cell>
          <cell r="PU100">
            <v>0</v>
          </cell>
          <cell r="PV100">
            <v>439</v>
          </cell>
          <cell r="PW100">
            <v>0</v>
          </cell>
          <cell r="PX100">
            <v>0</v>
          </cell>
          <cell r="PY100">
            <v>0</v>
          </cell>
          <cell r="PZ100">
            <v>10.502503078236684</v>
          </cell>
          <cell r="QA100">
            <v>5.7337687308189462</v>
          </cell>
          <cell r="QB100">
            <v>0</v>
          </cell>
          <cell r="QC100">
            <v>0</v>
          </cell>
          <cell r="QD100">
            <v>1.6936605329445253</v>
          </cell>
          <cell r="QE100">
            <v>5.6708636073418812E-2</v>
          </cell>
          <cell r="QF100">
            <v>0</v>
          </cell>
          <cell r="QG100">
            <v>3.9833995618010025</v>
          </cell>
          <cell r="QH100">
            <v>4.0401081978744218</v>
          </cell>
          <cell r="QI100">
            <v>1.6936605329445253</v>
          </cell>
          <cell r="QJ100">
            <v>0</v>
          </cell>
          <cell r="QK100">
            <v>0.24109839816933643</v>
          </cell>
          <cell r="QL100">
            <v>0</v>
          </cell>
          <cell r="QM100">
            <v>0</v>
          </cell>
          <cell r="QN100">
            <v>0</v>
          </cell>
          <cell r="QO100">
            <v>0</v>
          </cell>
          <cell r="QP100">
            <v>0.24109839816933643</v>
          </cell>
          <cell r="QQ100">
            <v>0</v>
          </cell>
          <cell r="QR100">
            <v>0</v>
          </cell>
          <cell r="QS100">
            <v>0</v>
          </cell>
          <cell r="QT100">
            <v>0</v>
          </cell>
          <cell r="QU100">
            <v>1.6608472906403942</v>
          </cell>
          <cell r="QV100" t="str">
            <v>N/A</v>
          </cell>
          <cell r="QW100" t="str">
            <v/>
          </cell>
          <cell r="QX100" t="str">
            <v/>
          </cell>
          <cell r="QY100" t="str">
            <v/>
          </cell>
          <cell r="QZ100" t="str">
            <v/>
          </cell>
          <cell r="RA100" t="str">
            <v/>
          </cell>
          <cell r="RB100" t="str">
            <v/>
          </cell>
          <cell r="RC100" t="str">
            <v>N/A</v>
          </cell>
          <cell r="RD100" t="str">
            <v>N/A</v>
          </cell>
          <cell r="RE100">
            <v>0</v>
          </cell>
          <cell r="RF100">
            <v>0</v>
          </cell>
          <cell r="RG100">
            <v>0</v>
          </cell>
          <cell r="RH100">
            <v>0</v>
          </cell>
          <cell r="RI100">
            <v>0</v>
          </cell>
          <cell r="RJ100">
            <v>0</v>
          </cell>
          <cell r="RK100">
            <v>1.6608472906403942</v>
          </cell>
          <cell r="RL100">
            <v>0</v>
          </cell>
          <cell r="RM100">
            <v>0</v>
          </cell>
          <cell r="RN100">
            <v>0</v>
          </cell>
          <cell r="RO100">
            <v>8.7537359283422411</v>
          </cell>
          <cell r="RP100">
            <v>9.5856280490431409</v>
          </cell>
          <cell r="RQ100">
            <v>5.5302564103948129</v>
          </cell>
          <cell r="RR100">
            <v>5.5302564103948129</v>
          </cell>
          <cell r="RS100">
            <v>9.583002472378908</v>
          </cell>
          <cell r="RT100">
            <v>8.0063920513937621</v>
          </cell>
          <cell r="RU100">
            <v>10.145592382724921</v>
          </cell>
          <cell r="RV100">
            <v>4.2624175491357983</v>
          </cell>
          <cell r="RW100">
            <v>1.0389380311883709</v>
          </cell>
          <cell r="RX100">
            <v>5.091684093172467</v>
          </cell>
          <cell r="RY100">
            <v>3.5150736721873215</v>
          </cell>
          <cell r="RZ100">
            <v>5.6542740035184798</v>
          </cell>
          <cell r="SA100">
            <v>0</v>
          </cell>
          <cell r="SB100">
            <v>7.2656008205240585</v>
          </cell>
          <cell r="SC100">
            <v>0</v>
          </cell>
          <cell r="SD100">
            <v>4.5901128206276942</v>
          </cell>
          <cell r="SE100">
            <v>7.9538920520744938</v>
          </cell>
          <cell r="SF100">
            <v>6.645305402656823</v>
          </cell>
          <cell r="SG100">
            <v>8.4208416776616843</v>
          </cell>
          <cell r="SH100">
            <v>1.4881351078181808</v>
          </cell>
          <cell r="SI100">
            <v>0</v>
          </cell>
          <cell r="SJ100">
            <v>0.94014358976711832</v>
          </cell>
          <cell r="SK100">
            <v>1.6291104203044147</v>
          </cell>
          <cell r="SL100">
            <v>1.36108664873694</v>
          </cell>
          <cell r="SM100">
            <v>1.7247507050632369</v>
          </cell>
          <cell r="SN100">
            <v>0</v>
          </cell>
          <cell r="SO100">
            <v>1</v>
          </cell>
          <cell r="SP100">
            <v>0.2</v>
          </cell>
          <cell r="SQ100">
            <v>1</v>
          </cell>
          <cell r="SR100">
            <v>0.2</v>
          </cell>
          <cell r="SS100" t="str">
            <v>1: Yes</v>
          </cell>
          <cell r="ST100" t="str">
            <v>1: Yes</v>
          </cell>
          <cell r="SU100">
            <v>1</v>
          </cell>
          <cell r="SV100" t="str">
            <v>1: Yes</v>
          </cell>
          <cell r="SW100" t="str">
            <v>1: Only patients with CD4 &lt;</v>
          </cell>
          <cell r="SX100">
            <v>1</v>
          </cell>
          <cell r="SY100" t="str">
            <v>0: No</v>
          </cell>
          <cell r="SZ100" t="str">
            <v>N/A</v>
          </cell>
          <cell r="TA100" t="str">
            <v>N/A</v>
          </cell>
          <cell r="TB100">
            <v>8.0160530357138202E-2</v>
          </cell>
          <cell r="TC100">
            <v>0</v>
          </cell>
          <cell r="TD100">
            <v>3.5854738381265552</v>
          </cell>
          <cell r="TE100">
            <v>0</v>
          </cell>
          <cell r="TF100">
            <v>0.18467331521380326</v>
          </cell>
          <cell r="TG100">
            <v>0</v>
          </cell>
          <cell r="TH100">
            <v>0.64101069550894518</v>
          </cell>
          <cell r="TI100">
            <v>4.2624175491357983</v>
          </cell>
          <cell r="TJ100">
            <v>0</v>
          </cell>
          <cell r="TK100">
            <v>8.0160530357138202E-2</v>
          </cell>
          <cell r="TL100">
            <v>0</v>
          </cell>
          <cell r="TM100">
            <v>3.5854738381265552</v>
          </cell>
          <cell r="TN100">
            <v>0</v>
          </cell>
          <cell r="TO100">
            <v>0.18467331521380326</v>
          </cell>
          <cell r="TP100">
            <v>0</v>
          </cell>
          <cell r="TQ100">
            <v>0.64101069550894518</v>
          </cell>
          <cell r="TR100">
            <v>1.0389380311883709</v>
          </cell>
          <cell r="TS100">
            <v>0</v>
          </cell>
          <cell r="TT100">
            <v>8.0160530357138202E-2</v>
          </cell>
          <cell r="TU100">
            <v>0</v>
          </cell>
          <cell r="TV100">
            <v>3.5854738381265552</v>
          </cell>
          <cell r="TW100">
            <v>0</v>
          </cell>
          <cell r="TX100">
            <v>0.18467331521380326</v>
          </cell>
          <cell r="TY100">
            <v>0</v>
          </cell>
          <cell r="TZ100">
            <v>0.64101069550894518</v>
          </cell>
          <cell r="UA100">
            <v>5.0943096698366981</v>
          </cell>
          <cell r="UB100">
            <v>0</v>
          </cell>
          <cell r="UC100" t="str">
            <v>0: No</v>
          </cell>
          <cell r="UD100" t="str">
            <v>N/A</v>
          </cell>
          <cell r="UE100" t="str">
            <v>N/A</v>
          </cell>
          <cell r="UF100">
            <v>210600</v>
          </cell>
          <cell r="UG100">
            <v>1.5698965670410559E-2</v>
          </cell>
          <cell r="UH100">
            <v>1.5698965670410559E-2</v>
          </cell>
          <cell r="UI100">
            <v>1.5698965670410559E-2</v>
          </cell>
          <cell r="UJ100">
            <v>0</v>
          </cell>
          <cell r="UK100">
            <v>0</v>
          </cell>
          <cell r="UL100">
            <v>0</v>
          </cell>
          <cell r="UM100">
            <v>0</v>
          </cell>
          <cell r="UN100" t="str">
            <v>N/A</v>
          </cell>
          <cell r="UO100" t="str">
            <v>N/A</v>
          </cell>
          <cell r="UP100" t="str">
            <v>N/A</v>
          </cell>
          <cell r="UQ100" t="str">
            <v>N/A</v>
          </cell>
          <cell r="UR100" t="str">
            <v>N/A</v>
          </cell>
          <cell r="US100" t="str">
            <v>N/A</v>
          </cell>
          <cell r="UT100" t="str">
            <v>N/A</v>
          </cell>
          <cell r="UU100" t="str">
            <v>N/A</v>
          </cell>
          <cell r="UV100" t="str">
            <v>N/A</v>
          </cell>
          <cell r="UW100" t="str">
            <v>N/A</v>
          </cell>
          <cell r="UX100">
            <v>1</v>
          </cell>
          <cell r="UY100">
            <v>0</v>
          </cell>
          <cell r="UZ100">
            <v>0</v>
          </cell>
          <cell r="VA100">
            <v>0</v>
          </cell>
          <cell r="VB100">
            <v>1</v>
          </cell>
          <cell r="VC100">
            <v>0</v>
          </cell>
          <cell r="VD100">
            <v>0</v>
          </cell>
          <cell r="VE100">
            <v>0</v>
          </cell>
          <cell r="VF100">
            <v>0</v>
          </cell>
          <cell r="VG100">
            <v>0</v>
          </cell>
          <cell r="VH100">
            <v>1</v>
          </cell>
          <cell r="VI100">
            <v>0</v>
          </cell>
          <cell r="VJ100">
            <v>0</v>
          </cell>
          <cell r="VK100">
            <v>0</v>
          </cell>
          <cell r="VL100">
            <v>0</v>
          </cell>
          <cell r="VM100">
            <v>0</v>
          </cell>
          <cell r="VN100">
            <v>0</v>
          </cell>
          <cell r="VO100">
            <v>0</v>
          </cell>
          <cell r="VP100">
            <v>1</v>
          </cell>
          <cell r="VQ100">
            <v>1</v>
          </cell>
          <cell r="VR100">
            <v>0</v>
          </cell>
          <cell r="VS100">
            <v>0</v>
          </cell>
          <cell r="VT100">
            <v>0</v>
          </cell>
          <cell r="VU100">
            <v>0</v>
          </cell>
          <cell r="VV100">
            <v>1</v>
          </cell>
          <cell r="VW100">
            <v>0</v>
          </cell>
          <cell r="VX100">
            <v>0</v>
          </cell>
          <cell r="VY100">
            <v>0.40092576732916685</v>
          </cell>
          <cell r="VZ100">
            <v>0.34298776348497534</v>
          </cell>
          <cell r="WA100">
            <v>13.189329144310053</v>
          </cell>
          <cell r="WB100">
            <v>0</v>
          </cell>
          <cell r="WC100">
            <v>0</v>
          </cell>
          <cell r="WD100">
            <v>7.2330877951013841</v>
          </cell>
          <cell r="WE100">
            <v>0</v>
          </cell>
          <cell r="WF100">
            <v>8.4549117582070412</v>
          </cell>
          <cell r="WG100">
            <v>13.189329144310053</v>
          </cell>
          <cell r="WH100">
            <v>0</v>
          </cell>
          <cell r="WI100">
            <v>0</v>
          </cell>
          <cell r="WJ100">
            <v>7.2330877951013841</v>
          </cell>
          <cell r="WK100">
            <v>0</v>
          </cell>
          <cell r="WL100">
            <v>0</v>
          </cell>
          <cell r="WM100">
            <v>0</v>
          </cell>
          <cell r="WN100">
            <v>0</v>
          </cell>
          <cell r="WO100">
            <v>0</v>
          </cell>
          <cell r="WP100">
            <v>0</v>
          </cell>
          <cell r="WQ100">
            <v>0</v>
          </cell>
          <cell r="WR100">
            <v>0</v>
          </cell>
          <cell r="WS100">
            <v>13.189329144310053</v>
          </cell>
          <cell r="WT100">
            <v>0</v>
          </cell>
          <cell r="WU100">
            <v>0</v>
          </cell>
          <cell r="WV100">
            <v>0</v>
          </cell>
          <cell r="WW100">
            <v>0</v>
          </cell>
          <cell r="WX100">
            <v>0</v>
          </cell>
          <cell r="WY100">
            <v>0</v>
          </cell>
          <cell r="WZ100">
            <v>1.4463316029761257</v>
          </cell>
          <cell r="XA100">
            <v>1.2849943540723889</v>
          </cell>
          <cell r="XB100">
            <v>2.0714935733587834</v>
          </cell>
          <cell r="XC100">
            <v>1.2716720844924985</v>
          </cell>
          <cell r="XD100">
            <v>1.1432764102652921</v>
          </cell>
          <cell r="XE100">
            <v>1.593925310826771</v>
          </cell>
          <cell r="XF100">
            <v>0</v>
          </cell>
          <cell r="XG100">
            <v>0.4713470032283118</v>
          </cell>
          <cell r="XH100">
            <v>0.24890455022369326</v>
          </cell>
          <cell r="XI100">
            <v>0.52121705187908185</v>
          </cell>
          <cell r="XJ100">
            <v>0.57219436833032944</v>
          </cell>
          <cell r="XK100">
            <v>0.66374546726318229</v>
          </cell>
          <cell r="XL100">
            <v>0</v>
          </cell>
          <cell r="XM100">
            <v>0.56629943435020913</v>
          </cell>
          <cell r="XN100">
            <v>0.80566481876831386</v>
          </cell>
          <cell r="XO100">
            <v>1.7331762048928521</v>
          </cell>
          <cell r="XP100">
            <v>0.56322066714064178</v>
          </cell>
          <cell r="XQ100">
            <v>0.36553533333211613</v>
          </cell>
          <cell r="XR100">
            <v>0.69174566158428663</v>
          </cell>
          <cell r="XS100">
            <v>0</v>
          </cell>
          <cell r="XT100">
            <v>0</v>
          </cell>
          <cell r="XU100">
            <v>0</v>
          </cell>
          <cell r="XV100">
            <v>0</v>
          </cell>
          <cell r="XW100">
            <v>0</v>
          </cell>
          <cell r="XX100">
            <v>0</v>
          </cell>
          <cell r="XY100">
            <v>0</v>
          </cell>
          <cell r="XZ100">
            <v>0</v>
          </cell>
          <cell r="YA100">
            <v>0</v>
          </cell>
          <cell r="YB100">
            <v>0</v>
          </cell>
          <cell r="YC100">
            <v>0</v>
          </cell>
          <cell r="YD100">
            <v>0</v>
          </cell>
          <cell r="YE100">
            <v>0</v>
          </cell>
          <cell r="YF100">
            <v>0</v>
          </cell>
          <cell r="YG100">
            <v>0</v>
          </cell>
          <cell r="YH100">
            <v>0</v>
          </cell>
          <cell r="YI100">
            <v>0</v>
          </cell>
          <cell r="YJ100">
            <v>0</v>
          </cell>
          <cell r="YK100">
            <v>0</v>
          </cell>
          <cell r="YL100">
            <v>0.13594007925460516</v>
          </cell>
          <cell r="YM100">
            <v>7.1785975199785287E-2</v>
          </cell>
          <cell r="YN100">
            <v>0.15032298255002063</v>
          </cell>
          <cell r="YO100">
            <v>0.165025230344334</v>
          </cell>
          <cell r="YP100">
            <v>0.19142926719942752</v>
          </cell>
          <cell r="YQ100">
            <v>0</v>
          </cell>
          <cell r="YR100">
            <v>0</v>
          </cell>
          <cell r="YS100">
            <v>0</v>
          </cell>
          <cell r="YT100">
            <v>0</v>
          </cell>
          <cell r="YU100">
            <v>0</v>
          </cell>
          <cell r="YV100">
            <v>0</v>
          </cell>
          <cell r="YW100">
            <v>0</v>
          </cell>
          <cell r="YX100">
            <v>3.3379701724894927E-2</v>
          </cell>
          <cell r="YY100">
            <v>1.7626843042452937E-2</v>
          </cell>
          <cell r="YZ100">
            <v>3.6911382922754109E-2</v>
          </cell>
          <cell r="ZA100">
            <v>4.0521478258512503E-2</v>
          </cell>
          <cell r="ZB100">
            <v>4.7004914779874507E-2</v>
          </cell>
          <cell r="ZC100">
            <v>0</v>
          </cell>
          <cell r="ZD100">
            <v>2.6381902173400463E-2</v>
          </cell>
          <cell r="ZE100">
            <v>1.1948526494643981E-2</v>
          </cell>
          <cell r="ZF100">
            <v>0</v>
          </cell>
          <cell r="ZG100">
            <v>0</v>
          </cell>
          <cell r="ZH100">
            <v>0.47817197689288332</v>
          </cell>
          <cell r="ZI100">
            <v>0.21656704271542215</v>
          </cell>
          <cell r="ZJ100" t="str">
            <v xml:space="preserve"> </v>
          </cell>
          <cell r="ZK100">
            <v>0</v>
          </cell>
          <cell r="ZL100">
            <v>3</v>
          </cell>
          <cell r="ZM100">
            <v>0</v>
          </cell>
          <cell r="ZN100">
            <v>1</v>
          </cell>
          <cell r="ZO100">
            <v>0</v>
          </cell>
          <cell r="ZP100">
            <v>0</v>
          </cell>
          <cell r="ZQ100">
            <v>0</v>
          </cell>
          <cell r="ZR100" t="str">
            <v>1: Yes</v>
          </cell>
          <cell r="ZS100" t="str">
            <v>1: Yes</v>
          </cell>
          <cell r="ZT100">
            <v>0.32061339446840847</v>
          </cell>
          <cell r="ZU100">
            <v>0.32061339446840847</v>
          </cell>
          <cell r="ZV100">
            <v>0.32061339446840847</v>
          </cell>
          <cell r="ZW100">
            <v>0.32061339446840847</v>
          </cell>
          <cell r="ZX100">
            <v>0.32061339446840847</v>
          </cell>
          <cell r="ZY100">
            <v>0.32061339446840847</v>
          </cell>
          <cell r="ZZ100">
            <v>0</v>
          </cell>
          <cell r="AAA100">
            <v>0</v>
          </cell>
          <cell r="AAB100">
            <v>0</v>
          </cell>
          <cell r="AAC100">
            <v>0</v>
          </cell>
          <cell r="AAD100">
            <v>0</v>
          </cell>
          <cell r="AAE100">
            <v>0</v>
          </cell>
          <cell r="AAF100">
            <v>0</v>
          </cell>
          <cell r="AAG100">
            <v>0</v>
          </cell>
          <cell r="AAH100">
            <v>0</v>
          </cell>
          <cell r="AAI100">
            <v>0</v>
          </cell>
          <cell r="AAJ100">
            <v>0</v>
          </cell>
          <cell r="AAK100">
            <v>0</v>
          </cell>
          <cell r="AAL100">
            <v>0</v>
          </cell>
          <cell r="AAM100">
            <v>0</v>
          </cell>
          <cell r="AAN100">
            <v>0</v>
          </cell>
          <cell r="AAO100">
            <v>0</v>
          </cell>
          <cell r="AAP100">
            <v>0</v>
          </cell>
          <cell r="AAQ100">
            <v>0</v>
          </cell>
          <cell r="AAR100">
            <v>0</v>
          </cell>
          <cell r="AAS100">
            <v>0</v>
          </cell>
          <cell r="AAT100">
            <v>0</v>
          </cell>
          <cell r="AAU100">
            <v>0</v>
          </cell>
          <cell r="AAV100">
            <v>0</v>
          </cell>
          <cell r="AAW100">
            <v>0</v>
          </cell>
          <cell r="AAX100">
            <v>0</v>
          </cell>
          <cell r="AAY100">
            <v>0</v>
          </cell>
          <cell r="AAZ100">
            <v>0</v>
          </cell>
          <cell r="ABA100">
            <v>0</v>
          </cell>
          <cell r="ABB100">
            <v>0</v>
          </cell>
          <cell r="ABC100">
            <v>0</v>
          </cell>
          <cell r="ABD100">
            <v>0</v>
          </cell>
          <cell r="ABE100">
            <v>0</v>
          </cell>
          <cell r="ABF100">
            <v>0</v>
          </cell>
          <cell r="ABG100">
            <v>0</v>
          </cell>
          <cell r="ABH100">
            <v>0</v>
          </cell>
          <cell r="ABI100">
            <v>0</v>
          </cell>
          <cell r="ABJ100">
            <v>0</v>
          </cell>
          <cell r="ABK100">
            <v>0</v>
          </cell>
          <cell r="ABL100">
            <v>0</v>
          </cell>
          <cell r="ABM100">
            <v>0</v>
          </cell>
          <cell r="ABN100">
            <v>0</v>
          </cell>
          <cell r="ABO100">
            <v>0</v>
          </cell>
          <cell r="ABP100">
            <v>0</v>
          </cell>
          <cell r="ABQ100">
            <v>0</v>
          </cell>
          <cell r="ABR100">
            <v>0.32061339446840847</v>
          </cell>
          <cell r="ABS100">
            <v>0.32061339446840847</v>
          </cell>
          <cell r="ABT100">
            <v>0.32061339446840847</v>
          </cell>
          <cell r="ABU100">
            <v>0.32061339446840847</v>
          </cell>
          <cell r="ABV100">
            <v>0.32061339446840847</v>
          </cell>
          <cell r="ABW100">
            <v>0</v>
          </cell>
          <cell r="ABX100">
            <v>0</v>
          </cell>
          <cell r="ABY100" t="str">
            <v>1: Yes</v>
          </cell>
          <cell r="ABZ100">
            <v>0</v>
          </cell>
          <cell r="ACA100">
            <v>0</v>
          </cell>
          <cell r="ACB100">
            <v>1.7851489875054649</v>
          </cell>
          <cell r="ACC100">
            <v>2.0025659826484987</v>
          </cell>
          <cell r="ACD100">
            <v>0.9426849068182217</v>
          </cell>
          <cell r="ACE100">
            <v>1.9740235666287529</v>
          </cell>
          <cell r="ACF100">
            <v>2.1670917398120042</v>
          </cell>
          <cell r="ACG100">
            <v>2.5138264181819254</v>
          </cell>
          <cell r="ACH100">
            <v>0</v>
          </cell>
          <cell r="ACI100">
            <v>0</v>
          </cell>
          <cell r="ACJ100">
            <v>0</v>
          </cell>
          <cell r="ACK100">
            <v>0</v>
          </cell>
          <cell r="ACL100">
            <v>0</v>
          </cell>
          <cell r="ACM100">
            <v>0</v>
          </cell>
          <cell r="ACN100">
            <v>0</v>
          </cell>
          <cell r="ACO100">
            <v>0</v>
          </cell>
          <cell r="ACP100">
            <v>0</v>
          </cell>
          <cell r="ACQ100">
            <v>0</v>
          </cell>
          <cell r="ACR100">
            <v>0</v>
          </cell>
          <cell r="ACS100">
            <v>0</v>
          </cell>
          <cell r="ACT100">
            <v>0</v>
          </cell>
          <cell r="ACU100">
            <v>0</v>
          </cell>
          <cell r="ACV100">
            <v>0</v>
          </cell>
          <cell r="ACW100">
            <v>0</v>
          </cell>
          <cell r="ACX100">
            <v>0</v>
          </cell>
          <cell r="ACY100">
            <v>0</v>
          </cell>
          <cell r="ACZ100">
            <v>0</v>
          </cell>
          <cell r="ADA100">
            <v>0</v>
          </cell>
          <cell r="ADB100">
            <v>0</v>
          </cell>
          <cell r="ADC100">
            <v>0</v>
          </cell>
          <cell r="ADD100">
            <v>0</v>
          </cell>
          <cell r="ADE100">
            <v>0</v>
          </cell>
          <cell r="ADF100">
            <v>0</v>
          </cell>
          <cell r="ADG100">
            <v>0</v>
          </cell>
          <cell r="ADH100">
            <v>0</v>
          </cell>
          <cell r="ADI100">
            <v>0</v>
          </cell>
          <cell r="ADJ100">
            <v>0</v>
          </cell>
          <cell r="ADK100">
            <v>0</v>
          </cell>
          <cell r="ADL100">
            <v>0</v>
          </cell>
          <cell r="ADM100">
            <v>0</v>
          </cell>
          <cell r="ADN100">
            <v>0</v>
          </cell>
          <cell r="ADO100">
            <v>0</v>
          </cell>
          <cell r="ADP100">
            <v>0</v>
          </cell>
          <cell r="ADQ100">
            <v>0</v>
          </cell>
          <cell r="ADR100">
            <v>0</v>
          </cell>
          <cell r="ADS100">
            <v>8.086051916901317E-2</v>
          </cell>
          <cell r="ADT100">
            <v>4.2700072381426847E-2</v>
          </cell>
          <cell r="ADU100">
            <v>8.9415825551075662E-2</v>
          </cell>
          <cell r="ADV100">
            <v>9.8161085934314607E-2</v>
          </cell>
          <cell r="ADW100">
            <v>0.11386685968380497</v>
          </cell>
          <cell r="ADX100">
            <v>0</v>
          </cell>
          <cell r="ADY100">
            <v>1.7042884683364519</v>
          </cell>
          <cell r="ADZ100">
            <v>0.89998483443679489</v>
          </cell>
          <cell r="AEA100">
            <v>1.8846077410776771</v>
          </cell>
          <cell r="AEB100">
            <v>2.0689306538776897</v>
          </cell>
          <cell r="AEC100">
            <v>2.3999595584981206</v>
          </cell>
          <cell r="AED100">
            <v>0</v>
          </cell>
          <cell r="AEE100">
            <v>8.086051916901317E-2</v>
          </cell>
          <cell r="AEF100">
            <v>0</v>
          </cell>
          <cell r="AEG100">
            <v>0.18612430884088105</v>
          </cell>
          <cell r="AEH100">
            <v>0</v>
          </cell>
          <cell r="AEI100">
            <v>0.2939339355837931</v>
          </cell>
          <cell r="AEJ100">
            <v>0</v>
          </cell>
          <cell r="AEK100">
            <v>1.2242302239117777</v>
          </cell>
          <cell r="AEL100">
            <v>0</v>
          </cell>
          <cell r="AEM100">
            <v>0</v>
          </cell>
          <cell r="AEN100">
            <v>9.0708689392608427E-2</v>
          </cell>
          <cell r="AEO100">
            <v>0</v>
          </cell>
          <cell r="AEP100">
            <v>0.20879277418158387</v>
          </cell>
          <cell r="AEQ100">
            <v>0</v>
          </cell>
          <cell r="AER100">
            <v>0.32973275881506625</v>
          </cell>
          <cell r="AES100">
            <v>0</v>
          </cell>
          <cell r="AET100">
            <v>1.3733317602592401</v>
          </cell>
          <cell r="AEU100">
            <v>0</v>
          </cell>
          <cell r="AEV100">
            <v>0</v>
          </cell>
          <cell r="AEW100">
            <v>0</v>
          </cell>
          <cell r="AEX100" t="str">
            <v>10</v>
          </cell>
          <cell r="AEY100" t="str">
            <v>7</v>
          </cell>
          <cell r="AEZ100" t="str">
            <v>1: Yes</v>
          </cell>
          <cell r="AFA100" t="str">
            <v>0</v>
          </cell>
          <cell r="AFB100" t="str">
            <v>4</v>
          </cell>
          <cell r="AFC100" t="str">
            <v>1: Always</v>
          </cell>
          <cell r="AFD100" t="str">
            <v>1: Always</v>
          </cell>
          <cell r="AFE100">
            <v>0</v>
          </cell>
          <cell r="AFF100">
            <v>0</v>
          </cell>
          <cell r="AFG100">
            <v>4.2038322995988029</v>
          </cell>
          <cell r="AFH100">
            <v>4.2038322995988029</v>
          </cell>
          <cell r="AFI100">
            <v>4.2038322995988038</v>
          </cell>
          <cell r="AFJ100">
            <v>3.4217910818485997</v>
          </cell>
          <cell r="AFK100">
            <v>3.4217910818485988</v>
          </cell>
          <cell r="AFL100">
            <v>19.913845287808666</v>
          </cell>
          <cell r="AFM100">
            <v>0</v>
          </cell>
          <cell r="AFN100">
            <v>0</v>
          </cell>
          <cell r="AFO100">
            <v>36</v>
          </cell>
          <cell r="AFP100">
            <v>36</v>
          </cell>
          <cell r="AFQ100">
            <v>0</v>
          </cell>
          <cell r="AFR100">
            <v>0</v>
          </cell>
          <cell r="AFS100">
            <v>0</v>
          </cell>
          <cell r="AFT100">
            <v>0</v>
          </cell>
          <cell r="AFU100">
            <v>0</v>
          </cell>
          <cell r="AFV100">
            <v>0</v>
          </cell>
          <cell r="AFW100">
            <v>0</v>
          </cell>
          <cell r="AFX100">
            <v>0</v>
          </cell>
          <cell r="AFY100">
            <v>0</v>
          </cell>
          <cell r="AFZ100">
            <v>0</v>
          </cell>
          <cell r="AGA100">
            <v>0</v>
          </cell>
          <cell r="AGB100">
            <v>0</v>
          </cell>
        </row>
        <row r="101">
          <cell r="A101" t="str">
            <v>ZAMBIA_9</v>
          </cell>
          <cell r="B101" t="str">
            <v>Zambia</v>
          </cell>
          <cell r="C101" t="str">
            <v>Chazanga Health Center</v>
          </cell>
          <cell r="D101" t="str">
            <v>Health Center</v>
          </cell>
          <cell r="E101" t="str">
            <v>Primary</v>
          </cell>
          <cell r="F101" t="str">
            <v>Urban</v>
          </cell>
          <cell r="G101" t="str">
            <v>No</v>
          </cell>
          <cell r="H101">
            <v>39845</v>
          </cell>
          <cell r="I101">
            <v>24003</v>
          </cell>
          <cell r="J101">
            <v>43340</v>
          </cell>
          <cell r="K101">
            <v>0</v>
          </cell>
          <cell r="L101">
            <v>0</v>
          </cell>
          <cell r="M101" t="str">
            <v>USD</v>
          </cell>
          <cell r="N101">
            <v>4727.7</v>
          </cell>
          <cell r="O101">
            <v>0</v>
          </cell>
          <cell r="P101">
            <v>0</v>
          </cell>
          <cell r="Q101">
            <v>0</v>
          </cell>
          <cell r="R101">
            <v>0</v>
          </cell>
          <cell r="S101" t="str">
            <v>Unknown</v>
          </cell>
          <cell r="T101">
            <v>43340</v>
          </cell>
          <cell r="U101">
            <v>0</v>
          </cell>
          <cell r="V101">
            <v>393.80773255786528</v>
          </cell>
          <cell r="W101" t="str">
            <v>0: No</v>
          </cell>
          <cell r="X101" t="str">
            <v>0: No</v>
          </cell>
          <cell r="Y101">
            <v>0</v>
          </cell>
          <cell r="Z101" t="str">
            <v>Jan-10</v>
          </cell>
          <cell r="AA101" t="str">
            <v>Dec-10</v>
          </cell>
          <cell r="AB101">
            <v>127.08333333333333</v>
          </cell>
          <cell r="AC101">
            <v>263.83333333333331</v>
          </cell>
          <cell r="AD101">
            <v>16.666666666666668</v>
          </cell>
          <cell r="AE101">
            <v>17.75</v>
          </cell>
          <cell r="AF101">
            <v>0</v>
          </cell>
          <cell r="AG101">
            <v>425.33333333333331</v>
          </cell>
          <cell r="AH101">
            <v>298.25</v>
          </cell>
          <cell r="AI101">
            <v>6.3742163009404385</v>
          </cell>
          <cell r="AJ101">
            <v>9.1193181818181817</v>
          </cell>
          <cell r="AK101">
            <v>2</v>
          </cell>
          <cell r="AL101">
            <v>8</v>
          </cell>
          <cell r="AM101">
            <v>8</v>
          </cell>
          <cell r="AN101">
            <v>12</v>
          </cell>
          <cell r="AO101">
            <v>12</v>
          </cell>
          <cell r="AP101">
            <v>5</v>
          </cell>
          <cell r="AQ101">
            <v>10</v>
          </cell>
          <cell r="AR101">
            <v>15</v>
          </cell>
          <cell r="AS101">
            <v>20</v>
          </cell>
          <cell r="AT101">
            <v>30</v>
          </cell>
          <cell r="AU101">
            <v>1</v>
          </cell>
          <cell r="AV101">
            <v>4</v>
          </cell>
          <cell r="AW101">
            <v>8</v>
          </cell>
          <cell r="AX101">
            <v>4</v>
          </cell>
          <cell r="AY101">
            <v>12</v>
          </cell>
          <cell r="AZ101">
            <v>10</v>
          </cell>
          <cell r="BA101">
            <v>20</v>
          </cell>
          <cell r="BB101">
            <v>20</v>
          </cell>
          <cell r="BC101">
            <v>20</v>
          </cell>
          <cell r="BD101">
            <v>20</v>
          </cell>
          <cell r="BE101">
            <v>55101.666666666657</v>
          </cell>
          <cell r="BF101" t="str">
            <v>0: No</v>
          </cell>
          <cell r="BG101" t="str">
            <v>N/A</v>
          </cell>
          <cell r="BH101" t="str">
            <v>N/A</v>
          </cell>
          <cell r="BI101" t="str">
            <v>N/A</v>
          </cell>
          <cell r="BJ101" t="str">
            <v>N/A</v>
          </cell>
          <cell r="BK101" t="str">
            <v>267</v>
          </cell>
          <cell r="BL101" t="str">
            <v>TRANSFER,LTFU,STOP,DEATH: Transfer, Lost to Follow-Up, Stop, Death</v>
          </cell>
          <cell r="BM101" t="str">
            <v>1: Yes</v>
          </cell>
          <cell r="BN101" t="str">
            <v>N_MONITORING,N_BLOOD: Routine clinical monitoring, Blood draws for CD4</v>
          </cell>
          <cell r="BO101" t="str">
            <v>Nurses do not initiate</v>
          </cell>
          <cell r="BP101" t="str">
            <v>1: Yes</v>
          </cell>
          <cell r="BQ101">
            <v>0.9</v>
          </cell>
          <cell r="BR101" t="str">
            <v>1: The Costing Period</v>
          </cell>
          <cell r="BS101" t="str">
            <v/>
          </cell>
          <cell r="BT101" t="str">
            <v>0: No</v>
          </cell>
          <cell r="BU101" t="str">
            <v>N/A</v>
          </cell>
          <cell r="BV101" t="str">
            <v>N/A</v>
          </cell>
          <cell r="BW101" t="str">
            <v>N/A</v>
          </cell>
          <cell r="BX101" t="str">
            <v>N/A</v>
          </cell>
          <cell r="BY101" t="str">
            <v>267</v>
          </cell>
          <cell r="BZ101" t="str">
            <v>TRANSFER,LTFU,STOP,DEATH: Transfer, Lost to Follow-Up, Stop, Death</v>
          </cell>
          <cell r="CA101" t="str">
            <v>0: No</v>
          </cell>
          <cell r="CB101" t="str">
            <v>0: No</v>
          </cell>
          <cell r="CC101" t="str">
            <v>0: No</v>
          </cell>
          <cell r="CD101" t="str">
            <v>0: No</v>
          </cell>
          <cell r="CE101" t="str">
            <v>0: No</v>
          </cell>
          <cell r="CF101" t="str">
            <v>0: No</v>
          </cell>
          <cell r="CG101" t="str">
            <v>1: Yes</v>
          </cell>
          <cell r="CH101" t="str">
            <v>Patient registration number</v>
          </cell>
          <cell r="CI101" t="str">
            <v/>
          </cell>
          <cell r="CJ101">
            <v>320.33333333333331</v>
          </cell>
          <cell r="CK101" t="str">
            <v>Have changed this to go by the interview with CO since the CIDRZ numbers seemed quite inflated and looked at the patient follow up during the first year of enrollment.    For length of consultation - the CO said it was 30 minutes for every patient type that visited. However, based on observations, this seems inflated as well. We have used a facility proxy for a similar facility.</v>
          </cell>
          <cell r="CL101" t="str">
            <v>1: Yes</v>
          </cell>
          <cell r="CM101" t="str">
            <v>1: Yes</v>
          </cell>
          <cell r="CN101" t="str">
            <v>1: Yes</v>
          </cell>
          <cell r="CO101" t="str">
            <v>0: No</v>
          </cell>
          <cell r="CP101" t="str">
            <v/>
          </cell>
          <cell r="CQ101" t="str">
            <v>1: Yes</v>
          </cell>
          <cell r="CR101" t="str">
            <v>1: Yes</v>
          </cell>
          <cell r="CS101" t="str">
            <v>100</v>
          </cell>
          <cell r="CT101" t="str">
            <v>90</v>
          </cell>
          <cell r="CU101">
            <v>400.02011735121545</v>
          </cell>
          <cell r="CV101" t="str">
            <v>2: Unknown</v>
          </cell>
          <cell r="CW101">
            <v>6.3742163009404385</v>
          </cell>
          <cell r="CX101">
            <v>112.29729218771541</v>
          </cell>
          <cell r="CY101">
            <v>17.336601413329891</v>
          </cell>
          <cell r="CZ101">
            <v>152.75972678702749</v>
          </cell>
          <cell r="DA101">
            <v>72.333599191266742</v>
          </cell>
          <cell r="DB101">
            <v>11.16695472829695</v>
          </cell>
          <cell r="DC101">
            <v>98.39650302083615</v>
          </cell>
          <cell r="DD101">
            <v>89.335637826375589</v>
          </cell>
          <cell r="DE101">
            <v>156.33736619615729</v>
          </cell>
          <cell r="DF101">
            <v>178.67127565275121</v>
          </cell>
          <cell r="DG101">
            <v>0</v>
          </cell>
          <cell r="DH101">
            <v>39.963692996448671</v>
          </cell>
          <cell r="DI101">
            <v>6.1696466850329399</v>
          </cell>
          <cell r="DJ101">
            <v>54.363223766191325</v>
          </cell>
          <cell r="DK101">
            <v>49.357173480263519</v>
          </cell>
          <cell r="DL101">
            <v>86.375053590461164</v>
          </cell>
          <cell r="DM101">
            <v>98.714346960527038</v>
          </cell>
          <cell r="DN101">
            <v>0</v>
          </cell>
          <cell r="DO101">
            <v>98.39650302083615</v>
          </cell>
          <cell r="DP101">
            <v>93.316726856071469</v>
          </cell>
          <cell r="DQ101">
            <v>178.67127565275121</v>
          </cell>
          <cell r="DR101">
            <v>54.363223766191325</v>
          </cell>
          <cell r="DS101">
            <v>51.556691015034616</v>
          </cell>
          <cell r="DT101">
            <v>98.714346960527038</v>
          </cell>
          <cell r="DU101">
            <v>51.514669449969482</v>
          </cell>
          <cell r="DV101">
            <v>7.9529013905400401</v>
          </cell>
          <cell r="DW101">
            <v>63.623211124320306</v>
          </cell>
          <cell r="DX101">
            <v>111.34061946756057</v>
          </cell>
          <cell r="DY101">
            <v>127.24642224864064</v>
          </cell>
          <cell r="DZ101">
            <v>0</v>
          </cell>
          <cell r="EA101">
            <v>0</v>
          </cell>
          <cell r="EB101">
            <v>0</v>
          </cell>
          <cell r="EC101">
            <v>0</v>
          </cell>
          <cell r="ED101">
            <v>0</v>
          </cell>
          <cell r="EE101">
            <v>0</v>
          </cell>
          <cell r="EF101">
            <v>0</v>
          </cell>
          <cell r="EG101">
            <v>14.124570106826555</v>
          </cell>
          <cell r="EH101">
            <v>2.1805694269756732</v>
          </cell>
          <cell r="EI101">
            <v>17.444555415805386</v>
          </cell>
          <cell r="EJ101">
            <v>30.52797197765943</v>
          </cell>
          <cell r="EK101">
            <v>34.889110831610772</v>
          </cell>
          <cell r="EL101">
            <v>0</v>
          </cell>
          <cell r="EM101">
            <v>4.4757227844724659</v>
          </cell>
          <cell r="EN101">
            <v>0.69096788034080836</v>
          </cell>
          <cell r="EO101">
            <v>5.5277430427264669</v>
          </cell>
          <cell r="EP101">
            <v>9.6735503247713179</v>
          </cell>
          <cell r="EQ101">
            <v>11.055486085452936</v>
          </cell>
          <cell r="ER101">
            <v>0</v>
          </cell>
          <cell r="ES101">
            <v>0</v>
          </cell>
          <cell r="ET101">
            <v>0</v>
          </cell>
          <cell r="EU101">
            <v>0</v>
          </cell>
          <cell r="EV101">
            <v>0</v>
          </cell>
          <cell r="EW101">
            <v>0</v>
          </cell>
          <cell r="EX101">
            <v>0</v>
          </cell>
          <cell r="EY101">
            <v>24.981657055797946</v>
          </cell>
          <cell r="EZ101">
            <v>3.8567005720574916</v>
          </cell>
          <cell r="FA101">
            <v>30.853604576459929</v>
          </cell>
          <cell r="FB101">
            <v>53.993808008804884</v>
          </cell>
          <cell r="FC101">
            <v>61.707209152919873</v>
          </cell>
          <cell r="FD101">
            <v>0</v>
          </cell>
          <cell r="FE101">
            <v>17.087391142962346</v>
          </cell>
          <cell r="FF101">
            <v>2.6379735759257077</v>
          </cell>
          <cell r="FG101">
            <v>21.103788607405654</v>
          </cell>
          <cell r="FH101">
            <v>36.931630062959904</v>
          </cell>
          <cell r="FI101">
            <v>42.207577214811316</v>
          </cell>
          <cell r="FJ101">
            <v>0</v>
          </cell>
          <cell r="FK101">
            <v>0.11328164768661828</v>
          </cell>
          <cell r="FL101">
            <v>1.7488567490169679E-2</v>
          </cell>
          <cell r="FM101">
            <v>0.13990853992135741</v>
          </cell>
          <cell r="FN101">
            <v>0.24483994486237548</v>
          </cell>
          <cell r="FO101">
            <v>0.27981707984271481</v>
          </cell>
          <cell r="FP101">
            <v>0</v>
          </cell>
          <cell r="FQ101">
            <v>0</v>
          </cell>
          <cell r="FR101">
            <v>0.79937304075235116</v>
          </cell>
          <cell r="FS101">
            <v>2.515673981191223</v>
          </cell>
          <cell r="FT101">
            <v>0</v>
          </cell>
          <cell r="FU101">
            <v>2.1159874608150475</v>
          </cell>
          <cell r="FV101">
            <v>0</v>
          </cell>
          <cell r="FW101">
            <v>7.0532915360501569</v>
          </cell>
          <cell r="FX101">
            <v>0</v>
          </cell>
          <cell r="FY101">
            <v>3.5266457680250785</v>
          </cell>
          <cell r="FZ101">
            <v>16.010971786833856</v>
          </cell>
          <cell r="GA101">
            <v>0</v>
          </cell>
          <cell r="GB101">
            <v>3.5501567398119125</v>
          </cell>
          <cell r="GC101">
            <v>5.2899686520376177</v>
          </cell>
          <cell r="GD101">
            <v>8.8401253918495293</v>
          </cell>
          <cell r="GE101">
            <v>0</v>
          </cell>
          <cell r="GF101">
            <v>0.12340824536462904</v>
          </cell>
          <cell r="GG101">
            <v>0.38837300747103842</v>
          </cell>
          <cell r="GH101">
            <v>0</v>
          </cell>
          <cell r="GI101">
            <v>0.32666888478872397</v>
          </cell>
          <cell r="GJ101">
            <v>0</v>
          </cell>
          <cell r="GK101">
            <v>1.0888962826290796</v>
          </cell>
          <cell r="GL101">
            <v>0</v>
          </cell>
          <cell r="GM101">
            <v>0.54444814131453978</v>
          </cell>
          <cell r="GN101">
            <v>2.4717945615680108</v>
          </cell>
          <cell r="GO101">
            <v>0.54807779558997016</v>
          </cell>
          <cell r="GP101">
            <v>0.81667221197180973</v>
          </cell>
          <cell r="GQ101">
            <v>1.36475000756178</v>
          </cell>
          <cell r="GR101">
            <v>0</v>
          </cell>
          <cell r="GS101">
            <v>1.0873993925171672</v>
          </cell>
          <cell r="GT101">
            <v>3.4221098529216736</v>
          </cell>
          <cell r="GU101">
            <v>0</v>
          </cell>
          <cell r="GV101">
            <v>2.8784101566630893</v>
          </cell>
          <cell r="GW101">
            <v>0</v>
          </cell>
          <cell r="GX101">
            <v>9.5947005222102977</v>
          </cell>
          <cell r="GY101">
            <v>0</v>
          </cell>
          <cell r="GZ101">
            <v>4.7973502611051488</v>
          </cell>
          <cell r="HA101">
            <v>21.779970185417376</v>
          </cell>
          <cell r="HB101">
            <v>4.8293325961791824</v>
          </cell>
          <cell r="HC101">
            <v>7.1960253916577237</v>
          </cell>
          <cell r="HD101">
            <v>12.025357987836905</v>
          </cell>
          <cell r="HE101">
            <v>0</v>
          </cell>
          <cell r="HF101">
            <v>6178.8869852147982</v>
          </cell>
          <cell r="HG101">
            <v>7063.2707255844907</v>
          </cell>
          <cell r="HH101">
            <v>0</v>
          </cell>
          <cell r="HI101">
            <v>6675.1672060409928</v>
          </cell>
          <cell r="HJ101" t="str">
            <v/>
          </cell>
          <cell r="HK101">
            <v>2871.829430801447</v>
          </cell>
          <cell r="HL101">
            <v>0</v>
          </cell>
          <cell r="HM101">
            <v>1269.1160606637479</v>
          </cell>
          <cell r="HN101">
            <v>5169.5716733295267</v>
          </cell>
          <cell r="HO101">
            <v>3209.0490392489251</v>
          </cell>
          <cell r="HP101">
            <v>0</v>
          </cell>
          <cell r="HQ101">
            <v>1</v>
          </cell>
          <cell r="HR101">
            <v>0</v>
          </cell>
          <cell r="HS101">
            <v>0</v>
          </cell>
          <cell r="HT101">
            <v>0</v>
          </cell>
          <cell r="HU101">
            <v>0</v>
          </cell>
          <cell r="HV101">
            <v>10.579937304075235</v>
          </cell>
          <cell r="HW101">
            <v>4.2919999999999998</v>
          </cell>
          <cell r="HX101">
            <v>3.75</v>
          </cell>
          <cell r="HY101">
            <v>0</v>
          </cell>
          <cell r="HZ101">
            <v>0</v>
          </cell>
          <cell r="IA101">
            <v>0</v>
          </cell>
          <cell r="IB101">
            <v>0</v>
          </cell>
          <cell r="IC101">
            <v>0</v>
          </cell>
          <cell r="ID101">
            <v>0</v>
          </cell>
          <cell r="IE101" t="str">
            <v>2</v>
          </cell>
          <cell r="IF101">
            <v>169.81341155257795</v>
          </cell>
          <cell r="IG101">
            <v>163.8459127350354</v>
          </cell>
          <cell r="IH101">
            <v>358.61413533410496</v>
          </cell>
          <cell r="II101">
            <v>81.23574253865516</v>
          </cell>
          <cell r="IJ101">
            <v>0</v>
          </cell>
          <cell r="IK101">
            <v>155.67274342028202</v>
          </cell>
          <cell r="IL101">
            <v>14.140668132295925</v>
          </cell>
          <cell r="IM101">
            <v>149.09978058888223</v>
          </cell>
          <cell r="IN101">
            <v>14.746132146153185</v>
          </cell>
          <cell r="IO101">
            <v>326.33886315403549</v>
          </cell>
          <cell r="IP101">
            <v>32.275272180069443</v>
          </cell>
          <cell r="IQ101">
            <v>77.986312837108954</v>
          </cell>
          <cell r="IR101">
            <v>3.2494297015462066</v>
          </cell>
          <cell r="IS101">
            <v>0</v>
          </cell>
          <cell r="IT101">
            <v>0</v>
          </cell>
          <cell r="IU101">
            <v>42</v>
          </cell>
          <cell r="IV101">
            <v>47</v>
          </cell>
          <cell r="IW101">
            <v>279.99999999999994</v>
          </cell>
          <cell r="IX101">
            <v>19</v>
          </cell>
          <cell r="IY101" t="str">
            <v>0: No</v>
          </cell>
          <cell r="IZ101" t="str">
            <v>N/A</v>
          </cell>
          <cell r="JA101" t="str">
            <v>N/A</v>
          </cell>
          <cell r="JB101" t="str">
            <v>N/A</v>
          </cell>
          <cell r="JC101" t="str">
            <v>N/A</v>
          </cell>
          <cell r="JD101" t="str">
            <v>N/A</v>
          </cell>
          <cell r="JE101" t="str">
            <v>N/A</v>
          </cell>
          <cell r="JF101" t="str">
            <v>N/A</v>
          </cell>
          <cell r="JG101" t="str">
            <v>N/A</v>
          </cell>
          <cell r="JH101">
            <v>0</v>
          </cell>
          <cell r="JI101">
            <v>25.5</v>
          </cell>
          <cell r="JJ101">
            <v>0</v>
          </cell>
          <cell r="JK101">
            <v>38.5</v>
          </cell>
          <cell r="JL101">
            <v>141</v>
          </cell>
          <cell r="JM101">
            <v>139</v>
          </cell>
          <cell r="JN101">
            <v>0</v>
          </cell>
          <cell r="JO101">
            <v>16</v>
          </cell>
          <cell r="JP101">
            <v>0</v>
          </cell>
          <cell r="JQ101">
            <v>0</v>
          </cell>
          <cell r="JR101">
            <v>69.71867927321955</v>
          </cell>
          <cell r="JS101">
            <v>99.892548173530486</v>
          </cell>
          <cell r="JT101">
            <v>147.492015144785</v>
          </cell>
          <cell r="JU101">
            <v>172.19218647545318</v>
          </cell>
          <cell r="JV101">
            <v>165.30723184635235</v>
          </cell>
          <cell r="JW101">
            <v>194.52270660151873</v>
          </cell>
          <cell r="JX101">
            <v>140.60706051568417</v>
          </cell>
          <cell r="JY101">
            <v>169.82253527085052</v>
          </cell>
          <cell r="JZ101">
            <v>1696</v>
          </cell>
          <cell r="KA101">
            <v>0</v>
          </cell>
          <cell r="KB101">
            <v>1282</v>
          </cell>
          <cell r="KC101">
            <v>379</v>
          </cell>
          <cell r="KD101">
            <v>2713</v>
          </cell>
          <cell r="KE101">
            <v>0</v>
          </cell>
          <cell r="KF101">
            <v>292.11999999999995</v>
          </cell>
          <cell r="KG101">
            <v>7547.7999999999993</v>
          </cell>
          <cell r="KH101">
            <v>3309</v>
          </cell>
          <cell r="KI101">
            <v>0</v>
          </cell>
          <cell r="KJ101">
            <v>1282</v>
          </cell>
          <cell r="KK101">
            <v>479</v>
          </cell>
          <cell r="KL101">
            <v>2713</v>
          </cell>
          <cell r="KM101">
            <v>0</v>
          </cell>
          <cell r="KN101">
            <v>436</v>
          </cell>
          <cell r="KO101">
            <v>7799</v>
          </cell>
          <cell r="KP101">
            <v>21.5</v>
          </cell>
          <cell r="KQ101">
            <v>3</v>
          </cell>
          <cell r="KR101">
            <v>34</v>
          </cell>
          <cell r="KS101">
            <v>4.5</v>
          </cell>
          <cell r="KT101">
            <v>72</v>
          </cell>
          <cell r="KU101">
            <v>207</v>
          </cell>
          <cell r="KV101">
            <v>11.5</v>
          </cell>
          <cell r="KW101">
            <v>4.5</v>
          </cell>
          <cell r="KX101">
            <v>0</v>
          </cell>
          <cell r="KY101">
            <v>0</v>
          </cell>
          <cell r="KZ101">
            <v>6.3299278719038865</v>
          </cell>
          <cell r="LA101" t="str">
            <v/>
          </cell>
          <cell r="LB101" t="str">
            <v/>
          </cell>
          <cell r="LC101">
            <v>2.9200245362438397</v>
          </cell>
          <cell r="LD101">
            <v>5.1900501300843969</v>
          </cell>
          <cell r="LE101">
            <v>4.7900670516318726</v>
          </cell>
          <cell r="LF101" t="str">
            <v/>
          </cell>
          <cell r="LG101" t="str">
            <v/>
          </cell>
          <cell r="LH101">
            <v>8.2799246991137352</v>
          </cell>
          <cell r="LI101" t="str">
            <v/>
          </cell>
          <cell r="LJ101" t="str">
            <v>Tenofovir/Emtricitabine (TDF/FTC)</v>
          </cell>
          <cell r="LK101">
            <v>14.34841466252089</v>
          </cell>
          <cell r="LL101" t="str">
            <v>0: No</v>
          </cell>
          <cell r="LM101" t="str">
            <v>N/A</v>
          </cell>
          <cell r="LN101" t="str">
            <v>N/A</v>
          </cell>
          <cell r="LO101" t="str">
            <v>N/A</v>
          </cell>
          <cell r="LP101" t="str">
            <v>N/A</v>
          </cell>
          <cell r="LQ101" t="str">
            <v>N/A</v>
          </cell>
          <cell r="LR101" t="str">
            <v>N/A</v>
          </cell>
          <cell r="LS101" t="str">
            <v>N/A</v>
          </cell>
          <cell r="LT101" t="str">
            <v>N/A</v>
          </cell>
          <cell r="LU101">
            <v>25.5</v>
          </cell>
          <cell r="LV101">
            <v>38.5</v>
          </cell>
          <cell r="LW101">
            <v>280</v>
          </cell>
          <cell r="LX101">
            <v>19</v>
          </cell>
          <cell r="LY101" t="str">
            <v/>
          </cell>
          <cell r="LZ101" t="str">
            <v/>
          </cell>
          <cell r="MA101" t="str">
            <v/>
          </cell>
          <cell r="MB101" t="str">
            <v/>
          </cell>
          <cell r="MC101" t="str">
            <v/>
          </cell>
          <cell r="MD101" t="str">
            <v/>
          </cell>
          <cell r="ME101" t="str">
            <v/>
          </cell>
          <cell r="MF101" t="str">
            <v/>
          </cell>
          <cell r="MG101" t="str">
            <v/>
          </cell>
          <cell r="MH101" t="str">
            <v/>
          </cell>
          <cell r="MI101" t="str">
            <v/>
          </cell>
          <cell r="MJ101" t="str">
            <v/>
          </cell>
          <cell r="MK101" t="str">
            <v/>
          </cell>
          <cell r="ML101" t="str">
            <v/>
          </cell>
          <cell r="MM101" t="str">
            <v/>
          </cell>
          <cell r="MN101" t="str">
            <v/>
          </cell>
          <cell r="MO101" t="str">
            <v/>
          </cell>
          <cell r="MP101" t="str">
            <v/>
          </cell>
          <cell r="MQ101" t="str">
            <v>1: Yes</v>
          </cell>
          <cell r="MR101" t="str">
            <v>1: Yes</v>
          </cell>
          <cell r="MS101" t="str">
            <v>3</v>
          </cell>
          <cell r="MT101" t="str">
            <v>1: Yes</v>
          </cell>
          <cell r="MU101">
            <v>33.068793103448279</v>
          </cell>
          <cell r="MV101">
            <v>45.377756852459015</v>
          </cell>
          <cell r="MW101">
            <v>27.721801137081492</v>
          </cell>
          <cell r="MX101">
            <v>25.317467999999998</v>
          </cell>
          <cell r="MY101">
            <v>31.696360563380281</v>
          </cell>
          <cell r="MZ101">
            <v>0</v>
          </cell>
          <cell r="NA101">
            <v>0</v>
          </cell>
          <cell r="NB101">
            <v>0</v>
          </cell>
          <cell r="NC101">
            <v>0</v>
          </cell>
          <cell r="ND101">
            <v>0</v>
          </cell>
          <cell r="NE101">
            <v>0</v>
          </cell>
          <cell r="NF101">
            <v>0</v>
          </cell>
          <cell r="NG101">
            <v>0</v>
          </cell>
          <cell r="NH101">
            <v>0</v>
          </cell>
          <cell r="NI101">
            <v>0</v>
          </cell>
          <cell r="NJ101">
            <v>0</v>
          </cell>
          <cell r="NK101">
            <v>0</v>
          </cell>
          <cell r="NL101">
            <v>0</v>
          </cell>
          <cell r="NM101">
            <v>13.397210031347962</v>
          </cell>
          <cell r="NN101">
            <v>18.383959081967213</v>
          </cell>
          <cell r="NO101">
            <v>11.23097511054959</v>
          </cell>
          <cell r="NP101">
            <v>10.256903999999999</v>
          </cell>
          <cell r="NQ101">
            <v>12.841194366197183</v>
          </cell>
          <cell r="NR101">
            <v>0</v>
          </cell>
          <cell r="NS101">
            <v>19.671583072100315</v>
          </cell>
          <cell r="NT101">
            <v>26.993797770491803</v>
          </cell>
          <cell r="NU101">
            <v>16.490826026531902</v>
          </cell>
          <cell r="NV101">
            <v>15.060563999999998</v>
          </cell>
          <cell r="NW101">
            <v>18.855166197183099</v>
          </cell>
          <cell r="NX101">
            <v>0</v>
          </cell>
          <cell r="NY101">
            <v>0</v>
          </cell>
          <cell r="NZ101">
            <v>0</v>
          </cell>
          <cell r="OA101">
            <v>0</v>
          </cell>
          <cell r="OB101">
            <v>0</v>
          </cell>
          <cell r="OC101">
            <v>0</v>
          </cell>
          <cell r="OD101">
            <v>0</v>
          </cell>
          <cell r="OE101">
            <v>0</v>
          </cell>
          <cell r="OF101">
            <v>0</v>
          </cell>
          <cell r="OG101">
            <v>0</v>
          </cell>
          <cell r="OH101">
            <v>0</v>
          </cell>
          <cell r="OI101">
            <v>0</v>
          </cell>
          <cell r="OJ101">
            <v>0</v>
          </cell>
          <cell r="OK101">
            <v>0</v>
          </cell>
          <cell r="OL101">
            <v>0</v>
          </cell>
          <cell r="OM101">
            <v>0</v>
          </cell>
          <cell r="ON101">
            <v>0</v>
          </cell>
          <cell r="OO101">
            <v>0</v>
          </cell>
          <cell r="OP101">
            <v>0</v>
          </cell>
          <cell r="OQ101">
            <v>33.068793103448279</v>
          </cell>
          <cell r="OR101">
            <v>45.377756852459015</v>
          </cell>
          <cell r="OS101">
            <v>27.721801137081492</v>
          </cell>
          <cell r="OT101">
            <v>25.317467999999998</v>
          </cell>
          <cell r="OU101">
            <v>31.696360563380281</v>
          </cell>
          <cell r="OV101">
            <v>0</v>
          </cell>
          <cell r="OW101">
            <v>0</v>
          </cell>
          <cell r="OX101">
            <v>2.0360501567398122</v>
          </cell>
          <cell r="OY101">
            <v>0</v>
          </cell>
          <cell r="OZ101">
            <v>0</v>
          </cell>
          <cell r="PA101">
            <v>0</v>
          </cell>
          <cell r="PB101">
            <v>2.0407523510971788</v>
          </cell>
          <cell r="PC101">
            <v>0</v>
          </cell>
          <cell r="PD101">
            <v>0</v>
          </cell>
          <cell r="PE101">
            <v>0</v>
          </cell>
          <cell r="PF101">
            <v>1.7445141065830723</v>
          </cell>
          <cell r="PG101" t="str">
            <v/>
          </cell>
          <cell r="PH101">
            <v>6.58</v>
          </cell>
          <cell r="PI101">
            <v>0</v>
          </cell>
          <cell r="PJ101">
            <v>32.94</v>
          </cell>
          <cell r="PK101" t="str">
            <v>N/A</v>
          </cell>
          <cell r="PL101">
            <v>3.96</v>
          </cell>
          <cell r="PM101" t="str">
            <v>N/A</v>
          </cell>
          <cell r="PN101" t="str">
            <v>N/A</v>
          </cell>
          <cell r="PO101" t="str">
            <v>N/A</v>
          </cell>
          <cell r="PP101">
            <v>3.4</v>
          </cell>
          <cell r="PQ101">
            <v>355.06</v>
          </cell>
          <cell r="PR101">
            <v>450.32</v>
          </cell>
          <cell r="PS101">
            <v>866</v>
          </cell>
          <cell r="PT101">
            <v>0</v>
          </cell>
          <cell r="PU101">
            <v>868</v>
          </cell>
          <cell r="PV101">
            <v>0</v>
          </cell>
          <cell r="PW101">
            <v>742</v>
          </cell>
          <cell r="PX101">
            <v>0</v>
          </cell>
          <cell r="PY101">
            <v>0</v>
          </cell>
          <cell r="PZ101">
            <v>15.225262852664578</v>
          </cell>
          <cell r="QA101">
            <v>27.823984576697406</v>
          </cell>
          <cell r="QB101">
            <v>0</v>
          </cell>
          <cell r="QC101">
            <v>0</v>
          </cell>
          <cell r="QD101">
            <v>11.27237284157586</v>
          </cell>
          <cell r="QE101">
            <v>16.551611735121543</v>
          </cell>
          <cell r="QF101">
            <v>0</v>
          </cell>
          <cell r="QG101">
            <v>0</v>
          </cell>
          <cell r="QH101">
            <v>0</v>
          </cell>
          <cell r="QI101">
            <v>27.823984576697406</v>
          </cell>
          <cell r="QJ101">
            <v>0</v>
          </cell>
          <cell r="QK101">
            <v>1.7131265716680639</v>
          </cell>
          <cell r="QL101">
            <v>0</v>
          </cell>
          <cell r="QM101">
            <v>0</v>
          </cell>
          <cell r="QN101">
            <v>0</v>
          </cell>
          <cell r="QO101">
            <v>1.717082984073764</v>
          </cell>
          <cell r="QP101">
            <v>0</v>
          </cell>
          <cell r="QQ101">
            <v>0</v>
          </cell>
          <cell r="QR101">
            <v>0</v>
          </cell>
          <cell r="QS101">
            <v>1.4678290025146692</v>
          </cell>
          <cell r="QT101">
            <v>0</v>
          </cell>
          <cell r="QU101">
            <v>2.7939147540983607</v>
          </cell>
          <cell r="QV101" t="str">
            <v/>
          </cell>
          <cell r="QW101" t="str">
            <v/>
          </cell>
          <cell r="QX101" t="str">
            <v/>
          </cell>
          <cell r="QY101" t="str">
            <v/>
          </cell>
          <cell r="QZ101" t="str">
            <v/>
          </cell>
          <cell r="RA101" t="str">
            <v/>
          </cell>
          <cell r="RB101" t="str">
            <v/>
          </cell>
          <cell r="RC101" t="str">
            <v>N/A</v>
          </cell>
          <cell r="RD101" t="str">
            <v>N/A</v>
          </cell>
          <cell r="RE101">
            <v>0</v>
          </cell>
          <cell r="RF101">
            <v>0</v>
          </cell>
          <cell r="RG101">
            <v>0</v>
          </cell>
          <cell r="RH101">
            <v>0</v>
          </cell>
          <cell r="RI101">
            <v>0</v>
          </cell>
          <cell r="RJ101">
            <v>2.8003672131147543</v>
          </cell>
          <cell r="RK101">
            <v>0</v>
          </cell>
          <cell r="RL101">
            <v>0</v>
          </cell>
          <cell r="RM101">
            <v>0</v>
          </cell>
          <cell r="RN101">
            <v>2.3938622950819672</v>
          </cell>
          <cell r="RO101">
            <v>40.61739155472884</v>
          </cell>
          <cell r="RP101">
            <v>40.617391554728847</v>
          </cell>
          <cell r="RQ101">
            <v>40.617391554728847</v>
          </cell>
          <cell r="RR101">
            <v>40.617391554728847</v>
          </cell>
          <cell r="RS101">
            <v>40.617391554728847</v>
          </cell>
          <cell r="RT101">
            <v>40.61739155472884</v>
          </cell>
          <cell r="RU101">
            <v>40.617391554728847</v>
          </cell>
          <cell r="RV101">
            <v>12.884152639254157</v>
          </cell>
          <cell r="RW101">
            <v>12.884152639254159</v>
          </cell>
          <cell r="RX101">
            <v>12.884152639254159</v>
          </cell>
          <cell r="RY101">
            <v>12.884152639254157</v>
          </cell>
          <cell r="RZ101">
            <v>12.884152639254159</v>
          </cell>
          <cell r="SA101">
            <v>0</v>
          </cell>
          <cell r="SB101">
            <v>33.712434990424939</v>
          </cell>
          <cell r="SC101">
            <v>0</v>
          </cell>
          <cell r="SD101">
            <v>33.712434990424946</v>
          </cell>
          <cell r="SE101">
            <v>33.712434990424946</v>
          </cell>
          <cell r="SF101">
            <v>33.712434990424939</v>
          </cell>
          <cell r="SG101">
            <v>33.712434990424946</v>
          </cell>
          <cell r="SH101">
            <v>6.9049565643039035</v>
          </cell>
          <cell r="SI101">
            <v>0</v>
          </cell>
          <cell r="SJ101">
            <v>6.9049565643039035</v>
          </cell>
          <cell r="SK101">
            <v>6.9049565643039044</v>
          </cell>
          <cell r="SL101">
            <v>6.9049565643039026</v>
          </cell>
          <cell r="SM101">
            <v>6.9049565643039035</v>
          </cell>
          <cell r="SN101">
            <v>0</v>
          </cell>
          <cell r="SO101">
            <v>0.4</v>
          </cell>
          <cell r="SP101">
            <v>0.6</v>
          </cell>
          <cell r="SQ101">
            <v>0.15</v>
          </cell>
          <cell r="SR101">
            <v>0.85</v>
          </cell>
          <cell r="SS101" t="str">
            <v>1: Yes</v>
          </cell>
          <cell r="ST101" t="str">
            <v>1: Yes</v>
          </cell>
          <cell r="SU101">
            <v>1</v>
          </cell>
          <cell r="SV101" t="str">
            <v>1: Yes</v>
          </cell>
          <cell r="SW101" t="str">
            <v>1: Only patients with CD4 &lt;</v>
          </cell>
          <cell r="SX101">
            <v>1</v>
          </cell>
          <cell r="SY101" t="str">
            <v>0: No</v>
          </cell>
          <cell r="SZ101" t="str">
            <v>N/A</v>
          </cell>
          <cell r="TA101" t="str">
            <v>N/A</v>
          </cell>
          <cell r="TB101">
            <v>0.18747907599598262</v>
          </cell>
          <cell r="TC101">
            <v>0</v>
          </cell>
          <cell r="TD101">
            <v>8.4546508826821558</v>
          </cell>
          <cell r="TE101">
            <v>0</v>
          </cell>
          <cell r="TF101">
            <v>4.5196242541207985</v>
          </cell>
          <cell r="TG101">
            <v>0</v>
          </cell>
          <cell r="TH101">
            <v>14.029044755437557</v>
          </cell>
          <cell r="TI101">
            <v>12.884152639254157</v>
          </cell>
          <cell r="TJ101">
            <v>0.54243994723819067</v>
          </cell>
          <cell r="TK101">
            <v>0.18747907599598262</v>
          </cell>
          <cell r="TL101">
            <v>0</v>
          </cell>
          <cell r="TM101">
            <v>8.4546508826821558</v>
          </cell>
          <cell r="TN101">
            <v>0</v>
          </cell>
          <cell r="TO101">
            <v>4.5196242541207985</v>
          </cell>
          <cell r="TP101">
            <v>0</v>
          </cell>
          <cell r="TQ101">
            <v>14.029044755437557</v>
          </cell>
          <cell r="TR101">
            <v>12.884152639254159</v>
          </cell>
          <cell r="TS101">
            <v>0.54243994723819067</v>
          </cell>
          <cell r="TT101">
            <v>0.18747907599598262</v>
          </cell>
          <cell r="TU101">
            <v>0</v>
          </cell>
          <cell r="TV101">
            <v>8.454650882682154</v>
          </cell>
          <cell r="TW101">
            <v>0</v>
          </cell>
          <cell r="TX101">
            <v>4.5196242541207985</v>
          </cell>
          <cell r="TY101">
            <v>0</v>
          </cell>
          <cell r="TZ101">
            <v>14.029044755437559</v>
          </cell>
          <cell r="UA101">
            <v>12.884152639254159</v>
          </cell>
          <cell r="UB101">
            <v>0.54243994723819067</v>
          </cell>
          <cell r="UC101" t="str">
            <v>0: No</v>
          </cell>
          <cell r="UD101" t="str">
            <v>N/A</v>
          </cell>
          <cell r="UE101" t="str">
            <v>N/A</v>
          </cell>
          <cell r="UF101">
            <v>817320</v>
          </cell>
          <cell r="UG101">
            <v>6.1530977007847373E-3</v>
          </cell>
          <cell r="UH101">
            <v>6.1530977007847373E-3</v>
          </cell>
          <cell r="UI101">
            <v>6.1530977007847373E-3</v>
          </cell>
          <cell r="UJ101">
            <v>0</v>
          </cell>
          <cell r="UK101">
            <v>0</v>
          </cell>
          <cell r="UL101">
            <v>0</v>
          </cell>
          <cell r="UM101">
            <v>0</v>
          </cell>
          <cell r="UN101" t="str">
            <v>N/A</v>
          </cell>
          <cell r="UO101" t="str">
            <v>N/A</v>
          </cell>
          <cell r="UP101" t="str">
            <v>N/A</v>
          </cell>
          <cell r="UQ101" t="str">
            <v>N/A</v>
          </cell>
          <cell r="UR101" t="str">
            <v>N/A</v>
          </cell>
          <cell r="US101" t="str">
            <v>N/A</v>
          </cell>
          <cell r="UT101" t="str">
            <v>N/A</v>
          </cell>
          <cell r="UU101" t="str">
            <v>N/A</v>
          </cell>
          <cell r="UV101" t="str">
            <v>N/A</v>
          </cell>
          <cell r="UW101" t="str">
            <v>N/A</v>
          </cell>
          <cell r="UX101">
            <v>1</v>
          </cell>
          <cell r="UY101">
            <v>0</v>
          </cell>
          <cell r="UZ101">
            <v>0</v>
          </cell>
          <cell r="VA101">
            <v>0</v>
          </cell>
          <cell r="VB101">
            <v>1</v>
          </cell>
          <cell r="VC101">
            <v>0</v>
          </cell>
          <cell r="VD101">
            <v>0</v>
          </cell>
          <cell r="VE101">
            <v>0</v>
          </cell>
          <cell r="VF101">
            <v>0</v>
          </cell>
          <cell r="VG101">
            <v>1</v>
          </cell>
          <cell r="VH101">
            <v>0</v>
          </cell>
          <cell r="VI101">
            <v>0</v>
          </cell>
          <cell r="VJ101">
            <v>0</v>
          </cell>
          <cell r="VK101">
            <v>0</v>
          </cell>
          <cell r="VL101">
            <v>0</v>
          </cell>
          <cell r="VM101">
            <v>0</v>
          </cell>
          <cell r="VN101">
            <v>1</v>
          </cell>
          <cell r="VO101">
            <v>0</v>
          </cell>
          <cell r="VP101">
            <v>0</v>
          </cell>
          <cell r="VQ101">
            <v>1</v>
          </cell>
          <cell r="VR101">
            <v>0</v>
          </cell>
          <cell r="VS101">
            <v>0</v>
          </cell>
          <cell r="VT101">
            <v>0</v>
          </cell>
          <cell r="VU101">
            <v>0</v>
          </cell>
          <cell r="VV101">
            <v>1</v>
          </cell>
          <cell r="VW101">
            <v>0</v>
          </cell>
          <cell r="VX101">
            <v>0</v>
          </cell>
          <cell r="VY101">
            <v>6.6042319749216302E-2</v>
          </cell>
          <cell r="VZ101">
            <v>6.6042319749216302E-2</v>
          </cell>
          <cell r="WA101">
            <v>6.6042319749216316E-2</v>
          </cell>
          <cell r="WB101">
            <v>6.6042319749216316E-2</v>
          </cell>
          <cell r="WC101">
            <v>6.6042319749216302E-2</v>
          </cell>
          <cell r="WD101">
            <v>6.6042319749216302E-2</v>
          </cell>
          <cell r="WE101">
            <v>0</v>
          </cell>
          <cell r="WF101">
            <v>6.6042319749216316E-2</v>
          </cell>
          <cell r="WG101">
            <v>6.6042319749216316E-2</v>
          </cell>
          <cell r="WH101">
            <v>6.6042319749216316E-2</v>
          </cell>
          <cell r="WI101">
            <v>6.6042319749216302E-2</v>
          </cell>
          <cell r="WJ101">
            <v>6.6042319749216302E-2</v>
          </cell>
          <cell r="WK101">
            <v>0</v>
          </cell>
          <cell r="WL101">
            <v>0</v>
          </cell>
          <cell r="WM101">
            <v>0</v>
          </cell>
          <cell r="WN101">
            <v>0</v>
          </cell>
          <cell r="WO101">
            <v>0</v>
          </cell>
          <cell r="WP101">
            <v>0</v>
          </cell>
          <cell r="WQ101">
            <v>0</v>
          </cell>
          <cell r="WR101">
            <v>0</v>
          </cell>
          <cell r="WS101">
            <v>6.6042319749216316E-2</v>
          </cell>
          <cell r="WT101">
            <v>0</v>
          </cell>
          <cell r="WU101">
            <v>6.6042319749216302E-2</v>
          </cell>
          <cell r="WV101">
            <v>0</v>
          </cell>
          <cell r="WW101">
            <v>6.6042319749216302E-2</v>
          </cell>
          <cell r="WX101">
            <v>0</v>
          </cell>
          <cell r="WY101">
            <v>6.6042319749216302E-2</v>
          </cell>
          <cell r="WZ101">
            <v>8.1136363636363645E-2</v>
          </cell>
          <cell r="XA101">
            <v>0.11037103834049246</v>
          </cell>
          <cell r="XB101">
            <v>1.2525936904509847E-2</v>
          </cell>
          <cell r="XC101">
            <v>0.10020749523607879</v>
          </cell>
          <cell r="XD101">
            <v>0.17536311666313786</v>
          </cell>
          <cell r="XE101">
            <v>0.20041499047215755</v>
          </cell>
          <cell r="XF101">
            <v>0</v>
          </cell>
          <cell r="XG101">
            <v>6.2031347962382459E-2</v>
          </cell>
          <cell r="XH101">
            <v>9.5764798402952125E-3</v>
          </cell>
          <cell r="XI101">
            <v>7.6611838722361714E-2</v>
          </cell>
          <cell r="XJ101">
            <v>0.13407071776413299</v>
          </cell>
          <cell r="XK101">
            <v>0.15322367744472343</v>
          </cell>
          <cell r="XL101">
            <v>0</v>
          </cell>
          <cell r="XM101">
            <v>0</v>
          </cell>
          <cell r="XN101">
            <v>0</v>
          </cell>
          <cell r="XO101">
            <v>0</v>
          </cell>
          <cell r="XP101">
            <v>0</v>
          </cell>
          <cell r="XQ101">
            <v>0</v>
          </cell>
          <cell r="XR101">
            <v>0</v>
          </cell>
          <cell r="XS101">
            <v>0</v>
          </cell>
          <cell r="XT101">
            <v>0</v>
          </cell>
          <cell r="XU101">
            <v>0</v>
          </cell>
          <cell r="XV101">
            <v>0</v>
          </cell>
          <cell r="XW101">
            <v>0</v>
          </cell>
          <cell r="XX101">
            <v>0</v>
          </cell>
          <cell r="XY101">
            <v>0</v>
          </cell>
          <cell r="XZ101">
            <v>0</v>
          </cell>
          <cell r="YA101">
            <v>0</v>
          </cell>
          <cell r="YB101">
            <v>0</v>
          </cell>
          <cell r="YC101">
            <v>0</v>
          </cell>
          <cell r="YD101">
            <v>0</v>
          </cell>
          <cell r="YE101">
            <v>0</v>
          </cell>
          <cell r="YF101">
            <v>0</v>
          </cell>
          <cell r="YG101">
            <v>0</v>
          </cell>
          <cell r="YH101">
            <v>0</v>
          </cell>
          <cell r="YI101">
            <v>0</v>
          </cell>
          <cell r="YJ101">
            <v>0</v>
          </cell>
          <cell r="YK101">
            <v>0</v>
          </cell>
          <cell r="YL101">
            <v>0</v>
          </cell>
          <cell r="YM101">
            <v>0</v>
          </cell>
          <cell r="YN101">
            <v>0</v>
          </cell>
          <cell r="YO101">
            <v>0</v>
          </cell>
          <cell r="YP101">
            <v>0</v>
          </cell>
          <cell r="YQ101">
            <v>0</v>
          </cell>
          <cell r="YR101">
            <v>1.9105015673981193E-2</v>
          </cell>
          <cell r="YS101">
            <v>2.949457064214634E-3</v>
          </cell>
          <cell r="YT101">
            <v>2.3595656513717072E-2</v>
          </cell>
          <cell r="YU101">
            <v>4.1292398899004872E-2</v>
          </cell>
          <cell r="YV101">
            <v>4.7191313027434137E-2</v>
          </cell>
          <cell r="YW101">
            <v>0</v>
          </cell>
          <cell r="YX101">
            <v>0</v>
          </cell>
          <cell r="YY101">
            <v>0</v>
          </cell>
          <cell r="YZ101">
            <v>0</v>
          </cell>
          <cell r="ZA101">
            <v>0</v>
          </cell>
          <cell r="ZB101">
            <v>0</v>
          </cell>
          <cell r="ZC101">
            <v>0</v>
          </cell>
          <cell r="ZD101">
            <v>0</v>
          </cell>
          <cell r="ZE101">
            <v>0</v>
          </cell>
          <cell r="ZF101">
            <v>0</v>
          </cell>
          <cell r="ZG101">
            <v>0</v>
          </cell>
          <cell r="ZH101">
            <v>0</v>
          </cell>
          <cell r="ZI101">
            <v>0</v>
          </cell>
          <cell r="ZJ101" t="str">
            <v xml:space="preserve"> </v>
          </cell>
          <cell r="ZK101">
            <v>0</v>
          </cell>
          <cell r="ZL101">
            <v>0</v>
          </cell>
          <cell r="ZM101">
            <v>0</v>
          </cell>
          <cell r="ZN101">
            <v>0</v>
          </cell>
          <cell r="ZO101">
            <v>0</v>
          </cell>
          <cell r="ZP101">
            <v>0</v>
          </cell>
          <cell r="ZQ101">
            <v>0</v>
          </cell>
          <cell r="ZR101" t="str">
            <v>0: No</v>
          </cell>
          <cell r="ZS101" t="str">
            <v>1: Yes</v>
          </cell>
          <cell r="ZT101">
            <v>0.80576802507836998</v>
          </cell>
          <cell r="ZU101">
            <v>0.80576802507836986</v>
          </cell>
          <cell r="ZV101">
            <v>0.80576802507836998</v>
          </cell>
          <cell r="ZW101">
            <v>0.80576802507836998</v>
          </cell>
          <cell r="ZX101">
            <v>0.80576802507836986</v>
          </cell>
          <cell r="ZY101">
            <v>0.80576802507836986</v>
          </cell>
          <cell r="ZZ101">
            <v>0</v>
          </cell>
          <cell r="AAA101">
            <v>0</v>
          </cell>
          <cell r="AAB101">
            <v>0</v>
          </cell>
          <cell r="AAC101">
            <v>0</v>
          </cell>
          <cell r="AAD101">
            <v>0</v>
          </cell>
          <cell r="AAE101">
            <v>0</v>
          </cell>
          <cell r="AAF101">
            <v>0</v>
          </cell>
          <cell r="AAG101">
            <v>0</v>
          </cell>
          <cell r="AAH101">
            <v>0</v>
          </cell>
          <cell r="AAI101">
            <v>0</v>
          </cell>
          <cell r="AAJ101">
            <v>0</v>
          </cell>
          <cell r="AAK101">
            <v>0</v>
          </cell>
          <cell r="AAL101">
            <v>0</v>
          </cell>
          <cell r="AAM101">
            <v>0</v>
          </cell>
          <cell r="AAN101">
            <v>0</v>
          </cell>
          <cell r="AAO101">
            <v>0</v>
          </cell>
          <cell r="AAP101">
            <v>0</v>
          </cell>
          <cell r="AAQ101">
            <v>0</v>
          </cell>
          <cell r="AAR101">
            <v>0</v>
          </cell>
          <cell r="AAS101">
            <v>0</v>
          </cell>
          <cell r="AAT101">
            <v>0</v>
          </cell>
          <cell r="AAU101">
            <v>0</v>
          </cell>
          <cell r="AAV101">
            <v>0</v>
          </cell>
          <cell r="AAW101">
            <v>0</v>
          </cell>
          <cell r="AAX101">
            <v>0</v>
          </cell>
          <cell r="AAY101">
            <v>0</v>
          </cell>
          <cell r="AAZ101">
            <v>0</v>
          </cell>
          <cell r="ABA101">
            <v>0</v>
          </cell>
          <cell r="ABB101">
            <v>0</v>
          </cell>
          <cell r="ABC101">
            <v>0</v>
          </cell>
          <cell r="ABD101">
            <v>0</v>
          </cell>
          <cell r="ABE101">
            <v>0</v>
          </cell>
          <cell r="ABF101">
            <v>0</v>
          </cell>
          <cell r="ABG101">
            <v>0</v>
          </cell>
          <cell r="ABH101">
            <v>0</v>
          </cell>
          <cell r="ABI101">
            <v>0</v>
          </cell>
          <cell r="ABJ101">
            <v>0</v>
          </cell>
          <cell r="ABK101">
            <v>0</v>
          </cell>
          <cell r="ABL101">
            <v>0</v>
          </cell>
          <cell r="ABM101">
            <v>0</v>
          </cell>
          <cell r="ABN101">
            <v>0</v>
          </cell>
          <cell r="ABO101">
            <v>0</v>
          </cell>
          <cell r="ABP101">
            <v>0</v>
          </cell>
          <cell r="ABQ101">
            <v>0</v>
          </cell>
          <cell r="ABR101">
            <v>0</v>
          </cell>
          <cell r="ABS101">
            <v>0</v>
          </cell>
          <cell r="ABT101">
            <v>0</v>
          </cell>
          <cell r="ABU101">
            <v>0</v>
          </cell>
          <cell r="ABV101">
            <v>0</v>
          </cell>
          <cell r="ABW101">
            <v>0</v>
          </cell>
          <cell r="ABX101">
            <v>0</v>
          </cell>
          <cell r="ABY101" t="str">
            <v>1: Yes</v>
          </cell>
          <cell r="ABZ101">
            <v>0</v>
          </cell>
          <cell r="ACA101">
            <v>0</v>
          </cell>
          <cell r="ACB101">
            <v>1.0768930716010219</v>
          </cell>
          <cell r="ACC101">
            <v>1.4649141416662832</v>
          </cell>
          <cell r="ACD101">
            <v>0.16625214716589387</v>
          </cell>
          <cell r="ACE101">
            <v>1.330017177327151</v>
          </cell>
          <cell r="ACF101">
            <v>2.327530060322514</v>
          </cell>
          <cell r="ACG101">
            <v>2.6600343546543015</v>
          </cell>
          <cell r="ACH101">
            <v>0</v>
          </cell>
          <cell r="ACI101">
            <v>0.12871251010270099</v>
          </cell>
          <cell r="ACJ101">
            <v>1.9870804015734121E-2</v>
          </cell>
          <cell r="ACK101">
            <v>0.15896643212587297</v>
          </cell>
          <cell r="ACL101">
            <v>0.27819125622027768</v>
          </cell>
          <cell r="ACM101">
            <v>0.31793286425174594</v>
          </cell>
          <cell r="ACN101">
            <v>0</v>
          </cell>
          <cell r="ACO101">
            <v>0</v>
          </cell>
          <cell r="ACP101">
            <v>0</v>
          </cell>
          <cell r="ACQ101">
            <v>0</v>
          </cell>
          <cell r="ACR101">
            <v>0</v>
          </cell>
          <cell r="ACS101">
            <v>0</v>
          </cell>
          <cell r="ACT101">
            <v>0</v>
          </cell>
          <cell r="ACU101">
            <v>0</v>
          </cell>
          <cell r="ACV101">
            <v>0</v>
          </cell>
          <cell r="ACW101">
            <v>0</v>
          </cell>
          <cell r="ACX101">
            <v>0</v>
          </cell>
          <cell r="ACY101">
            <v>0</v>
          </cell>
          <cell r="ACZ101">
            <v>0</v>
          </cell>
          <cell r="ADA101">
            <v>0</v>
          </cell>
          <cell r="ADB101">
            <v>0</v>
          </cell>
          <cell r="ADC101">
            <v>0</v>
          </cell>
          <cell r="ADD101">
            <v>0</v>
          </cell>
          <cell r="ADE101">
            <v>0</v>
          </cell>
          <cell r="ADF101">
            <v>0</v>
          </cell>
          <cell r="ADG101">
            <v>0</v>
          </cell>
          <cell r="ADH101">
            <v>0</v>
          </cell>
          <cell r="ADI101">
            <v>0</v>
          </cell>
          <cell r="ADJ101">
            <v>0</v>
          </cell>
          <cell r="ADK101">
            <v>0</v>
          </cell>
          <cell r="ADL101">
            <v>0</v>
          </cell>
          <cell r="ADM101">
            <v>0</v>
          </cell>
          <cell r="ADN101">
            <v>0</v>
          </cell>
          <cell r="ADO101">
            <v>0</v>
          </cell>
          <cell r="ADP101">
            <v>0</v>
          </cell>
          <cell r="ADQ101">
            <v>0</v>
          </cell>
          <cell r="ADR101">
            <v>0</v>
          </cell>
          <cell r="ADS101">
            <v>0.94818056149832108</v>
          </cell>
          <cell r="ADT101">
            <v>0.14638134315015974</v>
          </cell>
          <cell r="ADU101">
            <v>1.1710507452012779</v>
          </cell>
          <cell r="ADV101">
            <v>2.0493388041022365</v>
          </cell>
          <cell r="ADW101">
            <v>2.3421014904025559</v>
          </cell>
          <cell r="ADX101">
            <v>0</v>
          </cell>
          <cell r="ADY101">
            <v>0</v>
          </cell>
          <cell r="ADZ101">
            <v>0</v>
          </cell>
          <cell r="AEA101">
            <v>0</v>
          </cell>
          <cell r="AEB101">
            <v>0</v>
          </cell>
          <cell r="AEC101">
            <v>0</v>
          </cell>
          <cell r="AED101">
            <v>0</v>
          </cell>
          <cell r="AEE101">
            <v>0.19419166556762815</v>
          </cell>
          <cell r="AEF101">
            <v>6.9323972906162419E-3</v>
          </cell>
          <cell r="AEG101">
            <v>0.1623734837494463</v>
          </cell>
          <cell r="AEH101">
            <v>0</v>
          </cell>
          <cell r="AEI101">
            <v>0.40037093298530119</v>
          </cell>
          <cell r="AEJ101">
            <v>1.268121455600532E-3</v>
          </cell>
          <cell r="AEK101">
            <v>0.28689134397202704</v>
          </cell>
          <cell r="AEL101">
            <v>2.4865126580402588E-2</v>
          </cell>
          <cell r="AEM101">
            <v>0</v>
          </cell>
          <cell r="AEN101">
            <v>0.2641618973932286</v>
          </cell>
          <cell r="AEO101">
            <v>9.430246228230188E-3</v>
          </cell>
          <cell r="AEP101">
            <v>0.22087913725970207</v>
          </cell>
          <cell r="AEQ101">
            <v>0</v>
          </cell>
          <cell r="AER101">
            <v>0.5446307132149395</v>
          </cell>
          <cell r="AES101">
            <v>1.7250450417494246E-3</v>
          </cell>
          <cell r="AET101">
            <v>0.39026268994511149</v>
          </cell>
          <cell r="AEU101">
            <v>3.3824412583322055E-2</v>
          </cell>
          <cell r="AEV101">
            <v>0</v>
          </cell>
          <cell r="AEW101">
            <v>0.17</v>
          </cell>
          <cell r="AEX101" t="str">
            <v>5</v>
          </cell>
          <cell r="AEY101" t="str">
            <v>5</v>
          </cell>
          <cell r="AEZ101" t="str">
            <v>1: Yes</v>
          </cell>
          <cell r="AFA101" t="str">
            <v>4</v>
          </cell>
          <cell r="AFB101" t="str">
            <v>4</v>
          </cell>
          <cell r="AFC101" t="str">
            <v>1: Always</v>
          </cell>
          <cell r="AFD101" t="str">
            <v>1: Always</v>
          </cell>
          <cell r="AFE101">
            <v>0</v>
          </cell>
          <cell r="AFF101">
            <v>0</v>
          </cell>
          <cell r="AFG101">
            <v>0.34612256199920405</v>
          </cell>
          <cell r="AFH101">
            <v>0.34612256199920399</v>
          </cell>
          <cell r="AFI101">
            <v>0.34612256199920399</v>
          </cell>
          <cell r="AFJ101">
            <v>0</v>
          </cell>
          <cell r="AFK101">
            <v>0</v>
          </cell>
          <cell r="AFL101">
            <v>5.8158340347190176</v>
          </cell>
          <cell r="AFM101">
            <v>0</v>
          </cell>
          <cell r="AFN101">
            <v>0</v>
          </cell>
          <cell r="AFO101">
            <v>4</v>
          </cell>
          <cell r="AFP101">
            <v>4</v>
          </cell>
          <cell r="AFQ101">
            <v>0</v>
          </cell>
          <cell r="AFR101">
            <v>0</v>
          </cell>
          <cell r="AFS101">
            <v>0</v>
          </cell>
          <cell r="AFT101">
            <v>0</v>
          </cell>
          <cell r="AFU101">
            <v>0</v>
          </cell>
          <cell r="AFV101">
            <v>0</v>
          </cell>
          <cell r="AFW101">
            <v>0</v>
          </cell>
          <cell r="AFX101">
            <v>0</v>
          </cell>
          <cell r="AFY101">
            <v>0</v>
          </cell>
          <cell r="AFZ101">
            <v>0</v>
          </cell>
          <cell r="AGA101">
            <v>0</v>
          </cell>
          <cell r="AGB101">
            <v>0</v>
          </cell>
        </row>
        <row r="102">
          <cell r="A102" t="str">
            <v>ZAMBIA_10</v>
          </cell>
          <cell r="B102" t="str">
            <v>Zambia</v>
          </cell>
          <cell r="C102" t="str">
            <v>Limulunga Rural Health Center</v>
          </cell>
          <cell r="D102" t="str">
            <v>Health Center</v>
          </cell>
          <cell r="E102" t="str">
            <v>Primary</v>
          </cell>
          <cell r="F102" t="str">
            <v>Rural</v>
          </cell>
          <cell r="G102" t="str">
            <v>No</v>
          </cell>
          <cell r="H102">
            <v>39417</v>
          </cell>
          <cell r="I102">
            <v>9121</v>
          </cell>
          <cell r="J102">
            <v>5980</v>
          </cell>
          <cell r="K102">
            <v>16</v>
          </cell>
          <cell r="L102">
            <v>18</v>
          </cell>
          <cell r="M102" t="str">
            <v>USD</v>
          </cell>
          <cell r="N102">
            <v>4727.7</v>
          </cell>
          <cell r="O102">
            <v>0</v>
          </cell>
          <cell r="P102">
            <v>0</v>
          </cell>
          <cell r="Q102">
            <v>0</v>
          </cell>
          <cell r="R102">
            <v>0</v>
          </cell>
          <cell r="S102" t="str">
            <v>Unknown</v>
          </cell>
          <cell r="T102">
            <v>5980</v>
          </cell>
          <cell r="U102">
            <v>0</v>
          </cell>
          <cell r="V102">
            <v>213.75291177293852</v>
          </cell>
          <cell r="W102" t="str">
            <v>0: No</v>
          </cell>
          <cell r="X102" t="str">
            <v>0: No</v>
          </cell>
          <cell r="Y102">
            <v>0</v>
          </cell>
          <cell r="Z102" t="str">
            <v>Jan-10</v>
          </cell>
          <cell r="AA102" t="str">
            <v>Dec-10</v>
          </cell>
          <cell r="AB102">
            <v>76.166666666666671</v>
          </cell>
          <cell r="AC102">
            <v>594.25</v>
          </cell>
          <cell r="AD102">
            <v>6</v>
          </cell>
          <cell r="AE102">
            <v>44.5</v>
          </cell>
          <cell r="AF102">
            <v>2</v>
          </cell>
          <cell r="AG102">
            <v>722.91666666666663</v>
          </cell>
          <cell r="AH102">
            <v>646.75</v>
          </cell>
          <cell r="AI102">
            <v>4.5944668587896258</v>
          </cell>
          <cell r="AJ102">
            <v>8.2054755043227665</v>
          </cell>
          <cell r="AK102">
            <v>1</v>
          </cell>
          <cell r="AL102">
            <v>5</v>
          </cell>
          <cell r="AM102">
            <v>12</v>
          </cell>
          <cell r="AN102">
            <v>4</v>
          </cell>
          <cell r="AO102">
            <v>12</v>
          </cell>
          <cell r="AP102">
            <v>7.5</v>
          </cell>
          <cell r="AQ102">
            <v>7.5</v>
          </cell>
          <cell r="AR102">
            <v>15</v>
          </cell>
          <cell r="AS102">
            <v>17.5</v>
          </cell>
          <cell r="AT102">
            <v>17.5</v>
          </cell>
          <cell r="AU102">
            <v>0.8</v>
          </cell>
          <cell r="AV102">
            <v>5</v>
          </cell>
          <cell r="AW102">
            <v>12</v>
          </cell>
          <cell r="AX102">
            <v>4</v>
          </cell>
          <cell r="AY102">
            <v>12</v>
          </cell>
          <cell r="AZ102">
            <v>10</v>
          </cell>
          <cell r="BA102">
            <v>10</v>
          </cell>
          <cell r="BB102">
            <v>10</v>
          </cell>
          <cell r="BC102">
            <v>10</v>
          </cell>
          <cell r="BD102">
            <v>10</v>
          </cell>
          <cell r="BE102">
            <v>60532.458333333336</v>
          </cell>
          <cell r="BF102" t="str">
            <v>1: Yes</v>
          </cell>
          <cell r="BG102">
            <v>0.02</v>
          </cell>
          <cell r="BH102">
            <v>0.06</v>
          </cell>
          <cell r="BI102" t="str">
            <v>1</v>
          </cell>
          <cell r="BJ102">
            <v>0.08</v>
          </cell>
          <cell r="BK102" t="str">
            <v>N/A</v>
          </cell>
          <cell r="BL102" t="str">
            <v>N/A</v>
          </cell>
          <cell r="BM102" t="str">
            <v>1: Yes</v>
          </cell>
          <cell r="BN102" t="str">
            <v>N_INITIATION,N_STAGE,N_MONITORING,N_BLOOD: Initiation, WHO Staging, Routine clinical monitoring, Blood draws for CD4</v>
          </cell>
          <cell r="BO102" t="str">
            <v>Complicated cases or cases requiring the doctor's opinion are referred to the doctor by the nurse. The doctor at this facility visits 1 - 2 times a week and sees patients but for the 2 days the clinic is open the nurse in charge sees the patients.</v>
          </cell>
          <cell r="BP102" t="str">
            <v>1: Yes</v>
          </cell>
          <cell r="BQ102">
            <v>0.22977667921158412</v>
          </cell>
          <cell r="BR102" t="str">
            <v>1: The Costing Period</v>
          </cell>
          <cell r="BS102" t="str">
            <v/>
          </cell>
          <cell r="BT102" t="str">
            <v>1: Yes</v>
          </cell>
          <cell r="BU102">
            <v>0.02</v>
          </cell>
          <cell r="BV102">
            <v>0.06</v>
          </cell>
          <cell r="BW102" t="str">
            <v>1</v>
          </cell>
          <cell r="BX102">
            <v>0.08</v>
          </cell>
          <cell r="BY102" t="str">
            <v>N/A</v>
          </cell>
          <cell r="BZ102" t="str">
            <v>N/A</v>
          </cell>
          <cell r="CA102" t="str">
            <v>0: No</v>
          </cell>
          <cell r="CB102" t="str">
            <v>0: No</v>
          </cell>
          <cell r="CC102" t="str">
            <v>0: No</v>
          </cell>
          <cell r="CD102" t="str">
            <v>0: No</v>
          </cell>
          <cell r="CE102" t="str">
            <v>0: No</v>
          </cell>
          <cell r="CF102" t="str">
            <v>0: No</v>
          </cell>
          <cell r="CG102" t="str">
            <v>1: Yes</v>
          </cell>
          <cell r="CH102" t="str">
            <v>disorganized</v>
          </cell>
          <cell r="CI102" t="str">
            <v>The patient charts did not seem to be organized in any sort of systematic way. They were all strewn all over the place. We used the ART register to sample the files and then looked for them in the piles that were kept in the data room.</v>
          </cell>
          <cell r="CJ102">
            <v>673.25</v>
          </cell>
          <cell r="CK102" t="str">
            <v/>
          </cell>
          <cell r="CL102" t="str">
            <v>1: Yes</v>
          </cell>
          <cell r="CM102" t="str">
            <v>1: Yes</v>
          </cell>
          <cell r="CN102" t="str">
            <v>0: No</v>
          </cell>
          <cell r="CO102" t="str">
            <v>0: No</v>
          </cell>
          <cell r="CP102" t="str">
            <v/>
          </cell>
          <cell r="CQ102" t="str">
            <v>1: Yes</v>
          </cell>
          <cell r="CR102" t="str">
            <v>0: No</v>
          </cell>
          <cell r="CS102" t="str">
            <v>100</v>
          </cell>
          <cell r="CT102" t="str">
            <v>3</v>
          </cell>
          <cell r="CU102">
            <v>670.940439376369</v>
          </cell>
          <cell r="CV102" t="str">
            <v>2: Unknown</v>
          </cell>
          <cell r="CW102">
            <v>4.5944668587896258</v>
          </cell>
          <cell r="CX102">
            <v>40.939076743389684</v>
          </cell>
          <cell r="CY102">
            <v>7.5782629107497197</v>
          </cell>
          <cell r="CZ102">
            <v>44.867924036655097</v>
          </cell>
          <cell r="DA102">
            <v>34.790569042104494</v>
          </cell>
          <cell r="DB102">
            <v>6.4401080822671224</v>
          </cell>
          <cell r="DC102">
            <v>38.129355450723395</v>
          </cell>
          <cell r="DD102">
            <v>36.355448851507951</v>
          </cell>
          <cell r="DE102">
            <v>124.64725320517012</v>
          </cell>
          <cell r="DF102">
            <v>45.703992841895712</v>
          </cell>
          <cell r="DG102">
            <v>137.11197852568714</v>
          </cell>
          <cell r="DH102">
            <v>6.1485077012851912</v>
          </cell>
          <cell r="DI102">
            <v>1.1381548284825977</v>
          </cell>
          <cell r="DJ102">
            <v>6.7385685859317013</v>
          </cell>
          <cell r="DK102">
            <v>6.4250675801436978</v>
          </cell>
          <cell r="DL102">
            <v>22.028803131921247</v>
          </cell>
          <cell r="DM102">
            <v>8.0772278150377907</v>
          </cell>
          <cell r="DN102">
            <v>24.231683445113369</v>
          </cell>
          <cell r="DO102">
            <v>38.129355450723395</v>
          </cell>
          <cell r="DP102">
            <v>37.237999165746977</v>
          </cell>
          <cell r="DQ102">
            <v>49.635519107865235</v>
          </cell>
          <cell r="DR102">
            <v>6.7385685859317013</v>
          </cell>
          <cell r="DS102">
            <v>6.5810399471752099</v>
          </cell>
          <cell r="DT102">
            <v>8.7720431109550212</v>
          </cell>
          <cell r="DU102">
            <v>26.680963080755465</v>
          </cell>
          <cell r="DV102">
            <v>4.9389328979095675</v>
          </cell>
          <cell r="DW102">
            <v>27.881072810779816</v>
          </cell>
          <cell r="DX102">
            <v>95.59224963695938</v>
          </cell>
          <cell r="DY102">
            <v>35.050491533551764</v>
          </cell>
          <cell r="DZ102">
            <v>105.15147460065531</v>
          </cell>
          <cell r="EA102">
            <v>9.9696096897559844E-2</v>
          </cell>
          <cell r="EB102">
            <v>1.8454818563715662E-2</v>
          </cell>
          <cell r="EC102">
            <v>0.10418042737581422</v>
          </cell>
          <cell r="ED102">
            <v>0.35719003671707733</v>
          </cell>
          <cell r="EE102">
            <v>0.13096968012959503</v>
          </cell>
          <cell r="EF102">
            <v>0.39290904038878505</v>
          </cell>
          <cell r="EG102">
            <v>2.3599021646840841</v>
          </cell>
          <cell r="EH102">
            <v>0.43684324294174642</v>
          </cell>
          <cell r="EI102">
            <v>2.4660505649937297</v>
          </cell>
          <cell r="EJ102">
            <v>8.45503050854993</v>
          </cell>
          <cell r="EK102">
            <v>3.1001778531349742</v>
          </cell>
          <cell r="EL102">
            <v>9.3005335594049221</v>
          </cell>
          <cell r="EM102">
            <v>0</v>
          </cell>
          <cell r="EN102">
            <v>0</v>
          </cell>
          <cell r="EO102">
            <v>0</v>
          </cell>
          <cell r="EP102">
            <v>0</v>
          </cell>
          <cell r="EQ102">
            <v>0</v>
          </cell>
          <cell r="ER102">
            <v>0</v>
          </cell>
          <cell r="ES102">
            <v>0</v>
          </cell>
          <cell r="ET102">
            <v>0</v>
          </cell>
          <cell r="EU102">
            <v>0</v>
          </cell>
          <cell r="EV102">
            <v>0</v>
          </cell>
          <cell r="EW102">
            <v>0</v>
          </cell>
          <cell r="EX102">
            <v>0</v>
          </cell>
          <cell r="EY102">
            <v>1.0533297564010358</v>
          </cell>
          <cell r="EZ102">
            <v>0.19498265375542218</v>
          </cell>
          <cell r="FA102">
            <v>1.1007085292644803</v>
          </cell>
          <cell r="FB102">
            <v>3.7738578146210746</v>
          </cell>
          <cell r="FC102">
            <v>1.3837478653610606</v>
          </cell>
          <cell r="FD102">
            <v>4.1512435960831819</v>
          </cell>
          <cell r="FE102">
            <v>8.7733215015142534</v>
          </cell>
          <cell r="FF102">
            <v>1.6240360610903111</v>
          </cell>
          <cell r="FG102">
            <v>9.1679455061549806</v>
          </cell>
          <cell r="FH102">
            <v>31.432956021102793</v>
          </cell>
          <cell r="FI102">
            <v>11.525417207737689</v>
          </cell>
          <cell r="FJ102">
            <v>34.576251623213068</v>
          </cell>
          <cell r="FK102">
            <v>0</v>
          </cell>
          <cell r="FL102">
            <v>0</v>
          </cell>
          <cell r="FM102">
            <v>0</v>
          </cell>
          <cell r="FN102">
            <v>0</v>
          </cell>
          <cell r="FO102">
            <v>0</v>
          </cell>
          <cell r="FP102">
            <v>0</v>
          </cell>
          <cell r="FQ102">
            <v>0.55331412103746402</v>
          </cell>
          <cell r="FR102">
            <v>0</v>
          </cell>
          <cell r="FS102">
            <v>1.106628242074928</v>
          </cell>
          <cell r="FT102">
            <v>0</v>
          </cell>
          <cell r="FU102">
            <v>0.55331412103746402</v>
          </cell>
          <cell r="FV102">
            <v>1.3279538904899135E-2</v>
          </cell>
          <cell r="FW102">
            <v>1.659942363112392</v>
          </cell>
          <cell r="FX102">
            <v>0</v>
          </cell>
          <cell r="FY102">
            <v>0</v>
          </cell>
          <cell r="FZ102">
            <v>3.8864783861671475</v>
          </cell>
          <cell r="GA102">
            <v>0</v>
          </cell>
          <cell r="GB102">
            <v>0.16599423631123919</v>
          </cell>
          <cell r="GC102">
            <v>1.2726224783861673</v>
          </cell>
          <cell r="GD102">
            <v>1.4386167146974065</v>
          </cell>
          <cell r="GE102">
            <v>0.10242438801772327</v>
          </cell>
          <cell r="GF102">
            <v>0</v>
          </cell>
          <cell r="GG102">
            <v>0.20484877603544654</v>
          </cell>
          <cell r="GH102">
            <v>0</v>
          </cell>
          <cell r="GI102">
            <v>0.10242438801772327</v>
          </cell>
          <cell r="GJ102">
            <v>2.458185312425358E-3</v>
          </cell>
          <cell r="GK102">
            <v>0.30727316405316979</v>
          </cell>
          <cell r="GL102">
            <v>0</v>
          </cell>
          <cell r="GM102">
            <v>0</v>
          </cell>
          <cell r="GN102">
            <v>0.7194289014364883</v>
          </cell>
          <cell r="GO102">
            <v>3.0727316405316979E-2</v>
          </cell>
          <cell r="GP102">
            <v>0.23557609244076352</v>
          </cell>
          <cell r="GQ102">
            <v>0.2663034088460805</v>
          </cell>
          <cell r="GR102">
            <v>0.60641465137892037</v>
          </cell>
          <cell r="GS102">
            <v>0</v>
          </cell>
          <cell r="GT102">
            <v>1.2128293027578407</v>
          </cell>
          <cell r="GU102">
            <v>0</v>
          </cell>
          <cell r="GV102">
            <v>0.60641465137892037</v>
          </cell>
          <cell r="GW102">
            <v>1.4553951633094087E-2</v>
          </cell>
          <cell r="GX102">
            <v>1.8192439541367609</v>
          </cell>
          <cell r="GY102">
            <v>0</v>
          </cell>
          <cell r="GZ102">
            <v>0</v>
          </cell>
          <cell r="HA102">
            <v>4.2594565112855367</v>
          </cell>
          <cell r="HB102">
            <v>0.18192439541367608</v>
          </cell>
          <cell r="HC102">
            <v>1.3947536981715167</v>
          </cell>
          <cell r="HD102">
            <v>1.5766780935851927</v>
          </cell>
          <cell r="HE102">
            <v>31133.47526281279</v>
          </cell>
          <cell r="HF102">
            <v>0</v>
          </cell>
          <cell r="HG102">
            <v>7620.3073376060256</v>
          </cell>
          <cell r="HH102">
            <v>0</v>
          </cell>
          <cell r="HI102">
            <v>8530.0630327643466</v>
          </cell>
          <cell r="HJ102">
            <v>7507.4968800896841</v>
          </cell>
          <cell r="HK102">
            <v>2597.4575374918036</v>
          </cell>
          <cell r="HL102">
            <v>0</v>
          </cell>
          <cell r="HM102" t="str">
            <v/>
          </cell>
          <cell r="HN102">
            <v>6345.5803033187394</v>
          </cell>
          <cell r="HO102">
            <v>3934.2663451572653</v>
          </cell>
          <cell r="HP102">
            <v>0</v>
          </cell>
          <cell r="HQ102">
            <v>1</v>
          </cell>
          <cell r="HR102">
            <v>0</v>
          </cell>
          <cell r="HS102">
            <v>9.9696096897559844E-2</v>
          </cell>
          <cell r="HT102">
            <v>0</v>
          </cell>
          <cell r="HU102">
            <v>0</v>
          </cell>
          <cell r="HV102">
            <v>1.659942363112392</v>
          </cell>
          <cell r="HW102">
            <v>2.0640000000000001</v>
          </cell>
          <cell r="HX102">
            <v>1.52</v>
          </cell>
          <cell r="HY102">
            <v>0.10926374647843003</v>
          </cell>
          <cell r="HZ102">
            <v>0</v>
          </cell>
          <cell r="IA102">
            <v>0</v>
          </cell>
          <cell r="IB102">
            <v>1.8454818563715662E-2</v>
          </cell>
          <cell r="IC102">
            <v>0</v>
          </cell>
          <cell r="ID102">
            <v>0</v>
          </cell>
          <cell r="IE102" t="str">
            <v>4</v>
          </cell>
          <cell r="IF102">
            <v>150.98614257126704</v>
          </cell>
          <cell r="IG102">
            <v>149.68538047728131</v>
          </cell>
          <cell r="IH102">
            <v>643.84019136731888</v>
          </cell>
          <cell r="II102">
            <v>81.522193667110869</v>
          </cell>
          <cell r="IJ102">
            <v>604.48579647608778</v>
          </cell>
          <cell r="IK102">
            <v>142.13149294857638</v>
          </cell>
          <cell r="IL102">
            <v>8.8546496226906619</v>
          </cell>
          <cell r="IM102">
            <v>136.21369623432599</v>
          </cell>
          <cell r="IN102">
            <v>13.471684242955318</v>
          </cell>
          <cell r="IO102">
            <v>585.89457414426022</v>
          </cell>
          <cell r="IP102">
            <v>57.945617223058697</v>
          </cell>
          <cell r="IQ102">
            <v>78.261305920426437</v>
          </cell>
          <cell r="IR102">
            <v>3.260887746684435</v>
          </cell>
          <cell r="IS102">
            <v>592.39608054656605</v>
          </cell>
          <cell r="IT102">
            <v>12.089715929521756</v>
          </cell>
          <cell r="IU102">
            <v>164</v>
          </cell>
          <cell r="IV102">
            <v>318</v>
          </cell>
          <cell r="IW102">
            <v>157</v>
          </cell>
          <cell r="IX102">
            <v>62.999999999999993</v>
          </cell>
          <cell r="IY102" t="str">
            <v>1: Yes</v>
          </cell>
          <cell r="IZ102" t="str">
            <v>2</v>
          </cell>
          <cell r="JA102" t="str">
            <v>25</v>
          </cell>
          <cell r="JB102" t="str">
            <v>NVP,ABC,DDI: NVP, ABC, DDI</v>
          </cell>
          <cell r="JC102" t="str">
            <v>1: Yes</v>
          </cell>
          <cell r="JD102" t="str">
            <v>1: Yes</v>
          </cell>
          <cell r="JE102" t="str">
            <v>0: No</v>
          </cell>
          <cell r="JF102" t="str">
            <v>1: Yes</v>
          </cell>
          <cell r="JG102" t="str">
            <v>0: No</v>
          </cell>
          <cell r="JH102">
            <v>0</v>
          </cell>
          <cell r="JI102">
            <v>281</v>
          </cell>
          <cell r="JJ102">
            <v>0.5</v>
          </cell>
          <cell r="JK102">
            <v>162.5</v>
          </cell>
          <cell r="JL102">
            <v>59</v>
          </cell>
          <cell r="JM102">
            <v>97.5</v>
          </cell>
          <cell r="JN102">
            <v>0</v>
          </cell>
          <cell r="JO102">
            <v>58.5</v>
          </cell>
          <cell r="JP102">
            <v>0</v>
          </cell>
          <cell r="JQ102">
            <v>0</v>
          </cell>
          <cell r="JR102">
            <v>69.71867927321955</v>
          </cell>
          <cell r="JS102">
            <v>99.892548173530486</v>
          </cell>
          <cell r="JT102">
            <v>147.492015144785</v>
          </cell>
          <cell r="JU102">
            <v>172.19218647545318</v>
          </cell>
          <cell r="JV102">
            <v>165.30723184635235</v>
          </cell>
          <cell r="JW102">
            <v>194.52270660151873</v>
          </cell>
          <cell r="JX102">
            <v>140.60706051568417</v>
          </cell>
          <cell r="JY102">
            <v>169.82253527085052</v>
          </cell>
          <cell r="JZ102">
            <v>3451.7</v>
          </cell>
          <cell r="KA102">
            <v>0</v>
          </cell>
          <cell r="KB102">
            <v>984.55</v>
          </cell>
          <cell r="KC102">
            <v>85</v>
          </cell>
          <cell r="KD102">
            <v>1855</v>
          </cell>
          <cell r="KE102">
            <v>0</v>
          </cell>
          <cell r="KF102">
            <v>52</v>
          </cell>
          <cell r="KG102">
            <v>9256.2199999999993</v>
          </cell>
          <cell r="KH102">
            <v>3675</v>
          </cell>
          <cell r="KI102">
            <v>0</v>
          </cell>
          <cell r="KJ102">
            <v>1015</v>
          </cell>
          <cell r="KK102">
            <v>85</v>
          </cell>
          <cell r="KL102">
            <v>1855</v>
          </cell>
          <cell r="KM102">
            <v>0</v>
          </cell>
          <cell r="KN102">
            <v>52</v>
          </cell>
          <cell r="KO102">
            <v>9696</v>
          </cell>
          <cell r="KP102">
            <v>228</v>
          </cell>
          <cell r="KQ102">
            <v>53</v>
          </cell>
          <cell r="KR102">
            <v>138.5</v>
          </cell>
          <cell r="KS102">
            <v>24</v>
          </cell>
          <cell r="KT102">
            <v>17</v>
          </cell>
          <cell r="KU102">
            <v>137</v>
          </cell>
          <cell r="KV102">
            <v>0</v>
          </cell>
          <cell r="KW102">
            <v>57.5</v>
          </cell>
          <cell r="KX102">
            <v>0</v>
          </cell>
          <cell r="KY102">
            <v>0</v>
          </cell>
          <cell r="KZ102">
            <v>6.3299278719038865</v>
          </cell>
          <cell r="LA102" t="str">
            <v/>
          </cell>
          <cell r="LB102" t="str">
            <v/>
          </cell>
          <cell r="LC102">
            <v>2.9200245362438397</v>
          </cell>
          <cell r="LD102">
            <v>5.1900501300843969</v>
          </cell>
          <cell r="LE102" t="str">
            <v/>
          </cell>
          <cell r="LF102" t="str">
            <v/>
          </cell>
          <cell r="LG102" t="str">
            <v/>
          </cell>
          <cell r="LH102">
            <v>8.2799246991137352</v>
          </cell>
          <cell r="LI102" t="str">
            <v/>
          </cell>
          <cell r="LJ102" t="str">
            <v>Tenofovir/Emtricitabine</v>
          </cell>
          <cell r="LK102">
            <v>14.349895297924997</v>
          </cell>
          <cell r="LL102" t="str">
            <v>1: Yes</v>
          </cell>
          <cell r="LM102" t="str">
            <v>2</v>
          </cell>
          <cell r="LN102" t="str">
            <v>25</v>
          </cell>
          <cell r="LO102" t="str">
            <v>NVP,ABC,DDI: NVP, ABC, DDI</v>
          </cell>
          <cell r="LP102" t="str">
            <v>1: Yes</v>
          </cell>
          <cell r="LQ102" t="str">
            <v>0: No</v>
          </cell>
          <cell r="LR102" t="str">
            <v>1: Yes</v>
          </cell>
          <cell r="LS102" t="str">
            <v>0: No</v>
          </cell>
          <cell r="LT102" t="str">
            <v>0: No</v>
          </cell>
          <cell r="LU102">
            <v>281</v>
          </cell>
          <cell r="LV102">
            <v>163</v>
          </cell>
          <cell r="LW102">
            <v>156.5</v>
          </cell>
          <cell r="LX102">
            <v>60</v>
          </cell>
          <cell r="LY102" t="str">
            <v>0: No</v>
          </cell>
          <cell r="LZ102" t="str">
            <v>0: No</v>
          </cell>
          <cell r="MA102" t="str">
            <v>1: Yes</v>
          </cell>
          <cell r="MB102" t="str">
            <v>0: No</v>
          </cell>
          <cell r="MC102" t="str">
            <v>0: No</v>
          </cell>
          <cell r="MD102" t="str">
            <v>0: No</v>
          </cell>
          <cell r="ME102" t="str">
            <v>1: Yes</v>
          </cell>
          <cell r="MF102" t="str">
            <v>1: Yes</v>
          </cell>
          <cell r="MG102" t="str">
            <v>0: No</v>
          </cell>
          <cell r="MH102" t="str">
            <v>0: No</v>
          </cell>
          <cell r="MI102" t="str">
            <v>0: No</v>
          </cell>
          <cell r="MJ102" t="str">
            <v>0: No</v>
          </cell>
          <cell r="MK102" t="str">
            <v>0: No</v>
          </cell>
          <cell r="ML102" t="str">
            <v>0: No</v>
          </cell>
          <cell r="MM102" t="str">
            <v>0: No</v>
          </cell>
          <cell r="MN102" t="str">
            <v>0: No</v>
          </cell>
          <cell r="MO102" t="str">
            <v>0: No</v>
          </cell>
          <cell r="MP102" t="str">
            <v>0: No</v>
          </cell>
          <cell r="MQ102" t="str">
            <v>1: Yes</v>
          </cell>
          <cell r="MR102" t="str">
            <v>1: Yes</v>
          </cell>
          <cell r="MS102" t="str">
            <v>3</v>
          </cell>
          <cell r="MT102" t="str">
            <v>1: Yes</v>
          </cell>
          <cell r="MU102">
            <v>5.1046229655511812</v>
          </cell>
          <cell r="MV102">
            <v>43.962757304895106</v>
          </cell>
          <cell r="MW102">
            <v>0.51168862935600679</v>
          </cell>
          <cell r="MX102">
            <v>1.6505092099606229E-2</v>
          </cell>
          <cell r="MY102">
            <v>0.84308603876987609</v>
          </cell>
          <cell r="MZ102">
            <v>1.6505092099606229E-2</v>
          </cell>
          <cell r="NA102">
            <v>1.7352057001232362</v>
          </cell>
          <cell r="NB102">
            <v>16.469266355108392</v>
          </cell>
          <cell r="NC102">
            <v>0</v>
          </cell>
          <cell r="ND102">
            <v>0</v>
          </cell>
          <cell r="NE102">
            <v>0</v>
          </cell>
          <cell r="NF102">
            <v>0</v>
          </cell>
          <cell r="NG102">
            <v>0.92559245684228209</v>
          </cell>
          <cell r="NH102">
            <v>8.7850268742962765</v>
          </cell>
          <cell r="NI102">
            <v>0</v>
          </cell>
          <cell r="NJ102">
            <v>0</v>
          </cell>
          <cell r="NK102">
            <v>0</v>
          </cell>
          <cell r="NL102">
            <v>0</v>
          </cell>
          <cell r="NM102">
            <v>3.6666865263214494</v>
          </cell>
          <cell r="NN102">
            <v>31.669299901983699</v>
          </cell>
          <cell r="NO102">
            <v>0.3568476299631308</v>
          </cell>
          <cell r="NP102">
            <v>0</v>
          </cell>
          <cell r="NQ102">
            <v>0.59566489917300702</v>
          </cell>
          <cell r="NR102">
            <v>0</v>
          </cell>
          <cell r="NS102">
            <v>1.4214313471301248</v>
          </cell>
          <cell r="NT102">
            <v>12.276952310811801</v>
          </cell>
          <cell r="NU102">
            <v>0.13833590729326975</v>
          </cell>
          <cell r="NV102">
            <v>0</v>
          </cell>
          <cell r="NW102">
            <v>0.23091604749726277</v>
          </cell>
          <cell r="NX102">
            <v>0</v>
          </cell>
          <cell r="NY102">
            <v>0</v>
          </cell>
          <cell r="NZ102">
            <v>0</v>
          </cell>
          <cell r="OA102">
            <v>0</v>
          </cell>
          <cell r="OB102">
            <v>0</v>
          </cell>
          <cell r="OC102">
            <v>0</v>
          </cell>
          <cell r="OD102">
            <v>0</v>
          </cell>
          <cell r="OE102">
            <v>1.6505092099606232E-2</v>
          </cell>
          <cell r="OF102">
            <v>1.6505092099606232E-2</v>
          </cell>
          <cell r="OG102">
            <v>1.6505092099606232E-2</v>
          </cell>
          <cell r="OH102">
            <v>1.6505092099606229E-2</v>
          </cell>
          <cell r="OI102">
            <v>1.6505092099606232E-2</v>
          </cell>
          <cell r="OJ102">
            <v>1.6505092099606229E-2</v>
          </cell>
          <cell r="OK102">
            <v>0</v>
          </cell>
          <cell r="OL102">
            <v>0</v>
          </cell>
          <cell r="OM102">
            <v>0</v>
          </cell>
          <cell r="ON102">
            <v>0</v>
          </cell>
          <cell r="OO102">
            <v>0</v>
          </cell>
          <cell r="OP102">
            <v>0</v>
          </cell>
          <cell r="OQ102">
            <v>5.1046229655511812</v>
          </cell>
          <cell r="OR102">
            <v>43.962757304895106</v>
          </cell>
          <cell r="OS102">
            <v>0.51168862935600679</v>
          </cell>
          <cell r="OT102">
            <v>1.6505092099606229E-2</v>
          </cell>
          <cell r="OU102">
            <v>0.84308603876987609</v>
          </cell>
          <cell r="OV102">
            <v>1.6505092099606229E-2</v>
          </cell>
          <cell r="OW102">
            <v>0</v>
          </cell>
          <cell r="OX102">
            <v>0.59619596541786746</v>
          </cell>
          <cell r="OY102">
            <v>0</v>
          </cell>
          <cell r="OZ102">
            <v>0</v>
          </cell>
          <cell r="PA102">
            <v>0</v>
          </cell>
          <cell r="PB102">
            <v>0.36795389048991356</v>
          </cell>
          <cell r="PC102">
            <v>0</v>
          </cell>
          <cell r="PD102">
            <v>0</v>
          </cell>
          <cell r="PE102">
            <v>0</v>
          </cell>
          <cell r="PF102">
            <v>0.61141210374639776</v>
          </cell>
          <cell r="PG102" t="str">
            <v/>
          </cell>
          <cell r="PH102">
            <v>6.1501364299765218</v>
          </cell>
          <cell r="PI102">
            <v>0</v>
          </cell>
          <cell r="PJ102">
            <v>0</v>
          </cell>
          <cell r="PK102" t="str">
            <v>N/A</v>
          </cell>
          <cell r="PL102">
            <v>1.9643801425640377</v>
          </cell>
          <cell r="PM102" t="str">
            <v>N/A</v>
          </cell>
          <cell r="PN102" t="str">
            <v>N/A</v>
          </cell>
          <cell r="PO102" t="str">
            <v>N/A</v>
          </cell>
          <cell r="PP102">
            <v>0.55439219916661386</v>
          </cell>
          <cell r="PQ102">
            <v>392.21000000000004</v>
          </cell>
          <cell r="PR102">
            <v>34.480000000000004</v>
          </cell>
          <cell r="PS102">
            <v>431</v>
          </cell>
          <cell r="PT102">
            <v>0</v>
          </cell>
          <cell r="PU102">
            <v>266</v>
          </cell>
          <cell r="PV102">
            <v>0</v>
          </cell>
          <cell r="PW102">
            <v>442</v>
          </cell>
          <cell r="PX102">
            <v>0</v>
          </cell>
          <cell r="PY102">
            <v>0</v>
          </cell>
          <cell r="PZ102">
            <v>5.3242456259282784</v>
          </cell>
          <cell r="QA102">
            <v>0.52836542320349966</v>
          </cell>
          <cell r="QB102">
            <v>0</v>
          </cell>
          <cell r="QC102">
            <v>0</v>
          </cell>
          <cell r="QD102">
            <v>0.36886554637617208</v>
          </cell>
          <cell r="QE102">
            <v>0.14299478472772129</v>
          </cell>
          <cell r="QF102">
            <v>0</v>
          </cell>
          <cell r="QG102">
            <v>1.6505092099606232E-2</v>
          </cell>
          <cell r="QH102">
            <v>0</v>
          </cell>
          <cell r="QI102">
            <v>0.52836542320349966</v>
          </cell>
          <cell r="QJ102">
            <v>0</v>
          </cell>
          <cell r="QK102">
            <v>5.99768071124855E-2</v>
          </cell>
          <cell r="QL102">
            <v>0</v>
          </cell>
          <cell r="QM102">
            <v>0</v>
          </cell>
          <cell r="QN102">
            <v>0</v>
          </cell>
          <cell r="QO102">
            <v>3.7015848473134903E-2</v>
          </cell>
          <cell r="QP102">
            <v>0</v>
          </cell>
          <cell r="QQ102">
            <v>0</v>
          </cell>
          <cell r="QR102">
            <v>0</v>
          </cell>
          <cell r="QS102">
            <v>6.1507537688442214E-2</v>
          </cell>
          <cell r="QT102">
            <v>0</v>
          </cell>
          <cell r="QU102">
            <v>5.1493654266958426</v>
          </cell>
          <cell r="QV102" t="str">
            <v/>
          </cell>
          <cell r="QW102" t="str">
            <v/>
          </cell>
          <cell r="QX102" t="str">
            <v/>
          </cell>
          <cell r="QY102" t="str">
            <v/>
          </cell>
          <cell r="QZ102" t="str">
            <v/>
          </cell>
          <cell r="RA102" t="str">
            <v/>
          </cell>
          <cell r="RB102" t="str">
            <v/>
          </cell>
          <cell r="RC102" t="str">
            <v>N/A</v>
          </cell>
          <cell r="RD102" t="str">
            <v>N/A</v>
          </cell>
          <cell r="RE102">
            <v>0</v>
          </cell>
          <cell r="RF102">
            <v>0</v>
          </cell>
          <cell r="RG102">
            <v>0</v>
          </cell>
          <cell r="RH102">
            <v>0</v>
          </cell>
          <cell r="RI102">
            <v>0</v>
          </cell>
          <cell r="RJ102">
            <v>3.1780306345733038</v>
          </cell>
          <cell r="RK102">
            <v>0</v>
          </cell>
          <cell r="RL102">
            <v>0</v>
          </cell>
          <cell r="RM102">
            <v>0</v>
          </cell>
          <cell r="RN102">
            <v>5.2807877461706783</v>
          </cell>
          <cell r="RO102">
            <v>11.918172124688642</v>
          </cell>
          <cell r="RP102">
            <v>11.918172124688644</v>
          </cell>
          <cell r="RQ102">
            <v>11.918172124688642</v>
          </cell>
          <cell r="RR102">
            <v>11.918172124688642</v>
          </cell>
          <cell r="RS102">
            <v>11.918172124688644</v>
          </cell>
          <cell r="RT102">
            <v>11.918172124688642</v>
          </cell>
          <cell r="RU102">
            <v>11.918172124688642</v>
          </cell>
          <cell r="RV102">
            <v>3.9922821650973703</v>
          </cell>
          <cell r="RW102">
            <v>3.9922821650973703</v>
          </cell>
          <cell r="RX102">
            <v>3.9922821650973703</v>
          </cell>
          <cell r="RY102">
            <v>3.9922821650973699</v>
          </cell>
          <cell r="RZ102">
            <v>3.9922821650973703</v>
          </cell>
          <cell r="SA102">
            <v>3.9922821650973699</v>
          </cell>
          <cell r="SB102">
            <v>9.8920828634915754</v>
          </cell>
          <cell r="SC102">
            <v>0</v>
          </cell>
          <cell r="SD102">
            <v>9.8920828634915736</v>
          </cell>
          <cell r="SE102">
            <v>9.8920828634915736</v>
          </cell>
          <cell r="SF102">
            <v>9.8920828634915718</v>
          </cell>
          <cell r="SG102">
            <v>9.8920828634915736</v>
          </cell>
          <cell r="SH102">
            <v>2.0260892611970696</v>
          </cell>
          <cell r="SI102">
            <v>0</v>
          </cell>
          <cell r="SJ102">
            <v>2.0260892611970696</v>
          </cell>
          <cell r="SK102">
            <v>2.0260892611970696</v>
          </cell>
          <cell r="SL102">
            <v>2.0260892611970691</v>
          </cell>
          <cell r="SM102">
            <v>2.0260892611970696</v>
          </cell>
          <cell r="SN102">
            <v>0</v>
          </cell>
          <cell r="SO102">
            <v>0.7</v>
          </cell>
          <cell r="SP102">
            <v>0</v>
          </cell>
          <cell r="SQ102">
            <v>1</v>
          </cell>
          <cell r="SR102">
            <v>1</v>
          </cell>
          <cell r="SS102" t="str">
            <v>1: Yes</v>
          </cell>
          <cell r="ST102" t="str">
            <v>1: Yes</v>
          </cell>
          <cell r="SU102">
            <v>1</v>
          </cell>
          <cell r="SV102" t="str">
            <v>1: Yes</v>
          </cell>
          <cell r="SW102" t="str">
            <v>0: All patients when initiated</v>
          </cell>
          <cell r="SX102">
            <v>1</v>
          </cell>
          <cell r="SY102" t="str">
            <v>1: Yes</v>
          </cell>
          <cell r="SZ102" t="str">
            <v>PW: Pregnant women</v>
          </cell>
          <cell r="TA102">
            <v>30</v>
          </cell>
          <cell r="TB102">
            <v>0.66867742928289653</v>
          </cell>
          <cell r="TC102">
            <v>0</v>
          </cell>
          <cell r="TD102">
            <v>3.9427365177905753</v>
          </cell>
          <cell r="TE102">
            <v>0</v>
          </cell>
          <cell r="TF102">
            <v>0.37806418837924921</v>
          </cell>
          <cell r="TG102">
            <v>0.58124947950697592</v>
          </cell>
          <cell r="TH102">
            <v>2.3304932447000231</v>
          </cell>
          <cell r="TI102">
            <v>3.9922821650973703</v>
          </cell>
          <cell r="TJ102">
            <v>2.4669099931551856E-2</v>
          </cell>
          <cell r="TK102">
            <v>0.66867742928289653</v>
          </cell>
          <cell r="TL102">
            <v>0</v>
          </cell>
          <cell r="TM102">
            <v>3.9427365177905753</v>
          </cell>
          <cell r="TN102">
            <v>0</v>
          </cell>
          <cell r="TO102">
            <v>0.37806418837924927</v>
          </cell>
          <cell r="TP102">
            <v>0.58124947950697603</v>
          </cell>
          <cell r="TQ102">
            <v>2.3304932447000231</v>
          </cell>
          <cell r="TR102">
            <v>3.9922821650973703</v>
          </cell>
          <cell r="TS102">
            <v>2.4669099931551856E-2</v>
          </cell>
          <cell r="TT102">
            <v>0.66867742928289664</v>
          </cell>
          <cell r="TU102">
            <v>0</v>
          </cell>
          <cell r="TV102">
            <v>3.9427365177905762</v>
          </cell>
          <cell r="TW102">
            <v>0</v>
          </cell>
          <cell r="TX102">
            <v>0.37806418837924927</v>
          </cell>
          <cell r="TY102">
            <v>0.58124947950697603</v>
          </cell>
          <cell r="TZ102">
            <v>2.3304932447000235</v>
          </cell>
          <cell r="UA102">
            <v>3.9922821650973703</v>
          </cell>
          <cell r="UB102">
            <v>2.466909993155186E-2</v>
          </cell>
          <cell r="UC102" t="str">
            <v>1: Yes</v>
          </cell>
          <cell r="UD102" t="str">
            <v>PW: Pregnant women</v>
          </cell>
          <cell r="UE102">
            <v>30</v>
          </cell>
          <cell r="UF102">
            <v>171000</v>
          </cell>
          <cell r="UG102">
            <v>1.5698965670410559E-2</v>
          </cell>
          <cell r="UH102">
            <v>1.5698965670410559E-2</v>
          </cell>
          <cell r="UI102">
            <v>1.5698965670410559E-2</v>
          </cell>
          <cell r="UJ102">
            <v>0</v>
          </cell>
          <cell r="UK102">
            <v>0</v>
          </cell>
          <cell r="UL102">
            <v>0</v>
          </cell>
          <cell r="UM102">
            <v>0</v>
          </cell>
          <cell r="UN102" t="str">
            <v>N/A</v>
          </cell>
          <cell r="UO102" t="str">
            <v>N/A</v>
          </cell>
          <cell r="UP102" t="str">
            <v>N/A</v>
          </cell>
          <cell r="UQ102" t="str">
            <v>N/A</v>
          </cell>
          <cell r="UR102" t="str">
            <v>N/A</v>
          </cell>
          <cell r="US102" t="str">
            <v>N/A</v>
          </cell>
          <cell r="UT102" t="str">
            <v>N/A</v>
          </cell>
          <cell r="UU102" t="str">
            <v>N/A</v>
          </cell>
          <cell r="UV102" t="str">
            <v>N/A</v>
          </cell>
          <cell r="UW102" t="str">
            <v>N/A</v>
          </cell>
          <cell r="UX102">
            <v>1</v>
          </cell>
          <cell r="UY102">
            <v>0</v>
          </cell>
          <cell r="UZ102">
            <v>0</v>
          </cell>
          <cell r="VA102">
            <v>0</v>
          </cell>
          <cell r="VB102">
            <v>1</v>
          </cell>
          <cell r="VC102">
            <v>0</v>
          </cell>
          <cell r="VD102">
            <v>0</v>
          </cell>
          <cell r="VE102">
            <v>0</v>
          </cell>
          <cell r="VF102">
            <v>0</v>
          </cell>
          <cell r="VG102">
            <v>0</v>
          </cell>
          <cell r="VH102">
            <v>0</v>
          </cell>
          <cell r="VI102">
            <v>1</v>
          </cell>
          <cell r="VJ102">
            <v>0</v>
          </cell>
          <cell r="VK102">
            <v>0</v>
          </cell>
          <cell r="VL102">
            <v>0</v>
          </cell>
          <cell r="VM102">
            <v>0</v>
          </cell>
          <cell r="VN102">
            <v>1</v>
          </cell>
          <cell r="VO102">
            <v>0</v>
          </cell>
          <cell r="VP102">
            <v>0</v>
          </cell>
          <cell r="VQ102">
            <v>1</v>
          </cell>
          <cell r="VR102">
            <v>0</v>
          </cell>
          <cell r="VS102">
            <v>0</v>
          </cell>
          <cell r="VT102">
            <v>0</v>
          </cell>
          <cell r="VU102">
            <v>0</v>
          </cell>
          <cell r="VV102">
            <v>0</v>
          </cell>
          <cell r="VW102">
            <v>0</v>
          </cell>
          <cell r="VX102">
            <v>0</v>
          </cell>
          <cell r="VY102">
            <v>0</v>
          </cell>
          <cell r="VZ102">
            <v>0</v>
          </cell>
          <cell r="WA102">
            <v>0</v>
          </cell>
          <cell r="WB102">
            <v>0</v>
          </cell>
          <cell r="WC102">
            <v>0</v>
          </cell>
          <cell r="WD102">
            <v>0</v>
          </cell>
          <cell r="WE102">
            <v>0</v>
          </cell>
          <cell r="WF102">
            <v>0</v>
          </cell>
          <cell r="WG102">
            <v>0</v>
          </cell>
          <cell r="WH102">
            <v>0</v>
          </cell>
          <cell r="WI102">
            <v>0</v>
          </cell>
          <cell r="WJ102">
            <v>0</v>
          </cell>
          <cell r="WK102">
            <v>0</v>
          </cell>
          <cell r="WL102">
            <v>0</v>
          </cell>
          <cell r="WM102">
            <v>0</v>
          </cell>
          <cell r="WN102">
            <v>0</v>
          </cell>
          <cell r="WO102">
            <v>0</v>
          </cell>
          <cell r="WP102">
            <v>0</v>
          </cell>
          <cell r="WQ102">
            <v>0</v>
          </cell>
          <cell r="WR102">
            <v>0</v>
          </cell>
          <cell r="WS102">
            <v>0</v>
          </cell>
          <cell r="WT102">
            <v>0</v>
          </cell>
          <cell r="WU102">
            <v>0</v>
          </cell>
          <cell r="WV102">
            <v>0</v>
          </cell>
          <cell r="WW102">
            <v>0</v>
          </cell>
          <cell r="WX102">
            <v>0</v>
          </cell>
          <cell r="WY102">
            <v>0</v>
          </cell>
          <cell r="WZ102">
            <v>2.1948502816189794</v>
          </cell>
          <cell r="XA102">
            <v>2.3532862760801887</v>
          </cell>
          <cell r="XB102">
            <v>0.84953107700907771</v>
          </cell>
          <cell r="XC102">
            <v>2.2691087870972209</v>
          </cell>
          <cell r="XD102">
            <v>6.4588346675656982</v>
          </cell>
          <cell r="XE102">
            <v>2.7127268214997651</v>
          </cell>
          <cell r="XF102">
            <v>7.0503253801024242</v>
          </cell>
          <cell r="XG102">
            <v>0.59393558803200386</v>
          </cell>
          <cell r="XH102">
            <v>0.1099438579519023</v>
          </cell>
          <cell r="XI102">
            <v>0.62065081101880315</v>
          </cell>
          <cell r="XJ102">
            <v>2.1279456377787538</v>
          </cell>
          <cell r="XK102">
            <v>0.78024673385220988</v>
          </cell>
          <cell r="XL102">
            <v>2.3407402015566294</v>
          </cell>
          <cell r="XM102">
            <v>0.54392754219843575</v>
          </cell>
          <cell r="XN102">
            <v>0.54392754219843575</v>
          </cell>
          <cell r="XO102">
            <v>0.54392754219843575</v>
          </cell>
          <cell r="XP102">
            <v>0.54392754219843575</v>
          </cell>
          <cell r="XQ102">
            <v>0.54392754219843564</v>
          </cell>
          <cell r="XR102">
            <v>0.54392754219843575</v>
          </cell>
          <cell r="XS102">
            <v>0.54392754219843575</v>
          </cell>
          <cell r="XT102">
            <v>0.27003766324401546</v>
          </cell>
          <cell r="XU102">
            <v>4.9986872461604187E-2</v>
          </cell>
          <cell r="XV102">
            <v>0.28218395744453972</v>
          </cell>
          <cell r="XW102">
            <v>0.96748785409556481</v>
          </cell>
          <cell r="XX102">
            <v>0.35474554650170714</v>
          </cell>
          <cell r="XY102">
            <v>1.0642366395051213</v>
          </cell>
          <cell r="XZ102">
            <v>0</v>
          </cell>
          <cell r="YA102">
            <v>0</v>
          </cell>
          <cell r="YB102">
            <v>0</v>
          </cell>
          <cell r="YC102">
            <v>0</v>
          </cell>
          <cell r="YD102">
            <v>0</v>
          </cell>
          <cell r="YE102">
            <v>0</v>
          </cell>
          <cell r="YF102">
            <v>0</v>
          </cell>
          <cell r="YG102">
            <v>0</v>
          </cell>
          <cell r="YH102">
            <v>0</v>
          </cell>
          <cell r="YI102">
            <v>0</v>
          </cell>
          <cell r="YJ102">
            <v>0</v>
          </cell>
          <cell r="YK102">
            <v>0</v>
          </cell>
          <cell r="YL102">
            <v>0.78694948814452381</v>
          </cell>
          <cell r="YM102">
            <v>0.14567280439713545</v>
          </cell>
          <cell r="YN102">
            <v>0.82234647643544212</v>
          </cell>
          <cell r="YO102">
            <v>2.8194736334929442</v>
          </cell>
          <cell r="YP102">
            <v>1.033806998947413</v>
          </cell>
          <cell r="YQ102">
            <v>3.1014209968422382</v>
          </cell>
          <cell r="YR102">
            <v>0</v>
          </cell>
          <cell r="YS102">
            <v>0</v>
          </cell>
          <cell r="YT102">
            <v>0</v>
          </cell>
          <cell r="YU102">
            <v>0</v>
          </cell>
          <cell r="YV102">
            <v>0</v>
          </cell>
          <cell r="YW102">
            <v>0</v>
          </cell>
          <cell r="YX102">
            <v>0</v>
          </cell>
          <cell r="YY102">
            <v>0</v>
          </cell>
          <cell r="YZ102">
            <v>0</v>
          </cell>
          <cell r="ZA102">
            <v>0</v>
          </cell>
          <cell r="ZB102">
            <v>0</v>
          </cell>
          <cell r="ZC102">
            <v>0</v>
          </cell>
          <cell r="ZD102">
            <v>0.44907369287772758</v>
          </cell>
          <cell r="ZE102">
            <v>0.44907369287772764</v>
          </cell>
          <cell r="ZF102">
            <v>0</v>
          </cell>
          <cell r="ZG102">
            <v>0</v>
          </cell>
          <cell r="ZH102">
            <v>9.4853849320708131E-2</v>
          </cell>
          <cell r="ZI102">
            <v>9.4853849320708145E-2</v>
          </cell>
          <cell r="ZJ102" t="str">
            <v xml:space="preserve"> </v>
          </cell>
          <cell r="ZK102">
            <v>0</v>
          </cell>
          <cell r="ZL102">
            <v>1</v>
          </cell>
          <cell r="ZM102">
            <v>0</v>
          </cell>
          <cell r="ZN102">
            <v>2</v>
          </cell>
          <cell r="ZO102">
            <v>0</v>
          </cell>
          <cell r="ZP102">
            <v>0</v>
          </cell>
          <cell r="ZQ102">
            <v>0</v>
          </cell>
          <cell r="ZR102" t="str">
            <v>1: Yes</v>
          </cell>
          <cell r="ZS102" t="str">
            <v/>
          </cell>
          <cell r="ZT102">
            <v>0.16754526437753978</v>
          </cell>
          <cell r="ZU102">
            <v>0.16754526437753978</v>
          </cell>
          <cell r="ZV102">
            <v>0.16754526437753975</v>
          </cell>
          <cell r="ZW102">
            <v>0.16754526437753978</v>
          </cell>
          <cell r="ZX102">
            <v>0.16754526437753972</v>
          </cell>
          <cell r="ZY102">
            <v>0.16754526437753975</v>
          </cell>
          <cell r="ZZ102">
            <v>0.16754526437753975</v>
          </cell>
          <cell r="AAA102">
            <v>8.3772632188769888E-2</v>
          </cell>
          <cell r="AAB102">
            <v>8.3772632188769874E-2</v>
          </cell>
          <cell r="AAC102">
            <v>8.3772632188769888E-2</v>
          </cell>
          <cell r="AAD102">
            <v>8.3772632188769861E-2</v>
          </cell>
          <cell r="AAE102">
            <v>8.3772632188769874E-2</v>
          </cell>
          <cell r="AAF102">
            <v>8.3772632188769874E-2</v>
          </cell>
          <cell r="AAG102">
            <v>4.1886316094384944E-2</v>
          </cell>
          <cell r="AAH102">
            <v>4.1886316094384944E-2</v>
          </cell>
          <cell r="AAI102">
            <v>4.1886316094384937E-2</v>
          </cell>
          <cell r="AAJ102">
            <v>4.1886316094384944E-2</v>
          </cell>
          <cell r="AAK102">
            <v>4.188631609438493E-2</v>
          </cell>
          <cell r="AAL102">
            <v>4.1886316094384937E-2</v>
          </cell>
          <cell r="AAM102">
            <v>4.1886316094384937E-2</v>
          </cell>
          <cell r="AAN102">
            <v>0</v>
          </cell>
          <cell r="AAO102">
            <v>0</v>
          </cell>
          <cell r="AAP102">
            <v>0</v>
          </cell>
          <cell r="AAQ102">
            <v>0</v>
          </cell>
          <cell r="AAR102">
            <v>0</v>
          </cell>
          <cell r="AAS102">
            <v>0</v>
          </cell>
          <cell r="AAT102">
            <v>0</v>
          </cell>
          <cell r="AAU102">
            <v>0</v>
          </cell>
          <cell r="AAV102">
            <v>0</v>
          </cell>
          <cell r="AAW102">
            <v>0</v>
          </cell>
          <cell r="AAX102">
            <v>0</v>
          </cell>
          <cell r="AAY102">
            <v>0</v>
          </cell>
          <cell r="AAZ102">
            <v>0</v>
          </cell>
          <cell r="ABA102">
            <v>0</v>
          </cell>
          <cell r="ABB102">
            <v>0</v>
          </cell>
          <cell r="ABC102">
            <v>0</v>
          </cell>
          <cell r="ABD102">
            <v>0</v>
          </cell>
          <cell r="ABE102">
            <v>0</v>
          </cell>
          <cell r="ABF102">
            <v>4.1886316094384944E-2</v>
          </cell>
          <cell r="ABG102">
            <v>4.1886316094384937E-2</v>
          </cell>
          <cell r="ABH102">
            <v>4.1886316094384944E-2</v>
          </cell>
          <cell r="ABI102">
            <v>4.188631609438493E-2</v>
          </cell>
          <cell r="ABJ102">
            <v>4.1886316094384937E-2</v>
          </cell>
          <cell r="ABK102">
            <v>4.1886316094384937E-2</v>
          </cell>
          <cell r="ABL102">
            <v>0</v>
          </cell>
          <cell r="ABM102">
            <v>0</v>
          </cell>
          <cell r="ABN102">
            <v>0</v>
          </cell>
          <cell r="ABO102">
            <v>0</v>
          </cell>
          <cell r="ABP102">
            <v>0</v>
          </cell>
          <cell r="ABQ102">
            <v>0</v>
          </cell>
          <cell r="ABR102">
            <v>0</v>
          </cell>
          <cell r="ABS102">
            <v>0</v>
          </cell>
          <cell r="ABT102">
            <v>0</v>
          </cell>
          <cell r="ABU102">
            <v>0</v>
          </cell>
          <cell r="ABV102">
            <v>0</v>
          </cell>
          <cell r="ABW102">
            <v>0</v>
          </cell>
          <cell r="ABX102">
            <v>4.1886316094384944E-2</v>
          </cell>
          <cell r="ABY102" t="str">
            <v>1: Yes</v>
          </cell>
          <cell r="ABZ102">
            <v>4.1886316094384944E-2</v>
          </cell>
          <cell r="ACA102">
            <v>4.1886316094384937E-2</v>
          </cell>
          <cell r="ACB102">
            <v>1.9028288991990854</v>
          </cell>
          <cell r="ACC102">
            <v>2.0854398607756099</v>
          </cell>
          <cell r="ACD102">
            <v>0.35223407119535322</v>
          </cell>
          <cell r="ACE102">
            <v>1.9884181438447359</v>
          </cell>
          <cell r="ACF102">
            <v>6.8174336360390946</v>
          </cell>
          <cell r="ACG102">
            <v>2.4997256665476684</v>
          </cell>
          <cell r="ACH102">
            <v>7.4991769996430033</v>
          </cell>
          <cell r="ACI102">
            <v>1.313490900492706</v>
          </cell>
          <cell r="ACJ102">
            <v>0.24314127641919453</v>
          </cell>
          <cell r="ACK102">
            <v>1.3725717217212592</v>
          </cell>
          <cell r="ACL102">
            <v>4.7059601887586027</v>
          </cell>
          <cell r="ACM102">
            <v>1.7255187358781545</v>
          </cell>
          <cell r="ACN102">
            <v>5.1765562076344631</v>
          </cell>
          <cell r="ACO102">
            <v>0</v>
          </cell>
          <cell r="ACP102">
            <v>0</v>
          </cell>
          <cell r="ACQ102">
            <v>0</v>
          </cell>
          <cell r="ACR102">
            <v>0</v>
          </cell>
          <cell r="ACS102">
            <v>0</v>
          </cell>
          <cell r="ACT102">
            <v>0</v>
          </cell>
          <cell r="ACU102">
            <v>0</v>
          </cell>
          <cell r="ACV102">
            <v>0</v>
          </cell>
          <cell r="ACW102">
            <v>0</v>
          </cell>
          <cell r="ACX102">
            <v>0</v>
          </cell>
          <cell r="ACY102">
            <v>0</v>
          </cell>
          <cell r="ACZ102">
            <v>0</v>
          </cell>
          <cell r="ADA102">
            <v>0</v>
          </cell>
          <cell r="ADB102">
            <v>0</v>
          </cell>
          <cell r="ADC102">
            <v>0</v>
          </cell>
          <cell r="ADD102">
            <v>0</v>
          </cell>
          <cell r="ADE102">
            <v>0</v>
          </cell>
          <cell r="ADF102">
            <v>0</v>
          </cell>
          <cell r="ADG102">
            <v>0</v>
          </cell>
          <cell r="ADH102">
            <v>0</v>
          </cell>
          <cell r="ADI102">
            <v>0</v>
          </cell>
          <cell r="ADJ102">
            <v>0</v>
          </cell>
          <cell r="ADK102">
            <v>0</v>
          </cell>
          <cell r="ADL102">
            <v>0</v>
          </cell>
          <cell r="ADM102">
            <v>0</v>
          </cell>
          <cell r="ADN102">
            <v>0</v>
          </cell>
          <cell r="ADO102">
            <v>0</v>
          </cell>
          <cell r="ADP102">
            <v>0</v>
          </cell>
          <cell r="ADQ102">
            <v>0</v>
          </cell>
          <cell r="ADR102">
            <v>0</v>
          </cell>
          <cell r="ADS102">
            <v>0.58933799870637937</v>
          </cell>
          <cell r="ADT102">
            <v>0.10909279477615871</v>
          </cell>
          <cell r="ADU102">
            <v>0.61584642212347662</v>
          </cell>
          <cell r="ADV102">
            <v>2.1114734472804915</v>
          </cell>
          <cell r="ADW102">
            <v>0.77420693066951352</v>
          </cell>
          <cell r="ADX102">
            <v>2.3226207920085402</v>
          </cell>
          <cell r="ADY102">
            <v>0</v>
          </cell>
          <cell r="ADZ102">
            <v>0</v>
          </cell>
          <cell r="AEA102">
            <v>0</v>
          </cell>
          <cell r="AEB102">
            <v>0</v>
          </cell>
          <cell r="AEC102">
            <v>0</v>
          </cell>
          <cell r="AED102">
            <v>0</v>
          </cell>
          <cell r="AEE102">
            <v>0.23699919519023299</v>
          </cell>
          <cell r="AEF102">
            <v>0.19583780696744715</v>
          </cell>
          <cell r="AEG102">
            <v>0</v>
          </cell>
          <cell r="AEH102">
            <v>0</v>
          </cell>
          <cell r="AEI102">
            <v>0.35233880351614644</v>
          </cell>
          <cell r="AEJ102">
            <v>0</v>
          </cell>
          <cell r="AEK102">
            <v>1.1176530935252589</v>
          </cell>
          <cell r="AEL102">
            <v>0</v>
          </cell>
          <cell r="AEM102">
            <v>0</v>
          </cell>
          <cell r="AEN102">
            <v>0.25974356855179337</v>
          </cell>
          <cell r="AEO102">
            <v>0.21463199821523407</v>
          </cell>
          <cell r="AEP102">
            <v>0</v>
          </cell>
          <cell r="AEQ102">
            <v>0</v>
          </cell>
          <cell r="AER102">
            <v>0.38615210524699956</v>
          </cell>
          <cell r="AES102">
            <v>0</v>
          </cell>
          <cell r="AET102">
            <v>1.2249121887615833</v>
          </cell>
          <cell r="AEU102">
            <v>0</v>
          </cell>
          <cell r="AEV102">
            <v>0</v>
          </cell>
          <cell r="AEW102">
            <v>0.18</v>
          </cell>
          <cell r="AEX102" t="str">
            <v>5</v>
          </cell>
          <cell r="AEY102" t="str">
            <v>3</v>
          </cell>
          <cell r="AEZ102" t="str">
            <v>1: Yes</v>
          </cell>
          <cell r="AFA102" t="str">
            <v>2</v>
          </cell>
          <cell r="AFB102" t="str">
            <v>5</v>
          </cell>
          <cell r="AFC102" t="str">
            <v>2: Sometimes</v>
          </cell>
          <cell r="AFD102" t="str">
            <v>2: Sometimes</v>
          </cell>
          <cell r="AFE102">
            <v>0</v>
          </cell>
          <cell r="AFF102">
            <v>0</v>
          </cell>
          <cell r="AFG102">
            <v>0.84603621589090583</v>
          </cell>
          <cell r="AFH102">
            <v>0.84603621589090594</v>
          </cell>
          <cell r="AFI102">
            <v>0.84603621589090583</v>
          </cell>
          <cell r="AFJ102">
            <v>0.84603621589090594</v>
          </cell>
          <cell r="AFK102">
            <v>0.84603621589090583</v>
          </cell>
          <cell r="AFL102">
            <v>0.84603621589090594</v>
          </cell>
          <cell r="AFM102">
            <v>0.84603621589090583</v>
          </cell>
          <cell r="AFN102">
            <v>0</v>
          </cell>
          <cell r="AFO102">
            <v>1</v>
          </cell>
          <cell r="AFP102">
            <v>1</v>
          </cell>
          <cell r="AFQ102">
            <v>0</v>
          </cell>
          <cell r="AFR102">
            <v>0</v>
          </cell>
          <cell r="AFS102">
            <v>0</v>
          </cell>
          <cell r="AFT102">
            <v>0</v>
          </cell>
          <cell r="AFU102">
            <v>0</v>
          </cell>
          <cell r="AFV102">
            <v>0</v>
          </cell>
          <cell r="AFW102">
            <v>0</v>
          </cell>
          <cell r="AFX102">
            <v>0</v>
          </cell>
          <cell r="AFY102">
            <v>0</v>
          </cell>
          <cell r="AFZ102">
            <v>0</v>
          </cell>
          <cell r="AGA102">
            <v>0</v>
          </cell>
          <cell r="AGB102">
            <v>0</v>
          </cell>
        </row>
        <row r="103">
          <cell r="A103" t="str">
            <v>ZAMBIA_11</v>
          </cell>
          <cell r="B103" t="str">
            <v>Zambia</v>
          </cell>
          <cell r="C103" t="str">
            <v>Mwase Lundazi</v>
          </cell>
          <cell r="D103" t="str">
            <v>Health Center</v>
          </cell>
          <cell r="E103" t="str">
            <v>Primary</v>
          </cell>
          <cell r="F103" t="str">
            <v>Rural</v>
          </cell>
          <cell r="G103" t="str">
            <v>No</v>
          </cell>
          <cell r="H103">
            <v>39337</v>
          </cell>
          <cell r="I103">
            <v>19724</v>
          </cell>
          <cell r="J103">
            <v>30042</v>
          </cell>
          <cell r="K103">
            <v>10</v>
          </cell>
          <cell r="L103">
            <v>1045</v>
          </cell>
          <cell r="M103" t="str">
            <v>USD</v>
          </cell>
          <cell r="N103">
            <v>4727.7</v>
          </cell>
          <cell r="O103">
            <v>1</v>
          </cell>
          <cell r="P103">
            <v>0</v>
          </cell>
          <cell r="Q103">
            <v>0</v>
          </cell>
          <cell r="R103">
            <v>0</v>
          </cell>
          <cell r="S103">
            <v>0</v>
          </cell>
          <cell r="T103">
            <v>30042</v>
          </cell>
          <cell r="U103">
            <v>0</v>
          </cell>
          <cell r="V103">
            <v>263.2975420602524</v>
          </cell>
          <cell r="W103" t="str">
            <v>0: No</v>
          </cell>
          <cell r="X103" t="str">
            <v>0: No</v>
          </cell>
          <cell r="Y103">
            <v>0</v>
          </cell>
          <cell r="Z103" t="str">
            <v>Jan-10</v>
          </cell>
          <cell r="AA103" t="str">
            <v>Dec-10</v>
          </cell>
          <cell r="AB103">
            <v>50.083333333333336</v>
          </cell>
          <cell r="AC103">
            <v>145.75</v>
          </cell>
          <cell r="AD103">
            <v>0</v>
          </cell>
          <cell r="AE103">
            <v>2</v>
          </cell>
          <cell r="AF103">
            <v>0</v>
          </cell>
          <cell r="AG103">
            <v>197.83333333333334</v>
          </cell>
          <cell r="AH103">
            <v>147.75</v>
          </cell>
          <cell r="AI103">
            <v>4.1220303285593936</v>
          </cell>
          <cell r="AJ103">
            <v>15</v>
          </cell>
          <cell r="AK103">
            <v>3.9</v>
          </cell>
          <cell r="AL103">
            <v>4.2</v>
          </cell>
          <cell r="AM103">
            <v>0</v>
          </cell>
          <cell r="AN103">
            <v>4</v>
          </cell>
          <cell r="AO103">
            <v>0</v>
          </cell>
          <cell r="AP103">
            <v>15</v>
          </cell>
          <cell r="AQ103">
            <v>15</v>
          </cell>
          <cell r="AR103">
            <v>0</v>
          </cell>
          <cell r="AS103">
            <v>15</v>
          </cell>
          <cell r="AT103">
            <v>0</v>
          </cell>
          <cell r="AU103">
            <v>2.9</v>
          </cell>
          <cell r="AV103">
            <v>6</v>
          </cell>
          <cell r="AW103">
            <v>0</v>
          </cell>
          <cell r="AX103">
            <v>6</v>
          </cell>
          <cell r="AY103">
            <v>0</v>
          </cell>
          <cell r="AZ103">
            <v>5</v>
          </cell>
          <cell r="BA103">
            <v>5</v>
          </cell>
          <cell r="BB103">
            <v>0</v>
          </cell>
          <cell r="BC103">
            <v>5</v>
          </cell>
          <cell r="BD103">
            <v>0</v>
          </cell>
          <cell r="BE103">
            <v>17390.833333333332</v>
          </cell>
          <cell r="BF103" t="str">
            <v>1: Yes</v>
          </cell>
          <cell r="BG103" t="str">
            <v>1</v>
          </cell>
          <cell r="BH103" t="str">
            <v>0: Unknown</v>
          </cell>
          <cell r="BI103" t="str">
            <v>0: Unknown</v>
          </cell>
          <cell r="BJ103" t="str">
            <v>6</v>
          </cell>
          <cell r="BK103" t="str">
            <v>N/A</v>
          </cell>
          <cell r="BL103" t="str">
            <v>N/A</v>
          </cell>
          <cell r="BM103" t="str">
            <v>1: Yes</v>
          </cell>
          <cell r="BN103" t="str">
            <v>N_INITIATION,N_STAGE,N_MONITORING,N_BLOOD: Initiation, WHO Staging, Routine clinical monitoring, Blood draws for CD4</v>
          </cell>
          <cell r="BO103" t="str">
            <v>Nurse can call doctor at Lundazi DH or Chipata for consultation</v>
          </cell>
          <cell r="BP103" t="str">
            <v>1: Yes</v>
          </cell>
          <cell r="BQ103">
            <v>0.11308371794530342</v>
          </cell>
          <cell r="BR103" t="str">
            <v>1: The Costing Period</v>
          </cell>
          <cell r="BS103" t="str">
            <v/>
          </cell>
          <cell r="BT103" t="str">
            <v>1: Yes</v>
          </cell>
          <cell r="BU103" t="str">
            <v>1</v>
          </cell>
          <cell r="BV103" t="str">
            <v>0: Unknown</v>
          </cell>
          <cell r="BW103" t="str">
            <v>0: Unknown</v>
          </cell>
          <cell r="BX103" t="str">
            <v>6</v>
          </cell>
          <cell r="BY103" t="str">
            <v>N/A</v>
          </cell>
          <cell r="BZ103" t="str">
            <v>N/A</v>
          </cell>
          <cell r="CA103" t="str">
            <v>0: No</v>
          </cell>
          <cell r="CB103" t="str">
            <v>0: No</v>
          </cell>
          <cell r="CC103" t="str">
            <v>0: No</v>
          </cell>
          <cell r="CD103" t="str">
            <v>0: No</v>
          </cell>
          <cell r="CE103" t="str">
            <v>0: No</v>
          </cell>
          <cell r="CF103" t="str">
            <v>0: No</v>
          </cell>
          <cell r="CG103" t="str">
            <v>1: Yes</v>
          </cell>
          <cell r="CH103" t="str">
            <v>No apparent organization</v>
          </cell>
          <cell r="CI103" t="str">
            <v>Charts are stored unsystematically in cardboard boxes, ART and PreART mixed, no order (this is a manageable situation for the clinic because of the small numbers of patients).  After counting the total number of initiations from the ART register, a sampling interval of 2 was determined, and every second chart pulled from the box. PreART files were automatically rejected.</v>
          </cell>
          <cell r="CJ103">
            <v>151</v>
          </cell>
          <cell r="CK103" t="str">
            <v>Clinical visits consist of 5 minutes screening by CIDRZ peer educator, who goes through chart, does adherence form and takes vitals, followed by 10 minutes consulation with nurse.  Both visit lengths physically timed.  Frequency of consulation visits based on interview, confirmed by charts.  Frequency of pharmacy pickups based on pharmacy records in charts, which shows even established patients getting only 2-month refills (6 visits per year).</v>
          </cell>
          <cell r="CL103" t="str">
            <v>1: Yes</v>
          </cell>
          <cell r="CM103" t="str">
            <v>1: Yes</v>
          </cell>
          <cell r="CN103" t="str">
            <v>0: No</v>
          </cell>
          <cell r="CO103" t="str">
            <v>0: No</v>
          </cell>
          <cell r="CP103" t="str">
            <v/>
          </cell>
          <cell r="CQ103" t="str">
            <v>1: Yes</v>
          </cell>
          <cell r="CR103" t="str">
            <v>1: Yes</v>
          </cell>
          <cell r="CS103" t="str">
            <v>100</v>
          </cell>
          <cell r="CT103" t="str">
            <v>30</v>
          </cell>
          <cell r="CU103">
            <v>195.15538635081782</v>
          </cell>
          <cell r="CV103" t="str">
            <v>2: Unknown</v>
          </cell>
          <cell r="CW103">
            <v>4.1220303285593936</v>
          </cell>
          <cell r="CX103">
            <v>42.049193985672893</v>
          </cell>
          <cell r="CY103">
            <v>34.918824170324811</v>
          </cell>
          <cell r="CZ103">
            <v>44.46620033594035</v>
          </cell>
          <cell r="DA103">
            <v>38.440713189767123</v>
          </cell>
          <cell r="DB103">
            <v>31.922241014006531</v>
          </cell>
          <cell r="DC103">
            <v>40.650302460851229</v>
          </cell>
          <cell r="DD103">
            <v>40.668060469898727</v>
          </cell>
          <cell r="DE103">
            <v>0</v>
          </cell>
          <cell r="DF103">
            <v>39.356187551514907</v>
          </cell>
          <cell r="DG103">
            <v>0</v>
          </cell>
          <cell r="DH103">
            <v>3.6084807959057699</v>
          </cell>
          <cell r="DI103">
            <v>2.9965831563182799</v>
          </cell>
          <cell r="DJ103">
            <v>3.8158978750891217</v>
          </cell>
          <cell r="DK103">
            <v>3.817564842980822</v>
          </cell>
          <cell r="DL103">
            <v>0</v>
          </cell>
          <cell r="DM103">
            <v>3.6944175899814411</v>
          </cell>
          <cell r="DN103">
            <v>0</v>
          </cell>
          <cell r="DO103">
            <v>40.650302460851229</v>
          </cell>
          <cell r="DP103">
            <v>40.668060469898727</v>
          </cell>
          <cell r="DQ103">
            <v>39.356187551514907</v>
          </cell>
          <cell r="DR103">
            <v>3.8158978750891217</v>
          </cell>
          <cell r="DS103">
            <v>3.817564842980822</v>
          </cell>
          <cell r="DT103">
            <v>3.6944175899814411</v>
          </cell>
          <cell r="DU103">
            <v>29.484771617646665</v>
          </cell>
          <cell r="DV103">
            <v>24.484977195272421</v>
          </cell>
          <cell r="DW103">
            <v>31.193190125484048</v>
          </cell>
          <cell r="DX103">
            <v>0</v>
          </cell>
          <cell r="DY103">
            <v>30.186958185952303</v>
          </cell>
          <cell r="DZ103">
            <v>0</v>
          </cell>
          <cell r="EA103">
            <v>0.4755466728123105</v>
          </cell>
          <cell r="EB103">
            <v>0.39490722838525583</v>
          </cell>
          <cell r="EC103">
            <v>0.5031009895866958</v>
          </cell>
          <cell r="ED103">
            <v>0</v>
          </cell>
          <cell r="EE103">
            <v>0.48687192540647978</v>
          </cell>
          <cell r="EF103">
            <v>0</v>
          </cell>
          <cell r="EG103">
            <v>0.51053232148324279</v>
          </cell>
          <cell r="EH103">
            <v>0.42396028740087666</v>
          </cell>
          <cell r="EI103">
            <v>0.54011379079837707</v>
          </cell>
          <cell r="EJ103">
            <v>0</v>
          </cell>
          <cell r="EK103">
            <v>0.52269076528875202</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4.8914961900055998</v>
          </cell>
          <cell r="EZ103">
            <v>4.0620349452314466</v>
          </cell>
          <cell r="FA103">
            <v>5.1749212315962252</v>
          </cell>
          <cell r="FB103">
            <v>0</v>
          </cell>
          <cell r="FC103">
            <v>5.007988288641509</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0.75821398483572022</v>
          </cell>
          <cell r="FS103">
            <v>2.2746419545071603</v>
          </cell>
          <cell r="FT103">
            <v>0</v>
          </cell>
          <cell r="FU103">
            <v>0.15164279696714403</v>
          </cell>
          <cell r="FV103">
            <v>1.0614995787700083</v>
          </cell>
          <cell r="FW103">
            <v>0</v>
          </cell>
          <cell r="FX103">
            <v>0</v>
          </cell>
          <cell r="FY103">
            <v>2.6790227464195451</v>
          </cell>
          <cell r="FZ103">
            <v>6.925021061499578</v>
          </cell>
          <cell r="GA103">
            <v>0</v>
          </cell>
          <cell r="GB103">
            <v>0.25273799494524007</v>
          </cell>
          <cell r="GC103">
            <v>0</v>
          </cell>
          <cell r="GD103">
            <v>0.25273799494524007</v>
          </cell>
          <cell r="GE103">
            <v>0</v>
          </cell>
          <cell r="GF103">
            <v>0.62964205280559671</v>
          </cell>
          <cell r="GG103">
            <v>1.8889261584167902</v>
          </cell>
          <cell r="GH103">
            <v>0</v>
          </cell>
          <cell r="GI103">
            <v>0.12592841056111936</v>
          </cell>
          <cell r="GJ103">
            <v>0.88149887392783555</v>
          </cell>
          <cell r="GK103">
            <v>0</v>
          </cell>
          <cell r="GL103">
            <v>0</v>
          </cell>
          <cell r="GM103">
            <v>2.2247352532464424</v>
          </cell>
          <cell r="GN103">
            <v>5.7507307489577837</v>
          </cell>
          <cell r="GO103">
            <v>0.20988068426853229</v>
          </cell>
          <cell r="GP103">
            <v>0</v>
          </cell>
          <cell r="GQ103">
            <v>0.20988068426853229</v>
          </cell>
          <cell r="GR103">
            <v>0</v>
          </cell>
          <cell r="GS103">
            <v>0.80179646151372597</v>
          </cell>
          <cell r="GT103">
            <v>2.405389384541178</v>
          </cell>
          <cell r="GU103">
            <v>0</v>
          </cell>
          <cell r="GV103">
            <v>0.1603592923027452</v>
          </cell>
          <cell r="GW103">
            <v>1.1225150461192164</v>
          </cell>
          <cell r="GX103">
            <v>0</v>
          </cell>
          <cell r="GY103">
            <v>0</v>
          </cell>
          <cell r="GZ103">
            <v>2.8330141640151658</v>
          </cell>
          <cell r="HA103">
            <v>7.3230743484920318</v>
          </cell>
          <cell r="HB103">
            <v>0.26726548717124204</v>
          </cell>
          <cell r="HC103">
            <v>0</v>
          </cell>
          <cell r="HD103">
            <v>0.26726548717124204</v>
          </cell>
          <cell r="HE103">
            <v>0</v>
          </cell>
          <cell r="HF103">
            <v>9622.6903145292654</v>
          </cell>
          <cell r="HG103">
            <v>7274.1643223272795</v>
          </cell>
          <cell r="HH103">
            <v>0</v>
          </cell>
          <cell r="HI103">
            <v>6733.3540622289911</v>
          </cell>
          <cell r="HJ103">
            <v>6299.4346087949762</v>
          </cell>
          <cell r="HK103">
            <v>0</v>
          </cell>
          <cell r="HL103">
            <v>0</v>
          </cell>
          <cell r="HM103">
            <v>2936.7214501766193</v>
          </cell>
          <cell r="HN103">
            <v>14277.555682467164</v>
          </cell>
          <cell r="HO103" t="e">
            <v>#DIV/0!</v>
          </cell>
          <cell r="HP103">
            <v>0</v>
          </cell>
          <cell r="HQ103">
            <v>1</v>
          </cell>
          <cell r="HR103">
            <v>0</v>
          </cell>
          <cell r="HS103">
            <v>0</v>
          </cell>
          <cell r="HT103">
            <v>6.6868471837250789</v>
          </cell>
          <cell r="HU103">
            <v>0</v>
          </cell>
          <cell r="HV103">
            <v>2.6790227464195451</v>
          </cell>
          <cell r="HW103">
            <v>1.0150000000000001</v>
          </cell>
          <cell r="HX103">
            <v>0.2</v>
          </cell>
          <cell r="HY103">
            <v>0</v>
          </cell>
          <cell r="HZ103">
            <v>7.0712101304164801</v>
          </cell>
          <cell r="IA103">
            <v>0</v>
          </cell>
          <cell r="IB103">
            <v>0</v>
          </cell>
          <cell r="IC103">
            <v>5.5529445140348068</v>
          </cell>
          <cell r="ID103">
            <v>0</v>
          </cell>
          <cell r="IE103" t="str">
            <v>4</v>
          </cell>
          <cell r="IF103">
            <v>159.90066432888202</v>
          </cell>
          <cell r="IG103">
            <v>159.76451515643649</v>
          </cell>
          <cell r="IH103">
            <v>0</v>
          </cell>
          <cell r="II103">
            <v>169.82253527085052</v>
          </cell>
          <cell r="IJ103">
            <v>0</v>
          </cell>
          <cell r="IK103">
            <v>149.62911350855489</v>
          </cell>
          <cell r="IL103">
            <v>10.271550820327114</v>
          </cell>
          <cell r="IM103">
            <v>145.38570879235721</v>
          </cell>
          <cell r="IN103">
            <v>14.378806364079283</v>
          </cell>
          <cell r="IO103">
            <v>0</v>
          </cell>
          <cell r="IP103">
            <v>0</v>
          </cell>
          <cell r="IQ103">
            <v>163.0296338600165</v>
          </cell>
          <cell r="IR103">
            <v>6.7929014108340207</v>
          </cell>
          <cell r="IS103">
            <v>0</v>
          </cell>
          <cell r="IT103">
            <v>0</v>
          </cell>
          <cell r="IU103">
            <v>5</v>
          </cell>
          <cell r="IV103">
            <v>14.5</v>
          </cell>
          <cell r="IW103">
            <v>129.5</v>
          </cell>
          <cell r="IX103">
            <v>0.5</v>
          </cell>
          <cell r="IY103" t="str">
            <v>0: No</v>
          </cell>
          <cell r="IZ103" t="str">
            <v>N/A</v>
          </cell>
          <cell r="JA103" t="str">
            <v>N/A</v>
          </cell>
          <cell r="JB103" t="str">
            <v>N/A</v>
          </cell>
          <cell r="JC103" t="str">
            <v>N/A</v>
          </cell>
          <cell r="JD103" t="str">
            <v>N/A</v>
          </cell>
          <cell r="JE103" t="str">
            <v>N/A</v>
          </cell>
          <cell r="JF103" t="str">
            <v>N/A</v>
          </cell>
          <cell r="JG103" t="str">
            <v>N/A</v>
          </cell>
          <cell r="JH103">
            <v>0</v>
          </cell>
          <cell r="JI103">
            <v>14.5</v>
          </cell>
          <cell r="JJ103">
            <v>0</v>
          </cell>
          <cell r="JK103">
            <v>5</v>
          </cell>
          <cell r="JL103">
            <v>113</v>
          </cell>
          <cell r="JM103">
            <v>14.5</v>
          </cell>
          <cell r="JN103">
            <v>0</v>
          </cell>
          <cell r="JO103">
            <v>0.5</v>
          </cell>
          <cell r="JP103">
            <v>0</v>
          </cell>
          <cell r="JQ103">
            <v>0</v>
          </cell>
          <cell r="JR103">
            <v>69.71867927321955</v>
          </cell>
          <cell r="JS103">
            <v>99.892548173530486</v>
          </cell>
          <cell r="JT103">
            <v>147.492015144785</v>
          </cell>
          <cell r="JU103">
            <v>172.19218647545318</v>
          </cell>
          <cell r="JV103">
            <v>165.30723184635235</v>
          </cell>
          <cell r="JW103">
            <v>194.52270660151873</v>
          </cell>
          <cell r="JX103">
            <v>140.60706051568417</v>
          </cell>
          <cell r="JY103">
            <v>169.82253527085052</v>
          </cell>
          <cell r="JZ103">
            <v>614</v>
          </cell>
          <cell r="KA103">
            <v>0</v>
          </cell>
          <cell r="KB103">
            <v>202</v>
          </cell>
          <cell r="KC103">
            <v>0</v>
          </cell>
          <cell r="KD103">
            <v>1063.7</v>
          </cell>
          <cell r="KE103">
            <v>0</v>
          </cell>
          <cell r="KF103">
            <v>0</v>
          </cell>
          <cell r="KG103">
            <v>1687.5360000000001</v>
          </cell>
          <cell r="KH103">
            <v>633</v>
          </cell>
          <cell r="KI103">
            <v>0</v>
          </cell>
          <cell r="KJ103">
            <v>202</v>
          </cell>
          <cell r="KK103">
            <v>0</v>
          </cell>
          <cell r="KL103">
            <v>1100</v>
          </cell>
          <cell r="KM103">
            <v>0</v>
          </cell>
          <cell r="KN103">
            <v>0</v>
          </cell>
          <cell r="KO103">
            <v>1712</v>
          </cell>
          <cell r="KP103">
            <v>14</v>
          </cell>
          <cell r="KQ103">
            <v>0.5</v>
          </cell>
          <cell r="KR103">
            <v>4</v>
          </cell>
          <cell r="KS103">
            <v>1</v>
          </cell>
          <cell r="KT103">
            <v>111.5</v>
          </cell>
          <cell r="KU103">
            <v>16</v>
          </cell>
          <cell r="KV103">
            <v>0</v>
          </cell>
          <cell r="KW103">
            <v>0.5</v>
          </cell>
          <cell r="KX103">
            <v>0</v>
          </cell>
          <cell r="KY103">
            <v>0</v>
          </cell>
          <cell r="KZ103">
            <v>6.3299278719038865</v>
          </cell>
          <cell r="LA103" t="str">
            <v/>
          </cell>
          <cell r="LB103" t="str">
            <v/>
          </cell>
          <cell r="LC103">
            <v>2.9200245362438397</v>
          </cell>
          <cell r="LD103">
            <v>5.1900501300843969</v>
          </cell>
          <cell r="LE103">
            <v>4.7932398417835316</v>
          </cell>
          <cell r="LF103" t="str">
            <v/>
          </cell>
          <cell r="LG103" t="str">
            <v/>
          </cell>
          <cell r="LH103" t="str">
            <v/>
          </cell>
          <cell r="LI103" t="str">
            <v/>
          </cell>
          <cell r="LJ103" t="str">
            <v>Zidovidine</v>
          </cell>
          <cell r="LK103" t="str">
            <v/>
          </cell>
          <cell r="LL103" t="str">
            <v>0: No</v>
          </cell>
          <cell r="LM103" t="str">
            <v>N/A</v>
          </cell>
          <cell r="LN103" t="str">
            <v>N/A</v>
          </cell>
          <cell r="LO103" t="str">
            <v>N/A</v>
          </cell>
          <cell r="LP103" t="str">
            <v>N/A</v>
          </cell>
          <cell r="LQ103" t="str">
            <v>N/A</v>
          </cell>
          <cell r="LR103" t="str">
            <v>N/A</v>
          </cell>
          <cell r="LS103" t="str">
            <v>N/A</v>
          </cell>
          <cell r="LT103" t="str">
            <v>N/A</v>
          </cell>
          <cell r="LU103">
            <v>14.5</v>
          </cell>
          <cell r="LV103">
            <v>5</v>
          </cell>
          <cell r="LW103">
            <v>127.5</v>
          </cell>
          <cell r="LX103">
            <v>0.5</v>
          </cell>
          <cell r="LY103" t="str">
            <v/>
          </cell>
          <cell r="LZ103" t="str">
            <v/>
          </cell>
          <cell r="MA103" t="str">
            <v/>
          </cell>
          <cell r="MB103" t="str">
            <v/>
          </cell>
          <cell r="MC103" t="str">
            <v/>
          </cell>
          <cell r="MD103" t="str">
            <v/>
          </cell>
          <cell r="ME103" t="str">
            <v/>
          </cell>
          <cell r="MF103" t="str">
            <v/>
          </cell>
          <cell r="MG103" t="str">
            <v/>
          </cell>
          <cell r="MH103" t="str">
            <v/>
          </cell>
          <cell r="MI103" t="str">
            <v/>
          </cell>
          <cell r="MJ103" t="str">
            <v/>
          </cell>
          <cell r="MK103" t="str">
            <v/>
          </cell>
          <cell r="ML103" t="str">
            <v/>
          </cell>
          <cell r="MM103" t="str">
            <v/>
          </cell>
          <cell r="MN103" t="str">
            <v/>
          </cell>
          <cell r="MO103" t="str">
            <v/>
          </cell>
          <cell r="MP103" t="str">
            <v/>
          </cell>
          <cell r="MQ103" t="str">
            <v>1: Yes</v>
          </cell>
          <cell r="MR103" t="str">
            <v>0: No</v>
          </cell>
          <cell r="MS103" t="str">
            <v>2</v>
          </cell>
          <cell r="MT103" t="str">
            <v>1: Yes</v>
          </cell>
          <cell r="MU103">
            <v>20.179580959688032</v>
          </cell>
          <cell r="MV103">
            <v>24.981214729181499</v>
          </cell>
          <cell r="MW103">
            <v>18.532323389336494</v>
          </cell>
          <cell r="MX103">
            <v>0</v>
          </cell>
          <cell r="MY103">
            <v>19.982564087991051</v>
          </cell>
          <cell r="MZ103">
            <v>0</v>
          </cell>
          <cell r="NA103">
            <v>4.3020233206223928</v>
          </cell>
          <cell r="NB103">
            <v>16.993350021892777</v>
          </cell>
          <cell r="NC103">
            <v>0</v>
          </cell>
          <cell r="ND103">
            <v>0</v>
          </cell>
          <cell r="NE103">
            <v>0</v>
          </cell>
          <cell r="NF103">
            <v>0</v>
          </cell>
          <cell r="NG103">
            <v>6.2634673180963496E-2</v>
          </cell>
          <cell r="NH103">
            <v>0.24741216993611873</v>
          </cell>
          <cell r="NI103">
            <v>0</v>
          </cell>
          <cell r="NJ103">
            <v>0</v>
          </cell>
          <cell r="NK103">
            <v>0</v>
          </cell>
          <cell r="NL103">
            <v>0</v>
          </cell>
          <cell r="NM103">
            <v>13.031626917513284</v>
          </cell>
          <cell r="NN103">
            <v>16.472323355568207</v>
          </cell>
          <cell r="NO103">
            <v>11.851255084310054</v>
          </cell>
          <cell r="NP103">
            <v>0</v>
          </cell>
          <cell r="NQ103">
            <v>12.890450959240225</v>
          </cell>
          <cell r="NR103">
            <v>0</v>
          </cell>
          <cell r="NS103">
            <v>5.1545458545157841</v>
          </cell>
          <cell r="NT103">
            <v>6.5154831859543281</v>
          </cell>
          <cell r="NU103">
            <v>4.6876601173674759</v>
          </cell>
          <cell r="NV103">
            <v>0</v>
          </cell>
          <cell r="NW103">
            <v>5.0987049410918637</v>
          </cell>
          <cell r="NX103">
            <v>0</v>
          </cell>
          <cell r="NY103">
            <v>0</v>
          </cell>
          <cell r="NZ103">
            <v>0</v>
          </cell>
          <cell r="OA103">
            <v>0</v>
          </cell>
          <cell r="OB103">
            <v>0</v>
          </cell>
          <cell r="OC103">
            <v>0</v>
          </cell>
          <cell r="OD103">
            <v>0</v>
          </cell>
          <cell r="OE103">
            <v>1.9934081876589638</v>
          </cell>
          <cell r="OF103">
            <v>1.9934081876589635</v>
          </cell>
          <cell r="OG103">
            <v>1.9934081876589638</v>
          </cell>
          <cell r="OH103">
            <v>0</v>
          </cell>
          <cell r="OI103">
            <v>1.9934081876589638</v>
          </cell>
          <cell r="OJ103">
            <v>0</v>
          </cell>
          <cell r="OK103">
            <v>1.9913183694178742</v>
          </cell>
          <cell r="OL103">
            <v>1.991318369417874</v>
          </cell>
          <cell r="OM103">
            <v>1.9913183694178742</v>
          </cell>
          <cell r="ON103">
            <v>0</v>
          </cell>
          <cell r="OO103">
            <v>1.9913183694178742</v>
          </cell>
          <cell r="OP103">
            <v>0</v>
          </cell>
          <cell r="OQ103">
            <v>18.188262590270156</v>
          </cell>
          <cell r="OR103">
            <v>22.989896359763623</v>
          </cell>
          <cell r="OS103">
            <v>16.541005019918618</v>
          </cell>
          <cell r="OT103">
            <v>0</v>
          </cell>
          <cell r="OU103">
            <v>17.991245718573175</v>
          </cell>
          <cell r="OV103">
            <v>0</v>
          </cell>
          <cell r="OW103">
            <v>0</v>
          </cell>
          <cell r="OX103">
            <v>1.8550968828980623</v>
          </cell>
          <cell r="OY103">
            <v>0</v>
          </cell>
          <cell r="OZ103">
            <v>0</v>
          </cell>
          <cell r="PA103">
            <v>0</v>
          </cell>
          <cell r="PB103">
            <v>1.6964279696714406</v>
          </cell>
          <cell r="PC103">
            <v>0</v>
          </cell>
          <cell r="PD103">
            <v>0</v>
          </cell>
          <cell r="PE103">
            <v>0</v>
          </cell>
          <cell r="PF103">
            <v>1.8815838247683234</v>
          </cell>
          <cell r="PG103" t="str">
            <v/>
          </cell>
          <cell r="PH103">
            <v>7.0247689151172885</v>
          </cell>
          <cell r="PI103">
            <v>0</v>
          </cell>
          <cell r="PJ103">
            <v>0</v>
          </cell>
          <cell r="PK103" t="str">
            <v>N/A</v>
          </cell>
          <cell r="PL103">
            <v>1.9643801425640377</v>
          </cell>
          <cell r="PM103" t="str">
            <v>N/A</v>
          </cell>
          <cell r="PN103" t="str">
            <v>N/A</v>
          </cell>
          <cell r="PO103" t="str">
            <v>N/A</v>
          </cell>
          <cell r="PP103">
            <v>0.45159379825285029</v>
          </cell>
          <cell r="PQ103">
            <v>117.44</v>
          </cell>
          <cell r="PR103">
            <v>245.89000000000001</v>
          </cell>
          <cell r="PS103">
            <v>367</v>
          </cell>
          <cell r="PT103">
            <v>0</v>
          </cell>
          <cell r="PU103">
            <v>335.61</v>
          </cell>
          <cell r="PV103">
            <v>0</v>
          </cell>
          <cell r="PW103">
            <v>372.24</v>
          </cell>
          <cell r="PX103">
            <v>0</v>
          </cell>
          <cell r="PY103">
            <v>1.5891160521103118</v>
          </cell>
          <cell r="PZ103">
            <v>37.885292309465974</v>
          </cell>
          <cell r="QA103">
            <v>18.551954397101699</v>
          </cell>
          <cell r="QB103">
            <v>0</v>
          </cell>
          <cell r="QC103">
            <v>0</v>
          </cell>
          <cell r="QD103">
            <v>11.865322033547686</v>
          </cell>
          <cell r="QE103">
            <v>4.6932241758950486</v>
          </cell>
          <cell r="QF103">
            <v>0</v>
          </cell>
          <cell r="QG103">
            <v>1.9934081876589635</v>
          </cell>
          <cell r="QH103">
            <v>1.991318369417874</v>
          </cell>
          <cell r="QI103">
            <v>16.560636027683824</v>
          </cell>
          <cell r="QJ103">
            <v>0</v>
          </cell>
          <cell r="QK103">
            <v>1.6890693739424707</v>
          </cell>
          <cell r="QL103">
            <v>0</v>
          </cell>
          <cell r="QM103">
            <v>0</v>
          </cell>
          <cell r="QN103">
            <v>0</v>
          </cell>
          <cell r="QO103">
            <v>1.5446010152284266</v>
          </cell>
          <cell r="QP103">
            <v>0</v>
          </cell>
          <cell r="QQ103">
            <v>0</v>
          </cell>
          <cell r="QR103">
            <v>0</v>
          </cell>
          <cell r="QS103">
            <v>1.7131857868020306</v>
          </cell>
          <cell r="QT103">
            <v>0</v>
          </cell>
          <cell r="QU103">
            <v>2.3448918469217968</v>
          </cell>
          <cell r="QV103" t="str">
            <v>N/A</v>
          </cell>
          <cell r="QW103" t="str">
            <v/>
          </cell>
          <cell r="QX103" t="str">
            <v/>
          </cell>
          <cell r="QY103" t="str">
            <v/>
          </cell>
          <cell r="QZ103" t="str">
            <v/>
          </cell>
          <cell r="RA103" t="str">
            <v/>
          </cell>
          <cell r="RB103" t="str">
            <v/>
          </cell>
          <cell r="RC103" t="str">
            <v>N/A</v>
          </cell>
          <cell r="RD103" t="str">
            <v>N/A</v>
          </cell>
          <cell r="RE103">
            <v>0</v>
          </cell>
          <cell r="RF103">
            <v>0.85662159575610364</v>
          </cell>
          <cell r="RG103">
            <v>0</v>
          </cell>
          <cell r="RH103">
            <v>0</v>
          </cell>
          <cell r="RI103">
            <v>0</v>
          </cell>
          <cell r="RJ103">
            <v>2.1443301164725459</v>
          </cell>
          <cell r="RK103">
            <v>0</v>
          </cell>
          <cell r="RL103">
            <v>0</v>
          </cell>
          <cell r="RM103">
            <v>0</v>
          </cell>
          <cell r="RN103">
            <v>2.3783720465890186</v>
          </cell>
          <cell r="RO103">
            <v>8.7870837557260586</v>
          </cell>
          <cell r="RP103">
            <v>8.8218265263265039</v>
          </cell>
          <cell r="RQ103">
            <v>8.684589692041218</v>
          </cell>
          <cell r="RR103">
            <v>8.684589692041218</v>
          </cell>
          <cell r="RS103">
            <v>8.8235242142319308</v>
          </cell>
          <cell r="RT103">
            <v>0</v>
          </cell>
          <cell r="RU103">
            <v>8.6981075202183185</v>
          </cell>
          <cell r="RV103">
            <v>8.2131909699452041</v>
          </cell>
          <cell r="RW103">
            <v>8.1106969062603635</v>
          </cell>
          <cell r="RX103">
            <v>8.2496314284510781</v>
          </cell>
          <cell r="RY103">
            <v>0</v>
          </cell>
          <cell r="RZ103">
            <v>8.124214734437464</v>
          </cell>
          <cell r="SA103">
            <v>0</v>
          </cell>
          <cell r="SB103">
            <v>7.2932795172526266</v>
          </cell>
          <cell r="SC103">
            <v>0</v>
          </cell>
          <cell r="SD103">
            <v>7.2082094443942095</v>
          </cell>
          <cell r="SE103">
            <v>7.323525097812503</v>
          </cell>
          <cell r="SF103">
            <v>0</v>
          </cell>
          <cell r="SG103">
            <v>7.2194292417812029</v>
          </cell>
          <cell r="SH103">
            <v>1.49380423847343</v>
          </cell>
          <cell r="SI103">
            <v>0</v>
          </cell>
          <cell r="SJ103">
            <v>1.4763802476470071</v>
          </cell>
          <cell r="SK103">
            <v>1.4999991164194286</v>
          </cell>
          <cell r="SL103">
            <v>0</v>
          </cell>
          <cell r="SM103">
            <v>1.4786782784371142</v>
          </cell>
          <cell r="SN103">
            <v>0</v>
          </cell>
          <cell r="SO103">
            <v>0.75</v>
          </cell>
          <cell r="SP103">
            <v>0.75</v>
          </cell>
          <cell r="SQ103">
            <v>1</v>
          </cell>
          <cell r="SR103">
            <v>0.75</v>
          </cell>
          <cell r="SS103" t="str">
            <v>1: Yes</v>
          </cell>
          <cell r="ST103" t="str">
            <v>1: Yes</v>
          </cell>
          <cell r="SU103">
            <v>1</v>
          </cell>
          <cell r="SV103" t="str">
            <v>1: Yes</v>
          </cell>
          <cell r="SW103" t="str">
            <v>0: All patients when initiated</v>
          </cell>
          <cell r="SX103">
            <v>1</v>
          </cell>
          <cell r="SY103" t="str">
            <v>0: No</v>
          </cell>
          <cell r="SZ103" t="str">
            <v>N/A</v>
          </cell>
          <cell r="TA103" t="str">
            <v>N/A</v>
          </cell>
          <cell r="TB103">
            <v>0</v>
          </cell>
          <cell r="TC103">
            <v>0</v>
          </cell>
          <cell r="TD103">
            <v>0.57389278578085356</v>
          </cell>
          <cell r="TE103">
            <v>0</v>
          </cell>
          <cell r="TF103">
            <v>0</v>
          </cell>
          <cell r="TG103">
            <v>0</v>
          </cell>
          <cell r="TH103">
            <v>0</v>
          </cell>
          <cell r="TI103">
            <v>8.2131909699452041</v>
          </cell>
          <cell r="TJ103">
            <v>0</v>
          </cell>
          <cell r="TK103">
            <v>0</v>
          </cell>
          <cell r="TL103">
            <v>0</v>
          </cell>
          <cell r="TM103">
            <v>0.57389278578085356</v>
          </cell>
          <cell r="TN103">
            <v>0</v>
          </cell>
          <cell r="TO103">
            <v>0</v>
          </cell>
          <cell r="TP103">
            <v>0</v>
          </cell>
          <cell r="TQ103">
            <v>0</v>
          </cell>
          <cell r="TR103">
            <v>8.1106969062603635</v>
          </cell>
          <cell r="TS103">
            <v>0</v>
          </cell>
          <cell r="TT103">
            <v>0</v>
          </cell>
          <cell r="TU103">
            <v>0</v>
          </cell>
          <cell r="TV103">
            <v>0.57389278578085368</v>
          </cell>
          <cell r="TW103">
            <v>0</v>
          </cell>
          <cell r="TX103">
            <v>0</v>
          </cell>
          <cell r="TY103">
            <v>0</v>
          </cell>
          <cell r="TZ103">
            <v>0</v>
          </cell>
          <cell r="UA103">
            <v>8.2479337405456494</v>
          </cell>
          <cell r="UB103">
            <v>0</v>
          </cell>
          <cell r="UC103" t="str">
            <v>0: No</v>
          </cell>
          <cell r="UD103" t="str">
            <v>N/A</v>
          </cell>
          <cell r="UE103" t="str">
            <v>N/A</v>
          </cell>
          <cell r="UF103">
            <v>103500</v>
          </cell>
          <cell r="UG103">
            <v>1.5698965670410559E-2</v>
          </cell>
          <cell r="UH103">
            <v>1.5698965670410559E-2</v>
          </cell>
          <cell r="UI103">
            <v>1.5698965670410559E-2</v>
          </cell>
          <cell r="UJ103">
            <v>0</v>
          </cell>
          <cell r="UK103">
            <v>0</v>
          </cell>
          <cell r="UL103">
            <v>0</v>
          </cell>
          <cell r="UM103">
            <v>0</v>
          </cell>
          <cell r="UN103" t="str">
            <v>N/A</v>
          </cell>
          <cell r="UO103" t="str">
            <v>N/A</v>
          </cell>
          <cell r="UP103" t="str">
            <v>N/A</v>
          </cell>
          <cell r="UQ103" t="str">
            <v>N/A</v>
          </cell>
          <cell r="UR103" t="str">
            <v>N/A</v>
          </cell>
          <cell r="US103" t="str">
            <v>N/A</v>
          </cell>
          <cell r="UT103" t="str">
            <v>N/A</v>
          </cell>
          <cell r="UU103" t="str">
            <v>N/A</v>
          </cell>
          <cell r="UV103" t="str">
            <v>N/A</v>
          </cell>
          <cell r="UW103" t="str">
            <v>N/A</v>
          </cell>
          <cell r="UX103">
            <v>0</v>
          </cell>
          <cell r="UY103">
            <v>0</v>
          </cell>
          <cell r="UZ103">
            <v>0</v>
          </cell>
          <cell r="VA103">
            <v>0</v>
          </cell>
          <cell r="VB103">
            <v>1</v>
          </cell>
          <cell r="VC103">
            <v>0</v>
          </cell>
          <cell r="VD103">
            <v>0</v>
          </cell>
          <cell r="VE103">
            <v>0</v>
          </cell>
          <cell r="VF103">
            <v>0</v>
          </cell>
          <cell r="VG103">
            <v>0</v>
          </cell>
          <cell r="VH103">
            <v>1</v>
          </cell>
          <cell r="VI103">
            <v>0</v>
          </cell>
          <cell r="VJ103">
            <v>0</v>
          </cell>
          <cell r="VK103">
            <v>0</v>
          </cell>
          <cell r="VL103">
            <v>0</v>
          </cell>
          <cell r="VM103">
            <v>0</v>
          </cell>
          <cell r="VN103">
            <v>0</v>
          </cell>
          <cell r="VO103">
            <v>0</v>
          </cell>
          <cell r="VP103">
            <v>0</v>
          </cell>
          <cell r="VQ103">
            <v>0</v>
          </cell>
          <cell r="VR103">
            <v>0</v>
          </cell>
          <cell r="VS103">
            <v>0</v>
          </cell>
          <cell r="VT103">
            <v>0</v>
          </cell>
          <cell r="VU103">
            <v>0</v>
          </cell>
          <cell r="VV103">
            <v>0</v>
          </cell>
          <cell r="VW103">
            <v>0</v>
          </cell>
          <cell r="VX103">
            <v>0</v>
          </cell>
          <cell r="VY103">
            <v>0</v>
          </cell>
          <cell r="VZ103">
            <v>0</v>
          </cell>
          <cell r="WA103">
            <v>0</v>
          </cell>
          <cell r="WB103">
            <v>0</v>
          </cell>
          <cell r="WC103">
            <v>0</v>
          </cell>
          <cell r="WD103">
            <v>0</v>
          </cell>
          <cell r="WE103">
            <v>0</v>
          </cell>
          <cell r="WF103">
            <v>0</v>
          </cell>
          <cell r="WG103">
            <v>0</v>
          </cell>
          <cell r="WH103">
            <v>0</v>
          </cell>
          <cell r="WI103">
            <v>0</v>
          </cell>
          <cell r="WJ103">
            <v>0</v>
          </cell>
          <cell r="WK103">
            <v>0</v>
          </cell>
          <cell r="WL103">
            <v>0</v>
          </cell>
          <cell r="WM103">
            <v>0</v>
          </cell>
          <cell r="WN103">
            <v>0</v>
          </cell>
          <cell r="WO103">
            <v>0</v>
          </cell>
          <cell r="WP103">
            <v>0</v>
          </cell>
          <cell r="WQ103">
            <v>0</v>
          </cell>
          <cell r="WR103">
            <v>0</v>
          </cell>
          <cell r="WS103">
            <v>0</v>
          </cell>
          <cell r="WT103">
            <v>0</v>
          </cell>
          <cell r="WU103">
            <v>0</v>
          </cell>
          <cell r="WV103">
            <v>0</v>
          </cell>
          <cell r="WW103">
            <v>0</v>
          </cell>
          <cell r="WX103">
            <v>0</v>
          </cell>
          <cell r="WY103">
            <v>0</v>
          </cell>
          <cell r="WZ103">
            <v>20.032390848808188</v>
          </cell>
          <cell r="XA103">
            <v>20.246067829581904</v>
          </cell>
          <cell r="XB103">
            <v>19.402025978738628</v>
          </cell>
          <cell r="XC103">
            <v>20.247785106999693</v>
          </cell>
          <cell r="XD103">
            <v>0</v>
          </cell>
          <cell r="XE103">
            <v>20.120921237760534</v>
          </cell>
          <cell r="XF103">
            <v>0</v>
          </cell>
          <cell r="XG103">
            <v>0.49047540157446307</v>
          </cell>
          <cell r="XH103">
            <v>0.40730446137168819</v>
          </cell>
          <cell r="XI103">
            <v>0.51889472476119181</v>
          </cell>
          <cell r="XJ103">
            <v>0</v>
          </cell>
          <cell r="XK103">
            <v>0.50215618525276629</v>
          </cell>
          <cell r="XL103">
            <v>0</v>
          </cell>
          <cell r="XM103">
            <v>17.424670200895516</v>
          </cell>
          <cell r="XN103">
            <v>17.364353208914292</v>
          </cell>
          <cell r="XO103">
            <v>17.186413064517094</v>
          </cell>
          <cell r="XP103">
            <v>17.425154956005137</v>
          </cell>
          <cell r="XQ103">
            <v>0</v>
          </cell>
          <cell r="XR103">
            <v>17.389343672281932</v>
          </cell>
          <cell r="XS103">
            <v>0</v>
          </cell>
          <cell r="XT103">
            <v>0</v>
          </cell>
          <cell r="XU103">
            <v>0</v>
          </cell>
          <cell r="XV103">
            <v>0</v>
          </cell>
          <cell r="XW103">
            <v>0</v>
          </cell>
          <cell r="XX103">
            <v>0</v>
          </cell>
          <cell r="XY103">
            <v>0</v>
          </cell>
          <cell r="XZ103">
            <v>0</v>
          </cell>
          <cell r="YA103">
            <v>0</v>
          </cell>
          <cell r="YB103">
            <v>0</v>
          </cell>
          <cell r="YC103">
            <v>0</v>
          </cell>
          <cell r="YD103">
            <v>0</v>
          </cell>
          <cell r="YE103">
            <v>0</v>
          </cell>
          <cell r="YF103">
            <v>0</v>
          </cell>
          <cell r="YG103">
            <v>0</v>
          </cell>
          <cell r="YH103">
            <v>0</v>
          </cell>
          <cell r="YI103">
            <v>0</v>
          </cell>
          <cell r="YJ103">
            <v>0</v>
          </cell>
          <cell r="YK103">
            <v>0</v>
          </cell>
          <cell r="YL103">
            <v>1.8888837746469713</v>
          </cell>
          <cell r="YM103">
            <v>1.5685818003443834</v>
          </cell>
          <cell r="YN103">
            <v>1.9983302387948996</v>
          </cell>
          <cell r="YO103">
            <v>0</v>
          </cell>
          <cell r="YP103">
            <v>1.9338679730273223</v>
          </cell>
          <cell r="YQ103">
            <v>0</v>
          </cell>
          <cell r="YR103">
            <v>0</v>
          </cell>
          <cell r="YS103">
            <v>0</v>
          </cell>
          <cell r="YT103">
            <v>0</v>
          </cell>
          <cell r="YU103">
            <v>0</v>
          </cell>
          <cell r="YV103">
            <v>0</v>
          </cell>
          <cell r="YW103">
            <v>0</v>
          </cell>
          <cell r="YX103">
            <v>0.28867846367246158</v>
          </cell>
          <cell r="YY103">
            <v>0.23972665250546238</v>
          </cell>
          <cell r="YZ103">
            <v>0.30540518743846573</v>
          </cell>
          <cell r="ZA103">
            <v>0</v>
          </cell>
          <cell r="ZB103">
            <v>0.29555340719851525</v>
          </cell>
          <cell r="ZC103">
            <v>0</v>
          </cell>
          <cell r="ZD103">
            <v>2.7067597063608488</v>
          </cell>
          <cell r="ZE103">
            <v>2.7067597063608493</v>
          </cell>
          <cell r="ZF103">
            <v>9.7484655193164045</v>
          </cell>
          <cell r="ZG103">
            <v>9.7484655193164045</v>
          </cell>
          <cell r="ZH103">
            <v>3.8597799349085053</v>
          </cell>
          <cell r="ZI103">
            <v>3.8597799349085053</v>
          </cell>
          <cell r="ZJ103" t="str">
            <v xml:space="preserve"> </v>
          </cell>
          <cell r="ZK103">
            <v>24</v>
          </cell>
          <cell r="ZL103">
            <v>1</v>
          </cell>
          <cell r="ZM103">
            <v>20</v>
          </cell>
          <cell r="ZN103">
            <v>2</v>
          </cell>
          <cell r="ZO103">
            <v>60</v>
          </cell>
          <cell r="ZP103">
            <v>0</v>
          </cell>
          <cell r="ZQ103">
            <v>0</v>
          </cell>
          <cell r="ZR103" t="str">
            <v>1: Yes</v>
          </cell>
          <cell r="ZS103" t="str">
            <v>0: No</v>
          </cell>
          <cell r="ZT103">
            <v>1.2535804549283909</v>
          </cell>
          <cell r="ZU103">
            <v>1.2535804549283909</v>
          </cell>
          <cell r="ZV103">
            <v>1.2535804549283909</v>
          </cell>
          <cell r="ZW103">
            <v>1.2535804549283909</v>
          </cell>
          <cell r="ZX103">
            <v>0</v>
          </cell>
          <cell r="ZY103">
            <v>1.2535804549283909</v>
          </cell>
          <cell r="ZZ103">
            <v>0</v>
          </cell>
          <cell r="AAA103">
            <v>0</v>
          </cell>
          <cell r="AAB103">
            <v>0</v>
          </cell>
          <cell r="AAC103">
            <v>0</v>
          </cell>
          <cell r="AAD103">
            <v>0</v>
          </cell>
          <cell r="AAE103">
            <v>0</v>
          </cell>
          <cell r="AAF103">
            <v>0</v>
          </cell>
          <cell r="AAG103">
            <v>0</v>
          </cell>
          <cell r="AAH103">
            <v>0</v>
          </cell>
          <cell r="AAI103">
            <v>0</v>
          </cell>
          <cell r="AAJ103">
            <v>0</v>
          </cell>
          <cell r="AAK103">
            <v>0</v>
          </cell>
          <cell r="AAL103">
            <v>0</v>
          </cell>
          <cell r="AAM103">
            <v>0</v>
          </cell>
          <cell r="AAN103">
            <v>0</v>
          </cell>
          <cell r="AAO103">
            <v>0</v>
          </cell>
          <cell r="AAP103">
            <v>0</v>
          </cell>
          <cell r="AAQ103">
            <v>0</v>
          </cell>
          <cell r="AAR103">
            <v>0</v>
          </cell>
          <cell r="AAS103">
            <v>0</v>
          </cell>
          <cell r="AAT103">
            <v>0</v>
          </cell>
          <cell r="AAU103">
            <v>0</v>
          </cell>
          <cell r="AAV103">
            <v>0</v>
          </cell>
          <cell r="AAW103">
            <v>0</v>
          </cell>
          <cell r="AAX103">
            <v>0</v>
          </cell>
          <cell r="AAY103">
            <v>0</v>
          </cell>
          <cell r="AAZ103">
            <v>0</v>
          </cell>
          <cell r="ABA103">
            <v>0</v>
          </cell>
          <cell r="ABB103">
            <v>0</v>
          </cell>
          <cell r="ABC103">
            <v>0</v>
          </cell>
          <cell r="ABD103">
            <v>0</v>
          </cell>
          <cell r="ABE103">
            <v>0</v>
          </cell>
          <cell r="ABF103">
            <v>0</v>
          </cell>
          <cell r="ABG103">
            <v>0</v>
          </cell>
          <cell r="ABH103">
            <v>0</v>
          </cell>
          <cell r="ABI103">
            <v>0</v>
          </cell>
          <cell r="ABJ103">
            <v>0</v>
          </cell>
          <cell r="ABK103">
            <v>0</v>
          </cell>
          <cell r="ABL103">
            <v>0</v>
          </cell>
          <cell r="ABM103">
            <v>0</v>
          </cell>
          <cell r="ABN103">
            <v>0</v>
          </cell>
          <cell r="ABO103">
            <v>0</v>
          </cell>
          <cell r="ABP103">
            <v>0</v>
          </cell>
          <cell r="ABQ103">
            <v>0</v>
          </cell>
          <cell r="ABR103">
            <v>1.2535804549283909</v>
          </cell>
          <cell r="ABS103">
            <v>1.2535804549283909</v>
          </cell>
          <cell r="ABT103">
            <v>1.2535804549283909</v>
          </cell>
          <cell r="ABU103">
            <v>0</v>
          </cell>
          <cell r="ABV103">
            <v>1.2535804549283909</v>
          </cell>
          <cell r="ABW103">
            <v>0</v>
          </cell>
          <cell r="ABX103">
            <v>0</v>
          </cell>
          <cell r="ABY103" t="str">
            <v>1: Yes</v>
          </cell>
          <cell r="ABZ103">
            <v>0</v>
          </cell>
          <cell r="ACA103">
            <v>0</v>
          </cell>
          <cell r="ACB103">
            <v>1.6490596860365105</v>
          </cell>
          <cell r="ACC103">
            <v>1.7438483693696172</v>
          </cell>
          <cell r="ACD103">
            <v>1.3694251842900922</v>
          </cell>
          <cell r="ACE103">
            <v>1.7446101662873779</v>
          </cell>
          <cell r="ACF103">
            <v>0</v>
          </cell>
          <cell r="ACG103">
            <v>1.6883324189877853</v>
          </cell>
          <cell r="ACH103">
            <v>0</v>
          </cell>
          <cell r="ACI103">
            <v>0</v>
          </cell>
          <cell r="ACJ103">
            <v>0</v>
          </cell>
          <cell r="ACK103">
            <v>0</v>
          </cell>
          <cell r="ACL103">
            <v>0</v>
          </cell>
          <cell r="ACM103">
            <v>0</v>
          </cell>
          <cell r="ACN103">
            <v>0</v>
          </cell>
          <cell r="ACO103">
            <v>0</v>
          </cell>
          <cell r="ACP103">
            <v>0</v>
          </cell>
          <cell r="ACQ103">
            <v>0</v>
          </cell>
          <cell r="ACR103">
            <v>0</v>
          </cell>
          <cell r="ACS103">
            <v>0</v>
          </cell>
          <cell r="ACT103">
            <v>0</v>
          </cell>
          <cell r="ACU103">
            <v>0</v>
          </cell>
          <cell r="ACV103">
            <v>0</v>
          </cell>
          <cell r="ACW103">
            <v>0</v>
          </cell>
          <cell r="ACX103">
            <v>0</v>
          </cell>
          <cell r="ACY103">
            <v>0</v>
          </cell>
          <cell r="ACZ103">
            <v>0</v>
          </cell>
          <cell r="ADA103">
            <v>0</v>
          </cell>
          <cell r="ADB103">
            <v>0</v>
          </cell>
          <cell r="ADC103">
            <v>0</v>
          </cell>
          <cell r="ADD103">
            <v>0</v>
          </cell>
          <cell r="ADE103">
            <v>0</v>
          </cell>
          <cell r="ADF103">
            <v>0</v>
          </cell>
          <cell r="ADG103">
            <v>0.23521948891830208</v>
          </cell>
          <cell r="ADH103">
            <v>0.19533282796741377</v>
          </cell>
          <cell r="ADI103">
            <v>0.24884867124615728</v>
          </cell>
          <cell r="ADJ103">
            <v>0</v>
          </cell>
          <cell r="ADK103">
            <v>0.24082129475434577</v>
          </cell>
          <cell r="ADL103">
            <v>0</v>
          </cell>
          <cell r="ADM103">
            <v>0</v>
          </cell>
          <cell r="ADN103">
            <v>0</v>
          </cell>
          <cell r="ADO103">
            <v>0</v>
          </cell>
          <cell r="ADP103">
            <v>0</v>
          </cell>
          <cell r="ADQ103">
            <v>0</v>
          </cell>
          <cell r="ADR103">
            <v>0</v>
          </cell>
          <cell r="ADS103">
            <v>0</v>
          </cell>
          <cell r="ADT103">
            <v>0</v>
          </cell>
          <cell r="ADU103">
            <v>0</v>
          </cell>
          <cell r="ADV103">
            <v>0</v>
          </cell>
          <cell r="ADW103">
            <v>0</v>
          </cell>
          <cell r="ADX103">
            <v>0</v>
          </cell>
          <cell r="ADY103">
            <v>1.4138401971182084</v>
          </cell>
          <cell r="ADZ103">
            <v>1.1740923563226784</v>
          </cell>
          <cell r="AEA103">
            <v>1.4957614950412206</v>
          </cell>
          <cell r="AEB103">
            <v>0</v>
          </cell>
          <cell r="AEC103">
            <v>1.4475111242334395</v>
          </cell>
          <cell r="AED103">
            <v>0</v>
          </cell>
          <cell r="AEE103">
            <v>0.55208152408115663</v>
          </cell>
          <cell r="AEF103">
            <v>0</v>
          </cell>
          <cell r="AEG103">
            <v>0.36138266933811852</v>
          </cell>
          <cell r="AEH103">
            <v>0</v>
          </cell>
          <cell r="AEI103">
            <v>0.50037600369893342</v>
          </cell>
          <cell r="AEJ103">
            <v>0</v>
          </cell>
          <cell r="AEK103">
            <v>0.23521948891830208</v>
          </cell>
          <cell r="AEL103">
            <v>0</v>
          </cell>
          <cell r="AEM103">
            <v>0</v>
          </cell>
          <cell r="AEN103">
            <v>0.58381541534252412</v>
          </cell>
          <cell r="AEO103">
            <v>0</v>
          </cell>
          <cell r="AEP103">
            <v>0.38215510571262901</v>
          </cell>
          <cell r="AEQ103">
            <v>0</v>
          </cell>
          <cell r="AER103">
            <v>0.52913783867902486</v>
          </cell>
          <cell r="AES103">
            <v>0</v>
          </cell>
          <cell r="AET103">
            <v>0.24874000963543905</v>
          </cell>
          <cell r="AEU103">
            <v>0</v>
          </cell>
          <cell r="AEV103">
            <v>0</v>
          </cell>
          <cell r="AEW103">
            <v>0.13</v>
          </cell>
          <cell r="AEX103" t="str">
            <v>5</v>
          </cell>
          <cell r="AEY103" t="str">
            <v>5</v>
          </cell>
          <cell r="AEZ103" t="str">
            <v>1: Yes</v>
          </cell>
          <cell r="AFA103" t="str">
            <v>1</v>
          </cell>
          <cell r="AFB103" t="str">
            <v>4</v>
          </cell>
          <cell r="AFC103" t="str">
            <v>1: Always</v>
          </cell>
          <cell r="AFD103" t="str">
            <v>1: Always</v>
          </cell>
          <cell r="AFE103">
            <v>0</v>
          </cell>
          <cell r="AFF103">
            <v>0</v>
          </cell>
          <cell r="AFG103">
            <v>9.0568580567459556</v>
          </cell>
          <cell r="AFH103">
            <v>8.3133998181218782</v>
          </cell>
          <cell r="AFI103">
            <v>11.250121712453922</v>
          </cell>
          <cell r="AFJ103">
            <v>8.3133998181218765</v>
          </cell>
          <cell r="AFK103">
            <v>0</v>
          </cell>
          <cell r="AFL103">
            <v>8.3133998181218782</v>
          </cell>
          <cell r="AFM103">
            <v>0</v>
          </cell>
          <cell r="AFN103">
            <v>0</v>
          </cell>
          <cell r="AFO103">
            <v>4</v>
          </cell>
          <cell r="AFP103">
            <v>2</v>
          </cell>
          <cell r="AFQ103">
            <v>2</v>
          </cell>
          <cell r="AFR103">
            <v>0.74345823862407734</v>
          </cell>
          <cell r="AFS103">
            <v>0.68242933112493454</v>
          </cell>
          <cell r="AFT103">
            <v>0.68242933112493454</v>
          </cell>
          <cell r="AFU103">
            <v>0.92349859302670656</v>
          </cell>
          <cell r="AFV103">
            <v>0</v>
          </cell>
          <cell r="AFW103">
            <v>0</v>
          </cell>
          <cell r="AFX103">
            <v>0</v>
          </cell>
          <cell r="AFY103">
            <v>0</v>
          </cell>
          <cell r="AFZ103">
            <v>0</v>
          </cell>
          <cell r="AGA103">
            <v>0</v>
          </cell>
          <cell r="AGB103">
            <v>0</v>
          </cell>
        </row>
        <row r="104">
          <cell r="A104" t="str">
            <v>ZAMBIA_12</v>
          </cell>
          <cell r="B104" t="str">
            <v>Zambia</v>
          </cell>
          <cell r="C104" t="str">
            <v>Kafue Estates Urban Health Center</v>
          </cell>
          <cell r="D104" t="str">
            <v>Health Center</v>
          </cell>
          <cell r="E104" t="str">
            <v>Primary</v>
          </cell>
          <cell r="F104" t="str">
            <v>Urban</v>
          </cell>
          <cell r="G104" t="str">
            <v>No</v>
          </cell>
          <cell r="H104">
            <v>39036</v>
          </cell>
          <cell r="I104" t="str">
            <v>Unknown</v>
          </cell>
          <cell r="J104" t="str">
            <v>Unknown</v>
          </cell>
          <cell r="K104" t="str">
            <v>Unknown</v>
          </cell>
          <cell r="L104" t="str">
            <v>Unknown</v>
          </cell>
          <cell r="M104" t="str">
            <v>USD</v>
          </cell>
          <cell r="N104">
            <v>4727.7</v>
          </cell>
          <cell r="O104">
            <v>0</v>
          </cell>
          <cell r="P104">
            <v>0</v>
          </cell>
          <cell r="Q104">
            <v>0</v>
          </cell>
          <cell r="R104">
            <v>0</v>
          </cell>
          <cell r="S104" t="str">
            <v>Unknown</v>
          </cell>
          <cell r="T104" t="str">
            <v>Unknown</v>
          </cell>
          <cell r="U104">
            <v>0</v>
          </cell>
          <cell r="V104">
            <v>248.86696612534726</v>
          </cell>
          <cell r="W104" t="str">
            <v>0: No</v>
          </cell>
          <cell r="X104" t="str">
            <v>0: No</v>
          </cell>
          <cell r="Y104">
            <v>0</v>
          </cell>
          <cell r="Z104" t="str">
            <v>Jan-10</v>
          </cell>
          <cell r="AA104" t="str">
            <v>Dec-10</v>
          </cell>
          <cell r="AB104">
            <v>74.833333333333329</v>
          </cell>
          <cell r="AC104">
            <v>673.75</v>
          </cell>
          <cell r="AD104">
            <v>7.5</v>
          </cell>
          <cell r="AE104">
            <v>52.166666666666664</v>
          </cell>
          <cell r="AF104">
            <v>0.58333333333333337</v>
          </cell>
          <cell r="AG104">
            <v>808.83333333333337</v>
          </cell>
          <cell r="AH104">
            <v>734</v>
          </cell>
          <cell r="AI104">
            <v>6.0212239851638163</v>
          </cell>
          <cell r="AJ104">
            <v>10.243148567896146</v>
          </cell>
          <cell r="AK104">
            <v>2</v>
          </cell>
          <cell r="AL104">
            <v>6</v>
          </cell>
          <cell r="AM104">
            <v>6</v>
          </cell>
          <cell r="AN104">
            <v>12</v>
          </cell>
          <cell r="AO104">
            <v>12</v>
          </cell>
          <cell r="AP104">
            <v>5</v>
          </cell>
          <cell r="AQ104">
            <v>10</v>
          </cell>
          <cell r="AR104">
            <v>15</v>
          </cell>
          <cell r="AS104">
            <v>20</v>
          </cell>
          <cell r="AT104">
            <v>30</v>
          </cell>
          <cell r="AU104">
            <v>0</v>
          </cell>
          <cell r="AV104">
            <v>4</v>
          </cell>
          <cell r="AW104">
            <v>8</v>
          </cell>
          <cell r="AX104">
            <v>4</v>
          </cell>
          <cell r="AY104">
            <v>12</v>
          </cell>
          <cell r="AZ104">
            <v>10</v>
          </cell>
          <cell r="BA104">
            <v>20</v>
          </cell>
          <cell r="BB104">
            <v>20</v>
          </cell>
          <cell r="BC104">
            <v>20</v>
          </cell>
          <cell r="BD104">
            <v>20</v>
          </cell>
          <cell r="BE104">
            <v>113991.66666666666</v>
          </cell>
          <cell r="BF104" t="str">
            <v>1: Yes</v>
          </cell>
          <cell r="BG104" t="str">
            <v>28</v>
          </cell>
          <cell r="BH104" t="str">
            <v>81</v>
          </cell>
          <cell r="BI104" t="str">
            <v>6</v>
          </cell>
          <cell r="BJ104" t="str">
            <v>116</v>
          </cell>
          <cell r="BK104" t="str">
            <v>N/A</v>
          </cell>
          <cell r="BL104" t="str">
            <v>N/A</v>
          </cell>
          <cell r="BM104" t="str">
            <v>0: No</v>
          </cell>
          <cell r="BN104" t="str">
            <v>N/A</v>
          </cell>
          <cell r="BO104" t="str">
            <v>N/A</v>
          </cell>
          <cell r="BP104" t="str">
            <v>0: No</v>
          </cell>
          <cell r="BQ104">
            <v>0.46478490465190658</v>
          </cell>
          <cell r="BR104" t="str">
            <v>0: Cumulative</v>
          </cell>
          <cell r="BS104" t="str">
            <v/>
          </cell>
          <cell r="BT104" t="str">
            <v>1: Yes</v>
          </cell>
          <cell r="BU104" t="str">
            <v>28</v>
          </cell>
          <cell r="BV104" t="str">
            <v>81</v>
          </cell>
          <cell r="BW104" t="str">
            <v>6</v>
          </cell>
          <cell r="BX104" t="str">
            <v>116</v>
          </cell>
          <cell r="BY104" t="str">
            <v>N/A</v>
          </cell>
          <cell r="BZ104" t="str">
            <v>N/A</v>
          </cell>
          <cell r="CA104" t="str">
            <v>1: Yes</v>
          </cell>
          <cell r="CB104" t="str">
            <v>0: No</v>
          </cell>
          <cell r="CC104" t="str">
            <v>0: No</v>
          </cell>
          <cell r="CD104" t="str">
            <v>0: No</v>
          </cell>
          <cell r="CE104" t="str">
            <v>1: Yes</v>
          </cell>
          <cell r="CF104" t="str">
            <v>0: No</v>
          </cell>
          <cell r="CG104" t="str">
            <v>0: No</v>
          </cell>
          <cell r="CH104" t="str">
            <v/>
          </cell>
          <cell r="CI104" t="str">
            <v/>
          </cell>
          <cell r="CJ104">
            <v>756.58333333333337</v>
          </cell>
          <cell r="CK104" t="str">
            <v>CIDRZ provided data based on first year of initiation on treatment but based on patient chart reviews and interview with ART Coordinator, we believe that the responses of the coordinator are more realistic</v>
          </cell>
          <cell r="CL104" t="str">
            <v>1: Yes</v>
          </cell>
          <cell r="CM104" t="str">
            <v>1: Yes</v>
          </cell>
          <cell r="CN104" t="str">
            <v>0: No</v>
          </cell>
          <cell r="CO104" t="str">
            <v>0: No</v>
          </cell>
          <cell r="CP104" t="str">
            <v/>
          </cell>
          <cell r="CQ104" t="str">
            <v>1: Yes</v>
          </cell>
          <cell r="CR104" t="str">
            <v>1: Yes</v>
          </cell>
          <cell r="CS104" t="str">
            <v>100</v>
          </cell>
          <cell r="CT104" t="str">
            <v>5</v>
          </cell>
          <cell r="CU104">
            <v>750.70532470481385</v>
          </cell>
          <cell r="CV104" t="str">
            <v>2: Unknown</v>
          </cell>
          <cell r="CW104">
            <v>6.0212239851638163</v>
          </cell>
          <cell r="CX104">
            <v>67.545816955675619</v>
          </cell>
          <cell r="CY104">
            <v>4.7927458101600102</v>
          </cell>
          <cell r="CZ104">
            <v>73.943666398077198</v>
          </cell>
          <cell r="DA104">
            <v>46.838393368106274</v>
          </cell>
          <cell r="DB104">
            <v>3.3234406464715232</v>
          </cell>
          <cell r="DC104">
            <v>51.274863343586304</v>
          </cell>
          <cell r="DD104">
            <v>46.528169050601313</v>
          </cell>
          <cell r="DE104">
            <v>83.086016161788095</v>
          </cell>
          <cell r="DF104">
            <v>106.35010068708873</v>
          </cell>
          <cell r="DG104">
            <v>199.40643878829135</v>
          </cell>
          <cell r="DH104">
            <v>20.707423587569345</v>
          </cell>
          <cell r="DI104">
            <v>1.4693051636884866</v>
          </cell>
          <cell r="DJ104">
            <v>22.668803054490891</v>
          </cell>
          <cell r="DK104">
            <v>20.570272291638812</v>
          </cell>
          <cell r="DL104">
            <v>36.732629092212164</v>
          </cell>
          <cell r="DM104">
            <v>47.017765238031565</v>
          </cell>
          <cell r="DN104">
            <v>88.158309821309174</v>
          </cell>
          <cell r="DO104">
            <v>51.274863343586304</v>
          </cell>
          <cell r="DP104">
            <v>46.930640761917132</v>
          </cell>
          <cell r="DQ104">
            <v>107.37915971822368</v>
          </cell>
          <cell r="DR104">
            <v>22.668803054490891</v>
          </cell>
          <cell r="DS104">
            <v>20.748206494947873</v>
          </cell>
          <cell r="DT104">
            <v>47.472715968020417</v>
          </cell>
          <cell r="DU104">
            <v>39.2850426173122</v>
          </cell>
          <cell r="DV104">
            <v>2.7874890243704389</v>
          </cell>
          <cell r="DW104">
            <v>39.024846341186134</v>
          </cell>
          <cell r="DX104">
            <v>69.687225609260992</v>
          </cell>
          <cell r="DY104">
            <v>89.19964877985403</v>
          </cell>
          <cell r="DZ104">
            <v>167.24934146222631</v>
          </cell>
          <cell r="EA104">
            <v>0</v>
          </cell>
          <cell r="EB104">
            <v>0</v>
          </cell>
          <cell r="EC104">
            <v>0</v>
          </cell>
          <cell r="ED104">
            <v>0</v>
          </cell>
          <cell r="EE104">
            <v>0</v>
          </cell>
          <cell r="EF104">
            <v>0</v>
          </cell>
          <cell r="EG104">
            <v>4.2522171644560638</v>
          </cell>
          <cell r="EH104">
            <v>0.30171810657365711</v>
          </cell>
          <cell r="EI104">
            <v>4.2240534920311994</v>
          </cell>
          <cell r="EJ104">
            <v>7.5429526643414286</v>
          </cell>
          <cell r="EK104">
            <v>9.6549794103570274</v>
          </cell>
          <cell r="EL104">
            <v>18.103086394419424</v>
          </cell>
          <cell r="EM104">
            <v>0</v>
          </cell>
          <cell r="EN104">
            <v>0</v>
          </cell>
          <cell r="EO104">
            <v>0</v>
          </cell>
          <cell r="EP104">
            <v>0</v>
          </cell>
          <cell r="EQ104">
            <v>0</v>
          </cell>
          <cell r="ER104">
            <v>0</v>
          </cell>
          <cell r="ES104">
            <v>0</v>
          </cell>
          <cell r="ET104">
            <v>0</v>
          </cell>
          <cell r="EU104">
            <v>0</v>
          </cell>
          <cell r="EV104">
            <v>0</v>
          </cell>
          <cell r="EW104">
            <v>0</v>
          </cell>
          <cell r="EX104">
            <v>0</v>
          </cell>
          <cell r="EY104">
            <v>10.591222018726929</v>
          </cell>
          <cell r="EZ104">
            <v>0.75150523367032374</v>
          </cell>
          <cell r="FA104">
            <v>10.521073271384532</v>
          </cell>
          <cell r="FB104">
            <v>18.787630841758094</v>
          </cell>
          <cell r="FC104">
            <v>24.04816747745036</v>
          </cell>
          <cell r="FD104">
            <v>45.090314020219424</v>
          </cell>
          <cell r="FE104">
            <v>13.417335155180428</v>
          </cell>
          <cell r="FF104">
            <v>0.95203344554559022</v>
          </cell>
          <cell r="FG104">
            <v>13.328468237638258</v>
          </cell>
          <cell r="FH104">
            <v>23.800836138639752</v>
          </cell>
          <cell r="FI104">
            <v>30.46507025745888</v>
          </cell>
          <cell r="FJ104">
            <v>57.122006732735393</v>
          </cell>
          <cell r="FK104">
            <v>0</v>
          </cell>
          <cell r="FL104">
            <v>0</v>
          </cell>
          <cell r="FM104">
            <v>0</v>
          </cell>
          <cell r="FN104">
            <v>0</v>
          </cell>
          <cell r="FO104">
            <v>0</v>
          </cell>
          <cell r="FP104">
            <v>0</v>
          </cell>
          <cell r="FQ104">
            <v>0</v>
          </cell>
          <cell r="FR104">
            <v>1.2363486503193901</v>
          </cell>
          <cell r="FS104">
            <v>2.4726973006387802</v>
          </cell>
          <cell r="FT104">
            <v>0</v>
          </cell>
          <cell r="FU104">
            <v>0.61817432515969506</v>
          </cell>
          <cell r="FV104">
            <v>0</v>
          </cell>
          <cell r="FW104">
            <v>3.2763239233463834</v>
          </cell>
          <cell r="FX104">
            <v>0</v>
          </cell>
          <cell r="FY104">
            <v>0</v>
          </cell>
          <cell r="FZ104">
            <v>7.603544199464249</v>
          </cell>
          <cell r="GA104">
            <v>0</v>
          </cell>
          <cell r="GB104">
            <v>1.2363486503193901</v>
          </cell>
          <cell r="GC104">
            <v>3.5730475994230368</v>
          </cell>
          <cell r="GD104">
            <v>4.8093962497424272</v>
          </cell>
          <cell r="GE104">
            <v>0</v>
          </cell>
          <cell r="GF104">
            <v>8.7725710943782453E-2</v>
          </cell>
          <cell r="GG104">
            <v>0.17545142188756491</v>
          </cell>
          <cell r="GH104">
            <v>0</v>
          </cell>
          <cell r="GI104">
            <v>4.3862855471891227E-2</v>
          </cell>
          <cell r="GJ104">
            <v>0</v>
          </cell>
          <cell r="GK104">
            <v>0.23247313400102348</v>
          </cell>
          <cell r="GL104">
            <v>0</v>
          </cell>
          <cell r="GM104">
            <v>0</v>
          </cell>
          <cell r="GN104">
            <v>0.53951312230426207</v>
          </cell>
          <cell r="GO104">
            <v>8.7725710943782453E-2</v>
          </cell>
          <cell r="GP104">
            <v>0.25352730462753126</v>
          </cell>
          <cell r="GQ104">
            <v>0.34125301557131371</v>
          </cell>
          <cell r="GR104">
            <v>0</v>
          </cell>
          <cell r="GS104">
            <v>1.3534539409142237</v>
          </cell>
          <cell r="GT104">
            <v>2.7069078818284473</v>
          </cell>
          <cell r="GU104">
            <v>0</v>
          </cell>
          <cell r="GV104">
            <v>0.67672697045711183</v>
          </cell>
          <cell r="GW104">
            <v>0</v>
          </cell>
          <cell r="GX104">
            <v>3.5866529434226928</v>
          </cell>
          <cell r="GY104">
            <v>0</v>
          </cell>
          <cell r="GZ104">
            <v>0</v>
          </cell>
          <cell r="HA104">
            <v>8.3237417366224751</v>
          </cell>
          <cell r="HB104">
            <v>1.3534539409142237</v>
          </cell>
          <cell r="HC104">
            <v>3.9114818892421064</v>
          </cell>
          <cell r="HD104">
            <v>5.2649358301563298</v>
          </cell>
          <cell r="HE104">
            <v>0</v>
          </cell>
          <cell r="HF104">
            <v>17678.685195761154</v>
          </cell>
          <cell r="HG104">
            <v>6675.1672060409937</v>
          </cell>
          <cell r="HH104">
            <v>0</v>
          </cell>
          <cell r="HI104">
            <v>6878.6699663684258</v>
          </cell>
          <cell r="HJ104" t="str">
            <v/>
          </cell>
          <cell r="HK104">
            <v>2598.667428136303</v>
          </cell>
          <cell r="HL104">
            <v>0</v>
          </cell>
          <cell r="HM104" t="str">
            <v/>
          </cell>
          <cell r="HN104">
            <v>8566.5334094802984</v>
          </cell>
          <cell r="HO104">
            <v>3055.2703864941468</v>
          </cell>
          <cell r="HP104">
            <v>0</v>
          </cell>
          <cell r="HQ104">
            <v>1</v>
          </cell>
          <cell r="HR104">
            <v>0</v>
          </cell>
          <cell r="HS104">
            <v>0</v>
          </cell>
          <cell r="HT104">
            <v>0</v>
          </cell>
          <cell r="HU104">
            <v>0</v>
          </cell>
          <cell r="HV104">
            <v>3.2763239233463834</v>
          </cell>
          <cell r="HW104">
            <v>5.25</v>
          </cell>
          <cell r="HX104">
            <v>3.0550000000000002</v>
          </cell>
          <cell r="HY104">
            <v>0</v>
          </cell>
          <cell r="HZ104">
            <v>0</v>
          </cell>
          <cell r="IA104">
            <v>0</v>
          </cell>
          <cell r="IB104">
            <v>0</v>
          </cell>
          <cell r="IC104">
            <v>0</v>
          </cell>
          <cell r="ID104">
            <v>0</v>
          </cell>
          <cell r="IE104" t="str">
            <v>4</v>
          </cell>
          <cell r="IF104">
            <v>141.09896380116081</v>
          </cell>
          <cell r="IG104">
            <v>142.75880598224367</v>
          </cell>
          <cell r="IH104">
            <v>376.82308522114357</v>
          </cell>
          <cell r="II104">
            <v>84.189220631253761</v>
          </cell>
          <cell r="IJ104">
            <v>282.5995727309263</v>
          </cell>
          <cell r="IK104">
            <v>128.40005705905634</v>
          </cell>
          <cell r="IL104">
            <v>12.698906742104469</v>
          </cell>
          <cell r="IM104">
            <v>129.91051344384175</v>
          </cell>
          <cell r="IN104">
            <v>12.84829253840193</v>
          </cell>
          <cell r="IO104">
            <v>342.90900755124062</v>
          </cell>
          <cell r="IP104">
            <v>33.914077669902923</v>
          </cell>
          <cell r="IQ104">
            <v>76.612190774440919</v>
          </cell>
          <cell r="IR104">
            <v>7.577029856812838</v>
          </cell>
          <cell r="IS104">
            <v>257.16561118514295</v>
          </cell>
          <cell r="IT104">
            <v>25.433961545783365</v>
          </cell>
          <cell r="IU104">
            <v>102.00000000000001</v>
          </cell>
          <cell r="IV104">
            <v>266</v>
          </cell>
          <cell r="IW104">
            <v>401.5</v>
          </cell>
          <cell r="IX104">
            <v>3</v>
          </cell>
          <cell r="IY104" t="str">
            <v>0: No</v>
          </cell>
          <cell r="IZ104" t="str">
            <v>N/A</v>
          </cell>
          <cell r="JA104" t="str">
            <v>N/A</v>
          </cell>
          <cell r="JB104" t="str">
            <v>N/A</v>
          </cell>
          <cell r="JC104" t="str">
            <v>N/A</v>
          </cell>
          <cell r="JD104" t="str">
            <v>N/A</v>
          </cell>
          <cell r="JE104" t="str">
            <v>N/A</v>
          </cell>
          <cell r="JF104" t="str">
            <v>N/A</v>
          </cell>
          <cell r="JG104" t="str">
            <v>N/A</v>
          </cell>
          <cell r="JH104">
            <v>0</v>
          </cell>
          <cell r="JI104">
            <v>211.5</v>
          </cell>
          <cell r="JJ104">
            <v>0</v>
          </cell>
          <cell r="JK104">
            <v>100.5</v>
          </cell>
          <cell r="JL104">
            <v>208</v>
          </cell>
          <cell r="JM104">
            <v>193</v>
          </cell>
          <cell r="JN104">
            <v>0</v>
          </cell>
          <cell r="JO104">
            <v>3</v>
          </cell>
          <cell r="JP104">
            <v>0</v>
          </cell>
          <cell r="JQ104">
            <v>0</v>
          </cell>
          <cell r="JR104">
            <v>69.71867927321955</v>
          </cell>
          <cell r="JS104">
            <v>99.892548173530486</v>
          </cell>
          <cell r="JT104">
            <v>147.492015144785</v>
          </cell>
          <cell r="JU104">
            <v>172.19218647545318</v>
          </cell>
          <cell r="JV104">
            <v>165.30723184635235</v>
          </cell>
          <cell r="JW104">
            <v>194.52270660151873</v>
          </cell>
          <cell r="JX104">
            <v>140.60706051568417</v>
          </cell>
          <cell r="JY104">
            <v>169.82253527085052</v>
          </cell>
          <cell r="JZ104">
            <v>3215.02</v>
          </cell>
          <cell r="KA104">
            <v>0</v>
          </cell>
          <cell r="KB104">
            <v>2810</v>
          </cell>
          <cell r="KC104">
            <v>177</v>
          </cell>
          <cell r="KD104">
            <v>5642.32</v>
          </cell>
          <cell r="KE104">
            <v>0</v>
          </cell>
          <cell r="KF104">
            <v>140</v>
          </cell>
          <cell r="KG104">
            <v>9174.7099999999991</v>
          </cell>
          <cell r="KH104">
            <v>3960</v>
          </cell>
          <cell r="KI104">
            <v>0</v>
          </cell>
          <cell r="KJ104">
            <v>2810</v>
          </cell>
          <cell r="KK104">
            <v>177</v>
          </cell>
          <cell r="KL104">
            <v>5687</v>
          </cell>
          <cell r="KM104">
            <v>0</v>
          </cell>
          <cell r="KN104">
            <v>140</v>
          </cell>
          <cell r="KO104">
            <v>9473</v>
          </cell>
          <cell r="KP104">
            <v>173</v>
          </cell>
          <cell r="KQ104">
            <v>37.5</v>
          </cell>
          <cell r="KR104">
            <v>67.5</v>
          </cell>
          <cell r="KS104">
            <v>32</v>
          </cell>
          <cell r="KT104">
            <v>85</v>
          </cell>
          <cell r="KU104">
            <v>315</v>
          </cell>
          <cell r="KV104">
            <v>1</v>
          </cell>
          <cell r="KW104">
            <v>2</v>
          </cell>
          <cell r="KX104">
            <v>0</v>
          </cell>
          <cell r="KY104">
            <v>0</v>
          </cell>
          <cell r="KZ104">
            <v>6.3299278719038865</v>
          </cell>
          <cell r="LA104" t="str">
            <v/>
          </cell>
          <cell r="LB104" t="str">
            <v/>
          </cell>
          <cell r="LC104">
            <v>2.9215051716479477</v>
          </cell>
          <cell r="LD104">
            <v>5.1900501300843969</v>
          </cell>
          <cell r="LE104">
            <v>4.7900670516318726</v>
          </cell>
          <cell r="LF104" t="str">
            <v/>
          </cell>
          <cell r="LG104" t="str">
            <v/>
          </cell>
          <cell r="LH104">
            <v>8.2799246991137352</v>
          </cell>
          <cell r="LI104" t="str">
            <v/>
          </cell>
          <cell r="LJ104" t="str">
            <v>Tenofovir/Emtricitabine (TDF/FTC)</v>
          </cell>
          <cell r="LK104" t="str">
            <v/>
          </cell>
          <cell r="LL104" t="str">
            <v>0: No</v>
          </cell>
          <cell r="LM104" t="str">
            <v>N/A</v>
          </cell>
          <cell r="LN104" t="str">
            <v>N/A</v>
          </cell>
          <cell r="LO104" t="str">
            <v>N/A</v>
          </cell>
          <cell r="LP104" t="str">
            <v>N/A</v>
          </cell>
          <cell r="LQ104" t="str">
            <v>N/A</v>
          </cell>
          <cell r="LR104" t="str">
            <v>N/A</v>
          </cell>
          <cell r="LS104" t="str">
            <v>N/A</v>
          </cell>
          <cell r="LT104" t="str">
            <v>N/A</v>
          </cell>
          <cell r="LU104">
            <v>211.5</v>
          </cell>
          <cell r="LV104">
            <v>100.5</v>
          </cell>
          <cell r="LW104">
            <v>401</v>
          </cell>
          <cell r="LX104">
            <v>3</v>
          </cell>
          <cell r="LY104" t="str">
            <v/>
          </cell>
          <cell r="LZ104" t="str">
            <v/>
          </cell>
          <cell r="MA104" t="str">
            <v/>
          </cell>
          <cell r="MB104" t="str">
            <v/>
          </cell>
          <cell r="MC104" t="str">
            <v/>
          </cell>
          <cell r="MD104" t="str">
            <v/>
          </cell>
          <cell r="ME104" t="str">
            <v/>
          </cell>
          <cell r="MF104" t="str">
            <v/>
          </cell>
          <cell r="MG104" t="str">
            <v/>
          </cell>
          <cell r="MH104" t="str">
            <v/>
          </cell>
          <cell r="MI104" t="str">
            <v/>
          </cell>
          <cell r="MJ104" t="str">
            <v/>
          </cell>
          <cell r="MK104" t="str">
            <v/>
          </cell>
          <cell r="ML104" t="str">
            <v/>
          </cell>
          <cell r="MM104" t="str">
            <v/>
          </cell>
          <cell r="MN104" t="str">
            <v/>
          </cell>
          <cell r="MO104" t="str">
            <v/>
          </cell>
          <cell r="MP104" t="str">
            <v/>
          </cell>
          <cell r="MQ104" t="str">
            <v>1: Yes</v>
          </cell>
          <cell r="MR104" t="str">
            <v>1: Yes</v>
          </cell>
          <cell r="MS104" t="str">
            <v>3</v>
          </cell>
          <cell r="MT104" t="str">
            <v>1: Yes</v>
          </cell>
          <cell r="MU104">
            <v>28.64984545641871</v>
          </cell>
          <cell r="MV104">
            <v>64.474143875278401</v>
          </cell>
          <cell r="MW104">
            <v>24.825274063079778</v>
          </cell>
          <cell r="MX104">
            <v>30.633746666666667</v>
          </cell>
          <cell r="MY104">
            <v>26.690480511182109</v>
          </cell>
          <cell r="MZ104">
            <v>0</v>
          </cell>
          <cell r="NA104">
            <v>0</v>
          </cell>
          <cell r="NB104">
            <v>0</v>
          </cell>
          <cell r="NC104">
            <v>0</v>
          </cell>
          <cell r="ND104">
            <v>0</v>
          </cell>
          <cell r="NE104">
            <v>0</v>
          </cell>
          <cell r="NF104">
            <v>0</v>
          </cell>
          <cell r="NG104">
            <v>0</v>
          </cell>
          <cell r="NH104">
            <v>0</v>
          </cell>
          <cell r="NI104">
            <v>0</v>
          </cell>
          <cell r="NJ104">
            <v>0</v>
          </cell>
          <cell r="NK104">
            <v>0</v>
          </cell>
          <cell r="NL104">
            <v>0</v>
          </cell>
          <cell r="NM104">
            <v>10.754700185452297</v>
          </cell>
          <cell r="NN104">
            <v>24.41077416481069</v>
          </cell>
          <cell r="NO104">
            <v>9.2958919480519491</v>
          </cell>
          <cell r="NP104">
            <v>11.598346666666666</v>
          </cell>
          <cell r="NQ104">
            <v>10.004963578274761</v>
          </cell>
          <cell r="NR104">
            <v>0</v>
          </cell>
          <cell r="NS104">
            <v>17.650793323717288</v>
          </cell>
          <cell r="NT104">
            <v>40.063369710467704</v>
          </cell>
          <cell r="NU104">
            <v>15.256572912801484</v>
          </cell>
          <cell r="NV104">
            <v>19.035399999999999</v>
          </cell>
          <cell r="NW104">
            <v>16.420313099041532</v>
          </cell>
          <cell r="NX104">
            <v>0</v>
          </cell>
          <cell r="NY104">
            <v>0.24435194724912424</v>
          </cell>
          <cell r="NZ104">
            <v>0</v>
          </cell>
          <cell r="OA104">
            <v>0.27280920222634508</v>
          </cell>
          <cell r="OB104">
            <v>0</v>
          </cell>
          <cell r="OC104">
            <v>0.2652038338658147</v>
          </cell>
          <cell r="OD104">
            <v>0</v>
          </cell>
          <cell r="OE104">
            <v>0</v>
          </cell>
          <cell r="OF104">
            <v>0</v>
          </cell>
          <cell r="OG104">
            <v>0</v>
          </cell>
          <cell r="OH104">
            <v>0</v>
          </cell>
          <cell r="OI104">
            <v>0</v>
          </cell>
          <cell r="OJ104">
            <v>0</v>
          </cell>
          <cell r="OK104">
            <v>0</v>
          </cell>
          <cell r="OL104">
            <v>0</v>
          </cell>
          <cell r="OM104">
            <v>0</v>
          </cell>
          <cell r="ON104">
            <v>0</v>
          </cell>
          <cell r="OO104">
            <v>0</v>
          </cell>
          <cell r="OP104">
            <v>0</v>
          </cell>
          <cell r="OQ104">
            <v>28.64984545641871</v>
          </cell>
          <cell r="OR104">
            <v>64.474143875278401</v>
          </cell>
          <cell r="OS104">
            <v>24.825274063079778</v>
          </cell>
          <cell r="OT104">
            <v>30.633746666666667</v>
          </cell>
          <cell r="OU104">
            <v>26.690480511182109</v>
          </cell>
          <cell r="OV104">
            <v>0</v>
          </cell>
          <cell r="OW104">
            <v>0</v>
          </cell>
          <cell r="OX104">
            <v>1.6344529157222336</v>
          </cell>
          <cell r="OY104">
            <v>0</v>
          </cell>
          <cell r="OZ104">
            <v>7.4180919019163401E-3</v>
          </cell>
          <cell r="PA104">
            <v>0</v>
          </cell>
          <cell r="PB104">
            <v>1.6431073562744694</v>
          </cell>
          <cell r="PC104">
            <v>0</v>
          </cell>
          <cell r="PD104">
            <v>0</v>
          </cell>
          <cell r="PE104">
            <v>0</v>
          </cell>
          <cell r="PF104">
            <v>1.6393983103235112</v>
          </cell>
          <cell r="PG104" t="str">
            <v/>
          </cell>
          <cell r="PH104">
            <v>6.58</v>
          </cell>
          <cell r="PI104">
            <v>0</v>
          </cell>
          <cell r="PJ104">
            <v>32.94</v>
          </cell>
          <cell r="PK104" t="str">
            <v>N/A</v>
          </cell>
          <cell r="PL104">
            <v>3.96</v>
          </cell>
          <cell r="PM104" t="str">
            <v>N/A</v>
          </cell>
          <cell r="PN104" t="str">
            <v>N/A</v>
          </cell>
          <cell r="PO104" t="str">
            <v>N/A</v>
          </cell>
          <cell r="PP104">
            <v>3.4</v>
          </cell>
          <cell r="PQ104">
            <v>277.62</v>
          </cell>
          <cell r="PR104">
            <v>951.83999999999992</v>
          </cell>
          <cell r="PS104">
            <v>1322</v>
          </cell>
          <cell r="PT104">
            <v>6</v>
          </cell>
          <cell r="PU104">
            <v>1329</v>
          </cell>
          <cell r="PV104">
            <v>0</v>
          </cell>
          <cell r="PW104">
            <v>1326</v>
          </cell>
          <cell r="PX104">
            <v>0</v>
          </cell>
          <cell r="PY104">
            <v>0</v>
          </cell>
          <cell r="PZ104">
            <v>12.958770203997526</v>
          </cell>
          <cell r="QA104">
            <v>24.99745899182561</v>
          </cell>
          <cell r="QB104">
            <v>0</v>
          </cell>
          <cell r="QC104">
            <v>0</v>
          </cell>
          <cell r="QD104">
            <v>9.3624256130790187</v>
          </cell>
          <cell r="QE104">
            <v>15.365769073569483</v>
          </cell>
          <cell r="QF104">
            <v>0.2692643051771117</v>
          </cell>
          <cell r="QG104">
            <v>0</v>
          </cell>
          <cell r="QH104">
            <v>0</v>
          </cell>
          <cell r="QI104">
            <v>24.99745899182561</v>
          </cell>
          <cell r="QJ104">
            <v>0</v>
          </cell>
          <cell r="QK104">
            <v>1.4228610354223434</v>
          </cell>
          <cell r="QL104">
            <v>0</v>
          </cell>
          <cell r="QM104">
            <v>8.1743869209809257E-3</v>
          </cell>
          <cell r="QN104">
            <v>0</v>
          </cell>
          <cell r="QO104">
            <v>1.4303950953678475</v>
          </cell>
          <cell r="QP104">
            <v>0</v>
          </cell>
          <cell r="QQ104">
            <v>0</v>
          </cell>
          <cell r="QR104">
            <v>0</v>
          </cell>
          <cell r="QS104">
            <v>1.4271662125340598</v>
          </cell>
          <cell r="QT104">
            <v>0</v>
          </cell>
          <cell r="QU104">
            <v>3.7098440979955458</v>
          </cell>
          <cell r="QV104" t="str">
            <v/>
          </cell>
          <cell r="QW104" t="str">
            <v/>
          </cell>
          <cell r="QX104" t="str">
            <v/>
          </cell>
          <cell r="QY104" t="str">
            <v/>
          </cell>
          <cell r="QZ104" t="str">
            <v/>
          </cell>
          <cell r="RA104" t="str">
            <v/>
          </cell>
          <cell r="RB104" t="str">
            <v/>
          </cell>
          <cell r="RC104" t="str">
            <v>N/A</v>
          </cell>
          <cell r="RD104" t="str">
            <v>N/A</v>
          </cell>
          <cell r="RE104">
            <v>0</v>
          </cell>
          <cell r="RF104">
            <v>0</v>
          </cell>
          <cell r="RG104">
            <v>0</v>
          </cell>
          <cell r="RH104">
            <v>0</v>
          </cell>
          <cell r="RI104">
            <v>0</v>
          </cell>
          <cell r="RJ104">
            <v>3.7294877505567929</v>
          </cell>
          <cell r="RK104">
            <v>0</v>
          </cell>
          <cell r="RL104">
            <v>0</v>
          </cell>
          <cell r="RM104">
            <v>0</v>
          </cell>
          <cell r="RN104">
            <v>3.7210690423162585</v>
          </cell>
          <cell r="RO104">
            <v>4.3954047328928452</v>
          </cell>
          <cell r="RP104">
            <v>4.8435284216005865</v>
          </cell>
          <cell r="RQ104">
            <v>0</v>
          </cell>
          <cell r="RR104">
            <v>0</v>
          </cell>
          <cell r="RS104">
            <v>4.3268614269283274</v>
          </cell>
          <cell r="RT104">
            <v>4.7401998152731073</v>
          </cell>
          <cell r="RU104">
            <v>10.9039740159637</v>
          </cell>
          <cell r="RV104">
            <v>1.8529535917363993</v>
          </cell>
          <cell r="RW104">
            <v>0</v>
          </cell>
          <cell r="RX104">
            <v>1.8240580581747263</v>
          </cell>
          <cell r="RY104">
            <v>1.9983075068214993</v>
          </cell>
          <cell r="RZ104">
            <v>4.5967457025925862</v>
          </cell>
          <cell r="SA104">
            <v>25.692525087704986</v>
          </cell>
          <cell r="SB104">
            <v>3.6481859283010625</v>
          </cell>
          <cell r="SC104">
            <v>0</v>
          </cell>
          <cell r="SD104">
            <v>0</v>
          </cell>
          <cell r="SE104">
            <v>3.5912949843505118</v>
          </cell>
          <cell r="SF104">
            <v>3.9343658466766791</v>
          </cell>
          <cell r="SG104">
            <v>9.0502984332498677</v>
          </cell>
          <cell r="SH104">
            <v>0.7472188045917838</v>
          </cell>
          <cell r="SI104">
            <v>0</v>
          </cell>
          <cell r="SJ104">
            <v>0</v>
          </cell>
          <cell r="SK104">
            <v>0.73556644257781578</v>
          </cell>
          <cell r="SL104">
            <v>0.80583396859642842</v>
          </cell>
          <cell r="SM104">
            <v>1.8536755827138289</v>
          </cell>
          <cell r="SN104">
            <v>0</v>
          </cell>
          <cell r="SO104" t="str">
            <v>blank</v>
          </cell>
          <cell r="SP104" t="str">
            <v>blank</v>
          </cell>
          <cell r="SQ104" t="str">
            <v>blank</v>
          </cell>
          <cell r="SR104" t="str">
            <v>blank</v>
          </cell>
          <cell r="SS104" t="str">
            <v>1: Yes</v>
          </cell>
          <cell r="ST104" t="str">
            <v>1: Yes</v>
          </cell>
          <cell r="SU104">
            <v>1</v>
          </cell>
          <cell r="SV104" t="str">
            <v>1: Yes</v>
          </cell>
          <cell r="SW104" t="str">
            <v>1: Only patients with CD4 &lt;</v>
          </cell>
          <cell r="SX104">
            <v>0.45</v>
          </cell>
          <cell r="SY104" t="str">
            <v>1: Yes</v>
          </cell>
          <cell r="SZ104" t="str">
            <v>CD4: Low CD4</v>
          </cell>
          <cell r="TA104">
            <v>30</v>
          </cell>
          <cell r="TB104">
            <v>0.11084592521757802</v>
          </cell>
          <cell r="TC104">
            <v>0</v>
          </cell>
          <cell r="TD104">
            <v>1.3125333500910001</v>
          </cell>
          <cell r="TE104">
            <v>0</v>
          </cell>
          <cell r="TF104">
            <v>8.3666992784775782E-2</v>
          </cell>
          <cell r="TG104">
            <v>0</v>
          </cell>
          <cell r="TH104">
            <v>0.8829873030730615</v>
          </cell>
          <cell r="TI104">
            <v>1.8529535917363993</v>
          </cell>
          <cell r="TJ104">
            <v>0.15241756999003131</v>
          </cell>
          <cell r="TK104">
            <v>0</v>
          </cell>
          <cell r="TL104">
            <v>0</v>
          </cell>
          <cell r="TM104">
            <v>0</v>
          </cell>
          <cell r="TN104">
            <v>0</v>
          </cell>
          <cell r="TO104">
            <v>0</v>
          </cell>
          <cell r="TP104">
            <v>0</v>
          </cell>
          <cell r="TQ104">
            <v>0</v>
          </cell>
          <cell r="TR104">
            <v>0</v>
          </cell>
          <cell r="TS104">
            <v>0</v>
          </cell>
          <cell r="TT104">
            <v>0.12214697435987878</v>
          </cell>
          <cell r="TU104">
            <v>0</v>
          </cell>
          <cell r="TV104">
            <v>1.446349761124347</v>
          </cell>
          <cell r="TW104">
            <v>0</v>
          </cell>
          <cell r="TX104">
            <v>9.2197074474231797E-2</v>
          </cell>
          <cell r="TY104">
            <v>0</v>
          </cell>
          <cell r="TZ104">
            <v>0.97301030468064664</v>
          </cell>
          <cell r="UA104">
            <v>2.0418673434824584</v>
          </cell>
          <cell r="UB104">
            <v>0.16795696347902406</v>
          </cell>
          <cell r="UC104" t="str">
            <v>1: Yes</v>
          </cell>
          <cell r="UD104" t="str">
            <v>CD4: Low CD4</v>
          </cell>
          <cell r="UE104">
            <v>30</v>
          </cell>
          <cell r="UF104">
            <v>265122</v>
          </cell>
          <cell r="UG104">
            <v>5.6529847772577319E-3</v>
          </cell>
          <cell r="UH104">
            <v>6.1530977007847373E-3</v>
          </cell>
          <cell r="UI104">
            <v>4.7027800692373322E-3</v>
          </cell>
          <cell r="UJ104">
            <v>0</v>
          </cell>
          <cell r="UK104">
            <v>0</v>
          </cell>
          <cell r="UL104">
            <v>0</v>
          </cell>
          <cell r="UM104">
            <v>0</v>
          </cell>
          <cell r="UN104" t="str">
            <v/>
          </cell>
          <cell r="UO104" t="str">
            <v/>
          </cell>
          <cell r="UP104" t="str">
            <v/>
          </cell>
          <cell r="UQ104" t="e">
            <v>#N/A</v>
          </cell>
          <cell r="UR104" t="e">
            <v>#N/A</v>
          </cell>
          <cell r="US104" t="e">
            <v>#N/A</v>
          </cell>
          <cell r="UT104" t="e">
            <v>#N/A</v>
          </cell>
          <cell r="UU104" t="e">
            <v>#N/A</v>
          </cell>
          <cell r="UV104" t="e">
            <v>#N/A</v>
          </cell>
          <cell r="UW104" t="e">
            <v>#N/A</v>
          </cell>
          <cell r="UX104">
            <v>1</v>
          </cell>
          <cell r="UY104">
            <v>0</v>
          </cell>
          <cell r="UZ104">
            <v>0</v>
          </cell>
          <cell r="VA104">
            <v>0</v>
          </cell>
          <cell r="VB104">
            <v>1</v>
          </cell>
          <cell r="VC104">
            <v>0</v>
          </cell>
          <cell r="VD104">
            <v>0</v>
          </cell>
          <cell r="VE104">
            <v>0</v>
          </cell>
          <cell r="VF104">
            <v>0</v>
          </cell>
          <cell r="VG104">
            <v>1</v>
          </cell>
          <cell r="VH104">
            <v>0</v>
          </cell>
          <cell r="VI104">
            <v>0</v>
          </cell>
          <cell r="VJ104">
            <v>0</v>
          </cell>
          <cell r="VK104">
            <v>0</v>
          </cell>
          <cell r="VL104">
            <v>0</v>
          </cell>
          <cell r="VM104">
            <v>0</v>
          </cell>
          <cell r="VN104">
            <v>1</v>
          </cell>
          <cell r="VO104">
            <v>0</v>
          </cell>
          <cell r="VP104">
            <v>0</v>
          </cell>
          <cell r="VQ104">
            <v>1</v>
          </cell>
          <cell r="VR104">
            <v>1</v>
          </cell>
          <cell r="VS104">
            <v>1</v>
          </cell>
          <cell r="VT104">
            <v>0</v>
          </cell>
          <cell r="VU104">
            <v>0</v>
          </cell>
          <cell r="VV104">
            <v>1</v>
          </cell>
          <cell r="VW104">
            <v>0</v>
          </cell>
          <cell r="VX104">
            <v>1</v>
          </cell>
          <cell r="VY104">
            <v>0</v>
          </cell>
          <cell r="VZ104">
            <v>0</v>
          </cell>
          <cell r="WA104">
            <v>0</v>
          </cell>
          <cell r="WB104">
            <v>0</v>
          </cell>
          <cell r="WC104">
            <v>0</v>
          </cell>
          <cell r="WD104">
            <v>0</v>
          </cell>
          <cell r="WE104">
            <v>0</v>
          </cell>
          <cell r="WF104">
            <v>0</v>
          </cell>
          <cell r="WG104">
            <v>0</v>
          </cell>
          <cell r="WH104">
            <v>0</v>
          </cell>
          <cell r="WI104">
            <v>0</v>
          </cell>
          <cell r="WJ104">
            <v>0</v>
          </cell>
          <cell r="WK104">
            <v>0</v>
          </cell>
          <cell r="WL104">
            <v>0</v>
          </cell>
          <cell r="WM104">
            <v>0</v>
          </cell>
          <cell r="WN104">
            <v>0</v>
          </cell>
          <cell r="WO104">
            <v>0</v>
          </cell>
          <cell r="WP104">
            <v>0</v>
          </cell>
          <cell r="WQ104">
            <v>0</v>
          </cell>
          <cell r="WR104">
            <v>0</v>
          </cell>
          <cell r="WS104">
            <v>0</v>
          </cell>
          <cell r="WT104">
            <v>0</v>
          </cell>
          <cell r="WU104">
            <v>0</v>
          </cell>
          <cell r="WV104">
            <v>0</v>
          </cell>
          <cell r="WW104">
            <v>0</v>
          </cell>
          <cell r="WX104">
            <v>0</v>
          </cell>
          <cell r="WY104">
            <v>0</v>
          </cell>
          <cell r="WZ104">
            <v>1.2321031824220618</v>
          </cell>
          <cell r="XA104">
            <v>1.3488063479757926</v>
          </cell>
          <cell r="XB104">
            <v>8.742447173469213E-2</v>
          </cell>
          <cell r="XC104">
            <v>1.2239426042856896</v>
          </cell>
          <cell r="XD104">
            <v>2.1856117933673027</v>
          </cell>
          <cell r="XE104">
            <v>2.7975830955101477</v>
          </cell>
          <cell r="XF104">
            <v>5.245468304081526</v>
          </cell>
          <cell r="XG104">
            <v>0.61926287997529039</v>
          </cell>
          <cell r="XH104">
            <v>4.3940094400469108E-2</v>
          </cell>
          <cell r="XI104">
            <v>0.61516132160656745</v>
          </cell>
          <cell r="XJ104">
            <v>1.0985023600117276</v>
          </cell>
          <cell r="XK104">
            <v>1.4060830208150112</v>
          </cell>
          <cell r="XL104">
            <v>2.6364056640281461</v>
          </cell>
          <cell r="XM104">
            <v>0</v>
          </cell>
          <cell r="XN104">
            <v>0</v>
          </cell>
          <cell r="XO104">
            <v>0</v>
          </cell>
          <cell r="XP104">
            <v>0</v>
          </cell>
          <cell r="XQ104">
            <v>0</v>
          </cell>
          <cell r="XR104">
            <v>0</v>
          </cell>
          <cell r="XS104">
            <v>0</v>
          </cell>
          <cell r="XT104">
            <v>0</v>
          </cell>
          <cell r="XU104">
            <v>0</v>
          </cell>
          <cell r="XV104">
            <v>0</v>
          </cell>
          <cell r="XW104">
            <v>0</v>
          </cell>
          <cell r="XX104">
            <v>0</v>
          </cell>
          <cell r="XY104">
            <v>0</v>
          </cell>
          <cell r="XZ104">
            <v>0</v>
          </cell>
          <cell r="YA104">
            <v>0</v>
          </cell>
          <cell r="YB104">
            <v>0</v>
          </cell>
          <cell r="YC104">
            <v>0</v>
          </cell>
          <cell r="YD104">
            <v>0</v>
          </cell>
          <cell r="YE104">
            <v>0</v>
          </cell>
          <cell r="YF104">
            <v>0</v>
          </cell>
          <cell r="YG104">
            <v>0</v>
          </cell>
          <cell r="YH104">
            <v>0</v>
          </cell>
          <cell r="YI104">
            <v>0</v>
          </cell>
          <cell r="YJ104">
            <v>0</v>
          </cell>
          <cell r="YK104">
            <v>0</v>
          </cell>
          <cell r="YL104">
            <v>0.46200392345063973</v>
          </cell>
          <cell r="YM104">
            <v>3.278170978150384E-2</v>
          </cell>
          <cell r="YN104">
            <v>0.45894393694105373</v>
          </cell>
          <cell r="YO104">
            <v>0.81954274453759601</v>
          </cell>
          <cell r="YP104">
            <v>1.0490147130081227</v>
          </cell>
          <cell r="YQ104">
            <v>1.9669025868902301</v>
          </cell>
          <cell r="YR104">
            <v>0.15083637899613184</v>
          </cell>
          <cell r="YS104">
            <v>1.0702667552719172E-2</v>
          </cell>
          <cell r="YT104">
            <v>0.14983734573806839</v>
          </cell>
          <cell r="YU104">
            <v>0.26756668881797929</v>
          </cell>
          <cell r="YV104">
            <v>0.34248536168701343</v>
          </cell>
          <cell r="YW104">
            <v>0.64216005316315017</v>
          </cell>
          <cell r="YX104">
            <v>0</v>
          </cell>
          <cell r="YY104">
            <v>0</v>
          </cell>
          <cell r="YZ104">
            <v>0</v>
          </cell>
          <cell r="ZA104">
            <v>0</v>
          </cell>
          <cell r="ZB104">
            <v>0</v>
          </cell>
          <cell r="ZC104">
            <v>0</v>
          </cell>
          <cell r="ZD104">
            <v>0</v>
          </cell>
          <cell r="ZE104">
            <v>0</v>
          </cell>
          <cell r="ZF104">
            <v>0</v>
          </cell>
          <cell r="ZG104">
            <v>0</v>
          </cell>
          <cell r="ZH104">
            <v>0</v>
          </cell>
          <cell r="ZI104">
            <v>0</v>
          </cell>
          <cell r="ZJ104" t="str">
            <v xml:space="preserve"> </v>
          </cell>
          <cell r="ZK104">
            <v>0</v>
          </cell>
          <cell r="ZL104">
            <v>0</v>
          </cell>
          <cell r="ZM104">
            <v>0</v>
          </cell>
          <cell r="ZN104">
            <v>0</v>
          </cell>
          <cell r="ZO104">
            <v>0</v>
          </cell>
          <cell r="ZP104">
            <v>0</v>
          </cell>
          <cell r="ZQ104">
            <v>0</v>
          </cell>
          <cell r="ZR104" t="str">
            <v>1: Yes</v>
          </cell>
          <cell r="ZS104" t="str">
            <v/>
          </cell>
          <cell r="ZT104">
            <v>0.78414176797856983</v>
          </cell>
          <cell r="ZU104">
            <v>0.78414176797856983</v>
          </cell>
          <cell r="ZV104">
            <v>0.78414176797856994</v>
          </cell>
          <cell r="ZW104">
            <v>0.78414176797856994</v>
          </cell>
          <cell r="ZX104">
            <v>0.78414176797856994</v>
          </cell>
          <cell r="ZY104">
            <v>0.78414176797856994</v>
          </cell>
          <cell r="ZZ104">
            <v>0.78414176797856994</v>
          </cell>
          <cell r="AAA104">
            <v>0</v>
          </cell>
          <cell r="AAB104">
            <v>0</v>
          </cell>
          <cell r="AAC104">
            <v>0</v>
          </cell>
          <cell r="AAD104">
            <v>0</v>
          </cell>
          <cell r="AAE104">
            <v>0</v>
          </cell>
          <cell r="AAF104">
            <v>0</v>
          </cell>
          <cell r="AAG104">
            <v>0</v>
          </cell>
          <cell r="AAH104">
            <v>0</v>
          </cell>
          <cell r="AAI104">
            <v>0</v>
          </cell>
          <cell r="AAJ104">
            <v>0</v>
          </cell>
          <cell r="AAK104">
            <v>0</v>
          </cell>
          <cell r="AAL104">
            <v>0</v>
          </cell>
          <cell r="AAM104">
            <v>0</v>
          </cell>
          <cell r="AAN104">
            <v>0</v>
          </cell>
          <cell r="AAO104">
            <v>0</v>
          </cell>
          <cell r="AAP104">
            <v>0</v>
          </cell>
          <cell r="AAQ104">
            <v>0</v>
          </cell>
          <cell r="AAR104">
            <v>0</v>
          </cell>
          <cell r="AAS104">
            <v>0</v>
          </cell>
          <cell r="AAT104">
            <v>0</v>
          </cell>
          <cell r="AAU104">
            <v>0</v>
          </cell>
          <cell r="AAV104">
            <v>0</v>
          </cell>
          <cell r="AAW104">
            <v>0</v>
          </cell>
          <cell r="AAX104">
            <v>0</v>
          </cell>
          <cell r="AAY104">
            <v>0</v>
          </cell>
          <cell r="AAZ104">
            <v>0</v>
          </cell>
          <cell r="ABA104">
            <v>0</v>
          </cell>
          <cell r="ABB104">
            <v>0</v>
          </cell>
          <cell r="ABC104">
            <v>0</v>
          </cell>
          <cell r="ABD104">
            <v>0</v>
          </cell>
          <cell r="ABE104">
            <v>0</v>
          </cell>
          <cell r="ABF104">
            <v>0</v>
          </cell>
          <cell r="ABG104">
            <v>0</v>
          </cell>
          <cell r="ABH104">
            <v>0</v>
          </cell>
          <cell r="ABI104">
            <v>0</v>
          </cell>
          <cell r="ABJ104">
            <v>0</v>
          </cell>
          <cell r="ABK104">
            <v>0</v>
          </cell>
          <cell r="ABL104">
            <v>0</v>
          </cell>
          <cell r="ABM104">
            <v>0</v>
          </cell>
          <cell r="ABN104">
            <v>0</v>
          </cell>
          <cell r="ABO104">
            <v>0</v>
          </cell>
          <cell r="ABP104">
            <v>0</v>
          </cell>
          <cell r="ABQ104">
            <v>0</v>
          </cell>
          <cell r="ABR104">
            <v>0</v>
          </cell>
          <cell r="ABS104">
            <v>0</v>
          </cell>
          <cell r="ABT104">
            <v>0</v>
          </cell>
          <cell r="ABU104">
            <v>0</v>
          </cell>
          <cell r="ABV104">
            <v>0</v>
          </cell>
          <cell r="ABW104">
            <v>0</v>
          </cell>
          <cell r="ABX104">
            <v>0</v>
          </cell>
          <cell r="ABY104" t="str">
            <v>1: Yes</v>
          </cell>
          <cell r="ABZ104">
            <v>0</v>
          </cell>
          <cell r="ACA104">
            <v>0</v>
          </cell>
          <cell r="ACB104">
            <v>0.97281551044453374</v>
          </cell>
          <cell r="ACC104">
            <v>1.0649592944947197</v>
          </cell>
          <cell r="ACD104">
            <v>6.9026590718434422E-2</v>
          </cell>
          <cell r="ACE104">
            <v>0.96637227005808191</v>
          </cell>
          <cell r="ACF104">
            <v>1.7256647679608608</v>
          </cell>
          <cell r="ACG104">
            <v>2.2088509029899015</v>
          </cell>
          <cell r="ACH104">
            <v>4.1415954431060653</v>
          </cell>
          <cell r="ACI104">
            <v>0</v>
          </cell>
          <cell r="ACJ104">
            <v>0</v>
          </cell>
          <cell r="ACK104">
            <v>0</v>
          </cell>
          <cell r="ACL104">
            <v>0</v>
          </cell>
          <cell r="ACM104">
            <v>0</v>
          </cell>
          <cell r="ACN104">
            <v>0</v>
          </cell>
          <cell r="ACO104">
            <v>0</v>
          </cell>
          <cell r="ACP104">
            <v>0</v>
          </cell>
          <cell r="ACQ104">
            <v>0</v>
          </cell>
          <cell r="ACR104">
            <v>0</v>
          </cell>
          <cell r="ACS104">
            <v>0</v>
          </cell>
          <cell r="ACT104">
            <v>0</v>
          </cell>
          <cell r="ACU104">
            <v>0</v>
          </cell>
          <cell r="ACV104">
            <v>0</v>
          </cell>
          <cell r="ACW104">
            <v>0</v>
          </cell>
          <cell r="ACX104">
            <v>0</v>
          </cell>
          <cell r="ACY104">
            <v>0</v>
          </cell>
          <cell r="ACZ104">
            <v>0</v>
          </cell>
          <cell r="ADA104">
            <v>0</v>
          </cell>
          <cell r="ADB104">
            <v>0</v>
          </cell>
          <cell r="ADC104">
            <v>0</v>
          </cell>
          <cell r="ADD104">
            <v>0</v>
          </cell>
          <cell r="ADE104">
            <v>0</v>
          </cell>
          <cell r="ADF104">
            <v>0</v>
          </cell>
          <cell r="ADG104">
            <v>0</v>
          </cell>
          <cell r="ADH104">
            <v>0</v>
          </cell>
          <cell r="ADI104">
            <v>0</v>
          </cell>
          <cell r="ADJ104">
            <v>0</v>
          </cell>
          <cell r="ADK104">
            <v>0</v>
          </cell>
          <cell r="ADL104">
            <v>0</v>
          </cell>
          <cell r="ADM104">
            <v>0</v>
          </cell>
          <cell r="ADN104">
            <v>0</v>
          </cell>
          <cell r="ADO104">
            <v>0</v>
          </cell>
          <cell r="ADP104">
            <v>0</v>
          </cell>
          <cell r="ADQ104">
            <v>0</v>
          </cell>
          <cell r="ADR104">
            <v>0</v>
          </cell>
          <cell r="ADS104">
            <v>0.97281551044453374</v>
          </cell>
          <cell r="ADT104">
            <v>6.9026590718434422E-2</v>
          </cell>
          <cell r="ADU104">
            <v>0.96637227005808191</v>
          </cell>
          <cell r="ADV104">
            <v>1.7256647679608608</v>
          </cell>
          <cell r="ADW104">
            <v>2.2088509029899015</v>
          </cell>
          <cell r="ADX104">
            <v>4.1415954431060653</v>
          </cell>
          <cell r="ADY104">
            <v>0</v>
          </cell>
          <cell r="ADZ104">
            <v>0</v>
          </cell>
          <cell r="AEA104">
            <v>0</v>
          </cell>
          <cell r="AEB104">
            <v>0</v>
          </cell>
          <cell r="AEC104">
            <v>0</v>
          </cell>
          <cell r="AED104">
            <v>0</v>
          </cell>
          <cell r="AEE104">
            <v>9.1217880304991117E-2</v>
          </cell>
          <cell r="AEF104">
            <v>0</v>
          </cell>
          <cell r="AEG104">
            <v>0.10424900606284698</v>
          </cell>
          <cell r="AEH104">
            <v>0</v>
          </cell>
          <cell r="AEI104">
            <v>6.2762797148011445E-2</v>
          </cell>
          <cell r="AEJ104">
            <v>0.31274701818854095</v>
          </cell>
          <cell r="AEK104">
            <v>0.40183880874014316</v>
          </cell>
          <cell r="AEL104">
            <v>0</v>
          </cell>
          <cell r="AEM104">
            <v>0</v>
          </cell>
          <cell r="AEN104">
            <v>9.9857915927468011E-2</v>
          </cell>
          <cell r="AEO104">
            <v>0</v>
          </cell>
          <cell r="AEP104">
            <v>0.11412333248853486</v>
          </cell>
          <cell r="AEQ104">
            <v>0</v>
          </cell>
          <cell r="AER104">
            <v>6.8707605351315398E-2</v>
          </cell>
          <cell r="AES104">
            <v>0.34236999746560459</v>
          </cell>
          <cell r="AET104">
            <v>0.43990044326179678</v>
          </cell>
          <cell r="AEU104">
            <v>0</v>
          </cell>
          <cell r="AEV104">
            <v>0</v>
          </cell>
          <cell r="AEW104">
            <v>0</v>
          </cell>
          <cell r="AEX104" t="str">
            <v>5</v>
          </cell>
          <cell r="AEY104" t="str">
            <v>3</v>
          </cell>
          <cell r="AEZ104" t="str">
            <v>1: Yes</v>
          </cell>
          <cell r="AFA104" t="str">
            <v>8</v>
          </cell>
          <cell r="AFB104" t="str">
            <v>0</v>
          </cell>
          <cell r="AFC104" t="str">
            <v>1: Always</v>
          </cell>
          <cell r="AFD104" t="str">
            <v>1: Always</v>
          </cell>
          <cell r="AFE104">
            <v>0</v>
          </cell>
          <cell r="AFF104">
            <v>0</v>
          </cell>
          <cell r="AFG104">
            <v>0.78544110223396713</v>
          </cell>
          <cell r="AFH104">
            <v>0.78544110223396713</v>
          </cell>
          <cell r="AFI104">
            <v>0.78544110223396735</v>
          </cell>
          <cell r="AFJ104">
            <v>0.42876535627491402</v>
          </cell>
          <cell r="AFK104">
            <v>0.42876535627491397</v>
          </cell>
          <cell r="AFL104">
            <v>5.3917984848805078</v>
          </cell>
          <cell r="AFM104">
            <v>5.3917984848805087</v>
          </cell>
          <cell r="AFN104">
            <v>0</v>
          </cell>
          <cell r="AFO104">
            <v>10</v>
          </cell>
          <cell r="AFP104">
            <v>10</v>
          </cell>
          <cell r="AFQ104">
            <v>0</v>
          </cell>
          <cell r="AFR104">
            <v>0</v>
          </cell>
          <cell r="AFS104">
            <v>0</v>
          </cell>
          <cell r="AFT104">
            <v>0</v>
          </cell>
          <cell r="AFU104">
            <v>0</v>
          </cell>
          <cell r="AFV104">
            <v>0</v>
          </cell>
          <cell r="AFW104">
            <v>0</v>
          </cell>
          <cell r="AFX104">
            <v>0</v>
          </cell>
          <cell r="AFY104">
            <v>0</v>
          </cell>
          <cell r="AFZ104">
            <v>0</v>
          </cell>
          <cell r="AGA104">
            <v>0</v>
          </cell>
          <cell r="AGB104">
            <v>0</v>
          </cell>
        </row>
        <row r="105">
          <cell r="A105" t="str">
            <v>ZAMBIA_13</v>
          </cell>
          <cell r="B105" t="str">
            <v>Zambia</v>
          </cell>
          <cell r="C105" t="str">
            <v>Lundazi District Hospital</v>
          </cell>
          <cell r="D105" t="str">
            <v>Hospital</v>
          </cell>
          <cell r="E105" t="str">
            <v>Primary</v>
          </cell>
          <cell r="F105" t="str">
            <v>Peri-urban/Semi-urban</v>
          </cell>
          <cell r="G105" t="str">
            <v>Yes</v>
          </cell>
          <cell r="H105">
            <v>38169</v>
          </cell>
          <cell r="I105">
            <v>346271</v>
          </cell>
          <cell r="J105">
            <v>11327</v>
          </cell>
          <cell r="K105">
            <v>100</v>
          </cell>
          <cell r="L105">
            <v>591</v>
          </cell>
          <cell r="M105" t="str">
            <v>USD</v>
          </cell>
          <cell r="N105">
            <v>4727.7</v>
          </cell>
          <cell r="O105">
            <v>0</v>
          </cell>
          <cell r="P105">
            <v>0</v>
          </cell>
          <cell r="Q105">
            <v>0</v>
          </cell>
          <cell r="R105">
            <v>0</v>
          </cell>
          <cell r="S105" t="str">
            <v>Unknown</v>
          </cell>
          <cell r="T105">
            <v>11327</v>
          </cell>
          <cell r="U105">
            <v>0</v>
          </cell>
          <cell r="V105">
            <v>239.25312099415203</v>
          </cell>
          <cell r="W105" t="str">
            <v>0: No</v>
          </cell>
          <cell r="X105" t="str">
            <v>0: No</v>
          </cell>
          <cell r="Y105">
            <v>0</v>
          </cell>
          <cell r="Z105" t="str">
            <v>Jan-10</v>
          </cell>
          <cell r="AA105" t="str">
            <v>Dec-10</v>
          </cell>
          <cell r="AB105">
            <v>269.75</v>
          </cell>
          <cell r="AC105">
            <v>1472.1666666666667</v>
          </cell>
          <cell r="AD105">
            <v>9</v>
          </cell>
          <cell r="AE105">
            <v>90.083333333333329</v>
          </cell>
          <cell r="AF105">
            <v>0</v>
          </cell>
          <cell r="AG105">
            <v>1841</v>
          </cell>
          <cell r="AH105">
            <v>1571.25</v>
          </cell>
          <cell r="AI105">
            <v>3.1496378779648739</v>
          </cell>
          <cell r="AJ105">
            <v>11.336026615969581</v>
          </cell>
          <cell r="AK105">
            <v>2</v>
          </cell>
          <cell r="AL105">
            <v>3.3</v>
          </cell>
          <cell r="AM105">
            <v>4.5</v>
          </cell>
          <cell r="AN105">
            <v>4</v>
          </cell>
          <cell r="AO105">
            <v>4</v>
          </cell>
          <cell r="AP105">
            <v>15</v>
          </cell>
          <cell r="AQ105">
            <v>10.75</v>
          </cell>
          <cell r="AR105">
            <v>10.75</v>
          </cell>
          <cell r="AS105">
            <v>10</v>
          </cell>
          <cell r="AT105">
            <v>10</v>
          </cell>
          <cell r="AU105">
            <v>2</v>
          </cell>
          <cell r="AV105">
            <v>3.3</v>
          </cell>
          <cell r="AW105">
            <v>4.5</v>
          </cell>
          <cell r="AX105">
            <v>4</v>
          </cell>
          <cell r="AY105">
            <v>4</v>
          </cell>
          <cell r="AZ105">
            <v>15</v>
          </cell>
          <cell r="BA105">
            <v>15</v>
          </cell>
          <cell r="BB105">
            <v>15</v>
          </cell>
          <cell r="BC105">
            <v>15</v>
          </cell>
          <cell r="BD105">
            <v>15</v>
          </cell>
          <cell r="BE105">
            <v>151333.57083333333</v>
          </cell>
          <cell r="BF105" t="str">
            <v>1: Yes</v>
          </cell>
          <cell r="BG105" t="str">
            <v>96</v>
          </cell>
          <cell r="BH105" t="str">
            <v>0: Unknown</v>
          </cell>
          <cell r="BI105" t="str">
            <v>0: Unknown</v>
          </cell>
          <cell r="BJ105" t="str">
            <v>94</v>
          </cell>
          <cell r="BK105" t="str">
            <v>N/A</v>
          </cell>
          <cell r="BL105" t="str">
            <v>N/A</v>
          </cell>
          <cell r="BM105" t="str">
            <v>1: Yes</v>
          </cell>
          <cell r="BN105" t="str">
            <v>N_INITIATION,N_STAGE,N_MONITORING,N_BLOOD: Initiation, WHO Staging, Routine clinical monitoring, Blood draws for CD4</v>
          </cell>
          <cell r="BO105" t="str">
            <v>Nurses typically initate patients without a doctor present. Doctors oversee nurses for challenging cases, including patients showing early stages of Kaposi's Sarcoma, symptoms of meningitis, or other WHO Stage IV symptoms.</v>
          </cell>
          <cell r="BP105" t="str">
            <v>1: Yes</v>
          </cell>
          <cell r="BQ105">
            <v>9.7173896219301226E-2</v>
          </cell>
          <cell r="BR105" t="str">
            <v>1: The Costing Period</v>
          </cell>
          <cell r="BS105" t="str">
            <v/>
          </cell>
          <cell r="BT105" t="str">
            <v>1: Yes</v>
          </cell>
          <cell r="BU105" t="str">
            <v>96</v>
          </cell>
          <cell r="BV105" t="str">
            <v>0: Unknown</v>
          </cell>
          <cell r="BW105" t="str">
            <v>0: Unknown</v>
          </cell>
          <cell r="BX105" t="str">
            <v>94</v>
          </cell>
          <cell r="BY105" t="str">
            <v>N/A</v>
          </cell>
          <cell r="BZ105" t="str">
            <v>N/A</v>
          </cell>
          <cell r="CA105" t="str">
            <v>1: Yes</v>
          </cell>
          <cell r="CB105" t="str">
            <v>0: No</v>
          </cell>
          <cell r="CC105" t="str">
            <v>0: No</v>
          </cell>
          <cell r="CD105" t="str">
            <v>0: No</v>
          </cell>
          <cell r="CE105" t="str">
            <v>1: Yes</v>
          </cell>
          <cell r="CF105" t="str">
            <v>0: No</v>
          </cell>
          <cell r="CG105" t="str">
            <v>0: No</v>
          </cell>
          <cell r="CH105" t="str">
            <v/>
          </cell>
          <cell r="CI105" t="str">
            <v/>
          </cell>
          <cell r="CJ105">
            <v>1591</v>
          </cell>
          <cell r="CK105" t="str">
            <v>Above figures are weighted averages from information from interviews with ART Coordinator and ART nurse in charge. Pediatric patients are typically seen for 10 minutes on the dedicated day for pediatric patients (Friday) so mothers or guardians do not have to wait for an extended period with other ART patients.</v>
          </cell>
          <cell r="CL105" t="str">
            <v>1: Yes</v>
          </cell>
          <cell r="CM105" t="str">
            <v>1: Yes</v>
          </cell>
          <cell r="CN105" t="str">
            <v>1: Yes</v>
          </cell>
          <cell r="CO105" t="str">
            <v>0: No</v>
          </cell>
          <cell r="CP105" t="str">
            <v/>
          </cell>
          <cell r="CQ105" t="str">
            <v>1: Yes</v>
          </cell>
          <cell r="CR105" t="str">
            <v>1: Yes</v>
          </cell>
          <cell r="CS105" t="str">
            <v>100</v>
          </cell>
          <cell r="CT105" t="str">
            <v>75</v>
          </cell>
          <cell r="CU105">
            <v>1735.4512861309997</v>
          </cell>
          <cell r="CV105">
            <v>0.25</v>
          </cell>
          <cell r="CW105">
            <v>3.1496378779648739</v>
          </cell>
          <cell r="CX105">
            <v>44.555703093112513</v>
          </cell>
          <cell r="CY105">
            <v>32.432390528116493</v>
          </cell>
          <cell r="CZ105">
            <v>46.637016419704494</v>
          </cell>
          <cell r="DA105">
            <v>41.314028295129859</v>
          </cell>
          <cell r="DB105">
            <v>30.066257249073473</v>
          </cell>
          <cell r="DC105">
            <v>43.245029879647717</v>
          </cell>
          <cell r="DD105">
            <v>42.5813368290003</v>
          </cell>
          <cell r="DE105">
            <v>58.065459312273141</v>
          </cell>
          <cell r="DF105">
            <v>52.610612723323769</v>
          </cell>
          <cell r="DG105">
            <v>0</v>
          </cell>
          <cell r="DH105">
            <v>3.2416747979826548</v>
          </cell>
          <cell r="DI105">
            <v>2.3661332790430198</v>
          </cell>
          <cell r="DJ105">
            <v>3.3919865400567786</v>
          </cell>
          <cell r="DK105">
            <v>3.3510362564446758</v>
          </cell>
          <cell r="DL105">
            <v>4.5695948951518321</v>
          </cell>
          <cell r="DM105">
            <v>3.9435554650716989</v>
          </cell>
          <cell r="DN105">
            <v>0</v>
          </cell>
          <cell r="DO105">
            <v>43.245029879647717</v>
          </cell>
          <cell r="DP105">
            <v>42.675422866369125</v>
          </cell>
          <cell r="DQ105">
            <v>52.610612723323769</v>
          </cell>
          <cell r="DR105">
            <v>3.3919865400567786</v>
          </cell>
          <cell r="DS105">
            <v>3.3584405735922163</v>
          </cell>
          <cell r="DT105">
            <v>3.9435554650716989</v>
          </cell>
          <cell r="DU105">
            <v>34.67456552071323</v>
          </cell>
          <cell r="DV105">
            <v>25.2200420040122</v>
          </cell>
          <cell r="DW105">
            <v>35.717884488182278</v>
          </cell>
          <cell r="DX105">
            <v>48.706206120248574</v>
          </cell>
          <cell r="DY105">
            <v>44.533587314888322</v>
          </cell>
          <cell r="DZ105">
            <v>0</v>
          </cell>
          <cell r="EA105">
            <v>4.0779450733784284</v>
          </cell>
          <cell r="EB105">
            <v>2.9765359419257376</v>
          </cell>
          <cell r="EC105">
            <v>4.2155190277523253</v>
          </cell>
          <cell r="ED105">
            <v>5.7484350378440805</v>
          </cell>
          <cell r="EE105">
            <v>4.9608932365428959</v>
          </cell>
          <cell r="EF105">
            <v>0</v>
          </cell>
          <cell r="EG105">
            <v>1.5804817257110682</v>
          </cell>
          <cell r="EH105">
            <v>1.1536105998206638</v>
          </cell>
          <cell r="EI105">
            <v>1.6338010119960151</v>
          </cell>
          <cell r="EJ105">
            <v>2.227910470903657</v>
          </cell>
          <cell r="EK105">
            <v>1.9226843330344396</v>
          </cell>
          <cell r="EL105">
            <v>0</v>
          </cell>
          <cell r="EM105">
            <v>0</v>
          </cell>
          <cell r="EN105">
            <v>0</v>
          </cell>
          <cell r="EO105">
            <v>0</v>
          </cell>
          <cell r="EP105">
            <v>0</v>
          </cell>
          <cell r="EQ105">
            <v>0</v>
          </cell>
          <cell r="ER105">
            <v>0</v>
          </cell>
          <cell r="ES105">
            <v>0</v>
          </cell>
          <cell r="ET105">
            <v>0</v>
          </cell>
          <cell r="EU105">
            <v>0</v>
          </cell>
          <cell r="EV105">
            <v>0</v>
          </cell>
          <cell r="EW105">
            <v>0</v>
          </cell>
          <cell r="EX105">
            <v>0</v>
          </cell>
          <cell r="EY105">
            <v>3.2416747979826548</v>
          </cell>
          <cell r="EZ105">
            <v>2.3661332790430198</v>
          </cell>
          <cell r="FA105">
            <v>3.3510362564446758</v>
          </cell>
          <cell r="FB105">
            <v>4.5695948951518321</v>
          </cell>
          <cell r="FC105">
            <v>3.9435554650716989</v>
          </cell>
          <cell r="FD105">
            <v>0</v>
          </cell>
          <cell r="FE105">
            <v>0.98103597532712483</v>
          </cell>
          <cell r="FF105">
            <v>0.71606870331487116</v>
          </cell>
          <cell r="FG105">
            <v>1.0141323010696861</v>
          </cell>
          <cell r="FH105">
            <v>1.382907683276845</v>
          </cell>
          <cell r="FI105">
            <v>1.1934478388581184</v>
          </cell>
          <cell r="FJ105">
            <v>0</v>
          </cell>
          <cell r="FK105">
            <v>0</v>
          </cell>
          <cell r="FL105">
            <v>0</v>
          </cell>
          <cell r="FM105">
            <v>0</v>
          </cell>
          <cell r="FN105">
            <v>0</v>
          </cell>
          <cell r="FO105">
            <v>0</v>
          </cell>
          <cell r="FP105">
            <v>0</v>
          </cell>
          <cell r="FQ105">
            <v>3.9109179793590437E-2</v>
          </cell>
          <cell r="FR105">
            <v>1.6295491580662682</v>
          </cell>
          <cell r="FS105">
            <v>1.0863661053775122</v>
          </cell>
          <cell r="FT105">
            <v>0</v>
          </cell>
          <cell r="FU105">
            <v>0.54318305268875611</v>
          </cell>
          <cell r="FV105">
            <v>0.54318305268875611</v>
          </cell>
          <cell r="FW105">
            <v>0</v>
          </cell>
          <cell r="FX105">
            <v>1.3036393264530146</v>
          </cell>
          <cell r="FY105">
            <v>1.6295491580662683E-2</v>
          </cell>
          <cell r="FZ105">
            <v>5.1613253666485601</v>
          </cell>
          <cell r="GA105">
            <v>1.6295491580662683E-2</v>
          </cell>
          <cell r="GB105">
            <v>0.54318305268875611</v>
          </cell>
          <cell r="GC105">
            <v>0</v>
          </cell>
          <cell r="GD105">
            <v>0.54318305268875611</v>
          </cell>
          <cell r="GE105">
            <v>2.854621070666271E-2</v>
          </cell>
          <cell r="GF105">
            <v>1.1894254461109466</v>
          </cell>
          <cell r="GG105">
            <v>0.79295029740729761</v>
          </cell>
          <cell r="GH105">
            <v>0</v>
          </cell>
          <cell r="GI105">
            <v>0.39647514870364881</v>
          </cell>
          <cell r="GJ105">
            <v>0.39647514870364881</v>
          </cell>
          <cell r="GK105">
            <v>0</v>
          </cell>
          <cell r="GL105">
            <v>0.95154035688875716</v>
          </cell>
          <cell r="GM105">
            <v>0</v>
          </cell>
          <cell r="GN105">
            <v>3.7554126085209614</v>
          </cell>
          <cell r="GO105">
            <v>0.39647514870364881</v>
          </cell>
          <cell r="GP105">
            <v>0</v>
          </cell>
          <cell r="GQ105">
            <v>0.39647514870364881</v>
          </cell>
          <cell r="GR105">
            <v>4.0922615536596804E-2</v>
          </cell>
          <cell r="GS105">
            <v>1.7051089806915336</v>
          </cell>
          <cell r="GT105">
            <v>1.1367393204610223</v>
          </cell>
          <cell r="GU105">
            <v>0</v>
          </cell>
          <cell r="GV105">
            <v>0.56836966023051116</v>
          </cell>
          <cell r="GW105">
            <v>0.56836966023051116</v>
          </cell>
          <cell r="GX105">
            <v>0</v>
          </cell>
          <cell r="GY105">
            <v>1.3640871845532265</v>
          </cell>
          <cell r="GZ105">
            <v>1.9093078758949882E-2</v>
          </cell>
          <cell r="HA105">
            <v>5.4026905004623522</v>
          </cell>
          <cell r="HB105">
            <v>0.56836966023051116</v>
          </cell>
          <cell r="HC105">
            <v>0</v>
          </cell>
          <cell r="HD105">
            <v>0.56836966023051116</v>
          </cell>
          <cell r="HE105">
            <v>31133.47526281279</v>
          </cell>
          <cell r="HF105">
            <v>14246.451128455699</v>
          </cell>
          <cell r="HG105">
            <v>7274.167142585191</v>
          </cell>
          <cell r="HH105">
            <v>0</v>
          </cell>
          <cell r="HI105">
            <v>7274.167142585191</v>
          </cell>
          <cell r="HJ105">
            <v>7507.4968800896859</v>
          </cell>
          <cell r="HK105">
            <v>0</v>
          </cell>
          <cell r="HL105">
            <v>634.55803033187397</v>
          </cell>
          <cell r="HM105">
            <v>7507.4968800896859</v>
          </cell>
          <cell r="HN105">
            <v>5967.9233030860678</v>
          </cell>
          <cell r="HO105" t="e">
            <v>#DIV/0!</v>
          </cell>
          <cell r="HP105">
            <v>0</v>
          </cell>
          <cell r="HQ105">
            <v>1</v>
          </cell>
          <cell r="HR105">
            <v>0</v>
          </cell>
          <cell r="HS105">
            <v>4.0779450733784284</v>
          </cell>
          <cell r="HT105">
            <v>0</v>
          </cell>
          <cell r="HU105">
            <v>0</v>
          </cell>
          <cell r="HV105">
            <v>0</v>
          </cell>
          <cell r="HW105">
            <v>7.4219999999999997</v>
          </cell>
          <cell r="HX105">
            <v>2.37</v>
          </cell>
          <cell r="HY105">
            <v>4.2670334509181975</v>
          </cell>
          <cell r="HZ105">
            <v>0</v>
          </cell>
          <cell r="IA105">
            <v>0</v>
          </cell>
          <cell r="IB105">
            <v>2.9765359419257376</v>
          </cell>
          <cell r="IC105">
            <v>0</v>
          </cell>
          <cell r="ID105">
            <v>0</v>
          </cell>
          <cell r="IE105" t="str">
            <v>5</v>
          </cell>
          <cell r="IF105">
            <v>150.22089692616865</v>
          </cell>
          <cell r="IG105">
            <v>153.00303517132869</v>
          </cell>
          <cell r="IH105">
            <v>431.07416573245632</v>
          </cell>
          <cell r="II105">
            <v>76.69508076513597</v>
          </cell>
          <cell r="IJ105">
            <v>0</v>
          </cell>
          <cell r="IK105">
            <v>137.22409521847365</v>
          </cell>
          <cell r="IL105">
            <v>12.996801707694996</v>
          </cell>
          <cell r="IM105">
            <v>139.23276200590911</v>
          </cell>
          <cell r="IN105">
            <v>13.770273165419582</v>
          </cell>
          <cell r="IO105">
            <v>392.27749081653525</v>
          </cell>
          <cell r="IP105">
            <v>38.796674915921066</v>
          </cell>
          <cell r="IQ105">
            <v>72.09337591922781</v>
          </cell>
          <cell r="IR105">
            <v>4.6017048459081584</v>
          </cell>
          <cell r="IS105">
            <v>0</v>
          </cell>
          <cell r="IT105">
            <v>0</v>
          </cell>
          <cell r="IU105">
            <v>70</v>
          </cell>
          <cell r="IV105">
            <v>525.99999999999989</v>
          </cell>
          <cell r="IW105">
            <v>993</v>
          </cell>
          <cell r="IX105">
            <v>41</v>
          </cell>
          <cell r="IY105" t="str">
            <v>1: Yes</v>
          </cell>
          <cell r="IZ105" t="str">
            <v>1</v>
          </cell>
          <cell r="JA105" t="str">
            <v>85</v>
          </cell>
          <cell r="JB105" t="str">
            <v>3TC: 3TC</v>
          </cell>
          <cell r="JC105" t="str">
            <v>0: No</v>
          </cell>
          <cell r="JD105" t="str">
            <v>0: No</v>
          </cell>
          <cell r="JE105" t="str">
            <v>N/A</v>
          </cell>
          <cell r="JF105" t="str">
            <v>N/A</v>
          </cell>
          <cell r="JG105" t="str">
            <v>N/A</v>
          </cell>
          <cell r="JH105">
            <v>0</v>
          </cell>
          <cell r="JI105">
            <v>456</v>
          </cell>
          <cell r="JJ105">
            <v>0</v>
          </cell>
          <cell r="JK105">
            <v>50</v>
          </cell>
          <cell r="JL105">
            <v>666</v>
          </cell>
          <cell r="JM105">
            <v>327</v>
          </cell>
          <cell r="JN105">
            <v>0</v>
          </cell>
          <cell r="JO105">
            <v>41</v>
          </cell>
          <cell r="JP105">
            <v>0</v>
          </cell>
          <cell r="JQ105">
            <v>0</v>
          </cell>
          <cell r="JR105">
            <v>69.71867927321955</v>
          </cell>
          <cell r="JS105">
            <v>99.892548173530486</v>
          </cell>
          <cell r="JT105">
            <v>147.492015144785</v>
          </cell>
          <cell r="JU105">
            <v>172.19218647545318</v>
          </cell>
          <cell r="JV105">
            <v>165.30723184635235</v>
          </cell>
          <cell r="JW105">
            <v>194.52270660151873</v>
          </cell>
          <cell r="JX105">
            <v>140.60706051568417</v>
          </cell>
          <cell r="JY105">
            <v>169.82253527085052</v>
          </cell>
          <cell r="JZ105">
            <v>3999.94</v>
          </cell>
          <cell r="KA105">
            <v>0</v>
          </cell>
          <cell r="KB105">
            <v>1303.9199999999998</v>
          </cell>
          <cell r="KC105">
            <v>0</v>
          </cell>
          <cell r="KD105">
            <v>12383</v>
          </cell>
          <cell r="KE105">
            <v>0</v>
          </cell>
          <cell r="KF105">
            <v>390</v>
          </cell>
          <cell r="KG105">
            <v>14639.936000000002</v>
          </cell>
          <cell r="KH105">
            <v>4937</v>
          </cell>
          <cell r="KI105">
            <v>0</v>
          </cell>
          <cell r="KJ105">
            <v>1811</v>
          </cell>
          <cell r="KK105">
            <v>0</v>
          </cell>
          <cell r="KL105">
            <v>12383</v>
          </cell>
          <cell r="KM105">
            <v>0</v>
          </cell>
          <cell r="KN105">
            <v>390</v>
          </cell>
          <cell r="KO105">
            <v>15450</v>
          </cell>
          <cell r="KP105">
            <v>447</v>
          </cell>
          <cell r="KQ105">
            <v>3</v>
          </cell>
          <cell r="KR105">
            <v>48</v>
          </cell>
          <cell r="KS105">
            <v>2</v>
          </cell>
          <cell r="KT105">
            <v>9</v>
          </cell>
          <cell r="KU105">
            <v>981</v>
          </cell>
          <cell r="KV105">
            <v>0</v>
          </cell>
          <cell r="KW105">
            <v>41</v>
          </cell>
          <cell r="KX105">
            <v>0</v>
          </cell>
          <cell r="KY105">
            <v>0</v>
          </cell>
          <cell r="KZ105">
            <v>6.3299278719038865</v>
          </cell>
          <cell r="LA105" t="str">
            <v/>
          </cell>
          <cell r="LB105" t="str">
            <v/>
          </cell>
          <cell r="LC105">
            <v>2.9200245362438397</v>
          </cell>
          <cell r="LD105">
            <v>5.1900501300843969</v>
          </cell>
          <cell r="LE105">
            <v>4.7900670516318726</v>
          </cell>
          <cell r="LF105" t="str">
            <v/>
          </cell>
          <cell r="LG105" t="str">
            <v/>
          </cell>
          <cell r="LH105" t="str">
            <v/>
          </cell>
          <cell r="LI105" t="str">
            <v/>
          </cell>
          <cell r="LJ105" t="str">
            <v>Tenofovir/Emtricitabine (TDF/FTC)</v>
          </cell>
          <cell r="LK105" t="str">
            <v/>
          </cell>
          <cell r="LL105" t="str">
            <v>1: Yes</v>
          </cell>
          <cell r="LM105" t="str">
            <v>1</v>
          </cell>
          <cell r="LN105" t="str">
            <v>85</v>
          </cell>
          <cell r="LO105" t="str">
            <v>3TC: 3TC</v>
          </cell>
          <cell r="LP105" t="str">
            <v>0: No</v>
          </cell>
          <cell r="LQ105" t="str">
            <v>N/A</v>
          </cell>
          <cell r="LR105" t="str">
            <v>N/A</v>
          </cell>
          <cell r="LS105" t="str">
            <v>N/A</v>
          </cell>
          <cell r="LT105" t="str">
            <v>N/A</v>
          </cell>
          <cell r="LU105">
            <v>456</v>
          </cell>
          <cell r="LV105">
            <v>50</v>
          </cell>
          <cell r="LW105">
            <v>993</v>
          </cell>
          <cell r="LX105">
            <v>41</v>
          </cell>
          <cell r="LY105" t="str">
            <v>0: No</v>
          </cell>
          <cell r="LZ105" t="str">
            <v>1: Yes</v>
          </cell>
          <cell r="MA105" t="str">
            <v>0: No</v>
          </cell>
          <cell r="MB105" t="str">
            <v>0: No</v>
          </cell>
          <cell r="MC105" t="str">
            <v>0: No</v>
          </cell>
          <cell r="MD105" t="str">
            <v>0: No</v>
          </cell>
          <cell r="ME105" t="str">
            <v>0: No</v>
          </cell>
          <cell r="MF105" t="str">
            <v>0: No</v>
          </cell>
          <cell r="MG105" t="str">
            <v>0: No</v>
          </cell>
          <cell r="MH105" t="str">
            <v>0: No</v>
          </cell>
          <cell r="MI105" t="str">
            <v>0: No</v>
          </cell>
          <cell r="MJ105" t="str">
            <v>0: No</v>
          </cell>
          <cell r="MK105" t="str">
            <v>0: No</v>
          </cell>
          <cell r="ML105" t="str">
            <v>0: No</v>
          </cell>
          <cell r="MM105" t="str">
            <v>0: No</v>
          </cell>
          <cell r="MN105" t="str">
            <v>0: No</v>
          </cell>
          <cell r="MO105" t="str">
            <v>0: No</v>
          </cell>
          <cell r="MP105" t="str">
            <v>0: No</v>
          </cell>
          <cell r="MQ105" t="str">
            <v>1: Yes</v>
          </cell>
          <cell r="MR105" t="str">
            <v>1: Yes</v>
          </cell>
          <cell r="MS105" t="str">
            <v>3</v>
          </cell>
          <cell r="MT105" t="str">
            <v>1: Yes</v>
          </cell>
          <cell r="MU105">
            <v>9.6803732579943027</v>
          </cell>
          <cell r="MV105">
            <v>9.2657112731222959</v>
          </cell>
          <cell r="MW105">
            <v>9.6843799691418706</v>
          </cell>
          <cell r="MX105">
            <v>19.418149302447084</v>
          </cell>
          <cell r="MY105">
            <v>9.8837020952717278</v>
          </cell>
          <cell r="MZ105">
            <v>0</v>
          </cell>
          <cell r="NA105">
            <v>0.84963884939129941</v>
          </cell>
          <cell r="NB105">
            <v>5.7986473465408048</v>
          </cell>
          <cell r="NC105">
            <v>0</v>
          </cell>
          <cell r="ND105">
            <v>0</v>
          </cell>
          <cell r="NE105">
            <v>0</v>
          </cell>
          <cell r="NF105">
            <v>0</v>
          </cell>
          <cell r="NG105">
            <v>0</v>
          </cell>
          <cell r="NH105">
            <v>0</v>
          </cell>
          <cell r="NI105">
            <v>0</v>
          </cell>
          <cell r="NJ105">
            <v>0</v>
          </cell>
          <cell r="NK105">
            <v>0</v>
          </cell>
          <cell r="NL105">
            <v>0</v>
          </cell>
          <cell r="NM105">
            <v>8.1141180062166018</v>
          </cell>
          <cell r="NN105">
            <v>7.7528555140769866</v>
          </cell>
          <cell r="NO105">
            <v>8.117608739650727</v>
          </cell>
          <cell r="NP105">
            <v>16.597879166049736</v>
          </cell>
          <cell r="NQ105">
            <v>8.2912624881284547</v>
          </cell>
          <cell r="NR105">
            <v>0</v>
          </cell>
          <cell r="NS105">
            <v>1.1993766165331354</v>
          </cell>
          <cell r="NT105">
            <v>1.1459771238007428</v>
          </cell>
          <cell r="NU105">
            <v>1.1998925942465766</v>
          </cell>
          <cell r="NV105">
            <v>2.4533915011527805</v>
          </cell>
          <cell r="NW105">
            <v>1.2255609718987064</v>
          </cell>
          <cell r="NX105">
            <v>0</v>
          </cell>
          <cell r="NY105">
            <v>0</v>
          </cell>
          <cell r="NZ105">
            <v>0</v>
          </cell>
          <cell r="OA105">
            <v>0</v>
          </cell>
          <cell r="OB105">
            <v>0</v>
          </cell>
          <cell r="OC105">
            <v>0</v>
          </cell>
          <cell r="OD105">
            <v>0</v>
          </cell>
          <cell r="OE105">
            <v>0.36687863524456632</v>
          </cell>
          <cell r="OF105">
            <v>0.36687863524456632</v>
          </cell>
          <cell r="OG105">
            <v>0.36687863524456638</v>
          </cell>
          <cell r="OH105">
            <v>0.36687863524456632</v>
          </cell>
          <cell r="OI105">
            <v>0.36687863524456638</v>
          </cell>
          <cell r="OJ105">
            <v>0</v>
          </cell>
          <cell r="OK105">
            <v>9.6803732579943027</v>
          </cell>
          <cell r="OL105">
            <v>9.2657112731222959</v>
          </cell>
          <cell r="OM105">
            <v>9.6843799691418706</v>
          </cell>
          <cell r="ON105">
            <v>19.418149302447084</v>
          </cell>
          <cell r="OO105">
            <v>9.8837020952717278</v>
          </cell>
          <cell r="OP105">
            <v>0</v>
          </cell>
          <cell r="OQ105">
            <v>0</v>
          </cell>
          <cell r="OR105">
            <v>0</v>
          </cell>
          <cell r="OS105">
            <v>0</v>
          </cell>
          <cell r="OT105">
            <v>0</v>
          </cell>
          <cell r="OU105">
            <v>0</v>
          </cell>
          <cell r="OV105">
            <v>0</v>
          </cell>
          <cell r="OW105">
            <v>1.6605105920695273</v>
          </cell>
          <cell r="OX105">
            <v>0</v>
          </cell>
          <cell r="OY105">
            <v>0</v>
          </cell>
          <cell r="OZ105">
            <v>0</v>
          </cell>
          <cell r="PA105">
            <v>9.435089625203695E-2</v>
          </cell>
          <cell r="PB105">
            <v>0</v>
          </cell>
          <cell r="PC105">
            <v>0</v>
          </cell>
          <cell r="PD105">
            <v>0</v>
          </cell>
          <cell r="PE105">
            <v>0.95567626290059737</v>
          </cell>
          <cell r="PF105">
            <v>0</v>
          </cell>
          <cell r="PG105">
            <v>4.8865198722423173</v>
          </cell>
          <cell r="PH105" t="str">
            <v/>
          </cell>
          <cell r="PI105">
            <v>0</v>
          </cell>
          <cell r="PJ105">
            <v>0</v>
          </cell>
          <cell r="PK105">
            <v>1.9643801425640377</v>
          </cell>
          <cell r="PL105" t="str">
            <v>N/A</v>
          </cell>
          <cell r="PM105" t="str">
            <v>N/A</v>
          </cell>
          <cell r="PN105" t="str">
            <v>N/A</v>
          </cell>
          <cell r="PO105">
            <v>0.45159379825285029</v>
          </cell>
          <cell r="PP105" t="str">
            <v>N/A</v>
          </cell>
          <cell r="PQ105">
            <v>427.98</v>
          </cell>
          <cell r="PR105">
            <v>2445.6</v>
          </cell>
          <cell r="PS105">
            <v>3057</v>
          </cell>
          <cell r="PT105">
            <v>0</v>
          </cell>
          <cell r="PU105">
            <v>173.70000000000002</v>
          </cell>
          <cell r="PV105">
            <v>0</v>
          </cell>
          <cell r="PW105">
            <v>1759.3999999999999</v>
          </cell>
          <cell r="PX105">
            <v>20.785085013944137</v>
          </cell>
          <cell r="PY105">
            <v>0</v>
          </cell>
          <cell r="PZ105">
            <v>22.642975720630627</v>
          </cell>
          <cell r="QA105">
            <v>9.7515618469643766</v>
          </cell>
          <cell r="QB105">
            <v>0</v>
          </cell>
          <cell r="QC105">
            <v>0</v>
          </cell>
          <cell r="QD105">
            <v>8.1761390450421629</v>
          </cell>
          <cell r="QE105">
            <v>1.2085441666776466</v>
          </cell>
          <cell r="QF105">
            <v>0</v>
          </cell>
          <cell r="QG105">
            <v>0.36687863524456638</v>
          </cell>
          <cell r="QH105">
            <v>9.7515618469643766</v>
          </cell>
          <cell r="QI105">
            <v>0</v>
          </cell>
          <cell r="QJ105">
            <v>1.6732028639618142</v>
          </cell>
          <cell r="QK105">
            <v>0</v>
          </cell>
          <cell r="QL105">
            <v>0</v>
          </cell>
          <cell r="QM105">
            <v>0</v>
          </cell>
          <cell r="QN105">
            <v>9.5072076372315059E-2</v>
          </cell>
          <cell r="QO105">
            <v>0</v>
          </cell>
          <cell r="QP105">
            <v>0</v>
          </cell>
          <cell r="QQ105">
            <v>0</v>
          </cell>
          <cell r="QR105">
            <v>0</v>
          </cell>
          <cell r="QS105">
            <v>0</v>
          </cell>
          <cell r="QT105">
            <v>1.5865801668211308</v>
          </cell>
          <cell r="QU105">
            <v>0</v>
          </cell>
          <cell r="QV105" t="str">
            <v>1: Yes</v>
          </cell>
          <cell r="QW105" t="str">
            <v>0: No</v>
          </cell>
          <cell r="QX105" t="str">
            <v>0: No</v>
          </cell>
          <cell r="QY105" t="str">
            <v>0: No</v>
          </cell>
          <cell r="QZ105" t="str">
            <v>0: No</v>
          </cell>
          <cell r="RA105" t="str">
            <v>0: No</v>
          </cell>
          <cell r="RB105" t="str">
            <v>N/A</v>
          </cell>
          <cell r="RC105" t="str">
            <v>30</v>
          </cell>
          <cell r="RD105" t="str">
            <v>1: Yes</v>
          </cell>
          <cell r="RE105">
            <v>12.517285414023931</v>
          </cell>
          <cell r="RF105">
            <v>0</v>
          </cell>
          <cell r="RG105">
            <v>0</v>
          </cell>
          <cell r="RH105">
            <v>0</v>
          </cell>
          <cell r="RI105">
            <v>9.0150139017608918E-2</v>
          </cell>
          <cell r="RJ105">
            <v>0</v>
          </cell>
          <cell r="RK105">
            <v>0</v>
          </cell>
          <cell r="RL105">
            <v>0</v>
          </cell>
          <cell r="RM105">
            <v>0.91312696941612603</v>
          </cell>
          <cell r="RN105">
            <v>0</v>
          </cell>
          <cell r="RO105">
            <v>6.8120917507490537</v>
          </cell>
          <cell r="RP105">
            <v>7.0862375073318464</v>
          </cell>
          <cell r="RQ105">
            <v>5.2152371815897753</v>
          </cell>
          <cell r="RR105">
            <v>5.2152371815897753</v>
          </cell>
          <cell r="RS105">
            <v>6.9400395873707197</v>
          </cell>
          <cell r="RT105">
            <v>12.07040634306796</v>
          </cell>
          <cell r="RU105">
            <v>8.9774884044398657</v>
          </cell>
          <cell r="RV105">
            <v>5.0292063050871603</v>
          </cell>
          <cell r="RW105">
            <v>3.4323517359278819</v>
          </cell>
          <cell r="RX105">
            <v>5.1571541417088262</v>
          </cell>
          <cell r="RY105">
            <v>10.287520897406068</v>
          </cell>
          <cell r="RZ105">
            <v>7.1946029587779732</v>
          </cell>
          <cell r="SA105">
            <v>0</v>
          </cell>
          <cell r="SB105">
            <v>5.654036153121714</v>
          </cell>
          <cell r="SC105">
            <v>0</v>
          </cell>
          <cell r="SD105">
            <v>4.3286468607195125</v>
          </cell>
          <cell r="SE105">
            <v>5.7602328575176971</v>
          </cell>
          <cell r="SF105">
            <v>10.018437264746408</v>
          </cell>
          <cell r="SG105">
            <v>7.4513153756850885</v>
          </cell>
          <cell r="SH105">
            <v>1.1580555976273388</v>
          </cell>
          <cell r="SI105">
            <v>0</v>
          </cell>
          <cell r="SJ105">
            <v>0.88659032087026179</v>
          </cell>
          <cell r="SK105">
            <v>1.1798067298530226</v>
          </cell>
          <cell r="SL105">
            <v>2.0519690783215538</v>
          </cell>
          <cell r="SM105">
            <v>1.5261730287547777</v>
          </cell>
          <cell r="SN105">
            <v>0</v>
          </cell>
          <cell r="SO105">
            <v>0.75</v>
          </cell>
          <cell r="SP105">
            <v>0.5</v>
          </cell>
          <cell r="SQ105">
            <v>1</v>
          </cell>
          <cell r="SR105">
            <v>0.5</v>
          </cell>
          <cell r="SS105" t="str">
            <v>1: Yes</v>
          </cell>
          <cell r="ST105" t="str">
            <v>1: Yes</v>
          </cell>
          <cell r="SU105" t="str">
            <v>Blank</v>
          </cell>
          <cell r="SV105" t="str">
            <v>1: Yes</v>
          </cell>
          <cell r="SW105" t="str">
            <v>0: All patients when initiated</v>
          </cell>
          <cell r="SX105">
            <v>0.8</v>
          </cell>
          <cell r="SY105" t="str">
            <v>0: No</v>
          </cell>
          <cell r="SZ105" t="str">
            <v>N/A</v>
          </cell>
          <cell r="TA105" t="str">
            <v>N/A</v>
          </cell>
          <cell r="TB105">
            <v>9.1165208131070118E-3</v>
          </cell>
          <cell r="TC105">
            <v>0</v>
          </cell>
          <cell r="TD105">
            <v>0.85050900446806754</v>
          </cell>
          <cell r="TE105">
            <v>0</v>
          </cell>
          <cell r="TF105">
            <v>1.6489547078260103E-2</v>
          </cell>
          <cell r="TG105">
            <v>3.0389566583767406E-2</v>
          </cell>
          <cell r="TH105">
            <v>0.17927404734519845</v>
          </cell>
          <cell r="TI105">
            <v>5.0292063050871603</v>
          </cell>
          <cell r="TJ105">
            <v>0.69710675937349242</v>
          </cell>
          <cell r="TK105">
            <v>9.1165208131070118E-3</v>
          </cell>
          <cell r="TL105">
            <v>0</v>
          </cell>
          <cell r="TM105">
            <v>0.85050900446806765</v>
          </cell>
          <cell r="TN105">
            <v>0</v>
          </cell>
          <cell r="TO105">
            <v>1.6489547078260103E-2</v>
          </cell>
          <cell r="TP105">
            <v>3.0389566583767406E-2</v>
          </cell>
          <cell r="TQ105">
            <v>0.17927404734519845</v>
          </cell>
          <cell r="TR105">
            <v>3.4323517359278819</v>
          </cell>
          <cell r="TS105">
            <v>0.69710675937349242</v>
          </cell>
          <cell r="TT105">
            <v>9.1165208131070135E-3</v>
          </cell>
          <cell r="TU105">
            <v>0</v>
          </cell>
          <cell r="TV105">
            <v>0.85050900446806776</v>
          </cell>
          <cell r="TW105">
            <v>0</v>
          </cell>
          <cell r="TX105">
            <v>1.6489547078260107E-2</v>
          </cell>
          <cell r="TY105">
            <v>3.0389566583767409E-2</v>
          </cell>
          <cell r="TZ105">
            <v>0.17927404734519847</v>
          </cell>
          <cell r="UA105">
            <v>5.303352061669953</v>
          </cell>
          <cell r="UB105">
            <v>0.69710675937349253</v>
          </cell>
          <cell r="UC105" t="str">
            <v>0: No</v>
          </cell>
          <cell r="UD105" t="str">
            <v>N/A</v>
          </cell>
          <cell r="UE105" t="str">
            <v>N/A</v>
          </cell>
          <cell r="UF105">
            <v>583632</v>
          </cell>
          <cell r="UG105">
            <v>1.5698965670410559E-2</v>
          </cell>
          <cell r="UH105">
            <v>1.5698965670410559E-2</v>
          </cell>
          <cell r="UI105">
            <v>1.5698965670410559E-2</v>
          </cell>
          <cell r="UJ105">
            <v>0</v>
          </cell>
          <cell r="UK105">
            <v>0</v>
          </cell>
          <cell r="UL105">
            <v>0</v>
          </cell>
          <cell r="UM105">
            <v>0</v>
          </cell>
          <cell r="UN105" t="str">
            <v>N/A</v>
          </cell>
          <cell r="UO105" t="str">
            <v>N/A</v>
          </cell>
          <cell r="UP105" t="str">
            <v>N/A</v>
          </cell>
          <cell r="UQ105" t="str">
            <v>N/A</v>
          </cell>
          <cell r="UR105" t="str">
            <v>N/A</v>
          </cell>
          <cell r="US105" t="str">
            <v>N/A</v>
          </cell>
          <cell r="UT105" t="str">
            <v>N/A</v>
          </cell>
          <cell r="UU105" t="str">
            <v>N/A</v>
          </cell>
          <cell r="UV105" t="str">
            <v>N/A</v>
          </cell>
          <cell r="UW105" t="str">
            <v>N/A</v>
          </cell>
          <cell r="UX105">
            <v>0</v>
          </cell>
          <cell r="UY105">
            <v>0</v>
          </cell>
          <cell r="UZ105">
            <v>0</v>
          </cell>
          <cell r="VA105">
            <v>1</v>
          </cell>
          <cell r="VB105">
            <v>1</v>
          </cell>
          <cell r="VC105">
            <v>0</v>
          </cell>
          <cell r="VD105">
            <v>0</v>
          </cell>
          <cell r="VE105">
            <v>0</v>
          </cell>
          <cell r="VF105">
            <v>0</v>
          </cell>
          <cell r="VG105">
            <v>0</v>
          </cell>
          <cell r="VH105">
            <v>1</v>
          </cell>
          <cell r="VI105">
            <v>0</v>
          </cell>
          <cell r="VJ105">
            <v>0</v>
          </cell>
          <cell r="VK105">
            <v>0</v>
          </cell>
          <cell r="VL105">
            <v>0</v>
          </cell>
          <cell r="VM105">
            <v>0</v>
          </cell>
          <cell r="VN105">
            <v>0</v>
          </cell>
          <cell r="VO105">
            <v>0</v>
          </cell>
          <cell r="VP105">
            <v>0</v>
          </cell>
          <cell r="VQ105">
            <v>1</v>
          </cell>
          <cell r="VR105">
            <v>0</v>
          </cell>
          <cell r="VS105">
            <v>0</v>
          </cell>
          <cell r="VT105">
            <v>0</v>
          </cell>
          <cell r="VU105">
            <v>0</v>
          </cell>
          <cell r="VV105">
            <v>1</v>
          </cell>
          <cell r="VW105">
            <v>0</v>
          </cell>
          <cell r="VX105">
            <v>0</v>
          </cell>
          <cell r="VY105">
            <v>6.089367301754358E-2</v>
          </cell>
          <cell r="VZ105">
            <v>7.1347813540364513E-2</v>
          </cell>
          <cell r="WA105">
            <v>0</v>
          </cell>
          <cell r="WB105">
            <v>0</v>
          </cell>
          <cell r="WC105">
            <v>0</v>
          </cell>
          <cell r="WD105">
            <v>1.2444616321032127</v>
          </cell>
          <cell r="WE105">
            <v>0</v>
          </cell>
          <cell r="WF105">
            <v>6.089367301754358E-2</v>
          </cell>
          <cell r="WG105">
            <v>0</v>
          </cell>
          <cell r="WH105">
            <v>0</v>
          </cell>
          <cell r="WI105">
            <v>0</v>
          </cell>
          <cell r="WJ105">
            <v>1.2444616321032127</v>
          </cell>
          <cell r="WK105">
            <v>0</v>
          </cell>
          <cell r="WL105">
            <v>0</v>
          </cell>
          <cell r="WM105">
            <v>0</v>
          </cell>
          <cell r="WN105">
            <v>0</v>
          </cell>
          <cell r="WO105">
            <v>0</v>
          </cell>
          <cell r="WP105">
            <v>0</v>
          </cell>
          <cell r="WQ105">
            <v>0</v>
          </cell>
          <cell r="WR105" t="e">
            <v>#VALUE!</v>
          </cell>
          <cell r="WS105" t="e">
            <v>#VALUE!</v>
          </cell>
          <cell r="WT105">
            <v>0</v>
          </cell>
          <cell r="WU105">
            <v>7.1347813540364513E-2</v>
          </cell>
          <cell r="WV105">
            <v>0</v>
          </cell>
          <cell r="WW105">
            <v>0</v>
          </cell>
          <cell r="WX105">
            <v>0</v>
          </cell>
          <cell r="WY105">
            <v>1.2444616321032127</v>
          </cell>
          <cell r="WZ105">
            <v>9.4782504566258172</v>
          </cell>
          <cell r="XA105">
            <v>9.6023541559962613</v>
          </cell>
          <cell r="XB105">
            <v>8.7553665358257788</v>
          </cell>
          <cell r="XC105">
            <v>9.5267552712867847</v>
          </cell>
          <cell r="XD105">
            <v>18.540030864268974</v>
          </cell>
          <cell r="XE105">
            <v>9.9448710965921379</v>
          </cell>
          <cell r="XF105">
            <v>0</v>
          </cell>
          <cell r="XG105">
            <v>0.12960347591196236</v>
          </cell>
          <cell r="XH105">
            <v>9.4598970145241962E-2</v>
          </cell>
          <cell r="XI105">
            <v>0.13397579146819893</v>
          </cell>
          <cell r="XJ105">
            <v>0.18269426109299852</v>
          </cell>
          <cell r="XK105">
            <v>0.15766495024206992</v>
          </cell>
          <cell r="XL105">
            <v>0</v>
          </cell>
          <cell r="XM105">
            <v>9.1422942531312099</v>
          </cell>
          <cell r="XN105">
            <v>9.0385775466457492</v>
          </cell>
          <cell r="XO105">
            <v>8.4344445528912377</v>
          </cell>
          <cell r="XP105">
            <v>9.0722495129557412</v>
          </cell>
          <cell r="XQ105">
            <v>17.920250284726642</v>
          </cell>
          <cell r="XR105">
            <v>9.410001125034567</v>
          </cell>
          <cell r="XS105">
            <v>0</v>
          </cell>
          <cell r="XT105">
            <v>0</v>
          </cell>
          <cell r="XU105">
            <v>0</v>
          </cell>
          <cell r="XV105">
            <v>0</v>
          </cell>
          <cell r="XW105">
            <v>0</v>
          </cell>
          <cell r="XX105">
            <v>0</v>
          </cell>
          <cell r="XY105">
            <v>0</v>
          </cell>
          <cell r="XZ105">
            <v>0</v>
          </cell>
          <cell r="YA105">
            <v>0</v>
          </cell>
          <cell r="YB105">
            <v>0</v>
          </cell>
          <cell r="YC105">
            <v>0</v>
          </cell>
          <cell r="YD105">
            <v>0</v>
          </cell>
          <cell r="YE105">
            <v>0</v>
          </cell>
          <cell r="YF105">
            <v>0</v>
          </cell>
          <cell r="YG105">
            <v>0</v>
          </cell>
          <cell r="YH105">
            <v>0</v>
          </cell>
          <cell r="YI105">
            <v>0</v>
          </cell>
          <cell r="YJ105">
            <v>0</v>
          </cell>
          <cell r="YK105">
            <v>0</v>
          </cell>
          <cell r="YL105">
            <v>0.17725229065625542</v>
          </cell>
          <cell r="YM105">
            <v>0.12937835219293831</v>
          </cell>
          <cell r="YN105">
            <v>0.18323209129324886</v>
          </cell>
          <cell r="YO105">
            <v>0.24986194267261208</v>
          </cell>
          <cell r="YP105">
            <v>0.21563058698823045</v>
          </cell>
          <cell r="YQ105">
            <v>0</v>
          </cell>
          <cell r="YR105">
            <v>0.13281714341184978</v>
          </cell>
          <cell r="YS105">
            <v>9.6944660596361462E-2</v>
          </cell>
          <cell r="YT105">
            <v>0.13729787556959691</v>
          </cell>
          <cell r="YU105">
            <v>0.18722437577672307</v>
          </cell>
          <cell r="YV105">
            <v>0.16157443432726909</v>
          </cell>
          <cell r="YW105">
            <v>0</v>
          </cell>
          <cell r="YX105">
            <v>0</v>
          </cell>
          <cell r="YY105">
            <v>0</v>
          </cell>
          <cell r="YZ105">
            <v>0</v>
          </cell>
          <cell r="ZA105">
            <v>0</v>
          </cell>
          <cell r="ZB105">
            <v>0</v>
          </cell>
          <cell r="ZC105">
            <v>0</v>
          </cell>
          <cell r="ZD105">
            <v>2.353383500889497</v>
          </cell>
          <cell r="ZE105">
            <v>2.3713718132813399</v>
          </cell>
          <cell r="ZF105">
            <v>5.573058120586639</v>
          </cell>
          <cell r="ZG105">
            <v>5.6156563245823401</v>
          </cell>
          <cell r="ZH105">
            <v>0.21789400170714679</v>
          </cell>
          <cell r="ZI105">
            <v>0.21955949539720429</v>
          </cell>
          <cell r="ZJ105" t="str">
            <v xml:space="preserve"> </v>
          </cell>
          <cell r="ZK105">
            <v>24</v>
          </cell>
          <cell r="ZL105">
            <v>1</v>
          </cell>
          <cell r="ZM105">
            <v>20</v>
          </cell>
          <cell r="ZN105">
            <v>2</v>
          </cell>
          <cell r="ZO105">
            <v>65</v>
          </cell>
          <cell r="ZP105">
            <v>0</v>
          </cell>
          <cell r="ZQ105">
            <v>0</v>
          </cell>
          <cell r="ZR105" t="str">
            <v>1: Yes</v>
          </cell>
          <cell r="ZS105" t="str">
            <v>0: No</v>
          </cell>
          <cell r="ZT105">
            <v>2.2534507151944663</v>
          </cell>
          <cell r="ZU105">
            <v>2.2534507151944663</v>
          </cell>
          <cell r="ZV105">
            <v>2.2534507151944663</v>
          </cell>
          <cell r="ZW105">
            <v>2.2534507151944663</v>
          </cell>
          <cell r="ZX105">
            <v>2.2534507151944663</v>
          </cell>
          <cell r="ZY105">
            <v>2.2534507151944663</v>
          </cell>
          <cell r="ZZ105">
            <v>0</v>
          </cell>
          <cell r="AAA105">
            <v>0</v>
          </cell>
          <cell r="AAB105">
            <v>0</v>
          </cell>
          <cell r="AAC105">
            <v>0</v>
          </cell>
          <cell r="AAD105">
            <v>0</v>
          </cell>
          <cell r="AAE105">
            <v>0</v>
          </cell>
          <cell r="AAF105">
            <v>0</v>
          </cell>
          <cell r="AAG105">
            <v>0</v>
          </cell>
          <cell r="AAH105">
            <v>0</v>
          </cell>
          <cell r="AAI105">
            <v>0</v>
          </cell>
          <cell r="AAJ105">
            <v>0</v>
          </cell>
          <cell r="AAK105">
            <v>0</v>
          </cell>
          <cell r="AAL105">
            <v>0</v>
          </cell>
          <cell r="AAM105">
            <v>0</v>
          </cell>
          <cell r="AAN105">
            <v>2.2534507151944663</v>
          </cell>
          <cell r="AAO105">
            <v>2.2534507151944663</v>
          </cell>
          <cell r="AAP105">
            <v>2.2534507151944663</v>
          </cell>
          <cell r="AAQ105">
            <v>2.2534507151944663</v>
          </cell>
          <cell r="AAR105">
            <v>2.2534507151944663</v>
          </cell>
          <cell r="AAS105">
            <v>0</v>
          </cell>
          <cell r="AAT105">
            <v>0</v>
          </cell>
          <cell r="AAU105">
            <v>0</v>
          </cell>
          <cell r="AAV105">
            <v>0</v>
          </cell>
          <cell r="AAW105">
            <v>0</v>
          </cell>
          <cell r="AAX105">
            <v>0</v>
          </cell>
          <cell r="AAY105">
            <v>0</v>
          </cell>
          <cell r="AAZ105">
            <v>0</v>
          </cell>
          <cell r="ABA105">
            <v>0</v>
          </cell>
          <cell r="ABB105">
            <v>0</v>
          </cell>
          <cell r="ABC105">
            <v>0</v>
          </cell>
          <cell r="ABD105">
            <v>0</v>
          </cell>
          <cell r="ABE105">
            <v>0</v>
          </cell>
          <cell r="ABF105">
            <v>0</v>
          </cell>
          <cell r="ABG105">
            <v>0</v>
          </cell>
          <cell r="ABH105">
            <v>0</v>
          </cell>
          <cell r="ABI105">
            <v>0</v>
          </cell>
          <cell r="ABJ105">
            <v>0</v>
          </cell>
          <cell r="ABK105">
            <v>0</v>
          </cell>
          <cell r="ABL105">
            <v>0</v>
          </cell>
          <cell r="ABM105">
            <v>0</v>
          </cell>
          <cell r="ABN105">
            <v>0</v>
          </cell>
          <cell r="ABO105">
            <v>0</v>
          </cell>
          <cell r="ABP105">
            <v>0</v>
          </cell>
          <cell r="ABQ105">
            <v>0</v>
          </cell>
          <cell r="ABR105">
            <v>0</v>
          </cell>
          <cell r="ABS105">
            <v>0</v>
          </cell>
          <cell r="ABT105">
            <v>0</v>
          </cell>
          <cell r="ABU105">
            <v>0</v>
          </cell>
          <cell r="ABV105">
            <v>0</v>
          </cell>
          <cell r="ABW105">
            <v>0</v>
          </cell>
          <cell r="ABX105">
            <v>0</v>
          </cell>
          <cell r="ABY105" t="str">
            <v>1: Yes</v>
          </cell>
          <cell r="ABZ105">
            <v>0</v>
          </cell>
          <cell r="ACA105">
            <v>0</v>
          </cell>
          <cell r="ACB105">
            <v>6.804606319129471</v>
          </cell>
          <cell r="ACC105">
            <v>7.1201260099366595</v>
          </cell>
          <cell r="ACD105">
            <v>4.9667552934360746</v>
          </cell>
          <cell r="ACE105">
            <v>7.0341671843288402</v>
          </cell>
          <cell r="ACF105">
            <v>9.5920461604484188</v>
          </cell>
          <cell r="ACG105">
            <v>8.2779254890601237</v>
          </cell>
          <cell r="ACH105">
            <v>0</v>
          </cell>
          <cell r="ACI105">
            <v>0</v>
          </cell>
          <cell r="ACJ105">
            <v>0</v>
          </cell>
          <cell r="ACK105">
            <v>0</v>
          </cell>
          <cell r="ACL105">
            <v>0</v>
          </cell>
          <cell r="ACM105">
            <v>0</v>
          </cell>
          <cell r="ACN105">
            <v>0</v>
          </cell>
          <cell r="ACO105">
            <v>0</v>
          </cell>
          <cell r="ACP105">
            <v>0</v>
          </cell>
          <cell r="ACQ105">
            <v>0</v>
          </cell>
          <cell r="ACR105">
            <v>0</v>
          </cell>
          <cell r="ACS105">
            <v>0</v>
          </cell>
          <cell r="ACT105">
            <v>0</v>
          </cell>
          <cell r="ACU105">
            <v>0</v>
          </cell>
          <cell r="ACV105">
            <v>0</v>
          </cell>
          <cell r="ACW105">
            <v>0</v>
          </cell>
          <cell r="ACX105">
            <v>0</v>
          </cell>
          <cell r="ACY105">
            <v>0</v>
          </cell>
          <cell r="ACZ105">
            <v>0</v>
          </cell>
          <cell r="ADA105">
            <v>0</v>
          </cell>
          <cell r="ADB105">
            <v>0</v>
          </cell>
          <cell r="ADC105">
            <v>0</v>
          </cell>
          <cell r="ADD105">
            <v>0</v>
          </cell>
          <cell r="ADE105">
            <v>0</v>
          </cell>
          <cell r="ADF105">
            <v>0</v>
          </cell>
          <cell r="ADG105">
            <v>0</v>
          </cell>
          <cell r="ADH105">
            <v>0</v>
          </cell>
          <cell r="ADI105">
            <v>0</v>
          </cell>
          <cell r="ADJ105">
            <v>0</v>
          </cell>
          <cell r="ADK105">
            <v>0</v>
          </cell>
          <cell r="ADL105">
            <v>0</v>
          </cell>
          <cell r="ADM105">
            <v>0</v>
          </cell>
          <cell r="ADN105">
            <v>0</v>
          </cell>
          <cell r="ADO105">
            <v>0</v>
          </cell>
          <cell r="ADP105">
            <v>0</v>
          </cell>
          <cell r="ADQ105">
            <v>0</v>
          </cell>
          <cell r="ADR105">
            <v>0</v>
          </cell>
          <cell r="ADS105">
            <v>0</v>
          </cell>
          <cell r="ADT105">
            <v>0</v>
          </cell>
          <cell r="ADU105">
            <v>0</v>
          </cell>
          <cell r="ADV105">
            <v>0</v>
          </cell>
          <cell r="ADW105">
            <v>0</v>
          </cell>
          <cell r="ADX105">
            <v>0</v>
          </cell>
          <cell r="ADY105">
            <v>6.804606319129471</v>
          </cell>
          <cell r="ADZ105">
            <v>4.9667552934360746</v>
          </cell>
          <cell r="AEA105">
            <v>7.0341671843288402</v>
          </cell>
          <cell r="AEB105">
            <v>9.5920461604484188</v>
          </cell>
          <cell r="AEC105">
            <v>8.2779254890601237</v>
          </cell>
          <cell r="AED105">
            <v>0</v>
          </cell>
          <cell r="AEE105">
            <v>0</v>
          </cell>
          <cell r="AEF105">
            <v>0</v>
          </cell>
          <cell r="AEG105">
            <v>0</v>
          </cell>
          <cell r="AEH105">
            <v>0</v>
          </cell>
          <cell r="AEI105">
            <v>3.1692624639898668</v>
          </cell>
          <cell r="AEJ105">
            <v>0</v>
          </cell>
          <cell r="AEK105">
            <v>3.6353438551396047</v>
          </cell>
          <cell r="AEL105">
            <v>0</v>
          </cell>
          <cell r="AEM105">
            <v>0</v>
          </cell>
          <cell r="AEN105">
            <v>0</v>
          </cell>
          <cell r="AEO105">
            <v>0</v>
          </cell>
          <cell r="AEP105">
            <v>0</v>
          </cell>
          <cell r="AEQ105">
            <v>0</v>
          </cell>
          <cell r="AER105">
            <v>3.3162165515340285</v>
          </cell>
          <cell r="AES105">
            <v>0</v>
          </cell>
          <cell r="AET105">
            <v>3.8039094584026309</v>
          </cell>
          <cell r="AEU105">
            <v>0</v>
          </cell>
          <cell r="AEV105">
            <v>0</v>
          </cell>
          <cell r="AEW105">
            <v>0</v>
          </cell>
          <cell r="AEX105" t="str">
            <v>8</v>
          </cell>
          <cell r="AEY105" t="str">
            <v>7</v>
          </cell>
          <cell r="AEZ105" t="str">
            <v>1: Yes</v>
          </cell>
          <cell r="AFA105" t="str">
            <v>2</v>
          </cell>
          <cell r="AFB105" t="str">
            <v>12</v>
          </cell>
          <cell r="AFC105" t="str">
            <v>1: Always</v>
          </cell>
          <cell r="AFD105" t="str">
            <v>1: Always</v>
          </cell>
          <cell r="AFE105">
            <v>0</v>
          </cell>
          <cell r="AFF105">
            <v>0</v>
          </cell>
          <cell r="AFG105">
            <v>6.5101295993149213</v>
          </cell>
          <cell r="AFH105">
            <v>6.5101295993149222</v>
          </cell>
          <cell r="AFI105">
            <v>6.5101295993149213</v>
          </cell>
          <cell r="AFJ105">
            <v>4.7630912693788234</v>
          </cell>
          <cell r="AFK105">
            <v>4.7630912693788225</v>
          </cell>
          <cell r="AFL105">
            <v>35.235253814193939</v>
          </cell>
          <cell r="AFM105">
            <v>0</v>
          </cell>
          <cell r="AFN105">
            <v>0</v>
          </cell>
          <cell r="AFO105">
            <v>23</v>
          </cell>
          <cell r="AFP105">
            <v>23</v>
          </cell>
          <cell r="AFQ105">
            <v>0</v>
          </cell>
          <cell r="AFR105">
            <v>0.63913447709344884</v>
          </cell>
          <cell r="AFS105">
            <v>0.63913447709344906</v>
          </cell>
          <cell r="AFT105">
            <v>0.63913447709344906</v>
          </cell>
          <cell r="AFU105">
            <v>0.63913447709344895</v>
          </cell>
          <cell r="AFV105">
            <v>0</v>
          </cell>
          <cell r="AFW105">
            <v>0</v>
          </cell>
          <cell r="AFX105">
            <v>0</v>
          </cell>
          <cell r="AFY105">
            <v>0</v>
          </cell>
          <cell r="AFZ105">
            <v>0</v>
          </cell>
          <cell r="AGA105">
            <v>0</v>
          </cell>
          <cell r="AGB105">
            <v>0</v>
          </cell>
        </row>
        <row r="106">
          <cell r="A106" t="str">
            <v>ZAMBIA_14</v>
          </cell>
          <cell r="B106" t="str">
            <v>Zambia</v>
          </cell>
          <cell r="C106" t="str">
            <v>Chama District Hospital</v>
          </cell>
          <cell r="D106" t="str">
            <v>Hospital</v>
          </cell>
          <cell r="E106" t="str">
            <v>Secondary</v>
          </cell>
          <cell r="F106" t="str">
            <v>Rural</v>
          </cell>
          <cell r="G106" t="str">
            <v>No</v>
          </cell>
          <cell r="H106">
            <v>38542</v>
          </cell>
          <cell r="I106">
            <v>107807</v>
          </cell>
          <cell r="J106">
            <v>19295</v>
          </cell>
          <cell r="K106">
            <v>60</v>
          </cell>
          <cell r="L106">
            <v>3958</v>
          </cell>
          <cell r="M106" t="str">
            <v>USD</v>
          </cell>
          <cell r="N106">
            <v>4727.7</v>
          </cell>
          <cell r="O106">
            <v>1</v>
          </cell>
          <cell r="P106">
            <v>0</v>
          </cell>
          <cell r="Q106">
            <v>0</v>
          </cell>
          <cell r="R106">
            <v>0</v>
          </cell>
          <cell r="S106">
            <v>0</v>
          </cell>
          <cell r="T106">
            <v>19295</v>
          </cell>
          <cell r="U106">
            <v>0</v>
          </cell>
          <cell r="V106">
            <v>239.92125915605237</v>
          </cell>
          <cell r="W106" t="str">
            <v>0: No</v>
          </cell>
          <cell r="X106" t="str">
            <v>0: No</v>
          </cell>
          <cell r="Y106">
            <v>0</v>
          </cell>
          <cell r="Z106" t="str">
            <v>Jan-10</v>
          </cell>
          <cell r="AA106" t="str">
            <v>Dec-10</v>
          </cell>
          <cell r="AB106">
            <v>42.083333333333336</v>
          </cell>
          <cell r="AC106">
            <v>456.91666666666669</v>
          </cell>
          <cell r="AD106">
            <v>2</v>
          </cell>
          <cell r="AE106">
            <v>39.333333333333336</v>
          </cell>
          <cell r="AF106">
            <v>0.25</v>
          </cell>
          <cell r="AG106">
            <v>540.58333333333337</v>
          </cell>
          <cell r="AH106">
            <v>498.5</v>
          </cell>
          <cell r="AI106">
            <v>4.4054724834283947</v>
          </cell>
          <cell r="AJ106">
            <v>12.314644673963313</v>
          </cell>
          <cell r="AK106">
            <v>4</v>
          </cell>
          <cell r="AL106">
            <v>4.4000000000000004</v>
          </cell>
          <cell r="AM106">
            <v>4.4000000000000004</v>
          </cell>
          <cell r="AN106">
            <v>4.9000000000000004</v>
          </cell>
          <cell r="AO106">
            <v>4.9000000000000004</v>
          </cell>
          <cell r="AP106">
            <v>12.3</v>
          </cell>
          <cell r="AQ106">
            <v>12.3</v>
          </cell>
          <cell r="AR106">
            <v>12.3</v>
          </cell>
          <cell r="AS106">
            <v>12.5</v>
          </cell>
          <cell r="AT106">
            <v>12.5</v>
          </cell>
          <cell r="AU106">
            <v>0.3</v>
          </cell>
          <cell r="AV106">
            <v>6.3</v>
          </cell>
          <cell r="AW106">
            <v>6.3</v>
          </cell>
          <cell r="AX106">
            <v>8.3000000000000007</v>
          </cell>
          <cell r="AY106">
            <v>8.3000000000000007</v>
          </cell>
          <cell r="AZ106">
            <v>5</v>
          </cell>
          <cell r="BA106">
            <v>10</v>
          </cell>
          <cell r="BB106">
            <v>10</v>
          </cell>
          <cell r="BC106">
            <v>10</v>
          </cell>
          <cell r="BD106">
            <v>10</v>
          </cell>
          <cell r="BE106">
            <v>61591.840833333335</v>
          </cell>
          <cell r="BF106" t="str">
            <v>1: Yes</v>
          </cell>
          <cell r="BG106" t="str">
            <v>18</v>
          </cell>
          <cell r="BH106" t="str">
            <v>121</v>
          </cell>
          <cell r="BI106" t="str">
            <v>1</v>
          </cell>
          <cell r="BJ106" t="str">
            <v>58</v>
          </cell>
          <cell r="BK106" t="str">
            <v>N/A</v>
          </cell>
          <cell r="BL106" t="str">
            <v>N/A</v>
          </cell>
          <cell r="BM106" t="str">
            <v>1: Yes</v>
          </cell>
          <cell r="BN106" t="str">
            <v>N_INITIATION,N_STAGE,N_MONITORING,N_BLOOD: Initiation, WHO Staging, Routine clinical monitoring, Blood draws for CD4</v>
          </cell>
          <cell r="BO106" t="str">
            <v>Doctor comes through for consultation and is always available on call.</v>
          </cell>
          <cell r="BP106" t="str">
            <v>1: Yes</v>
          </cell>
          <cell r="BQ106">
            <v>0.17912659806906675</v>
          </cell>
          <cell r="BR106" t="str">
            <v>1: The Costing Period</v>
          </cell>
          <cell r="BS106" t="str">
            <v/>
          </cell>
          <cell r="BT106" t="str">
            <v>1: Yes</v>
          </cell>
          <cell r="BU106" t="str">
            <v>18</v>
          </cell>
          <cell r="BV106" t="str">
            <v>121</v>
          </cell>
          <cell r="BW106" t="str">
            <v>1</v>
          </cell>
          <cell r="BX106" t="str">
            <v>58</v>
          </cell>
          <cell r="BY106" t="str">
            <v>N/A</v>
          </cell>
          <cell r="BZ106" t="str">
            <v>N/A</v>
          </cell>
          <cell r="CA106" t="str">
            <v>1: Yes</v>
          </cell>
          <cell r="CB106" t="str">
            <v>0: No</v>
          </cell>
          <cell r="CC106" t="str">
            <v>0: No</v>
          </cell>
          <cell r="CD106" t="str">
            <v>0: No</v>
          </cell>
          <cell r="CE106" t="str">
            <v>0: No</v>
          </cell>
          <cell r="CF106" t="str">
            <v>0: No</v>
          </cell>
          <cell r="CG106" t="str">
            <v>0: No</v>
          </cell>
          <cell r="CH106" t="str">
            <v/>
          </cell>
          <cell r="CI106" t="str">
            <v>The files at the ART Clinic are arranged according to date of initiation for active patients.  Paediatric files are kept separately and arranged in order of initiation date.  Deceased patient files and those that have been lost are kept separate and often in no particular order.  Sampling was done using the ART register.  22 of the 100 files sampled had to be replaced because they could not be found.</v>
          </cell>
          <cell r="CJ106">
            <v>507.58333333333331</v>
          </cell>
          <cell r="CK106" t="str">
            <v>PreART visit numbers based on both interview and the only long-term PreART file found.  ART clinical visit numbers based on interview but checked against patient files (interview information appears accuarate).  ART pharmacy visit numbers based on patient files.  Visit lengths based on physical timing of visits (15 minutes initiation, 10 minutes simple follow-up, &gt;30 minutes complex follow-up; assume 1 out of every 10 follow-ups is complex).  Assume 1L and 2L patients have same visit numbers.</v>
          </cell>
          <cell r="CL106" t="str">
            <v>0: No</v>
          </cell>
          <cell r="CM106" t="str">
            <v/>
          </cell>
          <cell r="CN106" t="str">
            <v/>
          </cell>
          <cell r="CO106" t="str">
            <v/>
          </cell>
          <cell r="CP106" t="str">
            <v/>
          </cell>
          <cell r="CQ106" t="str">
            <v>1: Yes</v>
          </cell>
          <cell r="CR106" t="str">
            <v>1: Yes</v>
          </cell>
          <cell r="CS106" t="str">
            <v>100</v>
          </cell>
          <cell r="CT106" t="str">
            <v>5</v>
          </cell>
          <cell r="CU106">
            <v>497.65837791151233</v>
          </cell>
          <cell r="CV106" t="str">
            <v>2: Unknown</v>
          </cell>
          <cell r="CW106">
            <v>4.4054724834283947</v>
          </cell>
          <cell r="CX106">
            <v>61.10868914778505</v>
          </cell>
          <cell r="CY106">
            <v>22.277448203727282</v>
          </cell>
          <cell r="CZ106">
            <v>64.3868196520895</v>
          </cell>
          <cell r="DA106">
            <v>45.261856881134278</v>
          </cell>
          <cell r="DB106">
            <v>15.225812175573427</v>
          </cell>
          <cell r="DC106">
            <v>47.797497565906639</v>
          </cell>
          <cell r="DD106">
            <v>46.803158327474087</v>
          </cell>
          <cell r="DE106">
            <v>65.027747675881514</v>
          </cell>
          <cell r="DF106">
            <v>58.500608941992624</v>
          </cell>
          <cell r="DG106">
            <v>43.319988290462845</v>
          </cell>
          <cell r="DH106">
            <v>15.846832266650773</v>
          </cell>
          <cell r="DI106">
            <v>7.0516360281538564</v>
          </cell>
          <cell r="DJ106">
            <v>16.589322086182861</v>
          </cell>
          <cell r="DK106">
            <v>16.28969648160512</v>
          </cell>
          <cell r="DL106">
            <v>16.28969648160512</v>
          </cell>
          <cell r="DM106">
            <v>20.063086727045238</v>
          </cell>
          <cell r="DN106">
            <v>20.063086727045238</v>
          </cell>
          <cell r="DO106">
            <v>47.797497565906639</v>
          </cell>
          <cell r="DP106">
            <v>46.882582722673241</v>
          </cell>
          <cell r="DQ106">
            <v>58.404731337877692</v>
          </cell>
          <cell r="DR106">
            <v>16.589322086182861</v>
          </cell>
          <cell r="DS106">
            <v>16.28969648160512</v>
          </cell>
          <cell r="DT106">
            <v>20.063086727045238</v>
          </cell>
          <cell r="DU106">
            <v>35.654722621596626</v>
          </cell>
          <cell r="DV106">
            <v>12.425300463149417</v>
          </cell>
          <cell r="DW106">
            <v>36.844621181142067</v>
          </cell>
          <cell r="DX106">
            <v>49.601833725027277</v>
          </cell>
          <cell r="DY106">
            <v>45.978497410889446</v>
          </cell>
          <cell r="DZ106">
            <v>35.352062954818606</v>
          </cell>
          <cell r="EA106">
            <v>3.7905201236526365</v>
          </cell>
          <cell r="EB106">
            <v>1.686732579711995</v>
          </cell>
          <cell r="EC106">
            <v>3.8964520657962294</v>
          </cell>
          <cell r="ED106">
            <v>3.8964520657962294</v>
          </cell>
          <cell r="EE106">
            <v>4.7990369748216031</v>
          </cell>
          <cell r="EF106">
            <v>4.7990369748216031</v>
          </cell>
          <cell r="EG106">
            <v>3.3136671562457454</v>
          </cell>
          <cell r="EH106">
            <v>0</v>
          </cell>
          <cell r="EI106">
            <v>3.4891893798803344</v>
          </cell>
          <cell r="EJ106">
            <v>8.956566184402563</v>
          </cell>
          <cell r="EK106">
            <v>4.5541861954589304</v>
          </cell>
          <cell r="EL106">
            <v>0</v>
          </cell>
          <cell r="EM106">
            <v>0</v>
          </cell>
          <cell r="EN106">
            <v>0</v>
          </cell>
          <cell r="EO106">
            <v>0</v>
          </cell>
          <cell r="EP106">
            <v>0</v>
          </cell>
          <cell r="EQ106">
            <v>0</v>
          </cell>
          <cell r="ER106">
            <v>0</v>
          </cell>
          <cell r="ES106">
            <v>0</v>
          </cell>
          <cell r="ET106">
            <v>0</v>
          </cell>
          <cell r="EU106">
            <v>0</v>
          </cell>
          <cell r="EV106">
            <v>0</v>
          </cell>
          <cell r="EW106">
            <v>0</v>
          </cell>
          <cell r="EX106">
            <v>0</v>
          </cell>
          <cell r="EY106">
            <v>18.030719952990079</v>
          </cell>
          <cell r="EZ106">
            <v>8.0234378893271234</v>
          </cell>
          <cell r="FA106">
            <v>18.534616283984079</v>
          </cell>
          <cell r="FB106">
            <v>18.534616283984075</v>
          </cell>
          <cell r="FC106">
            <v>22.828025947444527</v>
          </cell>
          <cell r="FD106">
            <v>22.828025947444527</v>
          </cell>
          <cell r="FE106">
            <v>0</v>
          </cell>
          <cell r="FF106">
            <v>0</v>
          </cell>
          <cell r="FG106">
            <v>0</v>
          </cell>
          <cell r="FH106">
            <v>0</v>
          </cell>
          <cell r="FI106">
            <v>0</v>
          </cell>
          <cell r="FJ106">
            <v>0</v>
          </cell>
          <cell r="FK106">
            <v>0.31905929329995064</v>
          </cell>
          <cell r="FL106">
            <v>0.14197727153874606</v>
          </cell>
          <cell r="FM106">
            <v>0.32797589827648793</v>
          </cell>
          <cell r="FN106">
            <v>0.32797589827648788</v>
          </cell>
          <cell r="FO106">
            <v>0.40394914042335534</v>
          </cell>
          <cell r="FP106">
            <v>0.40394914042335534</v>
          </cell>
          <cell r="FQ106">
            <v>9.2492677663018344E-2</v>
          </cell>
          <cell r="FR106">
            <v>0.55495606597810998</v>
          </cell>
          <cell r="FS106">
            <v>1.8498535532603668</v>
          </cell>
          <cell r="FT106">
            <v>0</v>
          </cell>
          <cell r="FU106">
            <v>1.2948974872822565</v>
          </cell>
          <cell r="FV106">
            <v>0.61045167257592103</v>
          </cell>
          <cell r="FW106">
            <v>3.8846924618467704</v>
          </cell>
          <cell r="FX106">
            <v>0</v>
          </cell>
          <cell r="FY106">
            <v>0</v>
          </cell>
          <cell r="FZ106">
            <v>8.2873439186064424</v>
          </cell>
          <cell r="GA106">
            <v>0</v>
          </cell>
          <cell r="GB106">
            <v>1.8498535532603668</v>
          </cell>
          <cell r="GC106">
            <v>0</v>
          </cell>
          <cell r="GD106">
            <v>1.8498535532603668</v>
          </cell>
          <cell r="GE106">
            <v>4.115804895099133E-2</v>
          </cell>
          <cell r="GF106">
            <v>0.24694829370594801</v>
          </cell>
          <cell r="GG106">
            <v>0.82316097901982666</v>
          </cell>
          <cell r="GH106">
            <v>0</v>
          </cell>
          <cell r="GI106">
            <v>0</v>
          </cell>
          <cell r="GJ106">
            <v>0.27164312307654281</v>
          </cell>
          <cell r="GK106">
            <v>1.7286380559416361</v>
          </cell>
          <cell r="GL106">
            <v>0</v>
          </cell>
          <cell r="GM106">
            <v>0</v>
          </cell>
          <cell r="GN106">
            <v>3.111548500694945</v>
          </cell>
          <cell r="GO106">
            <v>0.82316097901982666</v>
          </cell>
          <cell r="GP106">
            <v>0</v>
          </cell>
          <cell r="GQ106">
            <v>0.82316097901982666</v>
          </cell>
          <cell r="GR106">
            <v>9.6826343243020627E-2</v>
          </cell>
          <cell r="GS106">
            <v>0.58095805945812373</v>
          </cell>
          <cell r="GT106">
            <v>1.9365268648604126</v>
          </cell>
          <cell r="GU106">
            <v>0</v>
          </cell>
          <cell r="GV106">
            <v>1.4042126379137412</v>
          </cell>
          <cell r="GW106">
            <v>0.63905386540393616</v>
          </cell>
          <cell r="GX106">
            <v>4.0667064162068671</v>
          </cell>
          <cell r="GY106">
            <v>0</v>
          </cell>
          <cell r="GZ106">
            <v>0</v>
          </cell>
          <cell r="HA106">
            <v>8.7242841870861021</v>
          </cell>
          <cell r="HB106">
            <v>1.9365268648604126</v>
          </cell>
          <cell r="HC106">
            <v>0</v>
          </cell>
          <cell r="HD106">
            <v>1.9365268648604126</v>
          </cell>
          <cell r="HE106">
            <v>34517.434481883371</v>
          </cell>
          <cell r="HF106">
            <v>8530.0630327643466</v>
          </cell>
          <cell r="HG106">
            <v>8259.0993506356172</v>
          </cell>
          <cell r="HH106">
            <v>0</v>
          </cell>
          <cell r="HI106">
            <v>8530.0630327643466</v>
          </cell>
          <cell r="HJ106">
            <v>6732.0307267099588</v>
          </cell>
          <cell r="HK106">
            <v>1776.762484929247</v>
          </cell>
          <cell r="HL106">
            <v>0</v>
          </cell>
          <cell r="HM106" t="str">
            <v/>
          </cell>
          <cell r="HN106">
            <v>8566.5334094802984</v>
          </cell>
          <cell r="HO106" t="e">
            <v>#DIV/0!</v>
          </cell>
          <cell r="HP106">
            <v>0</v>
          </cell>
          <cell r="HQ106">
            <v>1</v>
          </cell>
          <cell r="HR106">
            <v>0</v>
          </cell>
          <cell r="HS106">
            <v>3.4714608303526862</v>
          </cell>
          <cell r="HT106">
            <v>0</v>
          </cell>
          <cell r="HU106">
            <v>0.63811858659990117</v>
          </cell>
          <cell r="HV106">
            <v>3.8846924618467704</v>
          </cell>
          <cell r="HW106">
            <v>3.3850000000000002</v>
          </cell>
          <cell r="HX106">
            <v>1.1850000000000001</v>
          </cell>
          <cell r="HY106">
            <v>3.6341131688181854</v>
          </cell>
          <cell r="HZ106">
            <v>0</v>
          </cell>
          <cell r="IA106">
            <v>0.66801708910388269</v>
          </cell>
          <cell r="IB106">
            <v>1.5447553081732488</v>
          </cell>
          <cell r="IC106">
            <v>0</v>
          </cell>
          <cell r="ID106">
            <v>0.28395454307749213</v>
          </cell>
          <cell r="IE106" t="str">
            <v>3</v>
          </cell>
          <cell r="IF106">
            <v>141.83308601494483</v>
          </cell>
          <cell r="IG106">
            <v>147.00424813142845</v>
          </cell>
          <cell r="IH106">
            <v>559.1610085242296</v>
          </cell>
          <cell r="II106">
            <v>57.108210512956681</v>
          </cell>
          <cell r="IJ106">
            <v>682.09615669352968</v>
          </cell>
          <cell r="IK106">
            <v>134.0336601771391</v>
          </cell>
          <cell r="IL106">
            <v>7.7994258378057317</v>
          </cell>
          <cell r="IM106">
            <v>133.77386579959989</v>
          </cell>
          <cell r="IN106">
            <v>13.23038233182856</v>
          </cell>
          <cell r="IO106">
            <v>508.83651775704891</v>
          </cell>
          <cell r="IP106">
            <v>50.324490767180663</v>
          </cell>
          <cell r="IQ106">
            <v>54.823882092438417</v>
          </cell>
          <cell r="IR106">
            <v>2.2843284205182672</v>
          </cell>
          <cell r="IS106">
            <v>668.45423355965909</v>
          </cell>
          <cell r="IT106">
            <v>13.641923133870593</v>
          </cell>
          <cell r="IU106">
            <v>29.000000000000004</v>
          </cell>
          <cell r="IV106">
            <v>173.5</v>
          </cell>
          <cell r="IW106">
            <v>241.00000000000003</v>
          </cell>
          <cell r="IX106">
            <v>0.5</v>
          </cell>
          <cell r="IY106" t="str">
            <v>1: Yes</v>
          </cell>
          <cell r="IZ106" t="str">
            <v>1</v>
          </cell>
          <cell r="JA106" t="str">
            <v>3</v>
          </cell>
          <cell r="JB106" t="str">
            <v>3TC: 3TC</v>
          </cell>
          <cell r="JC106" t="str">
            <v>1: Yes</v>
          </cell>
          <cell r="JD106" t="str">
            <v>0: No</v>
          </cell>
          <cell r="JE106" t="str">
            <v>N/A</v>
          </cell>
          <cell r="JF106" t="str">
            <v>N/A</v>
          </cell>
          <cell r="JG106" t="str">
            <v>N/A</v>
          </cell>
          <cell r="JH106">
            <v>0</v>
          </cell>
          <cell r="JI106">
            <v>137</v>
          </cell>
          <cell r="JJ106">
            <v>0</v>
          </cell>
          <cell r="JK106">
            <v>27.5</v>
          </cell>
          <cell r="JL106">
            <v>237</v>
          </cell>
          <cell r="JM106">
            <v>4</v>
          </cell>
          <cell r="JN106">
            <v>0</v>
          </cell>
          <cell r="JO106">
            <v>0</v>
          </cell>
          <cell r="JP106">
            <v>0</v>
          </cell>
          <cell r="JQ106">
            <v>0</v>
          </cell>
          <cell r="JR106">
            <v>69.71867927321955</v>
          </cell>
          <cell r="JS106">
            <v>99.892548173530486</v>
          </cell>
          <cell r="JT106">
            <v>147.492015144785</v>
          </cell>
          <cell r="JU106">
            <v>172.19218647545318</v>
          </cell>
          <cell r="JV106">
            <v>165.30723184635235</v>
          </cell>
          <cell r="JW106">
            <v>194.52270660151873</v>
          </cell>
          <cell r="JX106">
            <v>140.60706051568417</v>
          </cell>
          <cell r="JY106">
            <v>169.82253527085052</v>
          </cell>
          <cell r="JZ106">
            <v>1282.24</v>
          </cell>
          <cell r="KA106">
            <v>0</v>
          </cell>
          <cell r="KB106">
            <v>287</v>
          </cell>
          <cell r="KC106">
            <v>20</v>
          </cell>
          <cell r="KD106">
            <v>2617</v>
          </cell>
          <cell r="KE106">
            <v>0</v>
          </cell>
          <cell r="KF106">
            <v>28.48</v>
          </cell>
          <cell r="KG106">
            <v>3916.6710000000003</v>
          </cell>
          <cell r="KH106">
            <v>1470</v>
          </cell>
          <cell r="KI106">
            <v>0</v>
          </cell>
          <cell r="KJ106">
            <v>287</v>
          </cell>
          <cell r="KK106">
            <v>20</v>
          </cell>
          <cell r="KL106">
            <v>2617</v>
          </cell>
          <cell r="KM106">
            <v>0</v>
          </cell>
          <cell r="KN106">
            <v>32</v>
          </cell>
          <cell r="KO106">
            <v>4175</v>
          </cell>
          <cell r="KP106">
            <v>125</v>
          </cell>
          <cell r="KQ106">
            <v>12</v>
          </cell>
          <cell r="KR106">
            <v>12.5</v>
          </cell>
          <cell r="KS106">
            <v>14</v>
          </cell>
          <cell r="KT106">
            <v>57.5</v>
          </cell>
          <cell r="KU106">
            <v>182.5</v>
          </cell>
          <cell r="KV106">
            <v>0</v>
          </cell>
          <cell r="KW106">
            <v>0</v>
          </cell>
          <cell r="KX106">
            <v>0</v>
          </cell>
          <cell r="KY106">
            <v>0</v>
          </cell>
          <cell r="KZ106">
            <v>6.3299278719038865</v>
          </cell>
          <cell r="LA106" t="str">
            <v/>
          </cell>
          <cell r="LB106" t="str">
            <v/>
          </cell>
          <cell r="LC106">
            <v>2.9200245362438397</v>
          </cell>
          <cell r="LD106">
            <v>5.1900501300843969</v>
          </cell>
          <cell r="LE106">
            <v>4.7932398417835316</v>
          </cell>
          <cell r="LF106" t="str">
            <v/>
          </cell>
          <cell r="LG106" t="str">
            <v/>
          </cell>
          <cell r="LH106">
            <v>8.2799246991137352</v>
          </cell>
          <cell r="LI106" t="str">
            <v/>
          </cell>
          <cell r="LJ106" t="str">
            <v>Tenofovir/Emtricitabine (TDF/FTC)</v>
          </cell>
          <cell r="LK106">
            <v>14.349895297924997</v>
          </cell>
          <cell r="LL106" t="str">
            <v>1: Yes</v>
          </cell>
          <cell r="LM106" t="str">
            <v>1</v>
          </cell>
          <cell r="LN106" t="str">
            <v>3</v>
          </cell>
          <cell r="LO106" t="str">
            <v>3TC: 3TC</v>
          </cell>
          <cell r="LP106" t="str">
            <v>0: No</v>
          </cell>
          <cell r="LQ106" t="str">
            <v>N/A</v>
          </cell>
          <cell r="LR106" t="str">
            <v>N/A</v>
          </cell>
          <cell r="LS106" t="str">
            <v>N/A</v>
          </cell>
          <cell r="LT106" t="str">
            <v>N/A</v>
          </cell>
          <cell r="LU106">
            <v>137</v>
          </cell>
          <cell r="LV106">
            <v>27.5</v>
          </cell>
          <cell r="LW106">
            <v>241</v>
          </cell>
          <cell r="LX106">
            <v>0</v>
          </cell>
          <cell r="LY106" t="str">
            <v>0: No</v>
          </cell>
          <cell r="LZ106" t="str">
            <v>1: Yes</v>
          </cell>
          <cell r="MA106" t="str">
            <v>0: No</v>
          </cell>
          <cell r="MB106" t="str">
            <v>0: No</v>
          </cell>
          <cell r="MC106" t="str">
            <v>0: No</v>
          </cell>
          <cell r="MD106" t="str">
            <v>0: No</v>
          </cell>
          <cell r="ME106" t="str">
            <v>0: No</v>
          </cell>
          <cell r="MF106" t="str">
            <v>0: No</v>
          </cell>
          <cell r="MG106" t="str">
            <v>0: No</v>
          </cell>
          <cell r="MH106" t="str">
            <v>0: No</v>
          </cell>
          <cell r="MI106" t="str">
            <v>0: No</v>
          </cell>
          <cell r="MJ106" t="str">
            <v>0: No</v>
          </cell>
          <cell r="MK106" t="str">
            <v>0: No</v>
          </cell>
          <cell r="ML106" t="str">
            <v>0: No</v>
          </cell>
          <cell r="MM106" t="str">
            <v>0: No</v>
          </cell>
          <cell r="MN106" t="str">
            <v>0: No</v>
          </cell>
          <cell r="MO106" t="str">
            <v>0: No</v>
          </cell>
          <cell r="MP106" t="str">
            <v>0: No</v>
          </cell>
          <cell r="MQ106" t="str">
            <v>1: Yes</v>
          </cell>
          <cell r="MR106" t="str">
            <v>0: No</v>
          </cell>
          <cell r="MS106" t="str">
            <v>3</v>
          </cell>
          <cell r="MT106" t="str">
            <v>1: Yes</v>
          </cell>
          <cell r="MU106">
            <v>7.676310049064238</v>
          </cell>
          <cell r="MV106">
            <v>18.853755114889594</v>
          </cell>
          <cell r="MW106">
            <v>6.705181779852853</v>
          </cell>
          <cell r="MX106">
            <v>19.806925942728139</v>
          </cell>
          <cell r="MY106">
            <v>6.4269923899165926</v>
          </cell>
          <cell r="MZ106">
            <v>0.55287522038957537</v>
          </cell>
          <cell r="NA106">
            <v>29.726781145552437</v>
          </cell>
          <cell r="NB106">
            <v>381.8566916657399</v>
          </cell>
          <cell r="NC106">
            <v>0</v>
          </cell>
          <cell r="ND106">
            <v>0</v>
          </cell>
          <cell r="NE106">
            <v>0</v>
          </cell>
          <cell r="NF106">
            <v>0</v>
          </cell>
          <cell r="NG106">
            <v>1.1231757349235023</v>
          </cell>
          <cell r="NH106">
            <v>14.427803945443088</v>
          </cell>
          <cell r="NI106">
            <v>0</v>
          </cell>
          <cell r="NJ106">
            <v>0</v>
          </cell>
          <cell r="NK106">
            <v>0</v>
          </cell>
          <cell r="NL106">
            <v>0</v>
          </cell>
          <cell r="NM106">
            <v>3.5259506991549032</v>
          </cell>
          <cell r="NN106">
            <v>9.0585513605615287</v>
          </cell>
          <cell r="NO106">
            <v>3.0452625926235699</v>
          </cell>
          <cell r="NP106">
            <v>9.5303509105907747</v>
          </cell>
          <cell r="NQ106">
            <v>2.9075646845870158</v>
          </cell>
          <cell r="NR106">
            <v>0</v>
          </cell>
          <cell r="NS106">
            <v>3.5974841295197595</v>
          </cell>
          <cell r="NT106">
            <v>9.2423285339384886</v>
          </cell>
          <cell r="NU106">
            <v>3.1070439668397078</v>
          </cell>
          <cell r="NV106">
            <v>9.7236998117477853</v>
          </cell>
          <cell r="NW106">
            <v>2.9665524849400016</v>
          </cell>
          <cell r="NX106">
            <v>0</v>
          </cell>
          <cell r="NY106">
            <v>0</v>
          </cell>
          <cell r="NZ106">
            <v>0</v>
          </cell>
          <cell r="OA106">
            <v>0</v>
          </cell>
          <cell r="OB106">
            <v>0</v>
          </cell>
          <cell r="OC106">
            <v>0</v>
          </cell>
          <cell r="OD106">
            <v>0</v>
          </cell>
          <cell r="OE106">
            <v>0.55287522038957526</v>
          </cell>
          <cell r="OF106">
            <v>0.55287522038957537</v>
          </cell>
          <cell r="OG106">
            <v>0.55287522038957526</v>
          </cell>
          <cell r="OH106">
            <v>0.55287522038957537</v>
          </cell>
          <cell r="OI106">
            <v>0.55287522038957526</v>
          </cell>
          <cell r="OJ106">
            <v>0.55287522038957537</v>
          </cell>
          <cell r="OK106">
            <v>7.676310049064238</v>
          </cell>
          <cell r="OL106">
            <v>18.853755114889594</v>
          </cell>
          <cell r="OM106">
            <v>6.705181779852853</v>
          </cell>
          <cell r="ON106">
            <v>19.806925942728139</v>
          </cell>
          <cell r="OO106">
            <v>6.4269923899165926</v>
          </cell>
          <cell r="OP106">
            <v>0.55287522038957537</v>
          </cell>
          <cell r="OQ106">
            <v>0</v>
          </cell>
          <cell r="OR106">
            <v>0</v>
          </cell>
          <cell r="OS106">
            <v>0</v>
          </cell>
          <cell r="OT106">
            <v>0</v>
          </cell>
          <cell r="OU106">
            <v>0</v>
          </cell>
          <cell r="OV106">
            <v>0</v>
          </cell>
          <cell r="OW106">
            <v>1.4003391398180975</v>
          </cell>
          <cell r="OX106">
            <v>0</v>
          </cell>
          <cell r="OY106">
            <v>0</v>
          </cell>
          <cell r="OZ106">
            <v>0</v>
          </cell>
          <cell r="PA106">
            <v>1.3215353784492059</v>
          </cell>
          <cell r="PB106">
            <v>0</v>
          </cell>
          <cell r="PC106">
            <v>0</v>
          </cell>
          <cell r="PD106">
            <v>0</v>
          </cell>
          <cell r="PE106">
            <v>1.1793926314166794</v>
          </cell>
          <cell r="PF106">
            <v>0</v>
          </cell>
          <cell r="PG106">
            <v>2.5179262643568756</v>
          </cell>
          <cell r="PH106" t="str">
            <v/>
          </cell>
          <cell r="PI106">
            <v>0</v>
          </cell>
          <cell r="PJ106">
            <v>0</v>
          </cell>
          <cell r="PK106">
            <v>1.9643801425640377</v>
          </cell>
          <cell r="PL106" t="str">
            <v>N/A</v>
          </cell>
          <cell r="PM106" t="str">
            <v>N/A</v>
          </cell>
          <cell r="PN106" t="str">
            <v>N/A</v>
          </cell>
          <cell r="PO106">
            <v>0.44715189204052713</v>
          </cell>
          <cell r="PP106" t="str">
            <v>N/A</v>
          </cell>
          <cell r="PQ106">
            <v>151.4</v>
          </cell>
          <cell r="PR106">
            <v>552.61</v>
          </cell>
          <cell r="PS106">
            <v>757</v>
          </cell>
          <cell r="PT106">
            <v>0</v>
          </cell>
          <cell r="PU106">
            <v>714.4</v>
          </cell>
          <cell r="PV106">
            <v>0</v>
          </cell>
          <cell r="PW106">
            <v>637.55999999999995</v>
          </cell>
          <cell r="PX106">
            <v>6.8326619803279565</v>
          </cell>
          <cell r="PY106">
            <v>0</v>
          </cell>
          <cell r="PZ106">
            <v>17.705285467306638</v>
          </cell>
          <cell r="QA106">
            <v>6.732710958753005</v>
          </cell>
          <cell r="QB106">
            <v>0</v>
          </cell>
          <cell r="QC106">
            <v>0</v>
          </cell>
          <cell r="QD106">
            <v>3.0588889582638394</v>
          </cell>
          <cell r="QE106">
            <v>3.1209467800995903</v>
          </cell>
          <cell r="QF106">
            <v>0</v>
          </cell>
          <cell r="QG106">
            <v>0.55287522038957526</v>
          </cell>
          <cell r="QH106">
            <v>6.732710958753005</v>
          </cell>
          <cell r="QI106">
            <v>0</v>
          </cell>
          <cell r="QJ106">
            <v>1.2148445336008025</v>
          </cell>
          <cell r="QK106">
            <v>0</v>
          </cell>
          <cell r="QL106">
            <v>0</v>
          </cell>
          <cell r="QM106">
            <v>0</v>
          </cell>
          <cell r="QN106">
            <v>1.1464794383149448</v>
          </cell>
          <cell r="QO106">
            <v>0</v>
          </cell>
          <cell r="QP106">
            <v>0</v>
          </cell>
          <cell r="QQ106">
            <v>0</v>
          </cell>
          <cell r="QR106">
            <v>0</v>
          </cell>
          <cell r="QS106">
            <v>0</v>
          </cell>
          <cell r="QT106">
            <v>3.5976237623762377</v>
          </cell>
          <cell r="QU106">
            <v>0</v>
          </cell>
          <cell r="QV106" t="str">
            <v>0: No</v>
          </cell>
          <cell r="QW106" t="str">
            <v/>
          </cell>
          <cell r="QX106" t="str">
            <v/>
          </cell>
          <cell r="QY106" t="str">
            <v/>
          </cell>
          <cell r="QZ106" t="str">
            <v/>
          </cell>
          <cell r="RA106" t="str">
            <v/>
          </cell>
          <cell r="RB106" t="str">
            <v/>
          </cell>
          <cell r="RC106" t="str">
            <v>N/A</v>
          </cell>
          <cell r="RD106" t="str">
            <v>N/A</v>
          </cell>
          <cell r="RE106">
            <v>4.8792908703640974</v>
          </cell>
          <cell r="RF106">
            <v>0</v>
          </cell>
          <cell r="RG106">
            <v>0</v>
          </cell>
          <cell r="RH106">
            <v>0</v>
          </cell>
          <cell r="RI106">
            <v>3.3951683168316831</v>
          </cell>
          <cell r="RJ106">
            <v>0</v>
          </cell>
          <cell r="RK106">
            <v>0</v>
          </cell>
          <cell r="RL106">
            <v>0</v>
          </cell>
          <cell r="RM106">
            <v>3.0299881188118811</v>
          </cell>
          <cell r="RN106">
            <v>0</v>
          </cell>
          <cell r="RO106">
            <v>5.8466527787767637</v>
          </cell>
          <cell r="RP106">
            <v>6.1364074628659004</v>
          </cell>
          <cell r="RQ106">
            <v>2.4143507585367274</v>
          </cell>
          <cell r="RR106">
            <v>2.4143507585367274</v>
          </cell>
          <cell r="RS106">
            <v>6.091315515207695</v>
          </cell>
          <cell r="RT106">
            <v>1.2276885400590263</v>
          </cell>
          <cell r="RU106">
            <v>6.9410145813526203</v>
          </cell>
          <cell r="RV106">
            <v>4.6189642387177372</v>
          </cell>
          <cell r="RW106">
            <v>1.1866622184777014</v>
          </cell>
          <cell r="RX106">
            <v>4.8636269751486685</v>
          </cell>
          <cell r="RY106">
            <v>0</v>
          </cell>
          <cell r="RZ106">
            <v>5.7133260412935938</v>
          </cell>
          <cell r="SA106">
            <v>0</v>
          </cell>
          <cell r="SB106">
            <v>4.8527218063847135</v>
          </cell>
          <cell r="SC106">
            <v>0</v>
          </cell>
          <cell r="SD106">
            <v>2.0039111295854841</v>
          </cell>
          <cell r="SE106">
            <v>5.0557918776223856</v>
          </cell>
          <cell r="SF106">
            <v>1.0189814882489918</v>
          </cell>
          <cell r="SG106">
            <v>5.7610421025226746</v>
          </cell>
          <cell r="SH106">
            <v>0.99393097239204986</v>
          </cell>
          <cell r="SI106">
            <v>0</v>
          </cell>
          <cell r="SJ106">
            <v>0.41043962895124381</v>
          </cell>
          <cell r="SK106">
            <v>1.0355236375853081</v>
          </cell>
          <cell r="SL106">
            <v>0.20870705181003449</v>
          </cell>
          <cell r="SM106">
            <v>1.1799724788299455</v>
          </cell>
          <cell r="SN106">
            <v>0</v>
          </cell>
          <cell r="SO106">
            <v>0.6</v>
          </cell>
          <cell r="SP106">
            <v>0.05</v>
          </cell>
          <cell r="SQ106">
            <v>0.75</v>
          </cell>
          <cell r="SR106">
            <v>0.05</v>
          </cell>
          <cell r="SS106" t="str">
            <v>1: Yes</v>
          </cell>
          <cell r="ST106" t="str">
            <v>1: Yes</v>
          </cell>
          <cell r="SU106">
            <v>0.99</v>
          </cell>
          <cell r="SV106" t="str">
            <v>1: Yes</v>
          </cell>
          <cell r="SW106" t="str">
            <v>1: Only patients with CD4 &lt;</v>
          </cell>
          <cell r="SX106">
            <v>1</v>
          </cell>
          <cell r="SY106" t="str">
            <v>0: No</v>
          </cell>
          <cell r="SZ106" t="str">
            <v>N/A</v>
          </cell>
          <cell r="TA106" t="str">
            <v>N/A</v>
          </cell>
          <cell r="TB106">
            <v>2.0177172867018582E-2</v>
          </cell>
          <cell r="TC106">
            <v>0</v>
          </cell>
          <cell r="TD106">
            <v>0.95518728886847182</v>
          </cell>
          <cell r="TE106">
            <v>0</v>
          </cell>
          <cell r="TF106">
            <v>3.9441004752553042E-2</v>
          </cell>
          <cell r="TG106">
            <v>0</v>
          </cell>
          <cell r="TH106">
            <v>0</v>
          </cell>
          <cell r="TI106">
            <v>4.6189642387177372</v>
          </cell>
          <cell r="TJ106">
            <v>0.21288307357098277</v>
          </cell>
          <cell r="TK106">
            <v>2.0177172867018586E-2</v>
          </cell>
          <cell r="TL106">
            <v>0</v>
          </cell>
          <cell r="TM106">
            <v>0.95518728886847193</v>
          </cell>
          <cell r="TN106">
            <v>0</v>
          </cell>
          <cell r="TO106">
            <v>3.9441004752553049E-2</v>
          </cell>
          <cell r="TP106">
            <v>0</v>
          </cell>
          <cell r="TQ106">
            <v>0</v>
          </cell>
          <cell r="TR106">
            <v>1.1866622184777014</v>
          </cell>
          <cell r="TS106">
            <v>0.21288307357098279</v>
          </cell>
          <cell r="TT106">
            <v>2.0177172867018582E-2</v>
          </cell>
          <cell r="TU106">
            <v>0</v>
          </cell>
          <cell r="TV106">
            <v>0.95518728886847193</v>
          </cell>
          <cell r="TW106">
            <v>0</v>
          </cell>
          <cell r="TX106">
            <v>3.9441004752553049E-2</v>
          </cell>
          <cell r="TY106">
            <v>0</v>
          </cell>
          <cell r="TZ106">
            <v>0</v>
          </cell>
          <cell r="UA106">
            <v>4.9087189228068739</v>
          </cell>
          <cell r="UB106">
            <v>0.21288307357098279</v>
          </cell>
          <cell r="UC106" t="str">
            <v>0: No</v>
          </cell>
          <cell r="UD106" t="str">
            <v>N/A</v>
          </cell>
          <cell r="UE106" t="str">
            <v>N/A</v>
          </cell>
          <cell r="UF106">
            <v>156000</v>
          </cell>
          <cell r="UG106">
            <v>1.5698965670410559E-2</v>
          </cell>
          <cell r="UH106">
            <v>1.5698965670410559E-2</v>
          </cell>
          <cell r="UI106">
            <v>1.5698965670410559E-2</v>
          </cell>
          <cell r="UJ106">
            <v>0</v>
          </cell>
          <cell r="UK106">
            <v>0</v>
          </cell>
          <cell r="UL106">
            <v>0</v>
          </cell>
          <cell r="UM106">
            <v>0</v>
          </cell>
          <cell r="UN106" t="str">
            <v>N/A</v>
          </cell>
          <cell r="UO106" t="str">
            <v>N/A</v>
          </cell>
          <cell r="UP106" t="str">
            <v>N/A</v>
          </cell>
          <cell r="UQ106" t="str">
            <v>N/A</v>
          </cell>
          <cell r="UR106" t="str">
            <v>N/A</v>
          </cell>
          <cell r="US106" t="str">
            <v>N/A</v>
          </cell>
          <cell r="UT106" t="str">
            <v>N/A</v>
          </cell>
          <cell r="UU106" t="str">
            <v>N/A</v>
          </cell>
          <cell r="UV106" t="str">
            <v>N/A</v>
          </cell>
          <cell r="UW106" t="str">
            <v>N/A</v>
          </cell>
          <cell r="UX106">
            <v>0</v>
          </cell>
          <cell r="UY106">
            <v>0</v>
          </cell>
          <cell r="UZ106">
            <v>0</v>
          </cell>
          <cell r="VA106">
            <v>0</v>
          </cell>
          <cell r="VB106">
            <v>1</v>
          </cell>
          <cell r="VC106">
            <v>0</v>
          </cell>
          <cell r="VD106">
            <v>0</v>
          </cell>
          <cell r="VE106">
            <v>1</v>
          </cell>
          <cell r="VF106">
            <v>0</v>
          </cell>
          <cell r="VG106">
            <v>1</v>
          </cell>
          <cell r="VH106">
            <v>0</v>
          </cell>
          <cell r="VI106">
            <v>0</v>
          </cell>
          <cell r="VJ106">
            <v>0</v>
          </cell>
          <cell r="VK106">
            <v>0</v>
          </cell>
          <cell r="VL106">
            <v>0</v>
          </cell>
          <cell r="VM106">
            <v>0</v>
          </cell>
          <cell r="VN106">
            <v>0</v>
          </cell>
          <cell r="VO106">
            <v>0</v>
          </cell>
          <cell r="VP106">
            <v>0</v>
          </cell>
          <cell r="VQ106">
            <v>1</v>
          </cell>
          <cell r="VR106">
            <v>0</v>
          </cell>
          <cell r="VS106">
            <v>0</v>
          </cell>
          <cell r="VT106">
            <v>0</v>
          </cell>
          <cell r="VU106">
            <v>0</v>
          </cell>
          <cell r="VV106">
            <v>0</v>
          </cell>
          <cell r="VW106">
            <v>0</v>
          </cell>
          <cell r="VX106">
            <v>0</v>
          </cell>
          <cell r="VY106">
            <v>0</v>
          </cell>
          <cell r="VZ106">
            <v>0</v>
          </cell>
          <cell r="WA106">
            <v>0</v>
          </cell>
          <cell r="WB106">
            <v>0</v>
          </cell>
          <cell r="WC106">
            <v>0</v>
          </cell>
          <cell r="WD106">
            <v>0</v>
          </cell>
          <cell r="WE106">
            <v>0</v>
          </cell>
          <cell r="WF106">
            <v>0</v>
          </cell>
          <cell r="WG106">
            <v>0</v>
          </cell>
          <cell r="WH106">
            <v>0</v>
          </cell>
          <cell r="WI106">
            <v>0</v>
          </cell>
          <cell r="WJ106">
            <v>0</v>
          </cell>
          <cell r="WK106">
            <v>0</v>
          </cell>
          <cell r="WL106">
            <v>0</v>
          </cell>
          <cell r="WM106">
            <v>0</v>
          </cell>
          <cell r="WN106">
            <v>0</v>
          </cell>
          <cell r="WO106">
            <v>0</v>
          </cell>
          <cell r="WP106">
            <v>0</v>
          </cell>
          <cell r="WQ106">
            <v>0</v>
          </cell>
          <cell r="WR106">
            <v>0</v>
          </cell>
          <cell r="WS106">
            <v>0</v>
          </cell>
          <cell r="WT106">
            <v>0</v>
          </cell>
          <cell r="WU106">
            <v>0</v>
          </cell>
          <cell r="WV106">
            <v>0</v>
          </cell>
          <cell r="WW106">
            <v>0</v>
          </cell>
          <cell r="WX106">
            <v>0</v>
          </cell>
          <cell r="WY106">
            <v>0</v>
          </cell>
          <cell r="WZ106">
            <v>10.528432237533593</v>
          </cell>
          <cell r="XA106">
            <v>10.090557380040266</v>
          </cell>
          <cell r="XB106">
            <v>15.715298371246631</v>
          </cell>
          <cell r="XC106">
            <v>9.9696063126531076</v>
          </cell>
          <cell r="XD106">
            <v>19.520562421779822</v>
          </cell>
          <cell r="XE106">
            <v>11.03729629799782</v>
          </cell>
          <cell r="XF106">
            <v>6.75516144873147</v>
          </cell>
          <cell r="XG106">
            <v>4.3596166878216991E-2</v>
          </cell>
          <cell r="XH106">
            <v>1.9399732127840387E-2</v>
          </cell>
          <cell r="XI106">
            <v>4.4814529128454954E-2</v>
          </cell>
          <cell r="XJ106">
            <v>4.4814529128454954E-2</v>
          </cell>
          <cell r="XK106">
            <v>5.5195490324279603E-2</v>
          </cell>
          <cell r="XL106">
            <v>5.5195490324279596E-2</v>
          </cell>
          <cell r="XM106">
            <v>5.5455160101693721</v>
          </cell>
          <cell r="XN106">
            <v>6.1868137036863615</v>
          </cell>
          <cell r="XO106">
            <v>13.783334104911384</v>
          </cell>
          <cell r="XP106">
            <v>5.5066545400064824</v>
          </cell>
          <cell r="XQ106">
            <v>15.057610649133197</v>
          </cell>
          <cell r="XR106">
            <v>5.5405340609394536</v>
          </cell>
          <cell r="XS106">
            <v>1.2583992116731046</v>
          </cell>
          <cell r="XT106">
            <v>8.034817908599054E-2</v>
          </cell>
          <cell r="XU106">
            <v>3.5753903676490222E-2</v>
          </cell>
          <cell r="XV106">
            <v>8.2593633108294554E-2</v>
          </cell>
          <cell r="XW106">
            <v>8.2593633108294567E-2</v>
          </cell>
          <cell r="XX106">
            <v>0.10172585020382079</v>
          </cell>
          <cell r="XY106">
            <v>0.10172585020382079</v>
          </cell>
          <cell r="XZ106">
            <v>0</v>
          </cell>
          <cell r="YA106">
            <v>0</v>
          </cell>
          <cell r="YB106">
            <v>0</v>
          </cell>
          <cell r="YC106">
            <v>0</v>
          </cell>
          <cell r="YD106">
            <v>0</v>
          </cell>
          <cell r="YE106">
            <v>0</v>
          </cell>
          <cell r="YF106">
            <v>0</v>
          </cell>
          <cell r="YG106">
            <v>0</v>
          </cell>
          <cell r="YH106">
            <v>0</v>
          </cell>
          <cell r="YI106">
            <v>0</v>
          </cell>
          <cell r="YJ106">
            <v>0</v>
          </cell>
          <cell r="YK106">
            <v>0</v>
          </cell>
          <cell r="YL106">
            <v>3.2859991388127043</v>
          </cell>
          <cell r="YM106">
            <v>1.4622272467979835</v>
          </cell>
          <cell r="YN106">
            <v>3.3778314624256374</v>
          </cell>
          <cell r="YO106">
            <v>3.3778314624256374</v>
          </cell>
          <cell r="YP106">
            <v>4.1602816637201014</v>
          </cell>
          <cell r="YQ106">
            <v>4.1602816637201006</v>
          </cell>
          <cell r="YR106">
            <v>0</v>
          </cell>
          <cell r="YS106">
            <v>0</v>
          </cell>
          <cell r="YT106">
            <v>0</v>
          </cell>
          <cell r="YU106">
            <v>0</v>
          </cell>
          <cell r="YV106">
            <v>0</v>
          </cell>
          <cell r="YW106">
            <v>0</v>
          </cell>
          <cell r="YX106">
            <v>0.93167504907031917</v>
          </cell>
          <cell r="YY106">
            <v>0.41458338373293124</v>
          </cell>
          <cell r="YZ106">
            <v>0.95771214798423876</v>
          </cell>
          <cell r="ZA106">
            <v>0.95771214798423876</v>
          </cell>
          <cell r="ZB106">
            <v>1.1795592328101643</v>
          </cell>
          <cell r="ZC106">
            <v>1.1795592328101643</v>
          </cell>
          <cell r="ZD106">
            <v>1.2744542352015438</v>
          </cell>
          <cell r="ZE106">
            <v>1.1056348543968459</v>
          </cell>
          <cell r="ZF106">
            <v>1.6047215309740359</v>
          </cell>
          <cell r="ZG106">
            <v>1.3921536036681474</v>
          </cell>
          <cell r="ZH106">
            <v>2.3136911185007376</v>
          </cell>
          <cell r="ZI106">
            <v>2.0072102020346758</v>
          </cell>
          <cell r="ZJ106" t="str">
            <v xml:space="preserve"> </v>
          </cell>
          <cell r="ZK106">
            <v>0</v>
          </cell>
          <cell r="ZL106">
            <v>1</v>
          </cell>
          <cell r="ZM106">
            <v>0</v>
          </cell>
          <cell r="ZN106">
            <v>1</v>
          </cell>
          <cell r="ZO106">
            <v>0</v>
          </cell>
          <cell r="ZP106">
            <v>0</v>
          </cell>
          <cell r="ZQ106">
            <v>0</v>
          </cell>
          <cell r="ZR106" t="str">
            <v>1: Yes</v>
          </cell>
          <cell r="ZS106" t="str">
            <v>0: No</v>
          </cell>
          <cell r="ZT106">
            <v>0.23109963722199039</v>
          </cell>
          <cell r="ZU106">
            <v>0.23109963722199042</v>
          </cell>
          <cell r="ZV106">
            <v>0.23109963722199045</v>
          </cell>
          <cell r="ZW106">
            <v>0.23109963722199045</v>
          </cell>
          <cell r="ZX106">
            <v>0.23109963722199048</v>
          </cell>
          <cell r="ZY106">
            <v>0.23109963722199045</v>
          </cell>
          <cell r="ZZ106">
            <v>0.23109963722199048</v>
          </cell>
          <cell r="AAA106">
            <v>0.17332472791649284</v>
          </cell>
          <cell r="AAB106">
            <v>0.17332472791649284</v>
          </cell>
          <cell r="AAC106">
            <v>0.17332472791649284</v>
          </cell>
          <cell r="AAD106">
            <v>0.17332472791649287</v>
          </cell>
          <cell r="AAE106">
            <v>0.17332472791649284</v>
          </cell>
          <cell r="AAF106">
            <v>0.17332472791649287</v>
          </cell>
          <cell r="AAG106">
            <v>0</v>
          </cell>
          <cell r="AAH106">
            <v>0</v>
          </cell>
          <cell r="AAI106">
            <v>0</v>
          </cell>
          <cell r="AAJ106">
            <v>0</v>
          </cell>
          <cell r="AAK106">
            <v>0</v>
          </cell>
          <cell r="AAL106">
            <v>0</v>
          </cell>
          <cell r="AAM106">
            <v>0</v>
          </cell>
          <cell r="AAN106">
            <v>0</v>
          </cell>
          <cell r="AAO106">
            <v>0</v>
          </cell>
          <cell r="AAP106">
            <v>0</v>
          </cell>
          <cell r="AAQ106">
            <v>0</v>
          </cell>
          <cell r="AAR106">
            <v>0</v>
          </cell>
          <cell r="AAS106">
            <v>0</v>
          </cell>
          <cell r="AAT106">
            <v>0</v>
          </cell>
          <cell r="AAU106">
            <v>0</v>
          </cell>
          <cell r="AAV106">
            <v>0</v>
          </cell>
          <cell r="AAW106">
            <v>0</v>
          </cell>
          <cell r="AAX106">
            <v>0</v>
          </cell>
          <cell r="AAY106">
            <v>0</v>
          </cell>
          <cell r="AAZ106">
            <v>0</v>
          </cell>
          <cell r="ABA106">
            <v>0</v>
          </cell>
          <cell r="ABB106">
            <v>0</v>
          </cell>
          <cell r="ABC106">
            <v>0</v>
          </cell>
          <cell r="ABD106">
            <v>0</v>
          </cell>
          <cell r="ABE106">
            <v>0</v>
          </cell>
          <cell r="ABF106">
            <v>5.7774909305497599E-2</v>
          </cell>
          <cell r="ABG106">
            <v>5.7774909305497613E-2</v>
          </cell>
          <cell r="ABH106">
            <v>5.7774909305497613E-2</v>
          </cell>
          <cell r="ABI106">
            <v>5.777490930549762E-2</v>
          </cell>
          <cell r="ABJ106">
            <v>5.7774909305497613E-2</v>
          </cell>
          <cell r="ABK106">
            <v>5.777490930549762E-2</v>
          </cell>
          <cell r="ABL106">
            <v>0</v>
          </cell>
          <cell r="ABM106">
            <v>0</v>
          </cell>
          <cell r="ABN106">
            <v>0</v>
          </cell>
          <cell r="ABO106">
            <v>0</v>
          </cell>
          <cell r="ABP106">
            <v>0</v>
          </cell>
          <cell r="ABQ106">
            <v>0</v>
          </cell>
          <cell r="ABR106">
            <v>0</v>
          </cell>
          <cell r="ABS106">
            <v>0</v>
          </cell>
          <cell r="ABT106">
            <v>0</v>
          </cell>
          <cell r="ABU106">
            <v>0</v>
          </cell>
          <cell r="ABV106">
            <v>0</v>
          </cell>
          <cell r="ABW106">
            <v>0</v>
          </cell>
          <cell r="ABX106">
            <v>0</v>
          </cell>
          <cell r="ABY106" t="str">
            <v>1: Yes</v>
          </cell>
          <cell r="ABZ106">
            <v>0</v>
          </cell>
          <cell r="ACA106">
            <v>0</v>
          </cell>
          <cell r="ACB106">
            <v>1.9845145342010004</v>
          </cell>
          <cell r="ACC106">
            <v>2.0774972712908988</v>
          </cell>
          <cell r="ACD106">
            <v>0.88308337920739455</v>
          </cell>
          <cell r="ACE106">
            <v>2.0399748594234719</v>
          </cell>
          <cell r="ACF106">
            <v>2.0399748594234719</v>
          </cell>
          <cell r="ACG106">
            <v>2.5125202652991452</v>
          </cell>
          <cell r="ACH106">
            <v>2.5125202652991447</v>
          </cell>
          <cell r="ACI106">
            <v>0</v>
          </cell>
          <cell r="ACJ106">
            <v>0</v>
          </cell>
          <cell r="ACK106">
            <v>0</v>
          </cell>
          <cell r="ACL106">
            <v>0</v>
          </cell>
          <cell r="ACM106">
            <v>0</v>
          </cell>
          <cell r="ACN106">
            <v>0</v>
          </cell>
          <cell r="ACO106">
            <v>0</v>
          </cell>
          <cell r="ACP106">
            <v>0</v>
          </cell>
          <cell r="ACQ106">
            <v>0</v>
          </cell>
          <cell r="ACR106">
            <v>0</v>
          </cell>
          <cell r="ACS106">
            <v>0</v>
          </cell>
          <cell r="ACT106">
            <v>0</v>
          </cell>
          <cell r="ACU106">
            <v>0</v>
          </cell>
          <cell r="ACV106">
            <v>0</v>
          </cell>
          <cell r="ACW106">
            <v>0</v>
          </cell>
          <cell r="ACX106">
            <v>0</v>
          </cell>
          <cell r="ACY106">
            <v>0</v>
          </cell>
          <cell r="ACZ106">
            <v>0</v>
          </cell>
          <cell r="ADA106">
            <v>0</v>
          </cell>
          <cell r="ADB106">
            <v>0</v>
          </cell>
          <cell r="ADC106">
            <v>0</v>
          </cell>
          <cell r="ADD106">
            <v>0</v>
          </cell>
          <cell r="ADE106">
            <v>0</v>
          </cell>
          <cell r="ADF106">
            <v>0</v>
          </cell>
          <cell r="ADG106">
            <v>0</v>
          </cell>
          <cell r="ADH106">
            <v>0</v>
          </cell>
          <cell r="ADI106">
            <v>0</v>
          </cell>
          <cell r="ADJ106">
            <v>0</v>
          </cell>
          <cell r="ADK106">
            <v>0</v>
          </cell>
          <cell r="ADL106">
            <v>0</v>
          </cell>
          <cell r="ADM106">
            <v>0</v>
          </cell>
          <cell r="ADN106">
            <v>0</v>
          </cell>
          <cell r="ADO106">
            <v>0</v>
          </cell>
          <cell r="ADP106">
            <v>0</v>
          </cell>
          <cell r="ADQ106">
            <v>0</v>
          </cell>
          <cell r="ADR106">
            <v>0</v>
          </cell>
          <cell r="ADS106">
            <v>0</v>
          </cell>
          <cell r="ADT106">
            <v>0</v>
          </cell>
          <cell r="ADU106">
            <v>0</v>
          </cell>
          <cell r="ADV106">
            <v>0</v>
          </cell>
          <cell r="ADW106">
            <v>0</v>
          </cell>
          <cell r="ADX106">
            <v>0</v>
          </cell>
          <cell r="ADY106">
            <v>1.9845145342010004</v>
          </cell>
          <cell r="ADZ106">
            <v>0.88308337920739455</v>
          </cell>
          <cell r="AEA106">
            <v>2.0399748594234719</v>
          </cell>
          <cell r="AEB106">
            <v>2.0399748594234719</v>
          </cell>
          <cell r="AEC106">
            <v>2.5125202652991452</v>
          </cell>
          <cell r="AED106">
            <v>2.5125202652991447</v>
          </cell>
          <cell r="AEE106">
            <v>0</v>
          </cell>
          <cell r="AEF106">
            <v>0</v>
          </cell>
          <cell r="AEG106">
            <v>0</v>
          </cell>
          <cell r="AEH106">
            <v>0</v>
          </cell>
          <cell r="AEI106">
            <v>1.3853868905788853</v>
          </cell>
          <cell r="AEJ106">
            <v>0</v>
          </cell>
          <cell r="AEK106">
            <v>0.59912764362211512</v>
          </cell>
          <cell r="AEL106">
            <v>0</v>
          </cell>
          <cell r="AEM106">
            <v>0</v>
          </cell>
          <cell r="AEN106">
            <v>0</v>
          </cell>
          <cell r="AEO106">
            <v>0</v>
          </cell>
          <cell r="AEP106">
            <v>0</v>
          </cell>
          <cell r="AEQ106">
            <v>0</v>
          </cell>
          <cell r="AER106">
            <v>1.4502980125658815</v>
          </cell>
          <cell r="AES106">
            <v>0</v>
          </cell>
          <cell r="AET106">
            <v>0.62719925872501714</v>
          </cell>
          <cell r="AEU106">
            <v>0</v>
          </cell>
          <cell r="AEV106">
            <v>0</v>
          </cell>
          <cell r="AEW106">
            <v>0.16</v>
          </cell>
          <cell r="AEX106" t="str">
            <v>10</v>
          </cell>
          <cell r="AEY106" t="str">
            <v>10</v>
          </cell>
          <cell r="AEZ106" t="str">
            <v>0: No</v>
          </cell>
          <cell r="AFA106" t="str">
            <v/>
          </cell>
          <cell r="AFB106" t="str">
            <v/>
          </cell>
          <cell r="AFC106" t="str">
            <v>1: Always</v>
          </cell>
          <cell r="AFD106" t="str">
            <v>1: Always</v>
          </cell>
          <cell r="AFE106">
            <v>0</v>
          </cell>
          <cell r="AFF106">
            <v>0</v>
          </cell>
          <cell r="AFG106">
            <v>8.9772367395346073</v>
          </cell>
          <cell r="AFH106">
            <v>8.4330807788459801</v>
          </cell>
          <cell r="AFI106">
            <v>15.423060416444235</v>
          </cell>
          <cell r="AFJ106">
            <v>7.8042381726849452</v>
          </cell>
          <cell r="AFK106">
            <v>7.8042381726849461</v>
          </cell>
          <cell r="AFL106">
            <v>15.723683372801391</v>
          </cell>
          <cell r="AFM106">
            <v>15.723683372801391</v>
          </cell>
          <cell r="AFN106">
            <v>2</v>
          </cell>
          <cell r="AFO106">
            <v>7</v>
          </cell>
          <cell r="AFP106">
            <v>5</v>
          </cell>
          <cell r="AFQ106">
            <v>4</v>
          </cell>
          <cell r="AFR106">
            <v>0.54415596068862615</v>
          </cell>
          <cell r="AFS106">
            <v>0.51117190132334844</v>
          </cell>
          <cell r="AFT106">
            <v>0.51117190132334844</v>
          </cell>
          <cell r="AFU106">
            <v>0.93487010548682659</v>
          </cell>
          <cell r="AFV106">
            <v>0</v>
          </cell>
          <cell r="AFW106">
            <v>0</v>
          </cell>
          <cell r="AFX106">
            <v>0</v>
          </cell>
          <cell r="AFY106">
            <v>0</v>
          </cell>
          <cell r="AFZ106">
            <v>0</v>
          </cell>
          <cell r="AGA106">
            <v>0</v>
          </cell>
          <cell r="AGB106">
            <v>0</v>
          </cell>
        </row>
        <row r="107">
          <cell r="A107" t="str">
            <v>ZAMBIA_15</v>
          </cell>
          <cell r="B107" t="str">
            <v>Zambia</v>
          </cell>
          <cell r="C107" t="str">
            <v>Chipata General Hospital</v>
          </cell>
          <cell r="D107" t="str">
            <v>Hospital</v>
          </cell>
          <cell r="E107" t="str">
            <v>Tertiary</v>
          </cell>
          <cell r="F107" t="str">
            <v>Urban</v>
          </cell>
          <cell r="G107" t="str">
            <v>No</v>
          </cell>
          <cell r="H107">
            <v>37879</v>
          </cell>
          <cell r="I107" t="e">
            <v>#VALUE!</v>
          </cell>
          <cell r="J107">
            <v>36503</v>
          </cell>
          <cell r="K107">
            <v>330</v>
          </cell>
          <cell r="L107">
            <v>2218</v>
          </cell>
          <cell r="M107" t="str">
            <v>USD</v>
          </cell>
          <cell r="N107">
            <v>4727.7</v>
          </cell>
          <cell r="O107">
            <v>0</v>
          </cell>
          <cell r="P107">
            <v>0</v>
          </cell>
          <cell r="Q107">
            <v>0</v>
          </cell>
          <cell r="R107">
            <v>0</v>
          </cell>
          <cell r="S107" t="str">
            <v>Unknown</v>
          </cell>
          <cell r="T107">
            <v>36503</v>
          </cell>
          <cell r="U107">
            <v>0</v>
          </cell>
          <cell r="V107">
            <v>247.39536454175746</v>
          </cell>
          <cell r="W107" t="str">
            <v>0: No</v>
          </cell>
          <cell r="X107" t="str">
            <v>0: No</v>
          </cell>
          <cell r="Y107">
            <v>0</v>
          </cell>
          <cell r="Z107" t="str">
            <v>Jan-10</v>
          </cell>
          <cell r="AA107" t="str">
            <v>Dec-10</v>
          </cell>
          <cell r="AB107">
            <v>340</v>
          </cell>
          <cell r="AC107">
            <v>2715.8333333333335</v>
          </cell>
          <cell r="AD107">
            <v>159.16666666666666</v>
          </cell>
          <cell r="AE107">
            <v>145</v>
          </cell>
          <cell r="AF107">
            <v>30</v>
          </cell>
          <cell r="AG107">
            <v>3390</v>
          </cell>
          <cell r="AH107">
            <v>3050</v>
          </cell>
          <cell r="AI107">
            <v>3.8648033431661752</v>
          </cell>
          <cell r="AJ107">
            <v>8.4974188790560472</v>
          </cell>
          <cell r="AK107">
            <v>1.25</v>
          </cell>
          <cell r="AL107">
            <v>4.0199999999999996</v>
          </cell>
          <cell r="AM107">
            <v>5</v>
          </cell>
          <cell r="AN107">
            <v>4.16</v>
          </cell>
          <cell r="AO107">
            <v>12</v>
          </cell>
          <cell r="AP107">
            <v>7.5</v>
          </cell>
          <cell r="AQ107">
            <v>7.5</v>
          </cell>
          <cell r="AR107">
            <v>15</v>
          </cell>
          <cell r="AS107">
            <v>20</v>
          </cell>
          <cell r="AT107">
            <v>20</v>
          </cell>
          <cell r="AU107">
            <v>1</v>
          </cell>
          <cell r="AV107">
            <v>4.0199999999999996</v>
          </cell>
          <cell r="AW107">
            <v>5</v>
          </cell>
          <cell r="AX107">
            <v>4.2</v>
          </cell>
          <cell r="AY107">
            <v>12</v>
          </cell>
          <cell r="AZ107">
            <v>30</v>
          </cell>
          <cell r="BA107">
            <v>30</v>
          </cell>
          <cell r="BB107">
            <v>30</v>
          </cell>
          <cell r="BC107">
            <v>30</v>
          </cell>
          <cell r="BD107">
            <v>30</v>
          </cell>
          <cell r="BE107">
            <v>506945.875</v>
          </cell>
          <cell r="BF107" t="str">
            <v>1: Yes</v>
          </cell>
          <cell r="BG107">
            <v>0.15</v>
          </cell>
          <cell r="BH107">
            <v>0.33</v>
          </cell>
          <cell r="BI107" t="str">
            <v>0: Unknown</v>
          </cell>
          <cell r="BJ107">
            <v>0.03</v>
          </cell>
          <cell r="BK107" t="str">
            <v>N/A</v>
          </cell>
          <cell r="BL107" t="str">
            <v>N/A</v>
          </cell>
          <cell r="BM107" t="str">
            <v>0: No</v>
          </cell>
          <cell r="BN107" t="str">
            <v>N/A</v>
          </cell>
          <cell r="BO107" t="str">
            <v>N/A</v>
          </cell>
          <cell r="BP107" t="str">
            <v>0: No</v>
          </cell>
          <cell r="BQ107">
            <v>0.21254680660141578</v>
          </cell>
          <cell r="BR107" t="str">
            <v>0: Cumulative</v>
          </cell>
          <cell r="BS107" t="str">
            <v/>
          </cell>
          <cell r="BT107" t="str">
            <v>1: Yes</v>
          </cell>
          <cell r="BU107">
            <v>0.15</v>
          </cell>
          <cell r="BV107">
            <v>0.33</v>
          </cell>
          <cell r="BW107" t="str">
            <v>0: Unknown</v>
          </cell>
          <cell r="BX107">
            <v>0.03</v>
          </cell>
          <cell r="BY107" t="str">
            <v>N/A</v>
          </cell>
          <cell r="BZ107" t="str">
            <v>N/A</v>
          </cell>
          <cell r="CA107" t="str">
            <v>1: Yes</v>
          </cell>
          <cell r="CB107" t="str">
            <v>0: No</v>
          </cell>
          <cell r="CC107" t="str">
            <v>0: No</v>
          </cell>
          <cell r="CD107" t="str">
            <v>0: No</v>
          </cell>
          <cell r="CE107" t="str">
            <v>1: Yes</v>
          </cell>
          <cell r="CF107" t="str">
            <v>0: No</v>
          </cell>
          <cell r="CG107" t="str">
            <v>0: No</v>
          </cell>
          <cell r="CH107" t="str">
            <v/>
          </cell>
          <cell r="CI107" t="str">
            <v>Patient charts were stored by date of initiation. However, inactive or transfers were stored in a separate area as were pre-art charts. The facility had moved to a new clinic area this year and files were half and half between the old clinic area. However, if the number were in Smart Care, they could be located in either of those places (with some effort!).</v>
          </cell>
          <cell r="CJ107" t="str">
            <v>No new patients entered</v>
          </cell>
          <cell r="CK107" t="str">
            <v>Initiation on Cotrim is for patients with CD &lt;350 and these are patients which are eligible for treatment. Estimate of Pre-ART pharmacy visit is therefore on the new initiations for ART for the 1 month period they are waiting to be initiated.</v>
          </cell>
          <cell r="CL107" t="str">
            <v>1: Yes</v>
          </cell>
          <cell r="CM107" t="str">
            <v>1: Yes</v>
          </cell>
          <cell r="CN107" t="str">
            <v>1: Yes</v>
          </cell>
          <cell r="CO107" t="str">
            <v>0: No</v>
          </cell>
          <cell r="CP107" t="str">
            <v/>
          </cell>
          <cell r="CQ107" t="str">
            <v>1: Yes</v>
          </cell>
          <cell r="CR107" t="str">
            <v>1: Yes</v>
          </cell>
          <cell r="CS107" t="str">
            <v/>
          </cell>
          <cell r="CT107" t="str">
            <v>1</v>
          </cell>
          <cell r="CU107">
            <v>3195.4918032786886</v>
          </cell>
          <cell r="CV107">
            <v>0.2</v>
          </cell>
          <cell r="CW107">
            <v>3.8648033431661752</v>
          </cell>
          <cell r="CX107">
            <v>30.67710331559379</v>
          </cell>
          <cell r="CY107">
            <v>8.077426602878667</v>
          </cell>
          <cell r="CZ107">
            <v>33.196411539306297</v>
          </cell>
          <cell r="DA107">
            <v>24.084689297738937</v>
          </cell>
          <cell r="DB107">
            <v>6.3416127674849214</v>
          </cell>
          <cell r="DC107">
            <v>26.06260602570168</v>
          </cell>
          <cell r="DD107">
            <v>24.279317452656556</v>
          </cell>
          <cell r="DE107">
            <v>36.237787242770985</v>
          </cell>
          <cell r="DF107">
            <v>33.693089294167507</v>
          </cell>
          <cell r="DG107">
            <v>96.634099314055959</v>
          </cell>
          <cell r="DH107">
            <v>6.5924140178548543</v>
          </cell>
          <cell r="DI107">
            <v>1.7358138353937453</v>
          </cell>
          <cell r="DJ107">
            <v>7.1338055136046181</v>
          </cell>
          <cell r="DK107">
            <v>6.6456872555074833</v>
          </cell>
          <cell r="DL107">
            <v>9.9189362022499754</v>
          </cell>
          <cell r="DM107">
            <v>9.2224064600475302</v>
          </cell>
          <cell r="DN107">
            <v>26.450496539333265</v>
          </cell>
          <cell r="DO107">
            <v>26.06260602570168</v>
          </cell>
          <cell r="DP107">
            <v>24.941366070022312</v>
          </cell>
          <cell r="DQ107">
            <v>44.482976726148379</v>
          </cell>
          <cell r="DR107">
            <v>7.1338055136046181</v>
          </cell>
          <cell r="DS107">
            <v>6.8269019073416333</v>
          </cell>
          <cell r="DT107">
            <v>12.175793330782231</v>
          </cell>
          <cell r="DU107">
            <v>13.259465849390867</v>
          </cell>
          <cell r="DV107">
            <v>3.4912801606463506</v>
          </cell>
          <cell r="DW107">
            <v>13.366615472188885</v>
          </cell>
          <cell r="DX107">
            <v>19.950172346550573</v>
          </cell>
          <cell r="DY107">
            <v>18.549226910659467</v>
          </cell>
          <cell r="DZ107">
            <v>53.200459590801536</v>
          </cell>
          <cell r="EA107">
            <v>2.4848156782380229</v>
          </cell>
          <cell r="EB107">
            <v>0.65426373722995401</v>
          </cell>
          <cell r="EC107">
            <v>2.5048954511089665</v>
          </cell>
          <cell r="ED107">
            <v>3.7386499270283089</v>
          </cell>
          <cell r="EE107">
            <v>3.4761136210414318</v>
          </cell>
          <cell r="EF107">
            <v>9.9697331387421588</v>
          </cell>
          <cell r="EG107">
            <v>1.2770034310434153</v>
          </cell>
          <cell r="EH107">
            <v>0.33624105182819342</v>
          </cell>
          <cell r="EI107">
            <v>1.2873228841422262</v>
          </cell>
          <cell r="EJ107">
            <v>1.9213774390182485</v>
          </cell>
          <cell r="EK107">
            <v>1.7864540455227444</v>
          </cell>
          <cell r="EL107">
            <v>5.1236731707153291</v>
          </cell>
          <cell r="EM107">
            <v>0</v>
          </cell>
          <cell r="EN107">
            <v>0</v>
          </cell>
          <cell r="EO107">
            <v>0</v>
          </cell>
          <cell r="EP107">
            <v>0</v>
          </cell>
          <cell r="EQ107">
            <v>0</v>
          </cell>
          <cell r="ER107">
            <v>0</v>
          </cell>
          <cell r="ES107">
            <v>0</v>
          </cell>
          <cell r="ET107">
            <v>0</v>
          </cell>
          <cell r="EU107">
            <v>0</v>
          </cell>
          <cell r="EV107">
            <v>0</v>
          </cell>
          <cell r="EW107">
            <v>0</v>
          </cell>
          <cell r="EX107">
            <v>0</v>
          </cell>
          <cell r="EY107">
            <v>5.054002011492801</v>
          </cell>
          <cell r="EZ107">
            <v>1.3307426675413296</v>
          </cell>
          <cell r="FA107">
            <v>5.0948433557296626</v>
          </cell>
          <cell r="FB107">
            <v>7.6042438145218849</v>
          </cell>
          <cell r="FC107">
            <v>7.0702569155465689</v>
          </cell>
          <cell r="FD107">
            <v>20.277983505391695</v>
          </cell>
          <cell r="FE107">
            <v>8.6018163454286842</v>
          </cell>
          <cell r="FF107">
            <v>2.2648989856328403</v>
          </cell>
          <cell r="FG107">
            <v>8.6713275449943019</v>
          </cell>
          <cell r="FH107">
            <v>12.942279917901944</v>
          </cell>
          <cell r="FI107">
            <v>12.03344426144483</v>
          </cell>
          <cell r="FJ107">
            <v>34.512746447738522</v>
          </cell>
          <cell r="FK107">
            <v>0</v>
          </cell>
          <cell r="FL107">
            <v>0</v>
          </cell>
          <cell r="FM107">
            <v>0</v>
          </cell>
          <cell r="FN107">
            <v>0</v>
          </cell>
          <cell r="FO107">
            <v>0</v>
          </cell>
          <cell r="FP107">
            <v>0</v>
          </cell>
          <cell r="FQ107">
            <v>0.29498525073746312</v>
          </cell>
          <cell r="FR107">
            <v>0.29498525073746312</v>
          </cell>
          <cell r="FS107">
            <v>0.88495575221238942</v>
          </cell>
          <cell r="FT107">
            <v>0</v>
          </cell>
          <cell r="FU107">
            <v>0.23008849557522124</v>
          </cell>
          <cell r="FV107">
            <v>0.37168141592920351</v>
          </cell>
          <cell r="FW107">
            <v>0</v>
          </cell>
          <cell r="FX107">
            <v>0</v>
          </cell>
          <cell r="FY107">
            <v>0</v>
          </cell>
          <cell r="FZ107">
            <v>2.0766961651917404</v>
          </cell>
          <cell r="GA107">
            <v>0</v>
          </cell>
          <cell r="GB107">
            <v>0.58997050147492625</v>
          </cell>
          <cell r="GC107">
            <v>0.58997050147492625</v>
          </cell>
          <cell r="GD107">
            <v>1.1799410029498525</v>
          </cell>
          <cell r="GE107">
            <v>7.7671013695495589E-2</v>
          </cell>
          <cell r="GF107">
            <v>7.7671013695495589E-2</v>
          </cell>
          <cell r="GG107">
            <v>0.23301304108648679</v>
          </cell>
          <cell r="GH107">
            <v>0</v>
          </cell>
          <cell r="GI107">
            <v>6.0583390682486568E-2</v>
          </cell>
          <cell r="GJ107">
            <v>9.7865477256324454E-2</v>
          </cell>
          <cell r="GK107">
            <v>0</v>
          </cell>
          <cell r="GL107">
            <v>0</v>
          </cell>
          <cell r="GM107">
            <v>0</v>
          </cell>
          <cell r="GN107">
            <v>0.54680393641628899</v>
          </cell>
          <cell r="GO107">
            <v>0.15534202739099118</v>
          </cell>
          <cell r="GP107">
            <v>0.15534202739099118</v>
          </cell>
          <cell r="GQ107">
            <v>0.31068405478198236</v>
          </cell>
          <cell r="GR107">
            <v>0.31921044437492835</v>
          </cell>
          <cell r="GS107">
            <v>0.31921044437492835</v>
          </cell>
          <cell r="GT107">
            <v>0.9576313331247851</v>
          </cell>
          <cell r="GU107">
            <v>0</v>
          </cell>
          <cell r="GV107">
            <v>0.24898414661244411</v>
          </cell>
          <cell r="GW107">
            <v>0.40220515991240968</v>
          </cell>
          <cell r="GX107">
            <v>0</v>
          </cell>
          <cell r="GY107">
            <v>0</v>
          </cell>
          <cell r="GZ107">
            <v>0</v>
          </cell>
          <cell r="HA107">
            <v>2.2472415283994955</v>
          </cell>
          <cell r="HB107">
            <v>0.6384208887498567</v>
          </cell>
          <cell r="HC107">
            <v>0.6384208887498567</v>
          </cell>
          <cell r="HD107">
            <v>1.2768417774997134</v>
          </cell>
          <cell r="HE107">
            <v>31794.268248831359</v>
          </cell>
          <cell r="HF107">
            <v>7507.4968800896859</v>
          </cell>
          <cell r="HG107">
            <v>7306.1558474522508</v>
          </cell>
          <cell r="HH107">
            <v>0</v>
          </cell>
          <cell r="HI107">
            <v>10691.315156771088</v>
          </cell>
          <cell r="HJ107">
            <v>12561.712566364196</v>
          </cell>
          <cell r="HK107">
            <v>0</v>
          </cell>
          <cell r="HL107">
            <v>0</v>
          </cell>
          <cell r="HM107" t="str">
            <v/>
          </cell>
          <cell r="HN107">
            <v>8566.5334094802984</v>
          </cell>
          <cell r="HO107">
            <v>2607.6083507836797</v>
          </cell>
          <cell r="HP107">
            <v>0</v>
          </cell>
          <cell r="HQ107">
            <v>1</v>
          </cell>
          <cell r="HR107">
            <v>0</v>
          </cell>
          <cell r="HS107">
            <v>3.5656749928542038</v>
          </cell>
          <cell r="HT107">
            <v>0</v>
          </cell>
          <cell r="HU107">
            <v>0</v>
          </cell>
          <cell r="HV107">
            <v>0</v>
          </cell>
          <cell r="HW107">
            <v>4.3680000000000003</v>
          </cell>
          <cell r="HX107">
            <v>0.5</v>
          </cell>
          <cell r="HY107">
            <v>3.8585003694932474</v>
          </cell>
          <cell r="HZ107">
            <v>0</v>
          </cell>
          <cell r="IA107">
            <v>0</v>
          </cell>
          <cell r="IB107">
            <v>0.93885911418042434</v>
          </cell>
          <cell r="IC107">
            <v>0</v>
          </cell>
          <cell r="ID107">
            <v>0</v>
          </cell>
          <cell r="IE107" t="str">
            <v>3</v>
          </cell>
          <cell r="IF107">
            <v>160.32082377446022</v>
          </cell>
          <cell r="IG107">
            <v>134.00638913947972</v>
          </cell>
          <cell r="IH107">
            <v>614.1652511477547</v>
          </cell>
          <cell r="II107">
            <v>96.685647002418378</v>
          </cell>
          <cell r="IJ107">
            <v>442.18131281439025</v>
          </cell>
          <cell r="IK107">
            <v>150.34977801009362</v>
          </cell>
          <cell r="IL107">
            <v>9.9710457643666128</v>
          </cell>
          <cell r="IM107">
            <v>121.94581411692654</v>
          </cell>
          <cell r="IN107">
            <v>12.060575022553175</v>
          </cell>
          <cell r="IO107">
            <v>558.89037854445678</v>
          </cell>
          <cell r="IP107">
            <v>55.274872603297922</v>
          </cell>
          <cell r="IQ107">
            <v>92.818221122321646</v>
          </cell>
          <cell r="IR107">
            <v>3.8674258800967354</v>
          </cell>
          <cell r="IS107">
            <v>433.33768655810246</v>
          </cell>
          <cell r="IT107">
            <v>8.8436262562878056</v>
          </cell>
          <cell r="IU107">
            <v>950</v>
          </cell>
          <cell r="IV107">
            <v>1043</v>
          </cell>
          <cell r="IW107">
            <v>934.00000000000011</v>
          </cell>
          <cell r="IX107">
            <v>67</v>
          </cell>
          <cell r="IY107" t="str">
            <v>1: Yes</v>
          </cell>
          <cell r="IZ107" t="str">
            <v>1</v>
          </cell>
          <cell r="JA107" t="str">
            <v>21</v>
          </cell>
          <cell r="JB107" t="str">
            <v>3TC,ABC,DDI: 3TC, ABC, DDI</v>
          </cell>
          <cell r="JC107" t="str">
            <v>0: No</v>
          </cell>
          <cell r="JD107" t="str">
            <v>1: Yes</v>
          </cell>
          <cell r="JE107" t="str">
            <v>1: Yes</v>
          </cell>
          <cell r="JF107" t="str">
            <v>1: Yes</v>
          </cell>
          <cell r="JG107" t="str">
            <v>0: No</v>
          </cell>
          <cell r="JH107">
            <v>0</v>
          </cell>
          <cell r="JI107">
            <v>935</v>
          </cell>
          <cell r="JJ107">
            <v>0</v>
          </cell>
          <cell r="JK107">
            <v>904</v>
          </cell>
          <cell r="JL107">
            <v>783</v>
          </cell>
          <cell r="JM107">
            <v>128</v>
          </cell>
          <cell r="JN107">
            <v>0</v>
          </cell>
          <cell r="JO107">
            <v>22</v>
          </cell>
          <cell r="JP107">
            <v>0</v>
          </cell>
          <cell r="JQ107">
            <v>0</v>
          </cell>
          <cell r="JR107">
            <v>69.71867927321955</v>
          </cell>
          <cell r="JS107">
            <v>99.892548173530486</v>
          </cell>
          <cell r="JT107">
            <v>147.492015144785</v>
          </cell>
          <cell r="JU107">
            <v>172.19218647545318</v>
          </cell>
          <cell r="JV107">
            <v>165.30723184635235</v>
          </cell>
          <cell r="JW107">
            <v>194.52270660151873</v>
          </cell>
          <cell r="JX107">
            <v>140.60706051568417</v>
          </cell>
          <cell r="JY107">
            <v>169.82253527085052</v>
          </cell>
          <cell r="JZ107">
            <v>11005.329999999998</v>
          </cell>
          <cell r="KA107">
            <v>0</v>
          </cell>
          <cell r="KB107">
            <v>12124.8</v>
          </cell>
          <cell r="KC107">
            <v>58</v>
          </cell>
          <cell r="KD107">
            <v>16882</v>
          </cell>
          <cell r="KE107">
            <v>0</v>
          </cell>
          <cell r="KF107">
            <v>1775</v>
          </cell>
          <cell r="KG107">
            <v>27731.279999999999</v>
          </cell>
          <cell r="KH107">
            <v>12201</v>
          </cell>
          <cell r="KI107">
            <v>78</v>
          </cell>
          <cell r="KJ107">
            <v>12630</v>
          </cell>
          <cell r="KK107">
            <v>58</v>
          </cell>
          <cell r="KL107">
            <v>16882</v>
          </cell>
          <cell r="KM107">
            <v>0</v>
          </cell>
          <cell r="KN107">
            <v>1775</v>
          </cell>
          <cell r="KO107">
            <v>29262</v>
          </cell>
          <cell r="KP107">
            <v>828</v>
          </cell>
          <cell r="KQ107">
            <v>80</v>
          </cell>
          <cell r="KR107">
            <v>788</v>
          </cell>
          <cell r="KS107">
            <v>116</v>
          </cell>
          <cell r="KT107">
            <v>440</v>
          </cell>
          <cell r="KU107">
            <v>422</v>
          </cell>
          <cell r="KV107">
            <v>18</v>
          </cell>
          <cell r="KW107">
            <v>4</v>
          </cell>
          <cell r="KX107">
            <v>0</v>
          </cell>
          <cell r="KY107">
            <v>0</v>
          </cell>
          <cell r="KZ107">
            <v>6.3290817945301105</v>
          </cell>
          <cell r="LA107" t="str">
            <v/>
          </cell>
          <cell r="LB107" t="str">
            <v/>
          </cell>
          <cell r="LC107">
            <v>2.9215051716479477</v>
          </cell>
          <cell r="LD107">
            <v>5.1919538041753928</v>
          </cell>
          <cell r="LE107" t="str">
            <v/>
          </cell>
          <cell r="LF107" t="str">
            <v/>
          </cell>
          <cell r="LG107" t="str">
            <v/>
          </cell>
          <cell r="LH107">
            <v>8.2830974892653941</v>
          </cell>
          <cell r="LI107" t="str">
            <v/>
          </cell>
          <cell r="LJ107" t="str">
            <v>Tenofovir/Emtricitabine (TDF/FTC)</v>
          </cell>
          <cell r="LK107" t="str">
            <v/>
          </cell>
          <cell r="LL107" t="str">
            <v>1: Yes</v>
          </cell>
          <cell r="LM107" t="str">
            <v>1</v>
          </cell>
          <cell r="LN107" t="str">
            <v>21</v>
          </cell>
          <cell r="LO107" t="str">
            <v>3TC,ABC,DDI: 3TC, ABC, DDI</v>
          </cell>
          <cell r="LP107" t="str">
            <v>1: Yes</v>
          </cell>
          <cell r="LQ107" t="str">
            <v>1: Yes</v>
          </cell>
          <cell r="LR107" t="str">
            <v>1: Yes</v>
          </cell>
          <cell r="LS107" t="str">
            <v>0: No</v>
          </cell>
          <cell r="LT107" t="str">
            <v>0: No</v>
          </cell>
          <cell r="LU107">
            <v>935</v>
          </cell>
          <cell r="LV107">
            <v>904</v>
          </cell>
          <cell r="LW107">
            <v>911</v>
          </cell>
          <cell r="LX107">
            <v>67</v>
          </cell>
          <cell r="LY107" t="str">
            <v>0: No</v>
          </cell>
          <cell r="LZ107" t="str">
            <v>1: Yes</v>
          </cell>
          <cell r="MA107" t="str">
            <v>0: No</v>
          </cell>
          <cell r="MB107" t="str">
            <v>0: No</v>
          </cell>
          <cell r="MC107" t="str">
            <v>0: No</v>
          </cell>
          <cell r="MD107" t="str">
            <v>0: No</v>
          </cell>
          <cell r="ME107" t="str">
            <v>1: Yes</v>
          </cell>
          <cell r="MF107" t="str">
            <v>1: Yes</v>
          </cell>
          <cell r="MG107" t="str">
            <v>0: No</v>
          </cell>
          <cell r="MH107" t="str">
            <v>0: No</v>
          </cell>
          <cell r="MI107" t="str">
            <v>0: No</v>
          </cell>
          <cell r="MJ107" t="str">
            <v>0: No</v>
          </cell>
          <cell r="MK107" t="str">
            <v>0: No</v>
          </cell>
          <cell r="ML107" t="str">
            <v>0: No</v>
          </cell>
          <cell r="MM107" t="str">
            <v>0: No</v>
          </cell>
          <cell r="MN107" t="str">
            <v>0: No</v>
          </cell>
          <cell r="MO107" t="str">
            <v>0: No</v>
          </cell>
          <cell r="MP107" t="str">
            <v>0: No</v>
          </cell>
          <cell r="MQ107" t="str">
            <v>1: Yes</v>
          </cell>
          <cell r="MR107" t="str">
            <v>1: Yes</v>
          </cell>
          <cell r="MS107" t="str">
            <v>4</v>
          </cell>
          <cell r="MT107" t="str">
            <v>1: Yes</v>
          </cell>
          <cell r="MU107">
            <v>11.484498525073747</v>
          </cell>
          <cell r="MV107">
            <v>20.611297058823531</v>
          </cell>
          <cell r="MW107">
            <v>10.465566112304387</v>
          </cell>
          <cell r="MX107">
            <v>9.7872829319371739</v>
          </cell>
          <cell r="MY107">
            <v>10.725884137931036</v>
          </cell>
          <cell r="MZ107">
            <v>12.960443333333334</v>
          </cell>
          <cell r="NA107">
            <v>1.6901150442477875</v>
          </cell>
          <cell r="NB107">
            <v>16.851441176470587</v>
          </cell>
          <cell r="NC107">
            <v>0</v>
          </cell>
          <cell r="ND107">
            <v>0</v>
          </cell>
          <cell r="NE107">
            <v>0</v>
          </cell>
          <cell r="NF107">
            <v>0</v>
          </cell>
          <cell r="NG107">
            <v>0</v>
          </cell>
          <cell r="NH107">
            <v>0</v>
          </cell>
          <cell r="NI107">
            <v>0</v>
          </cell>
          <cell r="NJ107">
            <v>0</v>
          </cell>
          <cell r="NK107">
            <v>0</v>
          </cell>
          <cell r="NL107">
            <v>0</v>
          </cell>
          <cell r="NM107">
            <v>9.8526991150442473</v>
          </cell>
          <cell r="NN107">
            <v>17.682697058823528</v>
          </cell>
          <cell r="NO107">
            <v>8.9778979441546483</v>
          </cell>
          <cell r="NP107">
            <v>8.3938806282722531</v>
          </cell>
          <cell r="NQ107">
            <v>9.2139724137931047</v>
          </cell>
          <cell r="NR107">
            <v>11.133550000000001</v>
          </cell>
          <cell r="NS107">
            <v>1.6167197640117994</v>
          </cell>
          <cell r="NT107">
            <v>2.9015364705882356</v>
          </cell>
          <cell r="NU107">
            <v>1.4731744952439398</v>
          </cell>
          <cell r="NV107">
            <v>1.3773436649214661</v>
          </cell>
          <cell r="NW107">
            <v>1.5119117241379312</v>
          </cell>
          <cell r="NX107">
            <v>1.8268933333333335</v>
          </cell>
          <cell r="NY107">
            <v>0</v>
          </cell>
          <cell r="NZ107">
            <v>0</v>
          </cell>
          <cell r="OA107">
            <v>0</v>
          </cell>
          <cell r="OB107">
            <v>0</v>
          </cell>
          <cell r="OC107">
            <v>0</v>
          </cell>
          <cell r="OD107">
            <v>0</v>
          </cell>
          <cell r="OE107">
            <v>1.5079646017699115E-2</v>
          </cell>
          <cell r="OF107">
            <v>2.7063529411764702E-2</v>
          </cell>
          <cell r="OG107">
            <v>1.4493672905799325E-2</v>
          </cell>
          <cell r="OH107">
            <v>1.6058638743455499E-2</v>
          </cell>
          <cell r="OI107">
            <v>0</v>
          </cell>
          <cell r="OJ107">
            <v>0</v>
          </cell>
          <cell r="OK107">
            <v>11.484498525073747</v>
          </cell>
          <cell r="OL107">
            <v>20.611297058823531</v>
          </cell>
          <cell r="OM107">
            <v>10.465566112304387</v>
          </cell>
          <cell r="ON107">
            <v>9.7872829319371739</v>
          </cell>
          <cell r="OO107">
            <v>10.725884137931036</v>
          </cell>
          <cell r="OP107">
            <v>12.960443333333334</v>
          </cell>
          <cell r="OQ107">
            <v>0</v>
          </cell>
          <cell r="OR107">
            <v>0</v>
          </cell>
          <cell r="OS107">
            <v>0</v>
          </cell>
          <cell r="OT107">
            <v>0</v>
          </cell>
          <cell r="OU107">
            <v>0</v>
          </cell>
          <cell r="OV107">
            <v>0</v>
          </cell>
          <cell r="OW107">
            <v>1.6020648967551623</v>
          </cell>
          <cell r="OX107">
            <v>0</v>
          </cell>
          <cell r="OY107">
            <v>0</v>
          </cell>
          <cell r="OZ107">
            <v>0</v>
          </cell>
          <cell r="PA107">
            <v>2.0353982300884955E-2</v>
          </cell>
          <cell r="PB107">
            <v>0</v>
          </cell>
          <cell r="PC107">
            <v>0.76725663716814163</v>
          </cell>
          <cell r="PD107">
            <v>0</v>
          </cell>
          <cell r="PE107">
            <v>1.2660766961651917</v>
          </cell>
          <cell r="PF107">
            <v>0</v>
          </cell>
          <cell r="PG107">
            <v>6.15</v>
          </cell>
          <cell r="PH107" t="str">
            <v/>
          </cell>
          <cell r="PI107">
            <v>0</v>
          </cell>
          <cell r="PJ107">
            <v>0</v>
          </cell>
          <cell r="PK107">
            <v>1.96</v>
          </cell>
          <cell r="PL107" t="str">
            <v>N/A</v>
          </cell>
          <cell r="PM107">
            <v>0.24</v>
          </cell>
          <cell r="PN107" t="str">
            <v>N/A</v>
          </cell>
          <cell r="PO107">
            <v>0.55000000000000004</v>
          </cell>
          <cell r="PP107" t="str">
            <v>N/A</v>
          </cell>
          <cell r="PQ107">
            <v>977.57999999999993</v>
          </cell>
          <cell r="PR107">
            <v>3964.63</v>
          </cell>
          <cell r="PS107">
            <v>5431</v>
          </cell>
          <cell r="PT107">
            <v>0</v>
          </cell>
          <cell r="PU107">
            <v>69</v>
          </cell>
          <cell r="PV107">
            <v>2601</v>
          </cell>
          <cell r="PW107">
            <v>4292</v>
          </cell>
          <cell r="PX107">
            <v>14.234200589970502</v>
          </cell>
          <cell r="PY107">
            <v>0</v>
          </cell>
          <cell r="PZ107">
            <v>16.299771181757265</v>
          </cell>
          <cell r="QA107">
            <v>10.467084918032789</v>
          </cell>
          <cell r="QB107">
            <v>0</v>
          </cell>
          <cell r="QC107">
            <v>0</v>
          </cell>
          <cell r="QD107">
            <v>8.9798468852459035</v>
          </cell>
          <cell r="QE107">
            <v>1.4734942950819674</v>
          </cell>
          <cell r="QF107">
            <v>0</v>
          </cell>
          <cell r="QG107">
            <v>1.3743737704918033E-2</v>
          </cell>
          <cell r="QH107">
            <v>10.467084918032789</v>
          </cell>
          <cell r="QI107">
            <v>0</v>
          </cell>
          <cell r="QJ107">
            <v>1.4601377049180329</v>
          </cell>
          <cell r="QK107">
            <v>0</v>
          </cell>
          <cell r="QL107">
            <v>0</v>
          </cell>
          <cell r="QM107">
            <v>0</v>
          </cell>
          <cell r="QN107">
            <v>1.8550819672131149E-2</v>
          </cell>
          <cell r="QO107">
            <v>0</v>
          </cell>
          <cell r="QP107">
            <v>0.69928524590163943</v>
          </cell>
          <cell r="QQ107">
            <v>0</v>
          </cell>
          <cell r="QR107">
            <v>0</v>
          </cell>
          <cell r="QS107">
            <v>0</v>
          </cell>
          <cell r="QT107">
            <v>2.8752352941176467</v>
          </cell>
          <cell r="QU107">
            <v>0</v>
          </cell>
          <cell r="QV107" t="str">
            <v>1: Yes</v>
          </cell>
          <cell r="QW107" t="str">
            <v>0: No</v>
          </cell>
          <cell r="QX107" t="str">
            <v>0: No</v>
          </cell>
          <cell r="QY107" t="str">
            <v>0: No</v>
          </cell>
          <cell r="QZ107" t="str">
            <v>0: No</v>
          </cell>
          <cell r="RA107" t="str">
            <v>0: No</v>
          </cell>
          <cell r="RB107" t="str">
            <v>No one gets prioritized</v>
          </cell>
          <cell r="RC107" t="str">
            <v>60</v>
          </cell>
          <cell r="RD107" t="str">
            <v>1: Yes</v>
          </cell>
          <cell r="RE107">
            <v>8.8849088565641683</v>
          </cell>
          <cell r="RF107">
            <v>0</v>
          </cell>
          <cell r="RG107">
            <v>0</v>
          </cell>
          <cell r="RH107">
            <v>0</v>
          </cell>
          <cell r="RI107">
            <v>3.652941176470588E-2</v>
          </cell>
          <cell r="RJ107">
            <v>0</v>
          </cell>
          <cell r="RK107">
            <v>1.377</v>
          </cell>
          <cell r="RL107">
            <v>0</v>
          </cell>
          <cell r="RM107">
            <v>2.2722352941176469</v>
          </cell>
          <cell r="RN107">
            <v>0</v>
          </cell>
          <cell r="RO107">
            <v>30.196675925473567</v>
          </cell>
          <cell r="RP107">
            <v>30.196675925473571</v>
          </cell>
          <cell r="RQ107">
            <v>30.196675925473567</v>
          </cell>
          <cell r="RR107">
            <v>30.196675925473567</v>
          </cell>
          <cell r="RS107">
            <v>30.196675925473567</v>
          </cell>
          <cell r="RT107">
            <v>30.196675925473567</v>
          </cell>
          <cell r="RU107">
            <v>30.196675925473567</v>
          </cell>
          <cell r="RV107">
            <v>3.41501494580706</v>
          </cell>
          <cell r="RW107">
            <v>3.41501494580706</v>
          </cell>
          <cell r="RX107">
            <v>3.4150149458070604</v>
          </cell>
          <cell r="RY107">
            <v>3.41501494580706</v>
          </cell>
          <cell r="RZ107">
            <v>3.4150149458070604</v>
          </cell>
          <cell r="SA107">
            <v>3.41501494580706</v>
          </cell>
          <cell r="SB107">
            <v>25.06324101814306</v>
          </cell>
          <cell r="SC107">
            <v>0</v>
          </cell>
          <cell r="SD107">
            <v>25.06324101814306</v>
          </cell>
          <cell r="SE107">
            <v>25.06324101814306</v>
          </cell>
          <cell r="SF107">
            <v>25.06324101814306</v>
          </cell>
          <cell r="SG107">
            <v>25.06324101814306</v>
          </cell>
          <cell r="SH107">
            <v>5.133434907330507</v>
          </cell>
          <cell r="SI107">
            <v>0</v>
          </cell>
          <cell r="SJ107">
            <v>5.1334349073305061</v>
          </cell>
          <cell r="SK107">
            <v>5.1334349073305079</v>
          </cell>
          <cell r="SL107">
            <v>5.133434907330507</v>
          </cell>
          <cell r="SM107">
            <v>5.1334349073305079</v>
          </cell>
          <cell r="SN107">
            <v>0</v>
          </cell>
          <cell r="SO107" t="str">
            <v>blank</v>
          </cell>
          <cell r="SP107" t="str">
            <v>blank</v>
          </cell>
          <cell r="SQ107" t="str">
            <v>blank</v>
          </cell>
          <cell r="SR107" t="str">
            <v>blank</v>
          </cell>
          <cell r="SS107" t="str">
            <v>1: Yes</v>
          </cell>
          <cell r="ST107" t="str">
            <v>1: Yes</v>
          </cell>
          <cell r="SU107" t="str">
            <v>Blank</v>
          </cell>
          <cell r="SV107" t="str">
            <v>1: Yes</v>
          </cell>
          <cell r="SW107" t="str">
            <v>1: Only patients with CD4 &lt;</v>
          </cell>
          <cell r="SX107">
            <v>1</v>
          </cell>
          <cell r="SY107" t="str">
            <v>0: No</v>
          </cell>
          <cell r="SZ107" t="str">
            <v>N/A</v>
          </cell>
          <cell r="TA107" t="str">
            <v>N/A</v>
          </cell>
          <cell r="TB107">
            <v>4.5947373612980631E-2</v>
          </cell>
          <cell r="TC107">
            <v>4.117326972029469E-5</v>
          </cell>
          <cell r="TD107">
            <v>25.067538350983973</v>
          </cell>
          <cell r="TE107">
            <v>0</v>
          </cell>
          <cell r="TF107">
            <v>1.4820506619401144</v>
          </cell>
          <cell r="TG107">
            <v>0</v>
          </cell>
          <cell r="TH107">
            <v>5.2054660841211804E-2</v>
          </cell>
          <cell r="TI107">
            <v>3.41501494580706</v>
          </cell>
          <cell r="TJ107">
            <v>0.13402875901850783</v>
          </cell>
          <cell r="TK107">
            <v>4.5947373612980631E-2</v>
          </cell>
          <cell r="TL107">
            <v>4.117326972029469E-5</v>
          </cell>
          <cell r="TM107">
            <v>25.067538350983973</v>
          </cell>
          <cell r="TN107">
            <v>0</v>
          </cell>
          <cell r="TO107">
            <v>1.4820506619401144</v>
          </cell>
          <cell r="TP107">
            <v>0</v>
          </cell>
          <cell r="TQ107">
            <v>5.2054660841211797E-2</v>
          </cell>
          <cell r="TR107">
            <v>3.41501494580706</v>
          </cell>
          <cell r="TS107">
            <v>0.13402875901850783</v>
          </cell>
          <cell r="TT107">
            <v>4.5947373612980638E-2</v>
          </cell>
          <cell r="TU107">
            <v>4.117326972029469E-5</v>
          </cell>
          <cell r="TV107">
            <v>25.067538350983977</v>
          </cell>
          <cell r="TW107">
            <v>0</v>
          </cell>
          <cell r="TX107">
            <v>1.4820506619401144</v>
          </cell>
          <cell r="TY107">
            <v>0</v>
          </cell>
          <cell r="TZ107">
            <v>5.2054660841211811E-2</v>
          </cell>
          <cell r="UA107">
            <v>3.41501494580706</v>
          </cell>
          <cell r="UB107">
            <v>0.13402875901850783</v>
          </cell>
          <cell r="UC107" t="str">
            <v>0: No</v>
          </cell>
          <cell r="UD107" t="str">
            <v>N/A</v>
          </cell>
          <cell r="UE107" t="str">
            <v>N/A</v>
          </cell>
          <cell r="UF107">
            <v>726960</v>
          </cell>
          <cell r="UG107">
            <v>1.5698965670410559E-2</v>
          </cell>
          <cell r="UH107">
            <v>1.5698965670410559E-2</v>
          </cell>
          <cell r="UI107">
            <v>1.5698965670410559E-2</v>
          </cell>
          <cell r="UJ107">
            <v>0</v>
          </cell>
          <cell r="UK107">
            <v>0</v>
          </cell>
          <cell r="UL107">
            <v>0</v>
          </cell>
          <cell r="UM107">
            <v>0</v>
          </cell>
          <cell r="UN107" t="str">
            <v>N/A</v>
          </cell>
          <cell r="UO107" t="str">
            <v>N/A</v>
          </cell>
          <cell r="UP107" t="str">
            <v>N/A</v>
          </cell>
          <cell r="UQ107" t="str">
            <v>N/A</v>
          </cell>
          <cell r="UR107" t="str">
            <v>N/A</v>
          </cell>
          <cell r="US107" t="str">
            <v>N/A</v>
          </cell>
          <cell r="UT107" t="str">
            <v>N/A</v>
          </cell>
          <cell r="UU107" t="str">
            <v>N/A</v>
          </cell>
          <cell r="UV107" t="str">
            <v>N/A</v>
          </cell>
          <cell r="UW107" t="str">
            <v>N/A</v>
          </cell>
          <cell r="UX107">
            <v>0</v>
          </cell>
          <cell r="UY107">
            <v>0</v>
          </cell>
          <cell r="UZ107">
            <v>0</v>
          </cell>
          <cell r="VA107">
            <v>0</v>
          </cell>
          <cell r="VB107">
            <v>1</v>
          </cell>
          <cell r="VC107">
            <v>0</v>
          </cell>
          <cell r="VD107">
            <v>0</v>
          </cell>
          <cell r="VE107">
            <v>0</v>
          </cell>
          <cell r="VF107">
            <v>0</v>
          </cell>
          <cell r="VG107">
            <v>0</v>
          </cell>
          <cell r="VH107">
            <v>1</v>
          </cell>
          <cell r="VI107">
            <v>0</v>
          </cell>
          <cell r="VJ107">
            <v>0</v>
          </cell>
          <cell r="VK107">
            <v>0</v>
          </cell>
          <cell r="VL107">
            <v>0</v>
          </cell>
          <cell r="VM107">
            <v>0</v>
          </cell>
          <cell r="VN107">
            <v>1</v>
          </cell>
          <cell r="VO107">
            <v>0</v>
          </cell>
          <cell r="VP107">
            <v>0</v>
          </cell>
          <cell r="VQ107">
            <v>0</v>
          </cell>
          <cell r="VR107">
            <v>0</v>
          </cell>
          <cell r="VS107">
            <v>0</v>
          </cell>
          <cell r="VT107">
            <v>0</v>
          </cell>
          <cell r="VU107">
            <v>0</v>
          </cell>
          <cell r="VV107">
            <v>1</v>
          </cell>
          <cell r="VW107">
            <v>0</v>
          </cell>
          <cell r="VX107">
            <v>0</v>
          </cell>
          <cell r="VY107">
            <v>0</v>
          </cell>
          <cell r="VZ107">
            <v>0</v>
          </cell>
          <cell r="WA107">
            <v>0</v>
          </cell>
          <cell r="WB107">
            <v>0</v>
          </cell>
          <cell r="WC107">
            <v>0</v>
          </cell>
          <cell r="WD107">
            <v>0</v>
          </cell>
          <cell r="WE107">
            <v>0</v>
          </cell>
          <cell r="WF107">
            <v>0</v>
          </cell>
          <cell r="WG107">
            <v>0</v>
          </cell>
          <cell r="WH107">
            <v>0</v>
          </cell>
          <cell r="WI107">
            <v>0</v>
          </cell>
          <cell r="WJ107">
            <v>0</v>
          </cell>
          <cell r="WK107">
            <v>0</v>
          </cell>
          <cell r="WL107">
            <v>0</v>
          </cell>
          <cell r="WM107">
            <v>0</v>
          </cell>
          <cell r="WN107">
            <v>0</v>
          </cell>
          <cell r="WO107">
            <v>0</v>
          </cell>
          <cell r="WP107">
            <v>0</v>
          </cell>
          <cell r="WQ107">
            <v>0</v>
          </cell>
          <cell r="WR107">
            <v>0</v>
          </cell>
          <cell r="WS107">
            <v>0</v>
          </cell>
          <cell r="WT107">
            <v>0</v>
          </cell>
          <cell r="WU107">
            <v>0</v>
          </cell>
          <cell r="WV107">
            <v>0</v>
          </cell>
          <cell r="WW107">
            <v>0</v>
          </cell>
          <cell r="WX107">
            <v>0</v>
          </cell>
          <cell r="WY107">
            <v>0</v>
          </cell>
          <cell r="WZ107">
            <v>2.8582206616584687</v>
          </cell>
          <cell r="XA107">
            <v>2.7148830621710411</v>
          </cell>
          <cell r="XB107">
            <v>4.1381415088605795</v>
          </cell>
          <cell r="XC107">
            <v>2.6665574543755066</v>
          </cell>
          <cell r="XD107">
            <v>2.8566407650118766</v>
          </cell>
          <cell r="XE107">
            <v>2.9723271667816613</v>
          </cell>
          <cell r="XF107">
            <v>5.0932764055265576</v>
          </cell>
          <cell r="XG107">
            <v>0.28393711249141523</v>
          </cell>
          <cell r="XH107">
            <v>7.4761986566602837E-2</v>
          </cell>
          <cell r="XI107">
            <v>0.28623160571213657</v>
          </cell>
          <cell r="XJ107">
            <v>0.42721135180915915</v>
          </cell>
          <cell r="XK107">
            <v>0.39721162132656035</v>
          </cell>
          <cell r="XL107">
            <v>1.1392302714910909</v>
          </cell>
          <cell r="XM107">
            <v>2.1111310757826831</v>
          </cell>
          <cell r="XN107">
            <v>2.2996960909802131</v>
          </cell>
          <cell r="XO107">
            <v>3.9912351978992326</v>
          </cell>
          <cell r="XP107">
            <v>2.1041161495520653</v>
          </cell>
          <cell r="XQ107">
            <v>2.0171761309470386</v>
          </cell>
          <cell r="XR107">
            <v>2.1918116047978211</v>
          </cell>
          <cell r="XS107">
            <v>2.854704048020325</v>
          </cell>
          <cell r="XT107">
            <v>7.465780090722042E-2</v>
          </cell>
          <cell r="XU107">
            <v>1.9657752590149617E-2</v>
          </cell>
          <cell r="XV107">
            <v>7.5261109916572824E-2</v>
          </cell>
          <cell r="XW107">
            <v>0.11233001480085497</v>
          </cell>
          <cell r="XX107">
            <v>0.10444195153928382</v>
          </cell>
          <cell r="XY107">
            <v>0.29954670613561324</v>
          </cell>
          <cell r="XZ107">
            <v>5.3098218663955232E-3</v>
          </cell>
          <cell r="YA107">
            <v>1.3981012470094709E-3</v>
          </cell>
          <cell r="YB107">
            <v>5.3527304885505455E-3</v>
          </cell>
          <cell r="YC107">
            <v>7.9891499829112637E-3</v>
          </cell>
          <cell r="YD107">
            <v>7.4281341174446056E-3</v>
          </cell>
          <cell r="YE107">
            <v>2.1304399954430033E-2</v>
          </cell>
          <cell r="YF107">
            <v>0</v>
          </cell>
          <cell r="YG107">
            <v>0</v>
          </cell>
          <cell r="YH107">
            <v>0</v>
          </cell>
          <cell r="YI107">
            <v>0</v>
          </cell>
          <cell r="YJ107">
            <v>0</v>
          </cell>
          <cell r="YK107">
            <v>0</v>
          </cell>
          <cell r="YL107">
            <v>0.11023131959222983</v>
          </cell>
          <cell r="YM107">
            <v>2.9024428551312952E-2</v>
          </cell>
          <cell r="YN107">
            <v>0.11112209788216959</v>
          </cell>
          <cell r="YO107">
            <v>0.16585387743607402</v>
          </cell>
          <cell r="YP107">
            <v>0.15420724959834081</v>
          </cell>
          <cell r="YQ107">
            <v>0.44227700649619739</v>
          </cell>
          <cell r="YR107">
            <v>8.379660125228186E-2</v>
          </cell>
          <cell r="YS107">
            <v>2.206404200627167E-2</v>
          </cell>
          <cell r="YT107">
            <v>8.4473760824011535E-2</v>
          </cell>
          <cell r="YU107">
            <v>0.12608024003583815</v>
          </cell>
          <cell r="YV107">
            <v>0.11722660540221039</v>
          </cell>
          <cell r="YW107">
            <v>0.33621397342890169</v>
          </cell>
          <cell r="YX107">
            <v>0</v>
          </cell>
          <cell r="YY107">
            <v>0</v>
          </cell>
          <cell r="YZ107">
            <v>0</v>
          </cell>
          <cell r="ZA107">
            <v>0</v>
          </cell>
          <cell r="ZB107">
            <v>0</v>
          </cell>
          <cell r="ZC107">
            <v>0</v>
          </cell>
          <cell r="ZD107">
            <v>2.0530973451327434</v>
          </cell>
          <cell r="ZE107">
            <v>1.8712131147540987</v>
          </cell>
          <cell r="ZF107">
            <v>0.11378002528445005</v>
          </cell>
          <cell r="ZG107">
            <v>0.10370023419203747</v>
          </cell>
          <cell r="ZH107">
            <v>4.3983143699957858E-2</v>
          </cell>
          <cell r="ZI107">
            <v>4.0086669789227168E-2</v>
          </cell>
          <cell r="ZJ107" t="str">
            <v xml:space="preserve"> </v>
          </cell>
          <cell r="ZK107">
            <v>0</v>
          </cell>
          <cell r="ZL107">
            <v>3</v>
          </cell>
          <cell r="ZM107">
            <v>0</v>
          </cell>
          <cell r="ZN107">
            <v>2</v>
          </cell>
          <cell r="ZO107">
            <v>0</v>
          </cell>
          <cell r="ZP107">
            <v>0</v>
          </cell>
          <cell r="ZQ107">
            <v>0</v>
          </cell>
          <cell r="ZR107" t="str">
            <v>1: Yes</v>
          </cell>
          <cell r="ZS107" t="str">
            <v/>
          </cell>
          <cell r="ZT107">
            <v>1.2479017312327909</v>
          </cell>
          <cell r="ZU107">
            <v>1.2479017312327905</v>
          </cell>
          <cell r="ZV107">
            <v>1.2479017312327907</v>
          </cell>
          <cell r="ZW107">
            <v>1.2479017312327905</v>
          </cell>
          <cell r="ZX107">
            <v>1.2479017312327905</v>
          </cell>
          <cell r="ZY107">
            <v>1.2479017312327905</v>
          </cell>
          <cell r="ZZ107">
            <v>1.2479017312327905</v>
          </cell>
          <cell r="AAA107">
            <v>0.74874103873967435</v>
          </cell>
          <cell r="AAB107">
            <v>0.74874103873967435</v>
          </cell>
          <cell r="AAC107">
            <v>0.74874103873967424</v>
          </cell>
          <cell r="AAD107">
            <v>0.74874103873967435</v>
          </cell>
          <cell r="AAE107">
            <v>0.74874103873967424</v>
          </cell>
          <cell r="AAF107">
            <v>0.74874103873967424</v>
          </cell>
          <cell r="AAG107">
            <v>0.12479017312327906</v>
          </cell>
          <cell r="AAH107">
            <v>0.12479017312327906</v>
          </cell>
          <cell r="AAI107">
            <v>0.12479017312327907</v>
          </cell>
          <cell r="AAJ107">
            <v>0.12479017312327906</v>
          </cell>
          <cell r="AAK107">
            <v>0.12479017312327906</v>
          </cell>
          <cell r="AAL107">
            <v>0.12479017312327906</v>
          </cell>
          <cell r="AAM107">
            <v>0.12479017312327904</v>
          </cell>
          <cell r="AAN107">
            <v>0</v>
          </cell>
          <cell r="AAO107">
            <v>0</v>
          </cell>
          <cell r="AAP107">
            <v>0</v>
          </cell>
          <cell r="AAQ107">
            <v>0</v>
          </cell>
          <cell r="AAR107">
            <v>0</v>
          </cell>
          <cell r="AAS107">
            <v>0</v>
          </cell>
          <cell r="AAT107">
            <v>0</v>
          </cell>
          <cell r="AAU107">
            <v>0</v>
          </cell>
          <cell r="AAV107">
            <v>0</v>
          </cell>
          <cell r="AAW107">
            <v>0</v>
          </cell>
          <cell r="AAX107">
            <v>0</v>
          </cell>
          <cell r="AAY107">
            <v>0</v>
          </cell>
          <cell r="AAZ107">
            <v>0</v>
          </cell>
          <cell r="ABA107">
            <v>0</v>
          </cell>
          <cell r="ABB107">
            <v>0</v>
          </cell>
          <cell r="ABC107">
            <v>0</v>
          </cell>
          <cell r="ABD107">
            <v>0</v>
          </cell>
          <cell r="ABE107">
            <v>0</v>
          </cell>
          <cell r="ABF107">
            <v>0.31197543280819773</v>
          </cell>
          <cell r="ABG107">
            <v>0.31197543280819767</v>
          </cell>
          <cell r="ABH107">
            <v>0.31197543280819762</v>
          </cell>
          <cell r="ABI107">
            <v>0.31197543280819762</v>
          </cell>
          <cell r="ABJ107">
            <v>0.31197543280819762</v>
          </cell>
          <cell r="ABK107">
            <v>0.31197543280819762</v>
          </cell>
          <cell r="ABL107">
            <v>6.2395086561639529E-2</v>
          </cell>
          <cell r="ABM107">
            <v>6.2395086561639536E-2</v>
          </cell>
          <cell r="ABN107">
            <v>6.2395086561639529E-2</v>
          </cell>
          <cell r="ABO107">
            <v>6.2395086561639529E-2</v>
          </cell>
          <cell r="ABP107">
            <v>6.2395086561639529E-2</v>
          </cell>
          <cell r="ABQ107">
            <v>6.2395086561639522E-2</v>
          </cell>
          <cell r="ABR107">
            <v>0</v>
          </cell>
          <cell r="ABS107">
            <v>0</v>
          </cell>
          <cell r="ABT107">
            <v>0</v>
          </cell>
          <cell r="ABU107">
            <v>0</v>
          </cell>
          <cell r="ABV107">
            <v>0</v>
          </cell>
          <cell r="ABW107">
            <v>0</v>
          </cell>
          <cell r="ABX107">
            <v>0.12479017312327906</v>
          </cell>
          <cell r="ABY107" t="str">
            <v>1: Yes</v>
          </cell>
          <cell r="ABZ107">
            <v>0.12479017312327906</v>
          </cell>
          <cell r="ACA107">
            <v>0.12479017312327907</v>
          </cell>
          <cell r="ACB107">
            <v>0.46241002949852505</v>
          </cell>
          <cell r="ACC107">
            <v>0.50038471628880643</v>
          </cell>
          <cell r="ACD107">
            <v>0.12175475093864804</v>
          </cell>
          <cell r="ACE107">
            <v>0.4661467607365381</v>
          </cell>
          <cell r="ACF107">
            <v>0.69574143393513166</v>
          </cell>
          <cell r="ACG107">
            <v>0.6468849243521313</v>
          </cell>
          <cell r="ACH107">
            <v>1.8553104904936846</v>
          </cell>
          <cell r="ACI107">
            <v>0</v>
          </cell>
          <cell r="ACJ107">
            <v>0</v>
          </cell>
          <cell r="ACK107">
            <v>0</v>
          </cell>
          <cell r="ACL107">
            <v>0</v>
          </cell>
          <cell r="ACM107">
            <v>0</v>
          </cell>
          <cell r="ACN107">
            <v>0</v>
          </cell>
          <cell r="ACO107">
            <v>0</v>
          </cell>
          <cell r="ACP107">
            <v>0</v>
          </cell>
          <cell r="ACQ107">
            <v>0</v>
          </cell>
          <cell r="ACR107">
            <v>0</v>
          </cell>
          <cell r="ACS107">
            <v>0</v>
          </cell>
          <cell r="ACT107">
            <v>0</v>
          </cell>
          <cell r="ACU107">
            <v>0</v>
          </cell>
          <cell r="ACV107">
            <v>0</v>
          </cell>
          <cell r="ACW107">
            <v>0</v>
          </cell>
          <cell r="ACX107">
            <v>0</v>
          </cell>
          <cell r="ACY107">
            <v>0</v>
          </cell>
          <cell r="ACZ107">
            <v>0</v>
          </cell>
          <cell r="ADA107">
            <v>0</v>
          </cell>
          <cell r="ADB107">
            <v>0</v>
          </cell>
          <cell r="ADC107">
            <v>0</v>
          </cell>
          <cell r="ADD107">
            <v>0</v>
          </cell>
          <cell r="ADE107">
            <v>0</v>
          </cell>
          <cell r="ADF107">
            <v>0</v>
          </cell>
          <cell r="ADG107">
            <v>0</v>
          </cell>
          <cell r="ADH107">
            <v>0</v>
          </cell>
          <cell r="ADI107">
            <v>0</v>
          </cell>
          <cell r="ADJ107">
            <v>0</v>
          </cell>
          <cell r="ADK107">
            <v>0</v>
          </cell>
          <cell r="ADL107">
            <v>0</v>
          </cell>
          <cell r="ADM107">
            <v>0</v>
          </cell>
          <cell r="ADN107">
            <v>0</v>
          </cell>
          <cell r="ADO107">
            <v>0</v>
          </cell>
          <cell r="ADP107">
            <v>0</v>
          </cell>
          <cell r="ADQ107">
            <v>0</v>
          </cell>
          <cell r="ADR107">
            <v>0</v>
          </cell>
          <cell r="ADS107">
            <v>0.46241002949852505</v>
          </cell>
          <cell r="ADT107">
            <v>0.12175475093864804</v>
          </cell>
          <cell r="ADU107">
            <v>0.4661467607365381</v>
          </cell>
          <cell r="ADV107">
            <v>0.69574143393513166</v>
          </cell>
          <cell r="ADW107">
            <v>0.6468849243521313</v>
          </cell>
          <cell r="ADX107">
            <v>1.8553104904936846</v>
          </cell>
          <cell r="ADY107">
            <v>0</v>
          </cell>
          <cell r="ADZ107">
            <v>0</v>
          </cell>
          <cell r="AEA107">
            <v>0</v>
          </cell>
          <cell r="AEB107">
            <v>0</v>
          </cell>
          <cell r="AEC107">
            <v>0</v>
          </cell>
          <cell r="AED107">
            <v>0</v>
          </cell>
          <cell r="AEE107">
            <v>0</v>
          </cell>
          <cell r="AEF107">
            <v>0</v>
          </cell>
          <cell r="AEG107">
            <v>7.6197640117994098E-2</v>
          </cell>
          <cell r="AEH107">
            <v>0</v>
          </cell>
          <cell r="AEI107">
            <v>0.38621238938053098</v>
          </cell>
          <cell r="AEJ107">
            <v>0</v>
          </cell>
          <cell r="AEK107">
            <v>0</v>
          </cell>
          <cell r="AEL107">
            <v>0</v>
          </cell>
          <cell r="AEM107">
            <v>0</v>
          </cell>
          <cell r="AEN107">
            <v>0</v>
          </cell>
          <cell r="AEO107">
            <v>0</v>
          </cell>
          <cell r="AEP107">
            <v>8.2455249886487739E-2</v>
          </cell>
          <cell r="AEQ107">
            <v>0</v>
          </cell>
          <cell r="AER107">
            <v>0.41792946640231871</v>
          </cell>
          <cell r="AES107">
            <v>0</v>
          </cell>
          <cell r="AET107">
            <v>0</v>
          </cell>
          <cell r="AEU107">
            <v>0</v>
          </cell>
          <cell r="AEV107">
            <v>0</v>
          </cell>
          <cell r="AEW107">
            <v>0.01</v>
          </cell>
          <cell r="AEX107" t="str">
            <v>3</v>
          </cell>
          <cell r="AEY107" t="str">
            <v>7</v>
          </cell>
          <cell r="AEZ107" t="str">
            <v>0: No</v>
          </cell>
          <cell r="AFA107" t="str">
            <v/>
          </cell>
          <cell r="AFB107" t="str">
            <v/>
          </cell>
          <cell r="AFC107" t="str">
            <v>1: Always</v>
          </cell>
          <cell r="AFD107" t="str">
            <v>2: Sometimes</v>
          </cell>
          <cell r="AFE107">
            <v>0</v>
          </cell>
          <cell r="AFF107">
            <v>0</v>
          </cell>
          <cell r="AFG107">
            <v>9.4453855183375115</v>
          </cell>
          <cell r="AFH107">
            <v>8.7511988747919691</v>
          </cell>
          <cell r="AFI107">
            <v>15.672648056025473</v>
          </cell>
          <cell r="AFJ107">
            <v>9.0410556726155189</v>
          </cell>
          <cell r="AFK107">
            <v>9.0410556726155207</v>
          </cell>
          <cell r="AFL107">
            <v>3.9892657676907386</v>
          </cell>
          <cell r="AFM107">
            <v>3.989265767690739</v>
          </cell>
          <cell r="AFN107">
            <v>0</v>
          </cell>
          <cell r="AFO107">
            <v>18</v>
          </cell>
          <cell r="AFP107">
            <v>12</v>
          </cell>
          <cell r="AFQ107">
            <v>6</v>
          </cell>
          <cell r="AFR107">
            <v>0.69418664354554349</v>
          </cell>
          <cell r="AFS107">
            <v>0.6431675406045928</v>
          </cell>
          <cell r="AFT107">
            <v>0.6431675406045928</v>
          </cell>
          <cell r="AFU107">
            <v>1.1518580081628962</v>
          </cell>
          <cell r="AFV107">
            <v>0</v>
          </cell>
          <cell r="AFW107">
            <v>0</v>
          </cell>
          <cell r="AFX107">
            <v>0</v>
          </cell>
          <cell r="AFY107">
            <v>0</v>
          </cell>
          <cell r="AFZ107">
            <v>0</v>
          </cell>
          <cell r="AGA107">
            <v>0</v>
          </cell>
          <cell r="AGB107">
            <v>0</v>
          </cell>
        </row>
        <row r="108">
          <cell r="A108" t="str">
            <v>ZAMBIA_16</v>
          </cell>
          <cell r="B108" t="str">
            <v>Zambia</v>
          </cell>
          <cell r="C108" t="str">
            <v>Kafue Gorge Hospital</v>
          </cell>
          <cell r="D108" t="str">
            <v>Hospital</v>
          </cell>
          <cell r="E108" t="str">
            <v>Primary</v>
          </cell>
          <cell r="F108" t="str">
            <v>Rural</v>
          </cell>
          <cell r="G108" t="str">
            <v>Yes</v>
          </cell>
          <cell r="H108">
            <v>38838</v>
          </cell>
          <cell r="I108">
            <v>5209</v>
          </cell>
          <cell r="J108">
            <v>2973</v>
          </cell>
          <cell r="K108">
            <v>56</v>
          </cell>
          <cell r="L108">
            <v>448</v>
          </cell>
          <cell r="M108" t="str">
            <v>USD</v>
          </cell>
          <cell r="N108">
            <v>4727.7</v>
          </cell>
          <cell r="O108">
            <v>0</v>
          </cell>
          <cell r="P108">
            <v>0</v>
          </cell>
          <cell r="Q108">
            <v>0</v>
          </cell>
          <cell r="R108">
            <v>0</v>
          </cell>
          <cell r="S108" t="str">
            <v>Unknown</v>
          </cell>
          <cell r="T108">
            <v>2973</v>
          </cell>
          <cell r="U108">
            <v>0</v>
          </cell>
          <cell r="V108">
            <v>360.5057097046585</v>
          </cell>
          <cell r="W108" t="str">
            <v>0: No</v>
          </cell>
          <cell r="X108" t="str">
            <v>0: No</v>
          </cell>
          <cell r="Y108">
            <v>0</v>
          </cell>
          <cell r="Z108" t="str">
            <v>Jan-10</v>
          </cell>
          <cell r="AA108" t="str">
            <v>Dec-10</v>
          </cell>
          <cell r="AB108">
            <v>59.916666666666664</v>
          </cell>
          <cell r="AC108">
            <v>314.41666666666669</v>
          </cell>
          <cell r="AD108">
            <v>0</v>
          </cell>
          <cell r="AE108">
            <v>28.833333333333332</v>
          </cell>
          <cell r="AF108">
            <v>0</v>
          </cell>
          <cell r="AG108">
            <v>403.16666666666669</v>
          </cell>
          <cell r="AH108">
            <v>343.25</v>
          </cell>
          <cell r="AI108">
            <v>3.9225506407606452</v>
          </cell>
          <cell r="AJ108">
            <v>11.100661430343116</v>
          </cell>
          <cell r="AK108">
            <v>1.9</v>
          </cell>
          <cell r="AL108">
            <v>4.2</v>
          </cell>
          <cell r="AM108">
            <v>0</v>
          </cell>
          <cell r="AN108">
            <v>5.0999999999999996</v>
          </cell>
          <cell r="AO108">
            <v>0</v>
          </cell>
          <cell r="AP108">
            <v>15</v>
          </cell>
          <cell r="AQ108">
            <v>10</v>
          </cell>
          <cell r="AR108">
            <v>0</v>
          </cell>
          <cell r="AS108">
            <v>15</v>
          </cell>
          <cell r="AT108">
            <v>0</v>
          </cell>
          <cell r="AU108">
            <v>1.9</v>
          </cell>
          <cell r="AV108">
            <v>4.2</v>
          </cell>
          <cell r="AW108">
            <v>0</v>
          </cell>
          <cell r="AX108">
            <v>5.0999999999999996</v>
          </cell>
          <cell r="AY108">
            <v>0</v>
          </cell>
          <cell r="AZ108">
            <v>4.0999999999999996</v>
          </cell>
          <cell r="BA108">
            <v>4.5</v>
          </cell>
          <cell r="BB108">
            <v>0</v>
          </cell>
          <cell r="BC108">
            <v>4.2</v>
          </cell>
          <cell r="BD108">
            <v>0</v>
          </cell>
          <cell r="BE108">
            <v>24145.710833333334</v>
          </cell>
          <cell r="BF108" t="str">
            <v>1: Yes</v>
          </cell>
          <cell r="BG108" t="str">
            <v>1</v>
          </cell>
          <cell r="BH108" t="str">
            <v>52</v>
          </cell>
          <cell r="BI108" t="str">
            <v>0</v>
          </cell>
          <cell r="BJ108" t="str">
            <v>1</v>
          </cell>
          <cell r="BK108" t="str">
            <v>N/A</v>
          </cell>
          <cell r="BL108" t="str">
            <v>N/A</v>
          </cell>
          <cell r="BM108" t="str">
            <v>0: No</v>
          </cell>
          <cell r="BN108" t="str">
            <v>N/A</v>
          </cell>
          <cell r="BO108" t="str">
            <v>N/A</v>
          </cell>
          <cell r="BP108" t="str">
            <v>0: No</v>
          </cell>
          <cell r="BQ108">
            <v>0.1919516684578943</v>
          </cell>
          <cell r="BR108" t="str">
            <v>1: The Costing Period</v>
          </cell>
          <cell r="BS108" t="str">
            <v/>
          </cell>
          <cell r="BT108" t="str">
            <v>1: Yes</v>
          </cell>
          <cell r="BU108" t="str">
            <v>1</v>
          </cell>
          <cell r="BV108" t="str">
            <v>52</v>
          </cell>
          <cell r="BW108" t="str">
            <v>0</v>
          </cell>
          <cell r="BX108" t="str">
            <v>1</v>
          </cell>
          <cell r="BY108" t="str">
            <v>N/A</v>
          </cell>
          <cell r="BZ108" t="str">
            <v>N/A</v>
          </cell>
          <cell r="CA108" t="str">
            <v>1: Yes</v>
          </cell>
          <cell r="CB108" t="str">
            <v>0: No</v>
          </cell>
          <cell r="CC108" t="str">
            <v>0: No</v>
          </cell>
          <cell r="CD108" t="str">
            <v>0: No</v>
          </cell>
          <cell r="CE108" t="str">
            <v>0: No</v>
          </cell>
          <cell r="CF108" t="str">
            <v>0: No</v>
          </cell>
          <cell r="CG108" t="str">
            <v>0: No</v>
          </cell>
          <cell r="CH108" t="str">
            <v/>
          </cell>
          <cell r="CI108" t="str">
            <v/>
          </cell>
          <cell r="CJ108">
            <v>350.08333333333331</v>
          </cell>
          <cell r="CK108" t="str">
            <v>Majority of adult and ped 1L have been established in the past and not in 2010 (less than 5%), therefore the number of visits shown is that of a patient who was established before 2010. Adults come every 3 months and pediatrics come every month. We've followed up with the ART coord again to get more appropriate visit and length numbers; the # of visits for Pre-ART patients decreased to a more reasonable figure of 2 (every 6 months) and the new ped to 6. Also Pharm visit lengths were tempered.</v>
          </cell>
          <cell r="CL108" t="str">
            <v>1: Yes</v>
          </cell>
          <cell r="CM108" t="str">
            <v>0: No</v>
          </cell>
          <cell r="CN108" t="str">
            <v>1: Yes</v>
          </cell>
          <cell r="CO108" t="str">
            <v>0: No</v>
          </cell>
          <cell r="CP108" t="str">
            <v/>
          </cell>
          <cell r="CQ108" t="str">
            <v>1: Yes</v>
          </cell>
          <cell r="CR108" t="str">
            <v>0: No</v>
          </cell>
          <cell r="CS108" t="str">
            <v/>
          </cell>
          <cell r="CT108" t="str">
            <v/>
          </cell>
          <cell r="CU108">
            <v>369.3002751476896</v>
          </cell>
          <cell r="CV108" t="str">
            <v>2: Unknown</v>
          </cell>
          <cell r="CW108">
            <v>3.9225506407606452</v>
          </cell>
          <cell r="CX108">
            <v>151.67372305689292</v>
          </cell>
          <cell r="CY108">
            <v>91.905592288237713</v>
          </cell>
          <cell r="CZ108">
            <v>162.10666455304815</v>
          </cell>
          <cell r="DA108">
            <v>98.433517732906466</v>
          </cell>
          <cell r="DB108">
            <v>59.645076061488489</v>
          </cell>
          <cell r="DC108">
            <v>105.20430908074567</v>
          </cell>
          <cell r="DD108">
            <v>100.09328002603057</v>
          </cell>
          <cell r="DE108">
            <v>0</v>
          </cell>
          <cell r="DF108">
            <v>160.9381605935782</v>
          </cell>
          <cell r="DG108">
            <v>0</v>
          </cell>
          <cell r="DH108">
            <v>53.240205323986466</v>
          </cell>
          <cell r="DI108">
            <v>32.260516226749225</v>
          </cell>
          <cell r="DJ108">
            <v>56.902355472302474</v>
          </cell>
          <cell r="DK108">
            <v>54.137928856683061</v>
          </cell>
          <cell r="DL108">
            <v>0</v>
          </cell>
          <cell r="DM108">
            <v>87.04738905823325</v>
          </cell>
          <cell r="DN108">
            <v>0</v>
          </cell>
          <cell r="DO108">
            <v>105.20430908074567</v>
          </cell>
          <cell r="DP108">
            <v>100.09328002603057</v>
          </cell>
          <cell r="DQ108">
            <v>160.9381605935782</v>
          </cell>
          <cell r="DR108">
            <v>56.902355472302474</v>
          </cell>
          <cell r="DS108">
            <v>54.137928856683061</v>
          </cell>
          <cell r="DT108">
            <v>87.04738905823325</v>
          </cell>
          <cell r="DU108">
            <v>78.394388104138145</v>
          </cell>
          <cell r="DV108">
            <v>47.502510821088194</v>
          </cell>
          <cell r="DW108">
            <v>79.716255414832503</v>
          </cell>
          <cell r="DX108">
            <v>0</v>
          </cell>
          <cell r="DY108">
            <v>128.17431412512968</v>
          </cell>
          <cell r="DZ108">
            <v>0</v>
          </cell>
          <cell r="EA108">
            <v>7.9203833653878268</v>
          </cell>
          <cell r="EB108">
            <v>4.799298848046524</v>
          </cell>
          <cell r="EC108">
            <v>8.0539349640681532</v>
          </cell>
          <cell r="ED108">
            <v>0</v>
          </cell>
          <cell r="EE108">
            <v>12.949775232866234</v>
          </cell>
          <cell r="EF108">
            <v>0</v>
          </cell>
          <cell r="EG108">
            <v>2.6901164058538725</v>
          </cell>
          <cell r="EH108">
            <v>1.630056522787185</v>
          </cell>
          <cell r="EI108">
            <v>2.7354765014532809</v>
          </cell>
          <cell r="EJ108">
            <v>0</v>
          </cell>
          <cell r="EK108">
            <v>4.3983228082480341</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17.420519119884016</v>
          </cell>
          <cell r="EZ108">
            <v>10.55583719719834</v>
          </cell>
          <cell r="FA108">
            <v>17.714259721944856</v>
          </cell>
          <cell r="FB108">
            <v>0</v>
          </cell>
          <cell r="FC108">
            <v>28.482435336171438</v>
          </cell>
          <cell r="FD108">
            <v>0</v>
          </cell>
          <cell r="FE108">
            <v>15.968810279241998</v>
          </cell>
          <cell r="FF108">
            <v>9.6761847554947114</v>
          </cell>
          <cell r="FG108">
            <v>16.238072516109892</v>
          </cell>
          <cell r="FH108">
            <v>0</v>
          </cell>
          <cell r="FI108">
            <v>26.108900833784578</v>
          </cell>
          <cell r="FJ108">
            <v>0</v>
          </cell>
          <cell r="FK108">
            <v>29.279505782387101</v>
          </cell>
          <cell r="FL108">
            <v>17.741704143622748</v>
          </cell>
          <cell r="FM108">
            <v>29.773209764304919</v>
          </cell>
          <cell r="FN108">
            <v>0</v>
          </cell>
          <cell r="FO108">
            <v>47.871801315611457</v>
          </cell>
          <cell r="FP108">
            <v>0</v>
          </cell>
          <cell r="FQ108">
            <v>1.1161637040099215</v>
          </cell>
          <cell r="FR108">
            <v>4.9607275733774285</v>
          </cell>
          <cell r="FS108">
            <v>3.3236874741628775</v>
          </cell>
          <cell r="FT108">
            <v>0</v>
          </cell>
          <cell r="FU108">
            <v>0.84332368747416286</v>
          </cell>
          <cell r="FV108">
            <v>1.0169491525423728</v>
          </cell>
          <cell r="FW108">
            <v>0</v>
          </cell>
          <cell r="FX108">
            <v>0</v>
          </cell>
          <cell r="FY108">
            <v>0</v>
          </cell>
          <cell r="FZ108">
            <v>11.260851591566762</v>
          </cell>
          <cell r="GA108">
            <v>0</v>
          </cell>
          <cell r="GB108">
            <v>2.4803637866887143</v>
          </cell>
          <cell r="GC108">
            <v>11.806531624638279</v>
          </cell>
          <cell r="GD108">
            <v>14.286895411326993</v>
          </cell>
          <cell r="GE108">
            <v>0.67633130011047848</v>
          </cell>
          <cell r="GF108">
            <v>3.0059168893799044</v>
          </cell>
          <cell r="GG108">
            <v>2.0139643158845359</v>
          </cell>
          <cell r="GH108">
            <v>0</v>
          </cell>
          <cell r="GI108">
            <v>0.51100587119458385</v>
          </cell>
          <cell r="GJ108">
            <v>0.61621296232288048</v>
          </cell>
          <cell r="GK108">
            <v>0</v>
          </cell>
          <cell r="GL108">
            <v>0</v>
          </cell>
          <cell r="GM108">
            <v>0</v>
          </cell>
          <cell r="GN108">
            <v>6.8234313388923837</v>
          </cell>
          <cell r="GO108">
            <v>1.5029584446899522</v>
          </cell>
          <cell r="GP108">
            <v>7.1540821967241737</v>
          </cell>
          <cell r="GQ108">
            <v>8.6570406414141257</v>
          </cell>
          <cell r="GR108">
            <v>1.1929394987182729</v>
          </cell>
          <cell r="GS108">
            <v>5.3019533276367685</v>
          </cell>
          <cell r="GT108">
            <v>3.5523087295166347</v>
          </cell>
          <cell r="GU108">
            <v>0</v>
          </cell>
          <cell r="GV108">
            <v>0.90133206569825064</v>
          </cell>
          <cell r="GW108">
            <v>1.0869004321655376</v>
          </cell>
          <cell r="GX108">
            <v>0</v>
          </cell>
          <cell r="GY108">
            <v>0</v>
          </cell>
          <cell r="GZ108">
            <v>0</v>
          </cell>
          <cell r="HA108">
            <v>12.035434053735464</v>
          </cell>
          <cell r="HB108">
            <v>2.6509766638183843</v>
          </cell>
          <cell r="HC108">
            <v>12.618648919775509</v>
          </cell>
          <cell r="HD108">
            <v>15.269625583593893</v>
          </cell>
          <cell r="HE108">
            <v>22060.633288914276</v>
          </cell>
          <cell r="HF108">
            <v>6959.9746176787876</v>
          </cell>
          <cell r="HG108">
            <v>7769.4447617234609</v>
          </cell>
          <cell r="HH108">
            <v>0</v>
          </cell>
          <cell r="HI108">
            <v>6379.7956723142324</v>
          </cell>
          <cell r="HJ108">
            <v>7559.6811698429838</v>
          </cell>
          <cell r="HK108">
            <v>0</v>
          </cell>
          <cell r="HL108">
            <v>0</v>
          </cell>
          <cell r="HM108" t="str">
            <v/>
          </cell>
          <cell r="HN108">
            <v>4386.5898851449974</v>
          </cell>
          <cell r="HO108">
            <v>3587.8332411713341</v>
          </cell>
          <cell r="HP108">
            <v>0</v>
          </cell>
          <cell r="HQ108">
            <v>1</v>
          </cell>
          <cell r="HR108">
            <v>0</v>
          </cell>
          <cell r="HS108">
            <v>0</v>
          </cell>
          <cell r="HT108">
            <v>7.9203833653878268</v>
          </cell>
          <cell r="HU108">
            <v>0</v>
          </cell>
          <cell r="HV108">
            <v>0</v>
          </cell>
          <cell r="HW108">
            <v>3.57</v>
          </cell>
          <cell r="HX108">
            <v>0.75</v>
          </cell>
          <cell r="HY108">
            <v>0</v>
          </cell>
          <cell r="HZ108">
            <v>8.4651903010441512</v>
          </cell>
          <cell r="IA108">
            <v>0</v>
          </cell>
          <cell r="IB108">
            <v>0</v>
          </cell>
          <cell r="IC108">
            <v>4.799298848046524</v>
          </cell>
          <cell r="ID108">
            <v>0</v>
          </cell>
          <cell r="IE108" t="str">
            <v>4</v>
          </cell>
          <cell r="IF108">
            <v>124.47413487106272</v>
          </cell>
          <cell r="IG108">
            <v>129.30899278678814</v>
          </cell>
          <cell r="IH108">
            <v>0</v>
          </cell>
          <cell r="II108">
            <v>71.751825865189659</v>
          </cell>
          <cell r="IJ108">
            <v>0</v>
          </cell>
          <cell r="IK108">
            <v>115.49249378930671</v>
          </cell>
          <cell r="IL108">
            <v>8.9816410817560151</v>
          </cell>
          <cell r="IM108">
            <v>117.67118343597721</v>
          </cell>
          <cell r="IN108">
            <v>11.637809350810931</v>
          </cell>
          <cell r="IO108">
            <v>0</v>
          </cell>
          <cell r="IP108">
            <v>0</v>
          </cell>
          <cell r="IQ108">
            <v>68.881752830582073</v>
          </cell>
          <cell r="IR108">
            <v>2.8700730346075862</v>
          </cell>
          <cell r="IS108">
            <v>0</v>
          </cell>
          <cell r="IT108">
            <v>0</v>
          </cell>
          <cell r="IU108">
            <v>35</v>
          </cell>
          <cell r="IV108">
            <v>183.5</v>
          </cell>
          <cell r="IW108">
            <v>125</v>
          </cell>
          <cell r="IX108">
            <v>0</v>
          </cell>
          <cell r="IY108" t="str">
            <v>1: Yes</v>
          </cell>
          <cell r="IZ108" t="str">
            <v>2</v>
          </cell>
          <cell r="JA108" t="str">
            <v>3</v>
          </cell>
          <cell r="JB108" t="str">
            <v>EFV,D4T3TC: EFV, D4T-3TC</v>
          </cell>
          <cell r="JC108" t="str">
            <v>0: No</v>
          </cell>
          <cell r="JD108" t="str">
            <v>0: No</v>
          </cell>
          <cell r="JE108" t="str">
            <v>N/A</v>
          </cell>
          <cell r="JF108" t="str">
            <v>N/A</v>
          </cell>
          <cell r="JG108" t="str">
            <v>N/A</v>
          </cell>
          <cell r="JH108">
            <v>0</v>
          </cell>
          <cell r="JI108">
            <v>158</v>
          </cell>
          <cell r="JJ108">
            <v>0</v>
          </cell>
          <cell r="JK108">
            <v>32.5</v>
          </cell>
          <cell r="JL108">
            <v>75.5</v>
          </cell>
          <cell r="JM108">
            <v>49.5</v>
          </cell>
          <cell r="JN108">
            <v>0</v>
          </cell>
          <cell r="JO108">
            <v>0</v>
          </cell>
          <cell r="JP108">
            <v>0</v>
          </cell>
          <cell r="JQ108">
            <v>0</v>
          </cell>
          <cell r="JR108">
            <v>69.71867927321955</v>
          </cell>
          <cell r="JS108">
            <v>99.892548173530486</v>
          </cell>
          <cell r="JT108">
            <v>147.492015144785</v>
          </cell>
          <cell r="JU108">
            <v>172.19218647545318</v>
          </cell>
          <cell r="JV108">
            <v>165.30723184635235</v>
          </cell>
          <cell r="JW108">
            <v>194.52270660151873</v>
          </cell>
          <cell r="JX108">
            <v>140.60706051568417</v>
          </cell>
          <cell r="JY108">
            <v>169.82253527085052</v>
          </cell>
          <cell r="JZ108">
            <v>1273</v>
          </cell>
          <cell r="KA108">
            <v>0</v>
          </cell>
          <cell r="KB108">
            <v>414</v>
          </cell>
          <cell r="KC108">
            <v>0</v>
          </cell>
          <cell r="KD108">
            <v>482</v>
          </cell>
          <cell r="KE108">
            <v>0</v>
          </cell>
          <cell r="KF108">
            <v>0</v>
          </cell>
          <cell r="KG108">
            <v>2339.02</v>
          </cell>
          <cell r="KH108">
            <v>1375</v>
          </cell>
          <cell r="KI108">
            <v>0</v>
          </cell>
          <cell r="KJ108">
            <v>414</v>
          </cell>
          <cell r="KK108">
            <v>0</v>
          </cell>
          <cell r="KL108">
            <v>482</v>
          </cell>
          <cell r="KM108">
            <v>0</v>
          </cell>
          <cell r="KN108">
            <v>0</v>
          </cell>
          <cell r="KO108">
            <v>2464</v>
          </cell>
          <cell r="KP108">
            <v>71</v>
          </cell>
          <cell r="KQ108">
            <v>87</v>
          </cell>
          <cell r="KR108">
            <v>10.5</v>
          </cell>
          <cell r="KS108">
            <v>22</v>
          </cell>
          <cell r="KT108">
            <v>42.5</v>
          </cell>
          <cell r="KU108">
            <v>82.5</v>
          </cell>
          <cell r="KV108">
            <v>0</v>
          </cell>
          <cell r="KW108">
            <v>0</v>
          </cell>
          <cell r="KX108">
            <v>0</v>
          </cell>
          <cell r="KY108">
            <v>0</v>
          </cell>
          <cell r="KZ108">
            <v>6.3299278719038865</v>
          </cell>
          <cell r="LA108" t="str">
            <v/>
          </cell>
          <cell r="LB108" t="str">
            <v/>
          </cell>
          <cell r="LC108">
            <v>2.9200245362438397</v>
          </cell>
          <cell r="LD108">
            <v>5.1900501300843969</v>
          </cell>
          <cell r="LE108">
            <v>4.7932398417835316</v>
          </cell>
          <cell r="LF108" t="str">
            <v/>
          </cell>
          <cell r="LG108" t="str">
            <v/>
          </cell>
          <cell r="LH108" t="str">
            <v/>
          </cell>
          <cell r="LI108" t="str">
            <v/>
          </cell>
          <cell r="LJ108" t="str">
            <v>Tenofovir/Emtricitabine (TDF/FTC)</v>
          </cell>
          <cell r="LK108" t="str">
            <v/>
          </cell>
          <cell r="LL108" t="str">
            <v>1: Yes</v>
          </cell>
          <cell r="LM108" t="str">
            <v>2</v>
          </cell>
          <cell r="LN108" t="str">
            <v>3</v>
          </cell>
          <cell r="LO108" t="str">
            <v>EFV,D4T3TC: EFV, D4T-3TC</v>
          </cell>
          <cell r="LP108" t="str">
            <v>0: No</v>
          </cell>
          <cell r="LQ108" t="str">
            <v>N/A</v>
          </cell>
          <cell r="LR108" t="str">
            <v>N/A</v>
          </cell>
          <cell r="LS108" t="str">
            <v>N/A</v>
          </cell>
          <cell r="LT108" t="str">
            <v>N/A</v>
          </cell>
          <cell r="LU108">
            <v>158</v>
          </cell>
          <cell r="LV108">
            <v>32.5</v>
          </cell>
          <cell r="LW108">
            <v>125</v>
          </cell>
          <cell r="LX108">
            <v>0</v>
          </cell>
          <cell r="LY108" t="str">
            <v>0: No</v>
          </cell>
          <cell r="LZ108" t="str">
            <v>0: No</v>
          </cell>
          <cell r="MA108" t="str">
            <v>0: No</v>
          </cell>
          <cell r="MB108" t="str">
            <v>0: No</v>
          </cell>
          <cell r="MC108" t="str">
            <v>1: Yes</v>
          </cell>
          <cell r="MD108" t="str">
            <v>0: No</v>
          </cell>
          <cell r="ME108" t="str">
            <v>0: No</v>
          </cell>
          <cell r="MF108" t="str">
            <v>0: No</v>
          </cell>
          <cell r="MG108" t="str">
            <v>0: No</v>
          </cell>
          <cell r="MH108" t="str">
            <v>0: No</v>
          </cell>
          <cell r="MI108" t="str">
            <v>0: No</v>
          </cell>
          <cell r="MJ108" t="str">
            <v>0: No</v>
          </cell>
          <cell r="MK108" t="str">
            <v>0: No</v>
          </cell>
          <cell r="ML108" t="str">
            <v>1: Yes</v>
          </cell>
          <cell r="MM108" t="str">
            <v>0: No</v>
          </cell>
          <cell r="MN108" t="str">
            <v>0: No</v>
          </cell>
          <cell r="MO108" t="str">
            <v>0: No</v>
          </cell>
          <cell r="MP108" t="str">
            <v>0: No</v>
          </cell>
          <cell r="MQ108" t="str">
            <v>1: Yes</v>
          </cell>
          <cell r="MR108" t="str">
            <v>1: Yes</v>
          </cell>
          <cell r="MS108" t="str">
            <v>5</v>
          </cell>
          <cell r="MT108" t="str">
            <v>1: Yes</v>
          </cell>
          <cell r="MU108">
            <v>13.088600601751983</v>
          </cell>
          <cell r="MV108">
            <v>13.210455488841918</v>
          </cell>
          <cell r="MW108">
            <v>13.090818748159226</v>
          </cell>
          <cell r="MX108">
            <v>0</v>
          </cell>
          <cell r="MY108">
            <v>12.811193867034692</v>
          </cell>
          <cell r="MZ108">
            <v>0</v>
          </cell>
          <cell r="NA108">
            <v>1.5394057782450266</v>
          </cell>
          <cell r="NB108">
            <v>10.358338185186982</v>
          </cell>
          <cell r="NC108">
            <v>0</v>
          </cell>
          <cell r="ND108">
            <v>0</v>
          </cell>
          <cell r="NE108">
            <v>0</v>
          </cell>
          <cell r="NF108">
            <v>0</v>
          </cell>
          <cell r="NG108">
            <v>0</v>
          </cell>
          <cell r="NH108">
            <v>0</v>
          </cell>
          <cell r="NI108">
            <v>0</v>
          </cell>
          <cell r="NJ108">
            <v>0</v>
          </cell>
          <cell r="NK108">
            <v>0</v>
          </cell>
          <cell r="NL108">
            <v>0</v>
          </cell>
          <cell r="NM108">
            <v>8.4269232977784103</v>
          </cell>
          <cell r="NN108">
            <v>8.5054495649482522</v>
          </cell>
          <cell r="NO108">
            <v>8.4283527255310151</v>
          </cell>
          <cell r="NP108">
            <v>0</v>
          </cell>
          <cell r="NQ108">
            <v>8.2481556185712055</v>
          </cell>
          <cell r="NR108">
            <v>0</v>
          </cell>
          <cell r="NS108">
            <v>4.6497429436635498</v>
          </cell>
          <cell r="NT108">
            <v>4.6930715635836417</v>
          </cell>
          <cell r="NU108">
            <v>4.6505316623181869</v>
          </cell>
          <cell r="NV108">
            <v>0</v>
          </cell>
          <cell r="NW108">
            <v>4.5511038881534631</v>
          </cell>
          <cell r="NX108">
            <v>0</v>
          </cell>
          <cell r="NY108">
            <v>0</v>
          </cell>
          <cell r="NZ108">
            <v>0</v>
          </cell>
          <cell r="OA108">
            <v>0</v>
          </cell>
          <cell r="OB108">
            <v>0</v>
          </cell>
          <cell r="OC108">
            <v>0</v>
          </cell>
          <cell r="OD108">
            <v>0</v>
          </cell>
          <cell r="OE108">
            <v>1.1934360310024227E-2</v>
          </cell>
          <cell r="OF108">
            <v>1.1934360310024227E-2</v>
          </cell>
          <cell r="OG108">
            <v>1.1934360310024227E-2</v>
          </cell>
          <cell r="OH108">
            <v>0</v>
          </cell>
          <cell r="OI108">
            <v>1.1934360310024227E-2</v>
          </cell>
          <cell r="OJ108">
            <v>0</v>
          </cell>
          <cell r="OK108">
            <v>2.7087494744697422</v>
          </cell>
          <cell r="OL108">
            <v>2.7339909507965121</v>
          </cell>
          <cell r="OM108">
            <v>2.7092089495992577</v>
          </cell>
          <cell r="ON108">
            <v>0</v>
          </cell>
          <cell r="OO108">
            <v>2.6512864075835934</v>
          </cell>
          <cell r="OP108">
            <v>0</v>
          </cell>
          <cell r="OQ108">
            <v>10.379851127282242</v>
          </cell>
          <cell r="OR108">
            <v>10.476464538045406</v>
          </cell>
          <cell r="OS108">
            <v>10.381609798559969</v>
          </cell>
          <cell r="OT108">
            <v>0</v>
          </cell>
          <cell r="OU108">
            <v>10.1599074594511</v>
          </cell>
          <cell r="OV108">
            <v>0</v>
          </cell>
          <cell r="OW108">
            <v>0</v>
          </cell>
          <cell r="OX108">
            <v>1.1558495245969409</v>
          </cell>
          <cell r="OY108">
            <v>0</v>
          </cell>
          <cell r="OZ108">
            <v>0</v>
          </cell>
          <cell r="PA108">
            <v>1.378933443571724</v>
          </cell>
          <cell r="PB108">
            <v>0</v>
          </cell>
          <cell r="PC108">
            <v>0</v>
          </cell>
          <cell r="PD108">
            <v>0</v>
          </cell>
          <cell r="PE108">
            <v>0</v>
          </cell>
          <cell r="PF108">
            <v>0.69033484911120291</v>
          </cell>
          <cell r="PG108" t="str">
            <v/>
          </cell>
          <cell r="PH108">
            <v>7.0247689151172885</v>
          </cell>
          <cell r="PI108">
            <v>0</v>
          </cell>
          <cell r="PJ108">
            <v>0</v>
          </cell>
          <cell r="PK108">
            <v>1.9643801425640377</v>
          </cell>
          <cell r="PL108" t="str">
            <v>N/A</v>
          </cell>
          <cell r="PM108" t="str">
            <v>N/A</v>
          </cell>
          <cell r="PN108" t="str">
            <v>N/A</v>
          </cell>
          <cell r="PO108" t="str">
            <v>N/A</v>
          </cell>
          <cell r="PP108">
            <v>0.44715189204052713</v>
          </cell>
          <cell r="PQ108">
            <v>69.899999999999991</v>
          </cell>
          <cell r="PR108">
            <v>363.48</v>
          </cell>
          <cell r="PS108">
            <v>476</v>
          </cell>
          <cell r="PT108">
            <v>0</v>
          </cell>
          <cell r="PU108">
            <v>555.94000000000005</v>
          </cell>
          <cell r="PV108">
            <v>0</v>
          </cell>
          <cell r="PW108">
            <v>278.32</v>
          </cell>
          <cell r="PX108">
            <v>0</v>
          </cell>
          <cell r="PY108">
            <v>0</v>
          </cell>
          <cell r="PZ108">
            <v>29.561189259962376</v>
          </cell>
          <cell r="QA108">
            <v>13.06732998659839</v>
          </cell>
          <cell r="QB108">
            <v>0</v>
          </cell>
          <cell r="QC108">
            <v>0</v>
          </cell>
          <cell r="QD108">
            <v>8.4132159935552711</v>
          </cell>
          <cell r="QE108">
            <v>4.6421796327330958</v>
          </cell>
          <cell r="QF108">
            <v>0</v>
          </cell>
          <cell r="QG108">
            <v>1.1934360310024228E-2</v>
          </cell>
          <cell r="QH108">
            <v>2.7043433998208117</v>
          </cell>
          <cell r="QI108">
            <v>10.362986586777579</v>
          </cell>
          <cell r="QJ108">
            <v>0</v>
          </cell>
          <cell r="QK108">
            <v>1.1539694100509834</v>
          </cell>
          <cell r="QL108">
            <v>0</v>
          </cell>
          <cell r="QM108">
            <v>0</v>
          </cell>
          <cell r="QN108">
            <v>1.3766904588492355</v>
          </cell>
          <cell r="QO108">
            <v>0</v>
          </cell>
          <cell r="QP108">
            <v>0</v>
          </cell>
          <cell r="QQ108">
            <v>0</v>
          </cell>
          <cell r="QR108">
            <v>0</v>
          </cell>
          <cell r="QS108">
            <v>0.68921194464675906</v>
          </cell>
          <cell r="QT108">
            <v>0</v>
          </cell>
          <cell r="QU108">
            <v>1.1666203059805285</v>
          </cell>
          <cell r="QV108" t="str">
            <v>N/A</v>
          </cell>
          <cell r="QW108" t="str">
            <v/>
          </cell>
          <cell r="QX108" t="str">
            <v/>
          </cell>
          <cell r="QY108" t="str">
            <v/>
          </cell>
          <cell r="QZ108" t="str">
            <v/>
          </cell>
          <cell r="RA108" t="str">
            <v/>
          </cell>
          <cell r="RB108" t="str">
            <v/>
          </cell>
          <cell r="RC108" t="str">
            <v>N/A</v>
          </cell>
          <cell r="RD108" t="str">
            <v>N/A</v>
          </cell>
          <cell r="RE108">
            <v>0</v>
          </cell>
          <cell r="RF108">
            <v>0</v>
          </cell>
          <cell r="RG108">
            <v>0</v>
          </cell>
          <cell r="RH108">
            <v>0</v>
          </cell>
          <cell r="RI108">
            <v>1.3917830319888735</v>
          </cell>
          <cell r="RJ108">
            <v>0</v>
          </cell>
          <cell r="RK108">
            <v>0</v>
          </cell>
          <cell r="RL108">
            <v>0</v>
          </cell>
          <cell r="RM108">
            <v>0</v>
          </cell>
          <cell r="RN108">
            <v>0.69676773296244787</v>
          </cell>
          <cell r="RO108">
            <v>33.490147417615077</v>
          </cell>
          <cell r="RP108">
            <v>34.047020766448007</v>
          </cell>
          <cell r="RQ108">
            <v>30.299936953299603</v>
          </cell>
          <cell r="RR108">
            <v>30.299936953299603</v>
          </cell>
          <cell r="RS108">
            <v>34.050608194734018</v>
          </cell>
          <cell r="RT108">
            <v>0</v>
          </cell>
          <cell r="RU108">
            <v>34.007901208866706</v>
          </cell>
          <cell r="RV108">
            <v>4.3650782595775706</v>
          </cell>
          <cell r="RW108">
            <v>1.1748677952621023</v>
          </cell>
          <cell r="RX108">
            <v>4.9255390366965095</v>
          </cell>
          <cell r="RY108">
            <v>0</v>
          </cell>
          <cell r="RZ108">
            <v>4.8828320508291991</v>
          </cell>
          <cell r="SA108">
            <v>0</v>
          </cell>
          <cell r="SB108">
            <v>27.79682235662051</v>
          </cell>
          <cell r="SC108">
            <v>0</v>
          </cell>
          <cell r="SD108">
            <v>25.148947671238666</v>
          </cell>
          <cell r="SE108">
            <v>28.262004801629228</v>
          </cell>
          <cell r="SF108">
            <v>0</v>
          </cell>
          <cell r="SG108">
            <v>28.226558003359361</v>
          </cell>
          <cell r="SH108">
            <v>5.6933250609945629</v>
          </cell>
          <cell r="SI108">
            <v>0</v>
          </cell>
          <cell r="SJ108">
            <v>5.150989282060932</v>
          </cell>
          <cell r="SK108">
            <v>5.7886033931047827</v>
          </cell>
          <cell r="SL108">
            <v>0</v>
          </cell>
          <cell r="SM108">
            <v>5.7813432055073388</v>
          </cell>
          <cell r="SN108">
            <v>0</v>
          </cell>
          <cell r="SO108">
            <v>1</v>
          </cell>
          <cell r="SP108">
            <v>0.2</v>
          </cell>
          <cell r="SQ108">
            <v>1</v>
          </cell>
          <cell r="SR108">
            <v>0.2</v>
          </cell>
          <cell r="SS108" t="str">
            <v>1: Yes</v>
          </cell>
          <cell r="ST108" t="str">
            <v>1: Yes</v>
          </cell>
          <cell r="SU108" t="str">
            <v>Blank</v>
          </cell>
          <cell r="SV108" t="str">
            <v>1: Yes</v>
          </cell>
          <cell r="SW108" t="str">
            <v>0: All patients when initiated</v>
          </cell>
          <cell r="SX108">
            <v>1</v>
          </cell>
          <cell r="SY108" t="str">
            <v>0: No</v>
          </cell>
          <cell r="SZ108" t="str">
            <v>N/A</v>
          </cell>
          <cell r="TA108" t="str">
            <v>N/A</v>
          </cell>
          <cell r="TB108">
            <v>7.6859169118266811E-3</v>
          </cell>
          <cell r="TC108">
            <v>4.91235531178454E-2</v>
          </cell>
          <cell r="TD108">
            <v>8.19045486740767</v>
          </cell>
          <cell r="TE108">
            <v>2.833082566177858E-2</v>
          </cell>
          <cell r="TF108">
            <v>0.18949007163265641</v>
          </cell>
          <cell r="TG108">
            <v>0</v>
          </cell>
          <cell r="TH108">
            <v>20.401993981221015</v>
          </cell>
          <cell r="TI108">
            <v>4.3650782595775706</v>
          </cell>
          <cell r="TJ108">
            <v>0.25798994208470966</v>
          </cell>
          <cell r="TK108">
            <v>7.6859169118266811E-3</v>
          </cell>
          <cell r="TL108">
            <v>4.91235531178454E-2</v>
          </cell>
          <cell r="TM108">
            <v>8.19045486740767</v>
          </cell>
          <cell r="TN108">
            <v>2.833082566177858E-2</v>
          </cell>
          <cell r="TO108">
            <v>0.18949007163265641</v>
          </cell>
          <cell r="TP108">
            <v>0</v>
          </cell>
          <cell r="TQ108">
            <v>20.401993981221015</v>
          </cell>
          <cell r="TR108">
            <v>1.1748677952621023</v>
          </cell>
          <cell r="TS108">
            <v>0.25798994208470966</v>
          </cell>
          <cell r="TT108">
            <v>7.685916911826682E-3</v>
          </cell>
          <cell r="TU108">
            <v>4.9123553117845407E-2</v>
          </cell>
          <cell r="TV108">
            <v>8.19045486740767</v>
          </cell>
          <cell r="TW108">
            <v>2.8330825661778584E-2</v>
          </cell>
          <cell r="TX108">
            <v>0.18949007163265641</v>
          </cell>
          <cell r="TY108">
            <v>0</v>
          </cell>
          <cell r="TZ108">
            <v>20.401993981221018</v>
          </cell>
          <cell r="UA108">
            <v>4.9219516084104962</v>
          </cell>
          <cell r="UB108">
            <v>0.25798994208470971</v>
          </cell>
          <cell r="UC108" t="str">
            <v>0: No</v>
          </cell>
          <cell r="UD108" t="str">
            <v>N/A</v>
          </cell>
          <cell r="UE108" t="str">
            <v>N/A</v>
          </cell>
          <cell r="UF108">
            <v>112100</v>
          </cell>
          <cell r="UG108">
            <v>1.5698965670410559E-2</v>
          </cell>
          <cell r="UH108">
            <v>1.5698965670410559E-2</v>
          </cell>
          <cell r="UI108">
            <v>0</v>
          </cell>
          <cell r="UJ108">
            <v>0</v>
          </cell>
          <cell r="UK108">
            <v>0</v>
          </cell>
          <cell r="UL108">
            <v>0</v>
          </cell>
          <cell r="UM108">
            <v>0</v>
          </cell>
          <cell r="UN108" t="str">
            <v>N/A</v>
          </cell>
          <cell r="UO108" t="str">
            <v>N/A</v>
          </cell>
          <cell r="UP108" t="str">
            <v>N/A</v>
          </cell>
          <cell r="UQ108" t="str">
            <v>N/A</v>
          </cell>
          <cell r="UR108" t="str">
            <v>N/A</v>
          </cell>
          <cell r="US108" t="str">
            <v>N/A</v>
          </cell>
          <cell r="UT108" t="str">
            <v>N/A</v>
          </cell>
          <cell r="UU108" t="str">
            <v>N/A</v>
          </cell>
          <cell r="UV108" t="str">
            <v>N/A</v>
          </cell>
          <cell r="UW108" t="str">
            <v>N/A</v>
          </cell>
          <cell r="UX108">
            <v>1</v>
          </cell>
          <cell r="UY108">
            <v>0</v>
          </cell>
          <cell r="UZ108">
            <v>0</v>
          </cell>
          <cell r="VA108">
            <v>0</v>
          </cell>
          <cell r="VB108">
            <v>1</v>
          </cell>
          <cell r="VC108">
            <v>0</v>
          </cell>
          <cell r="VD108">
            <v>0</v>
          </cell>
          <cell r="VE108">
            <v>0</v>
          </cell>
          <cell r="VF108">
            <v>0</v>
          </cell>
          <cell r="VG108">
            <v>0</v>
          </cell>
          <cell r="VH108">
            <v>1</v>
          </cell>
          <cell r="VI108">
            <v>1</v>
          </cell>
          <cell r="VJ108">
            <v>0</v>
          </cell>
          <cell r="VK108">
            <v>0</v>
          </cell>
          <cell r="VL108">
            <v>0</v>
          </cell>
          <cell r="VM108">
            <v>0</v>
          </cell>
          <cell r="VN108">
            <v>1</v>
          </cell>
          <cell r="VO108">
            <v>0</v>
          </cell>
          <cell r="VP108">
            <v>0</v>
          </cell>
          <cell r="VQ108">
            <v>0</v>
          </cell>
          <cell r="VR108">
            <v>0</v>
          </cell>
          <cell r="VS108">
            <v>0</v>
          </cell>
          <cell r="VT108">
            <v>0</v>
          </cell>
          <cell r="VU108">
            <v>0</v>
          </cell>
          <cell r="VV108">
            <v>0</v>
          </cell>
          <cell r="VW108">
            <v>0</v>
          </cell>
          <cell r="VX108">
            <v>0</v>
          </cell>
          <cell r="VY108">
            <v>1.2907985859035622</v>
          </cell>
          <cell r="VZ108">
            <v>1.2907985859035622</v>
          </cell>
          <cell r="WA108">
            <v>1.2907985859035622</v>
          </cell>
          <cell r="WB108">
            <v>1.2907985859035622</v>
          </cell>
          <cell r="WC108">
            <v>0</v>
          </cell>
          <cell r="WD108">
            <v>1.290798585903562</v>
          </cell>
          <cell r="WE108">
            <v>0</v>
          </cell>
          <cell r="WF108">
            <v>1.2907985859035622</v>
          </cell>
          <cell r="WG108">
            <v>1.2907985859035622</v>
          </cell>
          <cell r="WH108">
            <v>1.2907985859035622</v>
          </cell>
          <cell r="WI108">
            <v>0</v>
          </cell>
          <cell r="WJ108">
            <v>1.290798585903562</v>
          </cell>
          <cell r="WK108">
            <v>0</v>
          </cell>
          <cell r="WL108">
            <v>0</v>
          </cell>
          <cell r="WM108">
            <v>0</v>
          </cell>
          <cell r="WN108">
            <v>0</v>
          </cell>
          <cell r="WO108">
            <v>0</v>
          </cell>
          <cell r="WP108">
            <v>0</v>
          </cell>
          <cell r="WQ108">
            <v>0</v>
          </cell>
          <cell r="WR108">
            <v>0.1733951459484781</v>
          </cell>
          <cell r="WS108">
            <v>1.1174034399550841</v>
          </cell>
          <cell r="WT108">
            <v>0.17339514594847816</v>
          </cell>
          <cell r="WU108">
            <v>1.1174034399550841</v>
          </cell>
          <cell r="WV108">
            <v>0.17339514594847816</v>
          </cell>
          <cell r="WW108">
            <v>1.1174034399550841</v>
          </cell>
          <cell r="WX108">
            <v>0.1733951459484781</v>
          </cell>
          <cell r="WY108">
            <v>1.1174034399550838</v>
          </cell>
          <cell r="WZ108">
            <v>12.201279253949329</v>
          </cell>
          <cell r="XA108">
            <v>12.667851757789126</v>
          </cell>
          <cell r="XB108">
            <v>9.5283833661661284</v>
          </cell>
          <cell r="XC108">
            <v>12.318661220777049</v>
          </cell>
          <cell r="XD108">
            <v>0</v>
          </cell>
          <cell r="XE108">
            <v>16.475643365149132</v>
          </cell>
          <cell r="XF108">
            <v>0</v>
          </cell>
          <cell r="XG108">
            <v>0.33449261498006566</v>
          </cell>
          <cell r="XH108">
            <v>0.20268337373279308</v>
          </cell>
          <cell r="XI108">
            <v>0.34013274897567092</v>
          </cell>
          <cell r="XJ108">
            <v>0</v>
          </cell>
          <cell r="XK108">
            <v>0.54689324761408376</v>
          </cell>
          <cell r="XL108">
            <v>0</v>
          </cell>
          <cell r="XM108">
            <v>10.106797950959907</v>
          </cell>
          <cell r="XN108">
            <v>9.8050510242105009</v>
          </cell>
          <cell r="XO108">
            <v>8.0764062519145376</v>
          </cell>
          <cell r="XP108">
            <v>9.8820283671556162</v>
          </cell>
          <cell r="XQ108">
            <v>0</v>
          </cell>
          <cell r="XR108">
            <v>12.557825811345998</v>
          </cell>
          <cell r="XS108">
            <v>0</v>
          </cell>
          <cell r="XT108">
            <v>0</v>
          </cell>
          <cell r="XU108">
            <v>0</v>
          </cell>
          <cell r="XV108">
            <v>0</v>
          </cell>
          <cell r="XW108">
            <v>0</v>
          </cell>
          <cell r="XX108">
            <v>0</v>
          </cell>
          <cell r="XY108">
            <v>0</v>
          </cell>
          <cell r="XZ108">
            <v>0</v>
          </cell>
          <cell r="YA108">
            <v>0</v>
          </cell>
          <cell r="YB108">
            <v>0</v>
          </cell>
          <cell r="YC108">
            <v>0</v>
          </cell>
          <cell r="YD108">
            <v>0</v>
          </cell>
          <cell r="YE108">
            <v>0</v>
          </cell>
          <cell r="YF108">
            <v>0</v>
          </cell>
          <cell r="YG108">
            <v>0</v>
          </cell>
          <cell r="YH108">
            <v>0</v>
          </cell>
          <cell r="YI108">
            <v>0</v>
          </cell>
          <cell r="YJ108">
            <v>0</v>
          </cell>
          <cell r="YK108">
            <v>0</v>
          </cell>
          <cell r="YL108">
            <v>1.6360177411477692</v>
          </cell>
          <cell r="YM108">
            <v>0.99133308304069667</v>
          </cell>
          <cell r="YN108">
            <v>1.6636038786767271</v>
          </cell>
          <cell r="YO108">
            <v>0</v>
          </cell>
          <cell r="YP108">
            <v>2.6748783546802155</v>
          </cell>
          <cell r="YQ108">
            <v>0</v>
          </cell>
          <cell r="YR108">
            <v>0</v>
          </cell>
          <cell r="YS108">
            <v>0</v>
          </cell>
          <cell r="YT108">
            <v>0</v>
          </cell>
          <cell r="YU108">
            <v>0</v>
          </cell>
          <cell r="YV108">
            <v>0</v>
          </cell>
          <cell r="YW108">
            <v>0</v>
          </cell>
          <cell r="YX108">
            <v>0.42571787361099278</v>
          </cell>
          <cell r="YY108">
            <v>0.25796065747810026</v>
          </cell>
          <cell r="YZ108">
            <v>0.43289622596903582</v>
          </cell>
          <cell r="ZA108">
            <v>0</v>
          </cell>
          <cell r="ZB108">
            <v>0.69604595150883386</v>
          </cell>
          <cell r="ZC108">
            <v>0</v>
          </cell>
          <cell r="ZD108">
            <v>0.30827378491702595</v>
          </cell>
          <cell r="ZE108">
            <v>0.30777234418895016</v>
          </cell>
          <cell r="ZF108">
            <v>3.5391247859209827</v>
          </cell>
          <cell r="ZG108">
            <v>3.5333680158152125</v>
          </cell>
          <cell r="ZH108">
            <v>1.445697749955708</v>
          </cell>
          <cell r="ZI108">
            <v>1.4433461658516289</v>
          </cell>
          <cell r="ZJ108" t="str">
            <v xml:space="preserve"> </v>
          </cell>
          <cell r="ZK108">
            <v>250</v>
          </cell>
          <cell r="ZL108">
            <v>1</v>
          </cell>
          <cell r="ZM108">
            <v>0</v>
          </cell>
          <cell r="ZN108">
            <v>1</v>
          </cell>
          <cell r="ZO108">
            <v>0</v>
          </cell>
          <cell r="ZP108">
            <v>0</v>
          </cell>
          <cell r="ZQ108">
            <v>0</v>
          </cell>
          <cell r="ZR108" t="str">
            <v>1: Yes</v>
          </cell>
          <cell r="ZS108" t="str">
            <v>1: Yes</v>
          </cell>
          <cell r="ZT108">
            <v>0.78696737949384943</v>
          </cell>
          <cell r="ZU108">
            <v>0.78696737949384954</v>
          </cell>
          <cell r="ZV108">
            <v>0.78696737949384932</v>
          </cell>
          <cell r="ZW108">
            <v>0.78696737949384943</v>
          </cell>
          <cell r="ZX108">
            <v>0</v>
          </cell>
          <cell r="ZY108">
            <v>0.78696737949384943</v>
          </cell>
          <cell r="ZZ108">
            <v>0</v>
          </cell>
          <cell r="AAA108">
            <v>0</v>
          </cell>
          <cell r="AAB108">
            <v>0</v>
          </cell>
          <cell r="AAC108">
            <v>0</v>
          </cell>
          <cell r="AAD108">
            <v>0</v>
          </cell>
          <cell r="AAE108">
            <v>0</v>
          </cell>
          <cell r="AAF108">
            <v>0</v>
          </cell>
          <cell r="AAG108">
            <v>0</v>
          </cell>
          <cell r="AAH108">
            <v>0</v>
          </cell>
          <cell r="AAI108">
            <v>0</v>
          </cell>
          <cell r="AAJ108">
            <v>0</v>
          </cell>
          <cell r="AAK108">
            <v>0</v>
          </cell>
          <cell r="AAL108">
            <v>0</v>
          </cell>
          <cell r="AAM108">
            <v>0</v>
          </cell>
          <cell r="AAN108">
            <v>0</v>
          </cell>
          <cell r="AAO108">
            <v>0</v>
          </cell>
          <cell r="AAP108">
            <v>0</v>
          </cell>
          <cell r="AAQ108">
            <v>0</v>
          </cell>
          <cell r="AAR108">
            <v>0</v>
          </cell>
          <cell r="AAS108">
            <v>0</v>
          </cell>
          <cell r="AAT108">
            <v>0</v>
          </cell>
          <cell r="AAU108">
            <v>0</v>
          </cell>
          <cell r="AAV108">
            <v>0</v>
          </cell>
          <cell r="AAW108">
            <v>0</v>
          </cell>
          <cell r="AAX108">
            <v>0</v>
          </cell>
          <cell r="AAY108">
            <v>0</v>
          </cell>
          <cell r="AAZ108">
            <v>0</v>
          </cell>
          <cell r="ABA108">
            <v>0</v>
          </cell>
          <cell r="ABB108">
            <v>0</v>
          </cell>
          <cell r="ABC108">
            <v>0</v>
          </cell>
          <cell r="ABD108">
            <v>0</v>
          </cell>
          <cell r="ABE108">
            <v>0</v>
          </cell>
          <cell r="ABF108">
            <v>0</v>
          </cell>
          <cell r="ABG108">
            <v>0</v>
          </cell>
          <cell r="ABH108">
            <v>0</v>
          </cell>
          <cell r="ABI108">
            <v>0</v>
          </cell>
          <cell r="ABJ108">
            <v>0</v>
          </cell>
          <cell r="ABK108">
            <v>0</v>
          </cell>
          <cell r="ABL108">
            <v>0</v>
          </cell>
          <cell r="ABM108">
            <v>0</v>
          </cell>
          <cell r="ABN108">
            <v>0</v>
          </cell>
          <cell r="ABO108">
            <v>0</v>
          </cell>
          <cell r="ABP108">
            <v>0</v>
          </cell>
          <cell r="ABQ108">
            <v>0</v>
          </cell>
          <cell r="ABR108">
            <v>0.78696737949384943</v>
          </cell>
          <cell r="ABS108">
            <v>0.78696737949384932</v>
          </cell>
          <cell r="ABT108">
            <v>0.78696737949384943</v>
          </cell>
          <cell r="ABU108">
            <v>0</v>
          </cell>
          <cell r="ABV108">
            <v>0.78696737949384943</v>
          </cell>
          <cell r="ABW108">
            <v>0</v>
          </cell>
          <cell r="ABX108">
            <v>0</v>
          </cell>
          <cell r="ABY108" t="str">
            <v>1: Yes</v>
          </cell>
          <cell r="ABZ108">
            <v>0</v>
          </cell>
          <cell r="ACA108">
            <v>0</v>
          </cell>
          <cell r="ACB108">
            <v>11.288460267630294</v>
          </cell>
          <cell r="ACC108">
            <v>12.064941804314685</v>
          </cell>
          <cell r="ACD108">
            <v>6.8401606158875889</v>
          </cell>
          <cell r="ACE108">
            <v>11.478803568684325</v>
          </cell>
          <cell r="ACF108">
            <v>0</v>
          </cell>
          <cell r="ACG108">
            <v>18.456559038515092</v>
          </cell>
          <cell r="ACH108">
            <v>0</v>
          </cell>
          <cell r="ACI108">
            <v>0.47035244098000423</v>
          </cell>
          <cell r="ACJ108">
            <v>0.28500664980888474</v>
          </cell>
          <cell r="ACK108">
            <v>0.47828341067404467</v>
          </cell>
          <cell r="ACL108">
            <v>0</v>
          </cell>
          <cell r="ACM108">
            <v>0.76902317854191227</v>
          </cell>
          <cell r="ACN108">
            <v>0</v>
          </cell>
          <cell r="ACO108">
            <v>0</v>
          </cell>
          <cell r="ACP108">
            <v>0</v>
          </cell>
          <cell r="ACQ108">
            <v>0</v>
          </cell>
          <cell r="ACR108">
            <v>0</v>
          </cell>
          <cell r="ACS108">
            <v>0</v>
          </cell>
          <cell r="ACT108">
            <v>0</v>
          </cell>
          <cell r="ACU108">
            <v>0</v>
          </cell>
          <cell r="ACV108">
            <v>0</v>
          </cell>
          <cell r="ACW108">
            <v>0</v>
          </cell>
          <cell r="ACX108">
            <v>0</v>
          </cell>
          <cell r="ACY108">
            <v>0</v>
          </cell>
          <cell r="ACZ108">
            <v>0</v>
          </cell>
          <cell r="ADA108">
            <v>0</v>
          </cell>
          <cell r="ADB108">
            <v>0</v>
          </cell>
          <cell r="ADC108">
            <v>0</v>
          </cell>
          <cell r="ADD108">
            <v>0</v>
          </cell>
          <cell r="ADE108">
            <v>0</v>
          </cell>
          <cell r="ADF108">
            <v>0</v>
          </cell>
          <cell r="ADG108">
            <v>0</v>
          </cell>
          <cell r="ADH108">
            <v>0</v>
          </cell>
          <cell r="ADI108">
            <v>0</v>
          </cell>
          <cell r="ADJ108">
            <v>0</v>
          </cell>
          <cell r="ADK108">
            <v>0</v>
          </cell>
          <cell r="ADL108">
            <v>0</v>
          </cell>
          <cell r="ADM108">
            <v>0</v>
          </cell>
          <cell r="ADN108">
            <v>0</v>
          </cell>
          <cell r="ADO108">
            <v>0</v>
          </cell>
          <cell r="ADP108">
            <v>0</v>
          </cell>
          <cell r="ADQ108">
            <v>0</v>
          </cell>
          <cell r="ADR108">
            <v>0</v>
          </cell>
          <cell r="ADS108">
            <v>6.7025233505681818</v>
          </cell>
          <cell r="ADT108">
            <v>4.0613454060770318</v>
          </cell>
          <cell r="ADU108">
            <v>6.8155396866930644</v>
          </cell>
          <cell r="ADV108">
            <v>0</v>
          </cell>
          <cell r="ADW108">
            <v>10.958582038111409</v>
          </cell>
          <cell r="ADX108">
            <v>0</v>
          </cell>
          <cell r="ADY108">
            <v>4.1155844760821072</v>
          </cell>
          <cell r="ADZ108">
            <v>2.4938085600016717</v>
          </cell>
          <cell r="AEA108">
            <v>4.1849804713172167</v>
          </cell>
          <cell r="AEB108">
            <v>0</v>
          </cell>
          <cell r="AEC108">
            <v>6.7289538218617713</v>
          </cell>
          <cell r="AED108">
            <v>0</v>
          </cell>
          <cell r="AEE108">
            <v>0</v>
          </cell>
          <cell r="AEF108">
            <v>0.47035244098000423</v>
          </cell>
          <cell r="AEG108">
            <v>0</v>
          </cell>
          <cell r="AEH108">
            <v>0</v>
          </cell>
          <cell r="AEI108">
            <v>0</v>
          </cell>
          <cell r="AEJ108">
            <v>6.7025233505681818</v>
          </cell>
          <cell r="AEK108">
            <v>4.1155844760821072</v>
          </cell>
          <cell r="AEL108">
            <v>0</v>
          </cell>
          <cell r="AEM108">
            <v>0</v>
          </cell>
          <cell r="AEN108">
            <v>0</v>
          </cell>
          <cell r="AEO108">
            <v>0.50270583351509401</v>
          </cell>
          <cell r="AEP108">
            <v>0</v>
          </cell>
          <cell r="AEQ108">
            <v>0</v>
          </cell>
          <cell r="AER108">
            <v>0</v>
          </cell>
          <cell r="AES108">
            <v>7.1635592675599611</v>
          </cell>
          <cell r="AET108">
            <v>4.3986767032396292</v>
          </cell>
          <cell r="AEU108">
            <v>0</v>
          </cell>
          <cell r="AEV108">
            <v>0</v>
          </cell>
          <cell r="AEW108">
            <v>0</v>
          </cell>
          <cell r="AEX108" t="str">
            <v>10</v>
          </cell>
          <cell r="AEY108" t="str">
            <v>10</v>
          </cell>
          <cell r="AEZ108" t="str">
            <v>0: No</v>
          </cell>
          <cell r="AFA108" t="str">
            <v/>
          </cell>
          <cell r="AFB108" t="str">
            <v/>
          </cell>
          <cell r="AFC108" t="str">
            <v>1: Always</v>
          </cell>
          <cell r="AFD108" t="str">
            <v>1: Always</v>
          </cell>
          <cell r="AFE108">
            <v>0</v>
          </cell>
          <cell r="AFF108">
            <v>0</v>
          </cell>
          <cell r="AFG108">
            <v>0</v>
          </cell>
          <cell r="AFH108">
            <v>0</v>
          </cell>
          <cell r="AFI108">
            <v>0</v>
          </cell>
          <cell r="AFJ108">
            <v>0</v>
          </cell>
          <cell r="AFK108">
            <v>0</v>
          </cell>
          <cell r="AFL108">
            <v>0</v>
          </cell>
          <cell r="AFM108">
            <v>0</v>
          </cell>
          <cell r="AFN108">
            <v>0</v>
          </cell>
          <cell r="AFO108">
            <v>0</v>
          </cell>
          <cell r="AFP108">
            <v>0</v>
          </cell>
          <cell r="AFQ108">
            <v>0</v>
          </cell>
          <cell r="AFR108">
            <v>0</v>
          </cell>
          <cell r="AFS108">
            <v>0</v>
          </cell>
          <cell r="AFT108">
            <v>0</v>
          </cell>
          <cell r="AFU108">
            <v>0</v>
          </cell>
          <cell r="AFV108">
            <v>0</v>
          </cell>
          <cell r="AFW108">
            <v>0</v>
          </cell>
          <cell r="AFX108">
            <v>0</v>
          </cell>
          <cell r="AFY108">
            <v>0</v>
          </cell>
          <cell r="AFZ108">
            <v>0</v>
          </cell>
          <cell r="AGA108">
            <v>0</v>
          </cell>
          <cell r="AGB108">
            <v>0</v>
          </cell>
        </row>
        <row r="109">
          <cell r="A109" t="str">
            <v>ZAMBIA_17</v>
          </cell>
          <cell r="B109" t="str">
            <v>Zambia</v>
          </cell>
          <cell r="C109" t="str">
            <v>Mwinilunga District Hospital</v>
          </cell>
          <cell r="D109" t="str">
            <v>Hospital</v>
          </cell>
          <cell r="E109" t="str">
            <v>Primary</v>
          </cell>
          <cell r="F109" t="str">
            <v>Urban</v>
          </cell>
          <cell r="G109" t="str">
            <v>No</v>
          </cell>
          <cell r="H109">
            <v>37987</v>
          </cell>
          <cell r="I109">
            <v>107820</v>
          </cell>
          <cell r="J109">
            <v>20000</v>
          </cell>
          <cell r="K109">
            <v>80</v>
          </cell>
          <cell r="L109">
            <v>1122</v>
          </cell>
          <cell r="M109" t="str">
            <v>USD</v>
          </cell>
          <cell r="N109">
            <v>4727.7</v>
          </cell>
          <cell r="O109">
            <v>0</v>
          </cell>
          <cell r="P109">
            <v>0</v>
          </cell>
          <cell r="Q109">
            <v>0</v>
          </cell>
          <cell r="R109">
            <v>0</v>
          </cell>
          <cell r="S109" t="str">
            <v>Unknown</v>
          </cell>
          <cell r="T109">
            <v>20000</v>
          </cell>
          <cell r="U109">
            <v>0</v>
          </cell>
          <cell r="V109">
            <v>284.55726654869159</v>
          </cell>
          <cell r="W109" t="str">
            <v>0: No</v>
          </cell>
          <cell r="X109" t="str">
            <v>0: No</v>
          </cell>
          <cell r="Y109">
            <v>0</v>
          </cell>
          <cell r="Z109" t="str">
            <v>Jan-10</v>
          </cell>
          <cell r="AA109" t="str">
            <v>Dec-10</v>
          </cell>
          <cell r="AB109">
            <v>56.916666666666664</v>
          </cell>
          <cell r="AC109">
            <v>417.75</v>
          </cell>
          <cell r="AD109">
            <v>3.4166666666666665</v>
          </cell>
          <cell r="AE109">
            <v>32.833333333333336</v>
          </cell>
          <cell r="AF109">
            <v>0</v>
          </cell>
          <cell r="AG109">
            <v>510.91666666666669</v>
          </cell>
          <cell r="AH109">
            <v>454</v>
          </cell>
          <cell r="AI109">
            <v>3.5469140433860704</v>
          </cell>
          <cell r="AJ109">
            <v>24.443369760234869</v>
          </cell>
          <cell r="AK109">
            <v>1.1100000000000001</v>
          </cell>
          <cell r="AL109">
            <v>3.8</v>
          </cell>
          <cell r="AM109">
            <v>5</v>
          </cell>
          <cell r="AN109">
            <v>4.4000000000000004</v>
          </cell>
          <cell r="AO109">
            <v>0</v>
          </cell>
          <cell r="AP109">
            <v>25</v>
          </cell>
          <cell r="AQ109">
            <v>24.5</v>
          </cell>
          <cell r="AR109">
            <v>25</v>
          </cell>
          <cell r="AS109">
            <v>22.7</v>
          </cell>
          <cell r="AT109">
            <v>0</v>
          </cell>
          <cell r="AU109">
            <v>1.5</v>
          </cell>
          <cell r="AV109">
            <v>3.8</v>
          </cell>
          <cell r="AW109">
            <v>5</v>
          </cell>
          <cell r="AX109">
            <v>4.4000000000000004</v>
          </cell>
          <cell r="AY109">
            <v>0</v>
          </cell>
          <cell r="AZ109">
            <v>10</v>
          </cell>
          <cell r="BA109">
            <v>12.5</v>
          </cell>
          <cell r="BB109">
            <v>12.5</v>
          </cell>
          <cell r="BC109">
            <v>12.5</v>
          </cell>
          <cell r="BD109">
            <v>0</v>
          </cell>
          <cell r="BE109">
            <v>66894.689166666663</v>
          </cell>
          <cell r="BF109" t="str">
            <v>1: Yes</v>
          </cell>
          <cell r="BG109" t="str">
            <v>15</v>
          </cell>
          <cell r="BH109" t="str">
            <v>11</v>
          </cell>
          <cell r="BI109" t="str">
            <v>0: Unknown</v>
          </cell>
          <cell r="BJ109" t="str">
            <v>21</v>
          </cell>
          <cell r="BK109" t="str">
            <v>N/A</v>
          </cell>
          <cell r="BL109" t="str">
            <v>N/A</v>
          </cell>
          <cell r="BM109" t="str">
            <v>1: Yes</v>
          </cell>
          <cell r="BN109" t="str">
            <v>N_INITIATION,N_STAGE,N_MONITORING,N_BLOOD: Initiation, WHO Staging, Routine clinical monitoring, Blood draws for CD4</v>
          </cell>
          <cell r="BO109" t="str">
            <v>Basic supervision and oversight, with the exception of initiating 2L patients (which the doctor performs). Nurses do not perform every initiation--but since Clinical Officer is often called away to the understaffed OPD and wards, nurses perform most initiations.</v>
          </cell>
          <cell r="BP109" t="str">
            <v>1: Yes</v>
          </cell>
          <cell r="BQ109">
            <v>0.33591256846494943</v>
          </cell>
          <cell r="BR109" t="str">
            <v>1: The Costing Period</v>
          </cell>
          <cell r="BS109" t="str">
            <v/>
          </cell>
          <cell r="BT109" t="str">
            <v>1: Yes</v>
          </cell>
          <cell r="BU109" t="str">
            <v>15</v>
          </cell>
          <cell r="BV109" t="str">
            <v>11</v>
          </cell>
          <cell r="BW109" t="str">
            <v>0: Unknown</v>
          </cell>
          <cell r="BX109" t="str">
            <v>21</v>
          </cell>
          <cell r="BY109" t="str">
            <v>N/A</v>
          </cell>
          <cell r="BZ109" t="str">
            <v>N/A</v>
          </cell>
          <cell r="CA109" t="str">
            <v>1: Yes</v>
          </cell>
          <cell r="CB109" t="str">
            <v>0: No</v>
          </cell>
          <cell r="CC109" t="str">
            <v>0: No</v>
          </cell>
          <cell r="CD109" t="str">
            <v>0: No</v>
          </cell>
          <cell r="CE109" t="str">
            <v>1: Yes</v>
          </cell>
          <cell r="CF109" t="str">
            <v>0: No</v>
          </cell>
          <cell r="CG109" t="str">
            <v>0: No</v>
          </cell>
          <cell r="CH109" t="str">
            <v/>
          </cell>
          <cell r="CI109" t="str">
            <v>The patient files are arranged according to the date of initiation. Charts for patients that transferred in, are kept separate so are those for deceased patients. Those for lost patients and defaulters are kept together with active patients’ files in case they returned.   70 patient charts were sampled for each category using systematic sampling method. This sampling method was used because the hospital’s SMART CARE system was not functional.  The sample was broken down as follows:  1. Old Patients  Total Number of patients: 316  Sampling Interval:  5  Of the 70 files selected, 12 files were missing and were replaced by files next in line. This represented 17% of the total number sampled.  2. New Patients initiated between January 2009 and June 2010  Total Number of Patients: 248  Sampling Interval: 4  A total of 26 patient files were replaced by the next file in the sampling frame, representing 37 % of the total number.  It was observed that the patient outcomes are well documented and patients underwent regular CD4 check-ups. However, it was noted that the patients’ heights were rarely recorded.</v>
          </cell>
          <cell r="CJ109">
            <v>468.41666666666669</v>
          </cell>
          <cell r="CK109" t="str">
            <v>Figures based on interviews with ART Coordinator and Nurse at ART Clinic.</v>
          </cell>
          <cell r="CL109" t="str">
            <v>1: Yes</v>
          </cell>
          <cell r="CM109" t="str">
            <v>1: Yes</v>
          </cell>
          <cell r="CN109" t="str">
            <v>0: No</v>
          </cell>
          <cell r="CO109" t="str">
            <v>0: No</v>
          </cell>
          <cell r="CP109" t="str">
            <v/>
          </cell>
          <cell r="CQ109" t="str">
            <v>1: Yes</v>
          </cell>
          <cell r="CR109" t="str">
            <v>1: Yes</v>
          </cell>
          <cell r="CS109" t="str">
            <v>50</v>
          </cell>
          <cell r="CT109" t="str">
            <v>25</v>
          </cell>
          <cell r="CU109">
            <v>473.96711331375428</v>
          </cell>
          <cell r="CV109" t="str">
            <v>2: Unknown</v>
          </cell>
          <cell r="CW109">
            <v>3.5469140433860704</v>
          </cell>
          <cell r="CX109">
            <v>81.956062357420464</v>
          </cell>
          <cell r="CY109">
            <v>21.806840774724552</v>
          </cell>
          <cell r="CZ109">
            <v>89.496796267292211</v>
          </cell>
          <cell r="DA109">
            <v>70.275246888976028</v>
          </cell>
          <cell r="DB109">
            <v>17.992954734066203</v>
          </cell>
          <cell r="DC109">
            <v>76.829726613976646</v>
          </cell>
          <cell r="DD109">
            <v>76.05813886383747</v>
          </cell>
          <cell r="DE109">
            <v>101.5983246938958</v>
          </cell>
          <cell r="DF109">
            <v>84.069464863142002</v>
          </cell>
          <cell r="DG109">
            <v>0</v>
          </cell>
          <cell r="DH109">
            <v>11.680815468444433</v>
          </cell>
          <cell r="DI109">
            <v>3.8138860406583506</v>
          </cell>
          <cell r="DJ109">
            <v>12.66706965331556</v>
          </cell>
          <cell r="DK109">
            <v>12.543447422609686</v>
          </cell>
          <cell r="DL109">
            <v>16.727570353764698</v>
          </cell>
          <cell r="DM109">
            <v>13.817419180752408</v>
          </cell>
          <cell r="DN109">
            <v>0</v>
          </cell>
          <cell r="DO109">
            <v>76.829726613976646</v>
          </cell>
          <cell r="DP109">
            <v>76.26533071564441</v>
          </cell>
          <cell r="DQ109">
            <v>84.069464863142002</v>
          </cell>
          <cell r="DR109">
            <v>12.66706965331556</v>
          </cell>
          <cell r="DS109">
            <v>12.577390643855701</v>
          </cell>
          <cell r="DT109">
            <v>13.817419180752408</v>
          </cell>
          <cell r="DU109">
            <v>59.227489563093606</v>
          </cell>
          <cell r="DV109">
            <v>14.385767585224512</v>
          </cell>
          <cell r="DW109">
            <v>64.194501129869238</v>
          </cell>
          <cell r="DX109">
            <v>85.777328427046299</v>
          </cell>
          <cell r="DY109">
            <v>71.000900053490497</v>
          </cell>
          <cell r="DZ109">
            <v>0</v>
          </cell>
          <cell r="EA109">
            <v>5.8776684104437287</v>
          </cell>
          <cell r="EB109">
            <v>1.9191089494366609</v>
          </cell>
          <cell r="EC109">
            <v>6.3117361003694628</v>
          </cell>
          <cell r="ED109">
            <v>8.4171445150730744</v>
          </cell>
          <cell r="EE109">
            <v>6.9527858266374283</v>
          </cell>
          <cell r="EF109">
            <v>0</v>
          </cell>
          <cell r="EG109">
            <v>2.8190215512612</v>
          </cell>
          <cell r="EH109">
            <v>0.92043461963036544</v>
          </cell>
          <cell r="EI109">
            <v>3.0272071934509799</v>
          </cell>
          <cell r="EJ109">
            <v>4.0369939457472173</v>
          </cell>
          <cell r="EK109">
            <v>3.3346646523590882</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11.680815468444434</v>
          </cell>
          <cell r="EZ109">
            <v>3.8138860406583506</v>
          </cell>
          <cell r="FA109">
            <v>12.543447422609686</v>
          </cell>
          <cell r="FB109">
            <v>16.727570353764698</v>
          </cell>
          <cell r="FC109">
            <v>13.817419180752408</v>
          </cell>
          <cell r="FD109">
            <v>0</v>
          </cell>
          <cell r="FE109">
            <v>2.3510673641774908</v>
          </cell>
          <cell r="FF109">
            <v>0.76764357977466446</v>
          </cell>
          <cell r="FG109">
            <v>2.5246944401477847</v>
          </cell>
          <cell r="FH109">
            <v>3.36685780602923</v>
          </cell>
          <cell r="FI109">
            <v>2.7811143306549719</v>
          </cell>
          <cell r="FJ109">
            <v>0</v>
          </cell>
          <cell r="FK109">
            <v>0</v>
          </cell>
          <cell r="FL109">
            <v>0</v>
          </cell>
          <cell r="FM109">
            <v>0</v>
          </cell>
          <cell r="FN109">
            <v>0</v>
          </cell>
          <cell r="FO109">
            <v>0</v>
          </cell>
          <cell r="FP109">
            <v>0</v>
          </cell>
          <cell r="FQ109">
            <v>0.39145327026586202</v>
          </cell>
          <cell r="FR109">
            <v>1.5658130810634481</v>
          </cell>
          <cell r="FS109">
            <v>3.9145327026586196</v>
          </cell>
          <cell r="FT109">
            <v>0</v>
          </cell>
          <cell r="FU109">
            <v>1.1743598107975861</v>
          </cell>
          <cell r="FV109">
            <v>0.78290654053172404</v>
          </cell>
          <cell r="FW109">
            <v>4.6974392431903444</v>
          </cell>
          <cell r="FX109">
            <v>0</v>
          </cell>
          <cell r="FY109">
            <v>0</v>
          </cell>
          <cell r="FZ109">
            <v>12.526504648507585</v>
          </cell>
          <cell r="GA109">
            <v>0</v>
          </cell>
          <cell r="GB109">
            <v>1.9572663513293098</v>
          </cell>
          <cell r="GC109">
            <v>0</v>
          </cell>
          <cell r="GD109">
            <v>1.9572663513293098</v>
          </cell>
          <cell r="GE109">
            <v>0</v>
          </cell>
          <cell r="GF109">
            <v>0.51125134784304693</v>
          </cell>
          <cell r="GG109">
            <v>1.2781283696076171</v>
          </cell>
          <cell r="GH109">
            <v>0</v>
          </cell>
          <cell r="GI109">
            <v>0.3834385108822852</v>
          </cell>
          <cell r="GJ109">
            <v>0.25562567392152347</v>
          </cell>
          <cell r="GK109">
            <v>0</v>
          </cell>
          <cell r="GL109">
            <v>0</v>
          </cell>
          <cell r="GM109">
            <v>0</v>
          </cell>
          <cell r="GN109">
            <v>2.4284439022544726</v>
          </cell>
          <cell r="GO109">
            <v>0.63906418480380855</v>
          </cell>
          <cell r="GP109">
            <v>0</v>
          </cell>
          <cell r="GQ109">
            <v>0.63906418480380855</v>
          </cell>
          <cell r="GR109">
            <v>0.44052863436123352</v>
          </cell>
          <cell r="GS109">
            <v>1.6980204349161525</v>
          </cell>
          <cell r="GT109">
            <v>4.2450510872903813</v>
          </cell>
          <cell r="GU109">
            <v>0</v>
          </cell>
          <cell r="GV109">
            <v>1.2735153261871144</v>
          </cell>
          <cell r="GW109">
            <v>0.84901021745807626</v>
          </cell>
          <cell r="GX109">
            <v>5.286343612334802</v>
          </cell>
          <cell r="GY109">
            <v>0</v>
          </cell>
          <cell r="GZ109">
            <v>0</v>
          </cell>
          <cell r="HA109">
            <v>13.792469312547761</v>
          </cell>
          <cell r="HB109">
            <v>2.1225255436451906</v>
          </cell>
          <cell r="HC109">
            <v>0</v>
          </cell>
          <cell r="HD109">
            <v>2.1225255436451906</v>
          </cell>
          <cell r="HE109">
            <v>31133.47526281279</v>
          </cell>
          <cell r="HF109">
            <v>7507.4968800896859</v>
          </cell>
          <cell r="HG109">
            <v>7390.8320113374384</v>
          </cell>
          <cell r="HH109">
            <v>0</v>
          </cell>
          <cell r="HI109">
            <v>7274.1671425851919</v>
          </cell>
          <cell r="HJ109">
            <v>7507.4968800896859</v>
          </cell>
          <cell r="HK109">
            <v>634.55803033187397</v>
          </cell>
          <cell r="HL109">
            <v>0</v>
          </cell>
          <cell r="HM109" t="str">
            <v/>
          </cell>
          <cell r="HN109">
            <v>5967.9233030860678</v>
          </cell>
          <cell r="HO109" t="e">
            <v>#DIV/0!</v>
          </cell>
          <cell r="HP109">
            <v>0</v>
          </cell>
          <cell r="HQ109">
            <v>1</v>
          </cell>
          <cell r="HR109">
            <v>0</v>
          </cell>
          <cell r="HS109">
            <v>5.8776684104437278</v>
          </cell>
          <cell r="HT109">
            <v>0</v>
          </cell>
          <cell r="HU109">
            <v>0</v>
          </cell>
          <cell r="HV109">
            <v>4.6974392431903444</v>
          </cell>
          <cell r="HW109">
            <v>5.6420000000000003</v>
          </cell>
          <cell r="HX109">
            <v>1.798</v>
          </cell>
          <cell r="HY109">
            <v>6.3739415587307748</v>
          </cell>
          <cell r="HZ109">
            <v>0</v>
          </cell>
          <cell r="IA109">
            <v>0</v>
          </cell>
          <cell r="IB109">
            <v>1.9191089494366609</v>
          </cell>
          <cell r="IC109">
            <v>0</v>
          </cell>
          <cell r="ID109">
            <v>0</v>
          </cell>
          <cell r="IE109" t="str">
            <v>2</v>
          </cell>
          <cell r="IF109">
            <v>130.28635268893072</v>
          </cell>
          <cell r="IG109">
            <v>129.13965830656377</v>
          </cell>
          <cell r="IH109">
            <v>547.99564270152507</v>
          </cell>
          <cell r="II109">
            <v>101.40893656783737</v>
          </cell>
          <cell r="IJ109">
            <v>0</v>
          </cell>
          <cell r="IK109">
            <v>119.06969269053027</v>
          </cell>
          <cell r="IL109">
            <v>11.21665999840044</v>
          </cell>
          <cell r="IM109">
            <v>117.51708905897303</v>
          </cell>
          <cell r="IN109">
            <v>11.622569247590739</v>
          </cell>
          <cell r="IO109">
            <v>498.67603485838782</v>
          </cell>
          <cell r="IP109">
            <v>49.319607843137256</v>
          </cell>
          <cell r="IQ109">
            <v>95.324400373767133</v>
          </cell>
          <cell r="IR109">
            <v>6.0845361940702425</v>
          </cell>
          <cell r="IS109">
            <v>0</v>
          </cell>
          <cell r="IT109">
            <v>0</v>
          </cell>
          <cell r="IU109">
            <v>25.5</v>
          </cell>
          <cell r="IV109">
            <v>203</v>
          </cell>
          <cell r="IW109">
            <v>200.5</v>
          </cell>
          <cell r="IX109">
            <v>19.5</v>
          </cell>
          <cell r="IY109" t="str">
            <v>0: No</v>
          </cell>
          <cell r="IZ109" t="str">
            <v>N/A</v>
          </cell>
          <cell r="JA109" t="str">
            <v>N/A</v>
          </cell>
          <cell r="JB109" t="str">
            <v>N/A</v>
          </cell>
          <cell r="JC109" t="str">
            <v>N/A</v>
          </cell>
          <cell r="JD109" t="str">
            <v>N/A</v>
          </cell>
          <cell r="JE109" t="str">
            <v>N/A</v>
          </cell>
          <cell r="JF109" t="str">
            <v>N/A</v>
          </cell>
          <cell r="JG109" t="str">
            <v>N/A</v>
          </cell>
          <cell r="JH109">
            <v>0</v>
          </cell>
          <cell r="JI109">
            <v>174.5</v>
          </cell>
          <cell r="JJ109">
            <v>0</v>
          </cell>
          <cell r="JK109">
            <v>21</v>
          </cell>
          <cell r="JL109">
            <v>137</v>
          </cell>
          <cell r="JM109">
            <v>63.5</v>
          </cell>
          <cell r="JN109">
            <v>0</v>
          </cell>
          <cell r="JO109">
            <v>18.5</v>
          </cell>
          <cell r="JP109">
            <v>0</v>
          </cell>
          <cell r="JQ109">
            <v>0</v>
          </cell>
          <cell r="JR109">
            <v>69.71867927321955</v>
          </cell>
          <cell r="JS109">
            <v>99.892548173530486</v>
          </cell>
          <cell r="JT109">
            <v>147.492015144785</v>
          </cell>
          <cell r="JU109">
            <v>172.19218647545318</v>
          </cell>
          <cell r="JV109">
            <v>165.30723184635235</v>
          </cell>
          <cell r="JW109">
            <v>194.52270660151873</v>
          </cell>
          <cell r="JX109">
            <v>140.60706051568417</v>
          </cell>
          <cell r="JY109">
            <v>169.82253527085052</v>
          </cell>
          <cell r="JZ109">
            <v>2408</v>
          </cell>
          <cell r="KA109">
            <v>0</v>
          </cell>
          <cell r="KB109">
            <v>170.10000000000002</v>
          </cell>
          <cell r="KC109">
            <v>38</v>
          </cell>
          <cell r="KD109">
            <v>1625</v>
          </cell>
          <cell r="KE109">
            <v>0</v>
          </cell>
          <cell r="KF109">
            <v>27</v>
          </cell>
          <cell r="KG109">
            <v>2349.2640000000001</v>
          </cell>
          <cell r="KH109">
            <v>2408</v>
          </cell>
          <cell r="KI109">
            <v>0</v>
          </cell>
          <cell r="KJ109">
            <v>210</v>
          </cell>
          <cell r="KK109">
            <v>38</v>
          </cell>
          <cell r="KL109">
            <v>1625</v>
          </cell>
          <cell r="KM109">
            <v>0</v>
          </cell>
          <cell r="KN109">
            <v>27</v>
          </cell>
          <cell r="KO109">
            <v>2439</v>
          </cell>
          <cell r="KP109">
            <v>165</v>
          </cell>
          <cell r="KQ109">
            <v>9.5</v>
          </cell>
          <cell r="KR109">
            <v>17.5</v>
          </cell>
          <cell r="KS109">
            <v>0.5</v>
          </cell>
          <cell r="KT109">
            <v>178.5</v>
          </cell>
          <cell r="KU109">
            <v>22</v>
          </cell>
          <cell r="KV109">
            <v>15.5</v>
          </cell>
          <cell r="KW109">
            <v>3</v>
          </cell>
          <cell r="KX109">
            <v>0</v>
          </cell>
          <cell r="KY109">
            <v>0</v>
          </cell>
          <cell r="KZ109">
            <v>6.3299278719038865</v>
          </cell>
          <cell r="LA109" t="str">
            <v/>
          </cell>
          <cell r="LB109" t="str">
            <v/>
          </cell>
          <cell r="LC109">
            <v>2.9200245362438397</v>
          </cell>
          <cell r="LD109">
            <v>5.1900501300843969</v>
          </cell>
          <cell r="LE109" t="str">
            <v/>
          </cell>
          <cell r="LF109" t="str">
            <v/>
          </cell>
          <cell r="LG109" t="str">
            <v/>
          </cell>
          <cell r="LH109">
            <v>8.2799246991137352</v>
          </cell>
          <cell r="LI109" t="str">
            <v/>
          </cell>
          <cell r="LJ109" t="str">
            <v>Tenofovir/Emtricitabine</v>
          </cell>
          <cell r="LK109" t="str">
            <v/>
          </cell>
          <cell r="LL109" t="str">
            <v>0: No</v>
          </cell>
          <cell r="LM109" t="str">
            <v>N/A</v>
          </cell>
          <cell r="LN109" t="str">
            <v>N/A</v>
          </cell>
          <cell r="LO109" t="str">
            <v>N/A</v>
          </cell>
          <cell r="LP109" t="str">
            <v>N/A</v>
          </cell>
          <cell r="LQ109" t="str">
            <v>N/A</v>
          </cell>
          <cell r="LR109" t="str">
            <v>N/A</v>
          </cell>
          <cell r="LS109" t="str">
            <v>N/A</v>
          </cell>
          <cell r="LT109" t="str">
            <v>N/A</v>
          </cell>
          <cell r="LU109">
            <v>174.5</v>
          </cell>
          <cell r="LV109">
            <v>21</v>
          </cell>
          <cell r="LW109">
            <v>200.5</v>
          </cell>
          <cell r="LX109">
            <v>18.5</v>
          </cell>
          <cell r="LY109" t="str">
            <v/>
          </cell>
          <cell r="LZ109" t="str">
            <v/>
          </cell>
          <cell r="MA109" t="str">
            <v/>
          </cell>
          <cell r="MB109" t="str">
            <v/>
          </cell>
          <cell r="MC109" t="str">
            <v/>
          </cell>
          <cell r="MD109" t="str">
            <v/>
          </cell>
          <cell r="ME109" t="str">
            <v/>
          </cell>
          <cell r="MF109" t="str">
            <v/>
          </cell>
          <cell r="MG109" t="str">
            <v/>
          </cell>
          <cell r="MH109" t="str">
            <v/>
          </cell>
          <cell r="MI109" t="str">
            <v/>
          </cell>
          <cell r="MJ109" t="str">
            <v/>
          </cell>
          <cell r="MK109" t="str">
            <v/>
          </cell>
          <cell r="ML109" t="str">
            <v/>
          </cell>
          <cell r="MM109" t="str">
            <v/>
          </cell>
          <cell r="MN109" t="str">
            <v/>
          </cell>
          <cell r="MO109" t="str">
            <v/>
          </cell>
          <cell r="MP109" t="str">
            <v/>
          </cell>
          <cell r="MQ109" t="str">
            <v>1: Yes</v>
          </cell>
          <cell r="MR109" t="str">
            <v>1: Yes</v>
          </cell>
          <cell r="MS109" t="str">
            <v>1</v>
          </cell>
          <cell r="MT109" t="str">
            <v>0: No</v>
          </cell>
          <cell r="MU109">
            <v>15.720164789680032</v>
          </cell>
          <cell r="MV109">
            <v>32.041372313729866</v>
          </cell>
          <cell r="MW109">
            <v>13.514298646526919</v>
          </cell>
          <cell r="MX109">
            <v>23.314451584693629</v>
          </cell>
          <cell r="MY109">
            <v>14.703049251875411</v>
          </cell>
          <cell r="MZ109">
            <v>0</v>
          </cell>
          <cell r="NA109">
            <v>5.7017503358494892</v>
          </cell>
          <cell r="NB109">
            <v>51.182183468657719</v>
          </cell>
          <cell r="NC109">
            <v>0</v>
          </cell>
          <cell r="ND109">
            <v>0</v>
          </cell>
          <cell r="NE109">
            <v>0</v>
          </cell>
          <cell r="NF109">
            <v>0</v>
          </cell>
          <cell r="NG109">
            <v>0</v>
          </cell>
          <cell r="NH109">
            <v>0</v>
          </cell>
          <cell r="NI109">
            <v>0</v>
          </cell>
          <cell r="NJ109">
            <v>0</v>
          </cell>
          <cell r="NK109">
            <v>0</v>
          </cell>
          <cell r="NL109">
            <v>0</v>
          </cell>
          <cell r="NM109">
            <v>12.581367887900559</v>
          </cell>
          <cell r="NN109">
            <v>25.975643191457131</v>
          </cell>
          <cell r="NO109">
            <v>10.771086488031685</v>
          </cell>
          <cell r="NP109">
            <v>18.813747931882521</v>
          </cell>
          <cell r="NQ109">
            <v>11.74665480010939</v>
          </cell>
          <cell r="NR109">
            <v>0</v>
          </cell>
          <cell r="NS109">
            <v>2.7492947706694761</v>
          </cell>
          <cell r="NT109">
            <v>5.6762269911627357</v>
          </cell>
          <cell r="NU109">
            <v>2.3537100273852363</v>
          </cell>
          <cell r="NV109">
            <v>4.111201521701112</v>
          </cell>
          <cell r="NW109">
            <v>2.5668923206560241</v>
          </cell>
          <cell r="NX109">
            <v>0</v>
          </cell>
          <cell r="NY109">
            <v>0</v>
          </cell>
          <cell r="NZ109">
            <v>0</v>
          </cell>
          <cell r="OA109">
            <v>0</v>
          </cell>
          <cell r="OB109">
            <v>0</v>
          </cell>
          <cell r="OC109">
            <v>0</v>
          </cell>
          <cell r="OD109">
            <v>0</v>
          </cell>
          <cell r="OE109">
            <v>0.38950213110999771</v>
          </cell>
          <cell r="OF109">
            <v>0.38950213110999771</v>
          </cell>
          <cell r="OG109">
            <v>0.38950213110999771</v>
          </cell>
          <cell r="OH109">
            <v>0.38950213110999765</v>
          </cell>
          <cell r="OI109">
            <v>0.38950213110999771</v>
          </cell>
          <cell r="OJ109">
            <v>0</v>
          </cell>
          <cell r="OK109">
            <v>15.720164789680032</v>
          </cell>
          <cell r="OL109">
            <v>32.041372313729866</v>
          </cell>
          <cell r="OM109">
            <v>13.514298646526919</v>
          </cell>
          <cell r="ON109">
            <v>23.314451584693629</v>
          </cell>
          <cell r="OO109">
            <v>14.703049251875411</v>
          </cell>
          <cell r="OP109">
            <v>0</v>
          </cell>
          <cell r="OQ109">
            <v>0</v>
          </cell>
          <cell r="OR109">
            <v>0</v>
          </cell>
          <cell r="OS109">
            <v>0</v>
          </cell>
          <cell r="OT109">
            <v>0</v>
          </cell>
          <cell r="OU109">
            <v>0</v>
          </cell>
          <cell r="OV109">
            <v>0</v>
          </cell>
          <cell r="OW109">
            <v>1.7341379872777687</v>
          </cell>
          <cell r="OX109">
            <v>0</v>
          </cell>
          <cell r="OY109">
            <v>0</v>
          </cell>
          <cell r="OZ109">
            <v>0</v>
          </cell>
          <cell r="PA109">
            <v>0.94692546077312023</v>
          </cell>
          <cell r="PB109">
            <v>0</v>
          </cell>
          <cell r="PC109">
            <v>0</v>
          </cell>
          <cell r="PD109">
            <v>0</v>
          </cell>
          <cell r="PE109">
            <v>1.1556483444788777</v>
          </cell>
          <cell r="PF109">
            <v>0</v>
          </cell>
          <cell r="PG109">
            <v>7.2551134801277586</v>
          </cell>
          <cell r="PH109" t="str">
            <v/>
          </cell>
          <cell r="PI109">
            <v>0</v>
          </cell>
          <cell r="PJ109">
            <v>0</v>
          </cell>
          <cell r="PK109">
            <v>1.9643801425640377</v>
          </cell>
          <cell r="PL109" t="str">
            <v>N/A</v>
          </cell>
          <cell r="PM109" t="str">
            <v>N/A</v>
          </cell>
          <cell r="PN109" t="str">
            <v>N/A</v>
          </cell>
          <cell r="PO109">
            <v>0.44715189204052713</v>
          </cell>
          <cell r="PP109" t="str">
            <v>N/A</v>
          </cell>
          <cell r="PQ109">
            <v>203.78</v>
          </cell>
          <cell r="PR109">
            <v>620.19999999999993</v>
          </cell>
          <cell r="PS109">
            <v>886</v>
          </cell>
          <cell r="PT109">
            <v>0</v>
          </cell>
          <cell r="PU109">
            <v>483.8</v>
          </cell>
          <cell r="PV109">
            <v>0</v>
          </cell>
          <cell r="PW109">
            <v>590.43999999999994</v>
          </cell>
          <cell r="PX109">
            <v>23.682556875355534</v>
          </cell>
          <cell r="PY109">
            <v>0</v>
          </cell>
          <cell r="PZ109">
            <v>33.707946630589788</v>
          </cell>
          <cell r="QA109">
            <v>13.674022216455727</v>
          </cell>
          <cell r="QB109">
            <v>0</v>
          </cell>
          <cell r="QC109">
            <v>0</v>
          </cell>
          <cell r="QD109">
            <v>10.902166340116212</v>
          </cell>
          <cell r="QE109">
            <v>2.3823537452295174</v>
          </cell>
          <cell r="QF109">
            <v>0</v>
          </cell>
          <cell r="QG109">
            <v>0.38950213110999776</v>
          </cell>
          <cell r="QH109">
            <v>13.674022216455727</v>
          </cell>
          <cell r="QI109">
            <v>0</v>
          </cell>
          <cell r="QJ109">
            <v>1.5026872246696037</v>
          </cell>
          <cell r="QK109">
            <v>0</v>
          </cell>
          <cell r="QL109">
            <v>0</v>
          </cell>
          <cell r="QM109">
            <v>0</v>
          </cell>
          <cell r="QN109">
            <v>0.82054185022026438</v>
          </cell>
          <cell r="QO109">
            <v>0</v>
          </cell>
          <cell r="QP109">
            <v>0</v>
          </cell>
          <cell r="QQ109">
            <v>0</v>
          </cell>
          <cell r="QR109">
            <v>0</v>
          </cell>
          <cell r="QS109">
            <v>0</v>
          </cell>
          <cell r="QT109">
            <v>3.5803221083455345</v>
          </cell>
          <cell r="QU109">
            <v>0</v>
          </cell>
          <cell r="QV109" t="str">
            <v>0: No</v>
          </cell>
          <cell r="QW109" t="str">
            <v/>
          </cell>
          <cell r="QX109" t="str">
            <v/>
          </cell>
          <cell r="QY109" t="str">
            <v/>
          </cell>
          <cell r="QZ109" t="str">
            <v/>
          </cell>
          <cell r="RA109" t="str">
            <v/>
          </cell>
          <cell r="RB109" t="str">
            <v/>
          </cell>
          <cell r="RC109" t="str">
            <v>N/A</v>
          </cell>
          <cell r="RD109" t="str">
            <v>N/A</v>
          </cell>
          <cell r="RE109">
            <v>13.656673833973361</v>
          </cell>
          <cell r="RF109">
            <v>0</v>
          </cell>
          <cell r="RG109">
            <v>0</v>
          </cell>
          <cell r="RH109">
            <v>0</v>
          </cell>
          <cell r="RI109">
            <v>1.955033674963397</v>
          </cell>
          <cell r="RJ109">
            <v>0</v>
          </cell>
          <cell r="RK109">
            <v>0</v>
          </cell>
          <cell r="RL109">
            <v>0</v>
          </cell>
          <cell r="RM109">
            <v>2.3859654465592972</v>
          </cell>
          <cell r="RN109">
            <v>0</v>
          </cell>
          <cell r="RO109">
            <v>10.036844006229909</v>
          </cell>
          <cell r="RP109">
            <v>10.418483413244282</v>
          </cell>
          <cell r="RQ109">
            <v>6.9926690583319555</v>
          </cell>
          <cell r="RR109">
            <v>6.9926690583319555</v>
          </cell>
          <cell r="RS109">
            <v>10.620653056427447</v>
          </cell>
          <cell r="RT109">
            <v>13.305075775463287</v>
          </cell>
          <cell r="RU109">
            <v>7.5458267936295975</v>
          </cell>
          <cell r="RV109">
            <v>6.5976121387773752</v>
          </cell>
          <cell r="RW109">
            <v>3.5534371908794222</v>
          </cell>
          <cell r="RX109">
            <v>7.1814211889749133</v>
          </cell>
          <cell r="RY109">
            <v>9.8658439080107545</v>
          </cell>
          <cell r="RZ109">
            <v>4.1065949261770642</v>
          </cell>
          <cell r="SA109">
            <v>0</v>
          </cell>
          <cell r="SB109">
            <v>8.3305805251708236</v>
          </cell>
          <cell r="SC109">
            <v>0</v>
          </cell>
          <cell r="SD109">
            <v>5.8039153184155232</v>
          </cell>
          <cell r="SE109">
            <v>8.8151420368347804</v>
          </cell>
          <cell r="SF109">
            <v>11.043212893634527</v>
          </cell>
          <cell r="SG109">
            <v>6.2630362387125658</v>
          </cell>
          <cell r="SH109">
            <v>1.7062634810590849</v>
          </cell>
          <cell r="SI109">
            <v>0</v>
          </cell>
          <cell r="SJ109">
            <v>1.1887537399164325</v>
          </cell>
          <cell r="SK109">
            <v>1.805511019592666</v>
          </cell>
          <cell r="SL109">
            <v>2.2618628818287592</v>
          </cell>
          <cell r="SM109">
            <v>1.2827905549170318</v>
          </cell>
          <cell r="SN109">
            <v>0</v>
          </cell>
          <cell r="SO109">
            <v>0.6</v>
          </cell>
          <cell r="SP109">
            <v>0.2</v>
          </cell>
          <cell r="SQ109">
            <v>0.4</v>
          </cell>
          <cell r="SR109">
            <v>0.5</v>
          </cell>
          <cell r="SS109" t="str">
            <v>1: Yes</v>
          </cell>
          <cell r="ST109" t="str">
            <v>1: Yes</v>
          </cell>
          <cell r="SU109">
            <v>0.95</v>
          </cell>
          <cell r="SV109" t="str">
            <v>1: Yes</v>
          </cell>
          <cell r="SW109" t="str">
            <v>0: All patients when initiated</v>
          </cell>
          <cell r="SX109">
            <v>0.7</v>
          </cell>
          <cell r="SY109" t="str">
            <v>0: No</v>
          </cell>
          <cell r="SZ109" t="str">
            <v>N/A</v>
          </cell>
          <cell r="TA109" t="str">
            <v>N/A</v>
          </cell>
          <cell r="TB109">
            <v>0</v>
          </cell>
          <cell r="TC109">
            <v>0</v>
          </cell>
          <cell r="TD109">
            <v>2.6732305904083788</v>
          </cell>
          <cell r="TE109">
            <v>0</v>
          </cell>
          <cell r="TF109">
            <v>0</v>
          </cell>
          <cell r="TG109">
            <v>0</v>
          </cell>
          <cell r="TH109">
            <v>0.4565638300742812</v>
          </cell>
          <cell r="TI109">
            <v>6.5976121387773752</v>
          </cell>
          <cell r="TJ109">
            <v>0.30943744696987363</v>
          </cell>
          <cell r="TK109">
            <v>0</v>
          </cell>
          <cell r="TL109">
            <v>0</v>
          </cell>
          <cell r="TM109">
            <v>2.6732305904083788</v>
          </cell>
          <cell r="TN109">
            <v>0</v>
          </cell>
          <cell r="TO109">
            <v>0</v>
          </cell>
          <cell r="TP109">
            <v>0</v>
          </cell>
          <cell r="TQ109">
            <v>0.4565638300742812</v>
          </cell>
          <cell r="TR109">
            <v>3.5534371908794222</v>
          </cell>
          <cell r="TS109">
            <v>0.30943744696987363</v>
          </cell>
          <cell r="TT109">
            <v>0</v>
          </cell>
          <cell r="TU109">
            <v>0</v>
          </cell>
          <cell r="TV109">
            <v>2.6732305904083788</v>
          </cell>
          <cell r="TW109">
            <v>0</v>
          </cell>
          <cell r="TX109">
            <v>0</v>
          </cell>
          <cell r="TY109">
            <v>0</v>
          </cell>
          <cell r="TZ109">
            <v>0.45656383007428125</v>
          </cell>
          <cell r="UA109">
            <v>6.9792515457917483</v>
          </cell>
          <cell r="UB109">
            <v>0.30943744696987369</v>
          </cell>
          <cell r="UC109" t="str">
            <v>0: No</v>
          </cell>
          <cell r="UD109" t="str">
            <v>N/A</v>
          </cell>
          <cell r="UE109" t="str">
            <v>N/A</v>
          </cell>
          <cell r="UF109">
            <v>169200</v>
          </cell>
          <cell r="UG109">
            <v>1.5322179963357649E-2</v>
          </cell>
          <cell r="UH109">
            <v>1.5698965670410559E-2</v>
          </cell>
          <cell r="UI109">
            <v>7.8283309008608856E-3</v>
          </cell>
          <cell r="UJ109">
            <v>0</v>
          </cell>
          <cell r="UK109">
            <v>0</v>
          </cell>
          <cell r="UL109">
            <v>0</v>
          </cell>
          <cell r="UM109">
            <v>0</v>
          </cell>
          <cell r="UN109" t="str">
            <v>N/A</v>
          </cell>
          <cell r="UO109" t="str">
            <v>N/A</v>
          </cell>
          <cell r="UP109" t="str">
            <v>N/A</v>
          </cell>
          <cell r="UQ109" t="str">
            <v>N/A</v>
          </cell>
          <cell r="UR109" t="str">
            <v>N/A</v>
          </cell>
          <cell r="US109" t="str">
            <v>N/A</v>
          </cell>
          <cell r="UT109" t="str">
            <v>N/A</v>
          </cell>
          <cell r="UU109" t="str">
            <v>N/A</v>
          </cell>
          <cell r="UV109" t="str">
            <v>N/A</v>
          </cell>
          <cell r="UW109" t="str">
            <v>N/A</v>
          </cell>
          <cell r="UX109">
            <v>0</v>
          </cell>
          <cell r="UY109">
            <v>0</v>
          </cell>
          <cell r="UZ109">
            <v>0</v>
          </cell>
          <cell r="VA109">
            <v>0</v>
          </cell>
          <cell r="VB109">
            <v>1</v>
          </cell>
          <cell r="VC109">
            <v>0</v>
          </cell>
          <cell r="VD109">
            <v>0</v>
          </cell>
          <cell r="VE109">
            <v>0</v>
          </cell>
          <cell r="VF109">
            <v>0</v>
          </cell>
          <cell r="VG109">
            <v>0</v>
          </cell>
          <cell r="VH109">
            <v>0</v>
          </cell>
          <cell r="VI109">
            <v>0</v>
          </cell>
          <cell r="VJ109">
            <v>0</v>
          </cell>
          <cell r="VK109">
            <v>0</v>
          </cell>
          <cell r="VL109">
            <v>0</v>
          </cell>
          <cell r="VM109">
            <v>0</v>
          </cell>
          <cell r="VN109">
            <v>0</v>
          </cell>
          <cell r="VO109">
            <v>0</v>
          </cell>
          <cell r="VP109">
            <v>1</v>
          </cell>
          <cell r="VQ109">
            <v>0</v>
          </cell>
          <cell r="VR109">
            <v>0</v>
          </cell>
          <cell r="VS109">
            <v>0</v>
          </cell>
          <cell r="VT109">
            <v>0</v>
          </cell>
          <cell r="VU109">
            <v>0</v>
          </cell>
          <cell r="VV109">
            <v>1</v>
          </cell>
          <cell r="VW109">
            <v>0</v>
          </cell>
          <cell r="VX109">
            <v>0</v>
          </cell>
          <cell r="VY109">
            <v>0</v>
          </cell>
          <cell r="VZ109">
            <v>0</v>
          </cell>
          <cell r="WA109">
            <v>0</v>
          </cell>
          <cell r="WB109">
            <v>0</v>
          </cell>
          <cell r="WC109">
            <v>0</v>
          </cell>
          <cell r="WD109">
            <v>0</v>
          </cell>
          <cell r="WE109">
            <v>0</v>
          </cell>
          <cell r="WF109">
            <v>0</v>
          </cell>
          <cell r="WG109">
            <v>0</v>
          </cell>
          <cell r="WH109">
            <v>0</v>
          </cell>
          <cell r="WI109">
            <v>0</v>
          </cell>
          <cell r="WJ109">
            <v>0</v>
          </cell>
          <cell r="WK109">
            <v>0</v>
          </cell>
          <cell r="WL109">
            <v>0</v>
          </cell>
          <cell r="WM109">
            <v>0</v>
          </cell>
          <cell r="WN109">
            <v>0</v>
          </cell>
          <cell r="WO109">
            <v>0</v>
          </cell>
          <cell r="WP109">
            <v>0</v>
          </cell>
          <cell r="WQ109">
            <v>0</v>
          </cell>
          <cell r="WR109">
            <v>0</v>
          </cell>
          <cell r="WS109">
            <v>0</v>
          </cell>
          <cell r="WT109">
            <v>0</v>
          </cell>
          <cell r="WU109">
            <v>0</v>
          </cell>
          <cell r="WV109">
            <v>0</v>
          </cell>
          <cell r="WW109">
            <v>0</v>
          </cell>
          <cell r="WX109">
            <v>0</v>
          </cell>
          <cell r="WY109">
            <v>0</v>
          </cell>
          <cell r="WZ109">
            <v>9.6380716412955625</v>
          </cell>
          <cell r="XA109">
            <v>8.7752551545698019</v>
          </cell>
          <cell r="XB109">
            <v>16.520391143026067</v>
          </cell>
          <cell r="XC109">
            <v>8.6745199288219226</v>
          </cell>
          <cell r="XD109">
            <v>14.289381009014527</v>
          </cell>
          <cell r="XE109">
            <v>9.4831397399553072</v>
          </cell>
          <cell r="XF109">
            <v>0</v>
          </cell>
          <cell r="XG109">
            <v>0.98647184586286341</v>
          </cell>
          <cell r="XH109">
            <v>0.32209148518805314</v>
          </cell>
          <cell r="XI109">
            <v>1.0593231068407079</v>
          </cell>
          <cell r="XJ109">
            <v>1.4126819525791805</v>
          </cell>
          <cell r="XK109">
            <v>1.1669129643491385</v>
          </cell>
          <cell r="XL109">
            <v>0</v>
          </cell>
          <cell r="XM109">
            <v>6.87923469736785</v>
          </cell>
          <cell r="XN109">
            <v>7.8896747593715135</v>
          </cell>
          <cell r="XO109">
            <v>15.94952462437292</v>
          </cell>
          <cell r="XP109">
            <v>6.7970033785849022</v>
          </cell>
          <cell r="XQ109">
            <v>11.785580488605982</v>
          </cell>
          <cell r="XR109">
            <v>7.4149337420839716</v>
          </cell>
          <cell r="XS109">
            <v>0</v>
          </cell>
          <cell r="XT109">
            <v>0</v>
          </cell>
          <cell r="XU109">
            <v>0</v>
          </cell>
          <cell r="XV109">
            <v>0</v>
          </cell>
          <cell r="XW109">
            <v>0</v>
          </cell>
          <cell r="XX109">
            <v>0</v>
          </cell>
          <cell r="XY109">
            <v>0</v>
          </cell>
          <cell r="XZ109">
            <v>0</v>
          </cell>
          <cell r="YA109">
            <v>0</v>
          </cell>
          <cell r="YB109">
            <v>0</v>
          </cell>
          <cell r="YC109">
            <v>0</v>
          </cell>
          <cell r="YD109">
            <v>0</v>
          </cell>
          <cell r="YE109">
            <v>0</v>
          </cell>
          <cell r="YF109">
            <v>0</v>
          </cell>
          <cell r="YG109">
            <v>0</v>
          </cell>
          <cell r="YH109">
            <v>0</v>
          </cell>
          <cell r="YI109">
            <v>0</v>
          </cell>
          <cell r="YJ109">
            <v>0</v>
          </cell>
          <cell r="YK109">
            <v>0</v>
          </cell>
          <cell r="YL109">
            <v>0.63341953117453409</v>
          </cell>
          <cell r="YM109">
            <v>0.20681688828602224</v>
          </cell>
          <cell r="YN109">
            <v>0.68019776591847303</v>
          </cell>
          <cell r="YO109">
            <v>0.90709161528957138</v>
          </cell>
          <cell r="YP109">
            <v>0.74928186333892699</v>
          </cell>
          <cell r="YQ109">
            <v>0</v>
          </cell>
          <cell r="YR109">
            <v>0.12850550488665055</v>
          </cell>
          <cell r="YS109">
            <v>4.1958145179072752E-2</v>
          </cell>
          <cell r="YT109">
            <v>0.13799567747783925</v>
          </cell>
          <cell r="YU109">
            <v>0.18402695253979279</v>
          </cell>
          <cell r="YV109">
            <v>0.1520111701832699</v>
          </cell>
          <cell r="YW109">
            <v>0</v>
          </cell>
          <cell r="YX109">
            <v>0</v>
          </cell>
          <cell r="YY109">
            <v>0</v>
          </cell>
          <cell r="YZ109">
            <v>0</v>
          </cell>
          <cell r="ZA109">
            <v>0</v>
          </cell>
          <cell r="ZB109">
            <v>0</v>
          </cell>
          <cell r="ZC109">
            <v>0</v>
          </cell>
          <cell r="ZD109">
            <v>6.2436796607404998</v>
          </cell>
          <cell r="ZE109">
            <v>5.4103524229074891</v>
          </cell>
          <cell r="ZF109">
            <v>0.77955122678658817</v>
          </cell>
          <cell r="ZG109">
            <v>0.67550660792951556</v>
          </cell>
          <cell r="ZH109">
            <v>0.6710627490271921</v>
          </cell>
          <cell r="ZI109">
            <v>0.58149779735682827</v>
          </cell>
          <cell r="ZJ109" t="str">
            <v xml:space="preserve"> </v>
          </cell>
          <cell r="ZK109">
            <v>0</v>
          </cell>
          <cell r="ZL109">
            <v>1</v>
          </cell>
          <cell r="ZM109">
            <v>5</v>
          </cell>
          <cell r="ZN109">
            <v>1</v>
          </cell>
          <cell r="ZO109">
            <v>0</v>
          </cell>
          <cell r="ZP109">
            <v>0</v>
          </cell>
          <cell r="ZQ109">
            <v>0</v>
          </cell>
          <cell r="ZR109" t="str">
            <v>0: No</v>
          </cell>
          <cell r="ZS109" t="str">
            <v>1: Yes</v>
          </cell>
          <cell r="ZT109">
            <v>7.846680802479205</v>
          </cell>
          <cell r="ZU109">
            <v>7.846680802479205</v>
          </cell>
          <cell r="ZV109">
            <v>7.846680802479205</v>
          </cell>
          <cell r="ZW109">
            <v>7.846680802479205</v>
          </cell>
          <cell r="ZX109">
            <v>7.8466808024792041</v>
          </cell>
          <cell r="ZY109">
            <v>7.846680802479205</v>
          </cell>
          <cell r="ZZ109">
            <v>0</v>
          </cell>
          <cell r="AAA109">
            <v>2.6678714728429296</v>
          </cell>
          <cell r="AAB109">
            <v>2.6678714728429296</v>
          </cell>
          <cell r="AAC109">
            <v>2.66787147284293</v>
          </cell>
          <cell r="AAD109">
            <v>2.6678714728429296</v>
          </cell>
          <cell r="AAE109">
            <v>2.66787147284293</v>
          </cell>
          <cell r="AAF109">
            <v>0</v>
          </cell>
          <cell r="AAG109">
            <v>2.5894046648181384</v>
          </cell>
          <cell r="AAH109">
            <v>2.5894046648181379</v>
          </cell>
          <cell r="AAI109">
            <v>2.5894046648181379</v>
          </cell>
          <cell r="AAJ109">
            <v>2.5894046648181379</v>
          </cell>
          <cell r="AAK109">
            <v>2.5894046648181375</v>
          </cell>
          <cell r="AAL109">
            <v>2.5894046648181379</v>
          </cell>
          <cell r="AAM109">
            <v>0</v>
          </cell>
          <cell r="AAN109">
            <v>0</v>
          </cell>
          <cell r="AAO109">
            <v>0</v>
          </cell>
          <cell r="AAP109">
            <v>0</v>
          </cell>
          <cell r="AAQ109">
            <v>0</v>
          </cell>
          <cell r="AAR109">
            <v>0</v>
          </cell>
          <cell r="AAS109">
            <v>0</v>
          </cell>
          <cell r="AAT109">
            <v>0</v>
          </cell>
          <cell r="AAU109">
            <v>0</v>
          </cell>
          <cell r="AAV109">
            <v>0</v>
          </cell>
          <cell r="AAW109">
            <v>0</v>
          </cell>
          <cell r="AAX109">
            <v>0</v>
          </cell>
          <cell r="AAY109">
            <v>0</v>
          </cell>
          <cell r="AAZ109">
            <v>0</v>
          </cell>
          <cell r="ABA109">
            <v>0</v>
          </cell>
          <cell r="ABB109">
            <v>0</v>
          </cell>
          <cell r="ABC109">
            <v>0</v>
          </cell>
          <cell r="ABD109">
            <v>0</v>
          </cell>
          <cell r="ABE109">
            <v>0</v>
          </cell>
          <cell r="ABF109">
            <v>2.5894046648181384</v>
          </cell>
          <cell r="ABG109">
            <v>2.5894046648181379</v>
          </cell>
          <cell r="ABH109">
            <v>2.5894046648181379</v>
          </cell>
          <cell r="ABI109">
            <v>2.5894046648181375</v>
          </cell>
          <cell r="ABJ109">
            <v>2.5894046648181379</v>
          </cell>
          <cell r="ABK109">
            <v>0</v>
          </cell>
          <cell r="ABL109">
            <v>0</v>
          </cell>
          <cell r="ABM109">
            <v>0</v>
          </cell>
          <cell r="ABN109">
            <v>0</v>
          </cell>
          <cell r="ABO109">
            <v>0</v>
          </cell>
          <cell r="ABP109">
            <v>0</v>
          </cell>
          <cell r="ABQ109">
            <v>0</v>
          </cell>
          <cell r="ABR109">
            <v>0</v>
          </cell>
          <cell r="ABS109">
            <v>0</v>
          </cell>
          <cell r="ABT109">
            <v>0</v>
          </cell>
          <cell r="ABU109">
            <v>0</v>
          </cell>
          <cell r="ABV109">
            <v>0</v>
          </cell>
          <cell r="ABW109">
            <v>0</v>
          </cell>
          <cell r="ABX109">
            <v>2.5894046648181384</v>
          </cell>
          <cell r="ABY109" t="str">
            <v>1: Yes</v>
          </cell>
          <cell r="ABZ109">
            <v>2.5894046648181379</v>
          </cell>
          <cell r="ACA109">
            <v>2.5894046648181379</v>
          </cell>
          <cell r="ACB109">
            <v>7.6010344361943609</v>
          </cell>
          <cell r="ACC109">
            <v>8.2428177125673212</v>
          </cell>
          <cell r="ACD109">
            <v>2.4818026797084318</v>
          </cell>
          <cell r="ACE109">
            <v>8.1623732577077313</v>
          </cell>
          <cell r="ACF109">
            <v>10.885099472405404</v>
          </cell>
          <cell r="ACG109">
            <v>8.9913824335261285</v>
          </cell>
          <cell r="ACH109">
            <v>0</v>
          </cell>
          <cell r="ACI109">
            <v>2.364802514228419</v>
          </cell>
          <cell r="ACJ109">
            <v>0.77212822360686073</v>
          </cell>
          <cell r="ACK109">
            <v>2.5394439354181189</v>
          </cell>
          <cell r="ACL109">
            <v>3.3865272965213187</v>
          </cell>
          <cell r="ACM109">
            <v>2.7973618543211836</v>
          </cell>
          <cell r="ACN109">
            <v>0</v>
          </cell>
          <cell r="ACO109">
            <v>2.364802514228419</v>
          </cell>
          <cell r="ACP109">
            <v>0.77212822360686073</v>
          </cell>
          <cell r="ACQ109">
            <v>2.5394439354181189</v>
          </cell>
          <cell r="ACR109">
            <v>3.3865272965213187</v>
          </cell>
          <cell r="ACS109">
            <v>2.7973618543211836</v>
          </cell>
          <cell r="ACT109">
            <v>0</v>
          </cell>
          <cell r="ACU109">
            <v>0</v>
          </cell>
          <cell r="ACV109">
            <v>0</v>
          </cell>
          <cell r="ACW109">
            <v>0</v>
          </cell>
          <cell r="ACX109">
            <v>0</v>
          </cell>
          <cell r="ACY109">
            <v>0</v>
          </cell>
          <cell r="ACZ109">
            <v>0</v>
          </cell>
          <cell r="ADA109">
            <v>0</v>
          </cell>
          <cell r="ADB109">
            <v>0</v>
          </cell>
          <cell r="ADC109">
            <v>0</v>
          </cell>
          <cell r="ADD109">
            <v>0</v>
          </cell>
          <cell r="ADE109">
            <v>0</v>
          </cell>
          <cell r="ADF109">
            <v>0</v>
          </cell>
          <cell r="ADG109">
            <v>0</v>
          </cell>
          <cell r="ADH109">
            <v>0</v>
          </cell>
          <cell r="ADI109">
            <v>0</v>
          </cell>
          <cell r="ADJ109">
            <v>0</v>
          </cell>
          <cell r="ADK109">
            <v>0</v>
          </cell>
          <cell r="ADL109">
            <v>0</v>
          </cell>
          <cell r="ADM109">
            <v>0</v>
          </cell>
          <cell r="ADN109">
            <v>0</v>
          </cell>
          <cell r="ADO109">
            <v>0</v>
          </cell>
          <cell r="ADP109">
            <v>0</v>
          </cell>
          <cell r="ADQ109">
            <v>0</v>
          </cell>
          <cell r="ADR109">
            <v>0</v>
          </cell>
          <cell r="ADS109">
            <v>2.8714294077375238</v>
          </cell>
          <cell r="ADT109">
            <v>0.93754623249471092</v>
          </cell>
          <cell r="ADU109">
            <v>3.0834853868714935</v>
          </cell>
          <cell r="ADV109">
            <v>4.1120448793627675</v>
          </cell>
          <cell r="ADW109">
            <v>3.3966587248837623</v>
          </cell>
          <cell r="ADX109">
            <v>0</v>
          </cell>
          <cell r="ADY109">
            <v>0</v>
          </cell>
          <cell r="ADZ109">
            <v>0</v>
          </cell>
          <cell r="AEA109">
            <v>0</v>
          </cell>
          <cell r="AEB109">
            <v>0</v>
          </cell>
          <cell r="AEC109">
            <v>0</v>
          </cell>
          <cell r="AED109">
            <v>0</v>
          </cell>
          <cell r="AEE109">
            <v>0</v>
          </cell>
          <cell r="AEF109">
            <v>0</v>
          </cell>
          <cell r="AEG109">
            <v>2.4901815780921051</v>
          </cell>
          <cell r="AEH109">
            <v>0.43496621125975876</v>
          </cell>
          <cell r="AEI109">
            <v>4.6758866468424971</v>
          </cell>
          <cell r="AEJ109">
            <v>0</v>
          </cell>
          <cell r="AEK109">
            <v>0</v>
          </cell>
          <cell r="AEL109">
            <v>0</v>
          </cell>
          <cell r="AEM109">
            <v>2.364802514228419</v>
          </cell>
          <cell r="AEN109">
            <v>0</v>
          </cell>
          <cell r="AEO109">
            <v>0</v>
          </cell>
          <cell r="AEP109">
            <v>2.700436761826241</v>
          </cell>
          <cell r="AEQ109">
            <v>0.47169200727043786</v>
          </cell>
          <cell r="AER109">
            <v>5.0706889434706426</v>
          </cell>
          <cell r="AES109">
            <v>0</v>
          </cell>
          <cell r="AET109">
            <v>0</v>
          </cell>
          <cell r="AEU109">
            <v>0</v>
          </cell>
          <cell r="AEV109">
            <v>2.564471482747972</v>
          </cell>
          <cell r="AEW109">
            <v>0.15</v>
          </cell>
          <cell r="AEX109" t="str">
            <v>9</v>
          </cell>
          <cell r="AEY109" t="str">
            <v>8</v>
          </cell>
          <cell r="AEZ109" t="str">
            <v>0: No</v>
          </cell>
          <cell r="AFA109" t="str">
            <v/>
          </cell>
          <cell r="AFB109" t="str">
            <v/>
          </cell>
          <cell r="AFC109" t="str">
            <v>1: Always</v>
          </cell>
          <cell r="AFD109" t="str">
            <v>1: Always</v>
          </cell>
          <cell r="AFE109">
            <v>2.564471482747972</v>
          </cell>
          <cell r="AFF109">
            <v>0.77212822360686073</v>
          </cell>
          <cell r="AFG109">
            <v>15.816858293152336</v>
          </cell>
          <cell r="AFH109">
            <v>15.81685829315234</v>
          </cell>
          <cell r="AFI109">
            <v>15.816858293152338</v>
          </cell>
          <cell r="AFJ109">
            <v>8.5573736662598812</v>
          </cell>
          <cell r="AFK109">
            <v>8.5573736662598812</v>
          </cell>
          <cell r="AFL109">
            <v>108.93725246653931</v>
          </cell>
          <cell r="AFM109">
            <v>0</v>
          </cell>
          <cell r="AFN109">
            <v>0</v>
          </cell>
          <cell r="AFO109">
            <v>98</v>
          </cell>
          <cell r="AFP109">
            <v>86</v>
          </cell>
          <cell r="AFQ109">
            <v>12</v>
          </cell>
          <cell r="AFR109">
            <v>0.67688949900023732</v>
          </cell>
          <cell r="AFS109">
            <v>0.67688949900023754</v>
          </cell>
          <cell r="AFT109">
            <v>0.67688949900023754</v>
          </cell>
          <cell r="AFU109">
            <v>0.67688949900023732</v>
          </cell>
          <cell r="AFV109">
            <v>0</v>
          </cell>
          <cell r="AFW109">
            <v>0</v>
          </cell>
          <cell r="AFX109">
            <v>0</v>
          </cell>
          <cell r="AFY109">
            <v>0</v>
          </cell>
          <cell r="AFZ109">
            <v>0</v>
          </cell>
          <cell r="AGA109">
            <v>0</v>
          </cell>
          <cell r="AGB109">
            <v>0</v>
          </cell>
        </row>
        <row r="110">
          <cell r="A110" t="str">
            <v>ZAMBIA_18</v>
          </cell>
          <cell r="B110" t="str">
            <v>Zambia</v>
          </cell>
          <cell r="C110" t="str">
            <v>Mambova Rural Health Center</v>
          </cell>
          <cell r="D110" t="str">
            <v>Health Center</v>
          </cell>
          <cell r="E110" t="str">
            <v>Primary</v>
          </cell>
          <cell r="F110" t="str">
            <v>Rural</v>
          </cell>
          <cell r="G110" t="str">
            <v>No</v>
          </cell>
          <cell r="H110">
            <v>38261</v>
          </cell>
          <cell r="I110">
            <v>4077</v>
          </cell>
          <cell r="J110">
            <v>4829</v>
          </cell>
          <cell r="K110">
            <v>5</v>
          </cell>
          <cell r="L110">
            <v>37</v>
          </cell>
          <cell r="M110" t="str">
            <v>USD</v>
          </cell>
          <cell r="N110">
            <v>4727.7</v>
          </cell>
          <cell r="O110">
            <v>0</v>
          </cell>
          <cell r="P110">
            <v>0</v>
          </cell>
          <cell r="Q110">
            <v>0</v>
          </cell>
          <cell r="R110">
            <v>0</v>
          </cell>
          <cell r="S110" t="str">
            <v>Unknown</v>
          </cell>
          <cell r="T110">
            <v>4829</v>
          </cell>
          <cell r="U110">
            <v>0</v>
          </cell>
          <cell r="V110">
            <v>280.44662847512495</v>
          </cell>
          <cell r="W110" t="str">
            <v>0: No</v>
          </cell>
          <cell r="X110" t="str">
            <v>0: No</v>
          </cell>
          <cell r="Y110">
            <v>0</v>
          </cell>
          <cell r="Z110" t="str">
            <v>Jan-10</v>
          </cell>
          <cell r="AA110" t="str">
            <v>Dec-10</v>
          </cell>
          <cell r="AB110">
            <v>28.75</v>
          </cell>
          <cell r="AC110">
            <v>98.416666666666671</v>
          </cell>
          <cell r="AD110">
            <v>0</v>
          </cell>
          <cell r="AE110">
            <v>9.4166666666666661</v>
          </cell>
          <cell r="AF110">
            <v>0</v>
          </cell>
          <cell r="AG110">
            <v>136.58333333333334</v>
          </cell>
          <cell r="AH110">
            <v>107.83333333333334</v>
          </cell>
          <cell r="AI110">
            <v>5.6422818791946305</v>
          </cell>
          <cell r="AJ110">
            <v>13.012690665039656</v>
          </cell>
          <cell r="AK110">
            <v>1.3</v>
          </cell>
          <cell r="AL110">
            <v>6.8</v>
          </cell>
          <cell r="AM110">
            <v>0</v>
          </cell>
          <cell r="AN110">
            <v>6.8</v>
          </cell>
          <cell r="AO110">
            <v>0</v>
          </cell>
          <cell r="AP110">
            <v>23.8</v>
          </cell>
          <cell r="AQ110">
            <v>9.6999999999999993</v>
          </cell>
          <cell r="AR110">
            <v>0</v>
          </cell>
          <cell r="AS110">
            <v>14.7</v>
          </cell>
          <cell r="AT110">
            <v>0</v>
          </cell>
          <cell r="AU110">
            <v>1.3</v>
          </cell>
          <cell r="AV110">
            <v>6.8</v>
          </cell>
          <cell r="AW110">
            <v>0</v>
          </cell>
          <cell r="AX110">
            <v>6.8</v>
          </cell>
          <cell r="AY110">
            <v>0</v>
          </cell>
          <cell r="AZ110">
            <v>5</v>
          </cell>
          <cell r="BA110">
            <v>5</v>
          </cell>
          <cell r="BB110">
            <v>0</v>
          </cell>
          <cell r="BC110">
            <v>5</v>
          </cell>
          <cell r="BD110">
            <v>0</v>
          </cell>
          <cell r="BE110">
            <v>12175.586666666666</v>
          </cell>
          <cell r="BF110" t="str">
            <v>1: Yes</v>
          </cell>
          <cell r="BG110" t="str">
            <v>6</v>
          </cell>
          <cell r="BH110" t="str">
            <v>0: Unknown</v>
          </cell>
          <cell r="BI110" t="str">
            <v>1</v>
          </cell>
          <cell r="BJ110" t="str">
            <v>6</v>
          </cell>
          <cell r="BK110" t="str">
            <v>N/A</v>
          </cell>
          <cell r="BL110" t="str">
            <v>N/A</v>
          </cell>
          <cell r="BM110" t="str">
            <v>0: No</v>
          </cell>
          <cell r="BN110" t="str">
            <v>N/A</v>
          </cell>
          <cell r="BO110" t="str">
            <v>N/A</v>
          </cell>
          <cell r="BP110" t="str">
            <v>0: No</v>
          </cell>
          <cell r="BQ110">
            <v>0.6024530071679689</v>
          </cell>
          <cell r="BR110" t="str">
            <v>1: The Costing Period</v>
          </cell>
          <cell r="BS110" t="str">
            <v/>
          </cell>
          <cell r="BT110" t="str">
            <v>1: Yes</v>
          </cell>
          <cell r="BU110" t="str">
            <v>6</v>
          </cell>
          <cell r="BV110" t="str">
            <v>0: Unknown</v>
          </cell>
          <cell r="BW110" t="str">
            <v>1</v>
          </cell>
          <cell r="BX110" t="str">
            <v>6</v>
          </cell>
          <cell r="BY110" t="str">
            <v>N/A</v>
          </cell>
          <cell r="BZ110" t="str">
            <v>N/A</v>
          </cell>
          <cell r="CA110" t="str">
            <v>0: No</v>
          </cell>
          <cell r="CB110" t="str">
            <v>0: No</v>
          </cell>
          <cell r="CC110" t="str">
            <v>0: No</v>
          </cell>
          <cell r="CD110" t="str">
            <v>0: No</v>
          </cell>
          <cell r="CE110" t="str">
            <v>0: No</v>
          </cell>
          <cell r="CF110" t="str">
            <v>0: No</v>
          </cell>
          <cell r="CG110" t="str">
            <v>1: Yes</v>
          </cell>
          <cell r="CH110" t="str">
            <v>There was no organization for patient charts. See additional details.</v>
          </cell>
          <cell r="CI110" t="str">
            <v/>
          </cell>
          <cell r="CJ110">
            <v>114.83333333333334</v>
          </cell>
          <cell r="CK110" t="str">
            <v>All information for this table gathered from interviews with the nurse in-charge and doctor. There are no 2L patients at this facility, so these columns were unnecessary.</v>
          </cell>
          <cell r="CL110" t="str">
            <v>1: Yes</v>
          </cell>
          <cell r="CM110" t="str">
            <v>1: Yes</v>
          </cell>
          <cell r="CN110" t="str">
            <v>0: No</v>
          </cell>
          <cell r="CO110" t="str">
            <v>0: No</v>
          </cell>
          <cell r="CP110" t="str">
            <v/>
          </cell>
          <cell r="CQ110" t="str">
            <v>0: No</v>
          </cell>
          <cell r="CR110" t="str">
            <v/>
          </cell>
          <cell r="CS110" t="str">
            <v/>
          </cell>
          <cell r="CT110" t="str">
            <v/>
          </cell>
          <cell r="CU110">
            <v>124.65604070066976</v>
          </cell>
          <cell r="CV110" t="str">
            <v>2: Unknown</v>
          </cell>
          <cell r="CW110">
            <v>5.6422818791946305</v>
          </cell>
          <cell r="CX110">
            <v>85.166244966268749</v>
          </cell>
          <cell r="CY110">
            <v>35.769358428651415</v>
          </cell>
          <cell r="CZ110">
            <v>98.336203123516</v>
          </cell>
          <cell r="DA110">
            <v>65.351229495867855</v>
          </cell>
          <cell r="DB110">
            <v>27.447159992982915</v>
          </cell>
          <cell r="DC110">
            <v>75.457028551892023</v>
          </cell>
          <cell r="DD110">
            <v>73.280398314598614</v>
          </cell>
          <cell r="DE110">
            <v>0</v>
          </cell>
          <cell r="DF110">
            <v>98.205703863781821</v>
          </cell>
          <cell r="DG110">
            <v>0</v>
          </cell>
          <cell r="DH110">
            <v>19.815015470400894</v>
          </cell>
          <cell r="DI110">
            <v>8.3221984356685041</v>
          </cell>
          <cell r="DJ110">
            <v>22.879174571623977</v>
          </cell>
          <cell r="DK110">
            <v>22.21920287471751</v>
          </cell>
          <cell r="DL110">
            <v>0</v>
          </cell>
          <cell r="DM110">
            <v>29.776754872920751</v>
          </cell>
          <cell r="DN110">
            <v>0</v>
          </cell>
          <cell r="DO110">
            <v>75.457028551892023</v>
          </cell>
          <cell r="DP110">
            <v>73.280398314598614</v>
          </cell>
          <cell r="DQ110">
            <v>98.205703863781821</v>
          </cell>
          <cell r="DR110">
            <v>22.879174571623977</v>
          </cell>
          <cell r="DS110">
            <v>22.21920287471751</v>
          </cell>
          <cell r="DT110">
            <v>29.776754872920751</v>
          </cell>
          <cell r="DU110">
            <v>60.255611899198122</v>
          </cell>
          <cell r="DV110">
            <v>25.307028391515544</v>
          </cell>
          <cell r="DW110">
            <v>67.56652131452708</v>
          </cell>
          <cell r="DX110">
            <v>0</v>
          </cell>
          <cell r="DY110">
            <v>90.548331285454665</v>
          </cell>
          <cell r="DZ110">
            <v>0</v>
          </cell>
          <cell r="EA110">
            <v>4.0304558430269912</v>
          </cell>
          <cell r="EB110">
            <v>1.6927694738353689</v>
          </cell>
          <cell r="EC110">
            <v>4.5194774734130192</v>
          </cell>
          <cell r="ED110">
            <v>0</v>
          </cell>
          <cell r="EE110">
            <v>6.0567147092677889</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20.880177224043631</v>
          </cell>
          <cell r="FF110">
            <v>8.7695605633005034</v>
          </cell>
          <cell r="FG110">
            <v>23.413602401376021</v>
          </cell>
          <cell r="FH110">
            <v>0</v>
          </cell>
          <cell r="FI110">
            <v>31.377412741980116</v>
          </cell>
          <cell r="FJ110">
            <v>0</v>
          </cell>
          <cell r="FK110">
            <v>0</v>
          </cell>
          <cell r="FL110">
            <v>0</v>
          </cell>
          <cell r="FM110">
            <v>0</v>
          </cell>
          <cell r="FN110">
            <v>0</v>
          </cell>
          <cell r="FO110">
            <v>0</v>
          </cell>
          <cell r="FP110">
            <v>0</v>
          </cell>
          <cell r="FQ110">
            <v>0.73215375228798041</v>
          </cell>
          <cell r="FR110">
            <v>0</v>
          </cell>
          <cell r="FS110">
            <v>3.6607687614399023</v>
          </cell>
          <cell r="FT110">
            <v>0</v>
          </cell>
          <cell r="FU110">
            <v>0.73215375228798041</v>
          </cell>
          <cell r="FV110">
            <v>0.73215375228798041</v>
          </cell>
          <cell r="FW110">
            <v>8.7858450274557658</v>
          </cell>
          <cell r="FX110">
            <v>0</v>
          </cell>
          <cell r="FY110">
            <v>0</v>
          </cell>
          <cell r="FZ110">
            <v>14.643075045759609</v>
          </cell>
          <cell r="GA110">
            <v>0</v>
          </cell>
          <cell r="GB110">
            <v>0</v>
          </cell>
          <cell r="GC110">
            <v>4.2464917632702868</v>
          </cell>
          <cell r="GD110">
            <v>4.2464917632702868</v>
          </cell>
          <cell r="GE110">
            <v>0.3075005831341186</v>
          </cell>
          <cell r="GF110">
            <v>0</v>
          </cell>
          <cell r="GG110">
            <v>1.5375029156705931</v>
          </cell>
          <cell r="GH110">
            <v>0</v>
          </cell>
          <cell r="GI110">
            <v>0.3075005831341186</v>
          </cell>
          <cell r="GJ110">
            <v>0.3075005831341186</v>
          </cell>
          <cell r="GK110">
            <v>3.6900069976094239</v>
          </cell>
          <cell r="GL110">
            <v>0</v>
          </cell>
          <cell r="GM110">
            <v>0</v>
          </cell>
          <cell r="GN110">
            <v>6.1500116626823722</v>
          </cell>
          <cell r="GO110">
            <v>0</v>
          </cell>
          <cell r="GP110">
            <v>1.7835033821778885</v>
          </cell>
          <cell r="GQ110">
            <v>1.7835033821778885</v>
          </cell>
          <cell r="GR110">
            <v>0.84537271933441183</v>
          </cell>
          <cell r="GS110">
            <v>0</v>
          </cell>
          <cell r="GT110">
            <v>4.2268635966720591</v>
          </cell>
          <cell r="GU110">
            <v>0</v>
          </cell>
          <cell r="GV110">
            <v>0.84537271933441183</v>
          </cell>
          <cell r="GW110">
            <v>0.84537271933441183</v>
          </cell>
          <cell r="GX110">
            <v>10.14447263201294</v>
          </cell>
          <cell r="GY110">
            <v>0</v>
          </cell>
          <cell r="GZ110">
            <v>0</v>
          </cell>
          <cell r="HA110">
            <v>16.907454386688237</v>
          </cell>
          <cell r="HB110">
            <v>0</v>
          </cell>
          <cell r="HC110">
            <v>4.9031617721395886</v>
          </cell>
          <cell r="HD110">
            <v>4.9031617721395886</v>
          </cell>
          <cell r="HE110">
            <v>31794.268248831359</v>
          </cell>
          <cell r="HF110">
            <v>0</v>
          </cell>
          <cell r="HG110">
            <v>7437.4979588383367</v>
          </cell>
          <cell r="HH110">
            <v>0</v>
          </cell>
          <cell r="HI110">
            <v>7274.167142585191</v>
          </cell>
          <cell r="HJ110">
            <v>5504.9309389343653</v>
          </cell>
          <cell r="HK110">
            <v>634.55803033187397</v>
          </cell>
          <cell r="HL110">
            <v>0</v>
          </cell>
          <cell r="HM110" t="str">
            <v/>
          </cell>
          <cell r="HN110">
            <v>0</v>
          </cell>
          <cell r="HO110">
            <v>4672.2931492774678</v>
          </cell>
          <cell r="HP110">
            <v>3.875968992248062E-2</v>
          </cell>
          <cell r="HQ110">
            <v>0.96124031007751931</v>
          </cell>
          <cell r="HR110">
            <v>0.27332768761675663</v>
          </cell>
          <cell r="HS110">
            <v>0</v>
          </cell>
          <cell r="HT110">
            <v>4.0304558430269912</v>
          </cell>
          <cell r="HU110">
            <v>0</v>
          </cell>
          <cell r="HV110">
            <v>8.7858450274557658</v>
          </cell>
          <cell r="HW110">
            <v>1.88</v>
          </cell>
          <cell r="HX110">
            <v>0.995</v>
          </cell>
          <cell r="HY110">
            <v>0</v>
          </cell>
          <cell r="HZ110">
            <v>4.6537184375950815</v>
          </cell>
          <cell r="IA110">
            <v>0</v>
          </cell>
          <cell r="IB110">
            <v>0</v>
          </cell>
          <cell r="IC110">
            <v>1.6927694738353689</v>
          </cell>
          <cell r="ID110">
            <v>0</v>
          </cell>
          <cell r="IE110" t="str">
            <v>7</v>
          </cell>
          <cell r="IF110">
            <v>152.02759145508236</v>
          </cell>
          <cell r="IG110">
            <v>153.19838399221609</v>
          </cell>
          <cell r="IH110">
            <v>0</v>
          </cell>
          <cell r="II110">
            <v>139.79125529264945</v>
          </cell>
          <cell r="IJ110">
            <v>0</v>
          </cell>
          <cell r="IK110">
            <v>140.52117095799807</v>
          </cell>
          <cell r="IL110">
            <v>11.506420497084299</v>
          </cell>
          <cell r="IM110">
            <v>139.41052943291663</v>
          </cell>
          <cell r="IN110">
            <v>13.787854559299449</v>
          </cell>
          <cell r="IO110">
            <v>0</v>
          </cell>
          <cell r="IP110">
            <v>0</v>
          </cell>
          <cell r="IQ110">
            <v>131.40377997509049</v>
          </cell>
          <cell r="IR110">
            <v>8.387475317558966</v>
          </cell>
          <cell r="IS110">
            <v>0</v>
          </cell>
          <cell r="IT110">
            <v>0</v>
          </cell>
          <cell r="IU110">
            <v>36.5</v>
          </cell>
          <cell r="IV110">
            <v>26.5</v>
          </cell>
          <cell r="IW110">
            <v>45.5</v>
          </cell>
          <cell r="IX110">
            <v>0</v>
          </cell>
          <cell r="IY110" t="str">
            <v>0: No</v>
          </cell>
          <cell r="IZ110" t="str">
            <v>N/A</v>
          </cell>
          <cell r="JA110" t="str">
            <v>N/A</v>
          </cell>
          <cell r="JB110" t="str">
            <v>N/A</v>
          </cell>
          <cell r="JC110" t="str">
            <v>N/A</v>
          </cell>
          <cell r="JD110" t="str">
            <v>N/A</v>
          </cell>
          <cell r="JE110" t="str">
            <v>N/A</v>
          </cell>
          <cell r="JF110" t="str">
            <v>N/A</v>
          </cell>
          <cell r="JG110" t="str">
            <v>N/A</v>
          </cell>
          <cell r="JH110">
            <v>0</v>
          </cell>
          <cell r="JI110">
            <v>24</v>
          </cell>
          <cell r="JJ110">
            <v>0</v>
          </cell>
          <cell r="JK110">
            <v>31.5</v>
          </cell>
          <cell r="JL110">
            <v>44.5</v>
          </cell>
          <cell r="JM110">
            <v>0</v>
          </cell>
          <cell r="JN110">
            <v>0</v>
          </cell>
          <cell r="JO110">
            <v>0</v>
          </cell>
          <cell r="JP110">
            <v>0</v>
          </cell>
          <cell r="JQ110">
            <v>0</v>
          </cell>
          <cell r="JR110">
            <v>69.71867927321955</v>
          </cell>
          <cell r="JS110">
            <v>99.892548173530486</v>
          </cell>
          <cell r="JT110">
            <v>147.492015144785</v>
          </cell>
          <cell r="JU110">
            <v>172.19218647545318</v>
          </cell>
          <cell r="JV110" t="str">
            <v>N/A</v>
          </cell>
          <cell r="JW110">
            <v>194.52270660151873</v>
          </cell>
          <cell r="JX110" t="str">
            <v>N/A</v>
          </cell>
          <cell r="JY110">
            <v>169.82253527085052</v>
          </cell>
          <cell r="JZ110">
            <v>186.47300000000001</v>
          </cell>
          <cell r="KA110">
            <v>0</v>
          </cell>
          <cell r="KB110">
            <v>427.42</v>
          </cell>
          <cell r="KC110">
            <v>0</v>
          </cell>
          <cell r="KD110">
            <v>-54</v>
          </cell>
          <cell r="KE110">
            <v>0</v>
          </cell>
          <cell r="KF110">
            <v>0</v>
          </cell>
          <cell r="KG110">
            <v>900.69999999999993</v>
          </cell>
          <cell r="KH110">
            <v>205</v>
          </cell>
          <cell r="KI110">
            <v>0</v>
          </cell>
          <cell r="KJ110">
            <v>497</v>
          </cell>
          <cell r="KK110">
            <v>0</v>
          </cell>
          <cell r="KL110">
            <v>-54</v>
          </cell>
          <cell r="KM110">
            <v>0</v>
          </cell>
          <cell r="KN110">
            <v>0</v>
          </cell>
          <cell r="KO110">
            <v>925</v>
          </cell>
          <cell r="KP110">
            <v>17.5</v>
          </cell>
          <cell r="KQ110">
            <v>6.5</v>
          </cell>
          <cell r="KR110">
            <v>24.5</v>
          </cell>
          <cell r="KS110">
            <v>7</v>
          </cell>
          <cell r="KT110">
            <v>1</v>
          </cell>
          <cell r="KU110">
            <v>43.5</v>
          </cell>
          <cell r="KV110">
            <v>0</v>
          </cell>
          <cell r="KW110">
            <v>0</v>
          </cell>
          <cell r="KX110">
            <v>0</v>
          </cell>
          <cell r="KY110">
            <v>0</v>
          </cell>
          <cell r="KZ110">
            <v>6.3299278719038865</v>
          </cell>
          <cell r="LA110" t="str">
            <v/>
          </cell>
          <cell r="LB110" t="str">
            <v/>
          </cell>
          <cell r="LC110">
            <v>2.9200245362438397</v>
          </cell>
          <cell r="LD110">
            <v>5.1900501300843969</v>
          </cell>
          <cell r="LE110">
            <v>4.7932398417835316</v>
          </cell>
          <cell r="LF110" t="str">
            <v/>
          </cell>
          <cell r="LG110" t="str">
            <v/>
          </cell>
          <cell r="LH110" t="str">
            <v/>
          </cell>
          <cell r="LI110" t="str">
            <v/>
          </cell>
          <cell r="LJ110" t="str">
            <v>Tenofovir/Emtricitabine</v>
          </cell>
          <cell r="LK110" t="str">
            <v/>
          </cell>
          <cell r="LL110" t="str">
            <v>0: No</v>
          </cell>
          <cell r="LM110" t="str">
            <v>N/A</v>
          </cell>
          <cell r="LN110" t="str">
            <v>N/A</v>
          </cell>
          <cell r="LO110" t="str">
            <v>N/A</v>
          </cell>
          <cell r="LP110" t="str">
            <v>N/A</v>
          </cell>
          <cell r="LQ110" t="str">
            <v>N/A</v>
          </cell>
          <cell r="LR110" t="str">
            <v>N/A</v>
          </cell>
          <cell r="LS110" t="str">
            <v>N/A</v>
          </cell>
          <cell r="LT110" t="str">
            <v>N/A</v>
          </cell>
          <cell r="LU110">
            <v>24</v>
          </cell>
          <cell r="LV110">
            <v>31.5</v>
          </cell>
          <cell r="LW110">
            <v>44.5</v>
          </cell>
          <cell r="LX110">
            <v>0</v>
          </cell>
          <cell r="LY110" t="str">
            <v/>
          </cell>
          <cell r="LZ110" t="str">
            <v/>
          </cell>
          <cell r="MA110" t="str">
            <v/>
          </cell>
          <cell r="MB110" t="str">
            <v/>
          </cell>
          <cell r="MC110" t="str">
            <v/>
          </cell>
          <cell r="MD110" t="str">
            <v/>
          </cell>
          <cell r="ME110" t="str">
            <v/>
          </cell>
          <cell r="MF110" t="str">
            <v/>
          </cell>
          <cell r="MG110" t="str">
            <v/>
          </cell>
          <cell r="MH110" t="str">
            <v/>
          </cell>
          <cell r="MI110" t="str">
            <v/>
          </cell>
          <cell r="MJ110" t="str">
            <v/>
          </cell>
          <cell r="MK110" t="str">
            <v/>
          </cell>
          <cell r="ML110" t="str">
            <v/>
          </cell>
          <cell r="MM110" t="str">
            <v/>
          </cell>
          <cell r="MN110" t="str">
            <v/>
          </cell>
          <cell r="MO110" t="str">
            <v/>
          </cell>
          <cell r="MP110" t="str">
            <v/>
          </cell>
          <cell r="MQ110" t="str">
            <v>1: Yes</v>
          </cell>
          <cell r="MR110" t="str">
            <v>0: No</v>
          </cell>
          <cell r="MS110" t="str">
            <v>2</v>
          </cell>
          <cell r="MT110" t="str">
            <v>0: No</v>
          </cell>
          <cell r="MU110">
            <v>18.68361072114249</v>
          </cell>
          <cell r="MV110">
            <v>33.723699639414818</v>
          </cell>
          <cell r="MW110">
            <v>14.781060906162558</v>
          </cell>
          <cell r="MX110">
            <v>0</v>
          </cell>
          <cell r="MY110">
            <v>13.551581116605691</v>
          </cell>
          <cell r="MZ110">
            <v>0</v>
          </cell>
          <cell r="NA110">
            <v>1.6550760131992717</v>
          </cell>
          <cell r="NB110">
            <v>7.8628103931408875</v>
          </cell>
          <cell r="NC110">
            <v>0</v>
          </cell>
          <cell r="ND110">
            <v>0</v>
          </cell>
          <cell r="NE110">
            <v>0</v>
          </cell>
          <cell r="NF110">
            <v>0</v>
          </cell>
          <cell r="NG110">
            <v>1.0886739289684491</v>
          </cell>
          <cell r="NH110">
            <v>5.17199005675156</v>
          </cell>
          <cell r="NI110">
            <v>0</v>
          </cell>
          <cell r="NJ110">
            <v>0</v>
          </cell>
          <cell r="NK110">
            <v>0</v>
          </cell>
          <cell r="NL110">
            <v>0</v>
          </cell>
          <cell r="NM110">
            <v>11.753473547041175</v>
          </cell>
          <cell r="NN110">
            <v>21.218256216139665</v>
          </cell>
          <cell r="NO110">
            <v>9.2975847517800805</v>
          </cell>
          <cell r="NP110">
            <v>0</v>
          </cell>
          <cell r="NQ110">
            <v>8.5238686476108363</v>
          </cell>
          <cell r="NR110">
            <v>0</v>
          </cell>
          <cell r="NS110">
            <v>6.9234779928190031</v>
          </cell>
          <cell r="NT110">
            <v>12.498784241992846</v>
          </cell>
          <cell r="NU110">
            <v>5.476816973100167</v>
          </cell>
          <cell r="NV110">
            <v>0</v>
          </cell>
          <cell r="NW110">
            <v>5.0210532877125429</v>
          </cell>
          <cell r="NX110">
            <v>0</v>
          </cell>
          <cell r="NY110">
            <v>0</v>
          </cell>
          <cell r="NZ110">
            <v>0</v>
          </cell>
          <cell r="OA110">
            <v>0</v>
          </cell>
          <cell r="OB110">
            <v>0</v>
          </cell>
          <cell r="OC110">
            <v>0</v>
          </cell>
          <cell r="OD110">
            <v>0</v>
          </cell>
          <cell r="OE110">
            <v>6.6591812823113055E-3</v>
          </cell>
          <cell r="OF110">
            <v>6.6591812823113055E-3</v>
          </cell>
          <cell r="OG110">
            <v>6.6591812823113064E-3</v>
          </cell>
          <cell r="OH110">
            <v>0</v>
          </cell>
          <cell r="OI110">
            <v>6.6591812823113064E-3</v>
          </cell>
          <cell r="OJ110">
            <v>0</v>
          </cell>
          <cell r="OK110">
            <v>6.6591812823113055E-3</v>
          </cell>
          <cell r="OL110">
            <v>6.6591812823113055E-3</v>
          </cell>
          <cell r="OM110">
            <v>6.6591812823113064E-3</v>
          </cell>
          <cell r="ON110">
            <v>0</v>
          </cell>
          <cell r="OO110">
            <v>6.6591812823113064E-3</v>
          </cell>
          <cell r="OP110">
            <v>0</v>
          </cell>
          <cell r="OQ110">
            <v>18.676951539860177</v>
          </cell>
          <cell r="OR110">
            <v>33.717040458132509</v>
          </cell>
          <cell r="OS110">
            <v>14.774401724880247</v>
          </cell>
          <cell r="OT110">
            <v>0</v>
          </cell>
          <cell r="OU110">
            <v>13.54492193532338</v>
          </cell>
          <cell r="OV110">
            <v>0</v>
          </cell>
          <cell r="OW110">
            <v>0</v>
          </cell>
          <cell r="OX110">
            <v>1.9475289810860279</v>
          </cell>
          <cell r="OY110">
            <v>0</v>
          </cell>
          <cell r="OZ110">
            <v>0</v>
          </cell>
          <cell r="PA110">
            <v>0</v>
          </cell>
          <cell r="PB110">
            <v>1.6619890176937155</v>
          </cell>
          <cell r="PC110">
            <v>0</v>
          </cell>
          <cell r="PD110">
            <v>0</v>
          </cell>
          <cell r="PE110">
            <v>0</v>
          </cell>
          <cell r="PF110">
            <v>1.8523489932885904</v>
          </cell>
          <cell r="PG110" t="str">
            <v/>
          </cell>
          <cell r="PH110">
            <v>6.0350699071430087</v>
          </cell>
          <cell r="PI110">
            <v>0</v>
          </cell>
          <cell r="PJ110">
            <v>0</v>
          </cell>
          <cell r="PK110" t="str">
            <v>N/A</v>
          </cell>
          <cell r="PL110">
            <v>1.9643801425640377</v>
          </cell>
          <cell r="PM110" t="str">
            <v>N/A</v>
          </cell>
          <cell r="PN110" t="str">
            <v>N/A</v>
          </cell>
          <cell r="PO110" t="str">
            <v>N/A</v>
          </cell>
          <cell r="PP110">
            <v>0.44715189204052713</v>
          </cell>
          <cell r="PQ110">
            <v>101.08</v>
          </cell>
          <cell r="PR110">
            <v>151.61999999999998</v>
          </cell>
          <cell r="PS110">
            <v>266</v>
          </cell>
          <cell r="PT110">
            <v>0</v>
          </cell>
          <cell r="PU110">
            <v>227</v>
          </cell>
          <cell r="PV110">
            <v>0</v>
          </cell>
          <cell r="PW110">
            <v>253</v>
          </cell>
          <cell r="PX110">
            <v>0</v>
          </cell>
          <cell r="PY110">
            <v>10.626700358097473</v>
          </cell>
          <cell r="PZ110">
            <v>25.549177382458026</v>
          </cell>
          <cell r="QA110">
            <v>14.673695205838042</v>
          </cell>
          <cell r="QB110">
            <v>0</v>
          </cell>
          <cell r="QC110">
            <v>0</v>
          </cell>
          <cell r="QD110">
            <v>9.2300191259909585</v>
          </cell>
          <cell r="QE110">
            <v>5.4370168985647718</v>
          </cell>
          <cell r="QF110">
            <v>0</v>
          </cell>
          <cell r="QG110">
            <v>6.6591812823113064E-3</v>
          </cell>
          <cell r="QH110">
            <v>6.6591812823113064E-3</v>
          </cell>
          <cell r="QI110">
            <v>14.667036024555731</v>
          </cell>
          <cell r="QJ110">
            <v>0</v>
          </cell>
          <cell r="QK110">
            <v>1.5293972179289024</v>
          </cell>
          <cell r="QL110">
            <v>0</v>
          </cell>
          <cell r="QM110">
            <v>0</v>
          </cell>
          <cell r="QN110">
            <v>0</v>
          </cell>
          <cell r="QO110">
            <v>1.3051622874806801</v>
          </cell>
          <cell r="QP110">
            <v>0</v>
          </cell>
          <cell r="QQ110">
            <v>0</v>
          </cell>
          <cell r="QR110">
            <v>0</v>
          </cell>
          <cell r="QS110">
            <v>1.4546522411128282</v>
          </cell>
          <cell r="QT110">
            <v>0</v>
          </cell>
          <cell r="QU110">
            <v>3.5158260869565217</v>
          </cell>
          <cell r="QV110" t="str">
            <v>N/A</v>
          </cell>
          <cell r="QW110" t="str">
            <v/>
          </cell>
          <cell r="QX110" t="str">
            <v/>
          </cell>
          <cell r="QY110" t="str">
            <v/>
          </cell>
          <cell r="QZ110" t="str">
            <v/>
          </cell>
          <cell r="RA110" t="str">
            <v/>
          </cell>
          <cell r="RB110" t="str">
            <v/>
          </cell>
          <cell r="RC110" t="str">
            <v>N/A</v>
          </cell>
          <cell r="RD110" t="str">
            <v>N/A</v>
          </cell>
          <cell r="RE110">
            <v>0</v>
          </cell>
          <cell r="RF110">
            <v>5.4565043505393982</v>
          </cell>
          <cell r="RG110">
            <v>0</v>
          </cell>
          <cell r="RH110">
            <v>0</v>
          </cell>
          <cell r="RI110">
            <v>0</v>
          </cell>
          <cell r="RJ110">
            <v>3.0003478260869567</v>
          </cell>
          <cell r="RK110">
            <v>0</v>
          </cell>
          <cell r="RL110">
            <v>0</v>
          </cell>
          <cell r="RM110">
            <v>0</v>
          </cell>
          <cell r="RN110">
            <v>3.3439999999999999</v>
          </cell>
          <cell r="RO110">
            <v>6.9708832796127123</v>
          </cell>
          <cell r="RP110">
            <v>6.8036920932907288</v>
          </cell>
          <cell r="RQ110">
            <v>7.5979713813537169</v>
          </cell>
          <cell r="RR110">
            <v>7.5979713813537169</v>
          </cell>
          <cell r="RS110">
            <v>6.7811417062066628</v>
          </cell>
          <cell r="RT110">
            <v>0</v>
          </cell>
          <cell r="RU110">
            <v>7.0393735724613551</v>
          </cell>
          <cell r="RV110">
            <v>4.4736434057205701</v>
          </cell>
          <cell r="RW110">
            <v>5.1007315074615747</v>
          </cell>
          <cell r="RX110">
            <v>4.2839018323145206</v>
          </cell>
          <cell r="RY110">
            <v>0</v>
          </cell>
          <cell r="RZ110">
            <v>4.5421336985692129</v>
          </cell>
          <cell r="SA110">
            <v>0</v>
          </cell>
          <cell r="SB110">
            <v>5.785833122078551</v>
          </cell>
          <cell r="SC110">
            <v>0</v>
          </cell>
          <cell r="SD110">
            <v>6.3063162465235845</v>
          </cell>
          <cell r="SE110">
            <v>5.6283476161515296</v>
          </cell>
          <cell r="SF110">
            <v>0</v>
          </cell>
          <cell r="SG110">
            <v>5.8426800651429236</v>
          </cell>
          <cell r="SH110">
            <v>1.185050157534161</v>
          </cell>
          <cell r="SI110">
            <v>0</v>
          </cell>
          <cell r="SJ110">
            <v>1.2916551348301319</v>
          </cell>
          <cell r="SK110">
            <v>1.152794090055133</v>
          </cell>
          <cell r="SL110">
            <v>0</v>
          </cell>
          <cell r="SM110">
            <v>1.1966935073184306</v>
          </cell>
          <cell r="SN110">
            <v>0</v>
          </cell>
          <cell r="SO110">
            <v>0.9</v>
          </cell>
          <cell r="SP110">
            <v>0.9</v>
          </cell>
          <cell r="SQ110">
            <v>1</v>
          </cell>
          <cell r="SR110">
            <v>0.9</v>
          </cell>
          <cell r="SS110" t="str">
            <v>1: Yes</v>
          </cell>
          <cell r="ST110" t="str">
            <v>0: No (please explain)</v>
          </cell>
          <cell r="SU110">
            <v>0.95</v>
          </cell>
          <cell r="SV110" t="str">
            <v>1: Yes</v>
          </cell>
          <cell r="SW110" t="str">
            <v>1: Only patients with CD4 &lt;</v>
          </cell>
          <cell r="SX110">
            <v>0.95</v>
          </cell>
          <cell r="SY110" t="str">
            <v>1: Yes</v>
          </cell>
          <cell r="SZ110" t="str">
            <v>CD4: Low CD4</v>
          </cell>
          <cell r="TA110">
            <v>15</v>
          </cell>
          <cell r="TB110">
            <v>4.8399549018562507E-3</v>
          </cell>
          <cell r="TC110">
            <v>0</v>
          </cell>
          <cell r="TD110">
            <v>1.3868644784209814</v>
          </cell>
          <cell r="TE110">
            <v>0</v>
          </cell>
          <cell r="TF110">
            <v>0.3716752343615613</v>
          </cell>
          <cell r="TG110">
            <v>1.3925277249398845E-2</v>
          </cell>
          <cell r="TH110">
            <v>5.7067634942598051E-3</v>
          </cell>
          <cell r="TI110">
            <v>4.4736434057205701</v>
          </cell>
          <cell r="TJ110">
            <v>0.71422816546408441</v>
          </cell>
          <cell r="TK110">
            <v>4.8399549018562507E-3</v>
          </cell>
          <cell r="TL110">
            <v>0</v>
          </cell>
          <cell r="TM110">
            <v>1.3868644784209814</v>
          </cell>
          <cell r="TN110">
            <v>0</v>
          </cell>
          <cell r="TO110">
            <v>0.37167523436156136</v>
          </cell>
          <cell r="TP110">
            <v>1.3925277249398843E-2</v>
          </cell>
          <cell r="TQ110">
            <v>5.7067634942598051E-3</v>
          </cell>
          <cell r="TR110">
            <v>5.1007315074615747</v>
          </cell>
          <cell r="TS110">
            <v>0.71422816546408441</v>
          </cell>
          <cell r="TT110">
            <v>4.8399549018562507E-3</v>
          </cell>
          <cell r="TU110">
            <v>0</v>
          </cell>
          <cell r="TV110">
            <v>1.3868644784209814</v>
          </cell>
          <cell r="TW110">
            <v>0</v>
          </cell>
          <cell r="TX110">
            <v>0.3716752343615613</v>
          </cell>
          <cell r="TY110">
            <v>1.3925277249398845E-2</v>
          </cell>
          <cell r="TZ110">
            <v>5.7067634942598059E-3</v>
          </cell>
          <cell r="UA110">
            <v>4.3064522193985866</v>
          </cell>
          <cell r="UB110">
            <v>0.71422816546408441</v>
          </cell>
          <cell r="UC110" t="str">
            <v>1: Yes</v>
          </cell>
          <cell r="UD110" t="str">
            <v>CD4: Low CD4</v>
          </cell>
          <cell r="UE110">
            <v>15</v>
          </cell>
          <cell r="UF110">
            <v>32400</v>
          </cell>
          <cell r="UG110">
            <v>1.5698965670410559E-2</v>
          </cell>
          <cell r="UH110">
            <v>1.5698965670410559E-2</v>
          </cell>
          <cell r="UI110">
            <v>1.5698965670410559E-2</v>
          </cell>
          <cell r="UJ110">
            <v>0</v>
          </cell>
          <cell r="UK110">
            <v>0</v>
          </cell>
          <cell r="UL110">
            <v>0</v>
          </cell>
          <cell r="UM110">
            <v>0</v>
          </cell>
          <cell r="UN110" t="str">
            <v>N/A</v>
          </cell>
          <cell r="UO110" t="str">
            <v>N/A</v>
          </cell>
          <cell r="UP110" t="str">
            <v>N/A</v>
          </cell>
          <cell r="UQ110" t="str">
            <v>N/A</v>
          </cell>
          <cell r="UR110" t="str">
            <v>N/A</v>
          </cell>
          <cell r="US110" t="str">
            <v>N/A</v>
          </cell>
          <cell r="UT110" t="str">
            <v>N/A</v>
          </cell>
          <cell r="UU110" t="str">
            <v>N/A</v>
          </cell>
          <cell r="UV110" t="str">
            <v>N/A</v>
          </cell>
          <cell r="UW110" t="str">
            <v>N/A</v>
          </cell>
          <cell r="UX110">
            <v>1</v>
          </cell>
          <cell r="UY110">
            <v>0</v>
          </cell>
          <cell r="UZ110">
            <v>0</v>
          </cell>
          <cell r="VA110">
            <v>0</v>
          </cell>
          <cell r="VB110">
            <v>1</v>
          </cell>
          <cell r="VC110">
            <v>0</v>
          </cell>
          <cell r="VD110">
            <v>0</v>
          </cell>
          <cell r="VE110">
            <v>0</v>
          </cell>
          <cell r="VF110">
            <v>0</v>
          </cell>
          <cell r="VG110">
            <v>0</v>
          </cell>
          <cell r="VH110">
            <v>0</v>
          </cell>
          <cell r="VI110">
            <v>0</v>
          </cell>
          <cell r="VJ110">
            <v>0</v>
          </cell>
          <cell r="VK110">
            <v>0</v>
          </cell>
          <cell r="VL110">
            <v>0</v>
          </cell>
          <cell r="VM110">
            <v>0</v>
          </cell>
          <cell r="VN110">
            <v>0</v>
          </cell>
          <cell r="VO110">
            <v>0</v>
          </cell>
          <cell r="VP110">
            <v>1</v>
          </cell>
          <cell r="VQ110">
            <v>0</v>
          </cell>
          <cell r="VR110">
            <v>0</v>
          </cell>
          <cell r="VS110">
            <v>0</v>
          </cell>
          <cell r="VT110">
            <v>0</v>
          </cell>
          <cell r="VU110">
            <v>0</v>
          </cell>
          <cell r="VV110">
            <v>1</v>
          </cell>
          <cell r="VW110">
            <v>0</v>
          </cell>
          <cell r="VX110">
            <v>0</v>
          </cell>
          <cell r="VY110">
            <v>0</v>
          </cell>
          <cell r="VZ110">
            <v>0</v>
          </cell>
          <cell r="WA110">
            <v>0</v>
          </cell>
          <cell r="WB110">
            <v>0</v>
          </cell>
          <cell r="WC110">
            <v>0</v>
          </cell>
          <cell r="WD110">
            <v>0</v>
          </cell>
          <cell r="WE110">
            <v>0</v>
          </cell>
          <cell r="WF110">
            <v>0</v>
          </cell>
          <cell r="WG110">
            <v>0</v>
          </cell>
          <cell r="WH110">
            <v>0</v>
          </cell>
          <cell r="WI110">
            <v>0</v>
          </cell>
          <cell r="WJ110">
            <v>0</v>
          </cell>
          <cell r="WK110">
            <v>0</v>
          </cell>
          <cell r="WL110">
            <v>0</v>
          </cell>
          <cell r="WM110">
            <v>0</v>
          </cell>
          <cell r="WN110">
            <v>0</v>
          </cell>
          <cell r="WO110">
            <v>0</v>
          </cell>
          <cell r="WP110">
            <v>0</v>
          </cell>
          <cell r="WQ110">
            <v>0</v>
          </cell>
          <cell r="WR110">
            <v>0</v>
          </cell>
          <cell r="WS110">
            <v>0</v>
          </cell>
          <cell r="WT110">
            <v>0</v>
          </cell>
          <cell r="WU110">
            <v>0</v>
          </cell>
          <cell r="WV110">
            <v>0</v>
          </cell>
          <cell r="WW110">
            <v>0</v>
          </cell>
          <cell r="WX110">
            <v>0</v>
          </cell>
          <cell r="WY110">
            <v>0</v>
          </cell>
          <cell r="WZ110">
            <v>5.0843456121648831</v>
          </cell>
          <cell r="XA110">
            <v>5.3675771077600247</v>
          </cell>
          <cell r="XB110">
            <v>4.0220222634689025</v>
          </cell>
          <cell r="XC110">
            <v>5.3065734964623381</v>
          </cell>
          <cell r="XD110">
            <v>0</v>
          </cell>
          <cell r="XE110">
            <v>6.0051458240659343</v>
          </cell>
          <cell r="XF110">
            <v>0</v>
          </cell>
          <cell r="XG110">
            <v>0.29155038065932171</v>
          </cell>
          <cell r="XH110">
            <v>0.12244956989642335</v>
          </cell>
          <cell r="XI110">
            <v>0.3269246529606431</v>
          </cell>
          <cell r="XJ110">
            <v>0</v>
          </cell>
          <cell r="XK110">
            <v>0.43812351451188225</v>
          </cell>
          <cell r="XL110">
            <v>0</v>
          </cell>
          <cell r="XM110">
            <v>4.8964395858311809</v>
          </cell>
          <cell r="XN110">
            <v>4.6763065346850121</v>
          </cell>
          <cell r="XO110">
            <v>3.8506480761831483</v>
          </cell>
          <cell r="XP110">
            <v>4.8490263874590251</v>
          </cell>
          <cell r="XQ110">
            <v>0</v>
          </cell>
          <cell r="XR110">
            <v>5.391970446694148</v>
          </cell>
          <cell r="XS110">
            <v>0</v>
          </cell>
          <cell r="XT110">
            <v>0</v>
          </cell>
          <cell r="XU110">
            <v>0</v>
          </cell>
          <cell r="XV110">
            <v>0</v>
          </cell>
          <cell r="XW110">
            <v>0</v>
          </cell>
          <cell r="XX110">
            <v>0</v>
          </cell>
          <cell r="XY110">
            <v>0</v>
          </cell>
          <cell r="XZ110">
            <v>0</v>
          </cell>
          <cell r="YA110">
            <v>0</v>
          </cell>
          <cell r="YB110">
            <v>0</v>
          </cell>
          <cell r="YC110">
            <v>0</v>
          </cell>
          <cell r="YD110">
            <v>0</v>
          </cell>
          <cell r="YE110">
            <v>0</v>
          </cell>
          <cell r="YF110">
            <v>0</v>
          </cell>
          <cell r="YG110">
            <v>0</v>
          </cell>
          <cell r="YH110">
            <v>0</v>
          </cell>
          <cell r="YI110">
            <v>0</v>
          </cell>
          <cell r="YJ110">
            <v>0</v>
          </cell>
          <cell r="YK110">
            <v>0</v>
          </cell>
          <cell r="YL110">
            <v>6.4876944589017077E-2</v>
          </cell>
          <cell r="YM110">
            <v>2.7247962918635394E-2</v>
          </cell>
          <cell r="YN110">
            <v>7.2748567664177186E-2</v>
          </cell>
          <cell r="YO110">
            <v>0</v>
          </cell>
          <cell r="YP110">
            <v>9.7492978434305502E-2</v>
          </cell>
          <cell r="YQ110">
            <v>0</v>
          </cell>
          <cell r="YR110">
            <v>5.1611752231532311E-2</v>
          </cell>
          <cell r="YS110">
            <v>2.1676654470695635E-2</v>
          </cell>
          <cell r="YT110">
            <v>5.7873888378491868E-2</v>
          </cell>
          <cell r="YU110">
            <v>0</v>
          </cell>
          <cell r="YV110">
            <v>7.755888442559794E-2</v>
          </cell>
          <cell r="YW110">
            <v>0</v>
          </cell>
          <cell r="YX110">
            <v>0</v>
          </cell>
          <cell r="YY110">
            <v>0</v>
          </cell>
          <cell r="YZ110">
            <v>0</v>
          </cell>
          <cell r="ZA110">
            <v>0</v>
          </cell>
          <cell r="ZB110">
            <v>0</v>
          </cell>
          <cell r="ZC110">
            <v>0</v>
          </cell>
          <cell r="ZD110">
            <v>0.92514948139109199</v>
          </cell>
          <cell r="ZE110">
            <v>0.92514948139109188</v>
          </cell>
          <cell r="ZF110">
            <v>1.8167872396060314</v>
          </cell>
          <cell r="ZG110">
            <v>1.8167872396060314</v>
          </cell>
          <cell r="ZH110">
            <v>0.51083413231064234</v>
          </cell>
          <cell r="ZI110">
            <v>0.51083413231064234</v>
          </cell>
          <cell r="ZJ110" t="str">
            <v xml:space="preserve"> </v>
          </cell>
          <cell r="ZK110">
            <v>0</v>
          </cell>
          <cell r="ZL110">
            <v>1</v>
          </cell>
          <cell r="ZM110">
            <v>5</v>
          </cell>
          <cell r="ZN110">
            <v>2</v>
          </cell>
          <cell r="ZO110">
            <v>0</v>
          </cell>
          <cell r="ZP110">
            <v>0</v>
          </cell>
          <cell r="ZQ110">
            <v>0</v>
          </cell>
          <cell r="ZR110" t="str">
            <v>0: No</v>
          </cell>
          <cell r="ZS110" t="str">
            <v>0: No</v>
          </cell>
          <cell r="ZT110">
            <v>0.87126296522269697</v>
          </cell>
          <cell r="ZU110">
            <v>0.87126296522269697</v>
          </cell>
          <cell r="ZV110">
            <v>0.87126296522269697</v>
          </cell>
          <cell r="ZW110">
            <v>0.87126296522269697</v>
          </cell>
          <cell r="ZX110">
            <v>0</v>
          </cell>
          <cell r="ZY110">
            <v>0.87126296522269697</v>
          </cell>
          <cell r="ZZ110">
            <v>0</v>
          </cell>
          <cell r="AAA110">
            <v>0</v>
          </cell>
          <cell r="AAB110">
            <v>0</v>
          </cell>
          <cell r="AAC110">
            <v>0</v>
          </cell>
          <cell r="AAD110">
            <v>0</v>
          </cell>
          <cell r="AAE110">
            <v>0</v>
          </cell>
          <cell r="AAF110">
            <v>0</v>
          </cell>
          <cell r="AAG110">
            <v>0</v>
          </cell>
          <cell r="AAH110">
            <v>0</v>
          </cell>
          <cell r="AAI110">
            <v>0</v>
          </cell>
          <cell r="AAJ110">
            <v>0</v>
          </cell>
          <cell r="AAK110">
            <v>0</v>
          </cell>
          <cell r="AAL110">
            <v>0</v>
          </cell>
          <cell r="AAM110">
            <v>0</v>
          </cell>
          <cell r="AAN110">
            <v>0</v>
          </cell>
          <cell r="AAO110">
            <v>0</v>
          </cell>
          <cell r="AAP110">
            <v>0</v>
          </cell>
          <cell r="AAQ110">
            <v>0</v>
          </cell>
          <cell r="AAR110">
            <v>0</v>
          </cell>
          <cell r="AAS110">
            <v>0</v>
          </cell>
          <cell r="AAT110">
            <v>0</v>
          </cell>
          <cell r="AAU110">
            <v>0</v>
          </cell>
          <cell r="AAV110">
            <v>0</v>
          </cell>
          <cell r="AAW110">
            <v>0</v>
          </cell>
          <cell r="AAX110">
            <v>0</v>
          </cell>
          <cell r="AAY110">
            <v>0</v>
          </cell>
          <cell r="AAZ110">
            <v>0</v>
          </cell>
          <cell r="ABA110">
            <v>0</v>
          </cell>
          <cell r="ABB110">
            <v>0</v>
          </cell>
          <cell r="ABC110">
            <v>0</v>
          </cell>
          <cell r="ABD110">
            <v>0</v>
          </cell>
          <cell r="ABE110">
            <v>0</v>
          </cell>
          <cell r="ABF110">
            <v>0</v>
          </cell>
          <cell r="ABG110">
            <v>0</v>
          </cell>
          <cell r="ABH110">
            <v>0</v>
          </cell>
          <cell r="ABI110">
            <v>0</v>
          </cell>
          <cell r="ABJ110">
            <v>0</v>
          </cell>
          <cell r="ABK110">
            <v>0</v>
          </cell>
          <cell r="ABL110">
            <v>0</v>
          </cell>
          <cell r="ABM110">
            <v>0</v>
          </cell>
          <cell r="ABN110">
            <v>0</v>
          </cell>
          <cell r="ABO110">
            <v>0</v>
          </cell>
          <cell r="ABP110">
            <v>0</v>
          </cell>
          <cell r="ABQ110">
            <v>0</v>
          </cell>
          <cell r="ABR110">
            <v>0</v>
          </cell>
          <cell r="ABS110">
            <v>0</v>
          </cell>
          <cell r="ABT110">
            <v>0</v>
          </cell>
          <cell r="ABU110">
            <v>0</v>
          </cell>
          <cell r="ABV110">
            <v>0</v>
          </cell>
          <cell r="ABW110">
            <v>0</v>
          </cell>
          <cell r="ABX110">
            <v>0</v>
          </cell>
          <cell r="ABY110" t="str">
            <v>0: No</v>
          </cell>
          <cell r="ABZ110">
            <v>0</v>
          </cell>
          <cell r="ACA110">
            <v>0</v>
          </cell>
          <cell r="ACB110">
            <v>2.0496519551801482</v>
          </cell>
          <cell r="ACC110">
            <v>2.366606524415106</v>
          </cell>
          <cell r="ACD110">
            <v>0.86084264332497218</v>
          </cell>
          <cell r="ACE110">
            <v>2.2983394932362238</v>
          </cell>
          <cell r="ACF110">
            <v>0</v>
          </cell>
          <cell r="ACG110">
            <v>3.0800876201873209</v>
          </cell>
          <cell r="ACH110">
            <v>0</v>
          </cell>
          <cell r="ACI110">
            <v>1.0248259775900741</v>
          </cell>
          <cell r="ACJ110">
            <v>0.43042132166248609</v>
          </cell>
          <cell r="ACK110">
            <v>1.1491697466181119</v>
          </cell>
          <cell r="ACL110">
            <v>0</v>
          </cell>
          <cell r="ACM110">
            <v>1.5400438100936604</v>
          </cell>
          <cell r="ACN110">
            <v>0</v>
          </cell>
          <cell r="ACO110">
            <v>0</v>
          </cell>
          <cell r="ACP110">
            <v>0</v>
          </cell>
          <cell r="ACQ110">
            <v>0</v>
          </cell>
          <cell r="ACR110">
            <v>0</v>
          </cell>
          <cell r="ACS110">
            <v>0</v>
          </cell>
          <cell r="ACT110">
            <v>0</v>
          </cell>
          <cell r="ACU110">
            <v>0</v>
          </cell>
          <cell r="ACV110">
            <v>0</v>
          </cell>
          <cell r="ACW110">
            <v>0</v>
          </cell>
          <cell r="ACX110">
            <v>0</v>
          </cell>
          <cell r="ACY110">
            <v>0</v>
          </cell>
          <cell r="ACZ110">
            <v>0</v>
          </cell>
          <cell r="ADA110">
            <v>0</v>
          </cell>
          <cell r="ADB110">
            <v>0</v>
          </cell>
          <cell r="ADC110">
            <v>0</v>
          </cell>
          <cell r="ADD110">
            <v>0</v>
          </cell>
          <cell r="ADE110">
            <v>0</v>
          </cell>
          <cell r="ADF110">
            <v>0</v>
          </cell>
          <cell r="ADG110">
            <v>0</v>
          </cell>
          <cell r="ADH110">
            <v>0</v>
          </cell>
          <cell r="ADI110">
            <v>0</v>
          </cell>
          <cell r="ADJ110">
            <v>0</v>
          </cell>
          <cell r="ADK110">
            <v>0</v>
          </cell>
          <cell r="ADL110">
            <v>0</v>
          </cell>
          <cell r="ADM110">
            <v>0</v>
          </cell>
          <cell r="ADN110">
            <v>0</v>
          </cell>
          <cell r="ADO110">
            <v>0</v>
          </cell>
          <cell r="ADP110">
            <v>0</v>
          </cell>
          <cell r="ADQ110">
            <v>0</v>
          </cell>
          <cell r="ADR110">
            <v>0</v>
          </cell>
          <cell r="ADS110">
            <v>1.0248259775900741</v>
          </cell>
          <cell r="ADT110">
            <v>0.43042132166248609</v>
          </cell>
          <cell r="ADU110">
            <v>1.1491697466181119</v>
          </cell>
          <cell r="ADV110">
            <v>0</v>
          </cell>
          <cell r="ADW110">
            <v>1.5400438100936604</v>
          </cell>
          <cell r="ADX110">
            <v>0</v>
          </cell>
          <cell r="ADY110">
            <v>0</v>
          </cell>
          <cell r="ADZ110">
            <v>0</v>
          </cell>
          <cell r="AEA110">
            <v>0</v>
          </cell>
          <cell r="AEB110">
            <v>0</v>
          </cell>
          <cell r="AEC110">
            <v>0</v>
          </cell>
          <cell r="AED110">
            <v>0</v>
          </cell>
          <cell r="AEE110">
            <v>0</v>
          </cell>
          <cell r="AEF110">
            <v>0</v>
          </cell>
          <cell r="AEG110">
            <v>0</v>
          </cell>
          <cell r="AEH110">
            <v>0</v>
          </cell>
          <cell r="AEI110">
            <v>0</v>
          </cell>
          <cell r="AEJ110">
            <v>0</v>
          </cell>
          <cell r="AEK110">
            <v>2.0496519551801482</v>
          </cell>
          <cell r="AEL110">
            <v>0</v>
          </cell>
          <cell r="AEM110">
            <v>0</v>
          </cell>
          <cell r="AEN110">
            <v>0</v>
          </cell>
          <cell r="AEO110">
            <v>0</v>
          </cell>
          <cell r="AEP110">
            <v>0</v>
          </cell>
          <cell r="AEQ110">
            <v>0</v>
          </cell>
          <cell r="AER110">
            <v>0</v>
          </cell>
          <cell r="AES110">
            <v>0</v>
          </cell>
          <cell r="AET110">
            <v>2.366606524415106</v>
          </cell>
          <cell r="AEU110">
            <v>0</v>
          </cell>
          <cell r="AEV110">
            <v>0</v>
          </cell>
          <cell r="AEW110">
            <v>0.14000000000000001</v>
          </cell>
          <cell r="AEX110" t="str">
            <v>1</v>
          </cell>
          <cell r="AEY110" t="str">
            <v>1</v>
          </cell>
          <cell r="AEZ110" t="str">
            <v>0: No</v>
          </cell>
          <cell r="AFA110" t="str">
            <v/>
          </cell>
          <cell r="AFB110" t="str">
            <v/>
          </cell>
          <cell r="AFC110" t="str">
            <v>1: Always</v>
          </cell>
          <cell r="AFD110" t="str">
            <v>1: Always</v>
          </cell>
          <cell r="AFE110">
            <v>0</v>
          </cell>
          <cell r="AFF110">
            <v>0</v>
          </cell>
          <cell r="AFG110">
            <v>0</v>
          </cell>
          <cell r="AFH110">
            <v>0</v>
          </cell>
          <cell r="AFI110">
            <v>0</v>
          </cell>
          <cell r="AFJ110">
            <v>0</v>
          </cell>
          <cell r="AFK110">
            <v>0</v>
          </cell>
          <cell r="AFL110">
            <v>0</v>
          </cell>
          <cell r="AFM110">
            <v>0</v>
          </cell>
          <cell r="AFN110">
            <v>0</v>
          </cell>
          <cell r="AFO110">
            <v>0</v>
          </cell>
          <cell r="AFP110">
            <v>0</v>
          </cell>
          <cell r="AFQ110">
            <v>0</v>
          </cell>
          <cell r="AFR110">
            <v>0</v>
          </cell>
          <cell r="AFS110">
            <v>0</v>
          </cell>
          <cell r="AFT110">
            <v>0</v>
          </cell>
          <cell r="AFU110">
            <v>0</v>
          </cell>
          <cell r="AFV110">
            <v>0</v>
          </cell>
          <cell r="AFW110">
            <v>0</v>
          </cell>
          <cell r="AFX110">
            <v>0</v>
          </cell>
          <cell r="AFY110">
            <v>0</v>
          </cell>
          <cell r="AFZ110">
            <v>0</v>
          </cell>
          <cell r="AGA110">
            <v>0</v>
          </cell>
          <cell r="AGB110">
            <v>0</v>
          </cell>
        </row>
        <row r="111">
          <cell r="A111" t="str">
            <v>ZAMBIA_19</v>
          </cell>
          <cell r="B111" t="str">
            <v>Zambia</v>
          </cell>
          <cell r="C111" t="str">
            <v>Nkole Rural Health Center</v>
          </cell>
          <cell r="D111" t="str">
            <v>Health Center</v>
          </cell>
          <cell r="E111" t="str">
            <v>Primary</v>
          </cell>
          <cell r="F111" t="str">
            <v>Rural</v>
          </cell>
          <cell r="G111" t="str">
            <v>Yes</v>
          </cell>
          <cell r="H111">
            <v>38991</v>
          </cell>
          <cell r="I111">
            <v>17000</v>
          </cell>
          <cell r="J111">
            <v>15614</v>
          </cell>
          <cell r="K111">
            <v>12</v>
          </cell>
          <cell r="L111">
            <v>500</v>
          </cell>
          <cell r="M111" t="str">
            <v>USD</v>
          </cell>
          <cell r="N111">
            <v>4727.7</v>
          </cell>
          <cell r="O111">
            <v>0</v>
          </cell>
          <cell r="P111">
            <v>0</v>
          </cell>
          <cell r="Q111">
            <v>0</v>
          </cell>
          <cell r="R111">
            <v>0</v>
          </cell>
          <cell r="S111" t="str">
            <v>Unknown</v>
          </cell>
          <cell r="T111">
            <v>15614</v>
          </cell>
          <cell r="U111">
            <v>0</v>
          </cell>
          <cell r="V111">
            <v>159.66032334379318</v>
          </cell>
          <cell r="W111" t="str">
            <v>0: No</v>
          </cell>
          <cell r="X111" t="str">
            <v>1: Yes</v>
          </cell>
          <cell r="Y111">
            <v>0</v>
          </cell>
          <cell r="Z111" t="str">
            <v>Jan-10</v>
          </cell>
          <cell r="AA111" t="str">
            <v>Dec-10</v>
          </cell>
          <cell r="AB111">
            <v>82</v>
          </cell>
          <cell r="AC111">
            <v>266.25</v>
          </cell>
          <cell r="AD111">
            <v>1</v>
          </cell>
          <cell r="AE111">
            <v>8.1666666666666661</v>
          </cell>
          <cell r="AF111">
            <v>0</v>
          </cell>
          <cell r="AG111">
            <v>357.41666666666669</v>
          </cell>
          <cell r="AH111">
            <v>275.41666666666669</v>
          </cell>
          <cell r="AI111">
            <v>3.9314991839589646</v>
          </cell>
          <cell r="AJ111">
            <v>11.871298671018884</v>
          </cell>
          <cell r="AK111">
            <v>3</v>
          </cell>
          <cell r="AL111">
            <v>4.2</v>
          </cell>
          <cell r="AM111">
            <v>5</v>
          </cell>
          <cell r="AN111">
            <v>4.4000000000000004</v>
          </cell>
          <cell r="AO111">
            <v>0</v>
          </cell>
          <cell r="AP111">
            <v>15</v>
          </cell>
          <cell r="AQ111">
            <v>10.8</v>
          </cell>
          <cell r="AR111">
            <v>15</v>
          </cell>
          <cell r="AS111">
            <v>15</v>
          </cell>
          <cell r="AT111">
            <v>0</v>
          </cell>
          <cell r="AU111">
            <v>2</v>
          </cell>
          <cell r="AV111">
            <v>4.2</v>
          </cell>
          <cell r="AW111">
            <v>5</v>
          </cell>
          <cell r="AX111">
            <v>4.4000000000000004</v>
          </cell>
          <cell r="AY111">
            <v>0</v>
          </cell>
          <cell r="AZ111">
            <v>5</v>
          </cell>
          <cell r="BA111">
            <v>5</v>
          </cell>
          <cell r="BB111">
            <v>5</v>
          </cell>
          <cell r="BC111">
            <v>5</v>
          </cell>
          <cell r="BD111">
            <v>0</v>
          </cell>
          <cell r="BE111">
            <v>22997.01666666667</v>
          </cell>
          <cell r="BF111" t="str">
            <v>0: No</v>
          </cell>
          <cell r="BG111" t="str">
            <v>N/A</v>
          </cell>
          <cell r="BH111" t="str">
            <v>N/A</v>
          </cell>
          <cell r="BI111" t="str">
            <v>N/A</v>
          </cell>
          <cell r="BJ111" t="str">
            <v>N/A</v>
          </cell>
          <cell r="BK111" t="str">
            <v>0: Unknown</v>
          </cell>
          <cell r="BL111" t="str">
            <v>N/A</v>
          </cell>
          <cell r="BM111" t="str">
            <v>1: Yes</v>
          </cell>
          <cell r="BN111" t="str">
            <v>N_MONITORING,N_BLOOD: Routine clinical monitoring, Blood draws for CD4</v>
          </cell>
          <cell r="BO111" t="str">
            <v>Little oversight provided because lack of capacity.</v>
          </cell>
          <cell r="BP111" t="str">
            <v>1: Yes</v>
          </cell>
          <cell r="BQ111">
            <v>0.18442241128002304</v>
          </cell>
          <cell r="BR111" t="str">
            <v>4: Other (please specify)</v>
          </cell>
          <cell r="BS111" t="str">
            <v/>
          </cell>
          <cell r="BT111" t="str">
            <v>0: No</v>
          </cell>
          <cell r="BU111" t="str">
            <v>N/A</v>
          </cell>
          <cell r="BV111" t="str">
            <v>N/A</v>
          </cell>
          <cell r="BW111" t="str">
            <v>N/A</v>
          </cell>
          <cell r="BX111" t="str">
            <v>N/A</v>
          </cell>
          <cell r="BY111" t="str">
            <v>0: Unknown</v>
          </cell>
          <cell r="BZ111" t="str">
            <v>N/A</v>
          </cell>
          <cell r="CA111" t="str">
            <v>1: Yes</v>
          </cell>
          <cell r="CB111" t="str">
            <v>0: No</v>
          </cell>
          <cell r="CC111" t="str">
            <v>0: No</v>
          </cell>
          <cell r="CD111" t="str">
            <v>0: No</v>
          </cell>
          <cell r="CE111" t="str">
            <v>0: No</v>
          </cell>
          <cell r="CF111" t="str">
            <v>0: No</v>
          </cell>
          <cell r="CG111" t="str">
            <v>0: No</v>
          </cell>
          <cell r="CH111" t="str">
            <v/>
          </cell>
          <cell r="CI111" t="str">
            <v>Patient files were not managed very well. We used the ART register to select out 50 new patients and 50 established patients. Several of those that we chose were not available in the filing cabinet. For the established patients, we expected to find 1 dead and 2 transferred - we found 1 dead and 1 transferred. For the new patients we expected to find 1 dead and 1 transferred - we found 0 dead and 0 transferred. The number of new patients in the facility that met our criteria was quite small and we weren't able to hit the 50 target, we only hit 48.</v>
          </cell>
          <cell r="CJ111">
            <v>278.25</v>
          </cell>
          <cell r="CK111" t="str">
            <v>Information provided by the in-charge - he indicated that generally all patient types come a similar amount and adhere to their schedules rather well. The 1L/2L come more periodically because they are more susceptible to OIs. Otherwise generally the length of visits is rather standard too.</v>
          </cell>
          <cell r="CL111" t="str">
            <v>1: Yes</v>
          </cell>
          <cell r="CM111" t="str">
            <v>1: Yes</v>
          </cell>
          <cell r="CN111" t="str">
            <v>0: No</v>
          </cell>
          <cell r="CO111" t="str">
            <v>0: No</v>
          </cell>
          <cell r="CP111" t="str">
            <v/>
          </cell>
          <cell r="CQ111" t="str">
            <v>1: Yes</v>
          </cell>
          <cell r="CR111" t="str">
            <v>1: Yes</v>
          </cell>
          <cell r="CS111" t="str">
            <v>100</v>
          </cell>
          <cell r="CT111" t="str">
            <v>30</v>
          </cell>
          <cell r="CU111">
            <v>346.81853252647505</v>
          </cell>
          <cell r="CV111">
            <v>0.1</v>
          </cell>
          <cell r="CW111">
            <v>3.9314991839589646</v>
          </cell>
          <cell r="CX111">
            <v>9.8863525992933532</v>
          </cell>
          <cell r="CY111">
            <v>8.450882927605484</v>
          </cell>
          <cell r="CZ111">
            <v>10.313736005326895</v>
          </cell>
          <cell r="DA111">
            <v>5.6837695071593872</v>
          </cell>
          <cell r="DB111">
            <v>4.8585026894479926</v>
          </cell>
          <cell r="DC111">
            <v>5.9294767835975151</v>
          </cell>
          <cell r="DD111">
            <v>5.862004335850342</v>
          </cell>
          <cell r="DE111">
            <v>8.8336412535418027</v>
          </cell>
          <cell r="DF111">
            <v>7.7736043031167883</v>
          </cell>
          <cell r="DG111">
            <v>0</v>
          </cell>
          <cell r="DH111">
            <v>4.2025830921339651</v>
          </cell>
          <cell r="DI111">
            <v>3.5923802381574914</v>
          </cell>
          <cell r="DJ111">
            <v>4.3842592217293808</v>
          </cell>
          <cell r="DK111">
            <v>4.3343700473478401</v>
          </cell>
          <cell r="DL111">
            <v>6.5316004330136206</v>
          </cell>
          <cell r="DM111">
            <v>5.7478083810519855</v>
          </cell>
          <cell r="DN111">
            <v>0</v>
          </cell>
          <cell r="DO111">
            <v>5.9294767835975151</v>
          </cell>
          <cell r="DP111">
            <v>5.8731236507902542</v>
          </cell>
          <cell r="DQ111">
            <v>7.7736043031167883</v>
          </cell>
          <cell r="DR111">
            <v>4.3842592217293808</v>
          </cell>
          <cell r="DS111">
            <v>4.3425916764803585</v>
          </cell>
          <cell r="DT111">
            <v>5.7478083810519855</v>
          </cell>
          <cell r="DU111">
            <v>2.3663618613254429</v>
          </cell>
          <cell r="DV111">
            <v>2.0227729947484687</v>
          </cell>
          <cell r="DW111">
            <v>2.4405675623910614</v>
          </cell>
          <cell r="DX111">
            <v>3.6777690813608515</v>
          </cell>
          <cell r="DY111">
            <v>3.2364367915975492</v>
          </cell>
          <cell r="DZ111">
            <v>0</v>
          </cell>
          <cell r="EA111">
            <v>0.90362739959731841</v>
          </cell>
          <cell r="EB111">
            <v>0.77242332675038794</v>
          </cell>
          <cell r="EC111">
            <v>0.93196385387555913</v>
          </cell>
          <cell r="ED111">
            <v>1.4044060486370689</v>
          </cell>
          <cell r="EE111">
            <v>1.2358773228006208</v>
          </cell>
          <cell r="EF111">
            <v>0</v>
          </cell>
          <cell r="EG111">
            <v>0</v>
          </cell>
          <cell r="EH111">
            <v>0</v>
          </cell>
          <cell r="EI111">
            <v>0</v>
          </cell>
          <cell r="EJ111">
            <v>0</v>
          </cell>
          <cell r="EK111">
            <v>0</v>
          </cell>
          <cell r="EL111">
            <v>0</v>
          </cell>
          <cell r="EM111">
            <v>1.0044472294573528</v>
          </cell>
          <cell r="EN111">
            <v>0.85860441025626588</v>
          </cell>
          <cell r="EO111">
            <v>1.0359452484473783</v>
          </cell>
          <cell r="EP111">
            <v>1.5610989277386649</v>
          </cell>
          <cell r="EQ111">
            <v>1.3737670564100253</v>
          </cell>
          <cell r="ER111">
            <v>0</v>
          </cell>
          <cell r="ES111">
            <v>0</v>
          </cell>
          <cell r="ET111">
            <v>0</v>
          </cell>
          <cell r="EU111">
            <v>0</v>
          </cell>
          <cell r="EV111">
            <v>0</v>
          </cell>
          <cell r="EW111">
            <v>0</v>
          </cell>
          <cell r="EX111">
            <v>0</v>
          </cell>
          <cell r="EY111">
            <v>1.6434578792466994</v>
          </cell>
          <cell r="EZ111">
            <v>1.4048325704018858</v>
          </cell>
          <cell r="FA111">
            <v>1.6949943522158026</v>
          </cell>
          <cell r="FB111">
            <v>2.5542410370943376</v>
          </cell>
          <cell r="FC111">
            <v>2.2477321126430168</v>
          </cell>
          <cell r="FD111">
            <v>0</v>
          </cell>
          <cell r="FE111">
            <v>1.0075541249963329</v>
          </cell>
          <cell r="FF111">
            <v>0.86126019359036399</v>
          </cell>
          <cell r="FG111">
            <v>1.039149571757392</v>
          </cell>
          <cell r="FH111">
            <v>1.5659276247097522</v>
          </cell>
          <cell r="FI111">
            <v>1.3780163097445821</v>
          </cell>
          <cell r="FJ111">
            <v>0</v>
          </cell>
          <cell r="FK111">
            <v>2.9609041046702074</v>
          </cell>
          <cell r="FL111">
            <v>2.5309894318581123</v>
          </cell>
          <cell r="FM111">
            <v>3.0537537945109881</v>
          </cell>
          <cell r="FN111">
            <v>4.6017989670147488</v>
          </cell>
          <cell r="FO111">
            <v>4.0495830909729795</v>
          </cell>
          <cell r="FP111">
            <v>0</v>
          </cell>
          <cell r="FQ111">
            <v>0</v>
          </cell>
          <cell r="FR111">
            <v>0.22382839822802519</v>
          </cell>
          <cell r="FS111">
            <v>0.22382839822802519</v>
          </cell>
          <cell r="FT111">
            <v>0</v>
          </cell>
          <cell r="FU111">
            <v>0</v>
          </cell>
          <cell r="FV111">
            <v>8.0018652366519005E-2</v>
          </cell>
          <cell r="FW111">
            <v>2.7978549778503146</v>
          </cell>
          <cell r="FX111">
            <v>0</v>
          </cell>
          <cell r="FY111">
            <v>0</v>
          </cell>
          <cell r="FZ111">
            <v>3.3255304266728842</v>
          </cell>
          <cell r="GA111">
            <v>0</v>
          </cell>
          <cell r="GB111">
            <v>0.22382839822802519</v>
          </cell>
          <cell r="GC111">
            <v>0.67148519468407553</v>
          </cell>
          <cell r="GD111">
            <v>0.89531359291210078</v>
          </cell>
          <cell r="GE111">
            <v>0</v>
          </cell>
          <cell r="GF111">
            <v>0.1913291651598287</v>
          </cell>
          <cell r="GG111">
            <v>0.1913291651598287</v>
          </cell>
          <cell r="GH111">
            <v>0</v>
          </cell>
          <cell r="GI111">
            <v>0</v>
          </cell>
          <cell r="GJ111">
            <v>6.8400176544638758E-2</v>
          </cell>
          <cell r="GK111">
            <v>2.3916145644978584</v>
          </cell>
          <cell r="GL111">
            <v>0</v>
          </cell>
          <cell r="GM111">
            <v>0</v>
          </cell>
          <cell r="GN111">
            <v>2.8426730713621544</v>
          </cell>
          <cell r="GO111">
            <v>0.1913291651598287</v>
          </cell>
          <cell r="GP111">
            <v>0.57398749547948613</v>
          </cell>
          <cell r="GQ111">
            <v>0.76531666063931481</v>
          </cell>
          <cell r="GR111">
            <v>0</v>
          </cell>
          <cell r="GS111">
            <v>0.23350441799779989</v>
          </cell>
          <cell r="GT111">
            <v>0.23350441799779989</v>
          </cell>
          <cell r="GU111">
            <v>0</v>
          </cell>
          <cell r="GV111">
            <v>0</v>
          </cell>
          <cell r="GW111">
            <v>8.3477829434213432E-2</v>
          </cell>
          <cell r="GX111">
            <v>2.9188052249724983</v>
          </cell>
          <cell r="GY111">
            <v>0</v>
          </cell>
          <cell r="GZ111">
            <v>0</v>
          </cell>
          <cell r="HA111">
            <v>3.4692918904023116</v>
          </cell>
          <cell r="HB111">
            <v>0.23350441799779989</v>
          </cell>
          <cell r="HC111">
            <v>0.70051325399339959</v>
          </cell>
          <cell r="HD111">
            <v>0.93401767199119945</v>
          </cell>
          <cell r="HE111">
            <v>0</v>
          </cell>
          <cell r="HF111">
            <v>9113.9615457833625</v>
          </cell>
          <cell r="HG111">
            <v>8836.3474839774117</v>
          </cell>
          <cell r="HH111">
            <v>0</v>
          </cell>
          <cell r="HI111" t="e">
            <v>#DIV/0!</v>
          </cell>
          <cell r="HJ111">
            <v>7507.4968800896859</v>
          </cell>
          <cell r="HK111">
            <v>380.73481819912433</v>
          </cell>
          <cell r="HL111">
            <v>0</v>
          </cell>
          <cell r="HM111" t="str">
            <v/>
          </cell>
          <cell r="HN111">
            <v>7342.4904625928048</v>
          </cell>
          <cell r="HO111">
            <v>3811.1416798866267</v>
          </cell>
          <cell r="HP111">
            <v>0</v>
          </cell>
          <cell r="HQ111">
            <v>1</v>
          </cell>
          <cell r="HR111">
            <v>0</v>
          </cell>
          <cell r="HS111">
            <v>0</v>
          </cell>
          <cell r="HT111">
            <v>0.60073978299062247</v>
          </cell>
          <cell r="HU111">
            <v>0</v>
          </cell>
          <cell r="HV111">
            <v>2.7978549778503146</v>
          </cell>
          <cell r="HW111">
            <v>1.052</v>
          </cell>
          <cell r="HX111">
            <v>1.016</v>
          </cell>
          <cell r="HY111">
            <v>0</v>
          </cell>
          <cell r="HZ111">
            <v>0.62670954403401646</v>
          </cell>
          <cell r="IA111">
            <v>0</v>
          </cell>
          <cell r="IB111">
            <v>0</v>
          </cell>
          <cell r="IC111">
            <v>0.51351411200645913</v>
          </cell>
          <cell r="ID111">
            <v>0</v>
          </cell>
          <cell r="IE111" t="str">
            <v>5</v>
          </cell>
          <cell r="IF111">
            <v>138.16151890562944</v>
          </cell>
          <cell r="IG111">
            <v>136.64737459169211</v>
          </cell>
          <cell r="IH111">
            <v>682.09615669352968</v>
          </cell>
          <cell r="II111">
            <v>120.92147226863898</v>
          </cell>
          <cell r="IJ111">
            <v>0</v>
          </cell>
          <cell r="IK111">
            <v>126.61595296571093</v>
          </cell>
          <cell r="IL111">
            <v>11.5455659399185</v>
          </cell>
          <cell r="IM111">
            <v>124.34911087843983</v>
          </cell>
          <cell r="IN111">
            <v>12.29826371325229</v>
          </cell>
          <cell r="IO111">
            <v>620.70750259111196</v>
          </cell>
          <cell r="IP111">
            <v>61.388654102417668</v>
          </cell>
          <cell r="IQ111">
            <v>116.08461337789342</v>
          </cell>
          <cell r="IR111">
            <v>4.8368588907455594</v>
          </cell>
          <cell r="IS111">
            <v>0</v>
          </cell>
          <cell r="IT111">
            <v>0</v>
          </cell>
          <cell r="IU111">
            <v>6</v>
          </cell>
          <cell r="IV111">
            <v>133</v>
          </cell>
          <cell r="IW111">
            <v>148</v>
          </cell>
          <cell r="IX111">
            <v>3</v>
          </cell>
          <cell r="IY111" t="str">
            <v>1: Yes</v>
          </cell>
          <cell r="IZ111" t="str">
            <v>2</v>
          </cell>
          <cell r="JA111" t="str">
            <v>30</v>
          </cell>
          <cell r="JB111" t="str">
            <v>NVP: NVP</v>
          </cell>
          <cell r="JC111" t="str">
            <v>1: Yes</v>
          </cell>
          <cell r="JD111" t="str">
            <v>0: No</v>
          </cell>
          <cell r="JE111" t="str">
            <v>N/A</v>
          </cell>
          <cell r="JF111" t="str">
            <v>N/A</v>
          </cell>
          <cell r="JG111" t="str">
            <v>N/A</v>
          </cell>
          <cell r="JH111">
            <v>0</v>
          </cell>
          <cell r="JI111">
            <v>126</v>
          </cell>
          <cell r="JJ111">
            <v>0</v>
          </cell>
          <cell r="JK111">
            <v>6</v>
          </cell>
          <cell r="JL111">
            <v>148</v>
          </cell>
          <cell r="JM111">
            <v>0</v>
          </cell>
          <cell r="JN111">
            <v>0</v>
          </cell>
          <cell r="JO111">
            <v>0</v>
          </cell>
          <cell r="JP111">
            <v>0</v>
          </cell>
          <cell r="JQ111">
            <v>0</v>
          </cell>
          <cell r="JR111">
            <v>69.71867927321955</v>
          </cell>
          <cell r="JS111" t="str">
            <v>N/A</v>
          </cell>
          <cell r="JT111">
            <v>147.492015144785</v>
          </cell>
          <cell r="JU111" t="str">
            <v>N/A</v>
          </cell>
          <cell r="JV111">
            <v>165.30723184635235</v>
          </cell>
          <cell r="JW111">
            <v>194.52270660151873</v>
          </cell>
          <cell r="JX111" t="str">
            <v>N/A</v>
          </cell>
          <cell r="JY111">
            <v>169.82253527085052</v>
          </cell>
          <cell r="JZ111">
            <v>227</v>
          </cell>
          <cell r="KA111">
            <v>0</v>
          </cell>
          <cell r="KB111">
            <v>13</v>
          </cell>
          <cell r="KC111">
            <v>57</v>
          </cell>
          <cell r="KD111">
            <v>248</v>
          </cell>
          <cell r="KE111">
            <v>0</v>
          </cell>
          <cell r="KF111">
            <v>18</v>
          </cell>
          <cell r="KG111">
            <v>307</v>
          </cell>
          <cell r="KH111">
            <v>262</v>
          </cell>
          <cell r="KI111">
            <v>0</v>
          </cell>
          <cell r="KJ111">
            <v>13</v>
          </cell>
          <cell r="KK111">
            <v>57</v>
          </cell>
          <cell r="KL111">
            <v>248</v>
          </cell>
          <cell r="KM111">
            <v>0</v>
          </cell>
          <cell r="KN111">
            <v>20</v>
          </cell>
          <cell r="KO111">
            <v>307</v>
          </cell>
          <cell r="KP111">
            <v>126</v>
          </cell>
          <cell r="KQ111">
            <v>0</v>
          </cell>
          <cell r="KR111">
            <v>6</v>
          </cell>
          <cell r="KS111">
            <v>0</v>
          </cell>
          <cell r="KT111">
            <v>8</v>
          </cell>
          <cell r="KU111">
            <v>140</v>
          </cell>
          <cell r="KV111">
            <v>0</v>
          </cell>
          <cell r="KW111">
            <v>0</v>
          </cell>
          <cell r="KX111">
            <v>0</v>
          </cell>
          <cell r="KY111">
            <v>0</v>
          </cell>
          <cell r="KZ111">
            <v>6.3299278719038865</v>
          </cell>
          <cell r="LA111" t="str">
            <v/>
          </cell>
          <cell r="LB111" t="str">
            <v/>
          </cell>
          <cell r="LC111">
            <v>2.9200245362438397</v>
          </cell>
          <cell r="LD111">
            <v>5.1900501300843969</v>
          </cell>
          <cell r="LE111">
            <v>4.7932398417835316</v>
          </cell>
          <cell r="LF111" t="str">
            <v/>
          </cell>
          <cell r="LG111" t="str">
            <v/>
          </cell>
          <cell r="LH111">
            <v>8.2799246991137352</v>
          </cell>
          <cell r="LI111" t="str">
            <v/>
          </cell>
          <cell r="LJ111" t="str">
            <v>Tenofovir/Emtricitabine (TDF/FTC)</v>
          </cell>
          <cell r="LK111" t="str">
            <v/>
          </cell>
          <cell r="LL111" t="str">
            <v>1: Yes</v>
          </cell>
          <cell r="LM111" t="str">
            <v>2</v>
          </cell>
          <cell r="LN111" t="str">
            <v>30</v>
          </cell>
          <cell r="LO111" t="str">
            <v>NVP: NVP</v>
          </cell>
          <cell r="LP111" t="str">
            <v>0: No</v>
          </cell>
          <cell r="LQ111" t="str">
            <v>N/A</v>
          </cell>
          <cell r="LR111" t="str">
            <v>N/A</v>
          </cell>
          <cell r="LS111" t="str">
            <v>N/A</v>
          </cell>
          <cell r="LT111" t="str">
            <v>N/A</v>
          </cell>
          <cell r="LU111">
            <v>126</v>
          </cell>
          <cell r="LV111">
            <v>6</v>
          </cell>
          <cell r="LW111">
            <v>148</v>
          </cell>
          <cell r="LX111">
            <v>1</v>
          </cell>
          <cell r="LY111" t="str">
            <v>0: No</v>
          </cell>
          <cell r="LZ111" t="str">
            <v>0: No</v>
          </cell>
          <cell r="MA111" t="str">
            <v>1: Yes</v>
          </cell>
          <cell r="MB111" t="str">
            <v>0: No</v>
          </cell>
          <cell r="MC111" t="str">
            <v>0: No</v>
          </cell>
          <cell r="MD111" t="str">
            <v>0: No</v>
          </cell>
          <cell r="ME111" t="str">
            <v>0: No</v>
          </cell>
          <cell r="MF111" t="str">
            <v>0: No</v>
          </cell>
          <cell r="MG111" t="str">
            <v>0: No</v>
          </cell>
          <cell r="MH111" t="str">
            <v>0: No</v>
          </cell>
          <cell r="MI111" t="str">
            <v>0: No</v>
          </cell>
          <cell r="MJ111" t="str">
            <v>0: No</v>
          </cell>
          <cell r="MK111" t="str">
            <v>0: No</v>
          </cell>
          <cell r="ML111" t="str">
            <v>0: No</v>
          </cell>
          <cell r="MM111" t="str">
            <v>0: No</v>
          </cell>
          <cell r="MN111" t="str">
            <v>0: No</v>
          </cell>
          <cell r="MO111" t="str">
            <v>0: No</v>
          </cell>
          <cell r="MP111" t="str">
            <v>0: No</v>
          </cell>
          <cell r="MQ111" t="str">
            <v>1: Yes</v>
          </cell>
          <cell r="MR111" t="str">
            <v>0: No</v>
          </cell>
          <cell r="MS111" t="str">
            <v>2</v>
          </cell>
          <cell r="MT111" t="str">
            <v>1: Yes</v>
          </cell>
          <cell r="MU111">
            <v>4.5789252966003984</v>
          </cell>
          <cell r="MV111">
            <v>6.9854204359671614</v>
          </cell>
          <cell r="MW111">
            <v>3.8724809628122192</v>
          </cell>
          <cell r="MX111">
            <v>0</v>
          </cell>
          <cell r="MY111">
            <v>4.0079613463508386</v>
          </cell>
          <cell r="MZ111">
            <v>0</v>
          </cell>
          <cell r="NA111">
            <v>3.1274724405559011</v>
          </cell>
          <cell r="NB111">
            <v>13.631838717016524</v>
          </cell>
          <cell r="NC111">
            <v>0</v>
          </cell>
          <cell r="ND111">
            <v>0</v>
          </cell>
          <cell r="NE111">
            <v>0</v>
          </cell>
          <cell r="NF111">
            <v>0</v>
          </cell>
          <cell r="NG111">
            <v>0</v>
          </cell>
          <cell r="NH111">
            <v>0</v>
          </cell>
          <cell r="NI111">
            <v>0</v>
          </cell>
          <cell r="NJ111">
            <v>0</v>
          </cell>
          <cell r="NK111">
            <v>0</v>
          </cell>
          <cell r="NL111">
            <v>0</v>
          </cell>
          <cell r="NM111">
            <v>4.567219957179983</v>
          </cell>
          <cell r="NN111">
            <v>6.9675632507324501</v>
          </cell>
          <cell r="NO111">
            <v>3.8625815429412578</v>
          </cell>
          <cell r="NP111">
            <v>0</v>
          </cell>
          <cell r="NQ111">
            <v>3.997715591090806</v>
          </cell>
          <cell r="NR111">
            <v>0</v>
          </cell>
          <cell r="NS111">
            <v>1.1705339420415201E-2</v>
          </cell>
          <cell r="NT111">
            <v>1.7857185234711668E-2</v>
          </cell>
          <cell r="NU111">
            <v>9.8994198709612853E-3</v>
          </cell>
          <cell r="NV111">
            <v>0</v>
          </cell>
          <cell r="NW111">
            <v>1.0245755260032819E-2</v>
          </cell>
          <cell r="NX111">
            <v>0</v>
          </cell>
          <cell r="NY111">
            <v>0</v>
          </cell>
          <cell r="NZ111">
            <v>0</v>
          </cell>
          <cell r="OA111">
            <v>0</v>
          </cell>
          <cell r="OB111">
            <v>0</v>
          </cell>
          <cell r="OC111">
            <v>0</v>
          </cell>
          <cell r="OD111">
            <v>0</v>
          </cell>
          <cell r="OE111">
            <v>0</v>
          </cell>
          <cell r="OF111">
            <v>0</v>
          </cell>
          <cell r="OG111">
            <v>0</v>
          </cell>
          <cell r="OH111">
            <v>0</v>
          </cell>
          <cell r="OI111">
            <v>0</v>
          </cell>
          <cell r="OJ111">
            <v>0</v>
          </cell>
          <cell r="OK111">
            <v>0</v>
          </cell>
          <cell r="OL111">
            <v>0</v>
          </cell>
          <cell r="OM111">
            <v>0</v>
          </cell>
          <cell r="ON111">
            <v>0</v>
          </cell>
          <cell r="OO111">
            <v>0</v>
          </cell>
          <cell r="OP111">
            <v>0</v>
          </cell>
          <cell r="OQ111">
            <v>4.5789252966003984</v>
          </cell>
          <cell r="OR111">
            <v>6.9854204359671614</v>
          </cell>
          <cell r="OS111">
            <v>3.8724809628122192</v>
          </cell>
          <cell r="OT111">
            <v>0</v>
          </cell>
          <cell r="OU111">
            <v>4.0079613463508386</v>
          </cell>
          <cell r="OV111">
            <v>0</v>
          </cell>
          <cell r="OW111">
            <v>0</v>
          </cell>
          <cell r="OX111">
            <v>0.6295173700163208</v>
          </cell>
          <cell r="OY111">
            <v>0</v>
          </cell>
          <cell r="OZ111">
            <v>0</v>
          </cell>
          <cell r="PA111">
            <v>0</v>
          </cell>
          <cell r="PB111">
            <v>0</v>
          </cell>
          <cell r="PC111">
            <v>0</v>
          </cell>
          <cell r="PD111">
            <v>0</v>
          </cell>
          <cell r="PE111">
            <v>0</v>
          </cell>
          <cell r="PF111">
            <v>1.9584984844952202E-2</v>
          </cell>
          <cell r="PG111" t="str">
            <v/>
          </cell>
          <cell r="PH111">
            <v>7.2551134801277586</v>
          </cell>
          <cell r="PI111">
            <v>0</v>
          </cell>
          <cell r="PJ111">
            <v>0</v>
          </cell>
          <cell r="PK111" t="str">
            <v>N/A</v>
          </cell>
          <cell r="PL111" t="str">
            <v>N/A</v>
          </cell>
          <cell r="PM111" t="str">
            <v>N/A</v>
          </cell>
          <cell r="PN111" t="str">
            <v>N/A</v>
          </cell>
          <cell r="PO111" t="str">
            <v>N/A</v>
          </cell>
          <cell r="PP111">
            <v>0.44715189204052713</v>
          </cell>
          <cell r="PQ111">
            <v>78.75</v>
          </cell>
          <cell r="PR111">
            <v>141.75</v>
          </cell>
          <cell r="PS111">
            <v>225</v>
          </cell>
          <cell r="PT111">
            <v>0</v>
          </cell>
          <cell r="PU111">
            <v>0</v>
          </cell>
          <cell r="PV111">
            <v>0</v>
          </cell>
          <cell r="PW111">
            <v>7</v>
          </cell>
          <cell r="PX111">
            <v>0</v>
          </cell>
          <cell r="PY111">
            <v>0</v>
          </cell>
          <cell r="PZ111">
            <v>5.5385863787907503</v>
          </cell>
          <cell r="QA111">
            <v>3.8624377876331075</v>
          </cell>
          <cell r="QB111">
            <v>0</v>
          </cell>
          <cell r="QC111">
            <v>0</v>
          </cell>
          <cell r="QD111">
            <v>3.852564041641215</v>
          </cell>
          <cell r="QE111">
            <v>9.8737459918924412E-3</v>
          </cell>
          <cell r="QF111">
            <v>0</v>
          </cell>
          <cell r="QG111">
            <v>0</v>
          </cell>
          <cell r="QH111">
            <v>0</v>
          </cell>
          <cell r="QI111">
            <v>3.8624377876331075</v>
          </cell>
          <cell r="QJ111">
            <v>0</v>
          </cell>
          <cell r="QK111">
            <v>0.53101361573373673</v>
          </cell>
          <cell r="QL111">
            <v>0</v>
          </cell>
          <cell r="QM111">
            <v>0</v>
          </cell>
          <cell r="QN111">
            <v>0</v>
          </cell>
          <cell r="QO111">
            <v>0</v>
          </cell>
          <cell r="QP111">
            <v>0</v>
          </cell>
          <cell r="QQ111">
            <v>0</v>
          </cell>
          <cell r="QR111">
            <v>0</v>
          </cell>
          <cell r="QS111">
            <v>1.6520423600605141E-2</v>
          </cell>
          <cell r="QT111">
            <v>0</v>
          </cell>
          <cell r="QU111">
            <v>0.96036585365853655</v>
          </cell>
          <cell r="QV111" t="str">
            <v>N/A</v>
          </cell>
          <cell r="QW111" t="str">
            <v/>
          </cell>
          <cell r="QX111" t="str">
            <v/>
          </cell>
          <cell r="QY111" t="str">
            <v/>
          </cell>
          <cell r="QZ111" t="str">
            <v/>
          </cell>
          <cell r="RA111" t="str">
            <v/>
          </cell>
          <cell r="RB111" t="str">
            <v/>
          </cell>
          <cell r="RC111" t="str">
            <v>N/A</v>
          </cell>
          <cell r="RD111" t="str">
            <v>N/A</v>
          </cell>
          <cell r="RE111">
            <v>0</v>
          </cell>
          <cell r="RF111">
            <v>0</v>
          </cell>
          <cell r="RG111">
            <v>0</v>
          </cell>
          <cell r="RH111">
            <v>0</v>
          </cell>
          <cell r="RI111">
            <v>0</v>
          </cell>
          <cell r="RJ111">
            <v>0</v>
          </cell>
          <cell r="RK111">
            <v>0</v>
          </cell>
          <cell r="RL111">
            <v>0</v>
          </cell>
          <cell r="RM111">
            <v>0</v>
          </cell>
          <cell r="RN111">
            <v>2.98780487804878E-2</v>
          </cell>
          <cell r="RO111">
            <v>0.94556560595461336</v>
          </cell>
          <cell r="RP111">
            <v>1.0207395075442216</v>
          </cell>
          <cell r="RQ111">
            <v>0.69307602795293066</v>
          </cell>
          <cell r="RR111">
            <v>0.69307602795293066</v>
          </cell>
          <cell r="RS111">
            <v>1.0217849894055249</v>
          </cell>
          <cell r="RT111">
            <v>0.68156910740114374</v>
          </cell>
          <cell r="RU111">
            <v>1.0281857346345613</v>
          </cell>
          <cell r="RV111">
            <v>0.26399649855346963</v>
          </cell>
          <cell r="RW111">
            <v>1.1506920551786903E-2</v>
          </cell>
          <cell r="RX111">
            <v>0.34021588200438124</v>
          </cell>
          <cell r="RY111">
            <v>0</v>
          </cell>
          <cell r="RZ111">
            <v>0.34661662723341774</v>
          </cell>
          <cell r="SA111">
            <v>0</v>
          </cell>
          <cell r="SB111">
            <v>0.78481945294232913</v>
          </cell>
          <cell r="SC111">
            <v>0</v>
          </cell>
          <cell r="SD111">
            <v>0.57525310320093237</v>
          </cell>
          <cell r="SE111">
            <v>0.84808154120658552</v>
          </cell>
          <cell r="SF111">
            <v>0.5657023591429492</v>
          </cell>
          <cell r="SG111">
            <v>0.85339415974668598</v>
          </cell>
          <cell r="SH111">
            <v>0.16074615301228426</v>
          </cell>
          <cell r="SI111">
            <v>0</v>
          </cell>
          <cell r="SJ111">
            <v>0.11782292475199822</v>
          </cell>
          <cell r="SK111">
            <v>0.17370344819893921</v>
          </cell>
          <cell r="SL111">
            <v>0.11586674825819443</v>
          </cell>
          <cell r="SM111">
            <v>0.17479157488787544</v>
          </cell>
          <cell r="SN111">
            <v>0</v>
          </cell>
          <cell r="SO111">
            <v>1</v>
          </cell>
          <cell r="SP111">
            <v>0.04</v>
          </cell>
          <cell r="SQ111">
            <v>1</v>
          </cell>
          <cell r="SR111">
            <v>0.04</v>
          </cell>
          <cell r="SS111" t="str">
            <v>1: Yes</v>
          </cell>
          <cell r="ST111" t="str">
            <v>1: Yes</v>
          </cell>
          <cell r="SU111" t="str">
            <v>Blank</v>
          </cell>
          <cell r="SV111" t="str">
            <v>1: Yes</v>
          </cell>
          <cell r="SW111" t="str">
            <v>0: All patients when initiated</v>
          </cell>
          <cell r="SX111">
            <v>1</v>
          </cell>
          <cell r="SY111" t="str">
            <v>0: No</v>
          </cell>
          <cell r="SZ111" t="str">
            <v>N/A</v>
          </cell>
          <cell r="TA111" t="str">
            <v>N/A</v>
          </cell>
          <cell r="TB111">
            <v>3.1378443352069593E-3</v>
          </cell>
          <cell r="TC111">
            <v>0</v>
          </cell>
          <cell r="TD111">
            <v>0.53348088102102031</v>
          </cell>
          <cell r="TE111">
            <v>0</v>
          </cell>
          <cell r="TF111">
            <v>1.9884495051667953E-2</v>
          </cell>
          <cell r="TG111">
            <v>8.6881324229252793E-2</v>
          </cell>
          <cell r="TH111">
            <v>2.4336313921494501E-2</v>
          </cell>
          <cell r="TI111">
            <v>0.26399649855346963</v>
          </cell>
          <cell r="TJ111">
            <v>1.3848248842501203E-2</v>
          </cell>
          <cell r="TK111">
            <v>3.1378443352069593E-3</v>
          </cell>
          <cell r="TL111">
            <v>0</v>
          </cell>
          <cell r="TM111">
            <v>0.53348088102102031</v>
          </cell>
          <cell r="TN111">
            <v>0</v>
          </cell>
          <cell r="TO111">
            <v>1.9884495051667953E-2</v>
          </cell>
          <cell r="TP111">
            <v>8.6881324229252793E-2</v>
          </cell>
          <cell r="TQ111">
            <v>2.4336313921494504E-2</v>
          </cell>
          <cell r="TR111">
            <v>1.1506920551786903E-2</v>
          </cell>
          <cell r="TS111">
            <v>1.3848248842501203E-2</v>
          </cell>
          <cell r="TT111">
            <v>3.1378443352069593E-3</v>
          </cell>
          <cell r="TU111">
            <v>0</v>
          </cell>
          <cell r="TV111">
            <v>0.53348088102102031</v>
          </cell>
          <cell r="TW111">
            <v>0</v>
          </cell>
          <cell r="TX111">
            <v>1.988449505166795E-2</v>
          </cell>
          <cell r="TY111">
            <v>8.6881324229252793E-2</v>
          </cell>
          <cell r="TZ111">
            <v>2.4336313921494504E-2</v>
          </cell>
          <cell r="UA111">
            <v>0.33917040014307798</v>
          </cell>
          <cell r="UB111">
            <v>1.3848248842501203E-2</v>
          </cell>
          <cell r="UC111" t="str">
            <v>0: No</v>
          </cell>
          <cell r="UD111" t="str">
            <v>N/A</v>
          </cell>
          <cell r="UE111" t="str">
            <v>N/A</v>
          </cell>
          <cell r="UF111">
            <v>800</v>
          </cell>
          <cell r="UG111">
            <v>1.5698965670410559E-2</v>
          </cell>
          <cell r="UH111">
            <v>1.5698965670410559E-2</v>
          </cell>
          <cell r="UI111">
            <v>1.5698965670410559E-2</v>
          </cell>
          <cell r="UJ111">
            <v>0</v>
          </cell>
          <cell r="UK111">
            <v>0</v>
          </cell>
          <cell r="UL111">
            <v>0</v>
          </cell>
          <cell r="UM111">
            <v>0</v>
          </cell>
          <cell r="UN111" t="str">
            <v>N/A</v>
          </cell>
          <cell r="UO111" t="str">
            <v>N/A</v>
          </cell>
          <cell r="UP111" t="str">
            <v>N/A</v>
          </cell>
          <cell r="UQ111" t="str">
            <v>N/A</v>
          </cell>
          <cell r="UR111" t="str">
            <v>N/A</v>
          </cell>
          <cell r="US111" t="str">
            <v>N/A</v>
          </cell>
          <cell r="UT111" t="str">
            <v>N/A</v>
          </cell>
          <cell r="UU111" t="str">
            <v>N/A</v>
          </cell>
          <cell r="UV111" t="str">
            <v>N/A</v>
          </cell>
          <cell r="UW111" t="str">
            <v>N/A</v>
          </cell>
          <cell r="UX111">
            <v>1</v>
          </cell>
          <cell r="UY111">
            <v>0</v>
          </cell>
          <cell r="UZ111">
            <v>0</v>
          </cell>
          <cell r="VA111">
            <v>0</v>
          </cell>
          <cell r="VB111">
            <v>1</v>
          </cell>
          <cell r="VC111">
            <v>0</v>
          </cell>
          <cell r="VD111">
            <v>1</v>
          </cell>
          <cell r="VE111">
            <v>0</v>
          </cell>
          <cell r="VF111">
            <v>0</v>
          </cell>
          <cell r="VG111">
            <v>0</v>
          </cell>
          <cell r="VH111">
            <v>1</v>
          </cell>
          <cell r="VI111">
            <v>0</v>
          </cell>
          <cell r="VJ111">
            <v>0</v>
          </cell>
          <cell r="VK111">
            <v>0</v>
          </cell>
          <cell r="VL111">
            <v>0</v>
          </cell>
          <cell r="VM111">
            <v>0</v>
          </cell>
          <cell r="VN111">
            <v>1</v>
          </cell>
          <cell r="VO111">
            <v>0</v>
          </cell>
          <cell r="VP111">
            <v>1</v>
          </cell>
          <cell r="VQ111">
            <v>0</v>
          </cell>
          <cell r="VR111">
            <v>0</v>
          </cell>
          <cell r="VS111">
            <v>0</v>
          </cell>
          <cell r="VT111">
            <v>0</v>
          </cell>
          <cell r="VU111">
            <v>0</v>
          </cell>
          <cell r="VV111">
            <v>1</v>
          </cell>
          <cell r="VW111">
            <v>0</v>
          </cell>
          <cell r="VX111">
            <v>1</v>
          </cell>
          <cell r="VY111">
            <v>0</v>
          </cell>
          <cell r="VZ111">
            <v>0</v>
          </cell>
          <cell r="WA111">
            <v>0</v>
          </cell>
          <cell r="WB111">
            <v>0</v>
          </cell>
          <cell r="WC111">
            <v>0</v>
          </cell>
          <cell r="WD111">
            <v>0</v>
          </cell>
          <cell r="WE111">
            <v>0</v>
          </cell>
          <cell r="WF111">
            <v>0</v>
          </cell>
          <cell r="WG111">
            <v>0</v>
          </cell>
          <cell r="WH111">
            <v>0</v>
          </cell>
          <cell r="WI111">
            <v>0</v>
          </cell>
          <cell r="WJ111">
            <v>0</v>
          </cell>
          <cell r="WK111">
            <v>0</v>
          </cell>
          <cell r="WL111">
            <v>0</v>
          </cell>
          <cell r="WM111">
            <v>0</v>
          </cell>
          <cell r="WN111">
            <v>0</v>
          </cell>
          <cell r="WO111">
            <v>0</v>
          </cell>
          <cell r="WP111">
            <v>0</v>
          </cell>
          <cell r="WQ111">
            <v>0</v>
          </cell>
          <cell r="WR111">
            <v>0</v>
          </cell>
          <cell r="WS111">
            <v>0</v>
          </cell>
          <cell r="WT111">
            <v>0</v>
          </cell>
          <cell r="WU111">
            <v>0</v>
          </cell>
          <cell r="WV111">
            <v>0</v>
          </cell>
          <cell r="WW111">
            <v>0</v>
          </cell>
          <cell r="WX111">
            <v>0</v>
          </cell>
          <cell r="WY111">
            <v>0</v>
          </cell>
          <cell r="WZ111">
            <v>0.74688525475749401</v>
          </cell>
          <cell r="XA111">
            <v>0.67602301824745847</v>
          </cell>
          <cell r="XB111">
            <v>0.71455791061123519</v>
          </cell>
          <cell r="XC111">
            <v>0.66922364560283043</v>
          </cell>
          <cell r="XD111">
            <v>0.51551549157696852</v>
          </cell>
          <cell r="XE111">
            <v>0.91735042559064783</v>
          </cell>
          <cell r="XF111">
            <v>0</v>
          </cell>
          <cell r="XG111">
            <v>0.19917635876754064</v>
          </cell>
          <cell r="XH111">
            <v>0.17025653020018175</v>
          </cell>
          <cell r="XI111">
            <v>0.20542224261971026</v>
          </cell>
          <cell r="XJ111">
            <v>0.30955732763669408</v>
          </cell>
          <cell r="XK111">
            <v>0.27241044832029077</v>
          </cell>
          <cell r="XL111">
            <v>0</v>
          </cell>
          <cell r="XM111">
            <v>0.40276896393503858</v>
          </cell>
          <cell r="XN111">
            <v>0.42293297329208596</v>
          </cell>
          <cell r="XO111">
            <v>0.49065863480127431</v>
          </cell>
          <cell r="XP111">
            <v>0.39907899209830311</v>
          </cell>
          <cell r="XQ111">
            <v>0.10842589919522147</v>
          </cell>
          <cell r="XR111">
            <v>0.55911158429471042</v>
          </cell>
          <cell r="XS111">
            <v>0</v>
          </cell>
          <cell r="XT111">
            <v>0</v>
          </cell>
          <cell r="XU111">
            <v>0</v>
          </cell>
          <cell r="XV111">
            <v>0</v>
          </cell>
          <cell r="XW111">
            <v>0</v>
          </cell>
          <cell r="XX111">
            <v>0</v>
          </cell>
          <cell r="XY111">
            <v>0</v>
          </cell>
          <cell r="XZ111">
            <v>4.1662751536828087E-2</v>
          </cell>
          <cell r="YA111">
            <v>3.561344106873305E-2</v>
          </cell>
          <cell r="YB111">
            <v>4.2969235442202276E-2</v>
          </cell>
          <cell r="YC111">
            <v>6.4751711034060078E-2</v>
          </cell>
          <cell r="YD111">
            <v>5.6981505709972867E-2</v>
          </cell>
          <cell r="YE111">
            <v>0</v>
          </cell>
          <cell r="YF111">
            <v>0</v>
          </cell>
          <cell r="YG111">
            <v>0</v>
          </cell>
          <cell r="YH111">
            <v>0</v>
          </cell>
          <cell r="YI111">
            <v>0</v>
          </cell>
          <cell r="YJ111">
            <v>0</v>
          </cell>
          <cell r="YK111">
            <v>0</v>
          </cell>
          <cell r="YL111">
            <v>0</v>
          </cell>
          <cell r="YM111">
            <v>0</v>
          </cell>
          <cell r="YN111">
            <v>0</v>
          </cell>
          <cell r="YO111">
            <v>0</v>
          </cell>
          <cell r="YP111">
            <v>0</v>
          </cell>
          <cell r="YQ111">
            <v>0</v>
          </cell>
          <cell r="YR111">
            <v>0</v>
          </cell>
          <cell r="YS111">
            <v>0</v>
          </cell>
          <cell r="YT111">
            <v>0</v>
          </cell>
          <cell r="YU111">
            <v>0</v>
          </cell>
          <cell r="YV111">
            <v>0</v>
          </cell>
          <cell r="YW111">
            <v>0</v>
          </cell>
          <cell r="YX111">
            <v>2.1091767965519224E-2</v>
          </cell>
          <cell r="YY111">
            <v>1.802930454104611E-2</v>
          </cell>
          <cell r="YZ111">
            <v>2.175317544261491E-2</v>
          </cell>
          <cell r="ZA111">
            <v>3.2780553710992921E-2</v>
          </cell>
          <cell r="ZB111">
            <v>2.8846887265673773E-2</v>
          </cell>
          <cell r="ZC111">
            <v>0</v>
          </cell>
          <cell r="ZD111">
            <v>0.34773340438996769</v>
          </cell>
          <cell r="ZE111">
            <v>0.32491030905554352</v>
          </cell>
          <cell r="ZF111">
            <v>5.4358325283948971E-3</v>
          </cell>
          <cell r="ZG111">
            <v>5.0790577047763134E-3</v>
          </cell>
          <cell r="ZH111">
            <v>0</v>
          </cell>
          <cell r="ZI111">
            <v>0</v>
          </cell>
          <cell r="ZJ111" t="str">
            <v xml:space="preserve"> </v>
          </cell>
          <cell r="ZK111">
            <v>0</v>
          </cell>
          <cell r="ZL111">
            <v>0</v>
          </cell>
          <cell r="ZM111">
            <v>0</v>
          </cell>
          <cell r="ZN111">
            <v>1</v>
          </cell>
          <cell r="ZO111">
            <v>0</v>
          </cell>
          <cell r="ZP111">
            <v>0</v>
          </cell>
          <cell r="ZQ111">
            <v>0</v>
          </cell>
          <cell r="ZR111" t="str">
            <v>1: Yes</v>
          </cell>
          <cell r="ZS111" t="str">
            <v>1: Yes</v>
          </cell>
          <cell r="ZT111">
            <v>1.0630113520197579</v>
          </cell>
          <cell r="ZU111">
            <v>1.0630113520197579</v>
          </cell>
          <cell r="ZV111">
            <v>1.0630113520197579</v>
          </cell>
          <cell r="ZW111">
            <v>1.0630113520197579</v>
          </cell>
          <cell r="ZX111">
            <v>1.0630113520197579</v>
          </cell>
          <cell r="ZY111">
            <v>1.0630113520197582</v>
          </cell>
          <cell r="ZZ111">
            <v>0</v>
          </cell>
          <cell r="AAA111">
            <v>0</v>
          </cell>
          <cell r="AAB111">
            <v>0</v>
          </cell>
          <cell r="AAC111">
            <v>0</v>
          </cell>
          <cell r="AAD111">
            <v>0</v>
          </cell>
          <cell r="AAE111">
            <v>0</v>
          </cell>
          <cell r="AAF111">
            <v>0</v>
          </cell>
          <cell r="AAG111">
            <v>0</v>
          </cell>
          <cell r="AAH111">
            <v>0</v>
          </cell>
          <cell r="AAI111">
            <v>0</v>
          </cell>
          <cell r="AAJ111">
            <v>0</v>
          </cell>
          <cell r="AAK111">
            <v>0</v>
          </cell>
          <cell r="AAL111">
            <v>0</v>
          </cell>
          <cell r="AAM111">
            <v>0</v>
          </cell>
          <cell r="AAN111">
            <v>0</v>
          </cell>
          <cell r="AAO111">
            <v>0</v>
          </cell>
          <cell r="AAP111">
            <v>0</v>
          </cell>
          <cell r="AAQ111">
            <v>0</v>
          </cell>
          <cell r="AAR111">
            <v>0</v>
          </cell>
          <cell r="AAS111">
            <v>0</v>
          </cell>
          <cell r="AAT111">
            <v>0</v>
          </cell>
          <cell r="AAU111">
            <v>0</v>
          </cell>
          <cell r="AAV111">
            <v>0</v>
          </cell>
          <cell r="AAW111">
            <v>0</v>
          </cell>
          <cell r="AAX111">
            <v>0</v>
          </cell>
          <cell r="AAY111">
            <v>0</v>
          </cell>
          <cell r="AAZ111">
            <v>0</v>
          </cell>
          <cell r="ABA111">
            <v>0</v>
          </cell>
          <cell r="ABB111">
            <v>0</v>
          </cell>
          <cell r="ABC111">
            <v>0</v>
          </cell>
          <cell r="ABD111">
            <v>0</v>
          </cell>
          <cell r="ABE111">
            <v>0</v>
          </cell>
          <cell r="ABF111">
            <v>0</v>
          </cell>
          <cell r="ABG111">
            <v>0</v>
          </cell>
          <cell r="ABH111">
            <v>0</v>
          </cell>
          <cell r="ABI111">
            <v>0</v>
          </cell>
          <cell r="ABJ111">
            <v>0</v>
          </cell>
          <cell r="ABK111">
            <v>0</v>
          </cell>
          <cell r="ABL111">
            <v>0</v>
          </cell>
          <cell r="ABM111">
            <v>0</v>
          </cell>
          <cell r="ABN111">
            <v>0</v>
          </cell>
          <cell r="ABO111">
            <v>0</v>
          </cell>
          <cell r="ABP111">
            <v>0</v>
          </cell>
          <cell r="ABQ111">
            <v>0</v>
          </cell>
          <cell r="ABR111">
            <v>1.0630113520197579</v>
          </cell>
          <cell r="ABS111">
            <v>1.0630113520197579</v>
          </cell>
          <cell r="ABT111">
            <v>1.0630113520197579</v>
          </cell>
          <cell r="ABU111">
            <v>1.0630113520197579</v>
          </cell>
          <cell r="ABV111">
            <v>1.0630113520197582</v>
          </cell>
          <cell r="ABW111">
            <v>0</v>
          </cell>
          <cell r="ABX111">
            <v>0</v>
          </cell>
          <cell r="ABY111" t="str">
            <v>1: Yes</v>
          </cell>
          <cell r="ABZ111">
            <v>0</v>
          </cell>
          <cell r="ACA111">
            <v>0</v>
          </cell>
          <cell r="ACB111">
            <v>0.76589649312517993</v>
          </cell>
          <cell r="ACC111">
            <v>0.79900591832658174</v>
          </cell>
          <cell r="ACD111">
            <v>0.65469054770787061</v>
          </cell>
          <cell r="ACE111">
            <v>0.78991390447080545</v>
          </cell>
          <cell r="ACF111">
            <v>1.1903464503779464</v>
          </cell>
          <cell r="ACG111">
            <v>1.0475048763325927</v>
          </cell>
          <cell r="ACH111">
            <v>0</v>
          </cell>
          <cell r="ACI111">
            <v>0</v>
          </cell>
          <cell r="ACJ111">
            <v>0</v>
          </cell>
          <cell r="ACK111">
            <v>0</v>
          </cell>
          <cell r="ACL111">
            <v>0</v>
          </cell>
          <cell r="ACM111">
            <v>0</v>
          </cell>
          <cell r="ACN111">
            <v>0</v>
          </cell>
          <cell r="ACO111">
            <v>0</v>
          </cell>
          <cell r="ACP111">
            <v>0</v>
          </cell>
          <cell r="ACQ111">
            <v>0</v>
          </cell>
          <cell r="ACR111">
            <v>0</v>
          </cell>
          <cell r="ACS111">
            <v>0</v>
          </cell>
          <cell r="ACT111">
            <v>0</v>
          </cell>
          <cell r="ACU111">
            <v>0</v>
          </cell>
          <cell r="ACV111">
            <v>0</v>
          </cell>
          <cell r="ACW111">
            <v>0</v>
          </cell>
          <cell r="ACX111">
            <v>0</v>
          </cell>
          <cell r="ACY111">
            <v>0</v>
          </cell>
          <cell r="ACZ111">
            <v>0</v>
          </cell>
          <cell r="ADA111">
            <v>0</v>
          </cell>
          <cell r="ADB111">
            <v>0</v>
          </cell>
          <cell r="ADC111">
            <v>0</v>
          </cell>
          <cell r="ADD111">
            <v>0</v>
          </cell>
          <cell r="ADE111">
            <v>0</v>
          </cell>
          <cell r="ADF111">
            <v>0</v>
          </cell>
          <cell r="ADG111">
            <v>0</v>
          </cell>
          <cell r="ADH111">
            <v>0</v>
          </cell>
          <cell r="ADI111">
            <v>0</v>
          </cell>
          <cell r="ADJ111">
            <v>0</v>
          </cell>
          <cell r="ADK111">
            <v>0</v>
          </cell>
          <cell r="ADL111">
            <v>0</v>
          </cell>
          <cell r="ADM111">
            <v>0</v>
          </cell>
          <cell r="ADN111">
            <v>0</v>
          </cell>
          <cell r="ADO111">
            <v>0</v>
          </cell>
          <cell r="ADP111">
            <v>0</v>
          </cell>
          <cell r="ADQ111">
            <v>0</v>
          </cell>
          <cell r="ADR111">
            <v>0</v>
          </cell>
          <cell r="ADS111">
            <v>0.23899998388823279</v>
          </cell>
          <cell r="ADT111">
            <v>0.20429788066464663</v>
          </cell>
          <cell r="ADU111">
            <v>0.24649467928919916</v>
          </cell>
          <cell r="ADV111">
            <v>0.37145069211753928</v>
          </cell>
          <cell r="ADW111">
            <v>0.32687660906343458</v>
          </cell>
          <cell r="ADX111">
            <v>0</v>
          </cell>
          <cell r="ADY111">
            <v>0.5268965092369472</v>
          </cell>
          <cell r="ADZ111">
            <v>0.45039266704322395</v>
          </cell>
          <cell r="AEA111">
            <v>0.54341922518160624</v>
          </cell>
          <cell r="AEB111">
            <v>0.81889575826040706</v>
          </cell>
          <cell r="AEC111">
            <v>0.72062826726915818</v>
          </cell>
          <cell r="AED111">
            <v>0</v>
          </cell>
          <cell r="AEE111">
            <v>0</v>
          </cell>
          <cell r="AEF111">
            <v>0</v>
          </cell>
          <cell r="AEG111">
            <v>5.0847494489265191E-2</v>
          </cell>
          <cell r="AEH111">
            <v>0</v>
          </cell>
          <cell r="AEI111">
            <v>0</v>
          </cell>
          <cell r="AEJ111">
            <v>0</v>
          </cell>
          <cell r="AEK111">
            <v>0.47604901474768202</v>
          </cell>
          <cell r="AEL111">
            <v>0.23899998388823279</v>
          </cell>
          <cell r="AEM111">
            <v>0</v>
          </cell>
          <cell r="AEN111">
            <v>0</v>
          </cell>
          <cell r="AEO111">
            <v>0</v>
          </cell>
          <cell r="AEP111">
            <v>5.3045613073933857E-2</v>
          </cell>
          <cell r="AEQ111">
            <v>0</v>
          </cell>
          <cell r="AER111">
            <v>0</v>
          </cell>
          <cell r="AES111">
            <v>0</v>
          </cell>
          <cell r="AET111">
            <v>0.49662843949693891</v>
          </cell>
          <cell r="AEU111">
            <v>0.24933186575570898</v>
          </cell>
          <cell r="AEV111">
            <v>0</v>
          </cell>
          <cell r="AEW111">
            <v>0.08</v>
          </cell>
          <cell r="AEX111" t="str">
            <v>10</v>
          </cell>
          <cell r="AEY111" t="str">
            <v>2</v>
          </cell>
          <cell r="AEZ111" t="str">
            <v>0: No</v>
          </cell>
          <cell r="AFA111" t="str">
            <v/>
          </cell>
          <cell r="AFB111" t="str">
            <v/>
          </cell>
          <cell r="AFC111" t="str">
            <v>2: Sometimes</v>
          </cell>
          <cell r="AFD111" t="str">
            <v>1: Always</v>
          </cell>
          <cell r="AFE111">
            <v>0</v>
          </cell>
          <cell r="AFF111">
            <v>0</v>
          </cell>
          <cell r="AFG111">
            <v>3.7638508490657201</v>
          </cell>
          <cell r="AFH111">
            <v>3.7638508490657201</v>
          </cell>
          <cell r="AFI111">
            <v>3.7638508490657197</v>
          </cell>
          <cell r="AFJ111">
            <v>3.7638508490657197</v>
          </cell>
          <cell r="AFK111">
            <v>3.7638508490657197</v>
          </cell>
          <cell r="AFL111">
            <v>3.7638508490657201</v>
          </cell>
          <cell r="AFM111">
            <v>0</v>
          </cell>
          <cell r="AFN111">
            <v>0</v>
          </cell>
          <cell r="AFO111">
            <v>8</v>
          </cell>
          <cell r="AFP111">
            <v>8</v>
          </cell>
          <cell r="AFQ111">
            <v>0</v>
          </cell>
          <cell r="AFR111">
            <v>0</v>
          </cell>
          <cell r="AFS111">
            <v>0</v>
          </cell>
          <cell r="AFT111">
            <v>0</v>
          </cell>
          <cell r="AFU111">
            <v>0</v>
          </cell>
          <cell r="AFV111">
            <v>0</v>
          </cell>
          <cell r="AFW111">
            <v>0</v>
          </cell>
          <cell r="AFX111">
            <v>0</v>
          </cell>
          <cell r="AFY111">
            <v>0</v>
          </cell>
          <cell r="AFZ111">
            <v>0</v>
          </cell>
          <cell r="AGA111">
            <v>0</v>
          </cell>
          <cell r="AGB111">
            <v>0</v>
          </cell>
        </row>
        <row r="112">
          <cell r="A112" t="str">
            <v>ZAMBIA_20</v>
          </cell>
          <cell r="B112" t="str">
            <v>Zambia</v>
          </cell>
          <cell r="C112" t="str">
            <v>Mumbwa District Hospital</v>
          </cell>
          <cell r="D112" t="str">
            <v>Hospital</v>
          </cell>
          <cell r="E112" t="str">
            <v>Secondary</v>
          </cell>
          <cell r="F112" t="str">
            <v>Rural</v>
          </cell>
          <cell r="G112" t="str">
            <v>No</v>
          </cell>
          <cell r="H112">
            <v>38170</v>
          </cell>
          <cell r="I112">
            <v>221000</v>
          </cell>
          <cell r="J112">
            <v>17511</v>
          </cell>
          <cell r="K112">
            <v>76</v>
          </cell>
          <cell r="L112">
            <v>481</v>
          </cell>
          <cell r="M112" t="str">
            <v>USD</v>
          </cell>
          <cell r="N112">
            <v>4727.7</v>
          </cell>
          <cell r="O112">
            <v>1</v>
          </cell>
          <cell r="P112">
            <v>0</v>
          </cell>
          <cell r="Q112">
            <v>0</v>
          </cell>
          <cell r="R112">
            <v>0</v>
          </cell>
          <cell r="S112">
            <v>0</v>
          </cell>
          <cell r="T112">
            <v>17511</v>
          </cell>
          <cell r="U112">
            <v>0</v>
          </cell>
          <cell r="V112">
            <v>210.78956387838181</v>
          </cell>
          <cell r="W112" t="str">
            <v>0: No</v>
          </cell>
          <cell r="X112" t="str">
            <v>0: No</v>
          </cell>
          <cell r="Y112">
            <v>0</v>
          </cell>
          <cell r="Z112" t="str">
            <v>Jan-10</v>
          </cell>
          <cell r="AA112" t="str">
            <v>Dec-10</v>
          </cell>
          <cell r="AB112">
            <v>297.66666666666669</v>
          </cell>
          <cell r="AC112">
            <v>1456.5833333333333</v>
          </cell>
          <cell r="AD112">
            <v>4</v>
          </cell>
          <cell r="AE112">
            <v>61.25</v>
          </cell>
          <cell r="AF112">
            <v>0</v>
          </cell>
          <cell r="AG112">
            <v>1819.5</v>
          </cell>
          <cell r="AH112">
            <v>1521.8333333333333</v>
          </cell>
          <cell r="AI112">
            <v>5.6656544838325544</v>
          </cell>
          <cell r="AJ112">
            <v>6.6728038838508743</v>
          </cell>
          <cell r="AK112">
            <v>3</v>
          </cell>
          <cell r="AL112">
            <v>6.1</v>
          </cell>
          <cell r="AM112">
            <v>4</v>
          </cell>
          <cell r="AN112">
            <v>8.4</v>
          </cell>
          <cell r="AO112">
            <v>0</v>
          </cell>
          <cell r="AP112">
            <v>5</v>
          </cell>
          <cell r="AQ112">
            <v>7</v>
          </cell>
          <cell r="AR112">
            <v>7</v>
          </cell>
          <cell r="AS112">
            <v>7</v>
          </cell>
          <cell r="AT112">
            <v>0</v>
          </cell>
          <cell r="AU112">
            <v>0</v>
          </cell>
          <cell r="AV112">
            <v>6.1</v>
          </cell>
          <cell r="AW112">
            <v>4</v>
          </cell>
          <cell r="AX112">
            <v>8.4</v>
          </cell>
          <cell r="AY112">
            <v>0</v>
          </cell>
          <cell r="AZ112">
            <v>0</v>
          </cell>
          <cell r="BA112">
            <v>1</v>
          </cell>
          <cell r="BB112">
            <v>1</v>
          </cell>
          <cell r="BC112">
            <v>1</v>
          </cell>
          <cell r="BD112">
            <v>0</v>
          </cell>
          <cell r="BE112">
            <v>79790.266666666663</v>
          </cell>
          <cell r="BF112" t="str">
            <v>0: No</v>
          </cell>
          <cell r="BG112" t="str">
            <v>N/A</v>
          </cell>
          <cell r="BH112" t="str">
            <v>N/A</v>
          </cell>
          <cell r="BI112" t="str">
            <v>N/A</v>
          </cell>
          <cell r="BJ112" t="str">
            <v>N/A</v>
          </cell>
          <cell r="BK112">
            <v>0.22</v>
          </cell>
          <cell r="BL112" t="str">
            <v>N/A</v>
          </cell>
          <cell r="BM112" t="str">
            <v>1: Yes</v>
          </cell>
          <cell r="BN112" t="str">
            <v>N_INITIATION,N_STAGE,N_MONITORING,N_BLOOD: Initiation, WHO Staging, Routine clinical monitoring, Blood draws for CD4</v>
          </cell>
          <cell r="BO112" t="str">
            <v>Nurses can call doctor for consultation if any case is complicated or out of the ordinary.</v>
          </cell>
          <cell r="BP112" t="str">
            <v>1: Yes</v>
          </cell>
          <cell r="BQ112">
            <v>0.5269099570447493</v>
          </cell>
          <cell r="BR112" t="str">
            <v>1: The Costing Period</v>
          </cell>
          <cell r="BS112" t="str">
            <v/>
          </cell>
          <cell r="BT112" t="str">
            <v>0: No</v>
          </cell>
          <cell r="BU112" t="str">
            <v>N/A</v>
          </cell>
          <cell r="BV112" t="str">
            <v>N/A</v>
          </cell>
          <cell r="BW112" t="str">
            <v>N/A</v>
          </cell>
          <cell r="BX112" t="str">
            <v>N/A</v>
          </cell>
          <cell r="BY112">
            <v>0.22</v>
          </cell>
          <cell r="BZ112" t="str">
            <v>N/A</v>
          </cell>
          <cell r="CA112" t="str">
            <v>1: Yes</v>
          </cell>
          <cell r="CB112" t="str">
            <v>0: No</v>
          </cell>
          <cell r="CC112" t="str">
            <v>0: No</v>
          </cell>
          <cell r="CD112" t="str">
            <v>0: No</v>
          </cell>
          <cell r="CE112" t="str">
            <v>0: No</v>
          </cell>
          <cell r="CF112" t="str">
            <v>0: No</v>
          </cell>
          <cell r="CG112" t="str">
            <v>0: No</v>
          </cell>
          <cell r="CH112" t="str">
            <v/>
          </cell>
          <cell r="CI112" t="str">
            <v>Nurse originally said that all charts were mixed (including dead, LTFU,xfer out), but after finishing most of the charts, it was found that most of the dead/lost patient charts had been removed.  The proportion of the originally sampled charts that were recorded as dead/LTFU/xfer out in the ART register was recorded even though the charts themselves could not be sampled (location of charts unknown).  Out of 159 charts sampled, 27 were LTFU, 12 Dead, 11 Trans out.</v>
          </cell>
          <cell r="CJ112">
            <v>1579.4166666666665</v>
          </cell>
          <cell r="CK112" t="str">
            <v>PreART should comes for CD4 test 4X per year, but counselor who writes lab request form says some do not come (but could not estimate proportion), so assume average of 3 per year.  Visit is short and limited to lab visit.  ART patients (adult/ped/1L/2L all same) come for 5-10 min. Adult 1L: 2X2wks, then every month for 5 months, then every 2 months for 6 months, then every 3 months once stable. This makes 10 visits in first yr, and 4 every subsequent yr.  Patient charts confirm attendance.</v>
          </cell>
          <cell r="CL112" t="str">
            <v>1: Yes</v>
          </cell>
          <cell r="CM112" t="str">
            <v>0: No</v>
          </cell>
          <cell r="CN112" t="str">
            <v>1: Yes</v>
          </cell>
          <cell r="CO112" t="str">
            <v>0: No</v>
          </cell>
          <cell r="CP112" t="str">
            <v/>
          </cell>
          <cell r="CQ112" t="str">
            <v>0: No</v>
          </cell>
          <cell r="CR112" t="str">
            <v/>
          </cell>
          <cell r="CS112" t="str">
            <v/>
          </cell>
          <cell r="CT112" t="str">
            <v/>
          </cell>
          <cell r="CU112">
            <v>1746.2696583068666</v>
          </cell>
          <cell r="CV112" t="str">
            <v>2: Unknown</v>
          </cell>
          <cell r="CW112">
            <v>5.6656544838325544</v>
          </cell>
          <cell r="CX112">
            <v>40.367695580105405</v>
          </cell>
          <cell r="CY112">
            <v>13.807891333696841</v>
          </cell>
          <cell r="CZ112">
            <v>45.562724644182254</v>
          </cell>
          <cell r="DA112">
            <v>38.405775374373981</v>
          </cell>
          <cell r="DB112">
            <v>13.136810643634501</v>
          </cell>
          <cell r="DC112">
            <v>43.348319565492233</v>
          </cell>
          <cell r="DD112">
            <v>42.738423960624246</v>
          </cell>
          <cell r="DE112">
            <v>28.02519603975361</v>
          </cell>
          <cell r="DF112">
            <v>58.852911683482567</v>
          </cell>
          <cell r="DG112">
            <v>0</v>
          </cell>
          <cell r="DH112">
            <v>1.9619202057314207</v>
          </cell>
          <cell r="DI112">
            <v>0.67108069006234006</v>
          </cell>
          <cell r="DJ112">
            <v>2.2144050786900209</v>
          </cell>
          <cell r="DK112">
            <v>2.1832491783361467</v>
          </cell>
          <cell r="DL112">
            <v>1.4316388054663256</v>
          </cell>
          <cell r="DM112">
            <v>3.0064414914792836</v>
          </cell>
          <cell r="DN112">
            <v>0</v>
          </cell>
          <cell r="DO112">
            <v>43.348319565492233</v>
          </cell>
          <cell r="DP112">
            <v>42.698129846388966</v>
          </cell>
          <cell r="DQ112">
            <v>58.852911683482567</v>
          </cell>
          <cell r="DR112">
            <v>2.2144050786900209</v>
          </cell>
          <cell r="DS112">
            <v>2.1811907942488671</v>
          </cell>
          <cell r="DT112">
            <v>3.0064414914792836</v>
          </cell>
          <cell r="DU112">
            <v>28.348841396257153</v>
          </cell>
          <cell r="DV112">
            <v>9.6968062162220487</v>
          </cell>
          <cell r="DW112">
            <v>31.546942890109069</v>
          </cell>
          <cell r="DX112">
            <v>20.68651992794037</v>
          </cell>
          <cell r="DY112">
            <v>43.441691848674772</v>
          </cell>
          <cell r="DZ112">
            <v>0</v>
          </cell>
          <cell r="EA112">
            <v>5.8251319220104758</v>
          </cell>
          <cell r="EB112">
            <v>1.9925038431772493</v>
          </cell>
          <cell r="EC112">
            <v>6.4822791698033182</v>
          </cell>
          <cell r="ED112">
            <v>4.2506748654447994</v>
          </cell>
          <cell r="EE112">
            <v>8.9264172174340768</v>
          </cell>
          <cell r="EF112">
            <v>0</v>
          </cell>
          <cell r="EG112">
            <v>1.4981481856392105</v>
          </cell>
          <cell r="EH112">
            <v>0.51244607976275491</v>
          </cell>
          <cell r="EI112">
            <v>1.6671579128281631</v>
          </cell>
          <cell r="EJ112">
            <v>1.0932183034938774</v>
          </cell>
          <cell r="EK112">
            <v>2.2957584373371422</v>
          </cell>
          <cell r="EL112">
            <v>0</v>
          </cell>
          <cell r="EM112">
            <v>0.59954877454417088</v>
          </cell>
          <cell r="EN112">
            <v>0.20507745634697444</v>
          </cell>
          <cell r="EO112">
            <v>0.66718532464882352</v>
          </cell>
          <cell r="EP112">
            <v>0.43749857354021215</v>
          </cell>
          <cell r="EQ112">
            <v>0.91874700443444546</v>
          </cell>
          <cell r="ER112">
            <v>0</v>
          </cell>
          <cell r="ES112">
            <v>0</v>
          </cell>
          <cell r="ET112">
            <v>0</v>
          </cell>
          <cell r="EU112">
            <v>0</v>
          </cell>
          <cell r="EV112">
            <v>0</v>
          </cell>
          <cell r="EW112">
            <v>0</v>
          </cell>
          <cell r="EX112">
            <v>0</v>
          </cell>
          <cell r="EY112">
            <v>1.7696222955059153</v>
          </cell>
          <cell r="EZ112">
            <v>0.60530461317873996</v>
          </cell>
          <cell r="FA112">
            <v>1.9692576748748345</v>
          </cell>
          <cell r="FB112">
            <v>1.2913165081146456</v>
          </cell>
          <cell r="FC112">
            <v>2.7117646670407551</v>
          </cell>
          <cell r="FD112">
            <v>0</v>
          </cell>
          <cell r="FE112">
            <v>0.3644828004170611</v>
          </cell>
          <cell r="FF112">
            <v>0.12467243494673502</v>
          </cell>
          <cell r="FG112">
            <v>0.4056009883600446</v>
          </cell>
          <cell r="FH112">
            <v>0.2659678612197014</v>
          </cell>
          <cell r="FI112">
            <v>0.55853250856137293</v>
          </cell>
          <cell r="FJ112">
            <v>0</v>
          </cell>
          <cell r="FK112">
            <v>1.9619202057314207</v>
          </cell>
          <cell r="FL112">
            <v>0.67108069006234006</v>
          </cell>
          <cell r="FM112">
            <v>2.1832491783361467</v>
          </cell>
          <cell r="FN112">
            <v>1.4316388054663256</v>
          </cell>
          <cell r="FO112">
            <v>3.0064414914792836</v>
          </cell>
          <cell r="FP112">
            <v>0</v>
          </cell>
          <cell r="FQ112">
            <v>0.15938444627644957</v>
          </cell>
          <cell r="FR112">
            <v>1.1431712008793624</v>
          </cell>
          <cell r="FS112">
            <v>0.64852981588348446</v>
          </cell>
          <cell r="FT112">
            <v>0</v>
          </cell>
          <cell r="FU112">
            <v>0.48914536960703481</v>
          </cell>
          <cell r="FV112">
            <v>0.47815333882934874</v>
          </cell>
          <cell r="FW112">
            <v>2.1984061555372354</v>
          </cell>
          <cell r="FX112">
            <v>0</v>
          </cell>
          <cell r="FY112">
            <v>0.54960153888430885</v>
          </cell>
          <cell r="FZ112">
            <v>5.6663918658972241</v>
          </cell>
          <cell r="GA112">
            <v>0</v>
          </cell>
          <cell r="GB112">
            <v>0</v>
          </cell>
          <cell r="GC112">
            <v>0.54960153888430885</v>
          </cell>
          <cell r="GD112">
            <v>0.54960153888430885</v>
          </cell>
          <cell r="GE112">
            <v>5.4517927834138502E-2</v>
          </cell>
          <cell r="GF112">
            <v>0.39102513756899338</v>
          </cell>
          <cell r="GG112">
            <v>0.22183156842856355</v>
          </cell>
          <cell r="GH112">
            <v>0</v>
          </cell>
          <cell r="GI112">
            <v>0.16731364059442505</v>
          </cell>
          <cell r="GJ112">
            <v>0.16355378350241551</v>
          </cell>
          <cell r="GK112">
            <v>0.75197141840191029</v>
          </cell>
          <cell r="GL112">
            <v>0</v>
          </cell>
          <cell r="GM112">
            <v>0.18799285460047757</v>
          </cell>
          <cell r="GN112">
            <v>1.9382063309309239</v>
          </cell>
          <cell r="GO112">
            <v>0</v>
          </cell>
          <cell r="GP112">
            <v>0.18799285460047757</v>
          </cell>
          <cell r="GQ112">
            <v>0.18799285460047757</v>
          </cell>
          <cell r="GR112">
            <v>0.17989606624556226</v>
          </cell>
          <cell r="GS112">
            <v>1.2902890268647222</v>
          </cell>
          <cell r="GT112">
            <v>0.73199089024056363</v>
          </cell>
          <cell r="GU112">
            <v>0</v>
          </cell>
          <cell r="GV112">
            <v>0.55209482399500132</v>
          </cell>
          <cell r="GW112">
            <v>0.53968819873668683</v>
          </cell>
          <cell r="GX112">
            <v>2.4813250516629273</v>
          </cell>
          <cell r="GY112">
            <v>0</v>
          </cell>
          <cell r="GZ112">
            <v>0.62033126291573182</v>
          </cell>
          <cell r="HA112">
            <v>6.3956153206611956</v>
          </cell>
          <cell r="HB112">
            <v>0</v>
          </cell>
          <cell r="HC112">
            <v>0.62033126291573182</v>
          </cell>
          <cell r="HD112">
            <v>0.62033126291573182</v>
          </cell>
          <cell r="HE112">
            <v>37456.747044017175</v>
          </cell>
          <cell r="HF112">
            <v>11139.807559701334</v>
          </cell>
          <cell r="HG112">
            <v>7333.3215958023102</v>
          </cell>
          <cell r="HH112">
            <v>0</v>
          </cell>
          <cell r="HI112">
            <v>7311.5301808395325</v>
          </cell>
          <cell r="HJ112">
            <v>12823.747770233589</v>
          </cell>
          <cell r="HK112">
            <v>634.55803033187397</v>
          </cell>
          <cell r="HL112">
            <v>0</v>
          </cell>
          <cell r="HM112">
            <v>3715.5479408591914</v>
          </cell>
          <cell r="HN112">
            <v>0</v>
          </cell>
          <cell r="HO112">
            <v>3569.71381432832</v>
          </cell>
          <cell r="HP112">
            <v>2.5641025641025637E-2</v>
          </cell>
          <cell r="HQ112">
            <v>0.97435897435897423</v>
          </cell>
          <cell r="HR112">
            <v>9.3431570003452147E-2</v>
          </cell>
          <cell r="HS112">
            <v>4.970854715372707</v>
          </cell>
          <cell r="HT112">
            <v>1.160863097269899</v>
          </cell>
          <cell r="HU112">
            <v>0</v>
          </cell>
          <cell r="HV112">
            <v>2.7480076944215441</v>
          </cell>
          <cell r="HW112">
            <v>8.1749000000000009</v>
          </cell>
          <cell r="HX112">
            <v>4.0590000000000002</v>
          </cell>
          <cell r="HY112">
            <v>5.6105675934194652</v>
          </cell>
          <cell r="HZ112">
            <v>1.3102577417515013</v>
          </cell>
          <cell r="IA112">
            <v>0</v>
          </cell>
          <cell r="IB112">
            <v>1.7002957627159569</v>
          </cell>
          <cell r="IC112">
            <v>0.39707670378641069</v>
          </cell>
          <cell r="ID112">
            <v>0</v>
          </cell>
          <cell r="IE112" t="str">
            <v/>
          </cell>
          <cell r="IF112">
            <v>142.86740416910342</v>
          </cell>
          <cell r="IG112">
            <v>145.0013538250727</v>
          </cell>
          <cell r="IH112">
            <v>541.11089959176775</v>
          </cell>
          <cell r="II112">
            <v>66.112310540566384</v>
          </cell>
          <cell r="IJ112">
            <v>0</v>
          </cell>
          <cell r="IK112">
            <v>130.63716189343634</v>
          </cell>
          <cell r="IL112">
            <v>12.23024227566709</v>
          </cell>
          <cell r="IM112">
            <v>131.95123198081615</v>
          </cell>
          <cell r="IN112">
            <v>13.050121844256543</v>
          </cell>
          <cell r="IO112">
            <v>492.41091862850863</v>
          </cell>
          <cell r="IP112">
            <v>48.699980963259094</v>
          </cell>
          <cell r="IQ112">
            <v>63.467818118943725</v>
          </cell>
          <cell r="IR112">
            <v>2.6444924216226555</v>
          </cell>
          <cell r="IS112">
            <v>0</v>
          </cell>
          <cell r="IT112">
            <v>0</v>
          </cell>
          <cell r="IU112">
            <v>342</v>
          </cell>
          <cell r="IV112">
            <v>493.00000000000006</v>
          </cell>
          <cell r="IW112">
            <v>695.5</v>
          </cell>
          <cell r="IX112">
            <v>0</v>
          </cell>
          <cell r="IY112" t="str">
            <v>1: Yes</v>
          </cell>
          <cell r="IZ112" t="str">
            <v>2</v>
          </cell>
          <cell r="JA112" t="str">
            <v>50</v>
          </cell>
          <cell r="JB112" t="str">
            <v>3TC,NVP: 3TC, NVP</v>
          </cell>
          <cell r="JC112" t="str">
            <v>0: No</v>
          </cell>
          <cell r="JD112" t="str">
            <v>1: Yes</v>
          </cell>
          <cell r="JE112" t="str">
            <v>0: No</v>
          </cell>
          <cell r="JF112" t="str">
            <v>1: Yes</v>
          </cell>
          <cell r="JG112" t="str">
            <v>0: No</v>
          </cell>
          <cell r="JH112">
            <v>0</v>
          </cell>
          <cell r="JI112">
            <v>432</v>
          </cell>
          <cell r="JJ112">
            <v>0</v>
          </cell>
          <cell r="JK112">
            <v>338.5</v>
          </cell>
          <cell r="JL112">
            <v>691.5</v>
          </cell>
          <cell r="JM112">
            <v>4</v>
          </cell>
          <cell r="JN112">
            <v>0</v>
          </cell>
          <cell r="JO112">
            <v>0</v>
          </cell>
          <cell r="JP112">
            <v>0</v>
          </cell>
          <cell r="JQ112">
            <v>0</v>
          </cell>
          <cell r="JR112">
            <v>69.71867927321955</v>
          </cell>
          <cell r="JS112">
            <v>99.892548173530486</v>
          </cell>
          <cell r="JT112">
            <v>147.492015144785</v>
          </cell>
          <cell r="JU112">
            <v>172.19218647545318</v>
          </cell>
          <cell r="JV112" t="str">
            <v>N/A</v>
          </cell>
          <cell r="JW112">
            <v>194.52270660151873</v>
          </cell>
          <cell r="JX112" t="str">
            <v>N/A</v>
          </cell>
          <cell r="JY112">
            <v>169.82253527085052</v>
          </cell>
          <cell r="JZ112">
            <v>6714</v>
          </cell>
          <cell r="KA112">
            <v>0</v>
          </cell>
          <cell r="KB112">
            <v>5235</v>
          </cell>
          <cell r="KC112">
            <v>0</v>
          </cell>
          <cell r="KD112">
            <v>5122</v>
          </cell>
          <cell r="KE112">
            <v>0</v>
          </cell>
          <cell r="KF112">
            <v>29</v>
          </cell>
          <cell r="KG112">
            <v>11915</v>
          </cell>
          <cell r="KH112">
            <v>7562</v>
          </cell>
          <cell r="KI112">
            <v>0</v>
          </cell>
          <cell r="KJ112">
            <v>5235</v>
          </cell>
          <cell r="KK112">
            <v>0</v>
          </cell>
          <cell r="KL112">
            <v>5122</v>
          </cell>
          <cell r="KM112">
            <v>0</v>
          </cell>
          <cell r="KN112">
            <v>29</v>
          </cell>
          <cell r="KO112">
            <v>11933</v>
          </cell>
          <cell r="KP112">
            <v>323</v>
          </cell>
          <cell r="KQ112">
            <v>109</v>
          </cell>
          <cell r="KR112">
            <v>111.5</v>
          </cell>
          <cell r="KS112">
            <v>227</v>
          </cell>
          <cell r="KT112">
            <v>464</v>
          </cell>
          <cell r="KU112">
            <v>227.5</v>
          </cell>
          <cell r="KV112">
            <v>0</v>
          </cell>
          <cell r="KW112">
            <v>0</v>
          </cell>
          <cell r="KX112">
            <v>0</v>
          </cell>
          <cell r="KY112">
            <v>0</v>
          </cell>
          <cell r="KZ112">
            <v>6.3299278719038865</v>
          </cell>
          <cell r="LA112" t="str">
            <v/>
          </cell>
          <cell r="LB112" t="str">
            <v/>
          </cell>
          <cell r="LC112">
            <v>2.9200245362438397</v>
          </cell>
          <cell r="LD112">
            <v>5.1900501300843969</v>
          </cell>
          <cell r="LE112">
            <v>4.7932398417835316</v>
          </cell>
          <cell r="LF112" t="str">
            <v/>
          </cell>
          <cell r="LG112" t="str">
            <v/>
          </cell>
          <cell r="LH112" t="str">
            <v/>
          </cell>
          <cell r="LI112" t="str">
            <v/>
          </cell>
          <cell r="LJ112" t="str">
            <v>Tenofovir/Emtricitabine (TDF/FTC)</v>
          </cell>
          <cell r="LK112">
            <v>14.349895297924997</v>
          </cell>
          <cell r="LL112" t="str">
            <v>1: Yes</v>
          </cell>
          <cell r="LM112" t="str">
            <v>2</v>
          </cell>
          <cell r="LN112" t="str">
            <v>50</v>
          </cell>
          <cell r="LO112" t="str">
            <v>3TC,NVP: 3TC, NVP</v>
          </cell>
          <cell r="LP112" t="str">
            <v>1: Yes</v>
          </cell>
          <cell r="LQ112" t="str">
            <v>0: No</v>
          </cell>
          <cell r="LR112" t="str">
            <v>1: Yes</v>
          </cell>
          <cell r="LS112" t="str">
            <v>0: No</v>
          </cell>
          <cell r="LT112" t="str">
            <v>0: No</v>
          </cell>
          <cell r="LU112">
            <v>432</v>
          </cell>
          <cell r="LV112">
            <v>338.5</v>
          </cell>
          <cell r="LW112">
            <v>695.5</v>
          </cell>
          <cell r="LX112">
            <v>0</v>
          </cell>
          <cell r="LY112" t="str">
            <v>0: No</v>
          </cell>
          <cell r="LZ112" t="str">
            <v>1: Yes</v>
          </cell>
          <cell r="MA112" t="str">
            <v>1: Yes</v>
          </cell>
          <cell r="MB112" t="str">
            <v>0: No</v>
          </cell>
          <cell r="MC112" t="str">
            <v>0: No</v>
          </cell>
          <cell r="MD112" t="str">
            <v>0: No</v>
          </cell>
          <cell r="ME112" t="str">
            <v>0: No</v>
          </cell>
          <cell r="MF112" t="str">
            <v>0: No</v>
          </cell>
          <cell r="MG112" t="str">
            <v>0: No</v>
          </cell>
          <cell r="MH112" t="str">
            <v>0: No</v>
          </cell>
          <cell r="MI112" t="str">
            <v>0: No</v>
          </cell>
          <cell r="MJ112" t="str">
            <v>0: No</v>
          </cell>
          <cell r="MK112" t="str">
            <v>0: No</v>
          </cell>
          <cell r="ML112" t="str">
            <v>0: No</v>
          </cell>
          <cell r="MM112" t="str">
            <v>0: No</v>
          </cell>
          <cell r="MN112" t="str">
            <v>0: No</v>
          </cell>
          <cell r="MO112" t="str">
            <v>0: No</v>
          </cell>
          <cell r="MP112" t="str">
            <v>0: No</v>
          </cell>
          <cell r="MQ112" t="str">
            <v>1: Yes</v>
          </cell>
          <cell r="MR112" t="str">
            <v>1: Yes</v>
          </cell>
          <cell r="MS112" t="str">
            <v>1</v>
          </cell>
          <cell r="MT112" t="str">
            <v>1: Yes</v>
          </cell>
          <cell r="MU112">
            <v>13.058444084983627</v>
          </cell>
          <cell r="MV112">
            <v>34.296452956522536</v>
          </cell>
          <cell r="MW112">
            <v>8.6508308964908309</v>
          </cell>
          <cell r="MX112">
            <v>1.6132968022745137E-2</v>
          </cell>
          <cell r="MY112">
            <v>15.513592610347857</v>
          </cell>
          <cell r="MZ112">
            <v>0</v>
          </cell>
          <cell r="NA112">
            <v>1.198988127266382</v>
          </cell>
          <cell r="NB112">
            <v>7.328865277361194</v>
          </cell>
          <cell r="NC112">
            <v>0</v>
          </cell>
          <cell r="ND112">
            <v>0</v>
          </cell>
          <cell r="NE112">
            <v>0</v>
          </cell>
          <cell r="NF112">
            <v>0</v>
          </cell>
          <cell r="NG112">
            <v>0</v>
          </cell>
          <cell r="NH112">
            <v>0</v>
          </cell>
          <cell r="NI112">
            <v>0</v>
          </cell>
          <cell r="NJ112">
            <v>0</v>
          </cell>
          <cell r="NK112">
            <v>0</v>
          </cell>
          <cell r="NL112">
            <v>0</v>
          </cell>
          <cell r="NM112">
            <v>8.4474824876485997</v>
          </cell>
          <cell r="NN112">
            <v>22.203304320601173</v>
          </cell>
          <cell r="NO112">
            <v>5.5926790031877891</v>
          </cell>
          <cell r="NP112">
            <v>0</v>
          </cell>
          <cell r="NQ112">
            <v>10.037677966548003</v>
          </cell>
          <cell r="NR112">
            <v>0</v>
          </cell>
          <cell r="NS112">
            <v>4.5948286293122811</v>
          </cell>
          <cell r="NT112">
            <v>12.077015667898618</v>
          </cell>
          <cell r="NU112">
            <v>3.0420189252802965</v>
          </cell>
          <cell r="NV112">
            <v>0</v>
          </cell>
          <cell r="NW112">
            <v>5.4597816757771076</v>
          </cell>
          <cell r="NX112">
            <v>0</v>
          </cell>
          <cell r="NY112">
            <v>0</v>
          </cell>
          <cell r="NZ112">
            <v>0</v>
          </cell>
          <cell r="OA112">
            <v>0</v>
          </cell>
          <cell r="OB112">
            <v>0</v>
          </cell>
          <cell r="OC112">
            <v>0</v>
          </cell>
          <cell r="OD112">
            <v>0</v>
          </cell>
          <cell r="OE112">
            <v>1.6132968022745137E-2</v>
          </cell>
          <cell r="OF112">
            <v>1.613296802274514E-2</v>
          </cell>
          <cell r="OG112">
            <v>1.613296802274514E-2</v>
          </cell>
          <cell r="OH112">
            <v>1.6132968022745137E-2</v>
          </cell>
          <cell r="OI112">
            <v>1.6132968022745137E-2</v>
          </cell>
          <cell r="OJ112">
            <v>0</v>
          </cell>
          <cell r="OK112">
            <v>13.058444084983627</v>
          </cell>
          <cell r="OL112">
            <v>34.296452956522536</v>
          </cell>
          <cell r="OM112">
            <v>8.6508308964908309</v>
          </cell>
          <cell r="ON112">
            <v>1.6132968022745137E-2</v>
          </cell>
          <cell r="OO112">
            <v>15.513592610347857</v>
          </cell>
          <cell r="OP112">
            <v>0</v>
          </cell>
          <cell r="OQ112">
            <v>0</v>
          </cell>
          <cell r="OR112">
            <v>0</v>
          </cell>
          <cell r="OS112">
            <v>0</v>
          </cell>
          <cell r="OT112">
            <v>0</v>
          </cell>
          <cell r="OU112">
            <v>0</v>
          </cell>
          <cell r="OV112">
            <v>0</v>
          </cell>
          <cell r="OW112">
            <v>1.2025281670788679</v>
          </cell>
          <cell r="OX112">
            <v>0</v>
          </cell>
          <cell r="OY112">
            <v>0</v>
          </cell>
          <cell r="OZ112">
            <v>0</v>
          </cell>
          <cell r="PA112">
            <v>2.0685902720527616</v>
          </cell>
          <cell r="PB112">
            <v>0</v>
          </cell>
          <cell r="PC112">
            <v>0</v>
          </cell>
          <cell r="PD112">
            <v>0</v>
          </cell>
          <cell r="PE112">
            <v>0.52649079417422362</v>
          </cell>
          <cell r="PF112">
            <v>0</v>
          </cell>
          <cell r="PG112">
            <v>7.0247689151172885</v>
          </cell>
          <cell r="PH112" t="str">
            <v/>
          </cell>
          <cell r="PI112">
            <v>0</v>
          </cell>
          <cell r="PJ112">
            <v>0</v>
          </cell>
          <cell r="PK112">
            <v>1.9643801425640377</v>
          </cell>
          <cell r="PL112" t="str">
            <v>N/A</v>
          </cell>
          <cell r="PM112" t="str">
            <v>N/A</v>
          </cell>
          <cell r="PN112" t="str">
            <v>N/A</v>
          </cell>
          <cell r="PO112">
            <v>0.45159379825285029</v>
          </cell>
          <cell r="PP112" t="str">
            <v>N/A</v>
          </cell>
          <cell r="PQ112">
            <v>861.72</v>
          </cell>
          <cell r="PR112">
            <v>1062.1200000000001</v>
          </cell>
          <cell r="PS112">
            <v>2188</v>
          </cell>
          <cell r="PT112">
            <v>0</v>
          </cell>
          <cell r="PU112">
            <v>3763.7999999999997</v>
          </cell>
          <cell r="PV112">
            <v>0</v>
          </cell>
          <cell r="PW112">
            <v>957.94999999999993</v>
          </cell>
          <cell r="PX112">
            <v>8.817731068447678</v>
          </cell>
          <cell r="PY112">
            <v>0</v>
          </cell>
          <cell r="PZ112">
            <v>22.77407535449143</v>
          </cell>
          <cell r="QA112">
            <v>8.9043444415088171</v>
          </cell>
          <cell r="QB112">
            <v>0</v>
          </cell>
          <cell r="QC112">
            <v>0</v>
          </cell>
          <cell r="QD112">
            <v>5.7568792904463999</v>
          </cell>
          <cell r="QE112">
            <v>3.1313321830396714</v>
          </cell>
          <cell r="QF112">
            <v>0</v>
          </cell>
          <cell r="QG112">
            <v>1.6132968022745137E-2</v>
          </cell>
          <cell r="QH112">
            <v>8.9043444415088171</v>
          </cell>
          <cell r="QI112">
            <v>0</v>
          </cell>
          <cell r="QJ112">
            <v>0.75059467747234709</v>
          </cell>
          <cell r="QK112">
            <v>0</v>
          </cell>
          <cell r="QL112">
            <v>0</v>
          </cell>
          <cell r="QM112">
            <v>0</v>
          </cell>
          <cell r="QN112">
            <v>1.4097246741868361</v>
          </cell>
          <cell r="QO112">
            <v>0</v>
          </cell>
          <cell r="QP112">
            <v>0</v>
          </cell>
          <cell r="QQ112">
            <v>0</v>
          </cell>
          <cell r="QR112">
            <v>0</v>
          </cell>
          <cell r="QS112">
            <v>0</v>
          </cell>
          <cell r="QT112">
            <v>2.8949160134378498</v>
          </cell>
          <cell r="QU112">
            <v>0</v>
          </cell>
          <cell r="QV112" t="str">
            <v>0: No</v>
          </cell>
          <cell r="QW112" t="str">
            <v/>
          </cell>
          <cell r="QX112" t="str">
            <v/>
          </cell>
          <cell r="QY112" t="str">
            <v/>
          </cell>
          <cell r="QZ112" t="str">
            <v/>
          </cell>
          <cell r="RA112" t="str">
            <v/>
          </cell>
          <cell r="RB112" t="str">
            <v/>
          </cell>
          <cell r="RC112" t="str">
            <v>N/A</v>
          </cell>
          <cell r="RD112" t="str">
            <v>N/A</v>
          </cell>
          <cell r="RE112">
            <v>8.0059190015172401</v>
          </cell>
          <cell r="RF112">
            <v>0</v>
          </cell>
          <cell r="RG112">
            <v>0</v>
          </cell>
          <cell r="RH112">
            <v>0</v>
          </cell>
          <cell r="RI112">
            <v>5.4370683090705478</v>
          </cell>
          <cell r="RJ112">
            <v>0</v>
          </cell>
          <cell r="RK112">
            <v>0</v>
          </cell>
          <cell r="RL112">
            <v>0</v>
          </cell>
          <cell r="RM112">
            <v>1.3838247480403132</v>
          </cell>
          <cell r="RN112">
            <v>0</v>
          </cell>
          <cell r="RO112">
            <v>3.7915272393174786</v>
          </cell>
          <cell r="RP112">
            <v>4.2238590500954842</v>
          </cell>
          <cell r="RQ112">
            <v>1.5812127016836797</v>
          </cell>
          <cell r="RR112">
            <v>1.5812127016836797</v>
          </cell>
          <cell r="RS112">
            <v>4.2317995378933322</v>
          </cell>
          <cell r="RT112">
            <v>1.5812127016836794</v>
          </cell>
          <cell r="RU112">
            <v>4.2076076739120536</v>
          </cell>
          <cell r="RV112">
            <v>2.2103145376337991</v>
          </cell>
          <cell r="RW112">
            <v>0</v>
          </cell>
          <cell r="RX112">
            <v>2.6505868362096523</v>
          </cell>
          <cell r="RY112">
            <v>0</v>
          </cell>
          <cell r="RZ112">
            <v>2.6263949722283741</v>
          </cell>
          <cell r="SA112">
            <v>0</v>
          </cell>
          <cell r="SB112">
            <v>3.1469676086335068</v>
          </cell>
          <cell r="SC112">
            <v>0</v>
          </cell>
          <cell r="SD112">
            <v>1.312406542397454</v>
          </cell>
          <cell r="SE112">
            <v>3.5123936164514653</v>
          </cell>
          <cell r="SF112">
            <v>1.3124065423974538</v>
          </cell>
          <cell r="SG112">
            <v>3.492314369347004</v>
          </cell>
          <cell r="SH112">
            <v>0.64455963068397126</v>
          </cell>
          <cell r="SI112">
            <v>0</v>
          </cell>
          <cell r="SJ112">
            <v>0.26880615928622553</v>
          </cell>
          <cell r="SK112">
            <v>0.71940592144186644</v>
          </cell>
          <cell r="SL112">
            <v>0.26880615928622553</v>
          </cell>
          <cell r="SM112">
            <v>0.71529330456504914</v>
          </cell>
          <cell r="SN112">
            <v>0</v>
          </cell>
          <cell r="SO112">
            <v>0.75</v>
          </cell>
          <cell r="SP112">
            <v>0</v>
          </cell>
          <cell r="SQ112">
            <v>0.75</v>
          </cell>
          <cell r="SR112">
            <v>0</v>
          </cell>
          <cell r="SS112" t="str">
            <v>1: Yes</v>
          </cell>
          <cell r="ST112" t="str">
            <v>1: Yes</v>
          </cell>
          <cell r="SU112">
            <v>1</v>
          </cell>
          <cell r="SV112" t="str">
            <v>0: No</v>
          </cell>
          <cell r="SW112" t="str">
            <v>1: Only patients with CD4 &lt;</v>
          </cell>
          <cell r="SX112">
            <v>1</v>
          </cell>
          <cell r="SY112" t="str">
            <v>0: No</v>
          </cell>
          <cell r="SZ112" t="str">
            <v>N/A</v>
          </cell>
          <cell r="TA112" t="str">
            <v>N/A</v>
          </cell>
          <cell r="TB112">
            <v>1.5327479810147353E-2</v>
          </cell>
          <cell r="TC112">
            <v>0</v>
          </cell>
          <cell r="TD112">
            <v>0.9969755000788969</v>
          </cell>
          <cell r="TE112">
            <v>0</v>
          </cell>
          <cell r="TF112">
            <v>4.8671006353061083E-2</v>
          </cell>
          <cell r="TG112">
            <v>0</v>
          </cell>
          <cell r="TH112">
            <v>0.52023871544157418</v>
          </cell>
          <cell r="TI112">
            <v>2.2103145376337991</v>
          </cell>
          <cell r="TJ112">
            <v>0</v>
          </cell>
          <cell r="TK112">
            <v>1.5327479810147355E-2</v>
          </cell>
          <cell r="TL112">
            <v>0</v>
          </cell>
          <cell r="TM112">
            <v>0.99697550007889701</v>
          </cell>
          <cell r="TN112">
            <v>0</v>
          </cell>
          <cell r="TO112">
            <v>4.8671006353061083E-2</v>
          </cell>
          <cell r="TP112">
            <v>0</v>
          </cell>
          <cell r="TQ112">
            <v>0.52023871544157418</v>
          </cell>
          <cell r="TR112">
            <v>0</v>
          </cell>
          <cell r="TS112">
            <v>0</v>
          </cell>
          <cell r="TT112">
            <v>1.5327479810147355E-2</v>
          </cell>
          <cell r="TU112">
            <v>0</v>
          </cell>
          <cell r="TV112">
            <v>0.99697550007889701</v>
          </cell>
          <cell r="TW112">
            <v>0</v>
          </cell>
          <cell r="TX112">
            <v>4.867100635306109E-2</v>
          </cell>
          <cell r="TY112">
            <v>0</v>
          </cell>
          <cell r="TZ112">
            <v>0.52023871544157418</v>
          </cell>
          <cell r="UA112">
            <v>2.6426463484118043</v>
          </cell>
          <cell r="UB112">
            <v>0</v>
          </cell>
          <cell r="UC112" t="str">
            <v>0: No</v>
          </cell>
          <cell r="UD112" t="str">
            <v>N/A</v>
          </cell>
          <cell r="UE112" t="str">
            <v>N/A</v>
          </cell>
          <cell r="UF112">
            <v>245000</v>
          </cell>
          <cell r="UG112">
            <v>1.5698965670410563E-2</v>
          </cell>
          <cell r="UH112">
            <v>1.5698965670410559E-2</v>
          </cell>
          <cell r="UI112">
            <v>1.5698965670410559E-2</v>
          </cell>
          <cell r="UJ112">
            <v>0</v>
          </cell>
          <cell r="UK112">
            <v>0</v>
          </cell>
          <cell r="UL112">
            <v>0</v>
          </cell>
          <cell r="UM112">
            <v>0</v>
          </cell>
          <cell r="UN112" t="str">
            <v>N/A</v>
          </cell>
          <cell r="UO112" t="str">
            <v>N/A</v>
          </cell>
          <cell r="UP112" t="str">
            <v>N/A</v>
          </cell>
          <cell r="UQ112" t="str">
            <v>N/A</v>
          </cell>
          <cell r="UR112" t="str">
            <v>N/A</v>
          </cell>
          <cell r="US112" t="str">
            <v>N/A</v>
          </cell>
          <cell r="UT112" t="str">
            <v>N/A</v>
          </cell>
          <cell r="UU112" t="str">
            <v>N/A</v>
          </cell>
          <cell r="UV112" t="str">
            <v>N/A</v>
          </cell>
          <cell r="UW112" t="str">
            <v>N/A</v>
          </cell>
          <cell r="UX112">
            <v>0</v>
          </cell>
          <cell r="UY112">
            <v>0</v>
          </cell>
          <cell r="UZ112">
            <v>0</v>
          </cell>
          <cell r="VA112">
            <v>0</v>
          </cell>
          <cell r="VB112">
            <v>1</v>
          </cell>
          <cell r="VC112">
            <v>0</v>
          </cell>
          <cell r="VD112">
            <v>1</v>
          </cell>
          <cell r="VE112">
            <v>1</v>
          </cell>
          <cell r="VF112">
            <v>0</v>
          </cell>
          <cell r="VG112">
            <v>0</v>
          </cell>
          <cell r="VH112">
            <v>0</v>
          </cell>
          <cell r="VI112">
            <v>0</v>
          </cell>
          <cell r="VJ112">
            <v>0</v>
          </cell>
          <cell r="VK112">
            <v>0</v>
          </cell>
          <cell r="VL112">
            <v>0</v>
          </cell>
          <cell r="VM112">
            <v>0</v>
          </cell>
          <cell r="VN112">
            <v>0</v>
          </cell>
          <cell r="VO112">
            <v>0</v>
          </cell>
          <cell r="VP112">
            <v>0</v>
          </cell>
          <cell r="VQ112">
            <v>0</v>
          </cell>
          <cell r="VR112">
            <v>0</v>
          </cell>
          <cell r="VS112">
            <v>0</v>
          </cell>
          <cell r="VT112">
            <v>0</v>
          </cell>
          <cell r="VU112">
            <v>0</v>
          </cell>
          <cell r="VV112">
            <v>0</v>
          </cell>
          <cell r="VW112">
            <v>0</v>
          </cell>
          <cell r="VX112">
            <v>0</v>
          </cell>
          <cell r="VY112">
            <v>0.69957682123022735</v>
          </cell>
          <cell r="VZ112">
            <v>0.83641223933527464</v>
          </cell>
          <cell r="WA112">
            <v>0</v>
          </cell>
          <cell r="WB112">
            <v>0</v>
          </cell>
          <cell r="WC112">
            <v>0</v>
          </cell>
          <cell r="WD112">
            <v>20.781714713933042</v>
          </cell>
          <cell r="WE112">
            <v>0</v>
          </cell>
          <cell r="WF112">
            <v>17.381866543274029</v>
          </cell>
          <cell r="WG112">
            <v>0</v>
          </cell>
          <cell r="WH112">
            <v>0</v>
          </cell>
          <cell r="WI112">
            <v>0</v>
          </cell>
          <cell r="WJ112">
            <v>20.781714713933042</v>
          </cell>
          <cell r="WK112">
            <v>0</v>
          </cell>
          <cell r="WL112">
            <v>0</v>
          </cell>
          <cell r="WM112">
            <v>0</v>
          </cell>
          <cell r="WN112">
            <v>0</v>
          </cell>
          <cell r="WO112">
            <v>0</v>
          </cell>
          <cell r="WP112">
            <v>0</v>
          </cell>
          <cell r="WQ112">
            <v>0</v>
          </cell>
          <cell r="WR112" t="e">
            <v>#VALUE!</v>
          </cell>
          <cell r="WS112" t="e">
            <v>#VALUE!</v>
          </cell>
          <cell r="WT112">
            <v>0</v>
          </cell>
          <cell r="WU112">
            <v>0</v>
          </cell>
          <cell r="WV112">
            <v>0</v>
          </cell>
          <cell r="WW112">
            <v>0</v>
          </cell>
          <cell r="WX112">
            <v>0</v>
          </cell>
          <cell r="WY112">
            <v>0</v>
          </cell>
          <cell r="WZ112">
            <v>5.6023199220379212</v>
          </cell>
          <cell r="XA112">
            <v>4.3198150462329625</v>
          </cell>
          <cell r="XB112">
            <v>12.159179956178505</v>
          </cell>
          <cell r="XC112">
            <v>4.2149108799050206</v>
          </cell>
          <cell r="XD112">
            <v>0.81894400889776409</v>
          </cell>
          <cell r="XE112">
            <v>7.0431643428835553</v>
          </cell>
          <cell r="XF112">
            <v>0</v>
          </cell>
          <cell r="XG112">
            <v>3.9157501540490313E-3</v>
          </cell>
          <cell r="XH112">
            <v>1.3393940833140447E-3</v>
          </cell>
          <cell r="XI112">
            <v>4.3574954177150269E-3</v>
          </cell>
          <cell r="XJ112">
            <v>2.8573740444032959E-3</v>
          </cell>
          <cell r="XK112">
            <v>6.0004854932469215E-3</v>
          </cell>
          <cell r="XL112">
            <v>0</v>
          </cell>
          <cell r="XM112">
            <v>3.734310316451348</v>
          </cell>
          <cell r="XN112">
            <v>5.0835740200508237</v>
          </cell>
          <cell r="XO112">
            <v>11.981741364713095</v>
          </cell>
          <cell r="XP112">
            <v>3.6376439956708833</v>
          </cell>
          <cell r="XQ112">
            <v>0.44040834710488719</v>
          </cell>
          <cell r="XR112">
            <v>6.2482394531185141</v>
          </cell>
          <cell r="XS112">
            <v>0</v>
          </cell>
          <cell r="XT112">
            <v>9.1367503594477414E-3</v>
          </cell>
          <cell r="XU112">
            <v>3.1252528610661049E-3</v>
          </cell>
          <cell r="XV112">
            <v>1.016748930800173E-2</v>
          </cell>
          <cell r="XW112">
            <v>6.667206103607692E-3</v>
          </cell>
          <cell r="XX112">
            <v>1.4001132817576152E-2</v>
          </cell>
          <cell r="XY112">
            <v>0</v>
          </cell>
          <cell r="XZ112">
            <v>0</v>
          </cell>
          <cell r="YA112">
            <v>0</v>
          </cell>
          <cell r="YB112">
            <v>0</v>
          </cell>
          <cell r="YC112">
            <v>0</v>
          </cell>
          <cell r="YD112">
            <v>0</v>
          </cell>
          <cell r="YE112">
            <v>0</v>
          </cell>
          <cell r="YF112">
            <v>0</v>
          </cell>
          <cell r="YG112">
            <v>0</v>
          </cell>
          <cell r="YH112">
            <v>0</v>
          </cell>
          <cell r="YI112">
            <v>0</v>
          </cell>
          <cell r="YJ112">
            <v>0</v>
          </cell>
          <cell r="YK112">
            <v>0</v>
          </cell>
          <cell r="YL112">
            <v>0.30965486369161277</v>
          </cell>
          <cell r="YM112">
            <v>0.10591837476379752</v>
          </cell>
          <cell r="YN112">
            <v>0.34458777923155459</v>
          </cell>
          <cell r="YO112">
            <v>0.22595919949610138</v>
          </cell>
          <cell r="YP112">
            <v>0.47451431894181284</v>
          </cell>
          <cell r="YQ112">
            <v>0</v>
          </cell>
          <cell r="YR112">
            <v>0</v>
          </cell>
          <cell r="YS112">
            <v>0</v>
          </cell>
          <cell r="YT112">
            <v>0</v>
          </cell>
          <cell r="YU112">
            <v>0</v>
          </cell>
          <cell r="YV112">
            <v>0</v>
          </cell>
          <cell r="YW112">
            <v>0</v>
          </cell>
          <cell r="YX112">
            <v>0.19603853778198838</v>
          </cell>
          <cell r="YY112">
            <v>6.7055569757233341E-2</v>
          </cell>
          <cell r="YZ112">
            <v>0.21815412027686587</v>
          </cell>
          <cell r="ZA112">
            <v>0.14305188214876449</v>
          </cell>
          <cell r="ZB112">
            <v>0.3004089525124054</v>
          </cell>
          <cell r="ZC112">
            <v>0</v>
          </cell>
          <cell r="ZD112">
            <v>0.95630667765869748</v>
          </cell>
          <cell r="ZE112">
            <v>0.65171394151790607</v>
          </cell>
          <cell r="ZF112">
            <v>2.0021198916499823</v>
          </cell>
          <cell r="ZG112">
            <v>1.3644257396310846</v>
          </cell>
          <cell r="ZH112">
            <v>1.5216111176539868</v>
          </cell>
          <cell r="ZI112">
            <v>1.0369635621196243</v>
          </cell>
          <cell r="ZJ112" t="str">
            <v xml:space="preserve"> </v>
          </cell>
          <cell r="ZK112">
            <v>0</v>
          </cell>
          <cell r="ZL112">
            <v>2</v>
          </cell>
          <cell r="ZM112">
            <v>30</v>
          </cell>
          <cell r="ZN112">
            <v>1</v>
          </cell>
          <cell r="ZO112">
            <v>3</v>
          </cell>
          <cell r="ZP112">
            <v>0</v>
          </cell>
          <cell r="ZQ112">
            <v>0</v>
          </cell>
          <cell r="ZR112" t="str">
            <v>1: Yes</v>
          </cell>
          <cell r="ZS112" t="str">
            <v>0: No</v>
          </cell>
          <cell r="ZT112">
            <v>0.21104699093157461</v>
          </cell>
          <cell r="ZU112">
            <v>0.21104699093157459</v>
          </cell>
          <cell r="ZV112">
            <v>0.21104699093157461</v>
          </cell>
          <cell r="ZW112">
            <v>0.21104699093157459</v>
          </cell>
          <cell r="ZX112">
            <v>0.21104699093157459</v>
          </cell>
          <cell r="ZY112">
            <v>0.21104699093157459</v>
          </cell>
          <cell r="ZZ112">
            <v>0</v>
          </cell>
          <cell r="AAA112">
            <v>7.1755976916735367E-2</v>
          </cell>
          <cell r="AAB112">
            <v>7.1755976916735367E-2</v>
          </cell>
          <cell r="AAC112">
            <v>7.1755976916735367E-2</v>
          </cell>
          <cell r="AAD112">
            <v>7.1755976916735367E-2</v>
          </cell>
          <cell r="AAE112">
            <v>7.1755976916735367E-2</v>
          </cell>
          <cell r="AAF112">
            <v>0</v>
          </cell>
          <cell r="AAG112">
            <v>3.5877988458367684E-2</v>
          </cell>
          <cell r="AAH112">
            <v>3.5877988458367684E-2</v>
          </cell>
          <cell r="AAI112">
            <v>3.5877988458367684E-2</v>
          </cell>
          <cell r="AAJ112">
            <v>3.5877988458367684E-2</v>
          </cell>
          <cell r="AAK112">
            <v>3.5877988458367684E-2</v>
          </cell>
          <cell r="AAL112">
            <v>3.5877988458367684E-2</v>
          </cell>
          <cell r="AAM112">
            <v>0</v>
          </cell>
          <cell r="AAN112">
            <v>6.9645507007419616E-2</v>
          </cell>
          <cell r="AAO112">
            <v>6.9645507007419616E-2</v>
          </cell>
          <cell r="AAP112">
            <v>6.9645507007419616E-2</v>
          </cell>
          <cell r="AAQ112">
            <v>6.9645507007419616E-2</v>
          </cell>
          <cell r="AAR112">
            <v>6.9645507007419616E-2</v>
          </cell>
          <cell r="AAS112">
            <v>0</v>
          </cell>
          <cell r="AAT112">
            <v>0</v>
          </cell>
          <cell r="AAU112">
            <v>0</v>
          </cell>
          <cell r="AAV112">
            <v>0</v>
          </cell>
          <cell r="AAW112">
            <v>0</v>
          </cell>
          <cell r="AAX112">
            <v>0</v>
          </cell>
          <cell r="AAY112">
            <v>0</v>
          </cell>
          <cell r="AAZ112">
            <v>0</v>
          </cell>
          <cell r="ABA112">
            <v>0</v>
          </cell>
          <cell r="ABB112">
            <v>0</v>
          </cell>
          <cell r="ABC112">
            <v>0</v>
          </cell>
          <cell r="ABD112">
            <v>0</v>
          </cell>
          <cell r="ABE112">
            <v>0</v>
          </cell>
          <cell r="ABF112">
            <v>3.3767518549051939E-2</v>
          </cell>
          <cell r="ABG112">
            <v>3.3767518549051939E-2</v>
          </cell>
          <cell r="ABH112">
            <v>3.3767518549051939E-2</v>
          </cell>
          <cell r="ABI112">
            <v>3.3767518549051932E-2</v>
          </cell>
          <cell r="ABJ112">
            <v>3.3767518549051939E-2</v>
          </cell>
          <cell r="ABK112">
            <v>0</v>
          </cell>
          <cell r="ABL112">
            <v>0</v>
          </cell>
          <cell r="ABM112">
            <v>0</v>
          </cell>
          <cell r="ABN112">
            <v>0</v>
          </cell>
          <cell r="ABO112">
            <v>0</v>
          </cell>
          <cell r="ABP112">
            <v>0</v>
          </cell>
          <cell r="ABQ112">
            <v>0</v>
          </cell>
          <cell r="ABR112">
            <v>0</v>
          </cell>
          <cell r="ABS112">
            <v>0</v>
          </cell>
          <cell r="ABT112">
            <v>0</v>
          </cell>
          <cell r="ABU112">
            <v>0</v>
          </cell>
          <cell r="ABV112">
            <v>0</v>
          </cell>
          <cell r="ABW112">
            <v>0</v>
          </cell>
          <cell r="ABX112">
            <v>3.5877988458367684E-2</v>
          </cell>
          <cell r="ABY112" t="str">
            <v>0: No</v>
          </cell>
          <cell r="ABZ112">
            <v>3.5877988458367684E-2</v>
          </cell>
          <cell r="ACA112">
            <v>3.5877988458367684E-2</v>
          </cell>
          <cell r="ACB112">
            <v>1.3763370119389506</v>
          </cell>
          <cell r="ACC112">
            <v>1.5534615833626253</v>
          </cell>
          <cell r="ACD112">
            <v>0.47078020249350133</v>
          </cell>
          <cell r="ACE112">
            <v>1.5316049254455246</v>
          </cell>
          <cell r="ACF112">
            <v>1.0043310986528029</v>
          </cell>
          <cell r="ACG112">
            <v>2.109095307170886</v>
          </cell>
          <cell r="ACH112">
            <v>0</v>
          </cell>
          <cell r="ACI112">
            <v>0</v>
          </cell>
          <cell r="ACJ112">
            <v>0</v>
          </cell>
          <cell r="ACK112">
            <v>0</v>
          </cell>
          <cell r="ACL112">
            <v>0</v>
          </cell>
          <cell r="ACM112">
            <v>0</v>
          </cell>
          <cell r="ACN112">
            <v>0</v>
          </cell>
          <cell r="ACO112">
            <v>0</v>
          </cell>
          <cell r="ACP112">
            <v>0</v>
          </cell>
          <cell r="ACQ112">
            <v>0</v>
          </cell>
          <cell r="ACR112">
            <v>0</v>
          </cell>
          <cell r="ACS112">
            <v>0</v>
          </cell>
          <cell r="ACT112">
            <v>0</v>
          </cell>
          <cell r="ACU112">
            <v>0</v>
          </cell>
          <cell r="ACV112">
            <v>0</v>
          </cell>
          <cell r="ACW112">
            <v>0</v>
          </cell>
          <cell r="ACX112">
            <v>0</v>
          </cell>
          <cell r="ACY112">
            <v>0</v>
          </cell>
          <cell r="ACZ112">
            <v>0</v>
          </cell>
          <cell r="ADA112">
            <v>0</v>
          </cell>
          <cell r="ADB112">
            <v>0</v>
          </cell>
          <cell r="ADC112">
            <v>0</v>
          </cell>
          <cell r="ADD112">
            <v>0</v>
          </cell>
          <cell r="ADE112">
            <v>0</v>
          </cell>
          <cell r="ADF112">
            <v>0</v>
          </cell>
          <cell r="ADG112">
            <v>0</v>
          </cell>
          <cell r="ADH112">
            <v>0</v>
          </cell>
          <cell r="ADI112">
            <v>0</v>
          </cell>
          <cell r="ADJ112">
            <v>0</v>
          </cell>
          <cell r="ADK112">
            <v>0</v>
          </cell>
          <cell r="ADL112">
            <v>0</v>
          </cell>
          <cell r="ADM112">
            <v>0.53603500556201711</v>
          </cell>
          <cell r="ADN112">
            <v>0.18335238119229266</v>
          </cell>
          <cell r="ADO112">
            <v>0.59650641347892563</v>
          </cell>
          <cell r="ADP112">
            <v>0.39115174654355778</v>
          </cell>
          <cell r="ADQ112">
            <v>0.82141866774147121</v>
          </cell>
          <cell r="ADR112">
            <v>0</v>
          </cell>
          <cell r="ADS112">
            <v>0</v>
          </cell>
          <cell r="ADT112">
            <v>0</v>
          </cell>
          <cell r="ADU112">
            <v>0</v>
          </cell>
          <cell r="ADV112">
            <v>0</v>
          </cell>
          <cell r="ADW112">
            <v>0</v>
          </cell>
          <cell r="ADX112">
            <v>0</v>
          </cell>
          <cell r="ADY112">
            <v>0.84030200637693353</v>
          </cell>
          <cell r="ADZ112">
            <v>0.2874278213012087</v>
          </cell>
          <cell r="AEA112">
            <v>0.9350985119665991</v>
          </cell>
          <cell r="AEB112">
            <v>0.61317935210924523</v>
          </cell>
          <cell r="AEC112">
            <v>1.2876766394294148</v>
          </cell>
          <cell r="AED112">
            <v>0</v>
          </cell>
          <cell r="AEE112">
            <v>0.53603500556201711</v>
          </cell>
          <cell r="AEF112">
            <v>0</v>
          </cell>
          <cell r="AEG112">
            <v>0.53339842479295485</v>
          </cell>
          <cell r="AEH112">
            <v>0</v>
          </cell>
          <cell r="AEI112">
            <v>0.30690358158397862</v>
          </cell>
          <cell r="AEJ112">
            <v>0</v>
          </cell>
          <cell r="AEK112">
            <v>0</v>
          </cell>
          <cell r="AEL112">
            <v>0</v>
          </cell>
          <cell r="AEM112">
            <v>0</v>
          </cell>
          <cell r="AEN112">
            <v>0.60501881534455226</v>
          </cell>
          <cell r="AEO112">
            <v>0</v>
          </cell>
          <cell r="AEP112">
            <v>0.60204292579087315</v>
          </cell>
          <cell r="AEQ112">
            <v>0</v>
          </cell>
          <cell r="AER112">
            <v>0.34639984222719977</v>
          </cell>
          <cell r="AES112">
            <v>0</v>
          </cell>
          <cell r="AET112">
            <v>0</v>
          </cell>
          <cell r="AEU112">
            <v>0</v>
          </cell>
          <cell r="AEV112">
            <v>0</v>
          </cell>
          <cell r="AEW112">
            <v>0.11</v>
          </cell>
          <cell r="AEX112" t="str">
            <v>5</v>
          </cell>
          <cell r="AEY112" t="str">
            <v>10</v>
          </cell>
          <cell r="AEZ112" t="str">
            <v>0: No</v>
          </cell>
          <cell r="AFA112" t="str">
            <v/>
          </cell>
          <cell r="AFB112" t="str">
            <v/>
          </cell>
          <cell r="AFC112" t="str">
            <v>1: Always</v>
          </cell>
          <cell r="AFD112" t="str">
            <v>1: Always</v>
          </cell>
          <cell r="AFE112">
            <v>0</v>
          </cell>
          <cell r="AFF112">
            <v>0</v>
          </cell>
          <cell r="AFG112">
            <v>2.3104957136293844</v>
          </cell>
          <cell r="AFH112">
            <v>2.3104957136293844</v>
          </cell>
          <cell r="AFI112">
            <v>2.3104957136293844</v>
          </cell>
          <cell r="AFJ112">
            <v>2.3104957136293844</v>
          </cell>
          <cell r="AFK112">
            <v>2.3104957136293844</v>
          </cell>
          <cell r="AFL112">
            <v>2.3104957136293844</v>
          </cell>
          <cell r="AFM112">
            <v>0</v>
          </cell>
          <cell r="AFN112">
            <v>0</v>
          </cell>
          <cell r="AFO112">
            <v>50</v>
          </cell>
          <cell r="AFP112">
            <v>10</v>
          </cell>
          <cell r="AFQ112">
            <v>10</v>
          </cell>
          <cell r="AFR112">
            <v>0</v>
          </cell>
          <cell r="AFS112">
            <v>0</v>
          </cell>
          <cell r="AFT112">
            <v>0</v>
          </cell>
          <cell r="AFU112">
            <v>0</v>
          </cell>
          <cell r="AFV112">
            <v>0</v>
          </cell>
          <cell r="AFW112">
            <v>0</v>
          </cell>
          <cell r="AFX112">
            <v>0</v>
          </cell>
          <cell r="AFY112">
            <v>0</v>
          </cell>
          <cell r="AFZ112">
            <v>0</v>
          </cell>
          <cell r="AGA112">
            <v>0</v>
          </cell>
          <cell r="AGB112">
            <v>0</v>
          </cell>
        </row>
        <row r="113">
          <cell r="A113" t="str">
            <v>ZAMBIA_21</v>
          </cell>
          <cell r="B113" t="str">
            <v>Zambia</v>
          </cell>
          <cell r="C113" t="str">
            <v>Luangwa Clinic</v>
          </cell>
          <cell r="D113" t="str">
            <v>Clinic</v>
          </cell>
          <cell r="E113" t="str">
            <v>Primary</v>
          </cell>
          <cell r="F113" t="str">
            <v>Urban</v>
          </cell>
          <cell r="G113" t="str">
            <v>Yes</v>
          </cell>
          <cell r="H113">
            <v>38718</v>
          </cell>
          <cell r="I113">
            <v>23676</v>
          </cell>
          <cell r="J113">
            <v>13463</v>
          </cell>
          <cell r="K113">
            <v>0</v>
          </cell>
          <cell r="L113">
            <v>0</v>
          </cell>
          <cell r="M113" t="str">
            <v>USD</v>
          </cell>
          <cell r="N113">
            <v>4727.7</v>
          </cell>
          <cell r="O113">
            <v>0</v>
          </cell>
          <cell r="P113">
            <v>0</v>
          </cell>
          <cell r="Q113">
            <v>0</v>
          </cell>
          <cell r="R113">
            <v>0</v>
          </cell>
          <cell r="S113" t="str">
            <v>Unknown</v>
          </cell>
          <cell r="T113">
            <v>13463</v>
          </cell>
          <cell r="U113">
            <v>0</v>
          </cell>
          <cell r="V113">
            <v>250.17983567602073</v>
          </cell>
          <cell r="W113" t="str">
            <v>0: No</v>
          </cell>
          <cell r="X113" t="str">
            <v>0: No</v>
          </cell>
          <cell r="Y113">
            <v>0</v>
          </cell>
          <cell r="Z113" t="str">
            <v>Jan-10</v>
          </cell>
          <cell r="AA113" t="str">
            <v>Dec-10</v>
          </cell>
          <cell r="AB113">
            <v>289.16666666666669</v>
          </cell>
          <cell r="AC113">
            <v>703.91666666666663</v>
          </cell>
          <cell r="AD113">
            <v>3.5833333333333335</v>
          </cell>
          <cell r="AE113">
            <v>51.75</v>
          </cell>
          <cell r="AF113">
            <v>0</v>
          </cell>
          <cell r="AG113">
            <v>1048.4166666666667</v>
          </cell>
          <cell r="AH113">
            <v>759.25</v>
          </cell>
          <cell r="AI113">
            <v>4.3213417057467618</v>
          </cell>
          <cell r="AJ113">
            <v>16.642953660281375</v>
          </cell>
          <cell r="AK113">
            <v>4</v>
          </cell>
          <cell r="AL113">
            <v>4.4000000000000004</v>
          </cell>
          <cell r="AM113">
            <v>5</v>
          </cell>
          <cell r="AN113">
            <v>5</v>
          </cell>
          <cell r="AO113">
            <v>5</v>
          </cell>
          <cell r="AP113">
            <v>20</v>
          </cell>
          <cell r="AQ113">
            <v>15</v>
          </cell>
          <cell r="AR113">
            <v>20</v>
          </cell>
          <cell r="AS113">
            <v>20</v>
          </cell>
          <cell r="AT113">
            <v>20</v>
          </cell>
          <cell r="AU113">
            <v>0</v>
          </cell>
          <cell r="AV113">
            <v>4.4000000000000004</v>
          </cell>
          <cell r="AW113">
            <v>5</v>
          </cell>
          <cell r="AX113">
            <v>5</v>
          </cell>
          <cell r="AY113">
            <v>6</v>
          </cell>
          <cell r="AZ113">
            <v>5</v>
          </cell>
          <cell r="BA113">
            <v>5</v>
          </cell>
          <cell r="BB113">
            <v>5</v>
          </cell>
          <cell r="BC113">
            <v>5</v>
          </cell>
          <cell r="BD113">
            <v>5</v>
          </cell>
          <cell r="BE113">
            <v>91994.666666666672</v>
          </cell>
          <cell r="BF113" t="str">
            <v>1: Yes</v>
          </cell>
          <cell r="BG113" t="str">
            <v>52</v>
          </cell>
          <cell r="BH113" t="str">
            <v>27</v>
          </cell>
          <cell r="BI113" t="str">
            <v>0: Unknown</v>
          </cell>
          <cell r="BJ113" t="str">
            <v>23</v>
          </cell>
          <cell r="BK113" t="str">
            <v>N/A</v>
          </cell>
          <cell r="BL113" t="str">
            <v>N/A</v>
          </cell>
          <cell r="BM113" t="str">
            <v>1: Yes</v>
          </cell>
          <cell r="BN113" t="str">
            <v>N_STAGE,N_MONITORING,N_BLOOD: WHO Staging, Routine clinical monitoring, Blood draws for CD4</v>
          </cell>
          <cell r="BO113" t="str">
            <v>Nurses can't initiate or prescribe treatment but they do all other aspects.</v>
          </cell>
          <cell r="BP113" t="str">
            <v>1: Yes</v>
          </cell>
          <cell r="BQ113">
            <v>0.9</v>
          </cell>
          <cell r="BR113" t="str">
            <v>4: Other (please specify)</v>
          </cell>
          <cell r="BS113" t="str">
            <v/>
          </cell>
          <cell r="BT113" t="str">
            <v>1: Yes</v>
          </cell>
          <cell r="BU113" t="str">
            <v>52</v>
          </cell>
          <cell r="BV113" t="str">
            <v>27</v>
          </cell>
          <cell r="BW113" t="str">
            <v>0: Unknown</v>
          </cell>
          <cell r="BX113" t="str">
            <v>23</v>
          </cell>
          <cell r="BY113" t="str">
            <v>N/A</v>
          </cell>
          <cell r="BZ113" t="str">
            <v>N/A</v>
          </cell>
          <cell r="CA113" t="str">
            <v>1: Yes</v>
          </cell>
          <cell r="CB113" t="str">
            <v>0: No</v>
          </cell>
          <cell r="CC113" t="str">
            <v>0: No</v>
          </cell>
          <cell r="CD113" t="str">
            <v>0: No</v>
          </cell>
          <cell r="CE113" t="str">
            <v>0: No</v>
          </cell>
          <cell r="CF113" t="str">
            <v>0: No</v>
          </cell>
          <cell r="CG113" t="str">
            <v>0: No</v>
          </cell>
          <cell r="CH113" t="str">
            <v/>
          </cell>
          <cell r="CI113" t="str">
            <v>The charts were managed really well at this site - we used the ART register to randomly select our 100 sites. This register included death, LTFU and transfers and we came across a good number of these files so we felt comfortable with this methodology.</v>
          </cell>
          <cell r="CJ113">
            <v>785.08333333333337</v>
          </cell>
          <cell r="CK113" t="str">
            <v>There were no 2L ped patients during 2010. This facility provides Septrin Pre-ART patients for the first 2 weeks but if the CD4 count is too high they won't continue on Septrin. Numbers provided by the clinical officer contrast those seen in the patient charts and provided by the head nurse so I've listed them later but used the nurses data which matched the patient charts better. Generally pharmacist tries to give out 2-3 months of stock at a time depending on stocks and adherence.</v>
          </cell>
          <cell r="CL113" t="str">
            <v>1: Yes</v>
          </cell>
          <cell r="CM113" t="str">
            <v>1: Yes</v>
          </cell>
          <cell r="CN113" t="str">
            <v>0: No</v>
          </cell>
          <cell r="CO113" t="str">
            <v>0: No</v>
          </cell>
          <cell r="CP113" t="str">
            <v/>
          </cell>
          <cell r="CQ113" t="str">
            <v>0: No</v>
          </cell>
          <cell r="CR113" t="str">
            <v/>
          </cell>
          <cell r="CS113" t="str">
            <v/>
          </cell>
          <cell r="CT113" t="str">
            <v/>
          </cell>
          <cell r="CU113">
            <v>976.95724947865222</v>
          </cell>
          <cell r="CV113" t="str">
            <v>2: Unknown</v>
          </cell>
          <cell r="CW113">
            <v>4.3213417057467618</v>
          </cell>
          <cell r="CX113">
            <v>39.260583436590878</v>
          </cell>
          <cell r="CY113">
            <v>35.79464028463606</v>
          </cell>
          <cell r="CZ113">
            <v>40.580616664258876</v>
          </cell>
          <cell r="DA113">
            <v>29.088953621777161</v>
          </cell>
          <cell r="DB113">
            <v>26.520966832539461</v>
          </cell>
          <cell r="DC113">
            <v>30.066992712837941</v>
          </cell>
          <cell r="DD113">
            <v>29.173063515793402</v>
          </cell>
          <cell r="DE113">
            <v>41.439010675842901</v>
          </cell>
          <cell r="DF113">
            <v>41.439010675842894</v>
          </cell>
          <cell r="DG113">
            <v>0</v>
          </cell>
          <cell r="DH113">
            <v>10.171629814813715</v>
          </cell>
          <cell r="DI113">
            <v>9.2736734520965971</v>
          </cell>
          <cell r="DJ113">
            <v>10.513623951420936</v>
          </cell>
          <cell r="DK113">
            <v>10.201040797306257</v>
          </cell>
          <cell r="DL113">
            <v>14.490114768900932</v>
          </cell>
          <cell r="DM113">
            <v>14.490114768900931</v>
          </cell>
          <cell r="DN113">
            <v>0</v>
          </cell>
          <cell r="DO113">
            <v>30.066992712837941</v>
          </cell>
          <cell r="DP113">
            <v>29.235187865367266</v>
          </cell>
          <cell r="DQ113">
            <v>41.439010675842894</v>
          </cell>
          <cell r="DR113">
            <v>10.513623951420936</v>
          </cell>
          <cell r="DS113">
            <v>10.222764022368514</v>
          </cell>
          <cell r="DT113">
            <v>14.490114768900931</v>
          </cell>
          <cell r="DU113">
            <v>23.165678653105218</v>
          </cell>
          <cell r="DV113">
            <v>21.120601421438689</v>
          </cell>
          <cell r="DW113">
            <v>23.232661563582557</v>
          </cell>
          <cell r="DX113">
            <v>33.000939720997948</v>
          </cell>
          <cell r="DY113">
            <v>33.000939720997948</v>
          </cell>
          <cell r="DZ113">
            <v>0</v>
          </cell>
          <cell r="EA113">
            <v>1.7345601643554225</v>
          </cell>
          <cell r="EB113">
            <v>1.5814323604089784</v>
          </cell>
          <cell r="EC113">
            <v>1.739575596449876</v>
          </cell>
          <cell r="ED113">
            <v>2.4709880631390284</v>
          </cell>
          <cell r="EE113">
            <v>2.4709880631390284</v>
          </cell>
          <cell r="EF113">
            <v>0</v>
          </cell>
          <cell r="EG113">
            <v>1.4818071415786527</v>
          </cell>
          <cell r="EH113">
            <v>1.3509924958114261</v>
          </cell>
          <cell r="EI113">
            <v>1.4860917453925686</v>
          </cell>
          <cell r="EJ113">
            <v>2.1109257747053531</v>
          </cell>
          <cell r="EK113">
            <v>2.1109257747053531</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4.1840138797981057</v>
          </cell>
          <cell r="EZ113">
            <v>3.8146471260464354</v>
          </cell>
          <cell r="FA113">
            <v>4.1961118386510794</v>
          </cell>
          <cell r="FB113">
            <v>5.9603861344475551</v>
          </cell>
          <cell r="FC113">
            <v>5.9603861344475551</v>
          </cell>
          <cell r="FD113">
            <v>0</v>
          </cell>
          <cell r="FE113">
            <v>0</v>
          </cell>
          <cell r="FF113">
            <v>0</v>
          </cell>
          <cell r="FG113">
            <v>0</v>
          </cell>
          <cell r="FH113">
            <v>0</v>
          </cell>
          <cell r="FI113">
            <v>0</v>
          </cell>
          <cell r="FJ113">
            <v>0</v>
          </cell>
          <cell r="FK113">
            <v>8.6945235977534772</v>
          </cell>
          <cell r="FL113">
            <v>7.9269668809305278</v>
          </cell>
          <cell r="FM113">
            <v>8.7196635690235791</v>
          </cell>
          <cell r="FN113">
            <v>12.385885751453948</v>
          </cell>
          <cell r="FO113">
            <v>12.385885751453948</v>
          </cell>
          <cell r="FP113">
            <v>0</v>
          </cell>
          <cell r="FQ113">
            <v>0</v>
          </cell>
          <cell r="FR113">
            <v>0.95381925125188771</v>
          </cell>
          <cell r="FS113">
            <v>1.9076385025037754</v>
          </cell>
          <cell r="FT113">
            <v>0</v>
          </cell>
          <cell r="FU113">
            <v>0.47690962562594386</v>
          </cell>
          <cell r="FV113">
            <v>0.23845481281297193</v>
          </cell>
          <cell r="FW113">
            <v>0.47690962562594386</v>
          </cell>
          <cell r="FX113">
            <v>0</v>
          </cell>
          <cell r="FY113">
            <v>0</v>
          </cell>
          <cell r="FZ113">
            <v>4.0537318178205224</v>
          </cell>
          <cell r="GA113">
            <v>0</v>
          </cell>
          <cell r="GB113">
            <v>0.95381925125188771</v>
          </cell>
          <cell r="GC113">
            <v>1.9076385025037754</v>
          </cell>
          <cell r="GD113">
            <v>2.8614577537556629</v>
          </cell>
          <cell r="GE113">
            <v>0</v>
          </cell>
          <cell r="GF113">
            <v>0.86961562989158803</v>
          </cell>
          <cell r="GG113">
            <v>1.7392312597831761</v>
          </cell>
          <cell r="GH113">
            <v>0</v>
          </cell>
          <cell r="GI113">
            <v>0.43480781494579401</v>
          </cell>
          <cell r="GJ113">
            <v>0.21740390747289701</v>
          </cell>
          <cell r="GK113">
            <v>0.43480781494579401</v>
          </cell>
          <cell r="GL113">
            <v>0</v>
          </cell>
          <cell r="GM113">
            <v>0</v>
          </cell>
          <cell r="GN113">
            <v>3.6958664270392489</v>
          </cell>
          <cell r="GO113">
            <v>0.86961562989158803</v>
          </cell>
          <cell r="GP113">
            <v>1.7392312597831761</v>
          </cell>
          <cell r="GQ113">
            <v>2.6088468896747639</v>
          </cell>
          <cell r="GR113">
            <v>0</v>
          </cell>
          <cell r="GS113">
            <v>0.98588889960226</v>
          </cell>
          <cell r="GT113">
            <v>1.97177779920452</v>
          </cell>
          <cell r="GU113">
            <v>0</v>
          </cell>
          <cell r="GV113">
            <v>0.49294444980113</v>
          </cell>
          <cell r="GW113">
            <v>0.246472224900565</v>
          </cell>
          <cell r="GX113">
            <v>0.49294444980113</v>
          </cell>
          <cell r="GY113">
            <v>0</v>
          </cell>
          <cell r="GZ113">
            <v>0</v>
          </cell>
          <cell r="HA113">
            <v>4.1900278233096051</v>
          </cell>
          <cell r="HB113">
            <v>0.98588889960226</v>
          </cell>
          <cell r="HC113">
            <v>1.97177779920452</v>
          </cell>
          <cell r="HD113">
            <v>2.9576666988067801</v>
          </cell>
          <cell r="HE113">
            <v>0</v>
          </cell>
          <cell r="HF113">
            <v>7507.4968800896859</v>
          </cell>
          <cell r="HG113">
            <v>7902.7757683440159</v>
          </cell>
          <cell r="HH113">
            <v>0</v>
          </cell>
          <cell r="HI113">
            <v>6214.20521606701</v>
          </cell>
          <cell r="HJ113">
            <v>7274.167142585191</v>
          </cell>
          <cell r="HK113">
            <v>4972.9545021892254</v>
          </cell>
          <cell r="HL113">
            <v>0</v>
          </cell>
          <cell r="HM113" t="str">
            <v/>
          </cell>
          <cell r="HN113">
            <v>4386.5898851449974</v>
          </cell>
          <cell r="HO113">
            <v>3138.758169934641</v>
          </cell>
          <cell r="HP113">
            <v>0</v>
          </cell>
          <cell r="HQ113">
            <v>1</v>
          </cell>
          <cell r="HR113">
            <v>0</v>
          </cell>
          <cell r="HS113">
            <v>0</v>
          </cell>
          <cell r="HT113">
            <v>1.7345601643554225</v>
          </cell>
          <cell r="HU113">
            <v>0</v>
          </cell>
          <cell r="HV113">
            <v>0.47690962562594386</v>
          </cell>
          <cell r="HW113">
            <v>3.4249999999999998</v>
          </cell>
          <cell r="HX113">
            <v>0.5</v>
          </cell>
          <cell r="HY113">
            <v>0</v>
          </cell>
          <cell r="HZ113">
            <v>1.7928801599315574</v>
          </cell>
          <cell r="IA113">
            <v>0</v>
          </cell>
          <cell r="IB113">
            <v>0</v>
          </cell>
          <cell r="IC113">
            <v>1.5814323604089784</v>
          </cell>
          <cell r="ID113">
            <v>0</v>
          </cell>
          <cell r="IE113" t="str">
            <v>3</v>
          </cell>
          <cell r="IF113">
            <v>171.23975577991098</v>
          </cell>
          <cell r="IG113">
            <v>173.00253697141002</v>
          </cell>
          <cell r="IH113">
            <v>536.07272035027609</v>
          </cell>
          <cell r="II113">
            <v>121.99977155910909</v>
          </cell>
          <cell r="IJ113">
            <v>0</v>
          </cell>
          <cell r="IK113">
            <v>157.08505652282662</v>
          </cell>
          <cell r="IL113">
            <v>14.154699257084351</v>
          </cell>
          <cell r="IM113">
            <v>157.43230864398313</v>
          </cell>
          <cell r="IN113">
            <v>15.570228327426902</v>
          </cell>
          <cell r="IO113">
            <v>487.82617551875126</v>
          </cell>
          <cell r="IP113">
            <v>48.246544831524844</v>
          </cell>
          <cell r="IQ113">
            <v>117.11978069674473</v>
          </cell>
          <cell r="IR113">
            <v>4.8799908623643642</v>
          </cell>
          <cell r="IS113">
            <v>0</v>
          </cell>
          <cell r="IT113">
            <v>0</v>
          </cell>
          <cell r="IU113">
            <v>113</v>
          </cell>
          <cell r="IV113">
            <v>70</v>
          </cell>
          <cell r="IW113">
            <v>619</v>
          </cell>
          <cell r="IX113">
            <v>14</v>
          </cell>
          <cell r="IY113" t="str">
            <v>0: No</v>
          </cell>
          <cell r="IZ113" t="str">
            <v>N/A</v>
          </cell>
          <cell r="JA113" t="str">
            <v>N/A</v>
          </cell>
          <cell r="JB113" t="str">
            <v>N/A</v>
          </cell>
          <cell r="JC113" t="str">
            <v>N/A</v>
          </cell>
          <cell r="JD113" t="str">
            <v>N/A</v>
          </cell>
          <cell r="JE113" t="str">
            <v>N/A</v>
          </cell>
          <cell r="JF113" t="str">
            <v>N/A</v>
          </cell>
          <cell r="JG113" t="str">
            <v>N/A</v>
          </cell>
          <cell r="JH113">
            <v>0</v>
          </cell>
          <cell r="JI113">
            <v>46</v>
          </cell>
          <cell r="JJ113">
            <v>0</v>
          </cell>
          <cell r="JK113">
            <v>90</v>
          </cell>
          <cell r="JL113">
            <v>619</v>
          </cell>
          <cell r="JM113">
            <v>0</v>
          </cell>
          <cell r="JN113">
            <v>0</v>
          </cell>
          <cell r="JO113">
            <v>0</v>
          </cell>
          <cell r="JP113">
            <v>0</v>
          </cell>
          <cell r="JQ113">
            <v>0</v>
          </cell>
          <cell r="JR113">
            <v>69.71867927321955</v>
          </cell>
          <cell r="JS113">
            <v>99.892548173530486</v>
          </cell>
          <cell r="JT113">
            <v>147.492015144785</v>
          </cell>
          <cell r="JU113">
            <v>172.19218647545318</v>
          </cell>
          <cell r="JV113" t="str">
            <v>N/A</v>
          </cell>
          <cell r="JW113">
            <v>194.52270660151873</v>
          </cell>
          <cell r="JX113" t="str">
            <v>N/A</v>
          </cell>
          <cell r="JY113">
            <v>169.82253527085052</v>
          </cell>
          <cell r="JZ113">
            <v>1031</v>
          </cell>
          <cell r="KA113">
            <v>0</v>
          </cell>
          <cell r="KB113">
            <v>1405</v>
          </cell>
          <cell r="KC113">
            <v>257</v>
          </cell>
          <cell r="KD113">
            <v>4682</v>
          </cell>
          <cell r="KE113">
            <v>0</v>
          </cell>
          <cell r="KF113">
            <v>48</v>
          </cell>
          <cell r="KG113">
            <v>7268</v>
          </cell>
          <cell r="KH113">
            <v>1017</v>
          </cell>
          <cell r="KI113">
            <v>0</v>
          </cell>
          <cell r="KJ113">
            <v>1405</v>
          </cell>
          <cell r="KK113">
            <v>264</v>
          </cell>
          <cell r="KL113">
            <v>4682</v>
          </cell>
          <cell r="KM113">
            <v>0</v>
          </cell>
          <cell r="KN113">
            <v>48</v>
          </cell>
          <cell r="KO113">
            <v>7253</v>
          </cell>
          <cell r="KP113">
            <v>37</v>
          </cell>
          <cell r="KQ113">
            <v>9</v>
          </cell>
          <cell r="KR113">
            <v>81</v>
          </cell>
          <cell r="KS113">
            <v>9</v>
          </cell>
          <cell r="KT113">
            <v>274</v>
          </cell>
          <cell r="KU113">
            <v>345</v>
          </cell>
          <cell r="KV113">
            <v>0</v>
          </cell>
          <cell r="KW113">
            <v>0</v>
          </cell>
          <cell r="KX113">
            <v>0</v>
          </cell>
          <cell r="KY113">
            <v>0</v>
          </cell>
          <cell r="KZ113">
            <v>6.3299278719038865</v>
          </cell>
          <cell r="LA113" t="str">
            <v/>
          </cell>
          <cell r="LB113" t="str">
            <v/>
          </cell>
          <cell r="LC113">
            <v>2.9200245362438397</v>
          </cell>
          <cell r="LD113">
            <v>5.1900501300843969</v>
          </cell>
          <cell r="LE113">
            <v>4.7932398417835316</v>
          </cell>
          <cell r="LF113" t="str">
            <v/>
          </cell>
          <cell r="LG113" t="str">
            <v/>
          </cell>
          <cell r="LH113">
            <v>8.2799246991137352</v>
          </cell>
          <cell r="LI113" t="str">
            <v/>
          </cell>
          <cell r="LJ113" t="str">
            <v>Tenofovir/Emtricitabine (TDF/FTC)</v>
          </cell>
          <cell r="LK113" t="str">
            <v/>
          </cell>
          <cell r="LL113" t="str">
            <v>0: No</v>
          </cell>
          <cell r="LM113" t="str">
            <v>N/A</v>
          </cell>
          <cell r="LN113" t="str">
            <v>N/A</v>
          </cell>
          <cell r="LO113" t="str">
            <v>N/A</v>
          </cell>
          <cell r="LP113" t="str">
            <v>N/A</v>
          </cell>
          <cell r="LQ113" t="str">
            <v>N/A</v>
          </cell>
          <cell r="LR113" t="str">
            <v>N/A</v>
          </cell>
          <cell r="LS113" t="str">
            <v>N/A</v>
          </cell>
          <cell r="LT113" t="str">
            <v>N/A</v>
          </cell>
          <cell r="LU113">
            <v>46</v>
          </cell>
          <cell r="LV113">
            <v>90</v>
          </cell>
          <cell r="LW113">
            <v>619</v>
          </cell>
          <cell r="LX113">
            <v>11</v>
          </cell>
          <cell r="LY113" t="str">
            <v/>
          </cell>
          <cell r="LZ113" t="str">
            <v/>
          </cell>
          <cell r="MA113" t="str">
            <v/>
          </cell>
          <cell r="MB113" t="str">
            <v/>
          </cell>
          <cell r="MC113" t="str">
            <v/>
          </cell>
          <cell r="MD113" t="str">
            <v/>
          </cell>
          <cell r="ME113" t="str">
            <v/>
          </cell>
          <cell r="MF113" t="str">
            <v/>
          </cell>
          <cell r="MG113" t="str">
            <v/>
          </cell>
          <cell r="MH113" t="str">
            <v/>
          </cell>
          <cell r="MI113" t="str">
            <v/>
          </cell>
          <cell r="MJ113" t="str">
            <v/>
          </cell>
          <cell r="MK113" t="str">
            <v/>
          </cell>
          <cell r="ML113" t="str">
            <v/>
          </cell>
          <cell r="MM113" t="str">
            <v/>
          </cell>
          <cell r="MN113" t="str">
            <v/>
          </cell>
          <cell r="MO113" t="str">
            <v/>
          </cell>
          <cell r="MP113" t="str">
            <v/>
          </cell>
          <cell r="MQ113" t="str">
            <v>1: Yes</v>
          </cell>
          <cell r="MR113" t="str">
            <v>1: Yes</v>
          </cell>
          <cell r="MS113" t="str">
            <v>3</v>
          </cell>
          <cell r="MT113" t="str">
            <v>1: Yes</v>
          </cell>
          <cell r="MU113">
            <v>17.378080442943194</v>
          </cell>
          <cell r="MV113">
            <v>25.669848360364519</v>
          </cell>
          <cell r="MW113">
            <v>14.29620804727945</v>
          </cell>
          <cell r="MX113">
            <v>0.3349195367455024</v>
          </cell>
          <cell r="MY113">
            <v>14.146192152582744</v>
          </cell>
          <cell r="MZ113">
            <v>0</v>
          </cell>
          <cell r="NA113">
            <v>8.3358900004725527</v>
          </cell>
          <cell r="NB113">
            <v>30.223006367707544</v>
          </cell>
          <cell r="NC113">
            <v>0</v>
          </cell>
          <cell r="ND113">
            <v>0</v>
          </cell>
          <cell r="NE113">
            <v>0</v>
          </cell>
          <cell r="NF113">
            <v>0</v>
          </cell>
          <cell r="NG113">
            <v>6.8077382831099138</v>
          </cell>
          <cell r="NH113">
            <v>24.682465515794185</v>
          </cell>
          <cell r="NI113">
            <v>0</v>
          </cell>
          <cell r="NJ113">
            <v>0</v>
          </cell>
          <cell r="NK113">
            <v>0</v>
          </cell>
          <cell r="NL113">
            <v>0</v>
          </cell>
          <cell r="NM113">
            <v>11.551420341463036</v>
          </cell>
          <cell r="NN113">
            <v>17.171369429261681</v>
          </cell>
          <cell r="NO113">
            <v>9.4626057326589983</v>
          </cell>
          <cell r="NP113">
            <v>0</v>
          </cell>
          <cell r="NQ113">
            <v>9.3609287804152306</v>
          </cell>
          <cell r="NR113">
            <v>0</v>
          </cell>
          <cell r="NS113">
            <v>5.4917405647346564</v>
          </cell>
          <cell r="NT113">
            <v>8.1635593943573337</v>
          </cell>
          <cell r="NU113">
            <v>4.498682777874949</v>
          </cell>
          <cell r="NV113">
            <v>0</v>
          </cell>
          <cell r="NW113">
            <v>4.4503438354220108</v>
          </cell>
          <cell r="NX113">
            <v>0</v>
          </cell>
          <cell r="NY113">
            <v>0</v>
          </cell>
          <cell r="NZ113">
            <v>0</v>
          </cell>
          <cell r="OA113">
            <v>0</v>
          </cell>
          <cell r="OB113">
            <v>0</v>
          </cell>
          <cell r="OC113">
            <v>0</v>
          </cell>
          <cell r="OD113">
            <v>0</v>
          </cell>
          <cell r="OE113">
            <v>0.3349195367455024</v>
          </cell>
          <cell r="OF113">
            <v>0.3349195367455024</v>
          </cell>
          <cell r="OG113">
            <v>0.3349195367455024</v>
          </cell>
          <cell r="OH113">
            <v>0.3349195367455024</v>
          </cell>
          <cell r="OI113">
            <v>0.3349195367455024</v>
          </cell>
          <cell r="OJ113">
            <v>0</v>
          </cell>
          <cell r="OK113">
            <v>5.8266601014801589</v>
          </cell>
          <cell r="OL113">
            <v>8.4984789311028361</v>
          </cell>
          <cell r="OM113">
            <v>4.8336023146204514</v>
          </cell>
          <cell r="ON113">
            <v>0.3349195367455024</v>
          </cell>
          <cell r="OO113">
            <v>4.7852633721675133</v>
          </cell>
          <cell r="OP113">
            <v>0</v>
          </cell>
          <cell r="OQ113">
            <v>11.551420341463036</v>
          </cell>
          <cell r="OR113">
            <v>17.171369429261681</v>
          </cell>
          <cell r="OS113">
            <v>9.4626057326589983</v>
          </cell>
          <cell r="OT113">
            <v>0</v>
          </cell>
          <cell r="OU113">
            <v>9.3609287804152306</v>
          </cell>
          <cell r="OV113">
            <v>0</v>
          </cell>
          <cell r="OW113">
            <v>0</v>
          </cell>
          <cell r="OX113">
            <v>1.6443843891582544</v>
          </cell>
          <cell r="OY113">
            <v>0</v>
          </cell>
          <cell r="OZ113">
            <v>0</v>
          </cell>
          <cell r="PA113">
            <v>1.3696844447977108</v>
          </cell>
          <cell r="PB113">
            <v>0</v>
          </cell>
          <cell r="PC113">
            <v>0</v>
          </cell>
          <cell r="PD113">
            <v>0</v>
          </cell>
          <cell r="PE113">
            <v>0.89086718066926307</v>
          </cell>
          <cell r="PF113">
            <v>0</v>
          </cell>
          <cell r="PG113" t="str">
            <v/>
          </cell>
          <cell r="PH113">
            <v>7.0247689151172885</v>
          </cell>
          <cell r="PI113">
            <v>0</v>
          </cell>
          <cell r="PJ113">
            <v>0</v>
          </cell>
          <cell r="PK113">
            <v>3.2330731645408974</v>
          </cell>
          <cell r="PL113" t="str">
            <v>N/A</v>
          </cell>
          <cell r="PM113" t="str">
            <v>N/A</v>
          </cell>
          <cell r="PN113" t="str">
            <v>N/A</v>
          </cell>
          <cell r="PO113">
            <v>0.44715189204052713</v>
          </cell>
          <cell r="PP113" t="str">
            <v>N/A</v>
          </cell>
          <cell r="PQ113">
            <v>706.83999999999992</v>
          </cell>
          <cell r="PR113">
            <v>948.2</v>
          </cell>
          <cell r="PS113">
            <v>1724</v>
          </cell>
          <cell r="PT113">
            <v>0</v>
          </cell>
          <cell r="PU113">
            <v>1436</v>
          </cell>
          <cell r="PV113">
            <v>0</v>
          </cell>
          <cell r="PW113">
            <v>934</v>
          </cell>
          <cell r="PX113">
            <v>0</v>
          </cell>
          <cell r="PY113">
            <v>0</v>
          </cell>
          <cell r="PZ113">
            <v>21.235225503526433</v>
          </cell>
          <cell r="QA113">
            <v>14.220091783800182</v>
          </cell>
          <cell r="QB113">
            <v>0</v>
          </cell>
          <cell r="QC113">
            <v>0</v>
          </cell>
          <cell r="QD113">
            <v>9.4110160680944368</v>
          </cell>
          <cell r="QE113">
            <v>4.474156178960242</v>
          </cell>
          <cell r="QF113">
            <v>0</v>
          </cell>
          <cell r="QG113">
            <v>0.33491953674550234</v>
          </cell>
          <cell r="QH113">
            <v>4.8090757157057444</v>
          </cell>
          <cell r="QI113">
            <v>9.4110160680944368</v>
          </cell>
          <cell r="QJ113">
            <v>0</v>
          </cell>
          <cell r="QK113">
            <v>1.3396904840302932</v>
          </cell>
          <cell r="QL113">
            <v>0</v>
          </cell>
          <cell r="QM113">
            <v>0</v>
          </cell>
          <cell r="QN113">
            <v>1.1158906815936782</v>
          </cell>
          <cell r="QO113">
            <v>0</v>
          </cell>
          <cell r="QP113">
            <v>0</v>
          </cell>
          <cell r="QQ113">
            <v>0</v>
          </cell>
          <cell r="QR113">
            <v>0</v>
          </cell>
          <cell r="QS113">
            <v>0</v>
          </cell>
          <cell r="QT113">
            <v>0</v>
          </cell>
          <cell r="QU113">
            <v>2.4444034582132561</v>
          </cell>
          <cell r="QV113" t="str">
            <v>N/A</v>
          </cell>
          <cell r="QW113" t="str">
            <v/>
          </cell>
          <cell r="QX113" t="str">
            <v/>
          </cell>
          <cell r="QY113" t="str">
            <v/>
          </cell>
          <cell r="QZ113" t="str">
            <v/>
          </cell>
          <cell r="RA113" t="str">
            <v/>
          </cell>
          <cell r="RB113" t="str">
            <v/>
          </cell>
          <cell r="RC113" t="str">
            <v>N/A</v>
          </cell>
          <cell r="RD113" t="str">
            <v>N/A</v>
          </cell>
          <cell r="RE113">
            <v>0</v>
          </cell>
          <cell r="RF113">
            <v>0</v>
          </cell>
          <cell r="RG113">
            <v>0</v>
          </cell>
          <cell r="RH113">
            <v>0</v>
          </cell>
          <cell r="RI113">
            <v>2.036057636887608</v>
          </cell>
          <cell r="RJ113">
            <v>0</v>
          </cell>
          <cell r="RK113">
            <v>0</v>
          </cell>
          <cell r="RL113">
            <v>0</v>
          </cell>
          <cell r="RM113">
            <v>1.3242881844380403</v>
          </cell>
          <cell r="RN113">
            <v>0</v>
          </cell>
          <cell r="RO113">
            <v>6.8601483681511306</v>
          </cell>
          <cell r="RP113">
            <v>7.6674128312829914</v>
          </cell>
          <cell r="RQ113">
            <v>4.7405557100547657</v>
          </cell>
          <cell r="RR113">
            <v>4.7405557100547657</v>
          </cell>
          <cell r="RS113">
            <v>7.6698660616023089</v>
          </cell>
          <cell r="RT113">
            <v>11.44026641717088</v>
          </cell>
          <cell r="RU113">
            <v>7.3727990781421777</v>
          </cell>
          <cell r="RV113">
            <v>2.3782764896491866</v>
          </cell>
          <cell r="RW113">
            <v>0.25868383155282204</v>
          </cell>
          <cell r="RX113">
            <v>3.1879941831003644</v>
          </cell>
          <cell r="RY113">
            <v>6.9583945386689345</v>
          </cell>
          <cell r="RZ113">
            <v>2.8909271996402337</v>
          </cell>
          <cell r="SA113">
            <v>0</v>
          </cell>
          <cell r="SB113">
            <v>5.6939231455654378</v>
          </cell>
          <cell r="SC113">
            <v>0</v>
          </cell>
          <cell r="SD113">
            <v>3.9346612393454561</v>
          </cell>
          <cell r="SE113">
            <v>6.3659888311299166</v>
          </cell>
          <cell r="SF113">
            <v>9.4954211262518289</v>
          </cell>
          <cell r="SG113">
            <v>6.119423234858008</v>
          </cell>
          <cell r="SH113">
            <v>1.1662252225856922</v>
          </cell>
          <cell r="SI113">
            <v>0</v>
          </cell>
          <cell r="SJ113">
            <v>0.80589447070931042</v>
          </cell>
          <cell r="SK113">
            <v>1.3038772304723925</v>
          </cell>
          <cell r="SL113">
            <v>1.9448452909190497</v>
          </cell>
          <cell r="SM113">
            <v>1.2533758432841704</v>
          </cell>
          <cell r="SN113">
            <v>0</v>
          </cell>
          <cell r="SO113">
            <v>0.9</v>
          </cell>
          <cell r="SP113">
            <v>0.04</v>
          </cell>
          <cell r="SQ113">
            <v>0.9</v>
          </cell>
          <cell r="SR113">
            <v>0.04</v>
          </cell>
          <cell r="SS113" t="str">
            <v>1: Yes</v>
          </cell>
          <cell r="ST113" t="str">
            <v>1: Yes</v>
          </cell>
          <cell r="SU113" t="str">
            <v>Blank</v>
          </cell>
          <cell r="SV113" t="str">
            <v>1: Yes</v>
          </cell>
          <cell r="SW113" t="str">
            <v>0: All patients when initiated</v>
          </cell>
          <cell r="SX113">
            <v>1</v>
          </cell>
          <cell r="SY113" t="str">
            <v>0: No</v>
          </cell>
          <cell r="SZ113" t="str">
            <v>N/A</v>
          </cell>
          <cell r="TA113" t="str">
            <v>N/A</v>
          </cell>
          <cell r="TB113">
            <v>0</v>
          </cell>
          <cell r="TC113">
            <v>0</v>
          </cell>
          <cell r="TD113">
            <v>3.4277745631242476</v>
          </cell>
          <cell r="TE113">
            <v>0</v>
          </cell>
          <cell r="TF113">
            <v>0.18399711427157428</v>
          </cell>
          <cell r="TG113">
            <v>0.30073747284170066</v>
          </cell>
          <cell r="TH113">
            <v>0.62896750397610035</v>
          </cell>
          <cell r="TI113">
            <v>2.3782764896491866</v>
          </cell>
          <cell r="TJ113">
            <v>-5.9604775711678826E-2</v>
          </cell>
          <cell r="TK113">
            <v>0</v>
          </cell>
          <cell r="TL113">
            <v>0</v>
          </cell>
          <cell r="TM113">
            <v>3.4277745631242476</v>
          </cell>
          <cell r="TN113">
            <v>0</v>
          </cell>
          <cell r="TO113">
            <v>0.18399711427157431</v>
          </cell>
          <cell r="TP113">
            <v>0.30073747284170071</v>
          </cell>
          <cell r="TQ113">
            <v>0.62896750397610046</v>
          </cell>
          <cell r="TR113">
            <v>0.25868383155282204</v>
          </cell>
          <cell r="TS113">
            <v>-5.9604775711678833E-2</v>
          </cell>
          <cell r="TT113">
            <v>0</v>
          </cell>
          <cell r="TU113">
            <v>0</v>
          </cell>
          <cell r="TV113">
            <v>3.427774563124248</v>
          </cell>
          <cell r="TW113">
            <v>0</v>
          </cell>
          <cell r="TX113">
            <v>0.18399711427157431</v>
          </cell>
          <cell r="TY113">
            <v>0.30073747284170071</v>
          </cell>
          <cell r="TZ113">
            <v>0.62896750397610046</v>
          </cell>
          <cell r="UA113">
            <v>3.1855409527810474</v>
          </cell>
          <cell r="UB113">
            <v>-5.9604775711678833E-2</v>
          </cell>
          <cell r="UC113" t="str">
            <v>0: No</v>
          </cell>
          <cell r="UD113" t="str">
            <v>N/A</v>
          </cell>
          <cell r="UE113" t="str">
            <v>N/A</v>
          </cell>
          <cell r="UF113">
            <v>151200</v>
          </cell>
          <cell r="UG113">
            <v>1.5698965670410559E-2</v>
          </cell>
          <cell r="UH113">
            <v>1.5698965670410559E-2</v>
          </cell>
          <cell r="UI113">
            <v>1.5698965670410559E-2</v>
          </cell>
          <cell r="UJ113">
            <v>0</v>
          </cell>
          <cell r="UK113">
            <v>0</v>
          </cell>
          <cell r="UL113">
            <v>0</v>
          </cell>
          <cell r="UM113">
            <v>0</v>
          </cell>
          <cell r="UN113" t="str">
            <v>N/A</v>
          </cell>
          <cell r="UO113" t="str">
            <v>N/A</v>
          </cell>
          <cell r="UP113" t="str">
            <v>N/A</v>
          </cell>
          <cell r="UQ113" t="str">
            <v>N/A</v>
          </cell>
          <cell r="UR113" t="str">
            <v>N/A</v>
          </cell>
          <cell r="US113" t="str">
            <v>N/A</v>
          </cell>
          <cell r="UT113" t="str">
            <v>N/A</v>
          </cell>
          <cell r="UU113" t="str">
            <v>N/A</v>
          </cell>
          <cell r="UV113" t="str">
            <v>N/A</v>
          </cell>
          <cell r="UW113" t="str">
            <v>N/A</v>
          </cell>
          <cell r="UX113">
            <v>1</v>
          </cell>
          <cell r="UY113">
            <v>0</v>
          </cell>
          <cell r="UZ113">
            <v>0</v>
          </cell>
          <cell r="VA113">
            <v>0</v>
          </cell>
          <cell r="VB113">
            <v>1</v>
          </cell>
          <cell r="VC113">
            <v>0</v>
          </cell>
          <cell r="VD113">
            <v>0</v>
          </cell>
          <cell r="VE113">
            <v>0</v>
          </cell>
          <cell r="VF113">
            <v>0</v>
          </cell>
          <cell r="VG113">
            <v>1</v>
          </cell>
          <cell r="VH113">
            <v>0</v>
          </cell>
          <cell r="VI113">
            <v>1</v>
          </cell>
          <cell r="VJ113">
            <v>0</v>
          </cell>
          <cell r="VK113">
            <v>0</v>
          </cell>
          <cell r="VL113">
            <v>0</v>
          </cell>
          <cell r="VM113">
            <v>0</v>
          </cell>
          <cell r="VN113">
            <v>0</v>
          </cell>
          <cell r="VO113">
            <v>0</v>
          </cell>
          <cell r="VP113">
            <v>0</v>
          </cell>
          <cell r="VQ113">
            <v>1</v>
          </cell>
          <cell r="VR113">
            <v>0</v>
          </cell>
          <cell r="VS113">
            <v>0</v>
          </cell>
          <cell r="VT113">
            <v>0</v>
          </cell>
          <cell r="VU113">
            <v>0</v>
          </cell>
          <cell r="VV113">
            <v>1</v>
          </cell>
          <cell r="VW113">
            <v>0</v>
          </cell>
          <cell r="VX113">
            <v>0</v>
          </cell>
          <cell r="VY113">
            <v>0.33870108094622675</v>
          </cell>
          <cell r="VZ113">
            <v>0.33674270393555317</v>
          </cell>
          <cell r="WA113">
            <v>5.0446930708552049</v>
          </cell>
          <cell r="WB113">
            <v>0</v>
          </cell>
          <cell r="WC113">
            <v>0</v>
          </cell>
          <cell r="WD113">
            <v>4.9405197674022947</v>
          </cell>
          <cell r="WE113">
            <v>0</v>
          </cell>
          <cell r="WF113">
            <v>4.9692520909840123</v>
          </cell>
          <cell r="WG113">
            <v>5.0446930708552049</v>
          </cell>
          <cell r="WH113">
            <v>0</v>
          </cell>
          <cell r="WI113">
            <v>0</v>
          </cell>
          <cell r="WJ113">
            <v>4.9405197674022947</v>
          </cell>
          <cell r="WK113">
            <v>0</v>
          </cell>
          <cell r="WL113">
            <v>0</v>
          </cell>
          <cell r="WM113">
            <v>0</v>
          </cell>
          <cell r="WN113">
            <v>0</v>
          </cell>
          <cell r="WO113">
            <v>0</v>
          </cell>
          <cell r="WP113">
            <v>0</v>
          </cell>
          <cell r="WQ113">
            <v>0</v>
          </cell>
          <cell r="WR113">
            <v>0</v>
          </cell>
          <cell r="WS113">
            <v>5.0446930708552049</v>
          </cell>
          <cell r="WT113">
            <v>0</v>
          </cell>
          <cell r="WU113">
            <v>0</v>
          </cell>
          <cell r="WV113">
            <v>0</v>
          </cell>
          <cell r="WW113">
            <v>0</v>
          </cell>
          <cell r="WX113">
            <v>0</v>
          </cell>
          <cell r="WY113">
            <v>0</v>
          </cell>
          <cell r="WZ113">
            <v>4.0824193716571608</v>
          </cell>
          <cell r="XA113">
            <v>3.4232332152099199</v>
          </cell>
          <cell r="XB113">
            <v>5.8132104585133053</v>
          </cell>
          <cell r="XC113">
            <v>3.4258283431087051</v>
          </cell>
          <cell r="XD113">
            <v>0.63290461849579271</v>
          </cell>
          <cell r="XE113">
            <v>3.5811447841272628</v>
          </cell>
          <cell r="XF113">
            <v>0</v>
          </cell>
          <cell r="XG113">
            <v>0.23072269723790823</v>
          </cell>
          <cell r="XH113">
            <v>0.21035438677243057</v>
          </cell>
          <cell r="XI113">
            <v>0.23138982544967357</v>
          </cell>
          <cell r="XJ113">
            <v>0.32867872933192271</v>
          </cell>
          <cell r="XK113">
            <v>0.32867872933192271</v>
          </cell>
          <cell r="XL113">
            <v>0</v>
          </cell>
          <cell r="XM113">
            <v>3.1286989846542093</v>
          </cell>
          <cell r="XN113">
            <v>3.7974659460023674</v>
          </cell>
          <cell r="XO113">
            <v>5.5534128580608915</v>
          </cell>
          <cell r="XP113">
            <v>3.1400509826110494</v>
          </cell>
          <cell r="XQ113">
            <v>0.2269708677888955</v>
          </cell>
          <cell r="XR113">
            <v>3.1752110334203656</v>
          </cell>
          <cell r="XS113">
            <v>0</v>
          </cell>
          <cell r="XT113">
            <v>0</v>
          </cell>
          <cell r="XU113">
            <v>0</v>
          </cell>
          <cell r="XV113">
            <v>0</v>
          </cell>
          <cell r="XW113">
            <v>0</v>
          </cell>
          <cell r="XX113">
            <v>0</v>
          </cell>
          <cell r="XY113">
            <v>0</v>
          </cell>
          <cell r="XZ113">
            <v>0</v>
          </cell>
          <cell r="YA113">
            <v>0</v>
          </cell>
          <cell r="YB113">
            <v>0</v>
          </cell>
          <cell r="YC113">
            <v>0</v>
          </cell>
          <cell r="YD113">
            <v>0</v>
          </cell>
          <cell r="YE113">
            <v>0</v>
          </cell>
          <cell r="YF113">
            <v>0</v>
          </cell>
          <cell r="YG113">
            <v>0</v>
          </cell>
          <cell r="YH113">
            <v>0</v>
          </cell>
          <cell r="YI113">
            <v>0</v>
          </cell>
          <cell r="YJ113">
            <v>0</v>
          </cell>
          <cell r="YK113">
            <v>0</v>
          </cell>
          <cell r="YL113">
            <v>0</v>
          </cell>
          <cell r="YM113">
            <v>0</v>
          </cell>
          <cell r="YN113">
            <v>0</v>
          </cell>
          <cell r="YO113">
            <v>0</v>
          </cell>
          <cell r="YP113">
            <v>0</v>
          </cell>
          <cell r="YQ113">
            <v>0</v>
          </cell>
          <cell r="YR113">
            <v>0</v>
          </cell>
          <cell r="YS113">
            <v>0</v>
          </cell>
          <cell r="YT113">
            <v>0</v>
          </cell>
          <cell r="YU113">
            <v>0</v>
          </cell>
          <cell r="YV113">
            <v>0</v>
          </cell>
          <cell r="YW113">
            <v>0</v>
          </cell>
          <cell r="YX113">
            <v>5.4230728416885053E-2</v>
          </cell>
          <cell r="YY113">
            <v>4.9443213679983687E-2</v>
          </cell>
          <cell r="YZ113">
            <v>5.438753504798205E-2</v>
          </cell>
          <cell r="ZA113">
            <v>7.7255021374974503E-2</v>
          </cell>
          <cell r="ZB113">
            <v>7.7255021374974503E-2</v>
          </cell>
          <cell r="ZC113">
            <v>0</v>
          </cell>
          <cell r="ZD113">
            <v>1.580614759217414</v>
          </cell>
          <cell r="ZE113">
            <v>1.2877369584646507</v>
          </cell>
          <cell r="ZF113">
            <v>0.88023890901245638</v>
          </cell>
          <cell r="ZG113">
            <v>0.71713627169669325</v>
          </cell>
          <cell r="ZH113">
            <v>1.1772854758309017</v>
          </cell>
          <cell r="ZI113">
            <v>0.95914201044263647</v>
          </cell>
          <cell r="ZJ113" t="str">
            <v xml:space="preserve"> </v>
          </cell>
          <cell r="ZK113">
            <v>100</v>
          </cell>
          <cell r="ZL113">
            <v>1</v>
          </cell>
          <cell r="ZM113">
            <v>20</v>
          </cell>
          <cell r="ZN113">
            <v>1</v>
          </cell>
          <cell r="ZO113">
            <v>0</v>
          </cell>
          <cell r="ZP113">
            <v>0</v>
          </cell>
          <cell r="ZQ113">
            <v>0</v>
          </cell>
          <cell r="ZR113" t="str">
            <v>1: Yes</v>
          </cell>
          <cell r="ZS113" t="str">
            <v>0: No</v>
          </cell>
          <cell r="ZT113">
            <v>0.38391224862888484</v>
          </cell>
          <cell r="ZU113">
            <v>0.3839122486288849</v>
          </cell>
          <cell r="ZV113">
            <v>0.3839122486288849</v>
          </cell>
          <cell r="ZW113">
            <v>0.3839122486288849</v>
          </cell>
          <cell r="ZX113">
            <v>0.3839122486288849</v>
          </cell>
          <cell r="ZY113">
            <v>0.3839122486288849</v>
          </cell>
          <cell r="ZZ113">
            <v>0</v>
          </cell>
          <cell r="AAA113">
            <v>0</v>
          </cell>
          <cell r="AAB113">
            <v>0</v>
          </cell>
          <cell r="AAC113">
            <v>0</v>
          </cell>
          <cell r="AAD113">
            <v>0</v>
          </cell>
          <cell r="AAE113">
            <v>0</v>
          </cell>
          <cell r="AAF113">
            <v>0</v>
          </cell>
          <cell r="AAG113">
            <v>0</v>
          </cell>
          <cell r="AAH113">
            <v>0</v>
          </cell>
          <cell r="AAI113">
            <v>0</v>
          </cell>
          <cell r="AAJ113">
            <v>0</v>
          </cell>
          <cell r="AAK113">
            <v>0</v>
          </cell>
          <cell r="AAL113">
            <v>0</v>
          </cell>
          <cell r="AAM113">
            <v>0</v>
          </cell>
          <cell r="AAN113">
            <v>0</v>
          </cell>
          <cell r="AAO113">
            <v>0</v>
          </cell>
          <cell r="AAP113">
            <v>0</v>
          </cell>
          <cell r="AAQ113">
            <v>0</v>
          </cell>
          <cell r="AAR113">
            <v>0</v>
          </cell>
          <cell r="AAS113">
            <v>0</v>
          </cell>
          <cell r="AAT113">
            <v>0</v>
          </cell>
          <cell r="AAU113">
            <v>0</v>
          </cell>
          <cell r="AAV113">
            <v>0</v>
          </cell>
          <cell r="AAW113">
            <v>0</v>
          </cell>
          <cell r="AAX113">
            <v>0</v>
          </cell>
          <cell r="AAY113">
            <v>0</v>
          </cell>
          <cell r="AAZ113">
            <v>0</v>
          </cell>
          <cell r="ABA113">
            <v>0</v>
          </cell>
          <cell r="ABB113">
            <v>0</v>
          </cell>
          <cell r="ABC113">
            <v>0</v>
          </cell>
          <cell r="ABD113">
            <v>0</v>
          </cell>
          <cell r="ABE113">
            <v>0</v>
          </cell>
          <cell r="ABF113">
            <v>0</v>
          </cell>
          <cell r="ABG113">
            <v>0</v>
          </cell>
          <cell r="ABH113">
            <v>0</v>
          </cell>
          <cell r="ABI113">
            <v>0</v>
          </cell>
          <cell r="ABJ113">
            <v>0</v>
          </cell>
          <cell r="ABK113">
            <v>0</v>
          </cell>
          <cell r="ABL113">
            <v>0</v>
          </cell>
          <cell r="ABM113">
            <v>0</v>
          </cell>
          <cell r="ABN113">
            <v>0</v>
          </cell>
          <cell r="ABO113">
            <v>0</v>
          </cell>
          <cell r="ABP113">
            <v>0</v>
          </cell>
          <cell r="ABQ113">
            <v>0</v>
          </cell>
          <cell r="ABR113">
            <v>0.38391224862888484</v>
          </cell>
          <cell r="ABS113">
            <v>0.3839122486288849</v>
          </cell>
          <cell r="ABT113">
            <v>0.3839122486288849</v>
          </cell>
          <cell r="ABU113">
            <v>0.3839122486288849</v>
          </cell>
          <cell r="ABV113">
            <v>0.3839122486288849</v>
          </cell>
          <cell r="ABW113">
            <v>0</v>
          </cell>
          <cell r="ABX113">
            <v>0</v>
          </cell>
          <cell r="ABY113" t="str">
            <v>1: Yes</v>
          </cell>
          <cell r="ABZ113">
            <v>0</v>
          </cell>
          <cell r="ACA113">
            <v>0</v>
          </cell>
          <cell r="ACB113">
            <v>7.8925079981371704</v>
          </cell>
          <cell r="ACC113">
            <v>8.1578726946145714</v>
          </cell>
          <cell r="ACD113">
            <v>7.1957536034381526</v>
          </cell>
          <cell r="ACE113">
            <v>7.9153289637819668</v>
          </cell>
          <cell r="ACF113">
            <v>11.243365005372112</v>
          </cell>
          <cell r="ACG113">
            <v>11.243365005372112</v>
          </cell>
          <cell r="ACH113">
            <v>0</v>
          </cell>
          <cell r="ACI113">
            <v>0</v>
          </cell>
          <cell r="ACJ113">
            <v>0</v>
          </cell>
          <cell r="ACK113">
            <v>0</v>
          </cell>
          <cell r="ACL113">
            <v>0</v>
          </cell>
          <cell r="ACM113">
            <v>0</v>
          </cell>
          <cell r="ACN113">
            <v>0</v>
          </cell>
          <cell r="ACO113">
            <v>0</v>
          </cell>
          <cell r="ACP113">
            <v>0</v>
          </cell>
          <cell r="ACQ113">
            <v>0</v>
          </cell>
          <cell r="ACR113">
            <v>0</v>
          </cell>
          <cell r="ACS113">
            <v>0</v>
          </cell>
          <cell r="ACT113">
            <v>0</v>
          </cell>
          <cell r="ACU113">
            <v>0</v>
          </cell>
          <cell r="ACV113">
            <v>0</v>
          </cell>
          <cell r="ACW113">
            <v>0</v>
          </cell>
          <cell r="ACX113">
            <v>0</v>
          </cell>
          <cell r="ACY113">
            <v>0</v>
          </cell>
          <cell r="ACZ113">
            <v>0</v>
          </cell>
          <cell r="ADA113">
            <v>0</v>
          </cell>
          <cell r="ADB113">
            <v>0</v>
          </cell>
          <cell r="ADC113">
            <v>0</v>
          </cell>
          <cell r="ADD113">
            <v>0</v>
          </cell>
          <cell r="ADE113">
            <v>0</v>
          </cell>
          <cell r="ADF113">
            <v>0</v>
          </cell>
          <cell r="ADG113">
            <v>0</v>
          </cell>
          <cell r="ADH113">
            <v>0</v>
          </cell>
          <cell r="ADI113">
            <v>0</v>
          </cell>
          <cell r="ADJ113">
            <v>0</v>
          </cell>
          <cell r="ADK113">
            <v>0</v>
          </cell>
          <cell r="ADL113">
            <v>0</v>
          </cell>
          <cell r="ADM113">
            <v>0</v>
          </cell>
          <cell r="ADN113">
            <v>0</v>
          </cell>
          <cell r="ADO113">
            <v>0</v>
          </cell>
          <cell r="ADP113">
            <v>0</v>
          </cell>
          <cell r="ADQ113">
            <v>0</v>
          </cell>
          <cell r="ADR113">
            <v>0</v>
          </cell>
          <cell r="ADS113">
            <v>2.9958037410315468</v>
          </cell>
          <cell r="ADT113">
            <v>2.7313327487041201</v>
          </cell>
          <cell r="ADU113">
            <v>3.004466023574532</v>
          </cell>
          <cell r="ADV113">
            <v>4.2677074198501872</v>
          </cell>
          <cell r="ADW113">
            <v>4.2677074198501872</v>
          </cell>
          <cell r="ADX113">
            <v>0</v>
          </cell>
          <cell r="ADY113">
            <v>4.8967042571056236</v>
          </cell>
          <cell r="ADZ113">
            <v>4.4644208547340325</v>
          </cell>
          <cell r="AEA113">
            <v>4.9108629402074344</v>
          </cell>
          <cell r="AEB113">
            <v>6.9756575855219243</v>
          </cell>
          <cell r="AEC113">
            <v>6.9756575855219261</v>
          </cell>
          <cell r="AED113">
            <v>0</v>
          </cell>
          <cell r="AEE113">
            <v>0.13824593926867573</v>
          </cell>
          <cell r="AEF113">
            <v>0</v>
          </cell>
          <cell r="AEG113">
            <v>0</v>
          </cell>
          <cell r="AEH113">
            <v>0</v>
          </cell>
          <cell r="AEI113">
            <v>0.51283874414726649</v>
          </cell>
          <cell r="AEJ113">
            <v>2.8575578017628711</v>
          </cell>
          <cell r="AEK113">
            <v>4.3838655129583568</v>
          </cell>
          <cell r="AEL113">
            <v>0</v>
          </cell>
          <cell r="AEM113">
            <v>0</v>
          </cell>
          <cell r="AEN113">
            <v>0.14289409315359089</v>
          </cell>
          <cell r="AEO113">
            <v>0</v>
          </cell>
          <cell r="AEP113">
            <v>0</v>
          </cell>
          <cell r="AEQ113">
            <v>0</v>
          </cell>
          <cell r="AER113">
            <v>0.53008158985798481</v>
          </cell>
          <cell r="AES113">
            <v>2.9536356212481869</v>
          </cell>
          <cell r="AET113">
            <v>4.5312613903548078</v>
          </cell>
          <cell r="AEU113">
            <v>0</v>
          </cell>
          <cell r="AEV113">
            <v>0</v>
          </cell>
          <cell r="AEW113">
            <v>0</v>
          </cell>
          <cell r="AEX113" t="str">
            <v>3</v>
          </cell>
          <cell r="AEY113" t="str">
            <v>5</v>
          </cell>
          <cell r="AEZ113" t="str">
            <v>1: Yes</v>
          </cell>
          <cell r="AFA113" t="str">
            <v>20</v>
          </cell>
          <cell r="AFB113" t="str">
            <v>6</v>
          </cell>
          <cell r="AFC113" t="str">
            <v>1: Always</v>
          </cell>
          <cell r="AFD113" t="str">
            <v>1: Always</v>
          </cell>
          <cell r="AFE113">
            <v>0</v>
          </cell>
          <cell r="AFF113">
            <v>0</v>
          </cell>
          <cell r="AFG113">
            <v>4.1701977543787727</v>
          </cell>
          <cell r="AFH113">
            <v>4.1701977543787736</v>
          </cell>
          <cell r="AFI113">
            <v>4.1701977543787736</v>
          </cell>
          <cell r="AFJ113">
            <v>4.0098055330565128</v>
          </cell>
          <cell r="AFK113">
            <v>4.0098055330565128</v>
          </cell>
          <cell r="AFL113">
            <v>6.3629996207652333</v>
          </cell>
          <cell r="AFM113">
            <v>0</v>
          </cell>
          <cell r="AFN113">
            <v>0</v>
          </cell>
          <cell r="AFO113">
            <v>21</v>
          </cell>
          <cell r="AFP113">
            <v>21</v>
          </cell>
          <cell r="AFQ113">
            <v>0</v>
          </cell>
          <cell r="AFR113">
            <v>0</v>
          </cell>
          <cell r="AFS113">
            <v>0</v>
          </cell>
          <cell r="AFT113">
            <v>0</v>
          </cell>
          <cell r="AFU113">
            <v>0</v>
          </cell>
          <cell r="AFV113">
            <v>0</v>
          </cell>
          <cell r="AFW113">
            <v>0</v>
          </cell>
          <cell r="AFX113">
            <v>0</v>
          </cell>
          <cell r="AFY113">
            <v>0</v>
          </cell>
          <cell r="AFZ113">
            <v>0</v>
          </cell>
          <cell r="AGA113">
            <v>0</v>
          </cell>
          <cell r="AGB113">
            <v>0</v>
          </cell>
        </row>
        <row r="114">
          <cell r="A114" t="str">
            <v>ZAMBIA_22</v>
          </cell>
          <cell r="B114" t="str">
            <v>Zambia</v>
          </cell>
          <cell r="C114" t="str">
            <v>Buchi Main</v>
          </cell>
          <cell r="D114" t="str">
            <v>Health Center</v>
          </cell>
          <cell r="E114" t="str">
            <v>Primary</v>
          </cell>
          <cell r="F114" t="str">
            <v>Urban</v>
          </cell>
          <cell r="G114" t="str">
            <v>No</v>
          </cell>
          <cell r="H114" t="e">
            <v>#VALUE!</v>
          </cell>
          <cell r="I114" t="e">
            <v>#VALUE!</v>
          </cell>
          <cell r="J114">
            <v>24385</v>
          </cell>
          <cell r="K114">
            <v>0</v>
          </cell>
          <cell r="L114">
            <v>0</v>
          </cell>
          <cell r="M114" t="str">
            <v>USD</v>
          </cell>
          <cell r="N114">
            <v>4727.7</v>
          </cell>
          <cell r="O114">
            <v>1</v>
          </cell>
          <cell r="P114">
            <v>0</v>
          </cell>
          <cell r="Q114">
            <v>0</v>
          </cell>
          <cell r="R114">
            <v>0</v>
          </cell>
          <cell r="S114">
            <v>0</v>
          </cell>
          <cell r="T114">
            <v>24385</v>
          </cell>
          <cell r="U114">
            <v>0</v>
          </cell>
          <cell r="V114">
            <v>228.14406886374871</v>
          </cell>
          <cell r="W114" t="str">
            <v>0: No</v>
          </cell>
          <cell r="X114" t="str">
            <v>0: No</v>
          </cell>
          <cell r="Y114">
            <v>0</v>
          </cell>
          <cell r="Z114" t="str">
            <v>Jan-10</v>
          </cell>
          <cell r="AA114" t="str">
            <v>Dec-10</v>
          </cell>
          <cell r="AB114">
            <v>100.33333333333333</v>
          </cell>
          <cell r="AC114">
            <v>1175.0833333333333</v>
          </cell>
          <cell r="AD114">
            <v>36.5</v>
          </cell>
          <cell r="AE114">
            <v>41.5</v>
          </cell>
          <cell r="AF114">
            <v>0</v>
          </cell>
          <cell r="AG114">
            <v>1353.4166666666667</v>
          </cell>
          <cell r="AH114">
            <v>1253.0833333333333</v>
          </cell>
          <cell r="AI114">
            <v>2.9295609876239146</v>
          </cell>
          <cell r="AJ114">
            <v>19.700141616895507</v>
          </cell>
          <cell r="AK114">
            <v>2</v>
          </cell>
          <cell r="AL114">
            <v>3</v>
          </cell>
          <cell r="AM114">
            <v>2</v>
          </cell>
          <cell r="AN114">
            <v>4</v>
          </cell>
          <cell r="AO114">
            <v>2</v>
          </cell>
          <cell r="AP114">
            <v>10</v>
          </cell>
          <cell r="AQ114">
            <v>20</v>
          </cell>
          <cell r="AR114">
            <v>25</v>
          </cell>
          <cell r="AS114">
            <v>30</v>
          </cell>
          <cell r="AT114">
            <v>35</v>
          </cell>
          <cell r="AU114">
            <v>12</v>
          </cell>
          <cell r="AV114">
            <v>12</v>
          </cell>
          <cell r="AW114">
            <v>12</v>
          </cell>
          <cell r="AX114">
            <v>12</v>
          </cell>
          <cell r="AY114">
            <v>12</v>
          </cell>
          <cell r="AZ114">
            <v>2</v>
          </cell>
          <cell r="BA114">
            <v>2</v>
          </cell>
          <cell r="BB114">
            <v>2</v>
          </cell>
          <cell r="BC114">
            <v>2</v>
          </cell>
          <cell r="BD114">
            <v>2</v>
          </cell>
          <cell r="BE114">
            <v>111798.66666666667</v>
          </cell>
          <cell r="BF114" t="str">
            <v>1: Yes</v>
          </cell>
          <cell r="BG114" t="str">
            <v>85</v>
          </cell>
          <cell r="BH114" t="str">
            <v>0: Unknown</v>
          </cell>
          <cell r="BI114" t="str">
            <v>0: Unknown</v>
          </cell>
          <cell r="BJ114" t="str">
            <v>0: Unknown</v>
          </cell>
          <cell r="BK114" t="str">
            <v>N/A</v>
          </cell>
          <cell r="BL114" t="str">
            <v>N/A</v>
          </cell>
          <cell r="BM114" t="str">
            <v>0: No</v>
          </cell>
          <cell r="BN114" t="str">
            <v>N/A</v>
          </cell>
          <cell r="BO114" t="str">
            <v>N/A</v>
          </cell>
          <cell r="BP114" t="str">
            <v>0: No</v>
          </cell>
          <cell r="BQ114">
            <v>0.56013189001892372</v>
          </cell>
          <cell r="BR114" t="str">
            <v/>
          </cell>
          <cell r="BS114" t="str">
            <v/>
          </cell>
          <cell r="BT114" t="str">
            <v>1: Yes</v>
          </cell>
          <cell r="BU114" t="str">
            <v>85</v>
          </cell>
          <cell r="BV114" t="str">
            <v>0: Unknown</v>
          </cell>
          <cell r="BW114" t="str">
            <v>0: Unknown</v>
          </cell>
          <cell r="BX114" t="str">
            <v>0: Unknown</v>
          </cell>
          <cell r="BY114" t="str">
            <v>N/A</v>
          </cell>
          <cell r="BZ114" t="str">
            <v>N/A</v>
          </cell>
          <cell r="CA114" t="str">
            <v>0: No</v>
          </cell>
          <cell r="CB114" t="str">
            <v>0: No</v>
          </cell>
          <cell r="CC114" t="str">
            <v>0: No</v>
          </cell>
          <cell r="CD114" t="str">
            <v>0: No</v>
          </cell>
          <cell r="CE114" t="str">
            <v>1: Yes</v>
          </cell>
          <cell r="CF114" t="str">
            <v>0: No</v>
          </cell>
          <cell r="CG114" t="str">
            <v>1: Yes</v>
          </cell>
          <cell r="CH114" t="str">
            <v>By ART number</v>
          </cell>
          <cell r="CI114" t="str">
            <v>The paper records at the facility were very messy.  There were charts with very limited data completed, charts which were removed and placed in a separate LTFU/dead stack and charts that were misplaced.  The data clerk was trying to update the HMIS system but that too was not well kept.</v>
          </cell>
          <cell r="CJ114">
            <v>1304.75</v>
          </cell>
          <cell r="CK114" t="str">
            <v>The facility head provided data based on first year and every year after.  So based on the number of new patients and active on treatment, I calculated a weighted average for the frequency of visits</v>
          </cell>
          <cell r="CL114" t="str">
            <v>1: Yes</v>
          </cell>
          <cell r="CM114" t="str">
            <v>1: Yes</v>
          </cell>
          <cell r="CN114" t="str">
            <v>1: Yes</v>
          </cell>
          <cell r="CO114" t="str">
            <v>1: Yes</v>
          </cell>
          <cell r="CP114" t="str">
            <v/>
          </cell>
          <cell r="CQ114" t="str">
            <v>0: No</v>
          </cell>
          <cell r="CR114" t="str">
            <v/>
          </cell>
          <cell r="CS114" t="str">
            <v/>
          </cell>
          <cell r="CT114" t="str">
            <v/>
          </cell>
          <cell r="CU114">
            <v>1308.5937964132916</v>
          </cell>
          <cell r="CV114">
            <v>0.7</v>
          </cell>
          <cell r="CW114">
            <v>2.9295609876239146</v>
          </cell>
          <cell r="CX114">
            <v>34.698813572621532</v>
          </cell>
          <cell r="CY114">
            <v>18.48256313003855</v>
          </cell>
          <cell r="CZ114">
            <v>35.997235168210409</v>
          </cell>
          <cell r="DA114">
            <v>24.523060318227905</v>
          </cell>
          <cell r="DB114">
            <v>13.06237775319841</v>
          </cell>
          <cell r="DC114">
            <v>25.44070757554622</v>
          </cell>
          <cell r="DD114">
            <v>24.937266619742417</v>
          </cell>
          <cell r="DE114">
            <v>21.968544403106414</v>
          </cell>
          <cell r="DF114">
            <v>42.749599919558428</v>
          </cell>
          <cell r="DG114">
            <v>0</v>
          </cell>
          <cell r="DH114">
            <v>10.175753254393628</v>
          </cell>
          <cell r="DI114">
            <v>5.4201853768401413</v>
          </cell>
          <cell r="DJ114">
            <v>10.556527592664189</v>
          </cell>
          <cell r="DK114">
            <v>10.347626628512998</v>
          </cell>
          <cell r="DL114">
            <v>9.115766315594783</v>
          </cell>
          <cell r="DM114">
            <v>17.738788506022281</v>
          </cell>
          <cell r="DN114">
            <v>0</v>
          </cell>
          <cell r="DO114">
            <v>25.44070757554622</v>
          </cell>
          <cell r="DP114">
            <v>24.84783128506421</v>
          </cell>
          <cell r="DQ114">
            <v>42.749599919558428</v>
          </cell>
          <cell r="DR114">
            <v>10.556527592664189</v>
          </cell>
          <cell r="DS114">
            <v>10.310515766895406</v>
          </cell>
          <cell r="DT114">
            <v>17.738788506022281</v>
          </cell>
          <cell r="DU114">
            <v>20.84810249906738</v>
          </cell>
          <cell r="DV114">
            <v>11.104886043843354</v>
          </cell>
          <cell r="DW114">
            <v>21.200236992791858</v>
          </cell>
          <cell r="DX114">
            <v>18.676399255554731</v>
          </cell>
          <cell r="DY114">
            <v>36.343263416214619</v>
          </cell>
          <cell r="DZ114">
            <v>0</v>
          </cell>
          <cell r="EA114">
            <v>1.5606578209644513</v>
          </cell>
          <cell r="EB114">
            <v>0.83129518650526579</v>
          </cell>
          <cell r="EC114">
            <v>1.5870180833282352</v>
          </cell>
          <cell r="ED114">
            <v>1.3980873591224927</v>
          </cell>
          <cell r="EE114">
            <v>2.720602428562688</v>
          </cell>
          <cell r="EF114">
            <v>0</v>
          </cell>
          <cell r="EG114">
            <v>1.1302291426516964</v>
          </cell>
          <cell r="EH114">
            <v>0.60202437287227117</v>
          </cell>
          <cell r="EI114">
            <v>1.1493192573016089</v>
          </cell>
          <cell r="EJ114">
            <v>1.0124955361942742</v>
          </cell>
          <cell r="EK114">
            <v>1.9702615839456148</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7.9027101457342761</v>
          </cell>
          <cell r="EZ114">
            <v>4.2094332378608392</v>
          </cell>
          <cell r="FA114">
            <v>8.0361907268252395</v>
          </cell>
          <cell r="FB114">
            <v>7.0795013545841394</v>
          </cell>
          <cell r="FC114">
            <v>13.776326960271838</v>
          </cell>
          <cell r="FD114">
            <v>0</v>
          </cell>
          <cell r="FE114">
            <v>0.651246660380006</v>
          </cell>
          <cell r="FF114">
            <v>0.34689103961749235</v>
          </cell>
          <cell r="FG114">
            <v>0.66224653017884905</v>
          </cell>
          <cell r="FH114">
            <v>0.58340765753850987</v>
          </cell>
          <cell r="FI114">
            <v>1.1352797660208838</v>
          </cell>
          <cell r="FJ114">
            <v>0</v>
          </cell>
          <cell r="FK114">
            <v>2.6058673038237243</v>
          </cell>
          <cell r="FL114">
            <v>1.3880332493393248</v>
          </cell>
          <cell r="FM114">
            <v>2.6498816578296207</v>
          </cell>
          <cell r="FN114">
            <v>2.3344195557070466</v>
          </cell>
          <cell r="FO114">
            <v>4.5426542705650634</v>
          </cell>
          <cell r="FP114">
            <v>0</v>
          </cell>
          <cell r="FQ114">
            <v>0.29554830367588203</v>
          </cell>
          <cell r="FR114">
            <v>0.88664491102764598</v>
          </cell>
          <cell r="FS114">
            <v>0.36943537959485251</v>
          </cell>
          <cell r="FT114">
            <v>0</v>
          </cell>
          <cell r="FU114">
            <v>0.59109660735176406</v>
          </cell>
          <cell r="FV114">
            <v>0.31032571885967614</v>
          </cell>
          <cell r="FW114">
            <v>1.3299673665414691</v>
          </cell>
          <cell r="FX114">
            <v>0</v>
          </cell>
          <cell r="FY114">
            <v>0</v>
          </cell>
          <cell r="FZ114">
            <v>3.7830182870512901</v>
          </cell>
          <cell r="GA114">
            <v>0</v>
          </cell>
          <cell r="GB114">
            <v>1.47774151837941</v>
          </cell>
          <cell r="GC114">
            <v>0.72409334400591097</v>
          </cell>
          <cell r="GD114">
            <v>2.2018348623853212</v>
          </cell>
          <cell r="GE114">
            <v>0.15742584884733266</v>
          </cell>
          <cell r="GF114">
            <v>0.47227754654199811</v>
          </cell>
          <cell r="GG114">
            <v>0.19678231105916583</v>
          </cell>
          <cell r="GH114">
            <v>0</v>
          </cell>
          <cell r="GI114">
            <v>0.31485169769466531</v>
          </cell>
          <cell r="GJ114">
            <v>0.16529714128969933</v>
          </cell>
          <cell r="GK114">
            <v>0.70841631981299713</v>
          </cell>
          <cell r="GL114">
            <v>0</v>
          </cell>
          <cell r="GM114">
            <v>0</v>
          </cell>
          <cell r="GN114">
            <v>2.0150508652458585</v>
          </cell>
          <cell r="GO114">
            <v>0.78712924423666342</v>
          </cell>
          <cell r="GP114">
            <v>0.38569332967596515</v>
          </cell>
          <cell r="GQ114">
            <v>1.1728225739126286</v>
          </cell>
          <cell r="GR114">
            <v>0.30660765298848258</v>
          </cell>
          <cell r="GS114">
            <v>0.91982295896544763</v>
          </cell>
          <cell r="GT114">
            <v>0.3832595662356032</v>
          </cell>
          <cell r="GU114">
            <v>0</v>
          </cell>
          <cell r="GV114">
            <v>0.61321530597696516</v>
          </cell>
          <cell r="GW114">
            <v>0.32193803563790668</v>
          </cell>
          <cell r="GX114">
            <v>1.3797344384481716</v>
          </cell>
          <cell r="GY114">
            <v>0</v>
          </cell>
          <cell r="GZ114">
            <v>0</v>
          </cell>
          <cell r="HA114">
            <v>3.924577958252577</v>
          </cell>
          <cell r="HB114">
            <v>1.5330382649424126</v>
          </cell>
          <cell r="HC114">
            <v>0.7511887498217823</v>
          </cell>
          <cell r="HD114">
            <v>2.2842270147641948</v>
          </cell>
          <cell r="HE114">
            <v>31133.47526281279</v>
          </cell>
          <cell r="HF114">
            <v>7507.4968800896859</v>
          </cell>
          <cell r="HG114">
            <v>7806.1401738689019</v>
          </cell>
          <cell r="HH114">
            <v>0</v>
          </cell>
          <cell r="HI114">
            <v>5794.2081773378168</v>
          </cell>
          <cell r="HJ114">
            <v>5029.095966326121</v>
          </cell>
          <cell r="HK114">
            <v>634.55803033187397</v>
          </cell>
          <cell r="HL114">
            <v>0</v>
          </cell>
          <cell r="HM114" t="str">
            <v/>
          </cell>
          <cell r="HN114">
            <v>5347.8298115362659</v>
          </cell>
          <cell r="HO114">
            <v>3139.157578889161</v>
          </cell>
          <cell r="HP114">
            <v>0</v>
          </cell>
          <cell r="HQ114">
            <v>1</v>
          </cell>
          <cell r="HR114">
            <v>0</v>
          </cell>
          <cell r="HS114">
            <v>0</v>
          </cell>
          <cell r="HT114">
            <v>1.0254980107420391</v>
          </cell>
          <cell r="HU114">
            <v>0.53515981022241221</v>
          </cell>
          <cell r="HV114">
            <v>1.3299673665414691</v>
          </cell>
          <cell r="HW114">
            <v>4.2759999999999998</v>
          </cell>
          <cell r="HX114">
            <v>2.34</v>
          </cell>
          <cell r="HY114">
            <v>0</v>
          </cell>
          <cell r="HZ114">
            <v>1.0638719096246083</v>
          </cell>
          <cell r="IA114">
            <v>0.55518536680894337</v>
          </cell>
          <cell r="IB114">
            <v>0</v>
          </cell>
          <cell r="IC114">
            <v>0.54623861082742775</v>
          </cell>
          <cell r="ID114">
            <v>0.28505657567783804</v>
          </cell>
          <cell r="IE114" t="str">
            <v/>
          </cell>
          <cell r="IF114">
            <v>163.2238179024437</v>
          </cell>
          <cell r="IG114">
            <v>153.44735175408348</v>
          </cell>
          <cell r="IH114">
            <v>530.70224715800259</v>
          </cell>
          <cell r="II114">
            <v>116.84308927612406</v>
          </cell>
          <cell r="IJ114">
            <v>0</v>
          </cell>
          <cell r="IK114">
            <v>149.72417049726926</v>
          </cell>
          <cell r="IL114">
            <v>13.499647405174432</v>
          </cell>
          <cell r="IM114">
            <v>139.63709009621596</v>
          </cell>
          <cell r="IN114">
            <v>13.810261657867514</v>
          </cell>
          <cell r="IO114">
            <v>482.93904491378237</v>
          </cell>
          <cell r="IP114">
            <v>47.763202244220231</v>
          </cell>
          <cell r="IQ114">
            <v>112.1693657050791</v>
          </cell>
          <cell r="IR114">
            <v>4.6737235710449623</v>
          </cell>
          <cell r="IS114">
            <v>0</v>
          </cell>
          <cell r="IT114">
            <v>0</v>
          </cell>
          <cell r="IU114">
            <v>167</v>
          </cell>
          <cell r="IV114">
            <v>148.5</v>
          </cell>
          <cell r="IW114">
            <v>758.99999999999989</v>
          </cell>
          <cell r="IX114">
            <v>5</v>
          </cell>
          <cell r="IY114" t="str">
            <v>0: No</v>
          </cell>
          <cell r="IZ114" t="str">
            <v>N/A</v>
          </cell>
          <cell r="JA114" t="str">
            <v>N/A</v>
          </cell>
          <cell r="JB114" t="str">
            <v>N/A</v>
          </cell>
          <cell r="JC114" t="str">
            <v>N/A</v>
          </cell>
          <cell r="JD114" t="str">
            <v>N/A</v>
          </cell>
          <cell r="JE114" t="str">
            <v>N/A</v>
          </cell>
          <cell r="JF114" t="str">
            <v>N/A</v>
          </cell>
          <cell r="JG114" t="str">
            <v>N/A</v>
          </cell>
          <cell r="JH114">
            <v>0</v>
          </cell>
          <cell r="JI114">
            <v>126.5</v>
          </cell>
          <cell r="JJ114">
            <v>0</v>
          </cell>
          <cell r="JK114">
            <v>148</v>
          </cell>
          <cell r="JL114">
            <v>745</v>
          </cell>
          <cell r="JM114">
            <v>14</v>
          </cell>
          <cell r="JN114">
            <v>0</v>
          </cell>
          <cell r="JO114">
            <v>4</v>
          </cell>
          <cell r="JP114">
            <v>0</v>
          </cell>
          <cell r="JQ114">
            <v>0</v>
          </cell>
          <cell r="JR114">
            <v>69.71867927321955</v>
          </cell>
          <cell r="JS114">
            <v>99.892548173530486</v>
          </cell>
          <cell r="JT114">
            <v>147.492015144785</v>
          </cell>
          <cell r="JU114">
            <v>172.19218647545318</v>
          </cell>
          <cell r="JV114" t="str">
            <v>N/A</v>
          </cell>
          <cell r="JW114">
            <v>165.30723184635235</v>
          </cell>
          <cell r="JX114">
            <v>140.60706051568417</v>
          </cell>
          <cell r="JY114">
            <v>169.82253527085052</v>
          </cell>
          <cell r="JZ114">
            <v>1930.74</v>
          </cell>
          <cell r="KA114">
            <v>0</v>
          </cell>
          <cell r="KB114">
            <v>1238.45</v>
          </cell>
          <cell r="KC114">
            <v>20</v>
          </cell>
          <cell r="KD114">
            <v>2553</v>
          </cell>
          <cell r="KE114">
            <v>0</v>
          </cell>
          <cell r="KF114">
            <v>256</v>
          </cell>
          <cell r="KG114">
            <v>10586.041999999999</v>
          </cell>
          <cell r="KH114">
            <v>2057</v>
          </cell>
          <cell r="KI114">
            <v>0</v>
          </cell>
          <cell r="KJ114">
            <v>1457</v>
          </cell>
          <cell r="KK114">
            <v>20</v>
          </cell>
          <cell r="KL114">
            <v>2553</v>
          </cell>
          <cell r="KM114">
            <v>70</v>
          </cell>
          <cell r="KN114">
            <v>256</v>
          </cell>
          <cell r="KO114">
            <v>10844</v>
          </cell>
          <cell r="KP114">
            <v>108</v>
          </cell>
          <cell r="KQ114">
            <v>17</v>
          </cell>
          <cell r="KR114">
            <v>108.5</v>
          </cell>
          <cell r="KS114">
            <v>26</v>
          </cell>
          <cell r="KT114">
            <v>378.5</v>
          </cell>
          <cell r="KU114">
            <v>364.5</v>
          </cell>
          <cell r="KV114">
            <v>4</v>
          </cell>
          <cell r="KW114">
            <v>0</v>
          </cell>
          <cell r="KX114">
            <v>0</v>
          </cell>
          <cell r="KY114">
            <v>0</v>
          </cell>
          <cell r="KZ114">
            <v>6.3299278719038865</v>
          </cell>
          <cell r="LA114" t="str">
            <v/>
          </cell>
          <cell r="LB114" t="str">
            <v/>
          </cell>
          <cell r="LC114">
            <v>2.9200245362438397</v>
          </cell>
          <cell r="LD114">
            <v>5.1900501300843969</v>
          </cell>
          <cell r="LE114">
            <v>4.7932398417835316</v>
          </cell>
          <cell r="LF114" t="str">
            <v/>
          </cell>
          <cell r="LG114" t="str">
            <v/>
          </cell>
          <cell r="LH114">
            <v>8.2799246991137352</v>
          </cell>
          <cell r="LI114" t="str">
            <v/>
          </cell>
          <cell r="LJ114" t="str">
            <v>Tenofovir/Emtricitabine</v>
          </cell>
          <cell r="LK114">
            <v>14.349895297924997</v>
          </cell>
          <cell r="LL114" t="str">
            <v>0: No</v>
          </cell>
          <cell r="LM114" t="str">
            <v>N/A</v>
          </cell>
          <cell r="LN114" t="str">
            <v>N/A</v>
          </cell>
          <cell r="LO114" t="str">
            <v>N/A</v>
          </cell>
          <cell r="LP114" t="str">
            <v>N/A</v>
          </cell>
          <cell r="LQ114" t="str">
            <v>N/A</v>
          </cell>
          <cell r="LR114" t="str">
            <v>N/A</v>
          </cell>
          <cell r="LS114" t="str">
            <v>N/A</v>
          </cell>
          <cell r="LT114" t="str">
            <v>N/A</v>
          </cell>
          <cell r="LU114">
            <v>126.5</v>
          </cell>
          <cell r="LV114">
            <v>148</v>
          </cell>
          <cell r="LW114">
            <v>759</v>
          </cell>
          <cell r="LX114">
            <v>5</v>
          </cell>
          <cell r="LY114" t="str">
            <v/>
          </cell>
          <cell r="LZ114" t="str">
            <v/>
          </cell>
          <cell r="MA114" t="str">
            <v/>
          </cell>
          <cell r="MB114" t="str">
            <v/>
          </cell>
          <cell r="MC114" t="str">
            <v/>
          </cell>
          <cell r="MD114" t="str">
            <v/>
          </cell>
          <cell r="ME114" t="str">
            <v/>
          </cell>
          <cell r="MF114" t="str">
            <v/>
          </cell>
          <cell r="MG114" t="str">
            <v/>
          </cell>
          <cell r="MH114" t="str">
            <v/>
          </cell>
          <cell r="MI114" t="str">
            <v/>
          </cell>
          <cell r="MJ114" t="str">
            <v/>
          </cell>
          <cell r="MK114" t="str">
            <v/>
          </cell>
          <cell r="ML114" t="str">
            <v/>
          </cell>
          <cell r="MM114" t="str">
            <v/>
          </cell>
          <cell r="MN114" t="str">
            <v/>
          </cell>
          <cell r="MO114" t="str">
            <v/>
          </cell>
          <cell r="MP114" t="str">
            <v/>
          </cell>
          <cell r="MQ114" t="str">
            <v>1: Yes</v>
          </cell>
          <cell r="MR114" t="str">
            <v>1: Yes</v>
          </cell>
          <cell r="MS114" t="str">
            <v>5</v>
          </cell>
          <cell r="MT114" t="str">
            <v>0: No</v>
          </cell>
          <cell r="MU114">
            <v>16.698644296716399</v>
          </cell>
          <cell r="MV114">
            <v>45.020607818483121</v>
          </cell>
          <cell r="MW114">
            <v>14.427031412591727</v>
          </cell>
          <cell r="MX114">
            <v>12.388199960163977</v>
          </cell>
          <cell r="MY114">
            <v>16.337888911665942</v>
          </cell>
          <cell r="MZ114">
            <v>0</v>
          </cell>
          <cell r="NA114">
            <v>9.4882395564127968</v>
          </cell>
          <cell r="NB114">
            <v>127.98878624227596</v>
          </cell>
          <cell r="NC114">
            <v>0</v>
          </cell>
          <cell r="ND114">
            <v>0</v>
          </cell>
          <cell r="NE114">
            <v>0</v>
          </cell>
          <cell r="NF114">
            <v>0</v>
          </cell>
          <cell r="NG114">
            <v>2.2888786732899349</v>
          </cell>
          <cell r="NH114">
            <v>30.875148283141062</v>
          </cell>
          <cell r="NI114">
            <v>0</v>
          </cell>
          <cell r="NJ114">
            <v>0</v>
          </cell>
          <cell r="NK114">
            <v>0</v>
          </cell>
          <cell r="NL114">
            <v>0</v>
          </cell>
          <cell r="NM114">
            <v>14.283970731656508</v>
          </cell>
          <cell r="NN114">
            <v>38.535875191500558</v>
          </cell>
          <cell r="NO114">
            <v>12.338804091172614</v>
          </cell>
          <cell r="NP114">
            <v>10.592966605152208</v>
          </cell>
          <cell r="NQ114">
            <v>13.975058352580321</v>
          </cell>
          <cell r="NR114">
            <v>0</v>
          </cell>
          <cell r="NS114">
            <v>2.3971974907322626</v>
          </cell>
          <cell r="NT114">
            <v>6.4672565526549306</v>
          </cell>
          <cell r="NU114">
            <v>2.0707512470914837</v>
          </cell>
          <cell r="NV114">
            <v>1.7777572806841406</v>
          </cell>
          <cell r="NW114">
            <v>2.3453544847579924</v>
          </cell>
          <cell r="NX114">
            <v>0</v>
          </cell>
          <cell r="NY114">
            <v>0</v>
          </cell>
          <cell r="NZ114">
            <v>0</v>
          </cell>
          <cell r="OA114">
            <v>0</v>
          </cell>
          <cell r="OB114">
            <v>0</v>
          </cell>
          <cell r="OC114">
            <v>0</v>
          </cell>
          <cell r="OD114">
            <v>0</v>
          </cell>
          <cell r="OE114">
            <v>1.7476074327629001E-2</v>
          </cell>
          <cell r="OF114">
            <v>1.7476074327629001E-2</v>
          </cell>
          <cell r="OG114">
            <v>1.7476074327629001E-2</v>
          </cell>
          <cell r="OH114">
            <v>1.7476074327629001E-2</v>
          </cell>
          <cell r="OI114">
            <v>1.7476074327629005E-2</v>
          </cell>
          <cell r="OJ114">
            <v>0</v>
          </cell>
          <cell r="OK114">
            <v>15.743725888059785</v>
          </cell>
          <cell r="OL114">
            <v>42.444390231275136</v>
          </cell>
          <cell r="OM114">
            <v>13.602152155358619</v>
          </cell>
          <cell r="ON114">
            <v>11.680034212447445</v>
          </cell>
          <cell r="OO114">
            <v>15.403622051726661</v>
          </cell>
          <cell r="OP114">
            <v>0</v>
          </cell>
          <cell r="OQ114">
            <v>0.95491840865661415</v>
          </cell>
          <cell r="OR114">
            <v>2.5762175872079855</v>
          </cell>
          <cell r="OS114">
            <v>0.82487925723310795</v>
          </cell>
          <cell r="OT114">
            <v>0.70816574771653296</v>
          </cell>
          <cell r="OU114">
            <v>0.93426685993928138</v>
          </cell>
          <cell r="OV114">
            <v>0</v>
          </cell>
          <cell r="OW114">
            <v>2.0333723292900681</v>
          </cell>
          <cell r="OX114">
            <v>0</v>
          </cell>
          <cell r="OY114">
            <v>0</v>
          </cell>
          <cell r="OZ114">
            <v>0</v>
          </cell>
          <cell r="PA114">
            <v>0.73421587340680983</v>
          </cell>
          <cell r="PB114">
            <v>0</v>
          </cell>
          <cell r="PC114">
            <v>0</v>
          </cell>
          <cell r="PD114">
            <v>0</v>
          </cell>
          <cell r="PE114">
            <v>0</v>
          </cell>
          <cell r="PF114">
            <v>0.48082014654270055</v>
          </cell>
          <cell r="PG114">
            <v>7.0247689151172885</v>
          </cell>
          <cell r="PH114" t="str">
            <v/>
          </cell>
          <cell r="PI114">
            <v>0</v>
          </cell>
          <cell r="PJ114">
            <v>0</v>
          </cell>
          <cell r="PK114">
            <v>1.9643801425640377</v>
          </cell>
          <cell r="PL114" t="str">
            <v>N/A</v>
          </cell>
          <cell r="PM114" t="str">
            <v>N/A</v>
          </cell>
          <cell r="PN114" t="str">
            <v>N/A</v>
          </cell>
          <cell r="PO114" t="str">
            <v>N/A</v>
          </cell>
          <cell r="PP114">
            <v>0.71662753558812964</v>
          </cell>
          <cell r="PQ114">
            <v>550.4</v>
          </cell>
          <cell r="PR114">
            <v>2064</v>
          </cell>
          <cell r="PS114">
            <v>2752</v>
          </cell>
          <cell r="PT114">
            <v>0</v>
          </cell>
          <cell r="PU114">
            <v>993.69999999999993</v>
          </cell>
          <cell r="PV114">
            <v>0</v>
          </cell>
          <cell r="PW114">
            <v>650.75</v>
          </cell>
          <cell r="PX114">
            <v>16.005488354566882</v>
          </cell>
          <cell r="PY114">
            <v>0</v>
          </cell>
          <cell r="PZ114">
            <v>20.054153799459261</v>
          </cell>
          <cell r="QA114">
            <v>14.430928390604336</v>
          </cell>
          <cell r="QB114">
            <v>0</v>
          </cell>
          <cell r="QC114">
            <v>0</v>
          </cell>
          <cell r="QD114">
            <v>12.342141046902089</v>
          </cell>
          <cell r="QE114">
            <v>2.0713112693746192</v>
          </cell>
          <cell r="QF114">
            <v>0</v>
          </cell>
          <cell r="QG114">
            <v>1.7476074327629005E-2</v>
          </cell>
          <cell r="QH114">
            <v>13.605826049712293</v>
          </cell>
          <cell r="QI114">
            <v>0.8251023408920436</v>
          </cell>
          <cell r="QJ114">
            <v>1.7569461993748754</v>
          </cell>
          <cell r="QK114">
            <v>0</v>
          </cell>
          <cell r="QL114">
            <v>0</v>
          </cell>
          <cell r="QM114">
            <v>0</v>
          </cell>
          <cell r="QN114">
            <v>0.63440313892398759</v>
          </cell>
          <cell r="QO114">
            <v>0</v>
          </cell>
          <cell r="QP114">
            <v>0</v>
          </cell>
          <cell r="QQ114">
            <v>0</v>
          </cell>
          <cell r="QR114">
            <v>0</v>
          </cell>
          <cell r="QS114">
            <v>0.41545521048081402</v>
          </cell>
          <cell r="QT114">
            <v>5.4857142857142858</v>
          </cell>
          <cell r="QU114">
            <v>0</v>
          </cell>
          <cell r="QV114" t="str">
            <v>0: No</v>
          </cell>
          <cell r="QW114" t="str">
            <v/>
          </cell>
          <cell r="QX114" t="str">
            <v/>
          </cell>
          <cell r="QY114" t="str">
            <v/>
          </cell>
          <cell r="QZ114" t="str">
            <v/>
          </cell>
          <cell r="RA114" t="str">
            <v/>
          </cell>
          <cell r="RB114" t="str">
            <v/>
          </cell>
          <cell r="RC114" t="str">
            <v>N/A</v>
          </cell>
          <cell r="RD114" t="str">
            <v>N/A</v>
          </cell>
          <cell r="RE114">
            <v>7.8714006893931909</v>
          </cell>
          <cell r="RF114">
            <v>0</v>
          </cell>
          <cell r="RG114">
            <v>0</v>
          </cell>
          <cell r="RH114">
            <v>0</v>
          </cell>
          <cell r="RI114">
            <v>1.9807973421926912</v>
          </cell>
          <cell r="RJ114">
            <v>0</v>
          </cell>
          <cell r="RK114">
            <v>0</v>
          </cell>
          <cell r="RL114">
            <v>0</v>
          </cell>
          <cell r="RM114">
            <v>0</v>
          </cell>
          <cell r="RN114">
            <v>1.2971760797342193</v>
          </cell>
          <cell r="RO114">
            <v>6.7094920031446676</v>
          </cell>
          <cell r="RP114">
            <v>6.9137339246872731</v>
          </cell>
          <cell r="RQ114">
            <v>4.1586732537790851</v>
          </cell>
          <cell r="RR114">
            <v>4.1586732537790851</v>
          </cell>
          <cell r="RS114">
            <v>6.7207559860246526</v>
          </cell>
          <cell r="RT114">
            <v>7.3321791862324517</v>
          </cell>
          <cell r="RU114">
            <v>12.009924463893796</v>
          </cell>
          <cell r="RV114">
            <v>5.5400565954184327</v>
          </cell>
          <cell r="RW114">
            <v>2.9892378460528497</v>
          </cell>
          <cell r="RX114">
            <v>5.5513205782984167</v>
          </cell>
          <cell r="RY114">
            <v>6.1627437785062167</v>
          </cell>
          <cell r="RZ114">
            <v>10.840489056167561</v>
          </cell>
          <cell r="SA114">
            <v>0</v>
          </cell>
          <cell r="SB114">
            <v>5.5688783626100733</v>
          </cell>
          <cell r="SC114">
            <v>0</v>
          </cell>
          <cell r="SD114">
            <v>3.45169880063664</v>
          </cell>
          <cell r="SE114">
            <v>5.5782274684004616</v>
          </cell>
          <cell r="SF114">
            <v>6.0857087245729353</v>
          </cell>
          <cell r="SG114">
            <v>9.9682373050318507</v>
          </cell>
          <cell r="SH114">
            <v>1.1406136405345937</v>
          </cell>
          <cell r="SI114">
            <v>0</v>
          </cell>
          <cell r="SJ114">
            <v>0.70697445314244445</v>
          </cell>
          <cell r="SK114">
            <v>1.1425285176241911</v>
          </cell>
          <cell r="SL114">
            <v>1.246470461659517</v>
          </cell>
          <cell r="SM114">
            <v>2.0416871588619454</v>
          </cell>
          <cell r="SN114">
            <v>0.49119083453728463</v>
          </cell>
          <cell r="SO114">
            <v>0.5</v>
          </cell>
          <cell r="SP114">
            <v>0.05</v>
          </cell>
          <cell r="SQ114">
            <v>1</v>
          </cell>
          <cell r="SR114">
            <v>0.4</v>
          </cell>
          <cell r="SS114" t="str">
            <v>1: Yes</v>
          </cell>
          <cell r="ST114" t="str">
            <v>1: Yes</v>
          </cell>
          <cell r="SU114" t="str">
            <v>Blank</v>
          </cell>
          <cell r="SV114" t="str">
            <v>1: Yes</v>
          </cell>
          <cell r="SW114" t="str">
            <v>1: Only patients with CD4 &lt;</v>
          </cell>
          <cell r="SX114">
            <v>1</v>
          </cell>
          <cell r="SY114" t="str">
            <v>1: Yes</v>
          </cell>
          <cell r="SZ114" t="str">
            <v>Blank</v>
          </cell>
          <cell r="TA114">
            <v>14</v>
          </cell>
          <cell r="TB114">
            <v>0.31113361465419043</v>
          </cell>
          <cell r="TC114">
            <v>0</v>
          </cell>
          <cell r="TD114">
            <v>0.4478159359272445</v>
          </cell>
          <cell r="TE114">
            <v>0</v>
          </cell>
          <cell r="TF114">
            <v>0.18542195114196985</v>
          </cell>
          <cell r="TG114">
            <v>0</v>
          </cell>
          <cell r="TH114">
            <v>4.3838070933585521E-2</v>
          </cell>
          <cell r="TI114">
            <v>5.5400565954184327</v>
          </cell>
          <cell r="TJ114">
            <v>0.18122583506924481</v>
          </cell>
          <cell r="TK114">
            <v>0.31113361465419043</v>
          </cell>
          <cell r="TL114">
            <v>0</v>
          </cell>
          <cell r="TM114">
            <v>0.4478159359272445</v>
          </cell>
          <cell r="TN114">
            <v>0</v>
          </cell>
          <cell r="TO114">
            <v>0.18542195114196985</v>
          </cell>
          <cell r="TP114">
            <v>0</v>
          </cell>
          <cell r="TQ114">
            <v>4.3838070933585521E-2</v>
          </cell>
          <cell r="TR114">
            <v>2.9892378460528497</v>
          </cell>
          <cell r="TS114">
            <v>0.18122583506924483</v>
          </cell>
          <cell r="TT114">
            <v>0.31113361465419043</v>
          </cell>
          <cell r="TU114">
            <v>0</v>
          </cell>
          <cell r="TV114">
            <v>0.44781593592724456</v>
          </cell>
          <cell r="TW114">
            <v>0</v>
          </cell>
          <cell r="TX114">
            <v>0.18542195114196985</v>
          </cell>
          <cell r="TY114">
            <v>0</v>
          </cell>
          <cell r="TZ114">
            <v>4.3838070933585535E-2</v>
          </cell>
          <cell r="UA114">
            <v>5.7442985169610381</v>
          </cell>
          <cell r="UB114">
            <v>0.18122583506924483</v>
          </cell>
          <cell r="UC114" t="str">
            <v>1: Yes</v>
          </cell>
          <cell r="UD114" t="str">
            <v>Blank</v>
          </cell>
          <cell r="UE114">
            <v>14</v>
          </cell>
          <cell r="UF114">
            <v>460350</v>
          </cell>
          <cell r="UG114">
            <v>1.5698965670410563E-2</v>
          </cell>
          <cell r="UH114">
            <v>1.5698965670410559E-2</v>
          </cell>
          <cell r="UI114">
            <v>1.5698965670410559E-2</v>
          </cell>
          <cell r="UJ114">
            <v>0</v>
          </cell>
          <cell r="UK114">
            <v>0</v>
          </cell>
          <cell r="UL114">
            <v>0</v>
          </cell>
          <cell r="UM114">
            <v>0</v>
          </cell>
          <cell r="UN114" t="str">
            <v>N/A</v>
          </cell>
          <cell r="UO114" t="str">
            <v>N/A</v>
          </cell>
          <cell r="UP114" t="str">
            <v>N/A</v>
          </cell>
          <cell r="UQ114" t="str">
            <v>N/A</v>
          </cell>
          <cell r="UR114" t="str">
            <v>N/A</v>
          </cell>
          <cell r="US114" t="str">
            <v>N/A</v>
          </cell>
          <cell r="UT114" t="str">
            <v>N/A</v>
          </cell>
          <cell r="UU114" t="str">
            <v>N/A</v>
          </cell>
          <cell r="UV114" t="str">
            <v>N/A</v>
          </cell>
          <cell r="UW114" t="str">
            <v>N/A</v>
          </cell>
          <cell r="UX114">
            <v>0</v>
          </cell>
          <cell r="UY114">
            <v>0</v>
          </cell>
          <cell r="UZ114">
            <v>0</v>
          </cell>
          <cell r="VA114">
            <v>0</v>
          </cell>
          <cell r="VB114">
            <v>1</v>
          </cell>
          <cell r="VC114">
            <v>0</v>
          </cell>
          <cell r="VD114">
            <v>0</v>
          </cell>
          <cell r="VE114">
            <v>1</v>
          </cell>
          <cell r="VF114">
            <v>0</v>
          </cell>
          <cell r="VG114">
            <v>0</v>
          </cell>
          <cell r="VH114">
            <v>0</v>
          </cell>
          <cell r="VI114">
            <v>0</v>
          </cell>
          <cell r="VJ114">
            <v>0</v>
          </cell>
          <cell r="VK114">
            <v>0</v>
          </cell>
          <cell r="VL114">
            <v>0</v>
          </cell>
          <cell r="VM114">
            <v>0</v>
          </cell>
          <cell r="VN114">
            <v>0</v>
          </cell>
          <cell r="VO114">
            <v>0</v>
          </cell>
          <cell r="VP114">
            <v>1</v>
          </cell>
          <cell r="VQ114">
            <v>1</v>
          </cell>
          <cell r="VR114">
            <v>0</v>
          </cell>
          <cell r="VS114">
            <v>0</v>
          </cell>
          <cell r="VT114">
            <v>0</v>
          </cell>
          <cell r="VU114">
            <v>0</v>
          </cell>
          <cell r="VV114">
            <v>1</v>
          </cell>
          <cell r="VW114">
            <v>0</v>
          </cell>
          <cell r="VX114">
            <v>0</v>
          </cell>
          <cell r="VY114">
            <v>0</v>
          </cell>
          <cell r="VZ114">
            <v>0</v>
          </cell>
          <cell r="WA114">
            <v>0</v>
          </cell>
          <cell r="WB114">
            <v>0</v>
          </cell>
          <cell r="WC114">
            <v>0</v>
          </cell>
          <cell r="WD114">
            <v>0</v>
          </cell>
          <cell r="WE114">
            <v>0</v>
          </cell>
          <cell r="WF114">
            <v>0</v>
          </cell>
          <cell r="WG114">
            <v>0</v>
          </cell>
          <cell r="WH114">
            <v>0</v>
          </cell>
          <cell r="WI114">
            <v>0</v>
          </cell>
          <cell r="WJ114">
            <v>0</v>
          </cell>
          <cell r="WK114">
            <v>0</v>
          </cell>
          <cell r="WL114">
            <v>0</v>
          </cell>
          <cell r="WM114">
            <v>0</v>
          </cell>
          <cell r="WN114">
            <v>0</v>
          </cell>
          <cell r="WO114">
            <v>0</v>
          </cell>
          <cell r="WP114">
            <v>0</v>
          </cell>
          <cell r="WQ114">
            <v>0</v>
          </cell>
          <cell r="WR114">
            <v>0</v>
          </cell>
          <cell r="WS114">
            <v>0</v>
          </cell>
          <cell r="WT114">
            <v>0</v>
          </cell>
          <cell r="WU114">
            <v>0</v>
          </cell>
          <cell r="WV114">
            <v>0</v>
          </cell>
          <cell r="WW114">
            <v>0</v>
          </cell>
          <cell r="WX114">
            <v>0</v>
          </cell>
          <cell r="WY114">
            <v>0</v>
          </cell>
          <cell r="WZ114">
            <v>3.6508314818767253</v>
          </cell>
          <cell r="XA114">
            <v>3.26984469283029</v>
          </cell>
          <cell r="XB114">
            <v>8.4090527002249562</v>
          </cell>
          <cell r="XC114">
            <v>3.2554908559136324</v>
          </cell>
          <cell r="XD114">
            <v>2.8100483770663991</v>
          </cell>
          <cell r="XE114">
            <v>4.0806765013972877</v>
          </cell>
          <cell r="XF114">
            <v>0</v>
          </cell>
          <cell r="XG114">
            <v>1.2501360788812404E-2</v>
          </cell>
          <cell r="XH114">
            <v>6.6589363208926899E-3</v>
          </cell>
          <cell r="XI114">
            <v>1.2712514794431501E-2</v>
          </cell>
          <cell r="XJ114">
            <v>1.1199120176046797E-2</v>
          </cell>
          <cell r="XK114">
            <v>2.1792882504739711E-2</v>
          </cell>
          <cell r="XL114">
            <v>0</v>
          </cell>
          <cell r="XM114">
            <v>2.7822109000007327</v>
          </cell>
          <cell r="XN114">
            <v>3.1807866578774182</v>
          </cell>
          <cell r="XO114">
            <v>8.1586800724884885</v>
          </cell>
          <cell r="XP114">
            <v>2.7775067484167395</v>
          </cell>
          <cell r="XQ114">
            <v>2.3889671395096128</v>
          </cell>
          <cell r="XR114">
            <v>3.2612751742597572</v>
          </cell>
          <cell r="XS114">
            <v>0</v>
          </cell>
          <cell r="XT114">
            <v>3.281994615348649E-2</v>
          </cell>
          <cell r="XU114">
            <v>1.7481771399380182E-2</v>
          </cell>
          <cell r="XV114">
            <v>3.3374290853362167E-2</v>
          </cell>
          <cell r="XW114">
            <v>2.940116098986667E-2</v>
          </cell>
          <cell r="XX114">
            <v>5.721307003433513E-2</v>
          </cell>
          <cell r="XY114">
            <v>0</v>
          </cell>
          <cell r="XZ114">
            <v>0</v>
          </cell>
          <cell r="YA114">
            <v>0</v>
          </cell>
          <cell r="YB114">
            <v>0</v>
          </cell>
          <cell r="YC114">
            <v>0</v>
          </cell>
          <cell r="YD114">
            <v>0</v>
          </cell>
          <cell r="YE114">
            <v>0</v>
          </cell>
          <cell r="YF114">
            <v>0</v>
          </cell>
          <cell r="YG114">
            <v>0</v>
          </cell>
          <cell r="YH114">
            <v>0</v>
          </cell>
          <cell r="YI114">
            <v>0</v>
          </cell>
          <cell r="YJ114">
            <v>0</v>
          </cell>
          <cell r="YK114">
            <v>0</v>
          </cell>
          <cell r="YL114">
            <v>0.20317109523586874</v>
          </cell>
          <cell r="YM114">
            <v>0.10822048961521062</v>
          </cell>
          <cell r="YN114">
            <v>0.20660275290176577</v>
          </cell>
          <cell r="YO114">
            <v>0.18200718708012698</v>
          </cell>
          <cell r="YP114">
            <v>0.35417614783159845</v>
          </cell>
          <cell r="YQ114">
            <v>0</v>
          </cell>
          <cell r="YR114">
            <v>0</v>
          </cell>
          <cell r="YS114">
            <v>0</v>
          </cell>
          <cell r="YT114">
            <v>0</v>
          </cell>
          <cell r="YU114">
            <v>0</v>
          </cell>
          <cell r="YV114">
            <v>0</v>
          </cell>
          <cell r="YW114">
            <v>0</v>
          </cell>
          <cell r="YX114">
            <v>0</v>
          </cell>
          <cell r="YY114">
            <v>0</v>
          </cell>
          <cell r="YZ114">
            <v>0</v>
          </cell>
          <cell r="ZA114">
            <v>0</v>
          </cell>
          <cell r="ZB114">
            <v>0</v>
          </cell>
          <cell r="ZC114">
            <v>0</v>
          </cell>
          <cell r="ZD114">
            <v>1.0713626008250723</v>
          </cell>
          <cell r="ZE114">
            <v>0.92571656580434936</v>
          </cell>
          <cell r="ZF114">
            <v>0.80721630441475289</v>
          </cell>
          <cell r="ZG114">
            <v>0.69747955044224275</v>
          </cell>
          <cell r="ZH114">
            <v>1.1070395031973752</v>
          </cell>
          <cell r="ZI114">
            <v>0.95654338346364698</v>
          </cell>
          <cell r="ZJ114" t="str">
            <v xml:space="preserve"> </v>
          </cell>
          <cell r="ZK114">
            <v>60</v>
          </cell>
          <cell r="ZL114">
            <v>1</v>
          </cell>
          <cell r="ZM114">
            <v>0</v>
          </cell>
          <cell r="ZN114">
            <v>1</v>
          </cell>
          <cell r="ZO114">
            <v>30</v>
          </cell>
          <cell r="ZP114">
            <v>0</v>
          </cell>
          <cell r="ZQ114">
            <v>0</v>
          </cell>
          <cell r="ZR114" t="str">
            <v>0: No</v>
          </cell>
          <cell r="ZS114" t="str">
            <v>1: Yes</v>
          </cell>
          <cell r="ZT114">
            <v>0.23271755120348234</v>
          </cell>
          <cell r="ZU114">
            <v>0.23271755120348234</v>
          </cell>
          <cell r="ZV114">
            <v>0.23271755120348231</v>
          </cell>
          <cell r="ZW114">
            <v>0.23271755120348231</v>
          </cell>
          <cell r="ZX114">
            <v>0.23271755120348234</v>
          </cell>
          <cell r="ZY114">
            <v>0.23271755120348234</v>
          </cell>
          <cell r="ZZ114">
            <v>0</v>
          </cell>
          <cell r="AAA114">
            <v>6.9815265361044682E-2</v>
          </cell>
          <cell r="AAB114">
            <v>6.9815265361044695E-2</v>
          </cell>
          <cell r="AAC114">
            <v>6.9815265361044695E-2</v>
          </cell>
          <cell r="AAD114">
            <v>6.9815265361044695E-2</v>
          </cell>
          <cell r="AAE114">
            <v>6.9815265361044695E-2</v>
          </cell>
          <cell r="AAF114">
            <v>0</v>
          </cell>
          <cell r="AAG114">
            <v>4.6543510240696459E-2</v>
          </cell>
          <cell r="AAH114">
            <v>4.6543510240696466E-2</v>
          </cell>
          <cell r="AAI114">
            <v>4.6543510240696459E-2</v>
          </cell>
          <cell r="AAJ114">
            <v>4.6543510240696466E-2</v>
          </cell>
          <cell r="AAK114">
            <v>4.6543510240696466E-2</v>
          </cell>
          <cell r="AAL114">
            <v>4.6543510240696466E-2</v>
          </cell>
          <cell r="AAM114">
            <v>0</v>
          </cell>
          <cell r="AAN114">
            <v>6.9815265361044682E-2</v>
          </cell>
          <cell r="AAO114">
            <v>6.9815265361044695E-2</v>
          </cell>
          <cell r="AAP114">
            <v>6.9815265361044695E-2</v>
          </cell>
          <cell r="AAQ114">
            <v>6.9815265361044695E-2</v>
          </cell>
          <cell r="AAR114">
            <v>6.9815265361044695E-2</v>
          </cell>
          <cell r="AAS114">
            <v>0</v>
          </cell>
          <cell r="AAT114">
            <v>0</v>
          </cell>
          <cell r="AAU114">
            <v>0</v>
          </cell>
          <cell r="AAV114">
            <v>0</v>
          </cell>
          <cell r="AAW114">
            <v>0</v>
          </cell>
          <cell r="AAX114">
            <v>0</v>
          </cell>
          <cell r="AAY114">
            <v>0</v>
          </cell>
          <cell r="AAZ114">
            <v>0</v>
          </cell>
          <cell r="ABA114">
            <v>0</v>
          </cell>
          <cell r="ABB114">
            <v>0</v>
          </cell>
          <cell r="ABC114">
            <v>0</v>
          </cell>
          <cell r="ABD114">
            <v>0</v>
          </cell>
          <cell r="ABE114">
            <v>0</v>
          </cell>
          <cell r="ABF114">
            <v>4.6543510240696459E-2</v>
          </cell>
          <cell r="ABG114">
            <v>4.6543510240696459E-2</v>
          </cell>
          <cell r="ABH114">
            <v>4.6543510240696466E-2</v>
          </cell>
          <cell r="ABI114">
            <v>4.6543510240696466E-2</v>
          </cell>
          <cell r="ABJ114">
            <v>4.6543510240696466E-2</v>
          </cell>
          <cell r="ABK114">
            <v>0</v>
          </cell>
          <cell r="ABL114">
            <v>0</v>
          </cell>
          <cell r="ABM114">
            <v>0</v>
          </cell>
          <cell r="ABN114">
            <v>0</v>
          </cell>
          <cell r="ABO114">
            <v>0</v>
          </cell>
          <cell r="ABP114">
            <v>0</v>
          </cell>
          <cell r="ABQ114">
            <v>0</v>
          </cell>
          <cell r="ABR114">
            <v>0</v>
          </cell>
          <cell r="ABS114">
            <v>0</v>
          </cell>
          <cell r="ABT114">
            <v>0</v>
          </cell>
          <cell r="ABU114">
            <v>0</v>
          </cell>
          <cell r="ABV114">
            <v>0</v>
          </cell>
          <cell r="ABW114">
            <v>0</v>
          </cell>
          <cell r="ABX114">
            <v>4.6543510240696459E-2</v>
          </cell>
          <cell r="ABY114" t="str">
            <v>0: No</v>
          </cell>
          <cell r="ABZ114">
            <v>4.6543510240696466E-2</v>
          </cell>
          <cell r="ACA114">
            <v>4.6543510240696459E-2</v>
          </cell>
          <cell r="ACB114">
            <v>0.27593419989947021</v>
          </cell>
          <cell r="ACC114">
            <v>0.28625959397558648</v>
          </cell>
          <cell r="ACD114">
            <v>0.14697826076113085</v>
          </cell>
          <cell r="ACE114">
            <v>0.28059486145306806</v>
          </cell>
          <cell r="ACF114">
            <v>0.24719071128008374</v>
          </cell>
          <cell r="ACG114">
            <v>0.48101976249097372</v>
          </cell>
          <cell r="ACH114">
            <v>0</v>
          </cell>
          <cell r="ACI114">
            <v>0</v>
          </cell>
          <cell r="ACJ114">
            <v>0</v>
          </cell>
          <cell r="ACK114">
            <v>0</v>
          </cell>
          <cell r="ACL114">
            <v>0</v>
          </cell>
          <cell r="ACM114">
            <v>0</v>
          </cell>
          <cell r="ACN114">
            <v>0</v>
          </cell>
          <cell r="ACO114">
            <v>0</v>
          </cell>
          <cell r="ACP114">
            <v>0</v>
          </cell>
          <cell r="ACQ114">
            <v>0</v>
          </cell>
          <cell r="ACR114">
            <v>0</v>
          </cell>
          <cell r="ACS114">
            <v>0</v>
          </cell>
          <cell r="ACT114">
            <v>0</v>
          </cell>
          <cell r="ACU114">
            <v>0</v>
          </cell>
          <cell r="ACV114">
            <v>0</v>
          </cell>
          <cell r="ACW114">
            <v>0</v>
          </cell>
          <cell r="ACX114">
            <v>0</v>
          </cell>
          <cell r="ACY114">
            <v>0</v>
          </cell>
          <cell r="ACZ114">
            <v>0</v>
          </cell>
          <cell r="ADA114">
            <v>0</v>
          </cell>
          <cell r="ADB114">
            <v>0</v>
          </cell>
          <cell r="ADC114">
            <v>0</v>
          </cell>
          <cell r="ADD114">
            <v>0</v>
          </cell>
          <cell r="ADE114">
            <v>0</v>
          </cell>
          <cell r="ADF114">
            <v>0</v>
          </cell>
          <cell r="ADG114">
            <v>0</v>
          </cell>
          <cell r="ADH114">
            <v>0</v>
          </cell>
          <cell r="ADI114">
            <v>0</v>
          </cell>
          <cell r="ADJ114">
            <v>0</v>
          </cell>
          <cell r="ADK114">
            <v>0</v>
          </cell>
          <cell r="ADL114">
            <v>0</v>
          </cell>
          <cell r="ADM114">
            <v>0</v>
          </cell>
          <cell r="ADN114">
            <v>0</v>
          </cell>
          <cell r="ADO114">
            <v>0</v>
          </cell>
          <cell r="ADP114">
            <v>0</v>
          </cell>
          <cell r="ADQ114">
            <v>0</v>
          </cell>
          <cell r="ADR114">
            <v>0</v>
          </cell>
          <cell r="ADS114">
            <v>0</v>
          </cell>
          <cell r="ADT114">
            <v>0</v>
          </cell>
          <cell r="ADU114">
            <v>0</v>
          </cell>
          <cell r="ADV114">
            <v>0</v>
          </cell>
          <cell r="ADW114">
            <v>0</v>
          </cell>
          <cell r="ADX114">
            <v>0</v>
          </cell>
          <cell r="ADY114">
            <v>0</v>
          </cell>
          <cell r="ADZ114">
            <v>0</v>
          </cell>
          <cell r="AEA114">
            <v>0</v>
          </cell>
          <cell r="AEB114">
            <v>0</v>
          </cell>
          <cell r="AEC114">
            <v>0</v>
          </cell>
          <cell r="AED114">
            <v>0</v>
          </cell>
          <cell r="AEE114">
            <v>4.647768965114308E-2</v>
          </cell>
          <cell r="AEF114">
            <v>0</v>
          </cell>
          <cell r="AEG114">
            <v>5.7042343579521274E-2</v>
          </cell>
          <cell r="AEH114">
            <v>0</v>
          </cell>
          <cell r="AEI114">
            <v>0.16783578418039447</v>
          </cell>
          <cell r="AEJ114">
            <v>0</v>
          </cell>
          <cell r="AEK114">
            <v>0</v>
          </cell>
          <cell r="AEL114">
            <v>4.5783824884113658E-3</v>
          </cell>
          <cell r="AEM114">
            <v>0</v>
          </cell>
          <cell r="AEN114">
            <v>4.8216874071089301E-2</v>
          </cell>
          <cell r="AEO114">
            <v>0</v>
          </cell>
          <cell r="AEP114">
            <v>5.9176854911202385E-2</v>
          </cell>
          <cell r="AEQ114">
            <v>0</v>
          </cell>
          <cell r="AER114">
            <v>0.17411616048883302</v>
          </cell>
          <cell r="AES114">
            <v>0</v>
          </cell>
          <cell r="AET114">
            <v>0</v>
          </cell>
          <cell r="AEU114">
            <v>4.7497045044617879E-3</v>
          </cell>
          <cell r="AEV114">
            <v>0</v>
          </cell>
          <cell r="AEW114">
            <v>9.3000000000000013E-2</v>
          </cell>
          <cell r="AEX114" t="str">
            <v>2</v>
          </cell>
          <cell r="AEY114" t="str">
            <v>3</v>
          </cell>
          <cell r="AEZ114" t="str">
            <v>1: Yes</v>
          </cell>
          <cell r="AFA114" t="str">
            <v>15</v>
          </cell>
          <cell r="AFB114" t="str">
            <v>30</v>
          </cell>
          <cell r="AFC114" t="str">
            <v>1: Always</v>
          </cell>
          <cell r="AFD114" t="str">
            <v>1: Always</v>
          </cell>
          <cell r="AFE114">
            <v>0</v>
          </cell>
          <cell r="AFF114">
            <v>0</v>
          </cell>
          <cell r="AFG114">
            <v>3.7895316397936369</v>
          </cell>
          <cell r="AFH114">
            <v>3.7895316397936369</v>
          </cell>
          <cell r="AFI114">
            <v>3.7895316397936374</v>
          </cell>
          <cell r="AFJ114">
            <v>3.1682969447454998</v>
          </cell>
          <cell r="AFK114">
            <v>3.1682969447454998</v>
          </cell>
          <cell r="AFL114">
            <v>21.926341341209032</v>
          </cell>
          <cell r="AFM114">
            <v>0</v>
          </cell>
          <cell r="AFN114">
            <v>0</v>
          </cell>
          <cell r="AFO114">
            <v>47</v>
          </cell>
          <cell r="AFP114">
            <v>47</v>
          </cell>
          <cell r="AFQ114">
            <v>0</v>
          </cell>
          <cell r="AFR114">
            <v>0</v>
          </cell>
          <cell r="AFS114">
            <v>0</v>
          </cell>
          <cell r="AFT114">
            <v>0</v>
          </cell>
          <cell r="AFU114">
            <v>0</v>
          </cell>
          <cell r="AFV114">
            <v>0</v>
          </cell>
          <cell r="AFW114">
            <v>0</v>
          </cell>
          <cell r="AFX114">
            <v>0</v>
          </cell>
          <cell r="AFY114">
            <v>0</v>
          </cell>
          <cell r="AFZ114">
            <v>0</v>
          </cell>
          <cell r="AGA114">
            <v>0</v>
          </cell>
          <cell r="AGB114">
            <v>0</v>
          </cell>
        </row>
        <row r="115">
          <cell r="A115" t="str">
            <v>ZAMBIA_23</v>
          </cell>
          <cell r="B115" t="str">
            <v>Zambia</v>
          </cell>
          <cell r="C115" t="str">
            <v>Lubengele Clinic</v>
          </cell>
          <cell r="D115" t="str">
            <v>Health Center</v>
          </cell>
          <cell r="E115" t="str">
            <v>Primary</v>
          </cell>
          <cell r="F115" t="str">
            <v>Peri-urban/Semi-urban</v>
          </cell>
          <cell r="G115" t="str">
            <v>No</v>
          </cell>
          <cell r="H115">
            <v>39142</v>
          </cell>
          <cell r="I115">
            <v>45382</v>
          </cell>
          <cell r="J115">
            <v>18388</v>
          </cell>
          <cell r="K115">
            <v>12</v>
          </cell>
          <cell r="L115">
            <v>1191</v>
          </cell>
          <cell r="M115" t="str">
            <v>USD</v>
          </cell>
          <cell r="N115">
            <v>4727.7</v>
          </cell>
          <cell r="O115">
            <v>0</v>
          </cell>
          <cell r="P115">
            <v>0</v>
          </cell>
          <cell r="Q115">
            <v>0</v>
          </cell>
          <cell r="R115">
            <v>0</v>
          </cell>
          <cell r="S115" t="str">
            <v>Unknown</v>
          </cell>
          <cell r="T115">
            <v>18388</v>
          </cell>
          <cell r="U115">
            <v>0</v>
          </cell>
          <cell r="V115">
            <v>238.60568146784223</v>
          </cell>
          <cell r="W115" t="str">
            <v>0: No</v>
          </cell>
          <cell r="X115" t="str">
            <v>0: No</v>
          </cell>
          <cell r="Y115">
            <v>0</v>
          </cell>
          <cell r="Z115" t="str">
            <v>Jan-10</v>
          </cell>
          <cell r="AA115" t="str">
            <v>Dec-10</v>
          </cell>
          <cell r="AB115">
            <v>73.333333333333329</v>
          </cell>
          <cell r="AC115">
            <v>629.5</v>
          </cell>
          <cell r="AD115">
            <v>0</v>
          </cell>
          <cell r="AE115">
            <v>61.166666666666664</v>
          </cell>
          <cell r="AF115">
            <v>0</v>
          </cell>
          <cell r="AG115">
            <v>764</v>
          </cell>
          <cell r="AH115">
            <v>690.66666666666663</v>
          </cell>
          <cell r="AI115">
            <v>3.6009598603839446</v>
          </cell>
          <cell r="AJ115">
            <v>20</v>
          </cell>
          <cell r="AK115">
            <v>1</v>
          </cell>
          <cell r="AL115">
            <v>3.7</v>
          </cell>
          <cell r="AM115">
            <v>0</v>
          </cell>
          <cell r="AN115">
            <v>5.7</v>
          </cell>
          <cell r="AO115">
            <v>0</v>
          </cell>
          <cell r="AP115">
            <v>20</v>
          </cell>
          <cell r="AQ115">
            <v>20</v>
          </cell>
          <cell r="AR115">
            <v>0</v>
          </cell>
          <cell r="AS115">
            <v>20</v>
          </cell>
          <cell r="AT115">
            <v>0</v>
          </cell>
          <cell r="AU115">
            <v>1</v>
          </cell>
          <cell r="AV115">
            <v>3.7</v>
          </cell>
          <cell r="AW115">
            <v>0</v>
          </cell>
          <cell r="AX115">
            <v>5.7</v>
          </cell>
          <cell r="AY115">
            <v>0</v>
          </cell>
          <cell r="AZ115">
            <v>10</v>
          </cell>
          <cell r="BA115">
            <v>10</v>
          </cell>
          <cell r="BB115">
            <v>0</v>
          </cell>
          <cell r="BC115">
            <v>10</v>
          </cell>
          <cell r="BD115">
            <v>0</v>
          </cell>
          <cell r="BE115">
            <v>82534</v>
          </cell>
          <cell r="BF115" t="str">
            <v>1: Yes</v>
          </cell>
          <cell r="BG115" t="str">
            <v>96</v>
          </cell>
          <cell r="BH115" t="str">
            <v>256</v>
          </cell>
          <cell r="BI115" t="str">
            <v>1</v>
          </cell>
          <cell r="BJ115" t="str">
            <v>81</v>
          </cell>
          <cell r="BK115" t="str">
            <v>N/A</v>
          </cell>
          <cell r="BL115" t="str">
            <v>N/A</v>
          </cell>
          <cell r="BM115" t="str">
            <v>1: Yes</v>
          </cell>
          <cell r="BN115" t="str">
            <v>N_INITIATION,N_STAGE,N_MONITORING,N_BLOOD: Initiation, WHO Staging, Routine clinical monitoring, Blood draws for CD4</v>
          </cell>
          <cell r="BO115" t="str">
            <v>Clinical officers and/or doctors provide expert advice in cases of severe or complicated OIs.</v>
          </cell>
          <cell r="BP115" t="str">
            <v>1: Yes</v>
          </cell>
          <cell r="BQ115">
            <v>0.71989446335250284</v>
          </cell>
          <cell r="BR115" t="str">
            <v>0: Cumulative</v>
          </cell>
          <cell r="BS115" t="str">
            <v/>
          </cell>
          <cell r="BT115" t="str">
            <v>1: Yes</v>
          </cell>
          <cell r="BU115" t="str">
            <v>96</v>
          </cell>
          <cell r="BV115" t="str">
            <v>256</v>
          </cell>
          <cell r="BW115" t="str">
            <v>1</v>
          </cell>
          <cell r="BX115" t="str">
            <v>81</v>
          </cell>
          <cell r="BY115" t="str">
            <v>N/A</v>
          </cell>
          <cell r="BZ115" t="str">
            <v>N/A</v>
          </cell>
          <cell r="CA115" t="str">
            <v>1: Yes</v>
          </cell>
          <cell r="CB115" t="str">
            <v>0: No</v>
          </cell>
          <cell r="CC115" t="str">
            <v>0: No</v>
          </cell>
          <cell r="CD115" t="str">
            <v>0: No</v>
          </cell>
          <cell r="CE115" t="str">
            <v>1: Yes</v>
          </cell>
          <cell r="CF115" t="str">
            <v>0: No</v>
          </cell>
          <cell r="CG115" t="str">
            <v>0: No</v>
          </cell>
          <cell r="CH115" t="str">
            <v/>
          </cell>
          <cell r="CI115" t="str">
            <v>The patient files are clearly labelled and arranged according to the date of initiation with those for patients that have transferred in, being kept in separate drawers. Similarly, the files of patients that have died, transferred out or are lost to follow up are separated from those belonging to active patients. The health centre has maintained ART Registers since the commencement of ART Treatment in 2007.Whilst the registers provide a large amount of information about the patients, they do not sufficiently indicate the patients’ status especially  for those that are lost to follow up.  Lubengele has a fully functioning SMART CARE system which the team used to obtain current information on the status of some patients whose present outcome was not stated in the register or patient file. A total of 70 patient charts were selected for each patient category using systematic sampling method. The team observed that Clinical Follow-up forms were missing in most patient files despite the patients having been visiting the centre regularly. Upon enquiry, it was learnt that medical personnel at the centre rarely filled out the forms because they are lengthy and required a lot of time. This poses a challenge because the centre caters for a large population and the members of staff are often pressed for time. As such only basic information about the client, such as weight and CD4 counts are recorded on a piece of paper which is kept in the patient’s file. In light of this view, the date of the patient last visit to the clinic was obtained from the Pharmacy Forms which were always u to date.</v>
          </cell>
          <cell r="CJ115">
            <v>717.16666666666663</v>
          </cell>
          <cell r="CK115" t="str">
            <v>Weighted average of visit frequency found by taking the percentage of established and new patients for each patient type, and multiplying these figures by the visit frequency of each patient type. Interview provided figures, which were confirmed by the patient charts.</v>
          </cell>
          <cell r="CL115" t="str">
            <v>1: Yes</v>
          </cell>
          <cell r="CM115" t="str">
            <v>1: Yes</v>
          </cell>
          <cell r="CN115" t="str">
            <v>1: Yes</v>
          </cell>
          <cell r="CO115" t="str">
            <v>0: No</v>
          </cell>
          <cell r="CP115" t="str">
            <v/>
          </cell>
          <cell r="CQ115" t="str">
            <v>1: Yes</v>
          </cell>
          <cell r="CR115" t="str">
            <v>1: Yes</v>
          </cell>
          <cell r="CS115" t="str">
            <v>95</v>
          </cell>
          <cell r="CT115" t="str">
            <v>50</v>
          </cell>
          <cell r="CU115">
            <v>696.33880308880305</v>
          </cell>
          <cell r="CV115" t="str">
            <v>2: Unknown</v>
          </cell>
          <cell r="CW115">
            <v>3.6009598603839446</v>
          </cell>
          <cell r="CX115">
            <v>24.108939577118569</v>
          </cell>
          <cell r="CY115">
            <v>6.1415745865178319</v>
          </cell>
          <cell r="CZ115">
            <v>26.016671381139886</v>
          </cell>
          <cell r="DA115">
            <v>16.29752164114204</v>
          </cell>
          <cell r="DB115">
            <v>3.9723146561548051</v>
          </cell>
          <cell r="DC115">
            <v>17.606182614451498</v>
          </cell>
          <cell r="DD115">
            <v>16.802341300581283</v>
          </cell>
          <cell r="DE115">
            <v>0</v>
          </cell>
          <cell r="DF115">
            <v>25.878958207061324</v>
          </cell>
          <cell r="DG115">
            <v>0</v>
          </cell>
          <cell r="DH115">
            <v>7.8114179359765288</v>
          </cell>
          <cell r="DI115">
            <v>2.1692599303630264</v>
          </cell>
          <cell r="DJ115">
            <v>8.4104887666883865</v>
          </cell>
          <cell r="DK115">
            <v>8.0262617423431983</v>
          </cell>
          <cell r="DL115">
            <v>0</v>
          </cell>
          <cell r="DM115">
            <v>12.364781603069252</v>
          </cell>
          <cell r="DN115">
            <v>0</v>
          </cell>
          <cell r="DO115">
            <v>17.606182614451498</v>
          </cell>
          <cell r="DP115">
            <v>16.802341300581283</v>
          </cell>
          <cell r="DQ115">
            <v>25.878958207061324</v>
          </cell>
          <cell r="DR115">
            <v>8.4104887666883865</v>
          </cell>
          <cell r="DS115">
            <v>8.0262617423431983</v>
          </cell>
          <cell r="DT115">
            <v>12.364781603069252</v>
          </cell>
          <cell r="DU115">
            <v>10.705037898230847</v>
          </cell>
          <cell r="DV115">
            <v>2.5299746296112522</v>
          </cell>
          <cell r="DW115">
            <v>11.044727787808435</v>
          </cell>
          <cell r="DX115">
            <v>0</v>
          </cell>
          <cell r="DY115">
            <v>17.010267122367285</v>
          </cell>
          <cell r="DZ115">
            <v>0</v>
          </cell>
          <cell r="EA115">
            <v>3.4392983089416096</v>
          </cell>
          <cell r="EB115">
            <v>0.9551059834848874</v>
          </cell>
          <cell r="EC115">
            <v>3.5338921388940832</v>
          </cell>
          <cell r="ED115">
            <v>0</v>
          </cell>
          <cell r="EE115">
            <v>5.4441041058638584</v>
          </cell>
          <cell r="EF115">
            <v>0</v>
          </cell>
          <cell r="EG115">
            <v>0.24707833120540448</v>
          </cell>
          <cell r="EH115">
            <v>6.8614575220247054E-2</v>
          </cell>
          <cell r="EI115">
            <v>0.25387392831491412</v>
          </cell>
          <cell r="EJ115">
            <v>0</v>
          </cell>
          <cell r="EK115">
            <v>0.39110307875540823</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7.8114179359765288</v>
          </cell>
          <cell r="EZ115">
            <v>2.1692599303630264</v>
          </cell>
          <cell r="FA115">
            <v>8.0262617423431983</v>
          </cell>
          <cell r="FB115">
            <v>0</v>
          </cell>
          <cell r="FC115">
            <v>12.364781603069252</v>
          </cell>
          <cell r="FD115">
            <v>0</v>
          </cell>
          <cell r="FE115">
            <v>1.9061071027641816</v>
          </cell>
          <cell r="FF115">
            <v>0.41861946783841886</v>
          </cell>
          <cell r="FG115">
            <v>1.9698474455638499</v>
          </cell>
          <cell r="FH115">
            <v>0</v>
          </cell>
          <cell r="FI115">
            <v>3.0334839000747742</v>
          </cell>
          <cell r="FJ115">
            <v>0</v>
          </cell>
          <cell r="FK115">
            <v>0</v>
          </cell>
          <cell r="FL115">
            <v>0</v>
          </cell>
          <cell r="FM115">
            <v>0</v>
          </cell>
          <cell r="FN115">
            <v>0</v>
          </cell>
          <cell r="FO115">
            <v>0</v>
          </cell>
          <cell r="FP115">
            <v>0</v>
          </cell>
          <cell r="FQ115">
            <v>0</v>
          </cell>
          <cell r="FR115">
            <v>0.2356020942408377</v>
          </cell>
          <cell r="FS115">
            <v>0.77225130890052363</v>
          </cell>
          <cell r="FT115">
            <v>0</v>
          </cell>
          <cell r="FU115">
            <v>0.35340314136125656</v>
          </cell>
          <cell r="FV115">
            <v>0.45811518324607325</v>
          </cell>
          <cell r="FW115">
            <v>3.1413612565445024</v>
          </cell>
          <cell r="FX115">
            <v>0</v>
          </cell>
          <cell r="FY115">
            <v>0</v>
          </cell>
          <cell r="FZ115">
            <v>4.9607329842931938</v>
          </cell>
          <cell r="GA115">
            <v>0</v>
          </cell>
          <cell r="GB115">
            <v>1.3089005235602096</v>
          </cell>
          <cell r="GC115">
            <v>0</v>
          </cell>
          <cell r="GD115">
            <v>1.3089005235602096</v>
          </cell>
          <cell r="GE115">
            <v>0</v>
          </cell>
          <cell r="GF115">
            <v>6.5427581360409048E-2</v>
          </cell>
          <cell r="GG115">
            <v>0.21445707223689633</v>
          </cell>
          <cell r="GH115">
            <v>0</v>
          </cell>
          <cell r="GI115">
            <v>9.8141372040613573E-2</v>
          </cell>
          <cell r="GJ115">
            <v>0.12722029708968424</v>
          </cell>
          <cell r="GK115">
            <v>0</v>
          </cell>
          <cell r="GL115">
            <v>0</v>
          </cell>
          <cell r="GM115">
            <v>0</v>
          </cell>
          <cell r="GN115">
            <v>0.50524632272760317</v>
          </cell>
          <cell r="GO115">
            <v>0.36348656311338362</v>
          </cell>
          <cell r="GP115">
            <v>0</v>
          </cell>
          <cell r="GQ115">
            <v>0.36348656311338362</v>
          </cell>
          <cell r="GR115">
            <v>0</v>
          </cell>
          <cell r="GS115">
            <v>0.25367081665092178</v>
          </cell>
          <cell r="GT115">
            <v>0.83147656568913264</v>
          </cell>
          <cell r="GU115">
            <v>0</v>
          </cell>
          <cell r="GV115">
            <v>0.38050622497638265</v>
          </cell>
          <cell r="GW115">
            <v>0.49324881015457012</v>
          </cell>
          <cell r="GX115">
            <v>3.4749034749034751</v>
          </cell>
          <cell r="GY115">
            <v>0</v>
          </cell>
          <cell r="GZ115">
            <v>0</v>
          </cell>
          <cell r="HA115">
            <v>5.4338058923744823</v>
          </cell>
          <cell r="HB115">
            <v>1.4092823147273434</v>
          </cell>
          <cell r="HC115">
            <v>0</v>
          </cell>
          <cell r="HD115">
            <v>1.4092823147273434</v>
          </cell>
          <cell r="HE115">
            <v>0</v>
          </cell>
          <cell r="HF115">
            <v>7507.4968800896859</v>
          </cell>
          <cell r="HG115">
            <v>8579.1787528461009</v>
          </cell>
          <cell r="HH115">
            <v>0</v>
          </cell>
          <cell r="HI115">
            <v>6991.401668182556</v>
          </cell>
          <cell r="HJ115">
            <v>7507.4968800896859</v>
          </cell>
          <cell r="HK115">
            <v>634.55803033187397</v>
          </cell>
          <cell r="HL115">
            <v>0</v>
          </cell>
          <cell r="HM115" t="str">
            <v/>
          </cell>
          <cell r="HN115">
            <v>5967.9233030860678</v>
          </cell>
          <cell r="HO115" t="e">
            <v>#DIV/0!</v>
          </cell>
          <cell r="HP115">
            <v>0</v>
          </cell>
          <cell r="HQ115">
            <v>1</v>
          </cell>
          <cell r="HR115">
            <v>0</v>
          </cell>
          <cell r="HS115">
            <v>3.4392983089416096</v>
          </cell>
          <cell r="HT115">
            <v>0</v>
          </cell>
          <cell r="HU115">
            <v>0</v>
          </cell>
          <cell r="HV115">
            <v>3.1413612565445024</v>
          </cell>
          <cell r="HW115">
            <v>2.7969999999999997</v>
          </cell>
          <cell r="HX115">
            <v>2.0265</v>
          </cell>
          <cell r="HY115">
            <v>3.7030639033433856</v>
          </cell>
          <cell r="HZ115">
            <v>0</v>
          </cell>
          <cell r="IA115">
            <v>0</v>
          </cell>
          <cell r="IB115">
            <v>0.9551059834848874</v>
          </cell>
          <cell r="IC115">
            <v>0</v>
          </cell>
          <cell r="ID115">
            <v>0</v>
          </cell>
          <cell r="IE115" t="str">
            <v>4</v>
          </cell>
          <cell r="IF115">
            <v>159.38409067799549</v>
          </cell>
          <cell r="IG115">
            <v>161.58073008016586</v>
          </cell>
          <cell r="IH115">
            <v>0</v>
          </cell>
          <cell r="II115">
            <v>136.77725955538637</v>
          </cell>
          <cell r="IJ115">
            <v>0</v>
          </cell>
          <cell r="IK115">
            <v>147.23153210582174</v>
          </cell>
          <cell r="IL115">
            <v>12.152558572173735</v>
          </cell>
          <cell r="IM115">
            <v>147.03846437295093</v>
          </cell>
          <cell r="IN115">
            <v>14.542265707214927</v>
          </cell>
          <cell r="IO115">
            <v>0</v>
          </cell>
          <cell r="IP115">
            <v>0</v>
          </cell>
          <cell r="IQ115">
            <v>128.57062398206318</v>
          </cell>
          <cell r="IR115">
            <v>8.2066355733231813</v>
          </cell>
          <cell r="IS115">
            <v>0</v>
          </cell>
          <cell r="IT115">
            <v>0</v>
          </cell>
          <cell r="IU115">
            <v>193.99999999999997</v>
          </cell>
          <cell r="IV115">
            <v>109</v>
          </cell>
          <cell r="IW115">
            <v>378</v>
          </cell>
          <cell r="IX115">
            <v>4</v>
          </cell>
          <cell r="IY115" t="str">
            <v>1: Yes</v>
          </cell>
          <cell r="IZ115" t="str">
            <v>1</v>
          </cell>
          <cell r="JA115" t="str">
            <v>180</v>
          </cell>
          <cell r="JB115" t="str">
            <v>TDFFTC: TDF-FTC</v>
          </cell>
          <cell r="JC115" t="str">
            <v>1: Yes</v>
          </cell>
          <cell r="JD115" t="str">
            <v>0: No</v>
          </cell>
          <cell r="JE115" t="str">
            <v>N/A</v>
          </cell>
          <cell r="JF115" t="str">
            <v>N/A</v>
          </cell>
          <cell r="JG115" t="str">
            <v>N/A</v>
          </cell>
          <cell r="JH115">
            <v>0</v>
          </cell>
          <cell r="JI115">
            <v>81</v>
          </cell>
          <cell r="JJ115">
            <v>0</v>
          </cell>
          <cell r="JK115">
            <v>165</v>
          </cell>
          <cell r="JL115">
            <v>378</v>
          </cell>
          <cell r="JM115">
            <v>0</v>
          </cell>
          <cell r="JN115">
            <v>0</v>
          </cell>
          <cell r="JO115">
            <v>1</v>
          </cell>
          <cell r="JP115">
            <v>0</v>
          </cell>
          <cell r="JQ115">
            <v>0</v>
          </cell>
          <cell r="JR115">
            <v>69.71867927321955</v>
          </cell>
          <cell r="JS115">
            <v>99.892548173530486</v>
          </cell>
          <cell r="JT115">
            <v>147.492015144785</v>
          </cell>
          <cell r="JU115">
            <v>172.19218647545318</v>
          </cell>
          <cell r="JV115" t="str">
            <v>N/A</v>
          </cell>
          <cell r="JW115">
            <v>194.52270660151873</v>
          </cell>
          <cell r="JX115" t="str">
            <v>N/A</v>
          </cell>
          <cell r="JY115">
            <v>169.82253527085052</v>
          </cell>
          <cell r="JZ115">
            <v>689.37</v>
          </cell>
          <cell r="KA115">
            <v>0</v>
          </cell>
          <cell r="KB115">
            <v>1098.2</v>
          </cell>
          <cell r="KC115">
            <v>0</v>
          </cell>
          <cell r="KD115">
            <v>1568</v>
          </cell>
          <cell r="KE115">
            <v>0</v>
          </cell>
          <cell r="KF115">
            <v>0</v>
          </cell>
          <cell r="KG115">
            <v>2738.24</v>
          </cell>
          <cell r="KH115">
            <v>860</v>
          </cell>
          <cell r="KI115">
            <v>0</v>
          </cell>
          <cell r="KJ115">
            <v>1292</v>
          </cell>
          <cell r="KK115">
            <v>0</v>
          </cell>
          <cell r="KL115">
            <v>1568</v>
          </cell>
          <cell r="KM115">
            <v>0</v>
          </cell>
          <cell r="KN115">
            <v>0</v>
          </cell>
          <cell r="KO115">
            <v>2987</v>
          </cell>
          <cell r="KP115">
            <v>64</v>
          </cell>
          <cell r="KQ115">
            <v>17</v>
          </cell>
          <cell r="KR115">
            <v>107</v>
          </cell>
          <cell r="KS115">
            <v>57</v>
          </cell>
          <cell r="KT115">
            <v>199</v>
          </cell>
          <cell r="KU115">
            <v>179</v>
          </cell>
          <cell r="KV115">
            <v>1</v>
          </cell>
          <cell r="KW115">
            <v>0</v>
          </cell>
          <cell r="KX115">
            <v>0</v>
          </cell>
          <cell r="KY115">
            <v>0</v>
          </cell>
          <cell r="KZ115">
            <v>6.3299278719038865</v>
          </cell>
          <cell r="LA115" t="str">
            <v/>
          </cell>
          <cell r="LB115" t="str">
            <v/>
          </cell>
          <cell r="LC115">
            <v>2.9200245362438397</v>
          </cell>
          <cell r="LD115">
            <v>5.1900501300843969</v>
          </cell>
          <cell r="LE115">
            <v>4.7900670516318726</v>
          </cell>
          <cell r="LF115" t="str">
            <v/>
          </cell>
          <cell r="LG115" t="str">
            <v/>
          </cell>
          <cell r="LH115" t="str">
            <v/>
          </cell>
          <cell r="LI115" t="str">
            <v/>
          </cell>
          <cell r="LJ115" t="str">
            <v>Tenofovir/Emtricitabine (TDF/FTC)</v>
          </cell>
          <cell r="LK115" t="str">
            <v/>
          </cell>
          <cell r="LL115" t="str">
            <v>1: Yes</v>
          </cell>
          <cell r="LM115" t="str">
            <v>1</v>
          </cell>
          <cell r="LN115" t="str">
            <v>180</v>
          </cell>
          <cell r="LO115" t="str">
            <v>TDFFTC: TDF-FTC</v>
          </cell>
          <cell r="LP115" t="str">
            <v>0: No</v>
          </cell>
          <cell r="LQ115" t="str">
            <v>N/A</v>
          </cell>
          <cell r="LR115" t="str">
            <v>N/A</v>
          </cell>
          <cell r="LS115" t="str">
            <v>N/A</v>
          </cell>
          <cell r="LT115" t="str">
            <v>N/A</v>
          </cell>
          <cell r="LU115">
            <v>81</v>
          </cell>
          <cell r="LV115">
            <v>165</v>
          </cell>
          <cell r="LW115">
            <v>378</v>
          </cell>
          <cell r="LX115">
            <v>1</v>
          </cell>
          <cell r="LY115" t="str">
            <v>0: No</v>
          </cell>
          <cell r="LZ115" t="str">
            <v>0: No</v>
          </cell>
          <cell r="MA115" t="str">
            <v>0: No</v>
          </cell>
          <cell r="MB115" t="str">
            <v>0: No</v>
          </cell>
          <cell r="MC115" t="str">
            <v>0: No</v>
          </cell>
          <cell r="MD115" t="str">
            <v>0: No</v>
          </cell>
          <cell r="ME115" t="str">
            <v>0: No</v>
          </cell>
          <cell r="MF115" t="str">
            <v>0: No</v>
          </cell>
          <cell r="MG115" t="str">
            <v>0: No</v>
          </cell>
          <cell r="MH115" t="str">
            <v>0: No</v>
          </cell>
          <cell r="MI115" t="str">
            <v>0: No</v>
          </cell>
          <cell r="MJ115" t="str">
            <v>0: No</v>
          </cell>
          <cell r="MK115" t="str">
            <v>0: No</v>
          </cell>
          <cell r="ML115" t="str">
            <v>0: No</v>
          </cell>
          <cell r="MM115" t="str">
            <v>0: No</v>
          </cell>
          <cell r="MN115" t="str">
            <v>1: Yes</v>
          </cell>
          <cell r="MO115" t="str">
            <v>0: No</v>
          </cell>
          <cell r="MP115" t="str">
            <v>0: No</v>
          </cell>
          <cell r="MQ115" t="str">
            <v>1: Yes</v>
          </cell>
          <cell r="MR115" t="str">
            <v>1: Yes</v>
          </cell>
          <cell r="MS115" t="str">
            <v>3</v>
          </cell>
          <cell r="MT115" t="str">
            <v>2: N/A</v>
          </cell>
          <cell r="MU115">
            <v>17.964198883775882</v>
          </cell>
          <cell r="MV115">
            <v>48.393650121847138</v>
          </cell>
          <cell r="MW115">
            <v>14.852917072274424</v>
          </cell>
          <cell r="MX115">
            <v>0</v>
          </cell>
          <cell r="MY115">
            <v>13.501945088924851</v>
          </cell>
          <cell r="MZ115">
            <v>0</v>
          </cell>
          <cell r="NA115">
            <v>3.275512139826025</v>
          </cell>
          <cell r="NB115">
            <v>3.2755121398260254</v>
          </cell>
          <cell r="NC115">
            <v>3.2755121398260245</v>
          </cell>
          <cell r="ND115">
            <v>0</v>
          </cell>
          <cell r="NE115">
            <v>3.275512139826025</v>
          </cell>
          <cell r="NF115">
            <v>0</v>
          </cell>
          <cell r="NG115">
            <v>3.2762142511545251</v>
          </cell>
          <cell r="NH115">
            <v>34.132195743846239</v>
          </cell>
          <cell r="NI115">
            <v>0</v>
          </cell>
          <cell r="NJ115">
            <v>0</v>
          </cell>
          <cell r="NK115">
            <v>0</v>
          </cell>
          <cell r="NL115">
            <v>0</v>
          </cell>
          <cell r="NM115">
            <v>12.971839023369789</v>
          </cell>
          <cell r="NN115">
            <v>35.137174140029664</v>
          </cell>
          <cell r="NO115">
            <v>10.705527894235225</v>
          </cell>
          <cell r="NP115">
            <v>0</v>
          </cell>
          <cell r="NQ115">
            <v>9.7214566893395826</v>
          </cell>
          <cell r="NR115">
            <v>0</v>
          </cell>
          <cell r="NS115">
            <v>4.8364161170209181</v>
          </cell>
          <cell r="NT115">
            <v>13.100532238432299</v>
          </cell>
          <cell r="NU115">
            <v>3.9914454346540231</v>
          </cell>
          <cell r="NV115">
            <v>0</v>
          </cell>
          <cell r="NW115">
            <v>3.6245446562000914</v>
          </cell>
          <cell r="NX115">
            <v>0</v>
          </cell>
          <cell r="NY115">
            <v>0</v>
          </cell>
          <cell r="NZ115">
            <v>0</v>
          </cell>
          <cell r="OA115">
            <v>0</v>
          </cell>
          <cell r="OB115">
            <v>0</v>
          </cell>
          <cell r="OC115">
            <v>0</v>
          </cell>
          <cell r="OD115">
            <v>0</v>
          </cell>
          <cell r="OE115">
            <v>0.15594374338517553</v>
          </cell>
          <cell r="OF115">
            <v>0.15594374338517553</v>
          </cell>
          <cell r="OG115">
            <v>0.15594374338517553</v>
          </cell>
          <cell r="OH115">
            <v>0</v>
          </cell>
          <cell r="OI115">
            <v>0.15594374338517553</v>
          </cell>
          <cell r="OJ115">
            <v>0</v>
          </cell>
          <cell r="OK115">
            <v>0.14890795663787015</v>
          </cell>
          <cell r="OL115">
            <v>0.14890795663787015</v>
          </cell>
          <cell r="OM115">
            <v>0.14890795663787015</v>
          </cell>
          <cell r="ON115">
            <v>0</v>
          </cell>
          <cell r="OO115">
            <v>0.14890795663787015</v>
          </cell>
          <cell r="OP115">
            <v>0</v>
          </cell>
          <cell r="OQ115">
            <v>17.815290927138012</v>
          </cell>
          <cell r="OR115">
            <v>48.244742165209267</v>
          </cell>
          <cell r="OS115">
            <v>14.704009115636554</v>
          </cell>
          <cell r="OT115">
            <v>0</v>
          </cell>
          <cell r="OU115">
            <v>13.35303713228698</v>
          </cell>
          <cell r="OV115">
            <v>0</v>
          </cell>
          <cell r="OW115">
            <v>0</v>
          </cell>
          <cell r="OX115">
            <v>1.787958115183246</v>
          </cell>
          <cell r="OY115">
            <v>0</v>
          </cell>
          <cell r="OZ115">
            <v>0</v>
          </cell>
          <cell r="PA115">
            <v>0</v>
          </cell>
          <cell r="PB115">
            <v>1.6727748691099475</v>
          </cell>
          <cell r="PC115">
            <v>0</v>
          </cell>
          <cell r="PD115">
            <v>0</v>
          </cell>
          <cell r="PE115">
            <v>0</v>
          </cell>
          <cell r="PF115">
            <v>1.5170157068062826</v>
          </cell>
          <cell r="PG115" t="str">
            <v/>
          </cell>
          <cell r="PH115">
            <v>7.2551134801277586</v>
          </cell>
          <cell r="PI115">
            <v>0</v>
          </cell>
          <cell r="PJ115">
            <v>0</v>
          </cell>
          <cell r="PK115" t="str">
            <v>N/A</v>
          </cell>
          <cell r="PL115">
            <v>1.9643801425640377</v>
          </cell>
          <cell r="PM115" t="str">
            <v>N/A</v>
          </cell>
          <cell r="PN115" t="str">
            <v>N/A</v>
          </cell>
          <cell r="PO115" t="str">
            <v>N/A</v>
          </cell>
          <cell r="PP115">
            <v>0.45159379825285029</v>
          </cell>
          <cell r="PQ115">
            <v>355.16</v>
          </cell>
          <cell r="PR115">
            <v>928.88000000000011</v>
          </cell>
          <cell r="PS115">
            <v>1366</v>
          </cell>
          <cell r="PT115">
            <v>0</v>
          </cell>
          <cell r="PU115">
            <v>1278</v>
          </cell>
          <cell r="PV115">
            <v>0</v>
          </cell>
          <cell r="PW115">
            <v>1159</v>
          </cell>
          <cell r="PX115">
            <v>0</v>
          </cell>
          <cell r="PY115">
            <v>88.00792669016414</v>
          </cell>
          <cell r="PZ115">
            <v>29.637602712812317</v>
          </cell>
          <cell r="QA115">
            <v>14.733272594019285</v>
          </cell>
          <cell r="QB115">
            <v>3.2755121398260254</v>
          </cell>
          <cell r="QC115">
            <v>0</v>
          </cell>
          <cell r="QD115">
            <v>10.618376800558414</v>
          </cell>
          <cell r="QE115">
            <v>3.9589520500756947</v>
          </cell>
          <cell r="QF115">
            <v>0</v>
          </cell>
          <cell r="QG115">
            <v>0.15594374338517553</v>
          </cell>
          <cell r="QH115">
            <v>0.14890795663787015</v>
          </cell>
          <cell r="QI115">
            <v>14.584364637381414</v>
          </cell>
          <cell r="QJ115">
            <v>0</v>
          </cell>
          <cell r="QK115">
            <v>1.4635714285714287</v>
          </cell>
          <cell r="QL115">
            <v>0</v>
          </cell>
          <cell r="QM115">
            <v>0</v>
          </cell>
          <cell r="QN115">
            <v>0</v>
          </cell>
          <cell r="QO115">
            <v>1.3692857142857144</v>
          </cell>
          <cell r="QP115">
            <v>0</v>
          </cell>
          <cell r="QQ115">
            <v>0</v>
          </cell>
          <cell r="QR115">
            <v>0</v>
          </cell>
          <cell r="QS115">
            <v>1.2417857142857143</v>
          </cell>
          <cell r="QT115">
            <v>0</v>
          </cell>
          <cell r="QU115">
            <v>4.8430909090909093</v>
          </cell>
          <cell r="QV115" t="str">
            <v>N/A</v>
          </cell>
          <cell r="QW115" t="str">
            <v/>
          </cell>
          <cell r="QX115" t="str">
            <v/>
          </cell>
          <cell r="QY115" t="str">
            <v/>
          </cell>
          <cell r="QZ115" t="str">
            <v/>
          </cell>
          <cell r="RA115" t="str">
            <v/>
          </cell>
          <cell r="RB115" t="str">
            <v/>
          </cell>
          <cell r="RC115" t="str">
            <v>N/A</v>
          </cell>
          <cell r="RD115" t="str">
            <v>N/A</v>
          </cell>
          <cell r="RE115">
            <v>0</v>
          </cell>
          <cell r="RF115">
            <v>49.222588573415379</v>
          </cell>
          <cell r="RG115">
            <v>0</v>
          </cell>
          <cell r="RH115">
            <v>0</v>
          </cell>
          <cell r="RI115">
            <v>0</v>
          </cell>
          <cell r="RJ115">
            <v>4.5310909090909099</v>
          </cell>
          <cell r="RK115">
            <v>0</v>
          </cell>
          <cell r="RL115">
            <v>0</v>
          </cell>
          <cell r="RM115">
            <v>0</v>
          </cell>
          <cell r="RN115">
            <v>4.1091818181818187</v>
          </cell>
          <cell r="RO115">
            <v>12.22591997625225</v>
          </cell>
          <cell r="RP115">
            <v>12.639733837341399</v>
          </cell>
          <cell r="RQ115">
            <v>8.3285457936307967</v>
          </cell>
          <cell r="RR115">
            <v>8.3285457936307967</v>
          </cell>
          <cell r="RS115">
            <v>12.620557048460665</v>
          </cell>
          <cell r="RT115">
            <v>0</v>
          </cell>
          <cell r="RU115">
            <v>12.837092779037675</v>
          </cell>
          <cell r="RV115">
            <v>4.9231874148869972</v>
          </cell>
          <cell r="RW115">
            <v>1.0258132322655453</v>
          </cell>
          <cell r="RX115">
            <v>5.3178244870954137</v>
          </cell>
          <cell r="RY115">
            <v>0</v>
          </cell>
          <cell r="RZ115">
            <v>5.5343602176724245</v>
          </cell>
          <cell r="SA115">
            <v>0</v>
          </cell>
          <cell r="SB115">
            <v>10.147513580289365</v>
          </cell>
          <cell r="SC115">
            <v>0</v>
          </cell>
          <cell r="SD115">
            <v>6.9126930087135605</v>
          </cell>
          <cell r="SE115">
            <v>10.475062350222352</v>
          </cell>
          <cell r="SF115">
            <v>0</v>
          </cell>
          <cell r="SG115">
            <v>10.654787006601271</v>
          </cell>
          <cell r="SH115">
            <v>2.0784063959628822</v>
          </cell>
          <cell r="SI115">
            <v>0</v>
          </cell>
          <cell r="SJ115">
            <v>1.4158527849172355</v>
          </cell>
          <cell r="SK115">
            <v>2.1454946982383127</v>
          </cell>
          <cell r="SL115">
            <v>0</v>
          </cell>
          <cell r="SM115">
            <v>2.182305772436405</v>
          </cell>
          <cell r="SN115">
            <v>0</v>
          </cell>
          <cell r="SO115">
            <v>0.9</v>
          </cell>
          <cell r="SP115">
            <v>0</v>
          </cell>
          <cell r="SQ115">
            <v>0.9</v>
          </cell>
          <cell r="SR115">
            <v>0</v>
          </cell>
          <cell r="SS115" t="str">
            <v>1: Yes</v>
          </cell>
          <cell r="ST115" t="str">
            <v>1: Yes</v>
          </cell>
          <cell r="SU115">
            <v>0.9</v>
          </cell>
          <cell r="SV115" t="str">
            <v>1: Yes</v>
          </cell>
          <cell r="SW115" t="str">
            <v>1: Only patients with CD4 &lt;</v>
          </cell>
          <cell r="SX115">
            <v>1</v>
          </cell>
          <cell r="SY115" t="str">
            <v>0: No</v>
          </cell>
          <cell r="SZ115" t="str">
            <v>N/A</v>
          </cell>
          <cell r="TA115" t="str">
            <v>N/A</v>
          </cell>
          <cell r="TB115">
            <v>7.3006150561683537E-3</v>
          </cell>
          <cell r="TC115">
            <v>0</v>
          </cell>
          <cell r="TD115">
            <v>2.7736059463292366</v>
          </cell>
          <cell r="TE115">
            <v>0</v>
          </cell>
          <cell r="TF115">
            <v>2.7907264161192362E-3</v>
          </cell>
          <cell r="TG115">
            <v>0</v>
          </cell>
          <cell r="TH115">
            <v>3.3580838097225154</v>
          </cell>
          <cell r="TI115">
            <v>4.9231874148869972</v>
          </cell>
          <cell r="TJ115">
            <v>1.1609514638412115</v>
          </cell>
          <cell r="TK115">
            <v>7.3006150561683537E-3</v>
          </cell>
          <cell r="TL115">
            <v>0</v>
          </cell>
          <cell r="TM115">
            <v>2.7736059463292371</v>
          </cell>
          <cell r="TN115">
            <v>0</v>
          </cell>
          <cell r="TO115">
            <v>2.7907264161192366E-3</v>
          </cell>
          <cell r="TP115">
            <v>0</v>
          </cell>
          <cell r="TQ115">
            <v>3.3580838097225154</v>
          </cell>
          <cell r="TR115">
            <v>1.0258132322655453</v>
          </cell>
          <cell r="TS115">
            <v>1.1609514638412115</v>
          </cell>
          <cell r="TT115">
            <v>7.3006150561683537E-3</v>
          </cell>
          <cell r="TU115">
            <v>0</v>
          </cell>
          <cell r="TV115">
            <v>2.7736059463292366</v>
          </cell>
          <cell r="TW115">
            <v>0</v>
          </cell>
          <cell r="TX115">
            <v>2.7907264161192366E-3</v>
          </cell>
          <cell r="TY115">
            <v>0</v>
          </cell>
          <cell r="TZ115">
            <v>3.3580838097225154</v>
          </cell>
          <cell r="UA115">
            <v>5.3370012759761485</v>
          </cell>
          <cell r="UB115">
            <v>1.1609514638412115</v>
          </cell>
          <cell r="UC115" t="str">
            <v>0: No</v>
          </cell>
          <cell r="UD115" t="str">
            <v>N/A</v>
          </cell>
          <cell r="UE115" t="str">
            <v>N/A</v>
          </cell>
          <cell r="UF115">
            <v>239590</v>
          </cell>
          <cell r="UG115">
            <v>1.5698965670410559E-2</v>
          </cell>
          <cell r="UH115">
            <v>1.5698965670410559E-2</v>
          </cell>
          <cell r="UI115">
            <v>0</v>
          </cell>
          <cell r="UJ115">
            <v>0</v>
          </cell>
          <cell r="UK115">
            <v>0</v>
          </cell>
          <cell r="UL115">
            <v>0</v>
          </cell>
          <cell r="UM115">
            <v>0</v>
          </cell>
          <cell r="UN115" t="str">
            <v>N/A</v>
          </cell>
          <cell r="UO115" t="str">
            <v>N/A</v>
          </cell>
          <cell r="UP115" t="str">
            <v>N/A</v>
          </cell>
          <cell r="UQ115" t="str">
            <v>N/A</v>
          </cell>
          <cell r="UR115" t="str">
            <v>N/A</v>
          </cell>
          <cell r="US115" t="str">
            <v>N/A</v>
          </cell>
          <cell r="UT115" t="str">
            <v>N/A</v>
          </cell>
          <cell r="UU115" t="str">
            <v>N/A</v>
          </cell>
          <cell r="UV115" t="str">
            <v>N/A</v>
          </cell>
          <cell r="UW115" t="str">
            <v>N/A</v>
          </cell>
          <cell r="UX115">
            <v>1</v>
          </cell>
          <cell r="UY115">
            <v>1</v>
          </cell>
          <cell r="UZ115">
            <v>0</v>
          </cell>
          <cell r="VA115">
            <v>0</v>
          </cell>
          <cell r="VB115">
            <v>1</v>
          </cell>
          <cell r="VC115">
            <v>0</v>
          </cell>
          <cell r="VD115">
            <v>0</v>
          </cell>
          <cell r="VE115">
            <v>0</v>
          </cell>
          <cell r="VF115">
            <v>0</v>
          </cell>
          <cell r="VG115">
            <v>1</v>
          </cell>
          <cell r="VH115">
            <v>0</v>
          </cell>
          <cell r="VI115">
            <v>1</v>
          </cell>
          <cell r="VJ115">
            <v>0</v>
          </cell>
          <cell r="VK115">
            <v>0</v>
          </cell>
          <cell r="VL115">
            <v>0</v>
          </cell>
          <cell r="VM115">
            <v>0</v>
          </cell>
          <cell r="VN115">
            <v>0</v>
          </cell>
          <cell r="VO115">
            <v>0</v>
          </cell>
          <cell r="VP115">
            <v>0</v>
          </cell>
          <cell r="VQ115">
            <v>0</v>
          </cell>
          <cell r="VR115">
            <v>0</v>
          </cell>
          <cell r="VS115">
            <v>0</v>
          </cell>
          <cell r="VT115">
            <v>0</v>
          </cell>
          <cell r="VU115">
            <v>0</v>
          </cell>
          <cell r="VV115">
            <v>1</v>
          </cell>
          <cell r="VW115">
            <v>0</v>
          </cell>
          <cell r="VX115">
            <v>0</v>
          </cell>
          <cell r="VY115">
            <v>0</v>
          </cell>
          <cell r="VZ115">
            <v>0</v>
          </cell>
          <cell r="WA115">
            <v>0</v>
          </cell>
          <cell r="WB115">
            <v>0</v>
          </cell>
          <cell r="WC115">
            <v>0</v>
          </cell>
          <cell r="WD115">
            <v>0</v>
          </cell>
          <cell r="WE115">
            <v>0</v>
          </cell>
          <cell r="WF115">
            <v>0</v>
          </cell>
          <cell r="WG115">
            <v>0</v>
          </cell>
          <cell r="WH115">
            <v>0</v>
          </cell>
          <cell r="WI115">
            <v>0</v>
          </cell>
          <cell r="WJ115">
            <v>0</v>
          </cell>
          <cell r="WK115">
            <v>0</v>
          </cell>
          <cell r="WL115">
            <v>0</v>
          </cell>
          <cell r="WM115">
            <v>0</v>
          </cell>
          <cell r="WN115">
            <v>0</v>
          </cell>
          <cell r="WO115">
            <v>0</v>
          </cell>
          <cell r="WP115">
            <v>0</v>
          </cell>
          <cell r="WQ115">
            <v>0</v>
          </cell>
          <cell r="WR115">
            <v>0</v>
          </cell>
          <cell r="WS115">
            <v>0</v>
          </cell>
          <cell r="WT115">
            <v>0</v>
          </cell>
          <cell r="WU115">
            <v>0</v>
          </cell>
          <cell r="WV115">
            <v>0</v>
          </cell>
          <cell r="WW115">
            <v>0</v>
          </cell>
          <cell r="WX115">
            <v>0</v>
          </cell>
          <cell r="WY115">
            <v>0</v>
          </cell>
          <cell r="WZ115">
            <v>10.848007914936762</v>
          </cell>
          <cell r="XA115">
            <v>10.978735785944608</v>
          </cell>
          <cell r="XB115">
            <v>9.6167890570810446</v>
          </cell>
          <cell r="XC115">
            <v>10.894890640594031</v>
          </cell>
          <cell r="XD115">
            <v>0</v>
          </cell>
          <cell r="XE115">
            <v>11.841632554307353</v>
          </cell>
          <cell r="XF115">
            <v>0</v>
          </cell>
          <cell r="XG115">
            <v>0.42966720199886893</v>
          </cell>
          <cell r="XH115">
            <v>0.11932018646635417</v>
          </cell>
          <cell r="XI115">
            <v>0.44148468992551043</v>
          </cell>
          <cell r="XJ115">
            <v>0</v>
          </cell>
          <cell r="XK115">
            <v>0.68012506285821872</v>
          </cell>
          <cell r="XL115">
            <v>0</v>
          </cell>
          <cell r="XM115">
            <v>9.9662306515002363</v>
          </cell>
          <cell r="XN115">
            <v>9.9076225239244291</v>
          </cell>
          <cell r="XO115">
            <v>9.3556405223922781</v>
          </cell>
          <cell r="XP115">
            <v>9.9286410622455943</v>
          </cell>
          <cell r="XQ115">
            <v>0</v>
          </cell>
          <cell r="XR115">
            <v>10.353085906581384</v>
          </cell>
          <cell r="XS115">
            <v>0</v>
          </cell>
          <cell r="XT115">
            <v>0</v>
          </cell>
          <cell r="XU115">
            <v>0</v>
          </cell>
          <cell r="XV115">
            <v>0</v>
          </cell>
          <cell r="XW115">
            <v>0</v>
          </cell>
          <cell r="XX115">
            <v>0</v>
          </cell>
          <cell r="XY115">
            <v>0</v>
          </cell>
          <cell r="XZ115">
            <v>0</v>
          </cell>
          <cell r="YA115">
            <v>0</v>
          </cell>
          <cell r="YB115">
            <v>0</v>
          </cell>
          <cell r="YC115">
            <v>0</v>
          </cell>
          <cell r="YD115">
            <v>0</v>
          </cell>
          <cell r="YE115">
            <v>0</v>
          </cell>
          <cell r="YF115">
            <v>0</v>
          </cell>
          <cell r="YG115">
            <v>0</v>
          </cell>
          <cell r="YH115">
            <v>0</v>
          </cell>
          <cell r="YI115">
            <v>0</v>
          </cell>
          <cell r="YJ115">
            <v>0</v>
          </cell>
          <cell r="YK115">
            <v>0</v>
          </cell>
          <cell r="YL115">
            <v>0.29244074717491558</v>
          </cell>
          <cell r="YM115">
            <v>8.1211887528158888E-2</v>
          </cell>
          <cell r="YN115">
            <v>0.30048398385418784</v>
          </cell>
          <cell r="YO115">
            <v>0</v>
          </cell>
          <cell r="YP115">
            <v>0.46290775891050562</v>
          </cell>
          <cell r="YQ115">
            <v>0</v>
          </cell>
          <cell r="YR115">
            <v>0.21827744183854828</v>
          </cell>
          <cell r="YS115">
            <v>6.0616460694253603E-2</v>
          </cell>
          <cell r="YT115">
            <v>0.22428090456873828</v>
          </cell>
          <cell r="YU115">
            <v>0</v>
          </cell>
          <cell r="YV115">
            <v>0.34551382595724556</v>
          </cell>
          <cell r="YW115">
            <v>0</v>
          </cell>
          <cell r="YX115">
            <v>0</v>
          </cell>
          <cell r="YY115">
            <v>0</v>
          </cell>
          <cell r="YZ115">
            <v>0</v>
          </cell>
          <cell r="ZA115">
            <v>0</v>
          </cell>
          <cell r="ZB115">
            <v>0</v>
          </cell>
          <cell r="ZC115">
            <v>0</v>
          </cell>
          <cell r="ZD115">
            <v>2.7926327599102474</v>
          </cell>
          <cell r="ZE115">
            <v>2.7926327599102474</v>
          </cell>
          <cell r="ZF115">
            <v>5.8900523560209423</v>
          </cell>
          <cell r="ZG115">
            <v>5.8900523560209432</v>
          </cell>
          <cell r="ZH115">
            <v>0.4607329842931937</v>
          </cell>
          <cell r="ZI115">
            <v>0.46073298429319376</v>
          </cell>
          <cell r="ZJ115" t="str">
            <v xml:space="preserve"> </v>
          </cell>
          <cell r="ZK115">
            <v>0</v>
          </cell>
          <cell r="ZL115">
            <v>2</v>
          </cell>
          <cell r="ZM115">
            <v>0</v>
          </cell>
          <cell r="ZN115">
            <v>1</v>
          </cell>
          <cell r="ZO115">
            <v>0</v>
          </cell>
          <cell r="ZP115">
            <v>0</v>
          </cell>
          <cell r="ZQ115">
            <v>0</v>
          </cell>
          <cell r="ZR115" t="str">
            <v>0: No</v>
          </cell>
          <cell r="ZS115" t="str">
            <v>1: Yes</v>
          </cell>
          <cell r="ZT115">
            <v>0.17340314136125656</v>
          </cell>
          <cell r="ZU115">
            <v>0.17340314136125659</v>
          </cell>
          <cell r="ZV115">
            <v>0.17340314136125656</v>
          </cell>
          <cell r="ZW115">
            <v>0.17340314136125656</v>
          </cell>
          <cell r="ZX115">
            <v>0</v>
          </cell>
          <cell r="ZY115">
            <v>0.17340314136125659</v>
          </cell>
          <cell r="ZZ115">
            <v>0</v>
          </cell>
          <cell r="AAA115">
            <v>0</v>
          </cell>
          <cell r="AAB115">
            <v>0</v>
          </cell>
          <cell r="AAC115">
            <v>0</v>
          </cell>
          <cell r="AAD115">
            <v>0</v>
          </cell>
          <cell r="AAE115">
            <v>0</v>
          </cell>
          <cell r="AAF115">
            <v>0</v>
          </cell>
          <cell r="AAG115">
            <v>0</v>
          </cell>
          <cell r="AAH115">
            <v>0</v>
          </cell>
          <cell r="AAI115">
            <v>0</v>
          </cell>
          <cell r="AAJ115">
            <v>0</v>
          </cell>
          <cell r="AAK115">
            <v>0</v>
          </cell>
          <cell r="AAL115">
            <v>0</v>
          </cell>
          <cell r="AAM115">
            <v>0</v>
          </cell>
          <cell r="AAN115">
            <v>0</v>
          </cell>
          <cell r="AAO115">
            <v>0</v>
          </cell>
          <cell r="AAP115">
            <v>0</v>
          </cell>
          <cell r="AAQ115">
            <v>0</v>
          </cell>
          <cell r="AAR115">
            <v>0</v>
          </cell>
          <cell r="AAS115">
            <v>0</v>
          </cell>
          <cell r="AAT115">
            <v>0</v>
          </cell>
          <cell r="AAU115">
            <v>0</v>
          </cell>
          <cell r="AAV115">
            <v>0</v>
          </cell>
          <cell r="AAW115">
            <v>0</v>
          </cell>
          <cell r="AAX115">
            <v>0</v>
          </cell>
          <cell r="AAY115">
            <v>0</v>
          </cell>
          <cell r="AAZ115">
            <v>0</v>
          </cell>
          <cell r="ABA115">
            <v>0</v>
          </cell>
          <cell r="ABB115">
            <v>0</v>
          </cell>
          <cell r="ABC115">
            <v>0</v>
          </cell>
          <cell r="ABD115">
            <v>0</v>
          </cell>
          <cell r="ABE115">
            <v>0</v>
          </cell>
          <cell r="ABF115">
            <v>0</v>
          </cell>
          <cell r="ABG115">
            <v>0</v>
          </cell>
          <cell r="ABH115">
            <v>0</v>
          </cell>
          <cell r="ABI115">
            <v>0</v>
          </cell>
          <cell r="ABJ115">
            <v>0</v>
          </cell>
          <cell r="ABK115">
            <v>0</v>
          </cell>
          <cell r="ABL115">
            <v>0</v>
          </cell>
          <cell r="ABM115">
            <v>0</v>
          </cell>
          <cell r="ABN115">
            <v>0</v>
          </cell>
          <cell r="ABO115">
            <v>0</v>
          </cell>
          <cell r="ABP115">
            <v>0</v>
          </cell>
          <cell r="ABQ115">
            <v>0</v>
          </cell>
          <cell r="ABR115">
            <v>0.17340314136125656</v>
          </cell>
          <cell r="ABS115">
            <v>0.17340314136125656</v>
          </cell>
          <cell r="ABT115">
            <v>0.17340314136125656</v>
          </cell>
          <cell r="ABU115">
            <v>0</v>
          </cell>
          <cell r="ABV115">
            <v>0.17340314136125659</v>
          </cell>
          <cell r="ABW115">
            <v>0</v>
          </cell>
          <cell r="ABX115">
            <v>0</v>
          </cell>
          <cell r="ABY115" t="str">
            <v>0: No</v>
          </cell>
          <cell r="ABZ115">
            <v>0</v>
          </cell>
          <cell r="ACA115">
            <v>0</v>
          </cell>
          <cell r="ACB115">
            <v>4.843903707978388</v>
          </cell>
          <cell r="ACC115">
            <v>5.2153908620406542</v>
          </cell>
          <cell r="ACD115">
            <v>1.3451701479010429</v>
          </cell>
          <cell r="ACE115">
            <v>4.9771295472338579</v>
          </cell>
          <cell r="ACF115">
            <v>0</v>
          </cell>
          <cell r="ACG115">
            <v>7.6674698430359438</v>
          </cell>
          <cell r="ACH115">
            <v>0</v>
          </cell>
          <cell r="ACI115">
            <v>3.7973813019336742</v>
          </cell>
          <cell r="ACJ115">
            <v>1.0545469677989656</v>
          </cell>
          <cell r="ACK115">
            <v>3.9018237808561729</v>
          </cell>
          <cell r="ACL115">
            <v>0</v>
          </cell>
          <cell r="ACM115">
            <v>6.0109177164541041</v>
          </cell>
          <cell r="ACN115">
            <v>0</v>
          </cell>
          <cell r="ACO115">
            <v>0</v>
          </cell>
          <cell r="ACP115">
            <v>0</v>
          </cell>
          <cell r="ACQ115">
            <v>0</v>
          </cell>
          <cell r="ACR115">
            <v>0</v>
          </cell>
          <cell r="ACS115">
            <v>0</v>
          </cell>
          <cell r="ACT115">
            <v>0</v>
          </cell>
          <cell r="ACU115">
            <v>0</v>
          </cell>
          <cell r="ACV115">
            <v>0</v>
          </cell>
          <cell r="ACW115">
            <v>0</v>
          </cell>
          <cell r="ACX115">
            <v>0</v>
          </cell>
          <cell r="ACY115">
            <v>0</v>
          </cell>
          <cell r="ACZ115">
            <v>0</v>
          </cell>
          <cell r="ADA115">
            <v>0</v>
          </cell>
          <cell r="ADB115">
            <v>0</v>
          </cell>
          <cell r="ADC115">
            <v>0</v>
          </cell>
          <cell r="ADD115">
            <v>0</v>
          </cell>
          <cell r="ADE115">
            <v>0</v>
          </cell>
          <cell r="ADF115">
            <v>0</v>
          </cell>
          <cell r="ADG115">
            <v>0</v>
          </cell>
          <cell r="ADH115">
            <v>0</v>
          </cell>
          <cell r="ADI115">
            <v>0</v>
          </cell>
          <cell r="ADJ115">
            <v>0</v>
          </cell>
          <cell r="ADK115">
            <v>0</v>
          </cell>
          <cell r="ADL115">
            <v>0</v>
          </cell>
          <cell r="ADM115">
            <v>0</v>
          </cell>
          <cell r="ADN115">
            <v>0</v>
          </cell>
          <cell r="ADO115">
            <v>0</v>
          </cell>
          <cell r="ADP115">
            <v>0</v>
          </cell>
          <cell r="ADQ115">
            <v>0</v>
          </cell>
          <cell r="ADR115">
            <v>0</v>
          </cell>
          <cell r="ADS115">
            <v>0.53821152310870979</v>
          </cell>
          <cell r="ADT115">
            <v>0.14946334976678255</v>
          </cell>
          <cell r="ADU115">
            <v>0.5530143941370953</v>
          </cell>
          <cell r="ADV115">
            <v>0</v>
          </cell>
          <cell r="ADW115">
            <v>0.8519410936706604</v>
          </cell>
          <cell r="ADX115">
            <v>0</v>
          </cell>
          <cell r="ADY115">
            <v>0.50831088293600368</v>
          </cell>
          <cell r="ADZ115">
            <v>0.14115983033529464</v>
          </cell>
          <cell r="AEA115">
            <v>0.52229137224059008</v>
          </cell>
          <cell r="AEB115">
            <v>0</v>
          </cell>
          <cell r="AEC115">
            <v>0.8046110329111793</v>
          </cell>
          <cell r="AED115">
            <v>0</v>
          </cell>
          <cell r="AEE115">
            <v>0.299006401727061</v>
          </cell>
          <cell r="AEF115">
            <v>0</v>
          </cell>
          <cell r="AEG115">
            <v>0</v>
          </cell>
          <cell r="AEH115">
            <v>0</v>
          </cell>
          <cell r="AEI115">
            <v>0.50831088293600368</v>
          </cell>
          <cell r="AEJ115">
            <v>0</v>
          </cell>
          <cell r="AEK115">
            <v>3.7375800215882622</v>
          </cell>
          <cell r="AEL115">
            <v>0.299006401727061</v>
          </cell>
          <cell r="AEM115">
            <v>0</v>
          </cell>
          <cell r="AEN115">
            <v>0.32193770753337375</v>
          </cell>
          <cell r="AEO115">
            <v>0</v>
          </cell>
          <cell r="AEP115">
            <v>0</v>
          </cell>
          <cell r="AEQ115">
            <v>0</v>
          </cell>
          <cell r="AER115">
            <v>0.54729410280673541</v>
          </cell>
          <cell r="AES115">
            <v>0</v>
          </cell>
          <cell r="AET115">
            <v>4.0242213441671719</v>
          </cell>
          <cell r="AEU115">
            <v>0.32193770753337375</v>
          </cell>
          <cell r="AEV115">
            <v>0</v>
          </cell>
          <cell r="AEW115">
            <v>0.09</v>
          </cell>
          <cell r="AEX115" t="str">
            <v>8</v>
          </cell>
          <cell r="AEY115" t="str">
            <v>7</v>
          </cell>
          <cell r="AEZ115" t="str">
            <v>1: Yes</v>
          </cell>
          <cell r="AFA115" t="str">
            <v>1</v>
          </cell>
          <cell r="AFB115" t="str">
            <v>3</v>
          </cell>
          <cell r="AFC115" t="str">
            <v>1: Always</v>
          </cell>
          <cell r="AFD115" t="str">
            <v>2: Sometimes</v>
          </cell>
          <cell r="AFE115">
            <v>0</v>
          </cell>
          <cell r="AFF115">
            <v>0</v>
          </cell>
          <cell r="AFG115">
            <v>9.4643831879996121</v>
          </cell>
          <cell r="AFH115">
            <v>9.4643831879996139</v>
          </cell>
          <cell r="AFI115">
            <v>9.4643831879996139</v>
          </cell>
          <cell r="AFJ115">
            <v>2.861325149860348</v>
          </cell>
          <cell r="AFK115">
            <v>0</v>
          </cell>
          <cell r="AFL115">
            <v>77.420105831193069</v>
          </cell>
          <cell r="AFM115">
            <v>0</v>
          </cell>
          <cell r="AFN115">
            <v>0</v>
          </cell>
          <cell r="AFO115">
            <v>43</v>
          </cell>
          <cell r="AFP115">
            <v>43</v>
          </cell>
          <cell r="AFQ115">
            <v>0</v>
          </cell>
          <cell r="AFR115">
            <v>0</v>
          </cell>
          <cell r="AFS115">
            <v>0</v>
          </cell>
          <cell r="AFT115">
            <v>0</v>
          </cell>
          <cell r="AFU115">
            <v>0</v>
          </cell>
          <cell r="AFV115">
            <v>0</v>
          </cell>
          <cell r="AFW115">
            <v>0</v>
          </cell>
          <cell r="AFX115">
            <v>0</v>
          </cell>
          <cell r="AFY115">
            <v>0</v>
          </cell>
          <cell r="AFZ115">
            <v>0</v>
          </cell>
          <cell r="AGA115">
            <v>0</v>
          </cell>
          <cell r="AGB115">
            <v>0</v>
          </cell>
        </row>
        <row r="116">
          <cell r="A116" t="str">
            <v>ZAMBIA_24</v>
          </cell>
          <cell r="B116" t="str">
            <v>Zambia</v>
          </cell>
          <cell r="C116" t="str">
            <v>Riverside Clinic</v>
          </cell>
          <cell r="D116" t="str">
            <v>Clinic</v>
          </cell>
          <cell r="E116" t="str">
            <v>Primary</v>
          </cell>
          <cell r="F116" t="str">
            <v>Urban</v>
          </cell>
          <cell r="G116" t="str">
            <v>Yes</v>
          </cell>
          <cell r="H116">
            <v>39817</v>
          </cell>
          <cell r="I116">
            <v>18885</v>
          </cell>
          <cell r="J116">
            <v>24305</v>
          </cell>
          <cell r="K116">
            <v>0</v>
          </cell>
          <cell r="L116">
            <v>0</v>
          </cell>
          <cell r="M116" t="str">
            <v>USD</v>
          </cell>
          <cell r="N116">
            <v>4727.7</v>
          </cell>
          <cell r="O116">
            <v>1</v>
          </cell>
          <cell r="P116">
            <v>0</v>
          </cell>
          <cell r="Q116">
            <v>0</v>
          </cell>
          <cell r="R116">
            <v>0</v>
          </cell>
          <cell r="S116">
            <v>0</v>
          </cell>
          <cell r="T116">
            <v>24305</v>
          </cell>
          <cell r="U116">
            <v>0</v>
          </cell>
          <cell r="V116">
            <v>442.45876774840832</v>
          </cell>
          <cell r="W116" t="str">
            <v>0: No</v>
          </cell>
          <cell r="X116" t="str">
            <v>0: No</v>
          </cell>
          <cell r="Y116">
            <v>0</v>
          </cell>
          <cell r="Z116" t="str">
            <v>Jan-10</v>
          </cell>
          <cell r="AA116" t="str">
            <v>Dec-10</v>
          </cell>
          <cell r="AB116">
            <v>45.583333333333336</v>
          </cell>
          <cell r="AC116">
            <v>155.33333333333334</v>
          </cell>
          <cell r="AD116">
            <v>2</v>
          </cell>
          <cell r="AE116">
            <v>6.666666666666667</v>
          </cell>
          <cell r="AF116">
            <v>0</v>
          </cell>
          <cell r="AG116">
            <v>209.58333333333334</v>
          </cell>
          <cell r="AH116">
            <v>164</v>
          </cell>
          <cell r="AI116">
            <v>3.6150298210735587</v>
          </cell>
          <cell r="AJ116">
            <v>14.071570576540756</v>
          </cell>
          <cell r="AK116">
            <v>2.6</v>
          </cell>
          <cell r="AL116">
            <v>3.9</v>
          </cell>
          <cell r="AM116">
            <v>4</v>
          </cell>
          <cell r="AN116">
            <v>3.8</v>
          </cell>
          <cell r="AO116">
            <v>4</v>
          </cell>
          <cell r="AP116">
            <v>10</v>
          </cell>
          <cell r="AQ116">
            <v>15</v>
          </cell>
          <cell r="AR116">
            <v>15</v>
          </cell>
          <cell r="AS116">
            <v>20</v>
          </cell>
          <cell r="AT116">
            <v>20</v>
          </cell>
          <cell r="AU116">
            <v>1.8</v>
          </cell>
          <cell r="AV116">
            <v>3.9</v>
          </cell>
          <cell r="AW116">
            <v>4</v>
          </cell>
          <cell r="AX116">
            <v>3.8</v>
          </cell>
          <cell r="AY116">
            <v>4</v>
          </cell>
          <cell r="AZ116">
            <v>5</v>
          </cell>
          <cell r="BA116">
            <v>5</v>
          </cell>
          <cell r="BB116">
            <v>5</v>
          </cell>
          <cell r="BC116">
            <v>5</v>
          </cell>
          <cell r="BD116">
            <v>5</v>
          </cell>
          <cell r="BE116">
            <v>14504.75</v>
          </cell>
          <cell r="BF116" t="str">
            <v>1: Yes</v>
          </cell>
          <cell r="BG116" t="str">
            <v>15</v>
          </cell>
          <cell r="BH116" t="str">
            <v>0: Unknown</v>
          </cell>
          <cell r="BI116" t="str">
            <v>0</v>
          </cell>
          <cell r="BJ116" t="str">
            <v>8</v>
          </cell>
          <cell r="BK116" t="str">
            <v>N/A</v>
          </cell>
          <cell r="BL116" t="str">
            <v>N/A</v>
          </cell>
          <cell r="BM116" t="str">
            <v>1: Yes</v>
          </cell>
          <cell r="BN116" t="str">
            <v>N_STAGE,N_MONITORING,N_BLOOD: WHO Staging, Routine clinical monitoring, Blood draws for CD4</v>
          </cell>
          <cell r="BO116" t="str">
            <v/>
          </cell>
          <cell r="BP116" t="str">
            <v>1: Yes</v>
          </cell>
          <cell r="BQ116">
            <v>0.85224384710402623</v>
          </cell>
          <cell r="BR116" t="str">
            <v>1: The Costing Period</v>
          </cell>
          <cell r="BS116" t="str">
            <v/>
          </cell>
          <cell r="BT116" t="str">
            <v>1: Yes</v>
          </cell>
          <cell r="BU116" t="str">
            <v>15</v>
          </cell>
          <cell r="BV116" t="str">
            <v>0: Unknown</v>
          </cell>
          <cell r="BW116" t="str">
            <v>0</v>
          </cell>
          <cell r="BX116" t="str">
            <v>8</v>
          </cell>
          <cell r="BY116" t="str">
            <v>N/A</v>
          </cell>
          <cell r="BZ116" t="str">
            <v>N/A</v>
          </cell>
          <cell r="CA116" t="str">
            <v>1: Yes</v>
          </cell>
          <cell r="CB116" t="str">
            <v>0: No</v>
          </cell>
          <cell r="CC116" t="str">
            <v>0: No</v>
          </cell>
          <cell r="CD116" t="str">
            <v>0: No</v>
          </cell>
          <cell r="CE116" t="str">
            <v>0: No</v>
          </cell>
          <cell r="CF116" t="str">
            <v>0: No</v>
          </cell>
          <cell r="CG116" t="str">
            <v>0: No</v>
          </cell>
          <cell r="CH116" t="str">
            <v/>
          </cell>
          <cell r="CI116" t="str">
            <v>The patient charts at Riverside were very poorly maintained and the ZPTC data person only arrived in January 2011 after the end of our costing period. Additionally, the ART clinic opened in March of 2009 so we have no established patients. Using the ART register, we were able to identify approximately 80 patients who had enrolled and would qualify as new patients – unfortunately many of their records (particularly those of dead/transferred) have been lost/unretrievable and the SmartCare system is just beginning to be used and not up to date.     There are no figures for dead or transferred out in 2010, however, based on the 2011 figures to date for end of July (8 dead, 11 transferred out during first 7 months of 2011 for 328 ARV patients) we approximated the portion of 80 eligible files that should be dead/transferred.</v>
          </cell>
          <cell r="CJ116">
            <v>173.66666666666666</v>
          </cell>
          <cell r="CK116" t="str">
            <v>The sister in-charge seemed to have a good grasp on the frequency and length of the pharmacy visits at Riverside. These figures seemed to match the patient charts relatively well so they were unaltered. Below is included a more complex breakdown of patient type visit frequency and lengths.</v>
          </cell>
          <cell r="CL116" t="str">
            <v>1: Yes</v>
          </cell>
          <cell r="CM116" t="str">
            <v>0: No</v>
          </cell>
          <cell r="CN116" t="str">
            <v>1: Yes</v>
          </cell>
          <cell r="CO116" t="str">
            <v>0: No</v>
          </cell>
          <cell r="CP116" t="str">
            <v/>
          </cell>
          <cell r="CQ116" t="str">
            <v>0: No</v>
          </cell>
          <cell r="CR116" t="str">
            <v/>
          </cell>
          <cell r="CS116" t="str">
            <v/>
          </cell>
          <cell r="CT116" t="str">
            <v/>
          </cell>
          <cell r="CU116">
            <v>201.06368563685638</v>
          </cell>
          <cell r="CV116" t="str">
            <v>2: Unknown</v>
          </cell>
          <cell r="CW116">
            <v>3.6150298210735587</v>
          </cell>
          <cell r="CX116">
            <v>161.1959120676664</v>
          </cell>
          <cell r="CY116">
            <v>81.520824556072625</v>
          </cell>
          <cell r="CZ116">
            <v>183.34137592378519</v>
          </cell>
          <cell r="DA116">
            <v>130.47630226913162</v>
          </cell>
          <cell r="DB116">
            <v>65.985145712268448</v>
          </cell>
          <cell r="DC116">
            <v>148.40143572269065</v>
          </cell>
          <cell r="DD116">
            <v>147.05261044448395</v>
          </cell>
          <cell r="DE116">
            <v>150.82319019947073</v>
          </cell>
          <cell r="DF116">
            <v>179.10253836187152</v>
          </cell>
          <cell r="DG116">
            <v>0</v>
          </cell>
          <cell r="DH116">
            <v>30.719609798534766</v>
          </cell>
          <cell r="DI116">
            <v>15.535678843804172</v>
          </cell>
          <cell r="DJ116">
            <v>34.939940201094537</v>
          </cell>
          <cell r="DK116">
            <v>34.622369994763588</v>
          </cell>
          <cell r="DL116">
            <v>35.510123071552393</v>
          </cell>
          <cell r="DM116">
            <v>42.168271147468474</v>
          </cell>
          <cell r="DN116">
            <v>0</v>
          </cell>
          <cell r="DO116">
            <v>148.40143572269065</v>
          </cell>
          <cell r="DP116">
            <v>147.10054154306428</v>
          </cell>
          <cell r="DQ116">
            <v>179.10253836187152</v>
          </cell>
          <cell r="DR116">
            <v>34.939940201094537</v>
          </cell>
          <cell r="DS116">
            <v>34.633654991502425</v>
          </cell>
          <cell r="DT116">
            <v>42.168271147468474</v>
          </cell>
          <cell r="DU116">
            <v>105.36948561060819</v>
          </cell>
          <cell r="DV116">
            <v>53.287997442641135</v>
          </cell>
          <cell r="DW116">
            <v>118.75610858645737</v>
          </cell>
          <cell r="DX116">
            <v>121.80113701175118</v>
          </cell>
          <cell r="DY116">
            <v>144.63885020145449</v>
          </cell>
          <cell r="DZ116">
            <v>0</v>
          </cell>
          <cell r="EA116">
            <v>17.474468005344416</v>
          </cell>
          <cell r="EB116">
            <v>8.83727770885654</v>
          </cell>
          <cell r="EC116">
            <v>19.694504608308854</v>
          </cell>
          <cell r="ED116">
            <v>20.199491905957803</v>
          </cell>
          <cell r="EE116">
            <v>23.986896638324893</v>
          </cell>
          <cell r="EF116">
            <v>0</v>
          </cell>
          <cell r="EG116">
            <v>6.6230224970375744</v>
          </cell>
          <cell r="EH116">
            <v>3.3494289531689763</v>
          </cell>
          <cell r="EI116">
            <v>7.4644416670622888</v>
          </cell>
          <cell r="EJ116">
            <v>7.6558376072433747</v>
          </cell>
          <cell r="EK116">
            <v>9.0913071586015075</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28.475180770191972</v>
          </cell>
          <cell r="EZ116">
            <v>14.400614668161282</v>
          </cell>
          <cell r="FA116">
            <v>32.09279840333086</v>
          </cell>
          <cell r="FB116">
            <v>32.915690670082931</v>
          </cell>
          <cell r="FC116">
            <v>39.087382670723485</v>
          </cell>
          <cell r="FD116">
            <v>0</v>
          </cell>
          <cell r="FE116">
            <v>0</v>
          </cell>
          <cell r="FF116">
            <v>0</v>
          </cell>
          <cell r="FG116">
            <v>0</v>
          </cell>
          <cell r="FH116">
            <v>0</v>
          </cell>
          <cell r="FI116">
            <v>0</v>
          </cell>
          <cell r="FJ116">
            <v>0</v>
          </cell>
          <cell r="FK116">
            <v>3.2537551844841865</v>
          </cell>
          <cell r="FL116">
            <v>1.6455057832446871</v>
          </cell>
          <cell r="FM116">
            <v>3.6671271740881597</v>
          </cell>
          <cell r="FN116">
            <v>3.7611560759878566</v>
          </cell>
          <cell r="FO116">
            <v>4.4663728402355796</v>
          </cell>
          <cell r="FP116">
            <v>0</v>
          </cell>
          <cell r="FQ116">
            <v>0</v>
          </cell>
          <cell r="FR116">
            <v>1.4314115308151092</v>
          </cell>
          <cell r="FS116">
            <v>13.502982107355864</v>
          </cell>
          <cell r="FT116">
            <v>0</v>
          </cell>
          <cell r="FU116">
            <v>1.9085487077534793</v>
          </cell>
          <cell r="FV116">
            <v>2.6147117296222664</v>
          </cell>
          <cell r="FW116">
            <v>4.7713717693836974</v>
          </cell>
          <cell r="FX116">
            <v>0</v>
          </cell>
          <cell r="FY116">
            <v>0</v>
          </cell>
          <cell r="FZ116">
            <v>24.229025844930419</v>
          </cell>
          <cell r="GA116">
            <v>0</v>
          </cell>
          <cell r="GB116">
            <v>0</v>
          </cell>
          <cell r="GC116">
            <v>5.4870775347912524</v>
          </cell>
          <cell r="GD116">
            <v>5.4870775347912524</v>
          </cell>
          <cell r="GE116">
            <v>0</v>
          </cell>
          <cell r="GF116">
            <v>0.72390079112015027</v>
          </cell>
          <cell r="GG116">
            <v>6.8287974629000843</v>
          </cell>
          <cell r="GH116">
            <v>0</v>
          </cell>
          <cell r="GI116">
            <v>0.96520105482686713</v>
          </cell>
          <cell r="GJ116">
            <v>1.3223254451128077</v>
          </cell>
          <cell r="GK116">
            <v>2.4130026370671676</v>
          </cell>
          <cell r="GL116">
            <v>0</v>
          </cell>
          <cell r="GM116">
            <v>0</v>
          </cell>
          <cell r="GN116">
            <v>12.253227391027078</v>
          </cell>
          <cell r="GO116">
            <v>0</v>
          </cell>
          <cell r="GP116">
            <v>2.7749530326272427</v>
          </cell>
          <cell r="GQ116">
            <v>2.7749530326272427</v>
          </cell>
          <cell r="GR116">
            <v>0</v>
          </cell>
          <cell r="GS116">
            <v>1.6280621276713809</v>
          </cell>
          <cell r="GT116">
            <v>15.358052737700026</v>
          </cell>
          <cell r="GU116">
            <v>0</v>
          </cell>
          <cell r="GV116">
            <v>2.1707495035618414</v>
          </cell>
          <cell r="GW116">
            <v>2.9739268198797224</v>
          </cell>
          <cell r="GX116">
            <v>5.4268737589046028</v>
          </cell>
          <cell r="GY116">
            <v>0</v>
          </cell>
          <cell r="GZ116">
            <v>0</v>
          </cell>
          <cell r="HA116">
            <v>27.557664947717569</v>
          </cell>
          <cell r="HB116">
            <v>0</v>
          </cell>
          <cell r="HC116">
            <v>6.2409048227402932</v>
          </cell>
          <cell r="HD116">
            <v>6.2409048227402932</v>
          </cell>
          <cell r="HE116">
            <v>0</v>
          </cell>
          <cell r="HF116">
            <v>7507.4968800896859</v>
          </cell>
          <cell r="HG116">
            <v>6650.4855162129588</v>
          </cell>
          <cell r="HH116">
            <v>0</v>
          </cell>
          <cell r="HI116">
            <v>6940.375658353958</v>
          </cell>
          <cell r="HJ116">
            <v>6885.9184779747393</v>
          </cell>
          <cell r="HK116">
            <v>634.55803033187397</v>
          </cell>
          <cell r="HL116">
            <v>0</v>
          </cell>
          <cell r="HM116" t="str">
            <v/>
          </cell>
          <cell r="HN116">
            <v>0</v>
          </cell>
          <cell r="HO116">
            <v>5598.5375828489086</v>
          </cell>
          <cell r="HP116">
            <v>0</v>
          </cell>
          <cell r="HQ116">
            <v>1</v>
          </cell>
          <cell r="HR116">
            <v>0</v>
          </cell>
          <cell r="HS116">
            <v>13.576177519816692</v>
          </cell>
          <cell r="HT116">
            <v>3.8982904855277254</v>
          </cell>
          <cell r="HU116">
            <v>0</v>
          </cell>
          <cell r="HV116">
            <v>4.7713717693836974</v>
          </cell>
          <cell r="HW116">
            <v>4.306</v>
          </cell>
          <cell r="HX116">
            <v>1</v>
          </cell>
          <cell r="HY116">
            <v>15.441303903686444</v>
          </cell>
          <cell r="HZ116">
            <v>4.4338465671960181</v>
          </cell>
          <cell r="IA116">
            <v>0</v>
          </cell>
          <cell r="IB116">
            <v>6.8658142228227792</v>
          </cell>
          <cell r="IC116">
            <v>1.9714634860337594</v>
          </cell>
          <cell r="ID116">
            <v>0</v>
          </cell>
          <cell r="IE116" t="str">
            <v>1</v>
          </cell>
          <cell r="IF116">
            <v>161.116073624465</v>
          </cell>
          <cell r="IG116">
            <v>158.55362026567579</v>
          </cell>
          <cell r="IH116">
            <v>570.32637434693413</v>
          </cell>
          <cell r="II116">
            <v>98.058146667512759</v>
          </cell>
          <cell r="IJ116">
            <v>0</v>
          </cell>
          <cell r="IK116">
            <v>147.5708824635332</v>
          </cell>
          <cell r="IL116">
            <v>13.545191160931818</v>
          </cell>
          <cell r="IM116">
            <v>144.28379444176497</v>
          </cell>
          <cell r="IN116">
            <v>14.269825823910821</v>
          </cell>
          <cell r="IO116">
            <v>518.99700065571005</v>
          </cell>
          <cell r="IP116">
            <v>51.32937369122407</v>
          </cell>
          <cell r="IQ116">
            <v>94.135820800812255</v>
          </cell>
          <cell r="IR116">
            <v>3.9223258667005103</v>
          </cell>
          <cell r="IS116">
            <v>0</v>
          </cell>
          <cell r="IT116">
            <v>0</v>
          </cell>
          <cell r="IU116">
            <v>20</v>
          </cell>
          <cell r="IV116">
            <v>38</v>
          </cell>
          <cell r="IW116">
            <v>90.5</v>
          </cell>
          <cell r="IX116">
            <v>0</v>
          </cell>
          <cell r="IY116" t="str">
            <v>0: No</v>
          </cell>
          <cell r="IZ116" t="str">
            <v>N/A</v>
          </cell>
          <cell r="JA116" t="str">
            <v>N/A</v>
          </cell>
          <cell r="JB116" t="str">
            <v>N/A</v>
          </cell>
          <cell r="JC116" t="str">
            <v>N/A</v>
          </cell>
          <cell r="JD116" t="str">
            <v>N/A</v>
          </cell>
          <cell r="JE116" t="str">
            <v>N/A</v>
          </cell>
          <cell r="JF116" t="str">
            <v>N/A</v>
          </cell>
          <cell r="JG116" t="str">
            <v>N/A</v>
          </cell>
          <cell r="JH116">
            <v>0</v>
          </cell>
          <cell r="JI116">
            <v>32</v>
          </cell>
          <cell r="JJ116">
            <v>0</v>
          </cell>
          <cell r="JK116">
            <v>20</v>
          </cell>
          <cell r="JL116">
            <v>90.5</v>
          </cell>
          <cell r="JM116">
            <v>0</v>
          </cell>
          <cell r="JN116">
            <v>0</v>
          </cell>
          <cell r="JO116">
            <v>0</v>
          </cell>
          <cell r="JP116">
            <v>0</v>
          </cell>
          <cell r="JQ116">
            <v>0</v>
          </cell>
          <cell r="JR116">
            <v>69.71867927321955</v>
          </cell>
          <cell r="JS116">
            <v>99.892548173530486</v>
          </cell>
          <cell r="JT116">
            <v>147.492015144785</v>
          </cell>
          <cell r="JU116">
            <v>172.19218647545318</v>
          </cell>
          <cell r="JV116" t="str">
            <v>N/A</v>
          </cell>
          <cell r="JW116">
            <v>194.52270660151873</v>
          </cell>
          <cell r="JX116" t="str">
            <v>N/A</v>
          </cell>
          <cell r="JY116">
            <v>169.82253527085052</v>
          </cell>
          <cell r="JZ116">
            <v>248</v>
          </cell>
          <cell r="KA116">
            <v>0</v>
          </cell>
          <cell r="KB116">
            <v>0</v>
          </cell>
          <cell r="KC116">
            <v>17</v>
          </cell>
          <cell r="KD116">
            <v>983</v>
          </cell>
          <cell r="KE116">
            <v>0</v>
          </cell>
          <cell r="KF116">
            <v>44</v>
          </cell>
          <cell r="KG116">
            <v>866</v>
          </cell>
          <cell r="KH116">
            <v>258</v>
          </cell>
          <cell r="KI116">
            <v>0</v>
          </cell>
          <cell r="KJ116">
            <v>197</v>
          </cell>
          <cell r="KK116">
            <v>17</v>
          </cell>
          <cell r="KL116">
            <v>983</v>
          </cell>
          <cell r="KM116">
            <v>0</v>
          </cell>
          <cell r="KN116">
            <v>44</v>
          </cell>
          <cell r="KO116">
            <v>866</v>
          </cell>
          <cell r="KP116">
            <v>17.5</v>
          </cell>
          <cell r="KQ116">
            <v>14.5</v>
          </cell>
          <cell r="KR116">
            <v>13</v>
          </cell>
          <cell r="KS116">
            <v>7</v>
          </cell>
          <cell r="KT116">
            <v>31</v>
          </cell>
          <cell r="KU116">
            <v>58.5</v>
          </cell>
          <cell r="KV116">
            <v>0</v>
          </cell>
          <cell r="KW116">
            <v>0</v>
          </cell>
          <cell r="KX116">
            <v>0</v>
          </cell>
          <cell r="KY116">
            <v>0</v>
          </cell>
          <cell r="KZ116">
            <v>6.3299278719038865</v>
          </cell>
          <cell r="LA116" t="str">
            <v/>
          </cell>
          <cell r="LB116" t="str">
            <v/>
          </cell>
          <cell r="LC116">
            <v>2.9215051716479477</v>
          </cell>
          <cell r="LD116">
            <v>5.1900501300843969</v>
          </cell>
          <cell r="LE116">
            <v>4.7932398417835316</v>
          </cell>
          <cell r="LF116" t="str">
            <v/>
          </cell>
          <cell r="LG116" t="str">
            <v/>
          </cell>
          <cell r="LH116">
            <v>8.2799246991137352</v>
          </cell>
          <cell r="LI116" t="str">
            <v/>
          </cell>
          <cell r="LJ116" t="str">
            <v>Tenofovir/Emtricitabine (TDF/FTC)</v>
          </cell>
          <cell r="LK116" t="str">
            <v/>
          </cell>
          <cell r="LL116" t="str">
            <v>0: No</v>
          </cell>
          <cell r="LM116" t="str">
            <v>N/A</v>
          </cell>
          <cell r="LN116" t="str">
            <v>N/A</v>
          </cell>
          <cell r="LO116" t="str">
            <v>N/A</v>
          </cell>
          <cell r="LP116" t="str">
            <v>N/A</v>
          </cell>
          <cell r="LQ116" t="str">
            <v>N/A</v>
          </cell>
          <cell r="LR116" t="str">
            <v>N/A</v>
          </cell>
          <cell r="LS116" t="str">
            <v>N/A</v>
          </cell>
          <cell r="LT116" t="str">
            <v>N/A</v>
          </cell>
          <cell r="LU116">
            <v>32</v>
          </cell>
          <cell r="LV116">
            <v>20</v>
          </cell>
          <cell r="LW116">
            <v>90.5</v>
          </cell>
          <cell r="LX116">
            <v>0</v>
          </cell>
          <cell r="LY116" t="str">
            <v/>
          </cell>
          <cell r="LZ116" t="str">
            <v/>
          </cell>
          <cell r="MA116" t="str">
            <v/>
          </cell>
          <cell r="MB116" t="str">
            <v/>
          </cell>
          <cell r="MC116" t="str">
            <v/>
          </cell>
          <cell r="MD116" t="str">
            <v/>
          </cell>
          <cell r="ME116" t="str">
            <v/>
          </cell>
          <cell r="MF116" t="str">
            <v/>
          </cell>
          <cell r="MG116" t="str">
            <v/>
          </cell>
          <cell r="MH116" t="str">
            <v/>
          </cell>
          <cell r="MI116" t="str">
            <v/>
          </cell>
          <cell r="MJ116" t="str">
            <v/>
          </cell>
          <cell r="MK116" t="str">
            <v/>
          </cell>
          <cell r="ML116" t="str">
            <v/>
          </cell>
          <cell r="MM116" t="str">
            <v/>
          </cell>
          <cell r="MN116" t="str">
            <v/>
          </cell>
          <cell r="MO116" t="str">
            <v/>
          </cell>
          <cell r="MP116" t="str">
            <v/>
          </cell>
          <cell r="MQ116" t="str">
            <v>1: Yes</v>
          </cell>
          <cell r="MR116" t="str">
            <v>1: Yes</v>
          </cell>
          <cell r="MS116" t="str">
            <v>4</v>
          </cell>
          <cell r="MT116" t="str">
            <v>1: Yes</v>
          </cell>
          <cell r="MU116">
            <v>21.130755564335921</v>
          </cell>
          <cell r="MV116">
            <v>37.676275317791195</v>
          </cell>
          <cell r="MW116">
            <v>16.5773969136754</v>
          </cell>
          <cell r="MX116">
            <v>22.075559413365614</v>
          </cell>
          <cell r="MY116">
            <v>13.810579655766778</v>
          </cell>
          <cell r="MZ116">
            <v>0</v>
          </cell>
          <cell r="NA116">
            <v>3.5141929689708693</v>
          </cell>
          <cell r="NB116">
            <v>16.157578275981237</v>
          </cell>
          <cell r="NC116">
            <v>0</v>
          </cell>
          <cell r="ND116">
            <v>0</v>
          </cell>
          <cell r="NE116">
            <v>0</v>
          </cell>
          <cell r="NF116">
            <v>0</v>
          </cell>
          <cell r="NG116">
            <v>0</v>
          </cell>
          <cell r="NH116">
            <v>0</v>
          </cell>
          <cell r="NI116">
            <v>0</v>
          </cell>
          <cell r="NJ116">
            <v>0</v>
          </cell>
          <cell r="NK116">
            <v>0</v>
          </cell>
          <cell r="NL116">
            <v>0</v>
          </cell>
          <cell r="NM116">
            <v>16.490749771313109</v>
          </cell>
          <cell r="NN116">
            <v>30.328508720184622</v>
          </cell>
          <cell r="NO116">
            <v>12.682572067953812</v>
          </cell>
          <cell r="NP116">
            <v>17.280931531188532</v>
          </cell>
          <cell r="NQ116">
            <v>10.368558918713118</v>
          </cell>
          <cell r="NR116">
            <v>0</v>
          </cell>
          <cell r="NS116">
            <v>3.2268957736542858</v>
          </cell>
          <cell r="NT116">
            <v>5.9346565782380472</v>
          </cell>
          <cell r="NU116">
            <v>2.4817148263530586</v>
          </cell>
          <cell r="NV116">
            <v>3.381517862808554</v>
          </cell>
          <cell r="NW116">
            <v>2.0289107176851324</v>
          </cell>
          <cell r="NX116">
            <v>0</v>
          </cell>
          <cell r="NY116">
            <v>0</v>
          </cell>
          <cell r="NZ116">
            <v>0</v>
          </cell>
          <cell r="OA116">
            <v>0</v>
          </cell>
          <cell r="OB116">
            <v>0</v>
          </cell>
          <cell r="OC116">
            <v>0</v>
          </cell>
          <cell r="OD116">
            <v>0</v>
          </cell>
          <cell r="OE116">
            <v>1.4131100193685278</v>
          </cell>
          <cell r="OF116">
            <v>1.4131100193685278</v>
          </cell>
          <cell r="OG116">
            <v>1.4131100193685278</v>
          </cell>
          <cell r="OH116">
            <v>1.4131100193685278</v>
          </cell>
          <cell r="OI116">
            <v>1.4131100193685278</v>
          </cell>
          <cell r="OJ116">
            <v>0</v>
          </cell>
          <cell r="OK116">
            <v>1.0733966655047822</v>
          </cell>
          <cell r="OL116">
            <v>1.0733966655047822</v>
          </cell>
          <cell r="OM116">
            <v>1.0733966655047822</v>
          </cell>
          <cell r="ON116">
            <v>1.0733966655047822</v>
          </cell>
          <cell r="OO116">
            <v>1.0733966655047822</v>
          </cell>
          <cell r="OP116">
            <v>0</v>
          </cell>
          <cell r="OQ116">
            <v>20.05735889883114</v>
          </cell>
          <cell r="OR116">
            <v>36.602878652286414</v>
          </cell>
          <cell r="OS116">
            <v>15.504000248170616</v>
          </cell>
          <cell r="OT116">
            <v>21.002162747860833</v>
          </cell>
          <cell r="OU116">
            <v>12.737182990261996</v>
          </cell>
          <cell r="OV116">
            <v>0</v>
          </cell>
          <cell r="OW116">
            <v>0</v>
          </cell>
          <cell r="OX116">
            <v>2.3475149105367792</v>
          </cell>
          <cell r="OY116">
            <v>0</v>
          </cell>
          <cell r="OZ116">
            <v>0</v>
          </cell>
          <cell r="PA116">
            <v>0</v>
          </cell>
          <cell r="PB116">
            <v>1.4657654075546718</v>
          </cell>
          <cell r="PC116">
            <v>0</v>
          </cell>
          <cell r="PD116">
            <v>0</v>
          </cell>
          <cell r="PE116">
            <v>0</v>
          </cell>
          <cell r="PF116">
            <v>0</v>
          </cell>
          <cell r="PG116" t="str">
            <v/>
          </cell>
          <cell r="PH116">
            <v>7.0247689151172885</v>
          </cell>
          <cell r="PI116">
            <v>0</v>
          </cell>
          <cell r="PJ116">
            <v>0</v>
          </cell>
          <cell r="PK116" t="str">
            <v>N/A</v>
          </cell>
          <cell r="PL116">
            <v>1.9643801425640377</v>
          </cell>
          <cell r="PM116" t="str">
            <v>N/A</v>
          </cell>
          <cell r="PN116" t="str">
            <v>N/A</v>
          </cell>
          <cell r="PO116" t="str">
            <v>N/A</v>
          </cell>
          <cell r="PP116" t="str">
            <v>N/A</v>
          </cell>
          <cell r="PQ116">
            <v>196.8</v>
          </cell>
          <cell r="PR116">
            <v>280.44</v>
          </cell>
          <cell r="PS116">
            <v>492</v>
          </cell>
          <cell r="PT116">
            <v>0</v>
          </cell>
          <cell r="PU116">
            <v>307.2</v>
          </cell>
          <cell r="PV116">
            <v>0</v>
          </cell>
          <cell r="PW116">
            <v>0</v>
          </cell>
          <cell r="PX116">
            <v>0</v>
          </cell>
          <cell r="PY116">
            <v>18.231634915426532</v>
          </cell>
          <cell r="PZ116">
            <v>45.700408746419164</v>
          </cell>
          <cell r="QA116">
            <v>16.531975429610295</v>
          </cell>
          <cell r="QB116">
            <v>0</v>
          </cell>
          <cell r="QC116">
            <v>0</v>
          </cell>
          <cell r="QD116">
            <v>12.644584047211119</v>
          </cell>
          <cell r="QE116">
            <v>2.4742813630306491</v>
          </cell>
          <cell r="QF116">
            <v>0</v>
          </cell>
          <cell r="QG116">
            <v>1.4131100193685278</v>
          </cell>
          <cell r="QH116">
            <v>1.0733966655047822</v>
          </cell>
          <cell r="QI116">
            <v>15.458578764105512</v>
          </cell>
          <cell r="QJ116">
            <v>0</v>
          </cell>
          <cell r="QK116">
            <v>1.7999999999999998</v>
          </cell>
          <cell r="QL116">
            <v>0</v>
          </cell>
          <cell r="QM116">
            <v>0</v>
          </cell>
          <cell r="QN116">
            <v>0</v>
          </cell>
          <cell r="QO116">
            <v>1.1239024390243901</v>
          </cell>
          <cell r="QP116">
            <v>0</v>
          </cell>
          <cell r="QQ116">
            <v>0</v>
          </cell>
          <cell r="QR116">
            <v>0</v>
          </cell>
          <cell r="QS116">
            <v>0</v>
          </cell>
          <cell r="QT116">
            <v>0</v>
          </cell>
          <cell r="QU116">
            <v>4.3173674588665447</v>
          </cell>
          <cell r="QV116" t="str">
            <v>N/A</v>
          </cell>
          <cell r="QW116" t="str">
            <v/>
          </cell>
          <cell r="QX116" t="str">
            <v/>
          </cell>
          <cell r="QY116" t="str">
            <v/>
          </cell>
          <cell r="QZ116" t="str">
            <v/>
          </cell>
          <cell r="RA116" t="str">
            <v/>
          </cell>
          <cell r="RB116" t="str">
            <v/>
          </cell>
          <cell r="RC116" t="str">
            <v>N/A</v>
          </cell>
          <cell r="RD116" t="str">
            <v>N/A</v>
          </cell>
          <cell r="RE116">
            <v>0</v>
          </cell>
          <cell r="RF116">
            <v>7.766355320511134</v>
          </cell>
          <cell r="RG116">
            <v>0</v>
          </cell>
          <cell r="RH116">
            <v>0</v>
          </cell>
          <cell r="RI116">
            <v>0</v>
          </cell>
          <cell r="RJ116">
            <v>2.695722120658135</v>
          </cell>
          <cell r="RK116">
            <v>0</v>
          </cell>
          <cell r="RL116">
            <v>0</v>
          </cell>
          <cell r="RM116">
            <v>0</v>
          </cell>
          <cell r="RN116">
            <v>0</v>
          </cell>
          <cell r="RO116">
            <v>34.164773248951001</v>
          </cell>
          <cell r="RP116">
            <v>35.150238651573638</v>
          </cell>
          <cell r="RQ116">
            <v>30.619259698016162</v>
          </cell>
          <cell r="RR116">
            <v>30.619259698016162</v>
          </cell>
          <cell r="RS116">
            <v>35.154527806854681</v>
          </cell>
          <cell r="RT116">
            <v>34.372948400087452</v>
          </cell>
          <cell r="RU116">
            <v>35.283488408971266</v>
          </cell>
          <cell r="RV116">
            <v>4.3445248932826042</v>
          </cell>
          <cell r="RW116">
            <v>0.79901134234776949</v>
          </cell>
          <cell r="RX116">
            <v>5.3342794511862834</v>
          </cell>
          <cell r="RY116">
            <v>4.552700044419062</v>
          </cell>
          <cell r="RZ116">
            <v>5.463240053302874</v>
          </cell>
          <cell r="SA116">
            <v>0</v>
          </cell>
          <cell r="SB116">
            <v>28.356761796629321</v>
          </cell>
          <cell r="SC116">
            <v>0</v>
          </cell>
          <cell r="SD116">
            <v>25.413985549353409</v>
          </cell>
          <cell r="SE116">
            <v>29.178258079689382</v>
          </cell>
          <cell r="SF116">
            <v>28.529547172072586</v>
          </cell>
          <cell r="SG116">
            <v>29.285295379446151</v>
          </cell>
          <cell r="SH116">
            <v>5.8080114523216695</v>
          </cell>
          <cell r="SI116">
            <v>0</v>
          </cell>
          <cell r="SJ116">
            <v>5.2052741486627481</v>
          </cell>
          <cell r="SK116">
            <v>5.9762697271652963</v>
          </cell>
          <cell r="SL116">
            <v>5.8434012280148675</v>
          </cell>
          <cell r="SM116">
            <v>5.9981930295251153</v>
          </cell>
          <cell r="SN116">
            <v>0</v>
          </cell>
          <cell r="SO116">
            <v>1</v>
          </cell>
          <cell r="SP116">
            <v>0.04</v>
          </cell>
          <cell r="SQ116">
            <v>1</v>
          </cell>
          <cell r="SR116">
            <v>0.04</v>
          </cell>
          <cell r="SS116" t="str">
            <v>1: Yes</v>
          </cell>
          <cell r="ST116" t="str">
            <v>1: Yes</v>
          </cell>
          <cell r="SU116" t="str">
            <v>Blank</v>
          </cell>
          <cell r="SV116" t="str">
            <v>1: Yes</v>
          </cell>
          <cell r="SW116" t="str">
            <v>1: Only patients with CD4 &lt;</v>
          </cell>
          <cell r="SX116">
            <v>1</v>
          </cell>
          <cell r="SY116" t="str">
            <v>1: Yes</v>
          </cell>
          <cell r="SZ116" t="str">
            <v>N/A</v>
          </cell>
          <cell r="TA116">
            <v>42</v>
          </cell>
          <cell r="TB116">
            <v>0</v>
          </cell>
          <cell r="TC116">
            <v>0</v>
          </cell>
          <cell r="TD116">
            <v>1.4832514652550464</v>
          </cell>
          <cell r="TE116">
            <v>0</v>
          </cell>
          <cell r="TF116">
            <v>0.6176533034800904</v>
          </cell>
          <cell r="TG116">
            <v>0</v>
          </cell>
          <cell r="TH116">
            <v>27.58757815439996</v>
          </cell>
          <cell r="TI116">
            <v>4.3445248932826042</v>
          </cell>
          <cell r="TJ116">
            <v>0.13176543253329817</v>
          </cell>
          <cell r="TK116">
            <v>0</v>
          </cell>
          <cell r="TL116">
            <v>0</v>
          </cell>
          <cell r="TM116">
            <v>1.4832514652550461</v>
          </cell>
          <cell r="TN116">
            <v>0</v>
          </cell>
          <cell r="TO116">
            <v>0.6176533034800904</v>
          </cell>
          <cell r="TP116">
            <v>0</v>
          </cell>
          <cell r="TQ116">
            <v>27.587578154399957</v>
          </cell>
          <cell r="TR116">
            <v>0.79901134234776949</v>
          </cell>
          <cell r="TS116">
            <v>0.13176543253329817</v>
          </cell>
          <cell r="TT116">
            <v>0</v>
          </cell>
          <cell r="TU116">
            <v>0</v>
          </cell>
          <cell r="TV116">
            <v>1.4832514652550464</v>
          </cell>
          <cell r="TW116">
            <v>0</v>
          </cell>
          <cell r="TX116">
            <v>0.6176533034800904</v>
          </cell>
          <cell r="TY116">
            <v>0</v>
          </cell>
          <cell r="TZ116">
            <v>27.587578154399957</v>
          </cell>
          <cell r="UA116">
            <v>5.3299902959052439</v>
          </cell>
          <cell r="UB116">
            <v>0.13176543253329817</v>
          </cell>
          <cell r="UC116" t="str">
            <v>1: Yes</v>
          </cell>
          <cell r="UD116" t="str">
            <v>N/A</v>
          </cell>
          <cell r="UE116">
            <v>42</v>
          </cell>
          <cell r="UF116">
            <v>58000</v>
          </cell>
          <cell r="UG116">
            <v>1.5698965670410559E-2</v>
          </cell>
          <cell r="UH116">
            <v>1.5698965670410559E-2</v>
          </cell>
          <cell r="UI116">
            <v>0</v>
          </cell>
          <cell r="UJ116">
            <v>0</v>
          </cell>
          <cell r="UK116">
            <v>0</v>
          </cell>
          <cell r="UL116">
            <v>0</v>
          </cell>
          <cell r="UM116">
            <v>0</v>
          </cell>
          <cell r="UN116" t="str">
            <v>N/A</v>
          </cell>
          <cell r="UO116" t="str">
            <v>N/A</v>
          </cell>
          <cell r="UP116" t="str">
            <v>N/A</v>
          </cell>
          <cell r="UQ116" t="str">
            <v>N/A</v>
          </cell>
          <cell r="UR116" t="str">
            <v>N/A</v>
          </cell>
          <cell r="US116" t="str">
            <v>N/A</v>
          </cell>
          <cell r="UT116" t="str">
            <v>N/A</v>
          </cell>
          <cell r="UU116" t="str">
            <v>N/A</v>
          </cell>
          <cell r="UV116" t="str">
            <v>N/A</v>
          </cell>
          <cell r="UW116" t="str">
            <v>N/A</v>
          </cell>
          <cell r="UX116">
            <v>0</v>
          </cell>
          <cell r="UY116">
            <v>0</v>
          </cell>
          <cell r="UZ116">
            <v>0</v>
          </cell>
          <cell r="VA116">
            <v>0</v>
          </cell>
          <cell r="VB116">
            <v>1</v>
          </cell>
          <cell r="VC116">
            <v>0</v>
          </cell>
          <cell r="VD116">
            <v>1</v>
          </cell>
          <cell r="VE116">
            <v>1</v>
          </cell>
          <cell r="VF116">
            <v>0</v>
          </cell>
          <cell r="VG116">
            <v>0</v>
          </cell>
          <cell r="VH116">
            <v>1</v>
          </cell>
          <cell r="VI116">
            <v>0</v>
          </cell>
          <cell r="VJ116">
            <v>0</v>
          </cell>
          <cell r="VK116">
            <v>0</v>
          </cell>
          <cell r="VL116">
            <v>0</v>
          </cell>
          <cell r="VM116">
            <v>0</v>
          </cell>
          <cell r="VN116">
            <v>0</v>
          </cell>
          <cell r="VO116">
            <v>0</v>
          </cell>
          <cell r="VP116">
            <v>0</v>
          </cell>
          <cell r="VQ116">
            <v>0</v>
          </cell>
          <cell r="VR116">
            <v>0</v>
          </cell>
          <cell r="VS116">
            <v>0</v>
          </cell>
          <cell r="VT116">
            <v>0</v>
          </cell>
          <cell r="VU116">
            <v>0</v>
          </cell>
          <cell r="VV116">
            <v>1</v>
          </cell>
          <cell r="VW116">
            <v>0</v>
          </cell>
          <cell r="VX116">
            <v>0</v>
          </cell>
          <cell r="VY116">
            <v>0</v>
          </cell>
          <cell r="VZ116">
            <v>0</v>
          </cell>
          <cell r="WA116">
            <v>0</v>
          </cell>
          <cell r="WB116">
            <v>0</v>
          </cell>
          <cell r="WC116">
            <v>0</v>
          </cell>
          <cell r="WD116">
            <v>0</v>
          </cell>
          <cell r="WE116">
            <v>0</v>
          </cell>
          <cell r="WF116">
            <v>0</v>
          </cell>
          <cell r="WG116">
            <v>0</v>
          </cell>
          <cell r="WH116">
            <v>0</v>
          </cell>
          <cell r="WI116">
            <v>0</v>
          </cell>
          <cell r="WJ116">
            <v>0</v>
          </cell>
          <cell r="WK116">
            <v>0</v>
          </cell>
          <cell r="WL116">
            <v>0</v>
          </cell>
          <cell r="WM116">
            <v>0</v>
          </cell>
          <cell r="WN116">
            <v>0</v>
          </cell>
          <cell r="WO116">
            <v>0</v>
          </cell>
          <cell r="WP116">
            <v>0</v>
          </cell>
          <cell r="WQ116">
            <v>0</v>
          </cell>
          <cell r="WR116">
            <v>0</v>
          </cell>
          <cell r="WS116">
            <v>0</v>
          </cell>
          <cell r="WT116">
            <v>0</v>
          </cell>
          <cell r="WU116">
            <v>0</v>
          </cell>
          <cell r="WV116">
            <v>0</v>
          </cell>
          <cell r="WW116">
            <v>0</v>
          </cell>
          <cell r="WX116">
            <v>0</v>
          </cell>
          <cell r="WY116">
            <v>0</v>
          </cell>
          <cell r="WZ116">
            <v>6.7490543364237814</v>
          </cell>
          <cell r="XA116">
            <v>6.6742474341489411</v>
          </cell>
          <cell r="XB116">
            <v>7.0181950744071191</v>
          </cell>
          <cell r="XC116">
            <v>6.6681476900151901</v>
          </cell>
          <cell r="XD116">
            <v>7.1500139177882227</v>
          </cell>
          <cell r="XE116">
            <v>6.6736415273735146</v>
          </cell>
          <cell r="XF116">
            <v>0</v>
          </cell>
          <cell r="XG116">
            <v>0.10742726835888031</v>
          </cell>
          <cell r="XH116">
            <v>5.4328669902907897E-2</v>
          </cell>
          <cell r="XI116">
            <v>0.12107532149790902</v>
          </cell>
          <cell r="XJ116">
            <v>0.12417981692093233</v>
          </cell>
          <cell r="XK116">
            <v>0.14746353259360717</v>
          </cell>
          <cell r="XL116">
            <v>0</v>
          </cell>
          <cell r="XM116">
            <v>6.492371345172085</v>
          </cell>
          <cell r="XN116">
            <v>6.5891467220175732</v>
          </cell>
          <cell r="XO116">
            <v>6.9373257743611196</v>
          </cell>
          <cell r="XP116">
            <v>6.4879246784841067</v>
          </cell>
          <cell r="XQ116">
            <v>6.9651698033973677</v>
          </cell>
          <cell r="XR116">
            <v>6.4541391415343732</v>
          </cell>
          <cell r="XS116">
            <v>0</v>
          </cell>
          <cell r="XT116">
            <v>0</v>
          </cell>
          <cell r="XU116">
            <v>0</v>
          </cell>
          <cell r="XV116">
            <v>0</v>
          </cell>
          <cell r="XW116">
            <v>0</v>
          </cell>
          <cell r="XX116">
            <v>0</v>
          </cell>
          <cell r="XY116">
            <v>0</v>
          </cell>
          <cell r="XZ116">
            <v>0</v>
          </cell>
          <cell r="YA116">
            <v>0</v>
          </cell>
          <cell r="YB116">
            <v>0</v>
          </cell>
          <cell r="YC116">
            <v>0</v>
          </cell>
          <cell r="YD116">
            <v>0</v>
          </cell>
          <cell r="YE116">
            <v>0</v>
          </cell>
          <cell r="YF116">
            <v>0</v>
          </cell>
          <cell r="YG116">
            <v>0</v>
          </cell>
          <cell r="YH116">
            <v>0</v>
          </cell>
          <cell r="YI116">
            <v>0</v>
          </cell>
          <cell r="YJ116">
            <v>0</v>
          </cell>
          <cell r="YK116">
            <v>0</v>
          </cell>
          <cell r="YL116">
            <v>0</v>
          </cell>
          <cell r="YM116">
            <v>0</v>
          </cell>
          <cell r="YN116">
            <v>0</v>
          </cell>
          <cell r="YO116">
            <v>0</v>
          </cell>
          <cell r="YP116">
            <v>0</v>
          </cell>
          <cell r="YQ116">
            <v>0</v>
          </cell>
          <cell r="YR116">
            <v>0</v>
          </cell>
          <cell r="YS116">
            <v>0</v>
          </cell>
          <cell r="YT116">
            <v>0</v>
          </cell>
          <cell r="YU116">
            <v>0</v>
          </cell>
          <cell r="YV116">
            <v>0</v>
          </cell>
          <cell r="YW116">
            <v>0</v>
          </cell>
          <cell r="YX116">
            <v>5.2480346047327944E-2</v>
          </cell>
          <cell r="YY116">
            <v>2.6540630143091302E-2</v>
          </cell>
          <cell r="YZ116">
            <v>5.9147690033174896E-2</v>
          </cell>
          <cell r="ZA116">
            <v>6.0664297469922975E-2</v>
          </cell>
          <cell r="ZB116">
            <v>7.2038853245533538E-2</v>
          </cell>
          <cell r="ZC116">
            <v>0</v>
          </cell>
          <cell r="ZD116">
            <v>1.1860266969610906</v>
          </cell>
          <cell r="ZE116">
            <v>1.1519163763066205</v>
          </cell>
          <cell r="ZF116">
            <v>3.1354728770235729</v>
          </cell>
          <cell r="ZG116">
            <v>3.0452961672473871</v>
          </cell>
          <cell r="ZH116">
            <v>1.7095143425163304</v>
          </cell>
          <cell r="ZI116">
            <v>1.6603484320557489</v>
          </cell>
          <cell r="ZJ116" t="str">
            <v xml:space="preserve"> </v>
          </cell>
          <cell r="ZK116">
            <v>60</v>
          </cell>
          <cell r="ZL116">
            <v>1</v>
          </cell>
          <cell r="ZM116">
            <v>0</v>
          </cell>
          <cell r="ZN116">
            <v>1</v>
          </cell>
          <cell r="ZO116">
            <v>30</v>
          </cell>
          <cell r="ZP116">
            <v>0</v>
          </cell>
          <cell r="ZQ116">
            <v>0</v>
          </cell>
          <cell r="ZR116" t="str">
            <v>1: Yes</v>
          </cell>
          <cell r="ZS116" t="str">
            <v>1: Yes</v>
          </cell>
          <cell r="ZT116">
            <v>1.2919029340676544</v>
          </cell>
          <cell r="ZU116">
            <v>1.2919029340676547</v>
          </cell>
          <cell r="ZV116">
            <v>1.2919029340676544</v>
          </cell>
          <cell r="ZW116">
            <v>1.2919029340676544</v>
          </cell>
          <cell r="ZX116">
            <v>1.2919029340676544</v>
          </cell>
          <cell r="ZY116">
            <v>1.2919029340676544</v>
          </cell>
          <cell r="ZZ116">
            <v>0</v>
          </cell>
          <cell r="AAA116">
            <v>0</v>
          </cell>
          <cell r="AAB116">
            <v>0</v>
          </cell>
          <cell r="AAC116">
            <v>0</v>
          </cell>
          <cell r="AAD116">
            <v>0</v>
          </cell>
          <cell r="AAE116">
            <v>0</v>
          </cell>
          <cell r="AAF116">
            <v>0</v>
          </cell>
          <cell r="AAG116">
            <v>0</v>
          </cell>
          <cell r="AAH116">
            <v>0</v>
          </cell>
          <cell r="AAI116">
            <v>0</v>
          </cell>
          <cell r="AAJ116">
            <v>0</v>
          </cell>
          <cell r="AAK116">
            <v>0</v>
          </cell>
          <cell r="AAL116">
            <v>0</v>
          </cell>
          <cell r="AAM116">
            <v>0</v>
          </cell>
          <cell r="AAN116">
            <v>0</v>
          </cell>
          <cell r="AAO116">
            <v>0</v>
          </cell>
          <cell r="AAP116">
            <v>0</v>
          </cell>
          <cell r="AAQ116">
            <v>0</v>
          </cell>
          <cell r="AAR116">
            <v>0</v>
          </cell>
          <cell r="AAS116">
            <v>0</v>
          </cell>
          <cell r="AAT116">
            <v>0</v>
          </cell>
          <cell r="AAU116">
            <v>0</v>
          </cell>
          <cell r="AAV116">
            <v>0</v>
          </cell>
          <cell r="AAW116">
            <v>0</v>
          </cell>
          <cell r="AAX116">
            <v>0</v>
          </cell>
          <cell r="AAY116">
            <v>0</v>
          </cell>
          <cell r="AAZ116">
            <v>0</v>
          </cell>
          <cell r="ABA116">
            <v>0</v>
          </cell>
          <cell r="ABB116">
            <v>0</v>
          </cell>
          <cell r="ABC116">
            <v>0</v>
          </cell>
          <cell r="ABD116">
            <v>0</v>
          </cell>
          <cell r="ABE116">
            <v>0</v>
          </cell>
          <cell r="ABF116">
            <v>0</v>
          </cell>
          <cell r="ABG116">
            <v>0</v>
          </cell>
          <cell r="ABH116">
            <v>0</v>
          </cell>
          <cell r="ABI116">
            <v>0</v>
          </cell>
          <cell r="ABJ116">
            <v>0</v>
          </cell>
          <cell r="ABK116">
            <v>0</v>
          </cell>
          <cell r="ABL116">
            <v>0</v>
          </cell>
          <cell r="ABM116">
            <v>0</v>
          </cell>
          <cell r="ABN116">
            <v>0</v>
          </cell>
          <cell r="ABO116">
            <v>0</v>
          </cell>
          <cell r="ABP116">
            <v>0</v>
          </cell>
          <cell r="ABQ116">
            <v>0</v>
          </cell>
          <cell r="ABR116">
            <v>1.2919029340676544</v>
          </cell>
          <cell r="ABS116">
            <v>1.2919029340676544</v>
          </cell>
          <cell r="ABT116">
            <v>1.2919029340676544</v>
          </cell>
          <cell r="ABU116">
            <v>1.2919029340676544</v>
          </cell>
          <cell r="ABV116">
            <v>1.2919029340676544</v>
          </cell>
          <cell r="ABW116">
            <v>0</v>
          </cell>
          <cell r="ABX116">
            <v>0</v>
          </cell>
          <cell r="ABY116" t="str">
            <v>1: Yes</v>
          </cell>
          <cell r="ABZ116">
            <v>0</v>
          </cell>
          <cell r="ACA116">
            <v>0</v>
          </cell>
          <cell r="ACB116">
            <v>3.3868756696448012</v>
          </cell>
          <cell r="ACC116">
            <v>3.8521724117594651</v>
          </cell>
          <cell r="ACD116">
            <v>1.712828158709409</v>
          </cell>
          <cell r="ACE116">
            <v>3.8171598965523965</v>
          </cell>
          <cell r="ACF116">
            <v>3.9150357913357925</v>
          </cell>
          <cell r="ACG116">
            <v>4.649105002211253</v>
          </cell>
          <cell r="ACH116">
            <v>0</v>
          </cell>
          <cell r="ACI116">
            <v>0.86771206002136814</v>
          </cell>
          <cell r="ACJ116">
            <v>0.43882379957933859</v>
          </cell>
          <cell r="ACK116">
            <v>0.97795018191966876</v>
          </cell>
          <cell r="ACL116">
            <v>1.0030258276099169</v>
          </cell>
          <cell r="ACM116">
            <v>1.1910931702867762</v>
          </cell>
          <cell r="ACN116">
            <v>0</v>
          </cell>
          <cell r="ACO116">
            <v>0</v>
          </cell>
          <cell r="ACP116">
            <v>0</v>
          </cell>
          <cell r="ACQ116">
            <v>0</v>
          </cell>
          <cell r="ACR116">
            <v>0</v>
          </cell>
          <cell r="ACS116">
            <v>0</v>
          </cell>
          <cell r="ACT116">
            <v>0</v>
          </cell>
          <cell r="ACU116">
            <v>0</v>
          </cell>
          <cell r="ACV116">
            <v>0</v>
          </cell>
          <cell r="ACW116">
            <v>0</v>
          </cell>
          <cell r="ACX116">
            <v>0</v>
          </cell>
          <cell r="ACY116">
            <v>0</v>
          </cell>
          <cell r="ACZ116">
            <v>0</v>
          </cell>
          <cell r="ADA116">
            <v>0</v>
          </cell>
          <cell r="ADB116">
            <v>0</v>
          </cell>
          <cell r="ADC116">
            <v>0</v>
          </cell>
          <cell r="ADD116">
            <v>0</v>
          </cell>
          <cell r="ADE116">
            <v>0</v>
          </cell>
          <cell r="ADF116">
            <v>0</v>
          </cell>
          <cell r="ADG116">
            <v>0</v>
          </cell>
          <cell r="ADH116">
            <v>0</v>
          </cell>
          <cell r="ADI116">
            <v>0</v>
          </cell>
          <cell r="ADJ116">
            <v>0</v>
          </cell>
          <cell r="ADK116">
            <v>0</v>
          </cell>
          <cell r="ADL116">
            <v>0</v>
          </cell>
          <cell r="ADM116">
            <v>0</v>
          </cell>
          <cell r="ADN116">
            <v>0</v>
          </cell>
          <cell r="ADO116">
            <v>0</v>
          </cell>
          <cell r="ADP116">
            <v>0</v>
          </cell>
          <cell r="ADQ116">
            <v>0</v>
          </cell>
          <cell r="ADR116">
            <v>0</v>
          </cell>
          <cell r="ADS116">
            <v>0</v>
          </cell>
          <cell r="ADT116">
            <v>0</v>
          </cell>
          <cell r="ADU116">
            <v>0</v>
          </cell>
          <cell r="ADV116">
            <v>0</v>
          </cell>
          <cell r="ADW116">
            <v>0</v>
          </cell>
          <cell r="ADX116">
            <v>0</v>
          </cell>
          <cell r="ADY116">
            <v>2.5191636096234329</v>
          </cell>
          <cell r="ADZ116">
            <v>1.2740043591300705</v>
          </cell>
          <cell r="AEA116">
            <v>2.839209714632728</v>
          </cell>
          <cell r="AEB116">
            <v>2.9120099637258754</v>
          </cell>
          <cell r="AEC116">
            <v>3.4580118319244768</v>
          </cell>
          <cell r="AED116">
            <v>0</v>
          </cell>
          <cell r="AEE116">
            <v>2.0144838185809952</v>
          </cell>
          <cell r="AEF116">
            <v>0.86771206002136814</v>
          </cell>
          <cell r="AEG116">
            <v>0</v>
          </cell>
          <cell r="AEH116">
            <v>0</v>
          </cell>
          <cell r="AEI116">
            <v>0.46551076181403872</v>
          </cell>
          <cell r="AEJ116">
            <v>0</v>
          </cell>
          <cell r="AEK116">
            <v>3.9169029228398884E-2</v>
          </cell>
          <cell r="AEL116">
            <v>0</v>
          </cell>
          <cell r="AEM116">
            <v>0</v>
          </cell>
          <cell r="AEN116">
            <v>2.2912382227149823</v>
          </cell>
          <cell r="AEO116">
            <v>0.98692033159748116</v>
          </cell>
          <cell r="AEP116">
            <v>0</v>
          </cell>
          <cell r="AEQ116">
            <v>0</v>
          </cell>
          <cell r="AER116">
            <v>0.52946369720894904</v>
          </cell>
          <cell r="AES116">
            <v>0</v>
          </cell>
          <cell r="AET116">
            <v>4.4550160238052819E-2</v>
          </cell>
          <cell r="AEU116">
            <v>0</v>
          </cell>
          <cell r="AEV116">
            <v>0</v>
          </cell>
          <cell r="AEW116">
            <v>0.03</v>
          </cell>
          <cell r="AEX116" t="str">
            <v>8</v>
          </cell>
          <cell r="AEY116" t="str">
            <v>10</v>
          </cell>
          <cell r="AEZ116" t="str">
            <v>1: Yes</v>
          </cell>
          <cell r="AFA116" t="str">
            <v>1</v>
          </cell>
          <cell r="AFB116" t="str">
            <v>0</v>
          </cell>
          <cell r="AFC116" t="str">
            <v>1: Always</v>
          </cell>
          <cell r="AFD116" t="str">
            <v>1: Always</v>
          </cell>
          <cell r="AFE116">
            <v>0</v>
          </cell>
          <cell r="AFF116">
            <v>0</v>
          </cell>
          <cell r="AFG116">
            <v>34.500781338998188</v>
          </cell>
          <cell r="AFH116">
            <v>34.500781338998188</v>
          </cell>
          <cell r="AFI116">
            <v>34.500781338998188</v>
          </cell>
          <cell r="AFJ116">
            <v>24.070312562091758</v>
          </cell>
          <cell r="AFK116">
            <v>24.070312562091754</v>
          </cell>
          <cell r="AFL116">
            <v>280.65984447398989</v>
          </cell>
          <cell r="AFM116">
            <v>0</v>
          </cell>
          <cell r="AFN116">
            <v>0</v>
          </cell>
          <cell r="AFO116">
            <v>43</v>
          </cell>
          <cell r="AFP116">
            <v>23</v>
          </cell>
          <cell r="AFQ116">
            <v>20</v>
          </cell>
          <cell r="AFR116">
            <v>2.407031256209176</v>
          </cell>
          <cell r="AFS116">
            <v>2.407031256209176</v>
          </cell>
          <cell r="AFT116">
            <v>2.407031256209176</v>
          </cell>
          <cell r="AFU116">
            <v>2.4070312562091756</v>
          </cell>
          <cell r="AFV116">
            <v>0</v>
          </cell>
          <cell r="AFW116">
            <v>0</v>
          </cell>
          <cell r="AFX116">
            <v>0</v>
          </cell>
          <cell r="AFY116">
            <v>0</v>
          </cell>
          <cell r="AFZ116">
            <v>0</v>
          </cell>
          <cell r="AGA116">
            <v>0</v>
          </cell>
          <cell r="AGB116">
            <v>0</v>
          </cell>
        </row>
        <row r="117">
          <cell r="A117" t="str">
            <v>ZAMBIA_25</v>
          </cell>
          <cell r="B117" t="str">
            <v>Zambia</v>
          </cell>
          <cell r="C117" t="str">
            <v>Kavu Health Center</v>
          </cell>
          <cell r="D117" t="str">
            <v>Health Center</v>
          </cell>
          <cell r="E117" t="str">
            <v>Primary</v>
          </cell>
          <cell r="F117" t="str">
            <v>Peri-urban/Semi-urban</v>
          </cell>
          <cell r="G117" t="str">
            <v>No</v>
          </cell>
          <cell r="H117">
            <v>37753</v>
          </cell>
          <cell r="I117">
            <v>18923</v>
          </cell>
          <cell r="J117">
            <v>16699</v>
          </cell>
          <cell r="K117">
            <v>75</v>
          </cell>
          <cell r="L117">
            <v>1126</v>
          </cell>
          <cell r="M117" t="str">
            <v>USD</v>
          </cell>
          <cell r="N117">
            <v>4727.7</v>
          </cell>
          <cell r="O117">
            <v>1</v>
          </cell>
          <cell r="P117">
            <v>0</v>
          </cell>
          <cell r="Q117">
            <v>0</v>
          </cell>
          <cell r="R117">
            <v>0</v>
          </cell>
          <cell r="S117">
            <v>0</v>
          </cell>
          <cell r="T117">
            <v>16699</v>
          </cell>
          <cell r="U117">
            <v>0</v>
          </cell>
          <cell r="V117">
            <v>297.93230332485177</v>
          </cell>
          <cell r="W117" t="str">
            <v>0: No</v>
          </cell>
          <cell r="X117" t="str">
            <v>0: No</v>
          </cell>
          <cell r="Y117">
            <v>0</v>
          </cell>
          <cell r="Z117" t="str">
            <v>Jan-10</v>
          </cell>
          <cell r="AA117" t="str">
            <v>Dec-10</v>
          </cell>
          <cell r="AB117">
            <v>76.833333333333329</v>
          </cell>
          <cell r="AC117">
            <v>484.91666666666669</v>
          </cell>
          <cell r="AD117">
            <v>4</v>
          </cell>
          <cell r="AE117">
            <v>54.25</v>
          </cell>
          <cell r="AF117">
            <v>0</v>
          </cell>
          <cell r="AG117">
            <v>620</v>
          </cell>
          <cell r="AH117">
            <v>543.16666666666674</v>
          </cell>
          <cell r="AI117">
            <v>3.2781989247311829</v>
          </cell>
          <cell r="AJ117">
            <v>8.8647580645161295</v>
          </cell>
          <cell r="AK117">
            <v>1.4</v>
          </cell>
          <cell r="AL117">
            <v>3.7</v>
          </cell>
          <cell r="AM117">
            <v>4.2</v>
          </cell>
          <cell r="AN117">
            <v>2.1</v>
          </cell>
          <cell r="AO117">
            <v>0</v>
          </cell>
          <cell r="AP117">
            <v>4.4000000000000004</v>
          </cell>
          <cell r="AQ117">
            <v>9.5</v>
          </cell>
          <cell r="AR117">
            <v>9</v>
          </cell>
          <cell r="AS117">
            <v>9.5</v>
          </cell>
          <cell r="AT117">
            <v>0</v>
          </cell>
          <cell r="AU117">
            <v>0.3</v>
          </cell>
          <cell r="AV117">
            <v>3.9</v>
          </cell>
          <cell r="AW117">
            <v>4.3</v>
          </cell>
          <cell r="AX117">
            <v>3</v>
          </cell>
          <cell r="AY117">
            <v>0</v>
          </cell>
          <cell r="AZ117">
            <v>3</v>
          </cell>
          <cell r="BA117">
            <v>3</v>
          </cell>
          <cell r="BB117">
            <v>3</v>
          </cell>
          <cell r="BC117">
            <v>3</v>
          </cell>
          <cell r="BD117">
            <v>0</v>
          </cell>
          <cell r="BE117">
            <v>25034.126666666663</v>
          </cell>
          <cell r="BF117" t="str">
            <v>1: Yes</v>
          </cell>
          <cell r="BG117" t="str">
            <v>71</v>
          </cell>
          <cell r="BH117" t="str">
            <v>129</v>
          </cell>
          <cell r="BI117" t="str">
            <v>0</v>
          </cell>
          <cell r="BJ117" t="str">
            <v>101</v>
          </cell>
          <cell r="BK117" t="str">
            <v>N/A</v>
          </cell>
          <cell r="BL117" t="str">
            <v>N/A</v>
          </cell>
          <cell r="BM117" t="str">
            <v>0: No</v>
          </cell>
          <cell r="BN117" t="str">
            <v>N/A</v>
          </cell>
          <cell r="BO117" t="str">
            <v>N/A</v>
          </cell>
          <cell r="BP117" t="str">
            <v>0: No</v>
          </cell>
          <cell r="BQ117">
            <v>0.55532229549406364</v>
          </cell>
          <cell r="BR117" t="str">
            <v>1: The Costing Period</v>
          </cell>
          <cell r="BS117" t="str">
            <v/>
          </cell>
          <cell r="BT117" t="str">
            <v>1: Yes</v>
          </cell>
          <cell r="BU117" t="str">
            <v>71</v>
          </cell>
          <cell r="BV117" t="str">
            <v>129</v>
          </cell>
          <cell r="BW117" t="str">
            <v>0</v>
          </cell>
          <cell r="BX117" t="str">
            <v>101</v>
          </cell>
          <cell r="BY117" t="str">
            <v>N/A</v>
          </cell>
          <cell r="BZ117" t="str">
            <v>N/A</v>
          </cell>
          <cell r="CA117" t="str">
            <v>1: Yes</v>
          </cell>
          <cell r="CB117" t="str">
            <v>0: No</v>
          </cell>
          <cell r="CC117" t="str">
            <v>0: No</v>
          </cell>
          <cell r="CD117" t="str">
            <v>0: No</v>
          </cell>
          <cell r="CE117" t="str">
            <v>0: No</v>
          </cell>
          <cell r="CF117" t="str">
            <v>0: No</v>
          </cell>
          <cell r="CG117" t="str">
            <v>0: No</v>
          </cell>
          <cell r="CH117" t="str">
            <v/>
          </cell>
          <cell r="CI117" t="str">
            <v>The filing system is very well organised and patient charts are filled according to the date of initiation. The adult patient files are stored separately from the paediatric files. The files for patients that are dead, transferred, LTFU and defaulted are kept separately from those of patients that are deemed to be active.  Sampling was done from the ART register, and since the dead/transferred/LTFU charts could be found, there was no need to replace charts.</v>
          </cell>
          <cell r="CJ117">
            <v>558.16666666666674</v>
          </cell>
          <cell r="CK117" t="str">
            <v>Data manager confirmed that peds visit less because they tend to be more stable and get fewer OIs.  Based on interviews and observation, length of clinical follow-up assumed to be 9 min, pharmacy pickup 3 min, preART visit 3 min, initiation visit 15 min, preART registration visit 10 min.  ART patients are screened by data manager, then see doctor, then adherence counselor, then pick up drugs. PreART screened, see doctor to order/review lab tests, then go to lab.</v>
          </cell>
          <cell r="CL117" t="str">
            <v>1: Yes</v>
          </cell>
          <cell r="CM117" t="str">
            <v>1: Yes</v>
          </cell>
          <cell r="CN117" t="str">
            <v>0: No</v>
          </cell>
          <cell r="CO117" t="str">
            <v>0: No</v>
          </cell>
          <cell r="CP117" t="str">
            <v/>
          </cell>
          <cell r="CQ117" t="str">
            <v>0: No</v>
          </cell>
          <cell r="CR117" t="str">
            <v/>
          </cell>
          <cell r="CS117" t="str">
            <v/>
          </cell>
          <cell r="CT117" t="str">
            <v/>
          </cell>
          <cell r="CU117">
            <v>558.07609696225836</v>
          </cell>
          <cell r="CV117" t="str">
            <v>2: Unknown</v>
          </cell>
          <cell r="CW117">
            <v>3.2781989247311829</v>
          </cell>
          <cell r="CX117">
            <v>29.986488881246899</v>
          </cell>
          <cell r="CY117">
            <v>4.3305697009772244</v>
          </cell>
          <cell r="CZ117">
            <v>33.61563240444552</v>
          </cell>
          <cell r="DA117">
            <v>18.372275531919975</v>
          </cell>
          <cell r="DB117">
            <v>2.2998324058605921</v>
          </cell>
          <cell r="DC117">
            <v>20.645793875311622</v>
          </cell>
          <cell r="DD117">
            <v>21.301772600110816</v>
          </cell>
          <cell r="DE117">
            <v>24.992437578126655</v>
          </cell>
          <cell r="DF117">
            <v>14.461801406276889</v>
          </cell>
          <cell r="DG117">
            <v>0</v>
          </cell>
          <cell r="DH117">
            <v>11.614213349326926</v>
          </cell>
          <cell r="DI117">
            <v>2.0307372951166323</v>
          </cell>
          <cell r="DJ117">
            <v>12.9698385291339</v>
          </cell>
          <cell r="DK117">
            <v>13.47592666801901</v>
          </cell>
          <cell r="DL117">
            <v>14.58334006549763</v>
          </cell>
          <cell r="DM117">
            <v>8.3271734693521964</v>
          </cell>
          <cell r="DN117">
            <v>0</v>
          </cell>
          <cell r="DO117">
            <v>20.645793875311622</v>
          </cell>
          <cell r="DP117">
            <v>21.331967234326726</v>
          </cell>
          <cell r="DQ117">
            <v>14.461801406276889</v>
          </cell>
          <cell r="DR117">
            <v>12.9698385291339</v>
          </cell>
          <cell r="DS117">
            <v>13.484986808308593</v>
          </cell>
          <cell r="DT117">
            <v>8.3271734693521964</v>
          </cell>
          <cell r="DU117">
            <v>21.73522584466156</v>
          </cell>
          <cell r="DV117">
            <v>2.9549194307463171</v>
          </cell>
          <cell r="DW117">
            <v>25.210617812047253</v>
          </cell>
          <cell r="DX117">
            <v>29.005410650707041</v>
          </cell>
          <cell r="DY117">
            <v>16.732411381869408</v>
          </cell>
          <cell r="DZ117">
            <v>0</v>
          </cell>
          <cell r="EA117">
            <v>4.3591917368262694</v>
          </cell>
          <cell r="EB117">
            <v>0.76220170667438036</v>
          </cell>
          <cell r="EC117">
            <v>5.0579532517981169</v>
          </cell>
          <cell r="ED117">
            <v>5.4736014912735245</v>
          </cell>
          <cell r="EE117">
            <v>3.1254588396916869</v>
          </cell>
          <cell r="EF117">
            <v>0</v>
          </cell>
          <cell r="EG117">
            <v>0.14248277311411742</v>
          </cell>
          <cell r="EH117">
            <v>1.1497525292505788E-2</v>
          </cell>
          <cell r="EI117">
            <v>0.16395680508199523</v>
          </cell>
          <cell r="EJ117">
            <v>0.22084829832688202</v>
          </cell>
          <cell r="EK117">
            <v>0.13026996399005022</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0.56993109245646967</v>
          </cell>
          <cell r="EZ117">
            <v>4.5990101170023154E-2</v>
          </cell>
          <cell r="FA117">
            <v>0.65582722032798091</v>
          </cell>
          <cell r="FB117">
            <v>0.88339319330752808</v>
          </cell>
          <cell r="FC117">
            <v>0.5210798559602009</v>
          </cell>
          <cell r="FD117">
            <v>0</v>
          </cell>
          <cell r="FE117">
            <v>0</v>
          </cell>
          <cell r="FF117">
            <v>0</v>
          </cell>
          <cell r="FG117">
            <v>0</v>
          </cell>
          <cell r="FH117">
            <v>0</v>
          </cell>
          <cell r="FI117">
            <v>0</v>
          </cell>
          <cell r="FJ117">
            <v>0</v>
          </cell>
          <cell r="FK117">
            <v>3.1796574341884858</v>
          </cell>
          <cell r="FL117">
            <v>0.55596093709399796</v>
          </cell>
          <cell r="FM117">
            <v>3.6893441788744754</v>
          </cell>
          <cell r="FN117">
            <v>3.9925240100093058</v>
          </cell>
          <cell r="FO117">
            <v>2.2797548341177394</v>
          </cell>
          <cell r="FP117">
            <v>0</v>
          </cell>
          <cell r="FQ117">
            <v>0.19354838709677419</v>
          </cell>
          <cell r="FR117">
            <v>0.19354838709677419</v>
          </cell>
          <cell r="FS117">
            <v>0</v>
          </cell>
          <cell r="FT117">
            <v>0</v>
          </cell>
          <cell r="FU117">
            <v>0.40322580645161288</v>
          </cell>
          <cell r="FV117">
            <v>0.58064516129032251</v>
          </cell>
          <cell r="FW117">
            <v>5.806451612903226</v>
          </cell>
          <cell r="FX117">
            <v>0</v>
          </cell>
          <cell r="FY117">
            <v>0</v>
          </cell>
          <cell r="FZ117">
            <v>7.17741935483871</v>
          </cell>
          <cell r="GA117">
            <v>0</v>
          </cell>
          <cell r="GB117">
            <v>1.6129032258064515</v>
          </cell>
          <cell r="GC117">
            <v>0.62903225806451613</v>
          </cell>
          <cell r="GD117">
            <v>2.2419354838709675</v>
          </cell>
          <cell r="GE117">
            <v>3.3841803681854028E-2</v>
          </cell>
          <cell r="GF117">
            <v>3.3841803681854028E-2</v>
          </cell>
          <cell r="GG117">
            <v>0</v>
          </cell>
          <cell r="GH117">
            <v>0</v>
          </cell>
          <cell r="GI117">
            <v>3.253796095444686E-2</v>
          </cell>
          <cell r="GJ117">
            <v>0.10152541104556209</v>
          </cell>
          <cell r="GK117">
            <v>0</v>
          </cell>
          <cell r="GL117">
            <v>0</v>
          </cell>
          <cell r="GM117">
            <v>0</v>
          </cell>
          <cell r="GN117">
            <v>0.20174697936371699</v>
          </cell>
          <cell r="GO117">
            <v>0.28201503068211692</v>
          </cell>
          <cell r="GP117">
            <v>0.10998586196602561</v>
          </cell>
          <cell r="GQ117">
            <v>0.39200089264814253</v>
          </cell>
          <cell r="GR117">
            <v>0.21613959143990955</v>
          </cell>
          <cell r="GS117">
            <v>0.21613959143990955</v>
          </cell>
          <cell r="GT117">
            <v>0</v>
          </cell>
          <cell r="GU117">
            <v>0</v>
          </cell>
          <cell r="GV117">
            <v>0.45566124578091433</v>
          </cell>
          <cell r="GW117">
            <v>0.64841877431972861</v>
          </cell>
          <cell r="GX117">
            <v>6.6277999386314805</v>
          </cell>
          <cell r="GY117">
            <v>0</v>
          </cell>
          <cell r="GZ117">
            <v>0</v>
          </cell>
          <cell r="HA117">
            <v>8.1641591416119432</v>
          </cell>
          <cell r="HB117">
            <v>1.8011632619992459</v>
          </cell>
          <cell r="HC117">
            <v>0.702453672179706</v>
          </cell>
          <cell r="HD117">
            <v>2.503616934178952</v>
          </cell>
          <cell r="HE117">
            <v>31133.47526281279</v>
          </cell>
          <cell r="HF117">
            <v>7507.4968800896859</v>
          </cell>
          <cell r="HG117" t="e">
            <v>#DIV/0!</v>
          </cell>
          <cell r="HH117">
            <v>0</v>
          </cell>
          <cell r="HI117">
            <v>7067.1455464602241</v>
          </cell>
          <cell r="HJ117">
            <v>7507.4968800896868</v>
          </cell>
          <cell r="HK117">
            <v>634.55803033187397</v>
          </cell>
          <cell r="HL117">
            <v>0</v>
          </cell>
          <cell r="HM117" t="str">
            <v/>
          </cell>
          <cell r="HN117">
            <v>5229.4246673858324</v>
          </cell>
          <cell r="HO117">
            <v>5054.8400235816953</v>
          </cell>
          <cell r="HP117">
            <v>0</v>
          </cell>
          <cell r="HQ117">
            <v>1</v>
          </cell>
          <cell r="HR117">
            <v>0</v>
          </cell>
          <cell r="HS117">
            <v>2.4217731871257051</v>
          </cell>
          <cell r="HT117">
            <v>1.9374185497005643</v>
          </cell>
          <cell r="HU117">
            <v>0</v>
          </cell>
          <cell r="HV117">
            <v>5.806451612903226</v>
          </cell>
          <cell r="HW117">
            <v>4.0274999999999999</v>
          </cell>
          <cell r="HX117">
            <v>3.6</v>
          </cell>
          <cell r="HY117">
            <v>2.7044455139983006</v>
          </cell>
          <cell r="HZ117">
            <v>2.1635564111986403</v>
          </cell>
          <cell r="IA117">
            <v>0</v>
          </cell>
          <cell r="IB117">
            <v>0.42344539259687802</v>
          </cell>
          <cell r="IC117">
            <v>0.3387563140775024</v>
          </cell>
          <cell r="ID117">
            <v>0</v>
          </cell>
          <cell r="IE117" t="str">
            <v/>
          </cell>
          <cell r="IF117">
            <v>139.73312942884496</v>
          </cell>
          <cell r="IG117">
            <v>142.39945912830609</v>
          </cell>
          <cell r="IH117">
            <v>564.74369143558181</v>
          </cell>
          <cell r="II117">
            <v>84.562807620108202</v>
          </cell>
          <cell r="IJ117">
            <v>0</v>
          </cell>
          <cell r="IK117">
            <v>127.903398684382</v>
          </cell>
          <cell r="IL117">
            <v>11.829730744462964</v>
          </cell>
          <cell r="IM117">
            <v>129.58350780675855</v>
          </cell>
          <cell r="IN117">
            <v>12.815951321547548</v>
          </cell>
          <cell r="IO117">
            <v>513.91675920637942</v>
          </cell>
          <cell r="IP117">
            <v>50.826932229202363</v>
          </cell>
          <cell r="IQ117">
            <v>81.18029531530388</v>
          </cell>
          <cell r="IR117">
            <v>3.3825123048043282</v>
          </cell>
          <cell r="IS117">
            <v>0</v>
          </cell>
          <cell r="IT117">
            <v>0</v>
          </cell>
          <cell r="IU117">
            <v>86.500000000000014</v>
          </cell>
          <cell r="IV117">
            <v>178.5</v>
          </cell>
          <cell r="IW117">
            <v>284.5</v>
          </cell>
          <cell r="IX117">
            <v>3</v>
          </cell>
          <cell r="IY117" t="str">
            <v>1: Yes</v>
          </cell>
          <cell r="IZ117" t="str">
            <v>1</v>
          </cell>
          <cell r="JA117" t="str">
            <v>25</v>
          </cell>
          <cell r="JB117" t="str">
            <v>TDFFTC: TDF-FTC</v>
          </cell>
          <cell r="JC117" t="str">
            <v>0: No</v>
          </cell>
          <cell r="JD117" t="str">
            <v>0: No</v>
          </cell>
          <cell r="JE117" t="str">
            <v>N/A</v>
          </cell>
          <cell r="JF117" t="str">
            <v>N/A</v>
          </cell>
          <cell r="JG117" t="str">
            <v>N/A</v>
          </cell>
          <cell r="JH117">
            <v>0</v>
          </cell>
          <cell r="JI117">
            <v>131</v>
          </cell>
          <cell r="JJ117">
            <v>0</v>
          </cell>
          <cell r="JK117">
            <v>81.5</v>
          </cell>
          <cell r="JL117">
            <v>198</v>
          </cell>
          <cell r="JM117">
            <v>86.5</v>
          </cell>
          <cell r="JN117">
            <v>0</v>
          </cell>
          <cell r="JO117">
            <v>0</v>
          </cell>
          <cell r="JP117">
            <v>0</v>
          </cell>
          <cell r="JQ117">
            <v>0</v>
          </cell>
          <cell r="JR117">
            <v>69.71867927321955</v>
          </cell>
          <cell r="JS117">
            <v>99.892548173530486</v>
          </cell>
          <cell r="JT117">
            <v>147.492015144785</v>
          </cell>
          <cell r="JU117">
            <v>172.19218647545318</v>
          </cell>
          <cell r="JV117">
            <v>165.30723184635235</v>
          </cell>
          <cell r="JW117">
            <v>194.52270660151873</v>
          </cell>
          <cell r="JX117">
            <v>140.60706051568417</v>
          </cell>
          <cell r="JY117">
            <v>169.82253527085052</v>
          </cell>
          <cell r="JZ117">
            <v>4858.1799999999994</v>
          </cell>
          <cell r="KA117">
            <v>0</v>
          </cell>
          <cell r="KB117">
            <v>639.1</v>
          </cell>
          <cell r="KC117">
            <v>54</v>
          </cell>
          <cell r="KD117">
            <v>3792</v>
          </cell>
          <cell r="KE117">
            <v>0</v>
          </cell>
          <cell r="KF117">
            <v>52</v>
          </cell>
          <cell r="KG117">
            <v>4407.5749999999998</v>
          </cell>
          <cell r="KH117">
            <v>8073</v>
          </cell>
          <cell r="KI117">
            <v>0</v>
          </cell>
          <cell r="KJ117">
            <v>700</v>
          </cell>
          <cell r="KK117">
            <v>54</v>
          </cell>
          <cell r="KL117">
            <v>3792</v>
          </cell>
          <cell r="KM117">
            <v>0</v>
          </cell>
          <cell r="KN117">
            <v>52</v>
          </cell>
          <cell r="KO117">
            <v>4621</v>
          </cell>
          <cell r="KP117">
            <v>110</v>
          </cell>
          <cell r="KQ117">
            <v>21</v>
          </cell>
          <cell r="KR117">
            <v>67.5</v>
          </cell>
          <cell r="KS117">
            <v>13</v>
          </cell>
          <cell r="KT117">
            <v>161.5</v>
          </cell>
          <cell r="KU117">
            <v>120</v>
          </cell>
          <cell r="KV117">
            <v>0</v>
          </cell>
          <cell r="KW117">
            <v>0</v>
          </cell>
          <cell r="KX117">
            <v>0</v>
          </cell>
          <cell r="KY117">
            <v>0</v>
          </cell>
          <cell r="KZ117">
            <v>6.3299278719038865</v>
          </cell>
          <cell r="LA117" t="str">
            <v/>
          </cell>
          <cell r="LB117" t="str">
            <v/>
          </cell>
          <cell r="LC117">
            <v>2.9200245362438397</v>
          </cell>
          <cell r="LD117">
            <v>5.1900501300843969</v>
          </cell>
          <cell r="LE117">
            <v>4.7932398417835316</v>
          </cell>
          <cell r="LF117" t="str">
            <v/>
          </cell>
          <cell r="LG117" t="str">
            <v/>
          </cell>
          <cell r="LH117">
            <v>8.2799246991137352</v>
          </cell>
          <cell r="LI117" t="str">
            <v/>
          </cell>
          <cell r="LJ117" t="str">
            <v>Tenofovir/Emtricitabine</v>
          </cell>
          <cell r="LK117">
            <v>14.349895297924997</v>
          </cell>
          <cell r="LL117" t="str">
            <v>1: Yes</v>
          </cell>
          <cell r="LM117" t="str">
            <v>1</v>
          </cell>
          <cell r="LN117" t="str">
            <v>25</v>
          </cell>
          <cell r="LO117" t="str">
            <v>TDFFTC: TDF-FTC</v>
          </cell>
          <cell r="LP117" t="str">
            <v>0: No</v>
          </cell>
          <cell r="LQ117" t="str">
            <v>N/A</v>
          </cell>
          <cell r="LR117" t="str">
            <v>N/A</v>
          </cell>
          <cell r="LS117" t="str">
            <v>N/A</v>
          </cell>
          <cell r="LT117" t="str">
            <v>N/A</v>
          </cell>
          <cell r="LU117">
            <v>131</v>
          </cell>
          <cell r="LV117">
            <v>81.5</v>
          </cell>
          <cell r="LW117">
            <v>284.5</v>
          </cell>
          <cell r="LX117">
            <v>0</v>
          </cell>
          <cell r="LY117" t="str">
            <v>0: No</v>
          </cell>
          <cell r="LZ117" t="str">
            <v>0: No</v>
          </cell>
          <cell r="MA117" t="str">
            <v>0: No</v>
          </cell>
          <cell r="MB117" t="str">
            <v>0: No</v>
          </cell>
          <cell r="MC117" t="str">
            <v>0: No</v>
          </cell>
          <cell r="MD117" t="str">
            <v>0: No</v>
          </cell>
          <cell r="ME117" t="str">
            <v>0: No</v>
          </cell>
          <cell r="MF117" t="str">
            <v>0: No</v>
          </cell>
          <cell r="MG117" t="str">
            <v>0: No</v>
          </cell>
          <cell r="MH117" t="str">
            <v>0: No</v>
          </cell>
          <cell r="MI117" t="str">
            <v>0: No</v>
          </cell>
          <cell r="MJ117" t="str">
            <v>0: No</v>
          </cell>
          <cell r="MK117" t="str">
            <v>0: No</v>
          </cell>
          <cell r="ML117" t="str">
            <v>0: No</v>
          </cell>
          <cell r="MM117" t="str">
            <v>0: No</v>
          </cell>
          <cell r="MN117" t="str">
            <v>1: Yes</v>
          </cell>
          <cell r="MO117" t="str">
            <v>0: No</v>
          </cell>
          <cell r="MP117" t="str">
            <v>0: No</v>
          </cell>
          <cell r="MQ117" t="str">
            <v>1: Yes</v>
          </cell>
          <cell r="MR117" t="str">
            <v>1: Yes</v>
          </cell>
          <cell r="MS117" t="str">
            <v>5</v>
          </cell>
          <cell r="MT117" t="str">
            <v>1: Yes</v>
          </cell>
          <cell r="MU117">
            <v>22.965105531094373</v>
          </cell>
          <cell r="MV117">
            <v>24.029736846199114</v>
          </cell>
          <cell r="MW117">
            <v>22.628477789876264</v>
          </cell>
          <cell r="MX117">
            <v>34.90923251980265</v>
          </cell>
          <cell r="MY117">
            <v>23.585579660377917</v>
          </cell>
          <cell r="MZ117">
            <v>0</v>
          </cell>
          <cell r="NA117">
            <v>6.3052961031996055</v>
          </cell>
          <cell r="NB117">
            <v>50.880046646209401</v>
          </cell>
          <cell r="NC117">
            <v>0</v>
          </cell>
          <cell r="ND117">
            <v>0</v>
          </cell>
          <cell r="NE117">
            <v>0</v>
          </cell>
          <cell r="NF117">
            <v>0</v>
          </cell>
          <cell r="NG117">
            <v>1.4989386505202356</v>
          </cell>
          <cell r="NH117">
            <v>12.095557006367194</v>
          </cell>
          <cell r="NI117">
            <v>0</v>
          </cell>
          <cell r="NJ117">
            <v>0</v>
          </cell>
          <cell r="NK117">
            <v>0</v>
          </cell>
          <cell r="NL117">
            <v>0</v>
          </cell>
          <cell r="NM117">
            <v>15.124164242723225</v>
          </cell>
          <cell r="NN117">
            <v>15.865609170891437</v>
          </cell>
          <cell r="NO117">
            <v>14.889725401909747</v>
          </cell>
          <cell r="NP117">
            <v>23.442454576220999</v>
          </cell>
          <cell r="NQ117">
            <v>15.556283221086746</v>
          </cell>
          <cell r="NR117">
            <v>0</v>
          </cell>
          <cell r="NS117">
            <v>6.5924302822009215</v>
          </cell>
          <cell r="NT117">
            <v>6.915616669137453</v>
          </cell>
          <cell r="NU117">
            <v>6.4902413817962943</v>
          </cell>
          <cell r="NV117">
            <v>10.218266937411428</v>
          </cell>
          <cell r="NW117">
            <v>6.7807854331209478</v>
          </cell>
          <cell r="NX117">
            <v>0</v>
          </cell>
          <cell r="NY117">
            <v>0</v>
          </cell>
          <cell r="NZ117">
            <v>0</v>
          </cell>
          <cell r="OA117">
            <v>0</v>
          </cell>
          <cell r="OB117">
            <v>0</v>
          </cell>
          <cell r="OC117">
            <v>0</v>
          </cell>
          <cell r="OD117">
            <v>0</v>
          </cell>
          <cell r="OE117">
            <v>1.248511006170224</v>
          </cell>
          <cell r="OF117">
            <v>1.248511006170224</v>
          </cell>
          <cell r="OG117">
            <v>1.248511006170224</v>
          </cell>
          <cell r="OH117">
            <v>1.248511006170224</v>
          </cell>
          <cell r="OI117">
            <v>1.2485110061702238</v>
          </cell>
          <cell r="OJ117">
            <v>0</v>
          </cell>
          <cell r="OK117">
            <v>9.6455809992856114</v>
          </cell>
          <cell r="OL117">
            <v>10.05723779287435</v>
          </cell>
          <cell r="OM117">
            <v>9.5154184776531991</v>
          </cell>
          <cell r="ON117">
            <v>14.263969495499074</v>
          </cell>
          <cell r="OO117">
            <v>9.8854972848031935</v>
          </cell>
          <cell r="OP117">
            <v>0</v>
          </cell>
          <cell r="OQ117">
            <v>13.319524531808758</v>
          </cell>
          <cell r="OR117">
            <v>13.972499053324764</v>
          </cell>
          <cell r="OS117">
            <v>13.113059312223065</v>
          </cell>
          <cell r="OT117">
            <v>20.645263024303578</v>
          </cell>
          <cell r="OU117">
            <v>13.700082375574723</v>
          </cell>
          <cell r="OV117">
            <v>0</v>
          </cell>
          <cell r="OW117">
            <v>0.4629032258064516</v>
          </cell>
          <cell r="OX117">
            <v>1.935483870967742</v>
          </cell>
          <cell r="OY117">
            <v>0</v>
          </cell>
          <cell r="OZ117">
            <v>0</v>
          </cell>
          <cell r="PA117">
            <v>1.6553225806451612</v>
          </cell>
          <cell r="PB117">
            <v>0</v>
          </cell>
          <cell r="PC117">
            <v>0</v>
          </cell>
          <cell r="PD117">
            <v>0</v>
          </cell>
          <cell r="PE117">
            <v>0.38148387096774194</v>
          </cell>
          <cell r="PF117">
            <v>1.5677419354838711</v>
          </cell>
          <cell r="PG117">
            <v>7.0247689151172885</v>
          </cell>
          <cell r="PH117">
            <v>6.1340609598747813</v>
          </cell>
          <cell r="PI117">
            <v>0</v>
          </cell>
          <cell r="PJ117">
            <v>0</v>
          </cell>
          <cell r="PK117">
            <v>2.5989381728959118</v>
          </cell>
          <cell r="PL117" t="str">
            <v>N/A</v>
          </cell>
          <cell r="PM117" t="str">
            <v>N/A</v>
          </cell>
          <cell r="PN117" t="str">
            <v>N/A</v>
          </cell>
          <cell r="PO117">
            <v>0.44715189204052713</v>
          </cell>
          <cell r="PP117">
            <v>0.71662753558812964</v>
          </cell>
          <cell r="PQ117">
            <v>193.31</v>
          </cell>
          <cell r="PR117">
            <v>1144.99</v>
          </cell>
          <cell r="PS117">
            <v>1487</v>
          </cell>
          <cell r="PT117">
            <v>0</v>
          </cell>
          <cell r="PU117">
            <v>1026.3</v>
          </cell>
          <cell r="PV117">
            <v>0</v>
          </cell>
          <cell r="PW117">
            <v>1208.5200000000002</v>
          </cell>
          <cell r="PX117">
            <v>5.5697420521606711</v>
          </cell>
          <cell r="PY117">
            <v>0</v>
          </cell>
          <cell r="PZ117">
            <v>40.744008157381572</v>
          </cell>
          <cell r="QA117">
            <v>22.814508711130177</v>
          </cell>
          <cell r="QB117">
            <v>0</v>
          </cell>
          <cell r="QC117">
            <v>0</v>
          </cell>
          <cell r="QD117">
            <v>15.019283570159386</v>
          </cell>
          <cell r="QE117">
            <v>6.5467141348005704</v>
          </cell>
          <cell r="QF117">
            <v>0</v>
          </cell>
          <cell r="QG117">
            <v>1.2485110061702238</v>
          </cell>
          <cell r="QH117">
            <v>9.5873503205975439</v>
          </cell>
          <cell r="QI117">
            <v>13.227158390532635</v>
          </cell>
          <cell r="QJ117">
            <v>0.45969315741024847</v>
          </cell>
          <cell r="QK117">
            <v>1.9220619822031295</v>
          </cell>
          <cell r="QL117">
            <v>0</v>
          </cell>
          <cell r="QM117">
            <v>0</v>
          </cell>
          <cell r="QN117">
            <v>1.6438435102792264</v>
          </cell>
          <cell r="QO117">
            <v>0</v>
          </cell>
          <cell r="QP117">
            <v>0</v>
          </cell>
          <cell r="QQ117">
            <v>0</v>
          </cell>
          <cell r="QR117">
            <v>0</v>
          </cell>
          <cell r="QS117">
            <v>1.5568702055845351</v>
          </cell>
          <cell r="QT117">
            <v>0.48559652928416491</v>
          </cell>
          <cell r="QU117">
            <v>2.0303687635574836</v>
          </cell>
          <cell r="QV117" t="str">
            <v>0: No</v>
          </cell>
          <cell r="QW117" t="str">
            <v/>
          </cell>
          <cell r="QX117" t="str">
            <v/>
          </cell>
          <cell r="QY117" t="str">
            <v/>
          </cell>
          <cell r="QZ117" t="str">
            <v/>
          </cell>
          <cell r="RA117" t="str">
            <v/>
          </cell>
          <cell r="RB117" t="str">
            <v/>
          </cell>
          <cell r="RC117" t="str">
            <v>N/A</v>
          </cell>
          <cell r="RD117" t="str">
            <v>N/A</v>
          </cell>
          <cell r="RE117">
            <v>12.03219537400563</v>
          </cell>
          <cell r="RF117">
            <v>0</v>
          </cell>
          <cell r="RG117">
            <v>0</v>
          </cell>
          <cell r="RH117">
            <v>0</v>
          </cell>
          <cell r="RI117">
            <v>1.7364728850325382</v>
          </cell>
          <cell r="RJ117">
            <v>0</v>
          </cell>
          <cell r="RK117">
            <v>0</v>
          </cell>
          <cell r="RL117">
            <v>0</v>
          </cell>
          <cell r="RM117">
            <v>0.40018568329718007</v>
          </cell>
          <cell r="RN117">
            <v>1.6445986984815621</v>
          </cell>
          <cell r="RO117">
            <v>6.2743553845660482</v>
          </cell>
          <cell r="RP117">
            <v>6.7306373873302299</v>
          </cell>
          <cell r="RQ117">
            <v>3.0487088617711064</v>
          </cell>
          <cell r="RR117">
            <v>3.0487088617711064</v>
          </cell>
          <cell r="RS117">
            <v>6.7065231882075516</v>
          </cell>
          <cell r="RT117">
            <v>8.3898822233002903</v>
          </cell>
          <cell r="RU117">
            <v>6.8238428751463722</v>
          </cell>
          <cell r="RV117">
            <v>3.8464124340622572</v>
          </cell>
          <cell r="RW117">
            <v>0.6207659112673144</v>
          </cell>
          <cell r="RX117">
            <v>4.2785802377037596</v>
          </cell>
          <cell r="RY117">
            <v>5.9619392727964984</v>
          </cell>
          <cell r="RZ117">
            <v>4.3958999246425803</v>
          </cell>
          <cell r="SA117">
            <v>0</v>
          </cell>
          <cell r="SB117">
            <v>5.2077149691898192</v>
          </cell>
          <cell r="SC117">
            <v>0</v>
          </cell>
          <cell r="SD117">
            <v>2.530428355270018</v>
          </cell>
          <cell r="SE117">
            <v>5.5664142462122665</v>
          </cell>
          <cell r="SF117">
            <v>6.9636022453392403</v>
          </cell>
          <cell r="SG117">
            <v>5.6637895863714878</v>
          </cell>
          <cell r="SH117">
            <v>1.0666404153762283</v>
          </cell>
          <cell r="SI117">
            <v>0</v>
          </cell>
          <cell r="SJ117">
            <v>0.51828050650108803</v>
          </cell>
          <cell r="SK117">
            <v>1.1401089419952837</v>
          </cell>
          <cell r="SL117">
            <v>1.4262799779610493</v>
          </cell>
          <cell r="SM117">
            <v>1.1600532887748831</v>
          </cell>
          <cell r="SN117">
            <v>0</v>
          </cell>
          <cell r="SO117">
            <v>0.5</v>
          </cell>
          <cell r="SP117">
            <v>0</v>
          </cell>
          <cell r="SQ117">
            <v>0.5</v>
          </cell>
          <cell r="SR117">
            <v>0</v>
          </cell>
          <cell r="SS117" t="str">
            <v>1: Yes</v>
          </cell>
          <cell r="ST117" t="str">
            <v>0: No (please explain)</v>
          </cell>
          <cell r="SU117">
            <v>1</v>
          </cell>
          <cell r="SV117" t="str">
            <v>1: Yes</v>
          </cell>
          <cell r="SW117" t="str">
            <v>1: Only patients with CD4 &lt;</v>
          </cell>
          <cell r="SX117">
            <v>1</v>
          </cell>
          <cell r="SY117" t="str">
            <v>0: No</v>
          </cell>
          <cell r="SZ117" t="str">
            <v>N/A</v>
          </cell>
          <cell r="TA117" t="str">
            <v>N/A</v>
          </cell>
          <cell r="TB117">
            <v>0</v>
          </cell>
          <cell r="TC117">
            <v>0</v>
          </cell>
          <cell r="TD117">
            <v>1.4216439385720536</v>
          </cell>
          <cell r="TE117">
            <v>0</v>
          </cell>
          <cell r="TF117">
            <v>0.35371492787531555</v>
          </cell>
          <cell r="TG117">
            <v>0</v>
          </cell>
          <cell r="TH117">
            <v>0.65258408405642243</v>
          </cell>
          <cell r="TI117">
            <v>3.8464124340622572</v>
          </cell>
          <cell r="TJ117">
            <v>0</v>
          </cell>
          <cell r="TK117">
            <v>0</v>
          </cell>
          <cell r="TL117">
            <v>0</v>
          </cell>
          <cell r="TM117">
            <v>1.4216439385720536</v>
          </cell>
          <cell r="TN117">
            <v>0</v>
          </cell>
          <cell r="TO117">
            <v>0.35371492787531561</v>
          </cell>
          <cell r="TP117">
            <v>0</v>
          </cell>
          <cell r="TQ117">
            <v>0.65258408405642254</v>
          </cell>
          <cell r="TR117">
            <v>0.6207659112673144</v>
          </cell>
          <cell r="TS117">
            <v>0</v>
          </cell>
          <cell r="TT117">
            <v>0</v>
          </cell>
          <cell r="TU117">
            <v>0</v>
          </cell>
          <cell r="TV117">
            <v>1.4216439385720534</v>
          </cell>
          <cell r="TW117">
            <v>0</v>
          </cell>
          <cell r="TX117">
            <v>0.35371492787531555</v>
          </cell>
          <cell r="TY117">
            <v>0</v>
          </cell>
          <cell r="TZ117">
            <v>0.65258408405642243</v>
          </cell>
          <cell r="UA117">
            <v>4.3026944368264388</v>
          </cell>
          <cell r="UB117">
            <v>0</v>
          </cell>
          <cell r="UC117" t="str">
            <v>0: No</v>
          </cell>
          <cell r="UD117" t="str">
            <v>N/A</v>
          </cell>
          <cell r="UE117" t="str">
            <v>N/A</v>
          </cell>
          <cell r="UF117">
            <v>146640</v>
          </cell>
          <cell r="UG117">
            <v>1.5698965670410563E-2</v>
          </cell>
          <cell r="UH117">
            <v>1.5698965670410559E-2</v>
          </cell>
          <cell r="UI117">
            <v>1.5698965670410559E-2</v>
          </cell>
          <cell r="UJ117">
            <v>0</v>
          </cell>
          <cell r="UK117">
            <v>0</v>
          </cell>
          <cell r="UL117">
            <v>0</v>
          </cell>
          <cell r="UM117">
            <v>0</v>
          </cell>
          <cell r="UN117" t="str">
            <v>N/A</v>
          </cell>
          <cell r="UO117" t="str">
            <v>N/A</v>
          </cell>
          <cell r="UP117" t="str">
            <v>N/A</v>
          </cell>
          <cell r="UQ117" t="str">
            <v>N/A</v>
          </cell>
          <cell r="UR117" t="str">
            <v>N/A</v>
          </cell>
          <cell r="US117" t="str">
            <v>N/A</v>
          </cell>
          <cell r="UT117" t="str">
            <v>N/A</v>
          </cell>
          <cell r="UU117" t="str">
            <v>N/A</v>
          </cell>
          <cell r="UV117" t="str">
            <v>N/A</v>
          </cell>
          <cell r="UW117" t="str">
            <v>N/A</v>
          </cell>
          <cell r="UX117">
            <v>0</v>
          </cell>
          <cell r="UY117">
            <v>0</v>
          </cell>
          <cell r="UZ117">
            <v>0</v>
          </cell>
          <cell r="VA117">
            <v>0</v>
          </cell>
          <cell r="VB117">
            <v>1</v>
          </cell>
          <cell r="VC117">
            <v>0</v>
          </cell>
          <cell r="VD117">
            <v>1</v>
          </cell>
          <cell r="VE117">
            <v>1</v>
          </cell>
          <cell r="VF117">
            <v>0</v>
          </cell>
          <cell r="VG117">
            <v>0</v>
          </cell>
          <cell r="VH117">
            <v>1</v>
          </cell>
          <cell r="VI117">
            <v>0</v>
          </cell>
          <cell r="VJ117">
            <v>0</v>
          </cell>
          <cell r="VK117">
            <v>0</v>
          </cell>
          <cell r="VL117">
            <v>0</v>
          </cell>
          <cell r="VM117">
            <v>0</v>
          </cell>
          <cell r="VN117">
            <v>0</v>
          </cell>
          <cell r="VO117">
            <v>0</v>
          </cell>
          <cell r="VP117">
            <v>0</v>
          </cell>
          <cell r="VQ117">
            <v>0</v>
          </cell>
          <cell r="VR117">
            <v>0</v>
          </cell>
          <cell r="VS117">
            <v>0</v>
          </cell>
          <cell r="VT117">
            <v>0</v>
          </cell>
          <cell r="VU117">
            <v>0</v>
          </cell>
          <cell r="VV117">
            <v>0</v>
          </cell>
          <cell r="VW117">
            <v>0</v>
          </cell>
          <cell r="VX117">
            <v>0</v>
          </cell>
          <cell r="VY117">
            <v>60.440707375270122</v>
          </cell>
          <cell r="VZ117">
            <v>67.610507151667605</v>
          </cell>
          <cell r="WA117">
            <v>9.7544221881130095</v>
          </cell>
          <cell r="WB117">
            <v>67.231588021764637</v>
          </cell>
          <cell r="WC117">
            <v>93.683096431668687</v>
          </cell>
          <cell r="WD117">
            <v>69.075094143165856</v>
          </cell>
          <cell r="WE117">
            <v>0</v>
          </cell>
          <cell r="WF117">
            <v>60.440707375270122</v>
          </cell>
          <cell r="WG117">
            <v>9.7544221881130095</v>
          </cell>
          <cell r="WH117">
            <v>67.231588021764637</v>
          </cell>
          <cell r="WI117">
            <v>93.683096431668687</v>
          </cell>
          <cell r="WJ117">
            <v>69.075094143165856</v>
          </cell>
          <cell r="WK117">
            <v>0</v>
          </cell>
          <cell r="WL117">
            <v>0</v>
          </cell>
          <cell r="WM117">
            <v>0</v>
          </cell>
          <cell r="WN117">
            <v>0</v>
          </cell>
          <cell r="WO117">
            <v>0</v>
          </cell>
          <cell r="WP117">
            <v>0</v>
          </cell>
          <cell r="WQ117">
            <v>0</v>
          </cell>
          <cell r="WR117">
            <v>9.7544221881130095</v>
          </cell>
          <cell r="WS117">
            <v>0</v>
          </cell>
          <cell r="WT117">
            <v>67.610507151667605</v>
          </cell>
          <cell r="WU117">
            <v>0</v>
          </cell>
          <cell r="WV117">
            <v>67.447997158235651</v>
          </cell>
          <cell r="WW117">
            <v>0</v>
          </cell>
          <cell r="WX117">
            <v>69.075094143165856</v>
          </cell>
          <cell r="WY117">
            <v>0</v>
          </cell>
          <cell r="WZ117">
            <v>18.677192544929753</v>
          </cell>
          <cell r="XA117">
            <v>18.999569735032424</v>
          </cell>
          <cell r="XB117">
            <v>15.373995429661234</v>
          </cell>
          <cell r="XC117">
            <v>19.084357938901242</v>
          </cell>
          <cell r="XD117">
            <v>27.377180582869819</v>
          </cell>
          <cell r="XE117">
            <v>17.623981595233932</v>
          </cell>
          <cell r="XF117">
            <v>0</v>
          </cell>
          <cell r="XG117">
            <v>1.0148152242070928E-2</v>
          </cell>
          <cell r="XH117">
            <v>1.7743975088669441E-3</v>
          </cell>
          <cell r="XI117">
            <v>1.1774861655866333E-2</v>
          </cell>
          <cell r="XJ117">
            <v>1.2742486359710205E-2</v>
          </cell>
          <cell r="XK117">
            <v>7.2760351107220992E-3</v>
          </cell>
          <cell r="XL117">
            <v>0</v>
          </cell>
          <cell r="XM117">
            <v>15.454823534654945</v>
          </cell>
          <cell r="XN117">
            <v>15.3760269120512</v>
          </cell>
          <cell r="XO117">
            <v>14.818980940108432</v>
          </cell>
          <cell r="XP117">
            <v>15.401294364460901</v>
          </cell>
          <cell r="XQ117">
            <v>23.391453299537371</v>
          </cell>
          <cell r="XR117">
            <v>15.348107732265996</v>
          </cell>
          <cell r="XS117">
            <v>0</v>
          </cell>
          <cell r="XT117">
            <v>1.1650916254033372</v>
          </cell>
          <cell r="XU117">
            <v>0.2037154773010717</v>
          </cell>
          <cell r="XV117">
            <v>1.3518512905885565</v>
          </cell>
          <cell r="XW117">
            <v>1.4629425919496224</v>
          </cell>
          <cell r="XX117">
            <v>0.83534887646827549</v>
          </cell>
          <cell r="XY117">
            <v>0</v>
          </cell>
          <cell r="XZ117">
            <v>0</v>
          </cell>
          <cell r="YA117">
            <v>0</v>
          </cell>
          <cell r="YB117">
            <v>0</v>
          </cell>
          <cell r="YC117">
            <v>0</v>
          </cell>
          <cell r="YD117">
            <v>0</v>
          </cell>
          <cell r="YE117">
            <v>0</v>
          </cell>
          <cell r="YF117">
            <v>0</v>
          </cell>
          <cell r="YG117">
            <v>0</v>
          </cell>
          <cell r="YH117">
            <v>0</v>
          </cell>
          <cell r="YI117">
            <v>0</v>
          </cell>
          <cell r="YJ117">
            <v>0</v>
          </cell>
          <cell r="YK117">
            <v>0</v>
          </cell>
          <cell r="YL117">
            <v>1.6441845758730125</v>
          </cell>
          <cell r="YM117">
            <v>0.2874845534393724</v>
          </cell>
          <cell r="YN117">
            <v>1.907740981393002</v>
          </cell>
          <cell r="YO117">
            <v>2.0645137194583825</v>
          </cell>
          <cell r="YP117">
            <v>1.1788495498682476</v>
          </cell>
          <cell r="YQ117">
            <v>0</v>
          </cell>
          <cell r="YR117">
            <v>0</v>
          </cell>
          <cell r="YS117">
            <v>0</v>
          </cell>
          <cell r="YT117">
            <v>0</v>
          </cell>
          <cell r="YU117">
            <v>0</v>
          </cell>
          <cell r="YV117">
            <v>0</v>
          </cell>
          <cell r="YW117">
            <v>0</v>
          </cell>
          <cell r="YX117">
            <v>0.35482014828643182</v>
          </cell>
          <cell r="YY117">
            <v>6.2040061303491427E-2</v>
          </cell>
          <cell r="YZ117">
            <v>0.41169644080291401</v>
          </cell>
          <cell r="ZA117">
            <v>0.44552848556473301</v>
          </cell>
          <cell r="ZB117">
            <v>0.25439940152069074</v>
          </cell>
          <cell r="ZC117">
            <v>0</v>
          </cell>
          <cell r="ZD117">
            <v>7.4907834101382482</v>
          </cell>
          <cell r="ZE117">
            <v>7.4388375049313966</v>
          </cell>
          <cell r="ZF117">
            <v>2.9531198156682024</v>
          </cell>
          <cell r="ZG117">
            <v>2.9326409854030588</v>
          </cell>
          <cell r="ZH117">
            <v>3.4326082949308763</v>
          </cell>
          <cell r="ZI117">
            <v>3.4088043834655677</v>
          </cell>
          <cell r="ZJ117" t="str">
            <v xml:space="preserve"> </v>
          </cell>
          <cell r="ZK117">
            <v>0</v>
          </cell>
          <cell r="ZL117">
            <v>2</v>
          </cell>
          <cell r="ZM117">
            <v>10</v>
          </cell>
          <cell r="ZN117">
            <v>3</v>
          </cell>
          <cell r="ZO117">
            <v>284</v>
          </cell>
          <cell r="ZP117">
            <v>0</v>
          </cell>
          <cell r="ZQ117">
            <v>0</v>
          </cell>
          <cell r="ZR117" t="str">
            <v>0: No</v>
          </cell>
          <cell r="ZS117" t="str">
            <v>1: Yes</v>
          </cell>
          <cell r="ZT117">
            <v>0.39600000000000002</v>
          </cell>
          <cell r="ZU117">
            <v>0.39599999999999996</v>
          </cell>
          <cell r="ZV117">
            <v>0.39600000000000002</v>
          </cell>
          <cell r="ZW117">
            <v>0.39600000000000002</v>
          </cell>
          <cell r="ZX117">
            <v>0.39600000000000002</v>
          </cell>
          <cell r="ZY117">
            <v>0.39600000000000002</v>
          </cell>
          <cell r="ZZ117">
            <v>0</v>
          </cell>
          <cell r="AAA117">
            <v>0.39600000000000002</v>
          </cell>
          <cell r="AAB117">
            <v>0.39600000000000002</v>
          </cell>
          <cell r="AAC117">
            <v>0.39600000000000002</v>
          </cell>
          <cell r="AAD117">
            <v>0.39600000000000002</v>
          </cell>
          <cell r="AAE117">
            <v>0.39600000000000002</v>
          </cell>
          <cell r="AAF117">
            <v>0</v>
          </cell>
          <cell r="AAG117">
            <v>0</v>
          </cell>
          <cell r="AAH117">
            <v>0</v>
          </cell>
          <cell r="AAI117">
            <v>0</v>
          </cell>
          <cell r="AAJ117">
            <v>0</v>
          </cell>
          <cell r="AAK117">
            <v>0</v>
          </cell>
          <cell r="AAL117">
            <v>0</v>
          </cell>
          <cell r="AAM117">
            <v>0</v>
          </cell>
          <cell r="AAN117">
            <v>0</v>
          </cell>
          <cell r="AAO117">
            <v>0</v>
          </cell>
          <cell r="AAP117">
            <v>0</v>
          </cell>
          <cell r="AAQ117">
            <v>0</v>
          </cell>
          <cell r="AAR117">
            <v>0</v>
          </cell>
          <cell r="AAS117">
            <v>0</v>
          </cell>
          <cell r="AAT117">
            <v>0</v>
          </cell>
          <cell r="AAU117">
            <v>0</v>
          </cell>
          <cell r="AAV117">
            <v>0</v>
          </cell>
          <cell r="AAW117">
            <v>0</v>
          </cell>
          <cell r="AAX117">
            <v>0</v>
          </cell>
          <cell r="AAY117">
            <v>0</v>
          </cell>
          <cell r="AAZ117">
            <v>0</v>
          </cell>
          <cell r="ABA117">
            <v>0</v>
          </cell>
          <cell r="ABB117">
            <v>0</v>
          </cell>
          <cell r="ABC117">
            <v>0</v>
          </cell>
          <cell r="ABD117">
            <v>0</v>
          </cell>
          <cell r="ABE117">
            <v>0</v>
          </cell>
          <cell r="ABF117">
            <v>0</v>
          </cell>
          <cell r="ABG117">
            <v>0</v>
          </cell>
          <cell r="ABH117">
            <v>0</v>
          </cell>
          <cell r="ABI117">
            <v>0</v>
          </cell>
          <cell r="ABJ117">
            <v>0</v>
          </cell>
          <cell r="ABK117">
            <v>0</v>
          </cell>
          <cell r="ABL117">
            <v>0</v>
          </cell>
          <cell r="ABM117">
            <v>0</v>
          </cell>
          <cell r="ABN117">
            <v>0</v>
          </cell>
          <cell r="ABO117">
            <v>0</v>
          </cell>
          <cell r="ABP117">
            <v>0</v>
          </cell>
          <cell r="ABQ117">
            <v>0</v>
          </cell>
          <cell r="ABR117">
            <v>0</v>
          </cell>
          <cell r="ABS117">
            <v>0</v>
          </cell>
          <cell r="ABT117">
            <v>0</v>
          </cell>
          <cell r="ABU117">
            <v>0</v>
          </cell>
          <cell r="ABV117">
            <v>0</v>
          </cell>
          <cell r="ABW117">
            <v>0</v>
          </cell>
          <cell r="ABX117">
            <v>0</v>
          </cell>
          <cell r="ABY117" t="str">
            <v>1: Yes</v>
          </cell>
          <cell r="ABZ117">
            <v>0</v>
          </cell>
          <cell r="ACA117">
            <v>0</v>
          </cell>
          <cell r="ACB117">
            <v>1.3023730423373023</v>
          </cell>
          <cell r="ACC117">
            <v>1.4543876159112057</v>
          </cell>
          <cell r="ACD117">
            <v>0.2277190395664761</v>
          </cell>
          <cell r="ACE117">
            <v>1.5111383857917002</v>
          </cell>
          <cell r="ACF117">
            <v>1.635319448444807</v>
          </cell>
          <cell r="ACG117">
            <v>0.9337770815084252</v>
          </cell>
          <cell r="ACH117">
            <v>0</v>
          </cell>
          <cell r="ACI117">
            <v>0.10320096998676981</v>
          </cell>
          <cell r="ACJ117">
            <v>1.804461932469073E-2</v>
          </cell>
          <cell r="ACK117">
            <v>0.11974368489543352</v>
          </cell>
          <cell r="ACL117">
            <v>0.1295838809860935</v>
          </cell>
          <cell r="ACM117">
            <v>7.3993162811585925E-2</v>
          </cell>
          <cell r="ACN117">
            <v>0</v>
          </cell>
          <cell r="ACO117">
            <v>0.27293948431584064</v>
          </cell>
          <cell r="ACP117">
            <v>4.7723282967089643E-2</v>
          </cell>
          <cell r="ACQ117">
            <v>0.31669062422211747</v>
          </cell>
          <cell r="ACR117">
            <v>0.34271536068434061</v>
          </cell>
          <cell r="ACS117">
            <v>0.19569249885230097</v>
          </cell>
          <cell r="ACT117">
            <v>0</v>
          </cell>
          <cell r="ACU117">
            <v>0</v>
          </cell>
          <cell r="ACV117">
            <v>0</v>
          </cell>
          <cell r="ACW117">
            <v>0</v>
          </cell>
          <cell r="ACX117">
            <v>0</v>
          </cell>
          <cell r="ACY117">
            <v>0</v>
          </cell>
          <cell r="ACZ117">
            <v>0</v>
          </cell>
          <cell r="ADA117">
            <v>0</v>
          </cell>
          <cell r="ADB117">
            <v>0</v>
          </cell>
          <cell r="ADC117">
            <v>0</v>
          </cell>
          <cell r="ADD117">
            <v>0</v>
          </cell>
          <cell r="ADE117">
            <v>0</v>
          </cell>
          <cell r="ADF117">
            <v>0</v>
          </cell>
          <cell r="ADG117">
            <v>0.60751046509009698</v>
          </cell>
          <cell r="ADH117">
            <v>0.10622279112029631</v>
          </cell>
          <cell r="ADI117">
            <v>0.70489203455890659</v>
          </cell>
          <cell r="ADJ117">
            <v>0.76281806087804838</v>
          </cell>
          <cell r="ADK117">
            <v>0.43557362647770215</v>
          </cell>
          <cell r="ADL117">
            <v>0</v>
          </cell>
          <cell r="ADM117">
            <v>0</v>
          </cell>
          <cell r="ADN117">
            <v>0</v>
          </cell>
          <cell r="ADO117">
            <v>0</v>
          </cell>
          <cell r="ADP117">
            <v>0</v>
          </cell>
          <cell r="ADQ117">
            <v>0</v>
          </cell>
          <cell r="ADR117">
            <v>0</v>
          </cell>
          <cell r="ADS117">
            <v>0.15480145498015474</v>
          </cell>
          <cell r="ADT117">
            <v>2.7066928987036099E-2</v>
          </cell>
          <cell r="ADU117">
            <v>0.17961552734315031</v>
          </cell>
          <cell r="ADV117">
            <v>0.19437582147914026</v>
          </cell>
          <cell r="ADW117">
            <v>0.11098974421737889</v>
          </cell>
          <cell r="ADX117">
            <v>0</v>
          </cell>
          <cell r="ADY117">
            <v>0.16392066796444021</v>
          </cell>
          <cell r="ADZ117">
            <v>2.8661417167363319E-2</v>
          </cell>
          <cell r="AEA117">
            <v>0.19019651477209223</v>
          </cell>
          <cell r="AEB117">
            <v>0.20582632441718415</v>
          </cell>
          <cell r="AEC117">
            <v>0.11752804914945721</v>
          </cell>
          <cell r="AED117">
            <v>0</v>
          </cell>
          <cell r="AEE117">
            <v>0.10320096998676981</v>
          </cell>
          <cell r="AEF117">
            <v>0</v>
          </cell>
          <cell r="AEG117">
            <v>0</v>
          </cell>
          <cell r="AEH117">
            <v>0</v>
          </cell>
          <cell r="AEI117">
            <v>0.16392066796444021</v>
          </cell>
          <cell r="AEJ117">
            <v>0.15480145498015474</v>
          </cell>
          <cell r="AEK117">
            <v>0.88044994940593768</v>
          </cell>
          <cell r="AEL117">
            <v>0</v>
          </cell>
          <cell r="AEM117">
            <v>0.27293948431584064</v>
          </cell>
          <cell r="AEN117">
            <v>0.1152467133605711</v>
          </cell>
          <cell r="AEO117">
            <v>0</v>
          </cell>
          <cell r="AEP117">
            <v>0</v>
          </cell>
          <cell r="AEQ117">
            <v>0</v>
          </cell>
          <cell r="AER117">
            <v>0.18305368871235442</v>
          </cell>
          <cell r="AES117">
            <v>0.17287007004085669</v>
          </cell>
          <cell r="AET117">
            <v>0.98321714379742342</v>
          </cell>
          <cell r="AEU117">
            <v>0</v>
          </cell>
          <cell r="AEV117">
            <v>0.30479731457720122</v>
          </cell>
          <cell r="AEW117">
            <v>0.04</v>
          </cell>
          <cell r="AEX117" t="str">
            <v>10</v>
          </cell>
          <cell r="AEY117" t="str">
            <v>10</v>
          </cell>
          <cell r="AEZ117" t="str">
            <v>1: Yes</v>
          </cell>
          <cell r="AFA117" t="str">
            <v>1</v>
          </cell>
          <cell r="AFB117" t="str">
            <v>0</v>
          </cell>
          <cell r="AFC117" t="str">
            <v>1: Always</v>
          </cell>
          <cell r="AFD117" t="str">
            <v>1: Always</v>
          </cell>
          <cell r="AFE117">
            <v>0.30479731457720122</v>
          </cell>
          <cell r="AFF117">
            <v>4.7723282967089643E-2</v>
          </cell>
          <cell r="AFG117">
            <v>6.5779308904896148</v>
          </cell>
          <cell r="AFH117">
            <v>6.5779308904896139</v>
          </cell>
          <cell r="AFI117">
            <v>6.5779308904896148</v>
          </cell>
          <cell r="AFJ117">
            <v>6.5779308904896139</v>
          </cell>
          <cell r="AFK117">
            <v>6.5779308904896148</v>
          </cell>
          <cell r="AFL117">
            <v>6.5779308904896139</v>
          </cell>
          <cell r="AFM117">
            <v>0</v>
          </cell>
          <cell r="AFN117">
            <v>1</v>
          </cell>
          <cell r="AFO117">
            <v>32</v>
          </cell>
          <cell r="AFP117">
            <v>33</v>
          </cell>
          <cell r="AFQ117">
            <v>0</v>
          </cell>
          <cell r="AFR117">
            <v>0</v>
          </cell>
          <cell r="AFS117">
            <v>0</v>
          </cell>
          <cell r="AFT117">
            <v>0</v>
          </cell>
          <cell r="AFU117">
            <v>0</v>
          </cell>
          <cell r="AFV117">
            <v>0</v>
          </cell>
          <cell r="AFW117">
            <v>0</v>
          </cell>
          <cell r="AFX117">
            <v>0</v>
          </cell>
          <cell r="AFY117">
            <v>0</v>
          </cell>
          <cell r="AFZ117">
            <v>0</v>
          </cell>
          <cell r="AGA117">
            <v>0</v>
          </cell>
          <cell r="AGB117">
            <v>0</v>
          </cell>
        </row>
        <row r="118">
          <cell r="A118" t="str">
            <v>ZAMBIA_26</v>
          </cell>
          <cell r="B118" t="str">
            <v>Zambia</v>
          </cell>
          <cell r="C118" t="str">
            <v>Masala New</v>
          </cell>
          <cell r="D118" t="str">
            <v>Health Center</v>
          </cell>
          <cell r="E118" t="str">
            <v>Primary</v>
          </cell>
          <cell r="F118" t="str">
            <v>Urban</v>
          </cell>
          <cell r="G118" t="str">
            <v>No</v>
          </cell>
          <cell r="H118">
            <v>39590</v>
          </cell>
          <cell r="I118">
            <v>36650</v>
          </cell>
          <cell r="J118">
            <v>23768</v>
          </cell>
          <cell r="K118">
            <v>0</v>
          </cell>
          <cell r="L118">
            <v>0</v>
          </cell>
          <cell r="M118" t="str">
            <v>USD</v>
          </cell>
          <cell r="N118">
            <v>4727.7</v>
          </cell>
          <cell r="O118">
            <v>1</v>
          </cell>
          <cell r="P118">
            <v>0</v>
          </cell>
          <cell r="Q118">
            <v>0</v>
          </cell>
          <cell r="R118">
            <v>0</v>
          </cell>
          <cell r="S118">
            <v>0</v>
          </cell>
          <cell r="T118">
            <v>23768</v>
          </cell>
          <cell r="U118">
            <v>0</v>
          </cell>
          <cell r="V118">
            <v>236.15170620883552</v>
          </cell>
          <cell r="W118" t="str">
            <v>0: No</v>
          </cell>
          <cell r="X118" t="str">
            <v>0: No</v>
          </cell>
          <cell r="Y118">
            <v>0</v>
          </cell>
          <cell r="Z118" t="str">
            <v>Jan-10</v>
          </cell>
          <cell r="AA118" t="str">
            <v>Dec-10</v>
          </cell>
          <cell r="AB118">
            <v>153.91666666666666</v>
          </cell>
          <cell r="AC118">
            <v>1340.3333333333333</v>
          </cell>
          <cell r="AD118">
            <v>0</v>
          </cell>
          <cell r="AE118">
            <v>0</v>
          </cell>
          <cell r="AF118">
            <v>0</v>
          </cell>
          <cell r="AG118">
            <v>1494.25</v>
          </cell>
          <cell r="AH118">
            <v>1340.3333333333333</v>
          </cell>
          <cell r="AI118">
            <v>2.5896994032680833</v>
          </cell>
          <cell r="AJ118">
            <v>8.1686576320339075</v>
          </cell>
          <cell r="AK118">
            <v>2.5</v>
          </cell>
          <cell r="AL118">
            <v>2.6</v>
          </cell>
          <cell r="AM118">
            <v>0</v>
          </cell>
          <cell r="AN118">
            <v>0</v>
          </cell>
          <cell r="AO118">
            <v>0</v>
          </cell>
          <cell r="AP118">
            <v>1.8</v>
          </cell>
          <cell r="AQ118">
            <v>8.9</v>
          </cell>
          <cell r="AR118">
            <v>0</v>
          </cell>
          <cell r="AS118">
            <v>0</v>
          </cell>
          <cell r="AT118">
            <v>0</v>
          </cell>
          <cell r="AU118">
            <v>0</v>
          </cell>
          <cell r="AV118">
            <v>5</v>
          </cell>
          <cell r="AW118">
            <v>0</v>
          </cell>
          <cell r="AX118">
            <v>0</v>
          </cell>
          <cell r="AY118">
            <v>0</v>
          </cell>
          <cell r="AZ118">
            <v>0</v>
          </cell>
          <cell r="BA118">
            <v>2</v>
          </cell>
          <cell r="BB118">
            <v>0</v>
          </cell>
          <cell r="BC118">
            <v>0</v>
          </cell>
          <cell r="BD118">
            <v>0</v>
          </cell>
          <cell r="BE118">
            <v>45111.271666666667</v>
          </cell>
          <cell r="BF118" t="str">
            <v>1: Yes</v>
          </cell>
          <cell r="BG118" t="str">
            <v>49</v>
          </cell>
          <cell r="BH118" t="str">
            <v>186</v>
          </cell>
          <cell r="BI118" t="str">
            <v>0: Unknown</v>
          </cell>
          <cell r="BJ118" t="str">
            <v>20</v>
          </cell>
          <cell r="BK118" t="str">
            <v>N/A</v>
          </cell>
          <cell r="BL118" t="str">
            <v>N/A</v>
          </cell>
          <cell r="BM118" t="str">
            <v>0: No</v>
          </cell>
          <cell r="BN118" t="str">
            <v>N/A</v>
          </cell>
          <cell r="BO118" t="str">
            <v>N/A</v>
          </cell>
          <cell r="BP118" t="str">
            <v>0: No</v>
          </cell>
          <cell r="BQ118">
            <v>0.53200122613530054</v>
          </cell>
          <cell r="BR118" t="str">
            <v>1: The Costing Period</v>
          </cell>
          <cell r="BS118" t="str">
            <v/>
          </cell>
          <cell r="BT118" t="str">
            <v>1: Yes</v>
          </cell>
          <cell r="BU118" t="str">
            <v>49</v>
          </cell>
          <cell r="BV118" t="str">
            <v>186</v>
          </cell>
          <cell r="BW118" t="str">
            <v>0: Unknown</v>
          </cell>
          <cell r="BX118" t="str">
            <v>20</v>
          </cell>
          <cell r="BY118" t="str">
            <v>N/A</v>
          </cell>
          <cell r="BZ118" t="str">
            <v>N/A</v>
          </cell>
          <cell r="CA118" t="str">
            <v>1: Yes</v>
          </cell>
          <cell r="CB118" t="str">
            <v>0: No</v>
          </cell>
          <cell r="CC118" t="str">
            <v>0: No</v>
          </cell>
          <cell r="CD118" t="str">
            <v>0: No</v>
          </cell>
          <cell r="CE118" t="str">
            <v>0: No</v>
          </cell>
          <cell r="CF118" t="str">
            <v>0: No</v>
          </cell>
          <cell r="CG118" t="str">
            <v>0: No</v>
          </cell>
          <cell r="CH118" t="str">
            <v/>
          </cell>
          <cell r="CI118" t="str">
            <v/>
          </cell>
          <cell r="CJ118">
            <v>1415.75</v>
          </cell>
          <cell r="CK118" t="str">
            <v>New patients get 45 min group counseling+5 min individual consultation, then 3 min follow-up after 2 wks and then monthly for 6 months (total 8 visits in 1st 7 months). Avg(50,3,3,3,3,3,3,3)=9 min. After first 7 months, no more consultations.  In 2010, avg number of patients within 7 months of initiation=34%, so weighted average number of visits = 2.6.  Stable PreART patients go directly to lab for CD4 (1 minute visit), while temporary PreART patients get initial physical (5 minutes).</v>
          </cell>
          <cell r="CL118" t="str">
            <v>1: Yes</v>
          </cell>
          <cell r="CM118" t="str">
            <v>1: Yes</v>
          </cell>
          <cell r="CN118" t="str">
            <v>0: No</v>
          </cell>
          <cell r="CO118" t="str">
            <v>0: No</v>
          </cell>
          <cell r="CP118" t="str">
            <v/>
          </cell>
          <cell r="CQ118" t="str">
            <v>0: No</v>
          </cell>
          <cell r="CR118" t="str">
            <v/>
          </cell>
          <cell r="CS118" t="str">
            <v/>
          </cell>
          <cell r="CT118" t="str">
            <v/>
          </cell>
          <cell r="CU118">
            <v>1494.25</v>
          </cell>
          <cell r="CV118" t="str">
            <v>2: Unknown</v>
          </cell>
          <cell r="CW118">
            <v>2.5896994032680833</v>
          </cell>
          <cell r="CX118">
            <v>32.894582649031811</v>
          </cell>
          <cell r="CY118">
            <v>4.7938070881287764</v>
          </cell>
          <cell r="CZ118">
            <v>36.121524483214102</v>
          </cell>
          <cell r="DA118">
            <v>27.910937745794584</v>
          </cell>
          <cell r="DB118">
            <v>4.0509627823287806</v>
          </cell>
          <cell r="DC118">
            <v>30.65088886227813</v>
          </cell>
          <cell r="DD118">
            <v>30.65088886227813</v>
          </cell>
          <cell r="DE118">
            <v>0</v>
          </cell>
          <cell r="DF118">
            <v>0</v>
          </cell>
          <cell r="DG118">
            <v>0</v>
          </cell>
          <cell r="DH118">
            <v>4.9836449032372263</v>
          </cell>
          <cell r="DI118">
            <v>0.74284430579999583</v>
          </cell>
          <cell r="DJ118">
            <v>5.470635620935969</v>
          </cell>
          <cell r="DK118">
            <v>5.470635620935969</v>
          </cell>
          <cell r="DL118">
            <v>0</v>
          </cell>
          <cell r="DM118">
            <v>0</v>
          </cell>
          <cell r="DN118">
            <v>0</v>
          </cell>
          <cell r="DO118">
            <v>30.65088886227813</v>
          </cell>
          <cell r="DP118">
            <v>30.65088886227813</v>
          </cell>
          <cell r="DQ118">
            <v>0</v>
          </cell>
          <cell r="DR118">
            <v>5.470635620935969</v>
          </cell>
          <cell r="DS118">
            <v>5.470635620935969</v>
          </cell>
          <cell r="DT118">
            <v>0</v>
          </cell>
          <cell r="DU118">
            <v>20.189244553303482</v>
          </cell>
          <cell r="DV118">
            <v>2.9310643002531465</v>
          </cell>
          <cell r="DW118">
            <v>22.171081094424093</v>
          </cell>
          <cell r="DX118">
            <v>0</v>
          </cell>
          <cell r="DY118">
            <v>0</v>
          </cell>
          <cell r="DZ118">
            <v>0</v>
          </cell>
          <cell r="EA118">
            <v>2.9079671415228154</v>
          </cell>
          <cell r="EB118">
            <v>0.43345119374988661</v>
          </cell>
          <cell r="EC118">
            <v>3.1921272357491648</v>
          </cell>
          <cell r="ED118">
            <v>0</v>
          </cell>
          <cell r="EE118">
            <v>0</v>
          </cell>
          <cell r="EF118">
            <v>0</v>
          </cell>
          <cell r="EG118">
            <v>0.20844133236037984</v>
          </cell>
          <cell r="EH118">
            <v>0</v>
          </cell>
          <cell r="EI118">
            <v>0.23237761319037373</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2.6908628533667831</v>
          </cell>
          <cell r="EZ118">
            <v>0.40109040413650326</v>
          </cell>
          <cell r="FA118">
            <v>2.9538079984630485</v>
          </cell>
          <cell r="FB118">
            <v>0</v>
          </cell>
          <cell r="FC118">
            <v>0</v>
          </cell>
          <cell r="FD118">
            <v>0</v>
          </cell>
          <cell r="FE118">
            <v>0.28698098129680283</v>
          </cell>
          <cell r="FF118">
            <v>4.2776359866801165E-2</v>
          </cell>
          <cell r="FG118">
            <v>0.31502412577462013</v>
          </cell>
          <cell r="FH118">
            <v>0</v>
          </cell>
          <cell r="FI118">
            <v>0</v>
          </cell>
          <cell r="FJ118">
            <v>0</v>
          </cell>
          <cell r="FK118">
            <v>6.6110857871815538</v>
          </cell>
          <cell r="FL118">
            <v>0.98542483012243831</v>
          </cell>
          <cell r="FM118">
            <v>7.2571064156128013</v>
          </cell>
          <cell r="FN118">
            <v>0</v>
          </cell>
          <cell r="FO118">
            <v>0</v>
          </cell>
          <cell r="FP118">
            <v>0</v>
          </cell>
          <cell r="FQ118">
            <v>0</v>
          </cell>
          <cell r="FR118">
            <v>0.80307846745859135</v>
          </cell>
          <cell r="FS118">
            <v>2.4360046846243937</v>
          </cell>
          <cell r="FT118">
            <v>0</v>
          </cell>
          <cell r="FU118">
            <v>9.3692487870168983E-2</v>
          </cell>
          <cell r="FV118">
            <v>0.37845072778986116</v>
          </cell>
          <cell r="FW118">
            <v>1.6061569349171825</v>
          </cell>
          <cell r="FX118">
            <v>0</v>
          </cell>
          <cell r="FY118">
            <v>0</v>
          </cell>
          <cell r="FZ118">
            <v>5.3173833026601978</v>
          </cell>
          <cell r="GA118">
            <v>0</v>
          </cell>
          <cell r="GB118">
            <v>0.66923205621549275</v>
          </cell>
          <cell r="GC118">
            <v>0.93692487870168983</v>
          </cell>
          <cell r="GD118">
            <v>1.6061569349171827</v>
          </cell>
          <cell r="GE118">
            <v>0</v>
          </cell>
          <cell r="GF118">
            <v>0.1197040074574119</v>
          </cell>
          <cell r="GG118">
            <v>0.36310215595414941</v>
          </cell>
          <cell r="GH118">
            <v>0</v>
          </cell>
          <cell r="GI118">
            <v>0</v>
          </cell>
          <cell r="GJ118">
            <v>5.6410513514305358E-2</v>
          </cell>
          <cell r="GK118">
            <v>0</v>
          </cell>
          <cell r="GL118">
            <v>0</v>
          </cell>
          <cell r="GM118">
            <v>0</v>
          </cell>
          <cell r="GN118">
            <v>0.53921667692586661</v>
          </cell>
          <cell r="GO118">
            <v>9.9753339547843239E-2</v>
          </cell>
          <cell r="GP118">
            <v>0.13965467536698056</v>
          </cell>
          <cell r="GQ118">
            <v>0.2394080149148238</v>
          </cell>
          <cell r="GR118">
            <v>0</v>
          </cell>
          <cell r="GS118">
            <v>0.88155351269747328</v>
          </cell>
          <cell r="GT118">
            <v>2.6740456551823359</v>
          </cell>
          <cell r="GU118">
            <v>0</v>
          </cell>
          <cell r="GV118">
            <v>0.1044516289480229</v>
          </cell>
          <cell r="GW118">
            <v>0.41543209285868427</v>
          </cell>
          <cell r="GX118">
            <v>1.790599353394678</v>
          </cell>
          <cell r="GY118">
            <v>0</v>
          </cell>
          <cell r="GZ118">
            <v>0</v>
          </cell>
          <cell r="HA118">
            <v>5.8660822430811947</v>
          </cell>
          <cell r="HB118">
            <v>0.7346279272478945</v>
          </cell>
          <cell r="HC118">
            <v>1.0284790981470524</v>
          </cell>
          <cell r="HD118">
            <v>1.7631070253949468</v>
          </cell>
          <cell r="HE118">
            <v>0</v>
          </cell>
          <cell r="HF118">
            <v>7468.8563149099982</v>
          </cell>
          <cell r="HG118">
            <v>7713.9582265567415</v>
          </cell>
          <cell r="HH118">
            <v>0</v>
          </cell>
          <cell r="HI118">
            <v>6741.633352370076</v>
          </cell>
          <cell r="HJ118">
            <v>7481.2405785759129</v>
          </cell>
          <cell r="HK118">
            <v>63.455803033187401</v>
          </cell>
          <cell r="HL118">
            <v>0</v>
          </cell>
          <cell r="HM118" t="str">
            <v/>
          </cell>
          <cell r="HN118">
            <v>3545.176724411448</v>
          </cell>
          <cell r="HO118">
            <v>2786.8819087505553</v>
          </cell>
          <cell r="HP118">
            <v>0</v>
          </cell>
          <cell r="HQ118">
            <v>1</v>
          </cell>
          <cell r="HR118">
            <v>0</v>
          </cell>
          <cell r="HS118">
            <v>0</v>
          </cell>
          <cell r="HT118">
            <v>2.9079671415228159</v>
          </cell>
          <cell r="HU118">
            <v>0</v>
          </cell>
          <cell r="HV118">
            <v>1.6061569349171825</v>
          </cell>
          <cell r="HW118">
            <v>6.4238</v>
          </cell>
          <cell r="HX118">
            <v>3.4</v>
          </cell>
          <cell r="HY118">
            <v>0</v>
          </cell>
          <cell r="HZ118">
            <v>3.1921272357491648</v>
          </cell>
          <cell r="IA118">
            <v>0</v>
          </cell>
          <cell r="IB118">
            <v>0</v>
          </cell>
          <cell r="IC118">
            <v>0.43345119374988661</v>
          </cell>
          <cell r="ID118">
            <v>0</v>
          </cell>
          <cell r="IE118" t="str">
            <v>3</v>
          </cell>
          <cell r="IF118">
            <v>177.88430128712884</v>
          </cell>
          <cell r="IG118">
            <v>177.88430128712884</v>
          </cell>
          <cell r="IH118">
            <v>0</v>
          </cell>
          <cell r="II118">
            <v>0</v>
          </cell>
          <cell r="IJ118">
            <v>0</v>
          </cell>
          <cell r="IK118">
            <v>161.87471417128725</v>
          </cell>
          <cell r="IL118">
            <v>16.009587115841594</v>
          </cell>
          <cell r="IM118">
            <v>161.87471417128725</v>
          </cell>
          <cell r="IN118">
            <v>16.009587115841594</v>
          </cell>
          <cell r="IO118">
            <v>0</v>
          </cell>
          <cell r="IP118">
            <v>0</v>
          </cell>
          <cell r="IQ118">
            <v>0</v>
          </cell>
          <cell r="IR118">
            <v>0</v>
          </cell>
          <cell r="IS118">
            <v>0</v>
          </cell>
          <cell r="IT118">
            <v>0</v>
          </cell>
          <cell r="IU118">
            <v>49</v>
          </cell>
          <cell r="IV118">
            <v>11</v>
          </cell>
          <cell r="IW118">
            <v>1262</v>
          </cell>
          <cell r="IX118">
            <v>0</v>
          </cell>
          <cell r="IY118" t="str">
            <v>1: Yes</v>
          </cell>
          <cell r="IZ118" t="str">
            <v>1</v>
          </cell>
          <cell r="JA118" t="str">
            <v>14</v>
          </cell>
          <cell r="JB118" t="str">
            <v>TDFFTC: TDF-FTC</v>
          </cell>
          <cell r="JC118" t="str">
            <v>1: Yes</v>
          </cell>
          <cell r="JD118" t="str">
            <v>0: No</v>
          </cell>
          <cell r="JE118" t="str">
            <v>N/A</v>
          </cell>
          <cell r="JF118" t="str">
            <v>N/A</v>
          </cell>
          <cell r="JG118" t="str">
            <v>N/A</v>
          </cell>
          <cell r="JH118">
            <v>0</v>
          </cell>
          <cell r="JI118">
            <v>11</v>
          </cell>
          <cell r="JJ118">
            <v>0</v>
          </cell>
          <cell r="JK118">
            <v>49</v>
          </cell>
          <cell r="JL118">
            <v>1262</v>
          </cell>
          <cell r="JM118">
            <v>0</v>
          </cell>
          <cell r="JN118">
            <v>0</v>
          </cell>
          <cell r="JO118">
            <v>0</v>
          </cell>
          <cell r="JP118">
            <v>0</v>
          </cell>
          <cell r="JQ118">
            <v>0</v>
          </cell>
          <cell r="JR118">
            <v>70</v>
          </cell>
          <cell r="JS118" t="str">
            <v>N/A</v>
          </cell>
          <cell r="JT118">
            <v>147.00002115193436</v>
          </cell>
          <cell r="JU118">
            <v>171.99991539226264</v>
          </cell>
          <cell r="JV118" t="str">
            <v>N/A</v>
          </cell>
          <cell r="JW118">
            <v>195.00010575967175</v>
          </cell>
          <cell r="JX118" t="str">
            <v>N/A</v>
          </cell>
          <cell r="JY118">
            <v>170.00000000000003</v>
          </cell>
          <cell r="JZ118">
            <v>1443</v>
          </cell>
          <cell r="KA118">
            <v>0</v>
          </cell>
          <cell r="KB118">
            <v>822</v>
          </cell>
          <cell r="KC118">
            <v>0</v>
          </cell>
          <cell r="KD118">
            <v>13332</v>
          </cell>
          <cell r="KE118">
            <v>0</v>
          </cell>
          <cell r="KF118">
            <v>0</v>
          </cell>
          <cell r="KG118">
            <v>14602</v>
          </cell>
          <cell r="KH118">
            <v>1443</v>
          </cell>
          <cell r="KI118">
            <v>0</v>
          </cell>
          <cell r="KJ118">
            <v>822</v>
          </cell>
          <cell r="KK118">
            <v>0</v>
          </cell>
          <cell r="KL118">
            <v>13332</v>
          </cell>
          <cell r="KM118">
            <v>0</v>
          </cell>
          <cell r="KN118">
            <v>0</v>
          </cell>
          <cell r="KO118">
            <v>14602</v>
          </cell>
          <cell r="KP118">
            <v>11</v>
          </cell>
          <cell r="KQ118">
            <v>0</v>
          </cell>
          <cell r="KR118">
            <v>10</v>
          </cell>
          <cell r="KS118">
            <v>39</v>
          </cell>
          <cell r="KT118">
            <v>795</v>
          </cell>
          <cell r="KU118">
            <v>467</v>
          </cell>
          <cell r="KV118">
            <v>0</v>
          </cell>
          <cell r="KW118">
            <v>0</v>
          </cell>
          <cell r="KX118">
            <v>0</v>
          </cell>
          <cell r="KY118">
            <v>0</v>
          </cell>
          <cell r="KZ118">
            <v>6.3299278719038865</v>
          </cell>
          <cell r="LA118" t="str">
            <v/>
          </cell>
          <cell r="LB118" t="str">
            <v/>
          </cell>
          <cell r="LC118">
            <v>2.9200245362438397</v>
          </cell>
          <cell r="LD118">
            <v>5.1900501300843969</v>
          </cell>
          <cell r="LE118" t="str">
            <v/>
          </cell>
          <cell r="LF118" t="str">
            <v/>
          </cell>
          <cell r="LG118" t="str">
            <v/>
          </cell>
          <cell r="LH118" t="str">
            <v/>
          </cell>
          <cell r="LI118" t="str">
            <v/>
          </cell>
          <cell r="LJ118" t="str">
            <v>Tenofovir/Emtricitabine (TDF/FTC)</v>
          </cell>
          <cell r="LK118">
            <v>14.349895297924997</v>
          </cell>
          <cell r="LL118" t="str">
            <v>1: Yes</v>
          </cell>
          <cell r="LM118" t="str">
            <v>1</v>
          </cell>
          <cell r="LN118" t="str">
            <v>14</v>
          </cell>
          <cell r="LO118" t="str">
            <v>TDFFTC: TDF-FTC</v>
          </cell>
          <cell r="LP118" t="str">
            <v>0: No</v>
          </cell>
          <cell r="LQ118" t="str">
            <v>N/A</v>
          </cell>
          <cell r="LR118" t="str">
            <v>N/A</v>
          </cell>
          <cell r="LS118" t="str">
            <v>N/A</v>
          </cell>
          <cell r="LT118" t="str">
            <v>N/A</v>
          </cell>
          <cell r="LU118">
            <v>11</v>
          </cell>
          <cell r="LV118">
            <v>49</v>
          </cell>
          <cell r="LW118">
            <v>1262</v>
          </cell>
          <cell r="LX118">
            <v>0</v>
          </cell>
          <cell r="LY118" t="str">
            <v>0: No</v>
          </cell>
          <cell r="LZ118" t="str">
            <v>0: No</v>
          </cell>
          <cell r="MA118" t="str">
            <v>0: No</v>
          </cell>
          <cell r="MB118" t="str">
            <v>0: No</v>
          </cell>
          <cell r="MC118" t="str">
            <v>0: No</v>
          </cell>
          <cell r="MD118" t="str">
            <v>0: No</v>
          </cell>
          <cell r="ME118" t="str">
            <v>0: No</v>
          </cell>
          <cell r="MF118" t="str">
            <v>0: No</v>
          </cell>
          <cell r="MG118" t="str">
            <v>0: No</v>
          </cell>
          <cell r="MH118" t="str">
            <v>0: No</v>
          </cell>
          <cell r="MI118" t="str">
            <v>0: No</v>
          </cell>
          <cell r="MJ118" t="str">
            <v>0: No</v>
          </cell>
          <cell r="MK118" t="str">
            <v>0: No</v>
          </cell>
          <cell r="ML118" t="str">
            <v>0: No</v>
          </cell>
          <cell r="MM118" t="str">
            <v>0: No</v>
          </cell>
          <cell r="MN118" t="str">
            <v>1: Yes</v>
          </cell>
          <cell r="MO118" t="str">
            <v>0: No</v>
          </cell>
          <cell r="MP118" t="str">
            <v>0: No</v>
          </cell>
          <cell r="MQ118" t="str">
            <v>1: Yes</v>
          </cell>
          <cell r="MR118" t="str">
            <v>1: Yes</v>
          </cell>
          <cell r="MS118" t="str">
            <v>5</v>
          </cell>
          <cell r="MT118" t="str">
            <v>2: N/A</v>
          </cell>
          <cell r="MU118">
            <v>11.205154614216978</v>
          </cell>
          <cell r="MV118">
            <v>66.423423999078551</v>
          </cell>
          <cell r="MW118">
            <v>4.8641857287507193</v>
          </cell>
          <cell r="MX118">
            <v>0</v>
          </cell>
          <cell r="MY118">
            <v>0</v>
          </cell>
          <cell r="MZ118">
            <v>0</v>
          </cell>
          <cell r="NA118">
            <v>4.6683137996794466</v>
          </cell>
          <cell r="NB118">
            <v>45.320809281024459</v>
          </cell>
          <cell r="NC118">
            <v>0</v>
          </cell>
          <cell r="ND118">
            <v>0</v>
          </cell>
          <cell r="NE118">
            <v>0</v>
          </cell>
          <cell r="NF118">
            <v>0</v>
          </cell>
          <cell r="NG118">
            <v>0</v>
          </cell>
          <cell r="NH118">
            <v>0</v>
          </cell>
          <cell r="NI118">
            <v>0</v>
          </cell>
          <cell r="NJ118">
            <v>0</v>
          </cell>
          <cell r="NK118">
            <v>0</v>
          </cell>
          <cell r="NL118">
            <v>0</v>
          </cell>
          <cell r="NM118">
            <v>9.0921218550020662</v>
          </cell>
          <cell r="NN118">
            <v>54.726106620934523</v>
          </cell>
          <cell r="NO118">
            <v>3.8517606349898026</v>
          </cell>
          <cell r="NP118">
            <v>0</v>
          </cell>
          <cell r="NQ118">
            <v>0</v>
          </cell>
          <cell r="NR118">
            <v>0</v>
          </cell>
          <cell r="NS118">
            <v>1.9095742809946326</v>
          </cell>
          <cell r="NT118">
            <v>11.49385889992374</v>
          </cell>
          <cell r="NU118">
            <v>0.8089666155406372</v>
          </cell>
          <cell r="NV118">
            <v>0</v>
          </cell>
          <cell r="NW118">
            <v>0</v>
          </cell>
          <cell r="NX118">
            <v>0</v>
          </cell>
          <cell r="NY118">
            <v>0</v>
          </cell>
          <cell r="NZ118">
            <v>0</v>
          </cell>
          <cell r="OA118">
            <v>0</v>
          </cell>
          <cell r="OB118">
            <v>0</v>
          </cell>
          <cell r="OC118">
            <v>0</v>
          </cell>
          <cell r="OD118">
            <v>0</v>
          </cell>
          <cell r="OE118">
            <v>0.20345847822027929</v>
          </cell>
          <cell r="OF118">
            <v>0.20345847822027932</v>
          </cell>
          <cell r="OG118">
            <v>0.20345847822027929</v>
          </cell>
          <cell r="OH118">
            <v>0</v>
          </cell>
          <cell r="OI118">
            <v>0</v>
          </cell>
          <cell r="OJ118">
            <v>0</v>
          </cell>
          <cell r="OK118">
            <v>6.1927479766769871</v>
          </cell>
          <cell r="OL118">
            <v>36.253403793885077</v>
          </cell>
          <cell r="OM118">
            <v>2.7407440414380329</v>
          </cell>
          <cell r="ON118">
            <v>0</v>
          </cell>
          <cell r="OO118">
            <v>0</v>
          </cell>
          <cell r="OP118">
            <v>0</v>
          </cell>
          <cell r="OQ118">
            <v>5.0124066375399901</v>
          </cell>
          <cell r="OR118">
            <v>30.170020205193463</v>
          </cell>
          <cell r="OS118">
            <v>2.1234416873126856</v>
          </cell>
          <cell r="OT118">
            <v>0</v>
          </cell>
          <cell r="OU118">
            <v>0</v>
          </cell>
          <cell r="OV118">
            <v>0</v>
          </cell>
          <cell r="OW118">
            <v>0.75221683118621385</v>
          </cell>
          <cell r="OX118">
            <v>0.54207796553454912</v>
          </cell>
          <cell r="OY118">
            <v>0</v>
          </cell>
          <cell r="OZ118">
            <v>0</v>
          </cell>
          <cell r="PA118">
            <v>0.12016061569349171</v>
          </cell>
          <cell r="PB118">
            <v>0.83921699849422793</v>
          </cell>
          <cell r="PC118">
            <v>0</v>
          </cell>
          <cell r="PD118">
            <v>0</v>
          </cell>
          <cell r="PE118">
            <v>0.30453404718085991</v>
          </cell>
          <cell r="PF118">
            <v>6.9934749874518989E-2</v>
          </cell>
          <cell r="PG118">
            <v>7.0247689151172885</v>
          </cell>
          <cell r="PH118">
            <v>7.0247689151172885</v>
          </cell>
          <cell r="PI118">
            <v>0</v>
          </cell>
          <cell r="PJ118">
            <v>0</v>
          </cell>
          <cell r="PK118">
            <v>1.9643801425640377</v>
          </cell>
          <cell r="PL118">
            <v>1.2877297628868161</v>
          </cell>
          <cell r="PM118" t="str">
            <v>N/A</v>
          </cell>
          <cell r="PN118" t="str">
            <v>N/A</v>
          </cell>
          <cell r="PO118">
            <v>0.44715189204052713</v>
          </cell>
          <cell r="PP118">
            <v>0.71662753558812964</v>
          </cell>
          <cell r="PQ118">
            <v>1199.08</v>
          </cell>
          <cell r="PR118">
            <v>734.92000000000007</v>
          </cell>
          <cell r="PS118">
            <v>1934</v>
          </cell>
          <cell r="PT118">
            <v>0</v>
          </cell>
          <cell r="PU118">
            <v>1433.55</v>
          </cell>
          <cell r="PV118">
            <v>0</v>
          </cell>
          <cell r="PW118">
            <v>559.54999999999995</v>
          </cell>
          <cell r="PX118">
            <v>3.75447029676539</v>
          </cell>
          <cell r="PY118">
            <v>0</v>
          </cell>
          <cell r="PZ118">
            <v>17.606318521873689</v>
          </cell>
          <cell r="QA118">
            <v>4.8641857287507193</v>
          </cell>
          <cell r="QB118">
            <v>0</v>
          </cell>
          <cell r="QC118">
            <v>0</v>
          </cell>
          <cell r="QD118">
            <v>3.8517606349898026</v>
          </cell>
          <cell r="QE118">
            <v>0.8089666155406372</v>
          </cell>
          <cell r="QF118">
            <v>0</v>
          </cell>
          <cell r="QG118">
            <v>0.20345847822027929</v>
          </cell>
          <cell r="QH118">
            <v>2.7407440414380329</v>
          </cell>
          <cell r="QI118">
            <v>2.1234416873126856</v>
          </cell>
          <cell r="QJ118">
            <v>0.31866699825913952</v>
          </cell>
          <cell r="QK118">
            <v>0.22964436707286748</v>
          </cell>
          <cell r="QL118">
            <v>0</v>
          </cell>
          <cell r="QM118">
            <v>0</v>
          </cell>
          <cell r="QN118">
            <v>5.0904501367818954E-2</v>
          </cell>
          <cell r="QO118">
            <v>0.3555235016165133</v>
          </cell>
          <cell r="QP118">
            <v>0</v>
          </cell>
          <cell r="QQ118">
            <v>0</v>
          </cell>
          <cell r="QR118">
            <v>0</v>
          </cell>
          <cell r="QS118">
            <v>2.9626958468042777E-2</v>
          </cell>
          <cell r="QT118">
            <v>4.5276448294531679</v>
          </cell>
          <cell r="QU118">
            <v>3.2628045479155388</v>
          </cell>
          <cell r="QV118" t="str">
            <v>0: No</v>
          </cell>
          <cell r="QW118" t="str">
            <v/>
          </cell>
          <cell r="QX118" t="str">
            <v/>
          </cell>
          <cell r="QY118" t="str">
            <v/>
          </cell>
          <cell r="QZ118" t="str">
            <v/>
          </cell>
          <cell r="RA118" t="str">
            <v/>
          </cell>
          <cell r="RB118" t="str">
            <v/>
          </cell>
          <cell r="RC118" t="str">
            <v>N/A</v>
          </cell>
          <cell r="RD118" t="str">
            <v>N/A</v>
          </cell>
          <cell r="RE118">
            <v>4.9912075097345943</v>
          </cell>
          <cell r="RF118">
            <v>0</v>
          </cell>
          <cell r="RG118">
            <v>0</v>
          </cell>
          <cell r="RH118">
            <v>0</v>
          </cell>
          <cell r="RI118">
            <v>0.72325500812127763</v>
          </cell>
          <cell r="RJ118">
            <v>5.0513048186247973</v>
          </cell>
          <cell r="RK118">
            <v>0</v>
          </cell>
          <cell r="RL118">
            <v>0</v>
          </cell>
          <cell r="RM118">
            <v>1.8330113697888466</v>
          </cell>
          <cell r="RN118">
            <v>0.42094206821873315</v>
          </cell>
          <cell r="RO118">
            <v>10.570648251651779</v>
          </cell>
          <cell r="RP118">
            <v>10.962187638196699</v>
          </cell>
          <cell r="RQ118">
            <v>7.1610545899363114</v>
          </cell>
          <cell r="RR118">
            <v>7.1610545899363114</v>
          </cell>
          <cell r="RS118">
            <v>10.962187638196699</v>
          </cell>
          <cell r="RT118">
            <v>0</v>
          </cell>
          <cell r="RU118">
            <v>0</v>
          </cell>
          <cell r="RV118">
            <v>3.4095936617154683</v>
          </cell>
          <cell r="RW118">
            <v>0</v>
          </cell>
          <cell r="RX118">
            <v>3.8011330482603869</v>
          </cell>
          <cell r="RY118">
            <v>0</v>
          </cell>
          <cell r="RZ118">
            <v>0</v>
          </cell>
          <cell r="SA118">
            <v>0</v>
          </cell>
          <cell r="SB118">
            <v>8.7736380488709766</v>
          </cell>
          <cell r="SC118">
            <v>0</v>
          </cell>
          <cell r="SD118">
            <v>5.9436753096471389</v>
          </cell>
          <cell r="SE118">
            <v>9.0986157397032592</v>
          </cell>
          <cell r="SF118">
            <v>0</v>
          </cell>
          <cell r="SG118">
            <v>0</v>
          </cell>
          <cell r="SH118">
            <v>1.7970102027808026</v>
          </cell>
          <cell r="SI118">
            <v>0</v>
          </cell>
          <cell r="SJ118">
            <v>1.217379280289173</v>
          </cell>
          <cell r="SK118">
            <v>1.8635718984934388</v>
          </cell>
          <cell r="SL118">
            <v>0</v>
          </cell>
          <cell r="SM118">
            <v>0</v>
          </cell>
          <cell r="SN118">
            <v>0</v>
          </cell>
          <cell r="SO118">
            <v>0.95</v>
          </cell>
          <cell r="SP118">
            <v>0</v>
          </cell>
          <cell r="SQ118" t="str">
            <v>blank</v>
          </cell>
          <cell r="SR118" t="str">
            <v>blank</v>
          </cell>
          <cell r="SS118" t="str">
            <v>1: Yes</v>
          </cell>
          <cell r="ST118" t="str">
            <v>1: Yes</v>
          </cell>
          <cell r="SU118">
            <v>0.98</v>
          </cell>
          <cell r="SV118" t="str">
            <v>0: No</v>
          </cell>
          <cell r="SW118" t="str">
            <v>given 2 weeks after initiating ART to avoid side effects</v>
          </cell>
          <cell r="SX118">
            <v>1</v>
          </cell>
          <cell r="SY118" t="str">
            <v>1: Yes</v>
          </cell>
          <cell r="SZ118" t="str">
            <v>new ART initiations</v>
          </cell>
          <cell r="TA118">
            <v>75</v>
          </cell>
          <cell r="TB118">
            <v>0.26942199683468399</v>
          </cell>
          <cell r="TC118">
            <v>0</v>
          </cell>
          <cell r="TD118">
            <v>0.66654828802765598</v>
          </cell>
          <cell r="TE118">
            <v>0</v>
          </cell>
          <cell r="TF118">
            <v>1.0315151117123118</v>
          </cell>
          <cell r="TG118">
            <v>9.1003216003514627E-3</v>
          </cell>
          <cell r="TH118">
            <v>5.1844688717613083</v>
          </cell>
          <cell r="TI118">
            <v>3.4095936617154683</v>
          </cell>
          <cell r="TJ118">
            <v>0</v>
          </cell>
          <cell r="TK118">
            <v>0.26942199683468399</v>
          </cell>
          <cell r="TL118">
            <v>0</v>
          </cell>
          <cell r="TM118">
            <v>0.66654828802765598</v>
          </cell>
          <cell r="TN118">
            <v>0</v>
          </cell>
          <cell r="TO118">
            <v>1.0315151117123118</v>
          </cell>
          <cell r="TP118">
            <v>9.100321600351461E-3</v>
          </cell>
          <cell r="TQ118">
            <v>5.1844688717613083</v>
          </cell>
          <cell r="TR118" t="str">
            <v/>
          </cell>
          <cell r="TS118">
            <v>0</v>
          </cell>
          <cell r="TT118">
            <v>0.26942199683468399</v>
          </cell>
          <cell r="TU118">
            <v>0</v>
          </cell>
          <cell r="TV118">
            <v>0.66654828802765587</v>
          </cell>
          <cell r="TW118">
            <v>0</v>
          </cell>
          <cell r="TX118">
            <v>1.0315151117123116</v>
          </cell>
          <cell r="TY118">
            <v>9.1003216003514627E-3</v>
          </cell>
          <cell r="TZ118">
            <v>5.1844688717613083</v>
          </cell>
          <cell r="UA118">
            <v>3.8011330482603869</v>
          </cell>
          <cell r="UB118">
            <v>0</v>
          </cell>
          <cell r="UC118" t="str">
            <v>1: Yes</v>
          </cell>
          <cell r="UD118" t="str">
            <v>new ART initiations</v>
          </cell>
          <cell r="UE118">
            <v>75</v>
          </cell>
          <cell r="UF118">
            <v>324530</v>
          </cell>
          <cell r="UG118">
            <v>1.5698965670410559E-2</v>
          </cell>
          <cell r="UH118">
            <v>1.5698965670410559E-2</v>
          </cell>
          <cell r="UI118">
            <v>0</v>
          </cell>
          <cell r="UJ118">
            <v>0</v>
          </cell>
          <cell r="UK118">
            <v>0</v>
          </cell>
          <cell r="UL118">
            <v>0</v>
          </cell>
          <cell r="UM118">
            <v>0</v>
          </cell>
          <cell r="UN118" t="str">
            <v>N/A</v>
          </cell>
          <cell r="UO118" t="str">
            <v>N/A</v>
          </cell>
          <cell r="UP118" t="str">
            <v>N/A</v>
          </cell>
          <cell r="UQ118" t="str">
            <v>N/A</v>
          </cell>
          <cell r="UR118" t="str">
            <v>N/A</v>
          </cell>
          <cell r="US118" t="str">
            <v>N/A</v>
          </cell>
          <cell r="UT118" t="str">
            <v>N/A</v>
          </cell>
          <cell r="UU118" t="str">
            <v>N/A</v>
          </cell>
          <cell r="UV118" t="str">
            <v>N/A</v>
          </cell>
          <cell r="UW118" t="str">
            <v>N/A</v>
          </cell>
          <cell r="UX118">
            <v>0</v>
          </cell>
          <cell r="UY118">
            <v>0</v>
          </cell>
          <cell r="UZ118">
            <v>0</v>
          </cell>
          <cell r="VA118">
            <v>0</v>
          </cell>
          <cell r="VB118">
            <v>1</v>
          </cell>
          <cell r="VC118">
            <v>0</v>
          </cell>
          <cell r="VD118">
            <v>0</v>
          </cell>
          <cell r="VE118">
            <v>1</v>
          </cell>
          <cell r="VF118">
            <v>0</v>
          </cell>
          <cell r="VG118">
            <v>0</v>
          </cell>
          <cell r="VH118">
            <v>1</v>
          </cell>
          <cell r="VI118">
            <v>0</v>
          </cell>
          <cell r="VJ118">
            <v>0</v>
          </cell>
          <cell r="VK118">
            <v>0</v>
          </cell>
          <cell r="VL118">
            <v>0</v>
          </cell>
          <cell r="VM118">
            <v>0</v>
          </cell>
          <cell r="VN118">
            <v>0</v>
          </cell>
          <cell r="VO118">
            <v>0</v>
          </cell>
          <cell r="VP118">
            <v>1</v>
          </cell>
          <cell r="VQ118">
            <v>0</v>
          </cell>
          <cell r="VR118">
            <v>1</v>
          </cell>
          <cell r="VS118">
            <v>0</v>
          </cell>
          <cell r="VT118">
            <v>0</v>
          </cell>
          <cell r="VU118">
            <v>0</v>
          </cell>
          <cell r="VV118">
            <v>1</v>
          </cell>
          <cell r="VW118">
            <v>0</v>
          </cell>
          <cell r="VX118">
            <v>0</v>
          </cell>
          <cell r="VY118">
            <v>0</v>
          </cell>
          <cell r="VZ118">
            <v>0</v>
          </cell>
          <cell r="WA118">
            <v>0</v>
          </cell>
          <cell r="WB118">
            <v>0</v>
          </cell>
          <cell r="WC118">
            <v>0</v>
          </cell>
          <cell r="WD118">
            <v>0</v>
          </cell>
          <cell r="WE118">
            <v>0</v>
          </cell>
          <cell r="WF118">
            <v>0</v>
          </cell>
          <cell r="WG118">
            <v>0</v>
          </cell>
          <cell r="WH118">
            <v>0</v>
          </cell>
          <cell r="WI118">
            <v>0</v>
          </cell>
          <cell r="WJ118">
            <v>0</v>
          </cell>
          <cell r="WK118">
            <v>0</v>
          </cell>
          <cell r="WL118">
            <v>0</v>
          </cell>
          <cell r="WM118">
            <v>0</v>
          </cell>
          <cell r="WN118">
            <v>0</v>
          </cell>
          <cell r="WO118">
            <v>0</v>
          </cell>
          <cell r="WP118">
            <v>0</v>
          </cell>
          <cell r="WQ118">
            <v>0</v>
          </cell>
          <cell r="WR118" t="e">
            <v>#VALUE!</v>
          </cell>
          <cell r="WS118" t="e">
            <v>#VALUE!</v>
          </cell>
          <cell r="WT118">
            <v>0</v>
          </cell>
          <cell r="WU118">
            <v>0</v>
          </cell>
          <cell r="WV118">
            <v>0</v>
          </cell>
          <cell r="WW118">
            <v>0</v>
          </cell>
          <cell r="WX118">
            <v>0</v>
          </cell>
          <cell r="WY118">
            <v>0</v>
          </cell>
          <cell r="WZ118">
            <v>4.9311892271154765</v>
          </cell>
          <cell r="XA118">
            <v>2.5155653079219875</v>
          </cell>
          <cell r="XB118">
            <v>25.966866063232469</v>
          </cell>
          <cell r="XC118">
            <v>2.5155653079219875</v>
          </cell>
          <cell r="XD118">
            <v>0</v>
          </cell>
          <cell r="XE118">
            <v>0</v>
          </cell>
          <cell r="XF118">
            <v>0</v>
          </cell>
          <cell r="XG118">
            <v>2.5695597745967497E-2</v>
          </cell>
          <cell r="XH118">
            <v>3.8300940055581169E-3</v>
          </cell>
          <cell r="XI118">
            <v>2.8206514520932442E-2</v>
          </cell>
          <cell r="XJ118">
            <v>0</v>
          </cell>
          <cell r="XK118">
            <v>0</v>
          </cell>
          <cell r="XL118">
            <v>0</v>
          </cell>
          <cell r="XM118">
            <v>2.0193508050599251</v>
          </cell>
          <cell r="XN118">
            <v>4.479147261710767</v>
          </cell>
          <cell r="XO118">
            <v>25.899486302735209</v>
          </cell>
          <cell r="XP118">
            <v>2.0193508050599251</v>
          </cell>
          <cell r="XQ118">
            <v>0</v>
          </cell>
          <cell r="XR118">
            <v>0</v>
          </cell>
          <cell r="XS118">
            <v>0</v>
          </cell>
          <cell r="XT118">
            <v>0</v>
          </cell>
          <cell r="XU118">
            <v>0</v>
          </cell>
          <cell r="XV118">
            <v>0</v>
          </cell>
          <cell r="XW118">
            <v>0</v>
          </cell>
          <cell r="XX118">
            <v>0</v>
          </cell>
          <cell r="XY118">
            <v>0</v>
          </cell>
          <cell r="XZ118">
            <v>0</v>
          </cell>
          <cell r="YA118">
            <v>0</v>
          </cell>
          <cell r="YB118">
            <v>0</v>
          </cell>
          <cell r="YC118">
            <v>0</v>
          </cell>
          <cell r="YD118">
            <v>0</v>
          </cell>
          <cell r="YE118">
            <v>0</v>
          </cell>
          <cell r="YF118">
            <v>0</v>
          </cell>
          <cell r="YG118">
            <v>0</v>
          </cell>
          <cell r="YH118">
            <v>0</v>
          </cell>
          <cell r="YI118">
            <v>0</v>
          </cell>
          <cell r="YJ118">
            <v>0</v>
          </cell>
          <cell r="YK118">
            <v>0</v>
          </cell>
          <cell r="YL118">
            <v>0.40371220541058089</v>
          </cell>
          <cell r="YM118">
            <v>6.0175899124836375E-2</v>
          </cell>
          <cell r="YN118">
            <v>0.44316206599935054</v>
          </cell>
          <cell r="YO118">
            <v>0</v>
          </cell>
          <cell r="YP118">
            <v>0</v>
          </cell>
          <cell r="YQ118">
            <v>0</v>
          </cell>
          <cell r="YR118">
            <v>0</v>
          </cell>
          <cell r="YS118">
            <v>0</v>
          </cell>
          <cell r="YT118">
            <v>0</v>
          </cell>
          <cell r="YU118">
            <v>0</v>
          </cell>
          <cell r="YV118">
            <v>0</v>
          </cell>
          <cell r="YW118">
            <v>0</v>
          </cell>
          <cell r="YX118">
            <v>2.2634162248161355E-2</v>
          </cell>
          <cell r="YY118">
            <v>3.3737673668680214E-3</v>
          </cell>
          <cell r="YZ118">
            <v>2.484592234177916E-2</v>
          </cell>
          <cell r="ZA118">
            <v>0</v>
          </cell>
          <cell r="ZB118">
            <v>0</v>
          </cell>
          <cell r="ZC118">
            <v>0</v>
          </cell>
          <cell r="ZD118">
            <v>2.0793996032409954</v>
          </cell>
          <cell r="ZE118">
            <v>0.88091093189327474</v>
          </cell>
          <cell r="ZF118">
            <v>0.72224569743662315</v>
          </cell>
          <cell r="ZG118">
            <v>0.30597011242723915</v>
          </cell>
          <cell r="ZH118">
            <v>1.4967852960156793</v>
          </cell>
          <cell r="ZI118">
            <v>0.6340938643549936</v>
          </cell>
          <cell r="ZJ118" t="str">
            <v xml:space="preserve"> </v>
          </cell>
          <cell r="ZK118">
            <v>40</v>
          </cell>
          <cell r="ZL118">
            <v>2</v>
          </cell>
          <cell r="ZM118">
            <v>0</v>
          </cell>
          <cell r="ZN118">
            <v>2</v>
          </cell>
          <cell r="ZO118">
            <v>140</v>
          </cell>
          <cell r="ZP118">
            <v>0</v>
          </cell>
          <cell r="ZQ118">
            <v>0</v>
          </cell>
          <cell r="ZR118" t="str">
            <v>1: Yes</v>
          </cell>
          <cell r="ZS118" t="str">
            <v>1: Yes</v>
          </cell>
          <cell r="ZT118">
            <v>0.13791534214488874</v>
          </cell>
          <cell r="ZU118">
            <v>0.13791534214488876</v>
          </cell>
          <cell r="ZV118">
            <v>0.13791534214488876</v>
          </cell>
          <cell r="ZW118">
            <v>0.13791534214488876</v>
          </cell>
          <cell r="ZX118">
            <v>0</v>
          </cell>
          <cell r="ZY118">
            <v>0</v>
          </cell>
          <cell r="ZZ118">
            <v>0</v>
          </cell>
          <cell r="AAA118">
            <v>0</v>
          </cell>
          <cell r="AAB118">
            <v>0</v>
          </cell>
          <cell r="AAC118">
            <v>0</v>
          </cell>
          <cell r="AAD118">
            <v>0</v>
          </cell>
          <cell r="AAE118">
            <v>0</v>
          </cell>
          <cell r="AAF118">
            <v>0</v>
          </cell>
          <cell r="AAG118">
            <v>0</v>
          </cell>
          <cell r="AAH118">
            <v>0</v>
          </cell>
          <cell r="AAI118">
            <v>0</v>
          </cell>
          <cell r="AAJ118">
            <v>0</v>
          </cell>
          <cell r="AAK118">
            <v>0</v>
          </cell>
          <cell r="AAL118">
            <v>0</v>
          </cell>
          <cell r="AAM118">
            <v>0</v>
          </cell>
          <cell r="AAN118">
            <v>0</v>
          </cell>
          <cell r="AAO118">
            <v>0</v>
          </cell>
          <cell r="AAP118">
            <v>0</v>
          </cell>
          <cell r="AAQ118">
            <v>0</v>
          </cell>
          <cell r="AAR118">
            <v>0</v>
          </cell>
          <cell r="AAS118">
            <v>0</v>
          </cell>
          <cell r="AAT118">
            <v>0</v>
          </cell>
          <cell r="AAU118">
            <v>0</v>
          </cell>
          <cell r="AAV118">
            <v>0</v>
          </cell>
          <cell r="AAW118">
            <v>0</v>
          </cell>
          <cell r="AAX118">
            <v>0</v>
          </cell>
          <cell r="AAY118">
            <v>0</v>
          </cell>
          <cell r="AAZ118">
            <v>0</v>
          </cell>
          <cell r="ABA118">
            <v>0</v>
          </cell>
          <cell r="ABB118">
            <v>0</v>
          </cell>
          <cell r="ABC118">
            <v>0</v>
          </cell>
          <cell r="ABD118">
            <v>0</v>
          </cell>
          <cell r="ABE118">
            <v>0</v>
          </cell>
          <cell r="ABF118">
            <v>0</v>
          </cell>
          <cell r="ABG118">
            <v>0</v>
          </cell>
          <cell r="ABH118">
            <v>0</v>
          </cell>
          <cell r="ABI118">
            <v>0</v>
          </cell>
          <cell r="ABJ118">
            <v>0</v>
          </cell>
          <cell r="ABK118">
            <v>0</v>
          </cell>
          <cell r="ABL118">
            <v>0</v>
          </cell>
          <cell r="ABM118">
            <v>0</v>
          </cell>
          <cell r="ABN118">
            <v>0</v>
          </cell>
          <cell r="ABO118">
            <v>0</v>
          </cell>
          <cell r="ABP118">
            <v>0</v>
          </cell>
          <cell r="ABQ118">
            <v>0</v>
          </cell>
          <cell r="ABR118">
            <v>0.13791534214488874</v>
          </cell>
          <cell r="ABS118">
            <v>0.13791534214488876</v>
          </cell>
          <cell r="ABT118">
            <v>0.13791534214488876</v>
          </cell>
          <cell r="ABU118">
            <v>0</v>
          </cell>
          <cell r="ABV118">
            <v>0</v>
          </cell>
          <cell r="ABW118">
            <v>0</v>
          </cell>
          <cell r="ABX118">
            <v>0</v>
          </cell>
          <cell r="ABY118" t="str">
            <v>1: Yes</v>
          </cell>
          <cell r="ABZ118">
            <v>0</v>
          </cell>
          <cell r="ACA118">
            <v>0</v>
          </cell>
          <cell r="ACB118">
            <v>0.21285874182285491</v>
          </cell>
          <cell r="ACC118">
            <v>0.23365882558914186</v>
          </cell>
          <cell r="ACD118">
            <v>3.1727963643667423E-2</v>
          </cell>
          <cell r="ACE118">
            <v>0.23365882558914186</v>
          </cell>
          <cell r="ACF118">
            <v>0</v>
          </cell>
          <cell r="ACG118">
            <v>0</v>
          </cell>
          <cell r="ACH118">
            <v>0</v>
          </cell>
          <cell r="ACI118">
            <v>0</v>
          </cell>
          <cell r="ACJ118">
            <v>0</v>
          </cell>
          <cell r="ACK118">
            <v>0</v>
          </cell>
          <cell r="ACL118">
            <v>0</v>
          </cell>
          <cell r="ACM118">
            <v>0</v>
          </cell>
          <cell r="ACN118">
            <v>0</v>
          </cell>
          <cell r="ACO118">
            <v>0</v>
          </cell>
          <cell r="ACP118">
            <v>0</v>
          </cell>
          <cell r="ACQ118">
            <v>0</v>
          </cell>
          <cell r="ACR118">
            <v>0</v>
          </cell>
          <cell r="ACS118">
            <v>0</v>
          </cell>
          <cell r="ACT118">
            <v>0</v>
          </cell>
          <cell r="ACU118">
            <v>0</v>
          </cell>
          <cell r="ACV118">
            <v>0</v>
          </cell>
          <cell r="ACW118">
            <v>0</v>
          </cell>
          <cell r="ACX118">
            <v>0</v>
          </cell>
          <cell r="ACY118">
            <v>0</v>
          </cell>
          <cell r="ACZ118">
            <v>0</v>
          </cell>
          <cell r="ADA118">
            <v>0</v>
          </cell>
          <cell r="ADB118">
            <v>0</v>
          </cell>
          <cell r="ADC118">
            <v>0</v>
          </cell>
          <cell r="ADD118">
            <v>0</v>
          </cell>
          <cell r="ADE118">
            <v>0</v>
          </cell>
          <cell r="ADF118">
            <v>0</v>
          </cell>
          <cell r="ADG118">
            <v>0</v>
          </cell>
          <cell r="ADH118">
            <v>0</v>
          </cell>
          <cell r="ADI118">
            <v>0</v>
          </cell>
          <cell r="ADJ118">
            <v>0</v>
          </cell>
          <cell r="ADK118">
            <v>0</v>
          </cell>
          <cell r="ADL118">
            <v>0</v>
          </cell>
          <cell r="ADM118">
            <v>0</v>
          </cell>
          <cell r="ADN118">
            <v>0</v>
          </cell>
          <cell r="ADO118">
            <v>0</v>
          </cell>
          <cell r="ADP118">
            <v>0</v>
          </cell>
          <cell r="ADQ118">
            <v>0</v>
          </cell>
          <cell r="ADR118">
            <v>0</v>
          </cell>
          <cell r="ADS118">
            <v>0</v>
          </cell>
          <cell r="ADT118">
            <v>0</v>
          </cell>
          <cell r="ADU118">
            <v>0</v>
          </cell>
          <cell r="ADV118">
            <v>0</v>
          </cell>
          <cell r="ADW118">
            <v>0</v>
          </cell>
          <cell r="ADX118">
            <v>0</v>
          </cell>
          <cell r="ADY118">
            <v>0.21285874182285491</v>
          </cell>
          <cell r="ADZ118">
            <v>3.1727963643667423E-2</v>
          </cell>
          <cell r="AEA118">
            <v>0.23365882558914186</v>
          </cell>
          <cell r="AEB118">
            <v>0</v>
          </cell>
          <cell r="AEC118">
            <v>0</v>
          </cell>
          <cell r="AED118">
            <v>0</v>
          </cell>
          <cell r="AEE118">
            <v>0</v>
          </cell>
          <cell r="AEF118">
            <v>0</v>
          </cell>
          <cell r="AEG118">
            <v>7.8636925327078847E-2</v>
          </cell>
          <cell r="AEH118">
            <v>0</v>
          </cell>
          <cell r="AEI118">
            <v>0.13422181649577608</v>
          </cell>
          <cell r="AEJ118">
            <v>0</v>
          </cell>
          <cell r="AEK118">
            <v>0</v>
          </cell>
          <cell r="AEL118">
            <v>0</v>
          </cell>
          <cell r="AEM118">
            <v>0</v>
          </cell>
          <cell r="AEN118">
            <v>0</v>
          </cell>
          <cell r="AEO118">
            <v>0</v>
          </cell>
          <cell r="AEP118">
            <v>8.632115111888454E-2</v>
          </cell>
          <cell r="AEQ118">
            <v>0</v>
          </cell>
          <cell r="AER118">
            <v>0.14733767447025733</v>
          </cell>
          <cell r="AES118">
            <v>0</v>
          </cell>
          <cell r="AET118">
            <v>0</v>
          </cell>
          <cell r="AEU118">
            <v>0</v>
          </cell>
          <cell r="AEV118">
            <v>0</v>
          </cell>
          <cell r="AEW118">
            <v>0.14000000000000001</v>
          </cell>
          <cell r="AEX118" t="str">
            <v>10</v>
          </cell>
          <cell r="AEY118" t="str">
            <v>8</v>
          </cell>
          <cell r="AEZ118" t="str">
            <v>1: Yes</v>
          </cell>
          <cell r="AFA118" t="str">
            <v>0</v>
          </cell>
          <cell r="AFB118" t="str">
            <v>2</v>
          </cell>
          <cell r="AFC118" t="str">
            <v>1: Always</v>
          </cell>
          <cell r="AFD118" t="str">
            <v>1: Always</v>
          </cell>
          <cell r="AFE118">
            <v>0</v>
          </cell>
          <cell r="AFF118">
            <v>0</v>
          </cell>
          <cell r="AFG118">
            <v>3.4323675958891555</v>
          </cell>
          <cell r="AFH118">
            <v>3.432367595889156</v>
          </cell>
          <cell r="AFI118">
            <v>0</v>
          </cell>
          <cell r="AFJ118">
            <v>3.1510259896687334</v>
          </cell>
          <cell r="AFK118">
            <v>0</v>
          </cell>
          <cell r="AFL118">
            <v>0</v>
          </cell>
          <cell r="AFM118">
            <v>0</v>
          </cell>
          <cell r="AFN118">
            <v>0</v>
          </cell>
          <cell r="AFO118">
            <v>47</v>
          </cell>
          <cell r="AFP118">
            <v>42</v>
          </cell>
          <cell r="AFQ118">
            <v>5</v>
          </cell>
          <cell r="AFR118">
            <v>0</v>
          </cell>
          <cell r="AFS118">
            <v>0</v>
          </cell>
          <cell r="AFT118">
            <v>0</v>
          </cell>
          <cell r="AFU118">
            <v>0</v>
          </cell>
          <cell r="AFV118">
            <v>0</v>
          </cell>
          <cell r="AFW118">
            <v>0</v>
          </cell>
          <cell r="AFX118">
            <v>0</v>
          </cell>
          <cell r="AFY118">
            <v>0</v>
          </cell>
          <cell r="AFZ118">
            <v>0</v>
          </cell>
          <cell r="AGA118">
            <v>0</v>
          </cell>
          <cell r="AGB118">
            <v>0</v>
          </cell>
        </row>
        <row r="119">
          <cell r="A119" t="str">
            <v>ZAMBIA_27</v>
          </cell>
          <cell r="B119" t="str">
            <v>Zambia</v>
          </cell>
          <cell r="C119" t="str">
            <v>Kitwe Central Hospital</v>
          </cell>
          <cell r="D119" t="str">
            <v>Hospital</v>
          </cell>
          <cell r="E119" t="str">
            <v>Secondary</v>
          </cell>
          <cell r="F119" t="str">
            <v>Urban</v>
          </cell>
          <cell r="G119" t="str">
            <v>No</v>
          </cell>
          <cell r="H119">
            <v>37422</v>
          </cell>
          <cell r="I119" t="e">
            <v>#VALUE!</v>
          </cell>
          <cell r="J119">
            <v>73475</v>
          </cell>
          <cell r="K119">
            <v>604</v>
          </cell>
          <cell r="L119">
            <v>3975</v>
          </cell>
          <cell r="M119" t="str">
            <v>USD</v>
          </cell>
          <cell r="N119">
            <v>4727.7</v>
          </cell>
          <cell r="O119">
            <v>0</v>
          </cell>
          <cell r="P119">
            <v>0</v>
          </cell>
          <cell r="Q119">
            <v>0</v>
          </cell>
          <cell r="R119">
            <v>0</v>
          </cell>
          <cell r="S119" t="str">
            <v>Unknown</v>
          </cell>
          <cell r="T119">
            <v>73475</v>
          </cell>
          <cell r="U119">
            <v>0</v>
          </cell>
          <cell r="V119">
            <v>274.98872184037384</v>
          </cell>
          <cell r="W119" t="str">
            <v>0: No</v>
          </cell>
          <cell r="X119" t="str">
            <v>0: No</v>
          </cell>
          <cell r="Y119">
            <v>0</v>
          </cell>
          <cell r="Z119" t="str">
            <v>Jan-10</v>
          </cell>
          <cell r="AA119" t="str">
            <v>Dec-10</v>
          </cell>
          <cell r="AB119">
            <v>161.75</v>
          </cell>
          <cell r="AC119">
            <v>1718.3333333333333</v>
          </cell>
          <cell r="AD119">
            <v>80.833333333333329</v>
          </cell>
          <cell r="AE119">
            <v>329</v>
          </cell>
          <cell r="AF119">
            <v>19</v>
          </cell>
          <cell r="AG119">
            <v>2308.9166666666665</v>
          </cell>
          <cell r="AH119">
            <v>2147.1666666666665</v>
          </cell>
          <cell r="AI119">
            <v>2.9417692279929262</v>
          </cell>
          <cell r="AJ119">
            <v>9.9386797560183329</v>
          </cell>
          <cell r="AK119">
            <v>1.2</v>
          </cell>
          <cell r="AL119">
            <v>2.6</v>
          </cell>
          <cell r="AM119">
            <v>4</v>
          </cell>
          <cell r="AN119">
            <v>4.8</v>
          </cell>
          <cell r="AO119">
            <v>12</v>
          </cell>
          <cell r="AP119">
            <v>7</v>
          </cell>
          <cell r="AQ119">
            <v>10.199999999999999</v>
          </cell>
          <cell r="AR119">
            <v>10</v>
          </cell>
          <cell r="AS119">
            <v>10</v>
          </cell>
          <cell r="AT119">
            <v>10</v>
          </cell>
          <cell r="AU119">
            <v>0.7</v>
          </cell>
          <cell r="AV119">
            <v>4.4000000000000004</v>
          </cell>
          <cell r="AW119">
            <v>4</v>
          </cell>
          <cell r="AX119">
            <v>4.4000000000000004</v>
          </cell>
          <cell r="AY119">
            <v>12</v>
          </cell>
          <cell r="AZ119">
            <v>17</v>
          </cell>
          <cell r="BA119">
            <v>17</v>
          </cell>
          <cell r="BB119">
            <v>17</v>
          </cell>
          <cell r="BC119">
            <v>17</v>
          </cell>
          <cell r="BD119">
            <v>17</v>
          </cell>
          <cell r="BE119">
            <v>232672.25833333333</v>
          </cell>
          <cell r="BF119" t="str">
            <v>1: Yes</v>
          </cell>
          <cell r="BG119" t="str">
            <v>839</v>
          </cell>
          <cell r="BH119" t="str">
            <v>128</v>
          </cell>
          <cell r="BI119" t="str">
            <v>0: Unknown</v>
          </cell>
          <cell r="BJ119" t="str">
            <v>22</v>
          </cell>
          <cell r="BK119" t="str">
            <v>N/A</v>
          </cell>
          <cell r="BL119" t="str">
            <v>N/A</v>
          </cell>
          <cell r="BM119" t="str">
            <v>0: No</v>
          </cell>
          <cell r="BN119" t="str">
            <v>N/A</v>
          </cell>
          <cell r="BO119" t="str">
            <v>N/A</v>
          </cell>
          <cell r="BP119" t="str">
            <v>0: No</v>
          </cell>
          <cell r="BQ119">
            <v>0.20815783725460643</v>
          </cell>
          <cell r="BR119" t="str">
            <v>1: The Costing Period</v>
          </cell>
          <cell r="BS119" t="str">
            <v/>
          </cell>
          <cell r="BT119" t="str">
            <v>1: Yes</v>
          </cell>
          <cell r="BU119" t="str">
            <v>839</v>
          </cell>
          <cell r="BV119" t="str">
            <v>128</v>
          </cell>
          <cell r="BW119" t="str">
            <v>0: Unknown</v>
          </cell>
          <cell r="BX119" t="str">
            <v>22</v>
          </cell>
          <cell r="BY119" t="str">
            <v>N/A</v>
          </cell>
          <cell r="BZ119" t="str">
            <v>N/A</v>
          </cell>
          <cell r="CA119" t="str">
            <v>1: Yes</v>
          </cell>
          <cell r="CB119" t="str">
            <v>0: No</v>
          </cell>
          <cell r="CC119" t="str">
            <v>0: No</v>
          </cell>
          <cell r="CD119" t="str">
            <v>0: No</v>
          </cell>
          <cell r="CE119" t="str">
            <v>1: Yes</v>
          </cell>
          <cell r="CF119" t="str">
            <v>0: No</v>
          </cell>
          <cell r="CG119" t="str">
            <v>0: No</v>
          </cell>
          <cell r="CH119" t="str">
            <v/>
          </cell>
          <cell r="CI119" t="str">
            <v>The charts for active patients were stored by date of initiation. However, charts for inactive/transfer/died were stored separately and poorly in one big carton. For patients who died or were inactive, records were not updated or complete on Smart Care</v>
          </cell>
          <cell r="CJ119">
            <v>2181.833333333333</v>
          </cell>
          <cell r="CK119" t="str">
            <v>Recognize that A1L consultation visit numbers are low (2.6/year) but this has been verified by interviewing staff and reviewing patient records.</v>
          </cell>
          <cell r="CL119" t="str">
            <v>1: Yes</v>
          </cell>
          <cell r="CM119" t="str">
            <v>0: No</v>
          </cell>
          <cell r="CN119" t="str">
            <v>1: Yes</v>
          </cell>
          <cell r="CO119" t="str">
            <v>0: No</v>
          </cell>
          <cell r="CP119" t="str">
            <v/>
          </cell>
          <cell r="CQ119" t="str">
            <v>0: No</v>
          </cell>
          <cell r="CR119" t="str">
            <v/>
          </cell>
          <cell r="CS119" t="str">
            <v/>
          </cell>
          <cell r="CT119" t="str">
            <v/>
          </cell>
          <cell r="CU119">
            <v>1934.7011889052756</v>
          </cell>
          <cell r="CV119" t="str">
            <v>2: Unknown</v>
          </cell>
          <cell r="CW119">
            <v>2.9417692279929262</v>
          </cell>
          <cell r="CX119">
            <v>43.608668649454977</v>
          </cell>
          <cell r="CY119">
            <v>8.7848129653080722</v>
          </cell>
          <cell r="CZ119">
            <v>46.232013517999917</v>
          </cell>
          <cell r="DA119">
            <v>37.257203923959196</v>
          </cell>
          <cell r="DB119">
            <v>7.5053327289874536</v>
          </cell>
          <cell r="DC119">
            <v>39.498466905773988</v>
          </cell>
          <cell r="DD119">
            <v>37.46011389660142</v>
          </cell>
          <cell r="DE119">
            <v>39.929849001509616</v>
          </cell>
          <cell r="DF119">
            <v>45.401717198012783</v>
          </cell>
          <cell r="DG119">
            <v>119.7895470045288</v>
          </cell>
          <cell r="DH119">
            <v>6.3514647254957781</v>
          </cell>
          <cell r="DI119">
            <v>1.2794802363206184</v>
          </cell>
          <cell r="DJ119">
            <v>6.7335466122259264</v>
          </cell>
          <cell r="DK119">
            <v>6.3860560366504959</v>
          </cell>
          <cell r="DL119">
            <v>6.8070869715579709</v>
          </cell>
          <cell r="DM119">
            <v>7.7399100009936923</v>
          </cell>
          <cell r="DN119">
            <v>20.421260914673912</v>
          </cell>
          <cell r="DO119">
            <v>39.498466905773988</v>
          </cell>
          <cell r="DP119">
            <v>37.571074667873354</v>
          </cell>
          <cell r="DQ119">
            <v>49.463121698943262</v>
          </cell>
          <cell r="DR119">
            <v>6.7335466122259264</v>
          </cell>
          <cell r="DS119">
            <v>6.4049722018594002</v>
          </cell>
          <cell r="DT119">
            <v>8.4322826083497961</v>
          </cell>
          <cell r="DU119">
            <v>32.091751663123432</v>
          </cell>
          <cell r="DV119">
            <v>6.4647705334883456</v>
          </cell>
          <cell r="DW119">
            <v>32.266529578967457</v>
          </cell>
          <cell r="DX119">
            <v>34.393853084568555</v>
          </cell>
          <cell r="DY119">
            <v>39.107084803564973</v>
          </cell>
          <cell r="DZ119">
            <v>103.18155925370563</v>
          </cell>
          <cell r="EA119">
            <v>3.4878019310851114</v>
          </cell>
          <cell r="EB119">
            <v>0.70260543542197684</v>
          </cell>
          <cell r="EC119">
            <v>3.5067971781751082</v>
          </cell>
          <cell r="ED119">
            <v>3.7379993608656901</v>
          </cell>
          <cell r="EE119">
            <v>4.2502437177250627</v>
          </cell>
          <cell r="EF119">
            <v>11.213998082597067</v>
          </cell>
          <cell r="EG119">
            <v>0.89190752415223684</v>
          </cell>
          <cell r="EH119">
            <v>0.17967163466996416</v>
          </cell>
          <cell r="EI119">
            <v>0.89676502585028417</v>
          </cell>
          <cell r="EJ119">
            <v>0.95588849972197709</v>
          </cell>
          <cell r="EK119">
            <v>1.0868806274616554</v>
          </cell>
          <cell r="EL119">
            <v>2.8676654991659305</v>
          </cell>
          <cell r="EM119">
            <v>0</v>
          </cell>
          <cell r="EN119">
            <v>0</v>
          </cell>
          <cell r="EO119">
            <v>0</v>
          </cell>
          <cell r="EP119">
            <v>0</v>
          </cell>
          <cell r="EQ119">
            <v>0</v>
          </cell>
          <cell r="ER119">
            <v>0</v>
          </cell>
          <cell r="ES119">
            <v>0</v>
          </cell>
          <cell r="ET119">
            <v>0</v>
          </cell>
          <cell r="EU119">
            <v>0</v>
          </cell>
          <cell r="EV119">
            <v>0</v>
          </cell>
          <cell r="EW119">
            <v>0</v>
          </cell>
          <cell r="EX119">
            <v>0</v>
          </cell>
          <cell r="EY119">
            <v>6.3514647254957772</v>
          </cell>
          <cell r="EZ119">
            <v>1.2794802363206184</v>
          </cell>
          <cell r="FA119">
            <v>6.3860560366504959</v>
          </cell>
          <cell r="FB119">
            <v>6.8070869715579709</v>
          </cell>
          <cell r="FC119">
            <v>7.7399100009936923</v>
          </cell>
          <cell r="FD119">
            <v>20.421260914673912</v>
          </cell>
          <cell r="FE119">
            <v>0.78574280559841936</v>
          </cell>
          <cell r="FF119">
            <v>0.15828512540716613</v>
          </cell>
          <cell r="FG119">
            <v>0.79002211360857511</v>
          </cell>
          <cell r="FH119">
            <v>0.84210805635339625</v>
          </cell>
          <cell r="FI119">
            <v>0.95750804926108402</v>
          </cell>
          <cell r="FJ119">
            <v>2.5263241690601888</v>
          </cell>
          <cell r="FK119">
            <v>0</v>
          </cell>
          <cell r="FL119">
            <v>0</v>
          </cell>
          <cell r="FM119">
            <v>0</v>
          </cell>
          <cell r="FN119">
            <v>0</v>
          </cell>
          <cell r="FO119">
            <v>0</v>
          </cell>
          <cell r="FP119">
            <v>0</v>
          </cell>
          <cell r="FQ119">
            <v>0.64965532175984408</v>
          </cell>
          <cell r="FR119">
            <v>0</v>
          </cell>
          <cell r="FS119">
            <v>0.97015194716136732</v>
          </cell>
          <cell r="FT119">
            <v>0</v>
          </cell>
          <cell r="FU119">
            <v>0.57169668314866273</v>
          </cell>
          <cell r="FV119">
            <v>0.43310354783989607</v>
          </cell>
          <cell r="FW119">
            <v>0</v>
          </cell>
          <cell r="FX119">
            <v>0.86620709567979215</v>
          </cell>
          <cell r="FY119">
            <v>0</v>
          </cell>
          <cell r="FZ119">
            <v>3.4908145955895624</v>
          </cell>
          <cell r="GA119">
            <v>0</v>
          </cell>
          <cell r="GB119">
            <v>1.2993106435196882</v>
          </cell>
          <cell r="GC119">
            <v>0</v>
          </cell>
          <cell r="GD119">
            <v>1.2993106435196882</v>
          </cell>
          <cell r="GE119">
            <v>0.13087078029034474</v>
          </cell>
          <cell r="GF119">
            <v>0</v>
          </cell>
          <cell r="GG119">
            <v>0.19543369856691478</v>
          </cell>
          <cell r="GH119">
            <v>0</v>
          </cell>
          <cell r="GI119">
            <v>0.11516628665550335</v>
          </cell>
          <cell r="GJ119">
            <v>8.7247186860229822E-2</v>
          </cell>
          <cell r="GK119">
            <v>0</v>
          </cell>
          <cell r="GL119">
            <v>0.17449437372045964</v>
          </cell>
          <cell r="GM119">
            <v>0</v>
          </cell>
          <cell r="GN119">
            <v>0.7032123260934523</v>
          </cell>
          <cell r="GO119">
            <v>0.26174156058068948</v>
          </cell>
          <cell r="GP119">
            <v>0</v>
          </cell>
          <cell r="GQ119">
            <v>0.26174156058068948</v>
          </cell>
          <cell r="GR119">
            <v>0.68873631201802532</v>
          </cell>
          <cell r="GS119">
            <v>0</v>
          </cell>
          <cell r="GT119">
            <v>1.0285128926135845</v>
          </cell>
          <cell r="GU119">
            <v>0</v>
          </cell>
          <cell r="GV119">
            <v>0.60608795457586229</v>
          </cell>
          <cell r="GW119">
            <v>0.45915754134535025</v>
          </cell>
          <cell r="GX119">
            <v>0</v>
          </cell>
          <cell r="GY119">
            <v>0.9183150826907005</v>
          </cell>
          <cell r="GZ119">
            <v>0</v>
          </cell>
          <cell r="HA119">
            <v>3.7008097832435229</v>
          </cell>
          <cell r="HB119">
            <v>1.3774726240360506</v>
          </cell>
          <cell r="HC119">
            <v>0</v>
          </cell>
          <cell r="HD119">
            <v>1.3774726240360506</v>
          </cell>
          <cell r="HE119">
            <v>30447.36508238679</v>
          </cell>
          <cell r="HF119">
            <v>0</v>
          </cell>
          <cell r="HG119">
            <v>7365.3558812953461</v>
          </cell>
          <cell r="HH119">
            <v>0</v>
          </cell>
          <cell r="HI119">
            <v>7846.2244999009708</v>
          </cell>
          <cell r="HJ119">
            <v>7152.1443831038359</v>
          </cell>
          <cell r="HK119">
            <v>0</v>
          </cell>
          <cell r="HL119">
            <v>3807.3481819912436</v>
          </cell>
          <cell r="HM119" t="str">
            <v/>
          </cell>
          <cell r="HN119">
            <v>4888.3342541475422</v>
          </cell>
          <cell r="HO119" t="e">
            <v>#DIV/0!</v>
          </cell>
          <cell r="HP119">
            <v>0</v>
          </cell>
          <cell r="HQ119">
            <v>1</v>
          </cell>
          <cell r="HR119">
            <v>0</v>
          </cell>
          <cell r="HS119">
            <v>3.0976191069854564</v>
          </cell>
          <cell r="HT119">
            <v>0</v>
          </cell>
          <cell r="HU119">
            <v>0</v>
          </cell>
          <cell r="HV119">
            <v>0</v>
          </cell>
          <cell r="HW119">
            <v>6.6180000000000003</v>
          </cell>
          <cell r="HX119">
            <v>2.5789999999999997</v>
          </cell>
          <cell r="HY119">
            <v>3.2839610302929145</v>
          </cell>
          <cell r="HZ119">
            <v>0</v>
          </cell>
          <cell r="IA119">
            <v>0</v>
          </cell>
          <cell r="IB119">
            <v>0.62400447744400356</v>
          </cell>
          <cell r="IC119">
            <v>0</v>
          </cell>
          <cell r="ID119">
            <v>0</v>
          </cell>
          <cell r="IE119" t="str">
            <v>2</v>
          </cell>
          <cell r="IF119">
            <v>162.57459977581846</v>
          </cell>
          <cell r="IG119">
            <v>154.70392096326026</v>
          </cell>
          <cell r="IH119">
            <v>547.50253807106594</v>
          </cell>
          <cell r="II119">
            <v>90.445193929173698</v>
          </cell>
          <cell r="IJ119">
            <v>485.73333333333335</v>
          </cell>
          <cell r="IK119">
            <v>152.84200287408814</v>
          </cell>
          <cell r="IL119">
            <v>9.7325969017303144</v>
          </cell>
          <cell r="IM119">
            <v>140.78056807656685</v>
          </cell>
          <cell r="IN119">
            <v>13.923352886693422</v>
          </cell>
          <cell r="IO119">
            <v>498.22730964467002</v>
          </cell>
          <cell r="IP119">
            <v>49.275228426395934</v>
          </cell>
          <cell r="IQ119">
            <v>86.827386172006754</v>
          </cell>
          <cell r="IR119">
            <v>3.6178077571669478</v>
          </cell>
          <cell r="IS119">
            <v>476.01866666666666</v>
          </cell>
          <cell r="IT119">
            <v>9.7146666666666679</v>
          </cell>
          <cell r="IU119">
            <v>489.49999999999989</v>
          </cell>
          <cell r="IV119">
            <v>596.5</v>
          </cell>
          <cell r="IW119">
            <v>933.5</v>
          </cell>
          <cell r="IX119">
            <v>25</v>
          </cell>
          <cell r="IY119" t="str">
            <v>0: No</v>
          </cell>
          <cell r="IZ119" t="str">
            <v>N/A</v>
          </cell>
          <cell r="JA119" t="str">
            <v>N/A</v>
          </cell>
          <cell r="JB119" t="str">
            <v>N/A</v>
          </cell>
          <cell r="JC119" t="str">
            <v>N/A</v>
          </cell>
          <cell r="JD119" t="str">
            <v>N/A</v>
          </cell>
          <cell r="JE119" t="str">
            <v>N/A</v>
          </cell>
          <cell r="JF119" t="str">
            <v>N/A</v>
          </cell>
          <cell r="JG119" t="str">
            <v>N/A</v>
          </cell>
          <cell r="JH119">
            <v>0</v>
          </cell>
          <cell r="JI119">
            <v>377</v>
          </cell>
          <cell r="JJ119">
            <v>0</v>
          </cell>
          <cell r="JK119">
            <v>385.5</v>
          </cell>
          <cell r="JL119">
            <v>880.5</v>
          </cell>
          <cell r="JM119">
            <v>53</v>
          </cell>
          <cell r="JN119">
            <v>0</v>
          </cell>
          <cell r="JO119">
            <v>11</v>
          </cell>
          <cell r="JP119">
            <v>0</v>
          </cell>
          <cell r="JQ119">
            <v>0</v>
          </cell>
          <cell r="JR119">
            <v>70</v>
          </cell>
          <cell r="JS119">
            <v>100</v>
          </cell>
          <cell r="JT119">
            <v>147</v>
          </cell>
          <cell r="JU119">
            <v>172</v>
          </cell>
          <cell r="JV119" t="str">
            <v>N/A</v>
          </cell>
          <cell r="JW119">
            <v>195</v>
          </cell>
          <cell r="JX119">
            <v>141</v>
          </cell>
          <cell r="JY119">
            <v>170</v>
          </cell>
          <cell r="JZ119">
            <v>9172.34</v>
          </cell>
          <cell r="KA119">
            <v>0</v>
          </cell>
          <cell r="KB119">
            <v>6897.36</v>
          </cell>
          <cell r="KC119">
            <v>10</v>
          </cell>
          <cell r="KD119">
            <v>7442</v>
          </cell>
          <cell r="KE119">
            <v>0</v>
          </cell>
          <cell r="KF119">
            <v>1749.57</v>
          </cell>
          <cell r="KG119">
            <v>23925.15</v>
          </cell>
          <cell r="KH119">
            <v>11548</v>
          </cell>
          <cell r="KI119">
            <v>0</v>
          </cell>
          <cell r="KJ119">
            <v>7928</v>
          </cell>
          <cell r="KK119">
            <v>10</v>
          </cell>
          <cell r="KL119">
            <v>7442</v>
          </cell>
          <cell r="KM119">
            <v>0</v>
          </cell>
          <cell r="KN119">
            <v>2011</v>
          </cell>
          <cell r="KO119">
            <v>26324</v>
          </cell>
          <cell r="KP119">
            <v>276</v>
          </cell>
          <cell r="KQ119">
            <v>101</v>
          </cell>
          <cell r="KR119">
            <v>222.5</v>
          </cell>
          <cell r="KS119">
            <v>120</v>
          </cell>
          <cell r="KT119">
            <v>243</v>
          </cell>
          <cell r="KU119">
            <v>657</v>
          </cell>
          <cell r="KV119">
            <v>4.5</v>
          </cell>
          <cell r="KW119">
            <v>6.5</v>
          </cell>
          <cell r="KX119">
            <v>0</v>
          </cell>
          <cell r="KY119">
            <v>0</v>
          </cell>
          <cell r="KZ119">
            <v>6.33</v>
          </cell>
          <cell r="LA119" t="str">
            <v/>
          </cell>
          <cell r="LB119" t="str">
            <v/>
          </cell>
          <cell r="LC119">
            <v>2.92</v>
          </cell>
          <cell r="LD119">
            <v>5.19</v>
          </cell>
          <cell r="LE119">
            <v>4.3</v>
          </cell>
          <cell r="LF119" t="str">
            <v/>
          </cell>
          <cell r="LG119" t="str">
            <v/>
          </cell>
          <cell r="LH119">
            <v>8.2799999999999994</v>
          </cell>
          <cell r="LI119" t="str">
            <v/>
          </cell>
          <cell r="LJ119" t="str">
            <v>Tenofovir/Emtricitabine (TDF/FTC)</v>
          </cell>
          <cell r="LK119" t="str">
            <v/>
          </cell>
          <cell r="LL119" t="str">
            <v>0: No</v>
          </cell>
          <cell r="LM119" t="str">
            <v>N/A</v>
          </cell>
          <cell r="LN119" t="str">
            <v>N/A</v>
          </cell>
          <cell r="LO119" t="str">
            <v>N/A</v>
          </cell>
          <cell r="LP119" t="str">
            <v>N/A</v>
          </cell>
          <cell r="LQ119" t="str">
            <v>N/A</v>
          </cell>
          <cell r="LR119" t="str">
            <v>N/A</v>
          </cell>
          <cell r="LS119" t="str">
            <v>N/A</v>
          </cell>
          <cell r="LT119" t="str">
            <v>N/A</v>
          </cell>
          <cell r="LU119">
            <v>377</v>
          </cell>
          <cell r="LV119">
            <v>385.5</v>
          </cell>
          <cell r="LW119">
            <v>933.5</v>
          </cell>
          <cell r="LX119">
            <v>22</v>
          </cell>
          <cell r="LY119" t="str">
            <v/>
          </cell>
          <cell r="LZ119" t="str">
            <v/>
          </cell>
          <cell r="MA119" t="str">
            <v/>
          </cell>
          <cell r="MB119" t="str">
            <v/>
          </cell>
          <cell r="MC119" t="str">
            <v/>
          </cell>
          <cell r="MD119" t="str">
            <v/>
          </cell>
          <cell r="ME119" t="str">
            <v/>
          </cell>
          <cell r="MF119" t="str">
            <v/>
          </cell>
          <cell r="MG119" t="str">
            <v/>
          </cell>
          <cell r="MH119" t="str">
            <v/>
          </cell>
          <cell r="MI119" t="str">
            <v/>
          </cell>
          <cell r="MJ119" t="str">
            <v/>
          </cell>
          <cell r="MK119" t="str">
            <v/>
          </cell>
          <cell r="ML119" t="str">
            <v/>
          </cell>
          <cell r="MM119" t="str">
            <v/>
          </cell>
          <cell r="MN119" t="str">
            <v/>
          </cell>
          <cell r="MO119" t="str">
            <v/>
          </cell>
          <cell r="MP119" t="str">
            <v/>
          </cell>
          <cell r="MQ119" t="str">
            <v>1: Yes</v>
          </cell>
          <cell r="MR119" t="str">
            <v>1: Yes</v>
          </cell>
          <cell r="MS119" t="str">
            <v>3</v>
          </cell>
          <cell r="MT119" t="str">
            <v>1: Yes</v>
          </cell>
          <cell r="MU119">
            <v>13.611075501245249</v>
          </cell>
          <cell r="MV119">
            <v>27.200973543441677</v>
          </cell>
          <cell r="MW119">
            <v>12.619506670706665</v>
          </cell>
          <cell r="MX119">
            <v>11.66356914163924</v>
          </cell>
          <cell r="MY119">
            <v>12.417899938877984</v>
          </cell>
          <cell r="MZ119">
            <v>16.54044161899132</v>
          </cell>
          <cell r="NA119">
            <v>8.7464876267150178</v>
          </cell>
          <cell r="NB119">
            <v>124.85261858495259</v>
          </cell>
          <cell r="NC119">
            <v>0</v>
          </cell>
          <cell r="ND119">
            <v>0</v>
          </cell>
          <cell r="NE119">
            <v>0</v>
          </cell>
          <cell r="NF119">
            <v>0</v>
          </cell>
          <cell r="NG119">
            <v>0</v>
          </cell>
          <cell r="NH119">
            <v>0</v>
          </cell>
          <cell r="NI119">
            <v>0</v>
          </cell>
          <cell r="NJ119">
            <v>0</v>
          </cell>
          <cell r="NK119">
            <v>0</v>
          </cell>
          <cell r="NL119">
            <v>0</v>
          </cell>
          <cell r="NM119">
            <v>10.442095482705124</v>
          </cell>
          <cell r="NN119">
            <v>20.867944119270234</v>
          </cell>
          <cell r="NO119">
            <v>9.6813873075715069</v>
          </cell>
          <cell r="NP119">
            <v>8.9480146249271399</v>
          </cell>
          <cell r="NQ119">
            <v>9.5267193870593765</v>
          </cell>
          <cell r="NR119">
            <v>12.689435944706618</v>
          </cell>
          <cell r="NS119">
            <v>3.0612195739965311</v>
          </cell>
          <cell r="NT119">
            <v>6.1176761994544382</v>
          </cell>
          <cell r="NU119">
            <v>2.8382092826546121</v>
          </cell>
          <cell r="NV119">
            <v>2.6232127031975843</v>
          </cell>
          <cell r="NW119">
            <v>2.7928666149376506</v>
          </cell>
          <cell r="NX119">
            <v>3.7200531024878019</v>
          </cell>
          <cell r="NY119">
            <v>0</v>
          </cell>
          <cell r="NZ119">
            <v>0</v>
          </cell>
          <cell r="OA119">
            <v>0</v>
          </cell>
          <cell r="OB119">
            <v>0</v>
          </cell>
          <cell r="OC119">
            <v>0</v>
          </cell>
          <cell r="OD119">
            <v>0</v>
          </cell>
          <cell r="OE119">
            <v>0.10776044454359374</v>
          </cell>
          <cell r="OF119">
            <v>0.2153532247170063</v>
          </cell>
          <cell r="OG119">
            <v>9.9910080480545713E-2</v>
          </cell>
          <cell r="OH119">
            <v>9.2341813514516022E-2</v>
          </cell>
          <cell r="OI119">
            <v>9.831393688095634E-2</v>
          </cell>
          <cell r="OJ119">
            <v>0.13095257179690137</v>
          </cell>
          <cell r="OK119">
            <v>13.611075501245249</v>
          </cell>
          <cell r="OL119">
            <v>27.200973543441677</v>
          </cell>
          <cell r="OM119">
            <v>12.619506670706665</v>
          </cell>
          <cell r="ON119">
            <v>11.66356914163924</v>
          </cell>
          <cell r="OO119">
            <v>12.417899938877984</v>
          </cell>
          <cell r="OP119">
            <v>16.54044161899132</v>
          </cell>
          <cell r="OQ119">
            <v>0</v>
          </cell>
          <cell r="OR119">
            <v>0</v>
          </cell>
          <cell r="OS119">
            <v>0</v>
          </cell>
          <cell r="OT119">
            <v>0</v>
          </cell>
          <cell r="OU119">
            <v>0</v>
          </cell>
          <cell r="OV119">
            <v>0</v>
          </cell>
          <cell r="OW119">
            <v>1.8684087053813117</v>
          </cell>
          <cell r="OX119">
            <v>0</v>
          </cell>
          <cell r="OY119">
            <v>0</v>
          </cell>
          <cell r="OZ119">
            <v>0</v>
          </cell>
          <cell r="PA119">
            <v>0.64887573537373233</v>
          </cell>
          <cell r="PB119">
            <v>0</v>
          </cell>
          <cell r="PC119">
            <v>0.96337387663767282</v>
          </cell>
          <cell r="PD119">
            <v>0</v>
          </cell>
          <cell r="PE119">
            <v>1.425213844876746</v>
          </cell>
          <cell r="PF119">
            <v>0</v>
          </cell>
          <cell r="PG119">
            <v>5.5887640924762572</v>
          </cell>
          <cell r="PH119" t="str">
            <v/>
          </cell>
          <cell r="PI119">
            <v>0</v>
          </cell>
          <cell r="PJ119">
            <v>0</v>
          </cell>
          <cell r="PK119">
            <v>1.9643801425640377</v>
          </cell>
          <cell r="PL119" t="str">
            <v>N/A</v>
          </cell>
          <cell r="PM119">
            <v>0.23520950990968126</v>
          </cell>
          <cell r="PN119" t="str">
            <v>N/A</v>
          </cell>
          <cell r="PO119">
            <v>0.44715189204052713</v>
          </cell>
          <cell r="PP119" t="str">
            <v>N/A</v>
          </cell>
          <cell r="PQ119">
            <v>603.96</v>
          </cell>
          <cell r="PR119">
            <v>2976.66</v>
          </cell>
          <cell r="PS119">
            <v>4314</v>
          </cell>
          <cell r="PT119">
            <v>0</v>
          </cell>
          <cell r="PU119">
            <v>1498.2</v>
          </cell>
          <cell r="PV119">
            <v>2224.35</v>
          </cell>
          <cell r="PW119">
            <v>3290.7</v>
          </cell>
          <cell r="PX119">
            <v>11.705546467980083</v>
          </cell>
          <cell r="PY119">
            <v>0</v>
          </cell>
          <cell r="PZ119">
            <v>24.452025592204016</v>
          </cell>
          <cell r="QA119">
            <v>12.587323576231539</v>
          </cell>
          <cell r="QB119">
            <v>0</v>
          </cell>
          <cell r="QC119">
            <v>0</v>
          </cell>
          <cell r="QD119">
            <v>9.6566971980054088</v>
          </cell>
          <cell r="QE119">
            <v>2.8309710949926581</v>
          </cell>
          <cell r="QF119">
            <v>0</v>
          </cell>
          <cell r="QG119">
            <v>9.9655283233472114E-2</v>
          </cell>
          <cell r="QH119">
            <v>12.587323576231539</v>
          </cell>
          <cell r="QI119">
            <v>0</v>
          </cell>
          <cell r="QJ119">
            <v>1.7278770472715983</v>
          </cell>
          <cell r="QK119">
            <v>0</v>
          </cell>
          <cell r="QL119">
            <v>0</v>
          </cell>
          <cell r="QM119">
            <v>0</v>
          </cell>
          <cell r="QN119">
            <v>0.6000707909648374</v>
          </cell>
          <cell r="QO119">
            <v>0</v>
          </cell>
          <cell r="QP119">
            <v>0.89091407280912827</v>
          </cell>
          <cell r="QQ119">
            <v>0</v>
          </cell>
          <cell r="QR119">
            <v>0</v>
          </cell>
          <cell r="QS119">
            <v>0</v>
          </cell>
          <cell r="QT119">
            <v>3.7339103554868625</v>
          </cell>
          <cell r="QU119">
            <v>0</v>
          </cell>
          <cell r="QV119" t="str">
            <v/>
          </cell>
          <cell r="QW119" t="str">
            <v/>
          </cell>
          <cell r="QX119" t="str">
            <v/>
          </cell>
          <cell r="QY119" t="str">
            <v/>
          </cell>
          <cell r="QZ119" t="str">
            <v/>
          </cell>
          <cell r="RA119" t="str">
            <v/>
          </cell>
          <cell r="RB119" t="str">
            <v/>
          </cell>
          <cell r="RC119" t="str">
            <v>N/A</v>
          </cell>
          <cell r="RD119" t="str">
            <v>N/A</v>
          </cell>
          <cell r="RE119">
            <v>6.2649817645712442</v>
          </cell>
          <cell r="RF119">
            <v>0</v>
          </cell>
          <cell r="RG119">
            <v>0</v>
          </cell>
          <cell r="RH119">
            <v>0</v>
          </cell>
          <cell r="RI119">
            <v>1.296741885625966</v>
          </cell>
          <cell r="RJ119">
            <v>0</v>
          </cell>
          <cell r="RK119">
            <v>1.9252488408037094</v>
          </cell>
          <cell r="RL119">
            <v>0</v>
          </cell>
          <cell r="RM119">
            <v>2.8482102009273573</v>
          </cell>
          <cell r="RN119">
            <v>0</v>
          </cell>
          <cell r="RO119">
            <v>2.0473199775392068</v>
          </cell>
          <cell r="RP119">
            <v>2.0473199775392068</v>
          </cell>
          <cell r="RQ119">
            <v>2.0473199775392068</v>
          </cell>
          <cell r="RR119">
            <v>2.0473199775392068</v>
          </cell>
          <cell r="RS119">
            <v>2.0473199775392068</v>
          </cell>
          <cell r="RT119">
            <v>2.0473199775392068</v>
          </cell>
          <cell r="RU119">
            <v>2.0473199775392068</v>
          </cell>
          <cell r="RV119">
            <v>0.37032782281967191</v>
          </cell>
          <cell r="RW119">
            <v>0.37032782281967197</v>
          </cell>
          <cell r="RX119">
            <v>0.37032782281967197</v>
          </cell>
          <cell r="RY119">
            <v>0.37032782281967191</v>
          </cell>
          <cell r="RZ119">
            <v>0.37032782281967191</v>
          </cell>
          <cell r="SA119">
            <v>0.37032782281967197</v>
          </cell>
          <cell r="SB119">
            <v>1.6992755813575418</v>
          </cell>
          <cell r="SC119">
            <v>0</v>
          </cell>
          <cell r="SD119">
            <v>1.6992755813575413</v>
          </cell>
          <cell r="SE119">
            <v>1.6992755813575413</v>
          </cell>
          <cell r="SF119">
            <v>1.6992755813575413</v>
          </cell>
          <cell r="SG119">
            <v>1.6992755813575413</v>
          </cell>
          <cell r="SH119">
            <v>0.34804439618166527</v>
          </cell>
          <cell r="SI119">
            <v>0</v>
          </cell>
          <cell r="SJ119">
            <v>0.34804439618166516</v>
          </cell>
          <cell r="SK119">
            <v>0.34804439618166516</v>
          </cell>
          <cell r="SL119">
            <v>0.34804439618166516</v>
          </cell>
          <cell r="SM119">
            <v>0.34804439618166516</v>
          </cell>
          <cell r="SN119">
            <v>0</v>
          </cell>
          <cell r="SO119" t="str">
            <v>blank</v>
          </cell>
          <cell r="SP119" t="str">
            <v>blank</v>
          </cell>
          <cell r="SQ119" t="str">
            <v>blank</v>
          </cell>
          <cell r="SR119" t="str">
            <v>blank</v>
          </cell>
          <cell r="SS119" t="str">
            <v>1: Yes</v>
          </cell>
          <cell r="ST119" t="str">
            <v>1: Yes</v>
          </cell>
          <cell r="SU119" t="str">
            <v>Blank</v>
          </cell>
          <cell r="SV119" t="str">
            <v>1: Yes</v>
          </cell>
          <cell r="SW119" t="str">
            <v>0: All patients when initiated</v>
          </cell>
          <cell r="SX119">
            <v>1</v>
          </cell>
          <cell r="SY119" t="str">
            <v>0: No</v>
          </cell>
          <cell r="SZ119" t="str">
            <v>N/A</v>
          </cell>
          <cell r="TA119" t="str">
            <v>N/A</v>
          </cell>
          <cell r="TB119">
            <v>1.3885851051391569E-2</v>
          </cell>
          <cell r="TC119">
            <v>0</v>
          </cell>
          <cell r="TD119">
            <v>1.0788577514810995</v>
          </cell>
          <cell r="TE119">
            <v>0</v>
          </cell>
          <cell r="TF119">
            <v>0.12104920321559579</v>
          </cell>
          <cell r="TG119">
            <v>8.885220650154917E-3</v>
          </cell>
          <cell r="TH119">
            <v>0.45575150772575163</v>
          </cell>
          <cell r="TI119">
            <v>0.37032782281967191</v>
          </cell>
          <cell r="TJ119">
            <v>-1.4373794044587119E-3</v>
          </cell>
          <cell r="TK119">
            <v>1.3885851051391571E-2</v>
          </cell>
          <cell r="TL119">
            <v>0</v>
          </cell>
          <cell r="TM119">
            <v>1.0788577514810997</v>
          </cell>
          <cell r="TN119">
            <v>0</v>
          </cell>
          <cell r="TO119">
            <v>0.1210492032155958</v>
          </cell>
          <cell r="TP119">
            <v>8.8852206501549187E-3</v>
          </cell>
          <cell r="TQ119">
            <v>0.45575150772575157</v>
          </cell>
          <cell r="TR119">
            <v>0.37032782281967197</v>
          </cell>
          <cell r="TS119">
            <v>-1.4373794044587117E-3</v>
          </cell>
          <cell r="TT119">
            <v>1.3885851051391571E-2</v>
          </cell>
          <cell r="TU119">
            <v>0</v>
          </cell>
          <cell r="TV119">
            <v>1.0788577514810997</v>
          </cell>
          <cell r="TW119">
            <v>0</v>
          </cell>
          <cell r="TX119">
            <v>0.12104920321559581</v>
          </cell>
          <cell r="TY119">
            <v>8.885220650154917E-3</v>
          </cell>
          <cell r="TZ119">
            <v>0.45575150772575168</v>
          </cell>
          <cell r="UA119">
            <v>0.37032782281967197</v>
          </cell>
          <cell r="UB119">
            <v>-1.4373794044587119E-3</v>
          </cell>
          <cell r="UC119" t="str">
            <v>0: No</v>
          </cell>
          <cell r="UD119" t="str">
            <v>N/A</v>
          </cell>
          <cell r="UE119" t="str">
            <v>N/A</v>
          </cell>
          <cell r="UF119">
            <v>48000</v>
          </cell>
          <cell r="UG119">
            <v>1.5698965670410559E-2</v>
          </cell>
          <cell r="UH119">
            <v>1.5698965670410559E-2</v>
          </cell>
          <cell r="UI119">
            <v>1.5698965670410559E-2</v>
          </cell>
          <cell r="UJ119">
            <v>0</v>
          </cell>
          <cell r="UK119">
            <v>0</v>
          </cell>
          <cell r="UL119">
            <v>0</v>
          </cell>
          <cell r="UM119">
            <v>0</v>
          </cell>
          <cell r="UN119" t="str">
            <v>N/A</v>
          </cell>
          <cell r="UO119" t="str">
            <v>N/A</v>
          </cell>
          <cell r="UP119" t="str">
            <v>N/A</v>
          </cell>
          <cell r="UQ119" t="str">
            <v>N/A</v>
          </cell>
          <cell r="UR119" t="str">
            <v>N/A</v>
          </cell>
          <cell r="US119" t="str">
            <v>N/A</v>
          </cell>
          <cell r="UT119" t="str">
            <v>N/A</v>
          </cell>
          <cell r="UU119" t="str">
            <v>N/A</v>
          </cell>
          <cell r="UV119" t="str">
            <v>N/A</v>
          </cell>
          <cell r="UW119" t="str">
            <v>N/A</v>
          </cell>
          <cell r="UX119">
            <v>1</v>
          </cell>
          <cell r="UY119">
            <v>1</v>
          </cell>
          <cell r="UZ119">
            <v>1</v>
          </cell>
          <cell r="VA119">
            <v>0</v>
          </cell>
          <cell r="VB119">
            <v>1</v>
          </cell>
          <cell r="VC119">
            <v>0</v>
          </cell>
          <cell r="VD119">
            <v>0</v>
          </cell>
          <cell r="VE119">
            <v>0</v>
          </cell>
          <cell r="VF119">
            <v>0</v>
          </cell>
          <cell r="VG119">
            <v>0</v>
          </cell>
          <cell r="VH119">
            <v>1</v>
          </cell>
          <cell r="VI119">
            <v>1</v>
          </cell>
          <cell r="VJ119">
            <v>0</v>
          </cell>
          <cell r="VK119">
            <v>0</v>
          </cell>
          <cell r="VL119">
            <v>0</v>
          </cell>
          <cell r="VM119">
            <v>1</v>
          </cell>
          <cell r="VN119">
            <v>1</v>
          </cell>
          <cell r="VO119">
            <v>0</v>
          </cell>
          <cell r="VP119">
            <v>0</v>
          </cell>
          <cell r="VQ119">
            <v>1</v>
          </cell>
          <cell r="VR119">
            <v>1</v>
          </cell>
          <cell r="VS119">
            <v>1</v>
          </cell>
          <cell r="VT119">
            <v>1</v>
          </cell>
          <cell r="VU119">
            <v>1</v>
          </cell>
          <cell r="VV119">
            <v>1</v>
          </cell>
          <cell r="VW119">
            <v>0</v>
          </cell>
          <cell r="VX119">
            <v>1</v>
          </cell>
          <cell r="VY119">
            <v>0.6489536940123436</v>
          </cell>
          <cell r="VZ119">
            <v>0.69784056508577208</v>
          </cell>
          <cell r="WA119">
            <v>0</v>
          </cell>
          <cell r="WB119">
            <v>0</v>
          </cell>
          <cell r="WC119">
            <v>0</v>
          </cell>
          <cell r="WD119">
            <v>4.3266291793313068</v>
          </cell>
          <cell r="WE119">
            <v>3.9431052631578951</v>
          </cell>
          <cell r="WF119">
            <v>0.72895865354578648</v>
          </cell>
          <cell r="WG119">
            <v>0</v>
          </cell>
          <cell r="WH119">
            <v>0</v>
          </cell>
          <cell r="WI119">
            <v>0</v>
          </cell>
          <cell r="WJ119">
            <v>4.3266291793313068</v>
          </cell>
          <cell r="WK119">
            <v>3.9431052631578951</v>
          </cell>
          <cell r="WL119">
            <v>0</v>
          </cell>
          <cell r="WM119">
            <v>0</v>
          </cell>
          <cell r="WN119">
            <v>0</v>
          </cell>
          <cell r="WO119">
            <v>0</v>
          </cell>
          <cell r="WP119">
            <v>0</v>
          </cell>
          <cell r="WQ119">
            <v>0</v>
          </cell>
          <cell r="WR119">
            <v>0</v>
          </cell>
          <cell r="WS119">
            <v>0</v>
          </cell>
          <cell r="WT119">
            <v>0</v>
          </cell>
          <cell r="WU119">
            <v>0.68120003104866889</v>
          </cell>
          <cell r="WV119">
            <v>0</v>
          </cell>
          <cell r="WW119">
            <v>0</v>
          </cell>
          <cell r="WX119">
            <v>0</v>
          </cell>
          <cell r="WY119">
            <v>4.2030172413793103</v>
          </cell>
          <cell r="WZ119">
            <v>10.322910854309121</v>
          </cell>
          <cell r="XA119">
            <v>9.878873196783859</v>
          </cell>
          <cell r="XB119">
            <v>16.217333463168419</v>
          </cell>
          <cell r="XC119">
            <v>9.7631375667455202</v>
          </cell>
          <cell r="XD119">
            <v>9.3733554555203238</v>
          </cell>
          <cell r="XE119">
            <v>10.169997990350577</v>
          </cell>
          <cell r="XF119">
            <v>17.455453088953842</v>
          </cell>
          <cell r="XG119">
            <v>0.40926499796295357</v>
          </cell>
          <cell r="XH119">
            <v>8.2444994807165967E-2</v>
          </cell>
          <cell r="XI119">
            <v>0.41149393467300766</v>
          </cell>
          <cell r="XJ119">
            <v>0.43862361769329683</v>
          </cell>
          <cell r="XK119">
            <v>0.49873129863645238</v>
          </cell>
          <cell r="XL119">
            <v>1.3158708530798902</v>
          </cell>
          <cell r="XM119">
            <v>7.7434115415304596</v>
          </cell>
          <cell r="XN119">
            <v>8.3086217794604753</v>
          </cell>
          <cell r="XO119">
            <v>15.811562011559797</v>
          </cell>
          <cell r="XP119">
            <v>7.737878282164945</v>
          </cell>
          <cell r="XQ119">
            <v>7.2145713779966147</v>
          </cell>
          <cell r="XR119">
            <v>7.7153805392402868</v>
          </cell>
          <cell r="XS119">
            <v>10.979100856382718</v>
          </cell>
          <cell r="XT119">
            <v>0.4411548258696264</v>
          </cell>
          <cell r="XU119">
            <v>8.8869088509909253E-2</v>
          </cell>
          <cell r="XV119">
            <v>0.44355744077950765</v>
          </cell>
          <cell r="XW119">
            <v>0.47280106202316258</v>
          </cell>
          <cell r="XX119">
            <v>0.53759231867078117</v>
          </cell>
          <cell r="XY119">
            <v>1.4184031860694875</v>
          </cell>
          <cell r="XZ119">
            <v>0</v>
          </cell>
          <cell r="YA119">
            <v>0</v>
          </cell>
          <cell r="YB119">
            <v>0</v>
          </cell>
          <cell r="YC119">
            <v>0</v>
          </cell>
          <cell r="YD119">
            <v>0</v>
          </cell>
          <cell r="YE119">
            <v>0</v>
          </cell>
          <cell r="YF119">
            <v>0</v>
          </cell>
          <cell r="YG119">
            <v>0</v>
          </cell>
          <cell r="YH119">
            <v>0</v>
          </cell>
          <cell r="YI119">
            <v>0</v>
          </cell>
          <cell r="YJ119">
            <v>0</v>
          </cell>
          <cell r="YK119">
            <v>0</v>
          </cell>
          <cell r="YL119">
            <v>1.0357548085634707</v>
          </cell>
          <cell r="YM119">
            <v>0.20864916432761302</v>
          </cell>
          <cell r="YN119">
            <v>1.0413957305258006</v>
          </cell>
          <cell r="YO119">
            <v>1.1100546673587297</v>
          </cell>
          <cell r="YP119">
            <v>1.2621732699227037</v>
          </cell>
          <cell r="YQ119">
            <v>3.3301640020761885</v>
          </cell>
          <cell r="YR119">
            <v>0.12811444245259593</v>
          </cell>
          <cell r="YS119">
            <v>2.5808203963934725E-2</v>
          </cell>
          <cell r="YT119">
            <v>0.12881217860225944</v>
          </cell>
          <cell r="YU119">
            <v>0.13730473044851974</v>
          </cell>
          <cell r="YV119">
            <v>0.15612056388035395</v>
          </cell>
          <cell r="YW119">
            <v>0.41191419134555912</v>
          </cell>
          <cell r="YX119">
            <v>0</v>
          </cell>
          <cell r="YY119">
            <v>0</v>
          </cell>
          <cell r="YZ119">
            <v>0</v>
          </cell>
          <cell r="ZA119">
            <v>0</v>
          </cell>
          <cell r="ZB119">
            <v>0</v>
          </cell>
          <cell r="ZC119">
            <v>0</v>
          </cell>
          <cell r="ZD119">
            <v>5.0673115097267853</v>
          </cell>
          <cell r="ZE119">
            <v>4.6861755802219989</v>
          </cell>
          <cell r="ZF119">
            <v>2.4092931646979365</v>
          </cell>
          <cell r="ZG119">
            <v>2.2280790853949282</v>
          </cell>
          <cell r="ZH119">
            <v>0.39086227916612742</v>
          </cell>
          <cell r="ZI119">
            <v>0.36146371983296077</v>
          </cell>
          <cell r="ZJ119" t="str">
            <v xml:space="preserve"> </v>
          </cell>
          <cell r="ZK119">
            <v>0</v>
          </cell>
          <cell r="ZL119">
            <v>3</v>
          </cell>
          <cell r="ZM119">
            <v>0</v>
          </cell>
          <cell r="ZN119">
            <v>2</v>
          </cell>
          <cell r="ZO119">
            <v>0</v>
          </cell>
          <cell r="ZP119">
            <v>0</v>
          </cell>
          <cell r="ZQ119">
            <v>0</v>
          </cell>
          <cell r="ZR119" t="str">
            <v>1: Yes</v>
          </cell>
          <cell r="ZS119" t="str">
            <v>0: No</v>
          </cell>
          <cell r="ZT119">
            <v>1.8649164810944578</v>
          </cell>
          <cell r="ZU119">
            <v>1.8649164810944576</v>
          </cell>
          <cell r="ZV119">
            <v>1.8649164810944574</v>
          </cell>
          <cell r="ZW119">
            <v>1.8649164810944576</v>
          </cell>
          <cell r="ZX119">
            <v>1.8649164810944574</v>
          </cell>
          <cell r="ZY119">
            <v>1.8649164810944574</v>
          </cell>
          <cell r="ZZ119">
            <v>1.8649164810944574</v>
          </cell>
          <cell r="AAA119">
            <v>1.3613890311989538</v>
          </cell>
          <cell r="AAB119">
            <v>1.3613890311989538</v>
          </cell>
          <cell r="AAC119">
            <v>1.3613890311989538</v>
          </cell>
          <cell r="AAD119">
            <v>1.3613890311989538</v>
          </cell>
          <cell r="AAE119">
            <v>1.3613890311989538</v>
          </cell>
          <cell r="AAF119">
            <v>1.361389031198954</v>
          </cell>
          <cell r="AAG119">
            <v>0</v>
          </cell>
          <cell r="AAH119">
            <v>0</v>
          </cell>
          <cell r="AAI119">
            <v>0</v>
          </cell>
          <cell r="AAJ119">
            <v>0</v>
          </cell>
          <cell r="AAK119">
            <v>0</v>
          </cell>
          <cell r="AAL119">
            <v>0</v>
          </cell>
          <cell r="AAM119">
            <v>0</v>
          </cell>
          <cell r="AAN119">
            <v>5.5947494432833721E-2</v>
          </cell>
          <cell r="AAO119">
            <v>5.5947494432833721E-2</v>
          </cell>
          <cell r="AAP119">
            <v>5.5947494432833728E-2</v>
          </cell>
          <cell r="AAQ119">
            <v>5.5947494432833714E-2</v>
          </cell>
          <cell r="AAR119">
            <v>5.5947494432833714E-2</v>
          </cell>
          <cell r="AAS119">
            <v>5.5947494432833721E-2</v>
          </cell>
          <cell r="AAT119">
            <v>0</v>
          </cell>
          <cell r="AAU119">
            <v>0</v>
          </cell>
          <cell r="AAV119">
            <v>0</v>
          </cell>
          <cell r="AAW119">
            <v>0</v>
          </cell>
          <cell r="AAX119">
            <v>0</v>
          </cell>
          <cell r="AAY119">
            <v>0</v>
          </cell>
          <cell r="AAZ119">
            <v>0</v>
          </cell>
          <cell r="ABA119">
            <v>0</v>
          </cell>
          <cell r="ABB119">
            <v>0</v>
          </cell>
          <cell r="ABC119">
            <v>0</v>
          </cell>
          <cell r="ABD119">
            <v>0</v>
          </cell>
          <cell r="ABE119">
            <v>0</v>
          </cell>
          <cell r="ABF119">
            <v>0.44757995546266977</v>
          </cell>
          <cell r="ABG119">
            <v>0.44757995546266977</v>
          </cell>
          <cell r="ABH119">
            <v>0.44757995546266982</v>
          </cell>
          <cell r="ABI119">
            <v>0.44757995546266971</v>
          </cell>
          <cell r="ABJ119">
            <v>0.44757995546266971</v>
          </cell>
          <cell r="ABK119">
            <v>0.44757995546266977</v>
          </cell>
          <cell r="ABL119">
            <v>0</v>
          </cell>
          <cell r="ABM119">
            <v>0</v>
          </cell>
          <cell r="ABN119">
            <v>0</v>
          </cell>
          <cell r="ABO119">
            <v>0</v>
          </cell>
          <cell r="ABP119">
            <v>0</v>
          </cell>
          <cell r="ABQ119">
            <v>0</v>
          </cell>
          <cell r="ABR119">
            <v>0</v>
          </cell>
          <cell r="ABS119">
            <v>0</v>
          </cell>
          <cell r="ABT119">
            <v>0</v>
          </cell>
          <cell r="ABU119">
            <v>0</v>
          </cell>
          <cell r="ABV119">
            <v>0</v>
          </cell>
          <cell r="ABW119">
            <v>0</v>
          </cell>
          <cell r="ABX119">
            <v>0</v>
          </cell>
          <cell r="ABY119" t="str">
            <v>1: Yes</v>
          </cell>
          <cell r="ABZ119">
            <v>0</v>
          </cell>
          <cell r="ACA119">
            <v>0</v>
          </cell>
          <cell r="ACB119">
            <v>0.67892012848738603</v>
          </cell>
          <cell r="ACC119">
            <v>0.71976158708673077</v>
          </cell>
          <cell r="ACD119">
            <v>0.13676607270649044</v>
          </cell>
          <cell r="ACE119">
            <v>0.68261765943948849</v>
          </cell>
          <cell r="ACF119">
            <v>0.72762245577837315</v>
          </cell>
          <cell r="ACG119">
            <v>0.82733368119985384</v>
          </cell>
          <cell r="ACH119">
            <v>2.1828673673351187</v>
          </cell>
          <cell r="ACI119">
            <v>0</v>
          </cell>
          <cell r="ACJ119">
            <v>0</v>
          </cell>
          <cell r="ACK119">
            <v>0</v>
          </cell>
          <cell r="ACL119">
            <v>0</v>
          </cell>
          <cell r="ACM119">
            <v>0</v>
          </cell>
          <cell r="ACN119">
            <v>0</v>
          </cell>
          <cell r="ACO119">
            <v>0</v>
          </cell>
          <cell r="ACP119">
            <v>0</v>
          </cell>
          <cell r="ACQ119">
            <v>0</v>
          </cell>
          <cell r="ACR119">
            <v>0</v>
          </cell>
          <cell r="ACS119">
            <v>0</v>
          </cell>
          <cell r="ACT119">
            <v>0</v>
          </cell>
          <cell r="ACU119">
            <v>0</v>
          </cell>
          <cell r="ACV119">
            <v>0</v>
          </cell>
          <cell r="ACW119">
            <v>0</v>
          </cell>
          <cell r="ACX119">
            <v>0</v>
          </cell>
          <cell r="ACY119">
            <v>0</v>
          </cell>
          <cell r="ACZ119">
            <v>0</v>
          </cell>
          <cell r="ADA119">
            <v>0</v>
          </cell>
          <cell r="ADB119">
            <v>0</v>
          </cell>
          <cell r="ADC119">
            <v>0</v>
          </cell>
          <cell r="ADD119">
            <v>0</v>
          </cell>
          <cell r="ADE119">
            <v>0</v>
          </cell>
          <cell r="ADF119">
            <v>0</v>
          </cell>
          <cell r="ADG119">
            <v>0</v>
          </cell>
          <cell r="ADH119">
            <v>0</v>
          </cell>
          <cell r="ADI119">
            <v>0</v>
          </cell>
          <cell r="ADJ119">
            <v>0</v>
          </cell>
          <cell r="ADK119">
            <v>0</v>
          </cell>
          <cell r="ADL119">
            <v>0</v>
          </cell>
          <cell r="ADM119">
            <v>0</v>
          </cell>
          <cell r="ADN119">
            <v>0</v>
          </cell>
          <cell r="ADO119">
            <v>0</v>
          </cell>
          <cell r="ADP119">
            <v>0</v>
          </cell>
          <cell r="ADQ119">
            <v>0</v>
          </cell>
          <cell r="ADR119">
            <v>0</v>
          </cell>
          <cell r="ADS119">
            <v>0</v>
          </cell>
          <cell r="ADT119">
            <v>0</v>
          </cell>
          <cell r="ADU119">
            <v>0</v>
          </cell>
          <cell r="ADV119">
            <v>0</v>
          </cell>
          <cell r="ADW119">
            <v>0</v>
          </cell>
          <cell r="ADX119">
            <v>0</v>
          </cell>
          <cell r="ADY119">
            <v>0.67892012848738603</v>
          </cell>
          <cell r="ADZ119">
            <v>0.13676607270649044</v>
          </cell>
          <cell r="AEA119">
            <v>0.68261765943948849</v>
          </cell>
          <cell r="AEB119">
            <v>0.72762245577837315</v>
          </cell>
          <cell r="AEC119">
            <v>0.82733368119985384</v>
          </cell>
          <cell r="AED119">
            <v>2.1828673673351187</v>
          </cell>
          <cell r="AEE119">
            <v>0</v>
          </cell>
          <cell r="AEF119">
            <v>0</v>
          </cell>
          <cell r="AEG119">
            <v>0.11187497744252356</v>
          </cell>
          <cell r="AEH119">
            <v>0</v>
          </cell>
          <cell r="AEI119">
            <v>0.56704515104486242</v>
          </cell>
          <cell r="AEJ119">
            <v>0</v>
          </cell>
          <cell r="AEK119">
            <v>0</v>
          </cell>
          <cell r="AEL119">
            <v>0</v>
          </cell>
          <cell r="AEM119">
            <v>0</v>
          </cell>
          <cell r="AEN119">
            <v>0</v>
          </cell>
          <cell r="AEO119">
            <v>0</v>
          </cell>
          <cell r="AEP119">
            <v>0.11860498450491741</v>
          </cell>
          <cell r="AEQ119">
            <v>0</v>
          </cell>
          <cell r="AER119">
            <v>0.60115660258181336</v>
          </cell>
          <cell r="AES119">
            <v>0</v>
          </cell>
          <cell r="AET119">
            <v>0</v>
          </cell>
          <cell r="AEU119">
            <v>0</v>
          </cell>
          <cell r="AEV119">
            <v>0</v>
          </cell>
          <cell r="AEW119">
            <v>0.01</v>
          </cell>
          <cell r="AEX119" t="str">
            <v>8</v>
          </cell>
          <cell r="AEY119" t="str">
            <v>8</v>
          </cell>
          <cell r="AEZ119" t="str">
            <v>0: No</v>
          </cell>
          <cell r="AFA119" t="str">
            <v/>
          </cell>
          <cell r="AFB119" t="str">
            <v/>
          </cell>
          <cell r="AFC119" t="str">
            <v>1: Always</v>
          </cell>
          <cell r="AFD119" t="str">
            <v>2: Sometimes</v>
          </cell>
          <cell r="AFE119">
            <v>0</v>
          </cell>
          <cell r="AFF119">
            <v>0</v>
          </cell>
          <cell r="AFG119">
            <v>38.386073162733901</v>
          </cell>
          <cell r="AFH119">
            <v>38.386073162733901</v>
          </cell>
          <cell r="AFI119">
            <v>38.386073162733901</v>
          </cell>
          <cell r="AFJ119">
            <v>30.129446105089247</v>
          </cell>
          <cell r="AFK119">
            <v>30.129446105089244</v>
          </cell>
          <cell r="AFL119">
            <v>81.072993223688869</v>
          </cell>
          <cell r="AFM119">
            <v>81.072993223688869</v>
          </cell>
          <cell r="AFN119">
            <v>0</v>
          </cell>
          <cell r="AFO119">
            <v>265</v>
          </cell>
          <cell r="AFP119">
            <v>217</v>
          </cell>
          <cell r="AFQ119">
            <v>48</v>
          </cell>
          <cell r="AFR119">
            <v>0.28970621254893508</v>
          </cell>
          <cell r="AFS119">
            <v>0.28970621254893508</v>
          </cell>
          <cell r="AFT119">
            <v>0.28970621254893508</v>
          </cell>
          <cell r="AFU119">
            <v>0.28970621254893508</v>
          </cell>
          <cell r="AFV119">
            <v>0</v>
          </cell>
          <cell r="AFW119">
            <v>0</v>
          </cell>
          <cell r="AFX119">
            <v>0</v>
          </cell>
          <cell r="AFY119">
            <v>0</v>
          </cell>
          <cell r="AFZ119">
            <v>0</v>
          </cell>
          <cell r="AGA119">
            <v>0</v>
          </cell>
          <cell r="AGB119">
            <v>0</v>
          </cell>
        </row>
        <row r="120">
          <cell r="A120" t="str">
            <v>ZAMBIA_28</v>
          </cell>
          <cell r="B120" t="str">
            <v>Zambia</v>
          </cell>
          <cell r="C120" t="str">
            <v>Mansa General Hospital</v>
          </cell>
          <cell r="D120" t="str">
            <v>Hospital</v>
          </cell>
          <cell r="E120" t="str">
            <v>Secondary</v>
          </cell>
          <cell r="F120" t="str">
            <v>Urban</v>
          </cell>
          <cell r="G120" t="str">
            <v>No</v>
          </cell>
          <cell r="H120">
            <v>37866</v>
          </cell>
          <cell r="I120">
            <v>1000000</v>
          </cell>
          <cell r="J120">
            <v>14511</v>
          </cell>
          <cell r="K120">
            <v>362</v>
          </cell>
          <cell r="L120">
            <v>12722</v>
          </cell>
          <cell r="M120" t="str">
            <v>USD</v>
          </cell>
          <cell r="N120">
            <v>4727.7</v>
          </cell>
          <cell r="O120">
            <v>1</v>
          </cell>
          <cell r="P120">
            <v>0</v>
          </cell>
          <cell r="Q120">
            <v>0</v>
          </cell>
          <cell r="R120">
            <v>0</v>
          </cell>
          <cell r="S120">
            <v>0</v>
          </cell>
          <cell r="T120">
            <v>14511</v>
          </cell>
          <cell r="U120">
            <v>0</v>
          </cell>
          <cell r="V120">
            <v>233.12257180322993</v>
          </cell>
          <cell r="W120" t="str">
            <v>0: No</v>
          </cell>
          <cell r="X120" t="str">
            <v>0: No</v>
          </cell>
          <cell r="Y120">
            <v>0</v>
          </cell>
          <cell r="Z120" t="str">
            <v>Jan-10</v>
          </cell>
          <cell r="AA120" t="str">
            <v>Dec-10</v>
          </cell>
          <cell r="AB120">
            <v>165</v>
          </cell>
          <cell r="AC120">
            <v>2341.75</v>
          </cell>
          <cell r="AD120">
            <v>72.416666666666671</v>
          </cell>
          <cell r="AE120">
            <v>225.41666666666666</v>
          </cell>
          <cell r="AF120">
            <v>2</v>
          </cell>
          <cell r="AG120">
            <v>2806.5833333333335</v>
          </cell>
          <cell r="AH120">
            <v>2641.583333333333</v>
          </cell>
          <cell r="AI120">
            <v>4.2860803468036464</v>
          </cell>
          <cell r="AJ120">
            <v>5.8400724487069091</v>
          </cell>
          <cell r="AK120">
            <v>2.5</v>
          </cell>
          <cell r="AL120">
            <v>4.4000000000000004</v>
          </cell>
          <cell r="AM120">
            <v>4</v>
          </cell>
          <cell r="AN120">
            <v>4.5</v>
          </cell>
          <cell r="AO120">
            <v>4.5</v>
          </cell>
          <cell r="AP120">
            <v>5</v>
          </cell>
          <cell r="AQ120">
            <v>5.9</v>
          </cell>
          <cell r="AR120">
            <v>5</v>
          </cell>
          <cell r="AS120">
            <v>6.1</v>
          </cell>
          <cell r="AT120">
            <v>6.1</v>
          </cell>
          <cell r="AU120">
            <v>2.6</v>
          </cell>
          <cell r="AV120">
            <v>5.2</v>
          </cell>
          <cell r="AW120">
            <v>5</v>
          </cell>
          <cell r="AX120">
            <v>5.2</v>
          </cell>
          <cell r="AY120">
            <v>5</v>
          </cell>
          <cell r="AZ120">
            <v>3</v>
          </cell>
          <cell r="BA120">
            <v>3</v>
          </cell>
          <cell r="BB120">
            <v>3</v>
          </cell>
          <cell r="BC120">
            <v>3</v>
          </cell>
          <cell r="BD120">
            <v>3</v>
          </cell>
          <cell r="BE120">
            <v>112996.30083333333</v>
          </cell>
          <cell r="BF120" t="str">
            <v>1: Yes</v>
          </cell>
          <cell r="BG120" t="str">
            <v>137</v>
          </cell>
          <cell r="BH120" t="str">
            <v>267</v>
          </cell>
          <cell r="BI120" t="str">
            <v>0: Unknown</v>
          </cell>
          <cell r="BJ120" t="str">
            <v>40</v>
          </cell>
          <cell r="BK120" t="str">
            <v>N/A</v>
          </cell>
          <cell r="BL120" t="str">
            <v>N/A</v>
          </cell>
          <cell r="BM120" t="str">
            <v>1: Yes</v>
          </cell>
          <cell r="BN120" t="str">
            <v>N_INITIATION,N_STAGE,N_MONITORING,N_BLOOD: Initiation, WHO Staging, Routine clinical monitoring, Blood draws for CD4</v>
          </cell>
          <cell r="BO120" t="str">
            <v>CO and nurse work in adjacent rooms at the same time, so CO is available for consultation.</v>
          </cell>
          <cell r="BP120" t="str">
            <v>1: Yes</v>
          </cell>
          <cell r="BQ120">
            <v>0.17736005420368517</v>
          </cell>
          <cell r="BR120" t="str">
            <v>1: The Costing Period</v>
          </cell>
          <cell r="BS120" t="str">
            <v/>
          </cell>
          <cell r="BT120" t="str">
            <v>1: Yes</v>
          </cell>
          <cell r="BU120" t="str">
            <v>137</v>
          </cell>
          <cell r="BV120" t="str">
            <v>267</v>
          </cell>
          <cell r="BW120" t="str">
            <v>0: Unknown</v>
          </cell>
          <cell r="BX120" t="str">
            <v>40</v>
          </cell>
          <cell r="BY120" t="str">
            <v>N/A</v>
          </cell>
          <cell r="BZ120" t="str">
            <v>N/A</v>
          </cell>
          <cell r="CA120" t="str">
            <v>1: Yes</v>
          </cell>
          <cell r="CB120" t="str">
            <v>0: No</v>
          </cell>
          <cell r="CC120" t="str">
            <v>0: No</v>
          </cell>
          <cell r="CD120" t="str">
            <v>0: No</v>
          </cell>
          <cell r="CE120" t="str">
            <v>0: No</v>
          </cell>
          <cell r="CF120" t="str">
            <v>0: No</v>
          </cell>
          <cell r="CG120" t="str">
            <v>0: No</v>
          </cell>
          <cell r="CH120" t="str">
            <v/>
          </cell>
          <cell r="CI120" t="str">
            <v>Previously, dead/trans out/LTFU files were removed and put in a separate place, but this practice stopped.  There were some sample files that could not be found, but these were as likely to be active patients (charts in use clinically perhaps) as dead/trans out/LTFU patients.</v>
          </cell>
          <cell r="CJ120">
            <v>2685.083333333333</v>
          </cell>
          <cell r="CK120" t="str">
            <v>From HMIS reports, total ART visits/total ART patients = 6.7, suggesting more visits per year than interview with CO suggests.  For stable patients, clinical followups every 6 months; the other visits involve screening via the adherence counselors (but not the clinical staff) and pharmacy pickup.  Peds under 5 visit monthly, but there are only 1-2 patients in this category.  Other peds visit on adult schedule.  Pre-ART with CD4&gt;600 visit every 6 months, CD4&lt;600 every 3 months.</v>
          </cell>
          <cell r="CL120" t="str">
            <v>1: Yes</v>
          </cell>
          <cell r="CM120" t="str">
            <v>0: No</v>
          </cell>
          <cell r="CN120" t="str">
            <v>1: Yes</v>
          </cell>
          <cell r="CO120" t="str">
            <v>0: No</v>
          </cell>
          <cell r="CP120" t="str">
            <v/>
          </cell>
          <cell r="CQ120" t="str">
            <v>1: Yes</v>
          </cell>
          <cell r="CR120" t="str">
            <v>1: Yes</v>
          </cell>
          <cell r="CS120" t="str">
            <v>100</v>
          </cell>
          <cell r="CT120" t="str">
            <v>100</v>
          </cell>
          <cell r="CU120">
            <v>2564.9616444262174</v>
          </cell>
          <cell r="CV120" t="str">
            <v>2: Unknown</v>
          </cell>
          <cell r="CW120">
            <v>4.2860803468036464</v>
          </cell>
          <cell r="CX120">
            <v>34.588278342847943</v>
          </cell>
          <cell r="CY120">
            <v>16.755690178482382</v>
          </cell>
          <cell r="CZ120">
            <v>35.702147063168589</v>
          </cell>
          <cell r="DA120">
            <v>27.458945786449235</v>
          </cell>
          <cell r="DB120">
            <v>13.161023491208503</v>
          </cell>
          <cell r="DC120">
            <v>28.352030304717218</v>
          </cell>
          <cell r="DD120">
            <v>28.375193451721159</v>
          </cell>
          <cell r="DE120">
            <v>24.268687183564069</v>
          </cell>
          <cell r="DF120">
            <v>29.43057059721696</v>
          </cell>
          <cell r="DG120">
            <v>27.521450601073948</v>
          </cell>
          <cell r="DH120">
            <v>7.1293325563987118</v>
          </cell>
          <cell r="DI120">
            <v>3.5946666872738784</v>
          </cell>
          <cell r="DJ120">
            <v>7.3501167584513709</v>
          </cell>
          <cell r="DK120">
            <v>7.3593274641922353</v>
          </cell>
          <cell r="DL120">
            <v>6.1977011849549628</v>
          </cell>
          <cell r="DM120">
            <v>7.6231724574946034</v>
          </cell>
          <cell r="DN120">
            <v>7.516926151466806</v>
          </cell>
          <cell r="DO120">
            <v>28.352030304717218</v>
          </cell>
          <cell r="DP120">
            <v>28.252012438706714</v>
          </cell>
          <cell r="DQ120">
            <v>29.413780974678509</v>
          </cell>
          <cell r="DR120">
            <v>7.3501167584513709</v>
          </cell>
          <cell r="DS120">
            <v>7.3244826855710006</v>
          </cell>
          <cell r="DT120">
            <v>7.6222380817728492</v>
          </cell>
          <cell r="DU120">
            <v>10.23260422316071</v>
          </cell>
          <cell r="DV120">
            <v>4.4753638349511098</v>
          </cell>
          <cell r="DW120">
            <v>10.593123731816855</v>
          </cell>
          <cell r="DX120">
            <v>9.2934119141547686</v>
          </cell>
          <cell r="DY120">
            <v>11.010982015843521</v>
          </cell>
          <cell r="DZ120">
            <v>9.3585810243189478</v>
          </cell>
          <cell r="EA120">
            <v>13.384601850144671</v>
          </cell>
          <cell r="EB120">
            <v>6.7486236632287353</v>
          </cell>
          <cell r="EC120">
            <v>13.816394061270257</v>
          </cell>
          <cell r="ED120">
            <v>11.635558040049544</v>
          </cell>
          <cell r="EE120">
            <v>14.311736389260938</v>
          </cell>
          <cell r="EF120">
            <v>14.112269680002949</v>
          </cell>
          <cell r="EG120">
            <v>3.656802700145692</v>
          </cell>
          <cell r="EH120">
            <v>1.8437892669698805</v>
          </cell>
          <cell r="EI120">
            <v>3.7747725091265139</v>
          </cell>
          <cell r="EJ120">
            <v>3.1789470120170358</v>
          </cell>
          <cell r="EK120">
            <v>3.9101048247809533</v>
          </cell>
          <cell r="EL120">
            <v>3.8556085902892336</v>
          </cell>
          <cell r="EM120">
            <v>0</v>
          </cell>
          <cell r="EN120">
            <v>0</v>
          </cell>
          <cell r="EO120">
            <v>0</v>
          </cell>
          <cell r="EP120">
            <v>0</v>
          </cell>
          <cell r="EQ120">
            <v>0</v>
          </cell>
          <cell r="ER120">
            <v>0</v>
          </cell>
          <cell r="ES120">
            <v>0</v>
          </cell>
          <cell r="ET120">
            <v>0</v>
          </cell>
          <cell r="EU120">
            <v>0</v>
          </cell>
          <cell r="EV120">
            <v>0</v>
          </cell>
          <cell r="EW120">
            <v>0</v>
          </cell>
          <cell r="EX120">
            <v>0</v>
          </cell>
          <cell r="EY120">
            <v>6.2762631805153717</v>
          </cell>
          <cell r="EZ120">
            <v>3.1645422621382999</v>
          </cell>
          <cell r="FA120">
            <v>6.4787377544072777</v>
          </cell>
          <cell r="FB120">
            <v>5.4561073485143101</v>
          </cell>
          <cell r="FC120">
            <v>6.7110120386726004</v>
          </cell>
          <cell r="FD120">
            <v>6.6174787698409281</v>
          </cell>
          <cell r="FE120">
            <v>0.18493701299816737</v>
          </cell>
          <cell r="FF120">
            <v>9.3246726058779442E-2</v>
          </cell>
          <cell r="FG120">
            <v>0.19090314950753071</v>
          </cell>
          <cell r="FH120">
            <v>0.16077021734272318</v>
          </cell>
          <cell r="FI120">
            <v>0.19774736733154946</v>
          </cell>
          <cell r="FJ120">
            <v>0.19499130646281712</v>
          </cell>
          <cell r="FK120">
            <v>0.85306937588334042</v>
          </cell>
          <cell r="FL120">
            <v>0.43012442513557875</v>
          </cell>
          <cell r="FM120">
            <v>0.88058970978495832</v>
          </cell>
          <cell r="FN120">
            <v>0.74159383644065302</v>
          </cell>
          <cell r="FO120">
            <v>0.91216041882200316</v>
          </cell>
          <cell r="FP120">
            <v>0.89944738162587778</v>
          </cell>
          <cell r="FQ120">
            <v>0</v>
          </cell>
          <cell r="FR120">
            <v>0.29573324623652719</v>
          </cell>
          <cell r="FS120">
            <v>0.35630511594762315</v>
          </cell>
          <cell r="FT120">
            <v>0</v>
          </cell>
          <cell r="FU120">
            <v>0.80168651088215204</v>
          </cell>
          <cell r="FV120">
            <v>1.122361115235013</v>
          </cell>
          <cell r="FW120">
            <v>2.1378306956857389</v>
          </cell>
          <cell r="FX120">
            <v>0</v>
          </cell>
          <cell r="FY120">
            <v>0</v>
          </cell>
          <cell r="FZ120">
            <v>4.7139166839870548</v>
          </cell>
          <cell r="GA120">
            <v>0</v>
          </cell>
          <cell r="GB120">
            <v>1.0689153478428695</v>
          </cell>
          <cell r="GC120">
            <v>0.35630511594762315</v>
          </cell>
          <cell r="GD120">
            <v>1.4252204637904926</v>
          </cell>
          <cell r="GE120">
            <v>0</v>
          </cell>
          <cell r="GF120">
            <v>0.14911107598868964</v>
          </cell>
          <cell r="GG120">
            <v>0.1796518987815538</v>
          </cell>
          <cell r="GH120">
            <v>0</v>
          </cell>
          <cell r="GI120">
            <v>0.404216772258496</v>
          </cell>
          <cell r="GJ120">
            <v>0.56590348116189437</v>
          </cell>
          <cell r="GK120">
            <v>0</v>
          </cell>
          <cell r="GL120">
            <v>0</v>
          </cell>
          <cell r="GM120">
            <v>0</v>
          </cell>
          <cell r="GN120">
            <v>1.2988832281906337</v>
          </cell>
          <cell r="GO120">
            <v>0.53895569634466134</v>
          </cell>
          <cell r="GP120">
            <v>0.1796518987815538</v>
          </cell>
          <cell r="GQ120">
            <v>0.71860759512621519</v>
          </cell>
          <cell r="GR120">
            <v>0</v>
          </cell>
          <cell r="GS120">
            <v>0.30489163915399214</v>
          </cell>
          <cell r="GT120">
            <v>0.36733932428191823</v>
          </cell>
          <cell r="GU120">
            <v>0</v>
          </cell>
          <cell r="GV120">
            <v>0.8265134796343161</v>
          </cell>
          <cell r="GW120">
            <v>1.1571188714880425</v>
          </cell>
          <cell r="GX120">
            <v>2.2713650272879273</v>
          </cell>
          <cell r="GY120">
            <v>0</v>
          </cell>
          <cell r="GZ120">
            <v>0</v>
          </cell>
          <cell r="HA120">
            <v>4.9272283418461971</v>
          </cell>
          <cell r="HB120">
            <v>1.1020179728457546</v>
          </cell>
          <cell r="HC120">
            <v>0.36733932428191823</v>
          </cell>
          <cell r="HD120">
            <v>1.4693572971276729</v>
          </cell>
          <cell r="HE120">
            <v>0</v>
          </cell>
          <cell r="HF120">
            <v>8393.8624137177376</v>
          </cell>
          <cell r="HG120">
            <v>8218.532267275843</v>
          </cell>
          <cell r="HH120">
            <v>0</v>
          </cell>
          <cell r="HI120">
            <v>9151.2192821033495</v>
          </cell>
          <cell r="HJ120">
            <v>11925.396976482072</v>
          </cell>
          <cell r="HK120">
            <v>634.55803033187397</v>
          </cell>
          <cell r="HL120">
            <v>0</v>
          </cell>
          <cell r="HM120" t="str">
            <v/>
          </cell>
          <cell r="HN120">
            <v>5871.6185460160341</v>
          </cell>
          <cell r="HO120">
            <v>2394.210292531252</v>
          </cell>
          <cell r="HP120">
            <v>0</v>
          </cell>
          <cell r="HQ120">
            <v>1</v>
          </cell>
          <cell r="HR120">
            <v>0</v>
          </cell>
          <cell r="HS120">
            <v>12.218281141863278</v>
          </cell>
          <cell r="HT120">
            <v>1.1663207082813929</v>
          </cell>
          <cell r="HU120">
            <v>0</v>
          </cell>
          <cell r="HV120">
            <v>2.1378306956857389</v>
          </cell>
          <cell r="HW120">
            <v>8.8470000000000013</v>
          </cell>
          <cell r="HX120">
            <v>6</v>
          </cell>
          <cell r="HY120">
            <v>12.596662067570014</v>
          </cell>
          <cell r="HZ120">
            <v>1.2024398239038341</v>
          </cell>
          <cell r="IA120">
            <v>0</v>
          </cell>
          <cell r="IB120">
            <v>6.1605554024805507</v>
          </cell>
          <cell r="IC120">
            <v>0.58806826074818441</v>
          </cell>
          <cell r="ID120">
            <v>0</v>
          </cell>
          <cell r="IE120" t="str">
            <v>7</v>
          </cell>
          <cell r="IF120">
            <v>153.44211492545077</v>
          </cell>
          <cell r="IG120">
            <v>146.00705038681397</v>
          </cell>
          <cell r="IH120">
            <v>552.03199223333309</v>
          </cell>
          <cell r="II120">
            <v>98.933029155974552</v>
          </cell>
          <cell r="IJ120">
            <v>570.32637434693413</v>
          </cell>
          <cell r="IK120">
            <v>144.6677070448805</v>
          </cell>
          <cell r="IL120">
            <v>8.7744078805702657</v>
          </cell>
          <cell r="IM120">
            <v>132.86641585200073</v>
          </cell>
          <cell r="IN120">
            <v>13.140634534813257</v>
          </cell>
          <cell r="IO120">
            <v>502.34911293233313</v>
          </cell>
          <cell r="IP120">
            <v>49.682879300999979</v>
          </cell>
          <cell r="IQ120">
            <v>94.975707989735568</v>
          </cell>
          <cell r="IR120">
            <v>3.957321166238982</v>
          </cell>
          <cell r="IS120">
            <v>558.91984685999546</v>
          </cell>
          <cell r="IT120">
            <v>11.406527486938684</v>
          </cell>
          <cell r="IU120">
            <v>500.49999999999994</v>
          </cell>
          <cell r="IV120">
            <v>653.5</v>
          </cell>
          <cell r="IW120">
            <v>1599.9999999999998</v>
          </cell>
          <cell r="IX120">
            <v>25.999999999999996</v>
          </cell>
          <cell r="IY120" t="str">
            <v>1: Yes</v>
          </cell>
          <cell r="IZ120" t="str">
            <v>2</v>
          </cell>
          <cell r="JA120" t="str">
            <v>45</v>
          </cell>
          <cell r="JB120" t="str">
            <v>EFV,OTHER: EFV, Other (please specify)</v>
          </cell>
          <cell r="JC120" t="str">
            <v>1: Yes</v>
          </cell>
          <cell r="JD120" t="str">
            <v>1: Yes</v>
          </cell>
          <cell r="JE120" t="str">
            <v>0: No</v>
          </cell>
          <cell r="JF120" t="str">
            <v>1: Yes</v>
          </cell>
          <cell r="JG120" t="str">
            <v>0: No</v>
          </cell>
          <cell r="JH120">
            <v>0</v>
          </cell>
          <cell r="JI120">
            <v>516</v>
          </cell>
          <cell r="JJ120">
            <v>0</v>
          </cell>
          <cell r="JK120">
            <v>483</v>
          </cell>
          <cell r="JL120">
            <v>713</v>
          </cell>
          <cell r="JM120">
            <v>880.5</v>
          </cell>
          <cell r="JN120">
            <v>0</v>
          </cell>
          <cell r="JO120">
            <v>0</v>
          </cell>
          <cell r="JP120">
            <v>0</v>
          </cell>
          <cell r="JQ120">
            <v>0</v>
          </cell>
          <cell r="JR120">
            <v>69.71867927321955</v>
          </cell>
          <cell r="JS120">
            <v>99.892548173530486</v>
          </cell>
          <cell r="JT120">
            <v>147.492015144785</v>
          </cell>
          <cell r="JU120">
            <v>172.19218647545318</v>
          </cell>
          <cell r="JV120">
            <v>165.30723184635235</v>
          </cell>
          <cell r="JW120">
            <v>194.52270660151873</v>
          </cell>
          <cell r="JX120">
            <v>140.60706051568417</v>
          </cell>
          <cell r="JY120">
            <v>169.82253527085052</v>
          </cell>
          <cell r="JZ120">
            <v>5465.3899999999994</v>
          </cell>
          <cell r="KA120">
            <v>0</v>
          </cell>
          <cell r="KB120">
            <v>5250.4400000000005</v>
          </cell>
          <cell r="KC120">
            <v>0</v>
          </cell>
          <cell r="KD120">
            <v>8212.5419999999995</v>
          </cell>
          <cell r="KE120">
            <v>0</v>
          </cell>
          <cell r="KF120">
            <v>759.5</v>
          </cell>
          <cell r="KG120">
            <v>22392.28</v>
          </cell>
          <cell r="KH120">
            <v>7479</v>
          </cell>
          <cell r="KI120">
            <v>0</v>
          </cell>
          <cell r="KJ120">
            <v>5707</v>
          </cell>
          <cell r="KK120">
            <v>0</v>
          </cell>
          <cell r="KL120">
            <v>16972</v>
          </cell>
          <cell r="KM120">
            <v>0</v>
          </cell>
          <cell r="KN120">
            <v>775</v>
          </cell>
          <cell r="KO120">
            <v>22824</v>
          </cell>
          <cell r="KP120">
            <v>462.5</v>
          </cell>
          <cell r="KQ120">
            <v>52.5</v>
          </cell>
          <cell r="KR120">
            <v>403</v>
          </cell>
          <cell r="KS120">
            <v>80</v>
          </cell>
          <cell r="KT120">
            <v>566.5</v>
          </cell>
          <cell r="KU120">
            <v>950</v>
          </cell>
          <cell r="KV120">
            <v>0</v>
          </cell>
          <cell r="KW120">
            <v>0</v>
          </cell>
          <cell r="KX120">
            <v>0</v>
          </cell>
          <cell r="KY120">
            <v>0</v>
          </cell>
          <cell r="KZ120">
            <v>6.3299278719038865</v>
          </cell>
          <cell r="LA120" t="str">
            <v/>
          </cell>
          <cell r="LB120" t="str">
            <v/>
          </cell>
          <cell r="LC120">
            <v>2.9200245362438397</v>
          </cell>
          <cell r="LD120">
            <v>5.1900501300843969</v>
          </cell>
          <cell r="LE120">
            <v>4.7932398417835316</v>
          </cell>
          <cell r="LF120" t="str">
            <v/>
          </cell>
          <cell r="LG120" t="str">
            <v/>
          </cell>
          <cell r="LH120" t="str">
            <v/>
          </cell>
          <cell r="LI120" t="str">
            <v/>
          </cell>
          <cell r="LJ120" t="str">
            <v>Tenofovir/Emtricitabine (TDF/FTC)</v>
          </cell>
          <cell r="LK120">
            <v>14.349895297924997</v>
          </cell>
          <cell r="LL120" t="str">
            <v>1: Yes</v>
          </cell>
          <cell r="LM120" t="str">
            <v>2</v>
          </cell>
          <cell r="LN120" t="str">
            <v>45</v>
          </cell>
          <cell r="LO120" t="str">
            <v>EFV,OTHER: EFV, Other (please specify)</v>
          </cell>
          <cell r="LP120" t="str">
            <v>1: Yes</v>
          </cell>
          <cell r="LQ120" t="str">
            <v>0: No</v>
          </cell>
          <cell r="LR120" t="str">
            <v>1: Yes</v>
          </cell>
          <cell r="LS120" t="str">
            <v>0: No</v>
          </cell>
          <cell r="LT120" t="str">
            <v>0: No</v>
          </cell>
          <cell r="LU120">
            <v>516</v>
          </cell>
          <cell r="LV120">
            <v>483</v>
          </cell>
          <cell r="LW120">
            <v>1593.5</v>
          </cell>
          <cell r="LX120">
            <v>0.5</v>
          </cell>
          <cell r="LY120" t="str">
            <v>0: No</v>
          </cell>
          <cell r="LZ120" t="str">
            <v>0: No</v>
          </cell>
          <cell r="MA120" t="str">
            <v>0: No</v>
          </cell>
          <cell r="MB120" t="str">
            <v>0: No</v>
          </cell>
          <cell r="MC120" t="str">
            <v>1: Yes</v>
          </cell>
          <cell r="MD120" t="str">
            <v>0: No</v>
          </cell>
          <cell r="ME120" t="str">
            <v>0: No</v>
          </cell>
          <cell r="MF120" t="str">
            <v>0: No</v>
          </cell>
          <cell r="MG120" t="str">
            <v>0: No</v>
          </cell>
          <cell r="MH120" t="str">
            <v>0: No</v>
          </cell>
          <cell r="MI120" t="str">
            <v>0: No</v>
          </cell>
          <cell r="MJ120" t="str">
            <v>0: No</v>
          </cell>
          <cell r="MK120" t="str">
            <v>0: No</v>
          </cell>
          <cell r="ML120" t="str">
            <v>0: No</v>
          </cell>
          <cell r="MM120" t="str">
            <v>0: No</v>
          </cell>
          <cell r="MN120" t="str">
            <v>0: No</v>
          </cell>
          <cell r="MO120" t="str">
            <v>0: No</v>
          </cell>
          <cell r="MP120" t="str">
            <v>TDF/3TC</v>
          </cell>
          <cell r="MQ120" t="str">
            <v>1: Yes</v>
          </cell>
          <cell r="MR120" t="str">
            <v>1: Yes</v>
          </cell>
          <cell r="MS120" t="str">
            <v>5</v>
          </cell>
          <cell r="MT120" t="str">
            <v>1: Yes</v>
          </cell>
          <cell r="MU120">
            <v>22.588389390032219</v>
          </cell>
          <cell r="MV120">
            <v>53.332400229669489</v>
          </cell>
          <cell r="MW120">
            <v>20.604406706987497</v>
          </cell>
          <cell r="MX120">
            <v>26.209121040062961</v>
          </cell>
          <cell r="MY120">
            <v>19.729423975739945</v>
          </cell>
          <cell r="MZ120">
            <v>0.33178753761151547</v>
          </cell>
          <cell r="NA120">
            <v>1.4957252703136852</v>
          </cell>
          <cell r="NB120">
            <v>25.441682514593236</v>
          </cell>
          <cell r="NC120">
            <v>0</v>
          </cell>
          <cell r="ND120">
            <v>0</v>
          </cell>
          <cell r="NE120">
            <v>0</v>
          </cell>
          <cell r="NF120">
            <v>0</v>
          </cell>
          <cell r="NG120">
            <v>0</v>
          </cell>
          <cell r="NH120">
            <v>0</v>
          </cell>
          <cell r="NI120">
            <v>0</v>
          </cell>
          <cell r="NJ120">
            <v>0</v>
          </cell>
          <cell r="NK120">
            <v>0</v>
          </cell>
          <cell r="NL120">
            <v>0</v>
          </cell>
          <cell r="NM120">
            <v>10.971211065522377</v>
          </cell>
          <cell r="NN120">
            <v>26.126221437677749</v>
          </cell>
          <cell r="NO120">
            <v>9.9932229202360556</v>
          </cell>
          <cell r="NP120">
            <v>12.756021316768519</v>
          </cell>
          <cell r="NQ120">
            <v>9.5619072914236511</v>
          </cell>
          <cell r="NR120">
            <v>0</v>
          </cell>
          <cell r="NS120">
            <v>11.285390786898327</v>
          </cell>
          <cell r="NT120">
            <v>26.874391254380221</v>
          </cell>
          <cell r="NU120">
            <v>10.279396249139927</v>
          </cell>
          <cell r="NV120">
            <v>13.121312185682926</v>
          </cell>
          <cell r="NW120">
            <v>9.8357291467047769</v>
          </cell>
          <cell r="NX120">
            <v>0</v>
          </cell>
          <cell r="NY120">
            <v>0</v>
          </cell>
          <cell r="NZ120">
            <v>0</v>
          </cell>
          <cell r="OA120">
            <v>0</v>
          </cell>
          <cell r="OB120">
            <v>0</v>
          </cell>
          <cell r="OC120">
            <v>0</v>
          </cell>
          <cell r="OD120">
            <v>0</v>
          </cell>
          <cell r="OE120">
            <v>0.33178753761151547</v>
          </cell>
          <cell r="OF120">
            <v>0.33178753761151547</v>
          </cell>
          <cell r="OG120">
            <v>0.33178753761151547</v>
          </cell>
          <cell r="OH120">
            <v>0.33178753761151547</v>
          </cell>
          <cell r="OI120">
            <v>0.33178753761151547</v>
          </cell>
          <cell r="OJ120">
            <v>0.33178753761151547</v>
          </cell>
          <cell r="OK120">
            <v>22.588389390032219</v>
          </cell>
          <cell r="OL120">
            <v>53.332400229669489</v>
          </cell>
          <cell r="OM120">
            <v>20.604406706987497</v>
          </cell>
          <cell r="ON120">
            <v>26.209121040062961</v>
          </cell>
          <cell r="OO120">
            <v>19.729423975739945</v>
          </cell>
          <cell r="OP120">
            <v>0.33178753761151547</v>
          </cell>
          <cell r="OQ120">
            <v>0</v>
          </cell>
          <cell r="OR120">
            <v>0</v>
          </cell>
          <cell r="OS120">
            <v>0</v>
          </cell>
          <cell r="OT120">
            <v>0</v>
          </cell>
          <cell r="OU120">
            <v>0</v>
          </cell>
          <cell r="OV120">
            <v>0</v>
          </cell>
          <cell r="OW120">
            <v>1.8232132783039876</v>
          </cell>
          <cell r="OX120">
            <v>0</v>
          </cell>
          <cell r="OY120">
            <v>0</v>
          </cell>
          <cell r="OZ120">
            <v>0</v>
          </cell>
          <cell r="PA120">
            <v>4.697936399536804</v>
          </cell>
          <cell r="PB120">
            <v>0</v>
          </cell>
          <cell r="PC120">
            <v>0</v>
          </cell>
          <cell r="PD120">
            <v>0</v>
          </cell>
          <cell r="PE120">
            <v>0.95730277027227639</v>
          </cell>
          <cell r="PF120">
            <v>0</v>
          </cell>
          <cell r="PG120">
            <v>6.0175138016371603</v>
          </cell>
          <cell r="PH120" t="str">
            <v/>
          </cell>
          <cell r="PI120">
            <v>0</v>
          </cell>
          <cell r="PJ120">
            <v>0</v>
          </cell>
          <cell r="PK120">
            <v>1.9643801425640377</v>
          </cell>
          <cell r="PL120" t="str">
            <v>N/A</v>
          </cell>
          <cell r="PM120" t="str">
            <v>N/A</v>
          </cell>
          <cell r="PN120" t="str">
            <v>N/A</v>
          </cell>
          <cell r="PO120">
            <v>0.45159379825285029</v>
          </cell>
          <cell r="PP120" t="str">
            <v>N/A</v>
          </cell>
          <cell r="PQ120">
            <v>673.54000000000008</v>
          </cell>
          <cell r="PR120">
            <v>3656.36</v>
          </cell>
          <cell r="PS120">
            <v>5117</v>
          </cell>
          <cell r="PT120">
            <v>0</v>
          </cell>
          <cell r="PU120">
            <v>13185.150000000001</v>
          </cell>
          <cell r="PV120">
            <v>0</v>
          </cell>
          <cell r="PW120">
            <v>2686.75</v>
          </cell>
          <cell r="PX120">
            <v>12.07965695000413</v>
          </cell>
          <cell r="PY120">
            <v>0</v>
          </cell>
          <cell r="PZ120">
            <v>43.806565947910052</v>
          </cell>
          <cell r="QA120">
            <v>20.668040436990118</v>
          </cell>
          <cell r="QB120">
            <v>0</v>
          </cell>
          <cell r="QC120">
            <v>0</v>
          </cell>
          <cell r="QD120">
            <v>10.024590650466145</v>
          </cell>
          <cell r="QE120">
            <v>10.311662248912459</v>
          </cell>
          <cell r="QF120">
            <v>0</v>
          </cell>
          <cell r="QG120">
            <v>0.33178753761151547</v>
          </cell>
          <cell r="QH120">
            <v>20.668040436990118</v>
          </cell>
          <cell r="QI120">
            <v>0</v>
          </cell>
          <cell r="QJ120">
            <v>1.5662803243004513</v>
          </cell>
          <cell r="QK120">
            <v>0</v>
          </cell>
          <cell r="QL120">
            <v>0</v>
          </cell>
          <cell r="QM120">
            <v>0</v>
          </cell>
          <cell r="QN120">
            <v>4.2925880311681777</v>
          </cell>
          <cell r="QO120">
            <v>0</v>
          </cell>
          <cell r="QP120">
            <v>0</v>
          </cell>
          <cell r="QQ120">
            <v>0</v>
          </cell>
          <cell r="QR120">
            <v>0</v>
          </cell>
          <cell r="QS120">
            <v>0</v>
          </cell>
          <cell r="QT120">
            <v>4.0820606060606064</v>
          </cell>
          <cell r="QU120">
            <v>0</v>
          </cell>
          <cell r="QV120" t="str">
            <v>0: No</v>
          </cell>
          <cell r="QW120" t="str">
            <v/>
          </cell>
          <cell r="QX120" t="str">
            <v/>
          </cell>
          <cell r="QY120" t="str">
            <v/>
          </cell>
          <cell r="QZ120" t="str">
            <v/>
          </cell>
          <cell r="RA120" t="str">
            <v/>
          </cell>
          <cell r="RB120" t="str">
            <v/>
          </cell>
          <cell r="RC120" t="str">
            <v>N/A</v>
          </cell>
          <cell r="RD120" t="str">
            <v>N/A</v>
          </cell>
          <cell r="RE120">
            <v>7.0468850277002204</v>
          </cell>
          <cell r="RF120">
            <v>0</v>
          </cell>
          <cell r="RG120">
            <v>0</v>
          </cell>
          <cell r="RH120">
            <v>0</v>
          </cell>
          <cell r="RI120">
            <v>11.187400000000002</v>
          </cell>
          <cell r="RJ120">
            <v>0</v>
          </cell>
          <cell r="RK120">
            <v>0</v>
          </cell>
          <cell r="RL120">
            <v>0</v>
          </cell>
          <cell r="RM120">
            <v>2.279666666666667</v>
          </cell>
          <cell r="RN120">
            <v>0</v>
          </cell>
          <cell r="RO120">
            <v>2.4567466667064601</v>
          </cell>
          <cell r="RP120">
            <v>2.5031612392541525</v>
          </cell>
          <cell r="RQ120">
            <v>1.7136681135805545</v>
          </cell>
          <cell r="RR120">
            <v>1.7136681135805545</v>
          </cell>
          <cell r="RS120">
            <v>2.5002771806788004</v>
          </cell>
          <cell r="RT120">
            <v>2.8349657840223665</v>
          </cell>
          <cell r="RU120">
            <v>2.4475673579425394</v>
          </cell>
          <cell r="RV120">
            <v>2.3249091953563199</v>
          </cell>
          <cell r="RW120">
            <v>1.5818306422304143</v>
          </cell>
          <cell r="RX120">
            <v>2.3684397093286602</v>
          </cell>
          <cell r="RY120">
            <v>2.7031283126722263</v>
          </cell>
          <cell r="RZ120">
            <v>2.3157298865923992</v>
          </cell>
          <cell r="SA120">
            <v>0</v>
          </cell>
          <cell r="SB120">
            <v>2.0390997333663621</v>
          </cell>
          <cell r="SC120">
            <v>0</v>
          </cell>
          <cell r="SD120">
            <v>1.4223445342718601</v>
          </cell>
          <cell r="SE120">
            <v>2.0752300599634044</v>
          </cell>
          <cell r="SF120">
            <v>2.3530216007385638</v>
          </cell>
          <cell r="SG120">
            <v>2.0314809070923077</v>
          </cell>
          <cell r="SH120">
            <v>0.41764693334009817</v>
          </cell>
          <cell r="SI120">
            <v>0</v>
          </cell>
          <cell r="SJ120">
            <v>0.29132357930869429</v>
          </cell>
          <cell r="SK120">
            <v>0.42504712071539608</v>
          </cell>
          <cell r="SL120">
            <v>0.48194418328380234</v>
          </cell>
          <cell r="SM120">
            <v>0.41608645085023183</v>
          </cell>
          <cell r="SN120">
            <v>0</v>
          </cell>
          <cell r="SO120">
            <v>0.99</v>
          </cell>
          <cell r="SP120">
            <v>0.7</v>
          </cell>
          <cell r="SQ120">
            <v>1</v>
          </cell>
          <cell r="SR120">
            <v>1</v>
          </cell>
          <cell r="SS120" t="str">
            <v>1: Yes</v>
          </cell>
          <cell r="ST120" t="str">
            <v>1: Yes</v>
          </cell>
          <cell r="SU120">
            <v>1</v>
          </cell>
          <cell r="SV120" t="str">
            <v>1: Yes</v>
          </cell>
          <cell r="SW120" t="str">
            <v>1: Only patients with CD4 &lt;</v>
          </cell>
          <cell r="SX120">
            <v>1</v>
          </cell>
          <cell r="SY120" t="str">
            <v>0: No</v>
          </cell>
          <cell r="SZ120" t="str">
            <v>N/A</v>
          </cell>
          <cell r="TA120" t="str">
            <v>N/A</v>
          </cell>
          <cell r="TB120">
            <v>3.0546341237483801E-2</v>
          </cell>
          <cell r="TC120">
            <v>0</v>
          </cell>
          <cell r="TD120">
            <v>0</v>
          </cell>
          <cell r="TE120">
            <v>0</v>
          </cell>
          <cell r="TF120">
            <v>0.10129113011265638</v>
          </cell>
          <cell r="TG120">
            <v>0</v>
          </cell>
          <cell r="TH120">
            <v>0</v>
          </cell>
          <cell r="TI120">
            <v>2.3249091953563199</v>
          </cell>
          <cell r="TJ120">
            <v>0</v>
          </cell>
          <cell r="TK120">
            <v>3.0546341237483808E-2</v>
          </cell>
          <cell r="TL120">
            <v>0</v>
          </cell>
          <cell r="TM120">
            <v>0</v>
          </cell>
          <cell r="TN120">
            <v>0</v>
          </cell>
          <cell r="TO120">
            <v>0.10129113011265641</v>
          </cell>
          <cell r="TP120">
            <v>0</v>
          </cell>
          <cell r="TQ120">
            <v>0</v>
          </cell>
          <cell r="TR120">
            <v>1.5818306422304143</v>
          </cell>
          <cell r="TS120">
            <v>0</v>
          </cell>
          <cell r="TT120">
            <v>3.0546341237483812E-2</v>
          </cell>
          <cell r="TU120">
            <v>0</v>
          </cell>
          <cell r="TV120">
            <v>0</v>
          </cell>
          <cell r="TW120">
            <v>0</v>
          </cell>
          <cell r="TX120">
            <v>0.10129113011265642</v>
          </cell>
          <cell r="TY120">
            <v>0</v>
          </cell>
          <cell r="TZ120">
            <v>0</v>
          </cell>
          <cell r="UA120">
            <v>2.3713237679040122</v>
          </cell>
          <cell r="UB120">
            <v>0</v>
          </cell>
          <cell r="UC120" t="str">
            <v>0: No</v>
          </cell>
          <cell r="UD120" t="str">
            <v>N/A</v>
          </cell>
          <cell r="UE120" t="str">
            <v>N/A</v>
          </cell>
          <cell r="UF120">
            <v>301490</v>
          </cell>
          <cell r="UG120">
            <v>1.5698965670410563E-2</v>
          </cell>
          <cell r="UH120">
            <v>1.5698965670410559E-2</v>
          </cell>
          <cell r="UI120">
            <v>1.5698965670410559E-2</v>
          </cell>
          <cell r="UJ120">
            <v>0</v>
          </cell>
          <cell r="UK120">
            <v>0</v>
          </cell>
          <cell r="UL120">
            <v>0</v>
          </cell>
          <cell r="UM120">
            <v>0</v>
          </cell>
          <cell r="UN120" t="str">
            <v>N/A</v>
          </cell>
          <cell r="UO120" t="str">
            <v>N/A</v>
          </cell>
          <cell r="UP120" t="str">
            <v>N/A</v>
          </cell>
          <cell r="UQ120" t="str">
            <v>N/A</v>
          </cell>
          <cell r="UR120" t="str">
            <v>N/A</v>
          </cell>
          <cell r="US120" t="str">
            <v>N/A</v>
          </cell>
          <cell r="UT120" t="str">
            <v>N/A</v>
          </cell>
          <cell r="UU120" t="str">
            <v>N/A</v>
          </cell>
          <cell r="UV120" t="str">
            <v>N/A</v>
          </cell>
          <cell r="UW120" t="str">
            <v>N/A</v>
          </cell>
          <cell r="UX120">
            <v>0</v>
          </cell>
          <cell r="UY120">
            <v>0</v>
          </cell>
          <cell r="UZ120">
            <v>0</v>
          </cell>
          <cell r="VA120">
            <v>0</v>
          </cell>
          <cell r="VB120">
            <v>1</v>
          </cell>
          <cell r="VC120">
            <v>0</v>
          </cell>
          <cell r="VD120">
            <v>1</v>
          </cell>
          <cell r="VE120">
            <v>1</v>
          </cell>
          <cell r="VF120">
            <v>0</v>
          </cell>
          <cell r="VG120">
            <v>0</v>
          </cell>
          <cell r="VH120">
            <v>1</v>
          </cell>
          <cell r="VI120">
            <v>0</v>
          </cell>
          <cell r="VJ120">
            <v>0</v>
          </cell>
          <cell r="VK120">
            <v>0</v>
          </cell>
          <cell r="VL120">
            <v>0</v>
          </cell>
          <cell r="VM120">
            <v>0</v>
          </cell>
          <cell r="VN120">
            <v>0</v>
          </cell>
          <cell r="VO120">
            <v>0</v>
          </cell>
          <cell r="VP120">
            <v>0</v>
          </cell>
          <cell r="VQ120">
            <v>1</v>
          </cell>
          <cell r="VR120">
            <v>0</v>
          </cell>
          <cell r="VS120">
            <v>0</v>
          </cell>
          <cell r="VT120">
            <v>0</v>
          </cell>
          <cell r="VU120">
            <v>0</v>
          </cell>
          <cell r="VV120">
            <v>0</v>
          </cell>
          <cell r="VW120">
            <v>0</v>
          </cell>
          <cell r="VX120">
            <v>0</v>
          </cell>
          <cell r="VY120">
            <v>1.5467999660953566</v>
          </cell>
          <cell r="VZ120">
            <v>1.5612461672361666</v>
          </cell>
          <cell r="WA120">
            <v>1.3155221226799374</v>
          </cell>
          <cell r="WB120">
            <v>1.0196103993441172</v>
          </cell>
          <cell r="WC120">
            <v>1.1989568713032339</v>
          </cell>
          <cell r="WD120">
            <v>7.3182909065019217</v>
          </cell>
          <cell r="WE120">
            <v>0</v>
          </cell>
          <cell r="WF120">
            <v>1.5467999660953566</v>
          </cell>
          <cell r="WG120">
            <v>1.3155221226799374</v>
          </cell>
          <cell r="WH120">
            <v>1.0196103993441172</v>
          </cell>
          <cell r="WI120">
            <v>1.1989568713032339</v>
          </cell>
          <cell r="WJ120">
            <v>7.3182909065019217</v>
          </cell>
          <cell r="WK120">
            <v>0</v>
          </cell>
          <cell r="WL120">
            <v>0</v>
          </cell>
          <cell r="WM120">
            <v>0</v>
          </cell>
          <cell r="WN120">
            <v>0</v>
          </cell>
          <cell r="WO120">
            <v>0</v>
          </cell>
          <cell r="WP120">
            <v>0</v>
          </cell>
          <cell r="WQ120">
            <v>0</v>
          </cell>
          <cell r="WR120">
            <v>0.31361267987957508</v>
          </cell>
          <cell r="WS120">
            <v>1.0019094428003623</v>
          </cell>
          <cell r="WT120">
            <v>0.37219183624308699</v>
          </cell>
          <cell r="WU120">
            <v>1.1890543309930799</v>
          </cell>
          <cell r="WV120">
            <v>0.2443515847511829</v>
          </cell>
          <cell r="WW120">
            <v>0.78063858967517363</v>
          </cell>
          <cell r="WX120">
            <v>1.7292941029050368</v>
          </cell>
          <cell r="WY120">
            <v>5.5246366050787294</v>
          </cell>
          <cell r="WZ120">
            <v>10.730929321164755</v>
          </cell>
          <cell r="XA120">
            <v>10.008081552560004</v>
          </cell>
          <cell r="XB120">
            <v>22.30343003682238</v>
          </cell>
          <cell r="XC120">
            <v>9.9845890832977258</v>
          </cell>
          <cell r="XD120">
            <v>11.968649651277202</v>
          </cell>
          <cell r="XE120">
            <v>9.6948846451276882</v>
          </cell>
          <cell r="XF120">
            <v>1.8258247008249275</v>
          </cell>
          <cell r="XG120">
            <v>3.6601588754767267E-2</v>
          </cell>
          <cell r="XH120">
            <v>1.8454814775048338E-2</v>
          </cell>
          <cell r="XI120">
            <v>3.7782369559162997E-2</v>
          </cell>
          <cell r="XJ120">
            <v>3.1818646163876439E-2</v>
          </cell>
          <cell r="XK120">
            <v>3.9136934781568017E-2</v>
          </cell>
          <cell r="XL120">
            <v>3.8591472275901574E-2</v>
          </cell>
          <cell r="XM120">
            <v>9.2337937140513979</v>
          </cell>
          <cell r="XN120">
            <v>9.9798996876891017</v>
          </cell>
          <cell r="XO120">
            <v>21.92475486866973</v>
          </cell>
          <cell r="XP120">
            <v>9.2093309557891487</v>
          </cell>
          <cell r="XQ120">
            <v>11.315761430324359</v>
          </cell>
          <cell r="XR120">
            <v>8.89183213335569</v>
          </cell>
          <cell r="XS120">
            <v>1.0339645585549784</v>
          </cell>
          <cell r="XT120">
            <v>0.15938752479261037</v>
          </cell>
          <cell r="XU120">
            <v>8.0364469072887704E-2</v>
          </cell>
          <cell r="XV120">
            <v>0.16452942535316323</v>
          </cell>
          <cell r="XW120">
            <v>0.13855942943601327</v>
          </cell>
          <cell r="XX120">
            <v>0.17042809820629631</v>
          </cell>
          <cell r="XY120">
            <v>0.168052793701679</v>
          </cell>
          <cell r="XZ120">
            <v>0</v>
          </cell>
          <cell r="YA120">
            <v>0</v>
          </cell>
          <cell r="YB120">
            <v>0</v>
          </cell>
          <cell r="YC120">
            <v>0</v>
          </cell>
          <cell r="YD120">
            <v>0</v>
          </cell>
          <cell r="YE120">
            <v>0</v>
          </cell>
          <cell r="YF120">
            <v>0</v>
          </cell>
          <cell r="YG120">
            <v>0</v>
          </cell>
          <cell r="YH120">
            <v>0</v>
          </cell>
          <cell r="YI120">
            <v>0</v>
          </cell>
          <cell r="YJ120">
            <v>0</v>
          </cell>
          <cell r="YK120">
            <v>0</v>
          </cell>
          <cell r="YL120">
            <v>0.39810556872462716</v>
          </cell>
          <cell r="YM120">
            <v>0.20072802251709215</v>
          </cell>
          <cell r="YN120">
            <v>0.41094860176405662</v>
          </cell>
          <cell r="YO120">
            <v>0.34608279744326231</v>
          </cell>
          <cell r="YP120">
            <v>0.42568184085521255</v>
          </cell>
          <cell r="YQ120">
            <v>0.41974899289904249</v>
          </cell>
          <cell r="YR120">
            <v>1.6957220442967028E-3</v>
          </cell>
          <cell r="YS120">
            <v>8.5499666277152973E-4</v>
          </cell>
          <cell r="YT120">
            <v>1.7504266652603336E-3</v>
          </cell>
          <cell r="YU120">
            <v>1.4741321771922927E-3</v>
          </cell>
          <cell r="YV120">
            <v>1.8131825779465196E-3</v>
          </cell>
          <cell r="YW120">
            <v>1.7879117406232234E-3</v>
          </cell>
          <cell r="YX120">
            <v>0.1552392291593514</v>
          </cell>
          <cell r="YY120">
            <v>7.8272865124849683E-2</v>
          </cell>
          <cell r="YZ120">
            <v>0.16024730416693361</v>
          </cell>
          <cell r="ZA120">
            <v>0.13495321573249944</v>
          </cell>
          <cell r="ZB120">
            <v>0.16599245535097429</v>
          </cell>
          <cell r="ZC120">
            <v>0.1636789716527029</v>
          </cell>
          <cell r="ZD120">
            <v>5.3598469584692463</v>
          </cell>
          <cell r="ZE120">
            <v>4.8973874795509573</v>
          </cell>
          <cell r="ZF120">
            <v>2.5195861770581924</v>
          </cell>
          <cell r="ZG120">
            <v>2.302190695515407</v>
          </cell>
          <cell r="ZH120">
            <v>1.1198160786925302</v>
          </cell>
          <cell r="ZI120">
            <v>1.0231958646735142</v>
          </cell>
          <cell r="ZJ120" t="str">
            <v xml:space="preserve"> </v>
          </cell>
          <cell r="ZK120">
            <v>20</v>
          </cell>
          <cell r="ZL120">
            <v>2</v>
          </cell>
          <cell r="ZM120">
            <v>60</v>
          </cell>
          <cell r="ZN120">
            <v>2</v>
          </cell>
          <cell r="ZO120">
            <v>60</v>
          </cell>
          <cell r="ZP120">
            <v>0</v>
          </cell>
          <cell r="ZQ120">
            <v>0</v>
          </cell>
          <cell r="ZR120" t="str">
            <v>1: Yes</v>
          </cell>
          <cell r="ZS120" t="str">
            <v>1: Yes</v>
          </cell>
          <cell r="ZT120">
            <v>0.52448113067490121</v>
          </cell>
          <cell r="ZU120">
            <v>0.52448113067490132</v>
          </cell>
          <cell r="ZV120">
            <v>0.52448113067490132</v>
          </cell>
          <cell r="ZW120">
            <v>0.52448113067490132</v>
          </cell>
          <cell r="ZX120">
            <v>0.52448113067490143</v>
          </cell>
          <cell r="ZY120">
            <v>0.52448113067490132</v>
          </cell>
          <cell r="ZZ120">
            <v>0.52448113067490132</v>
          </cell>
          <cell r="AAA120">
            <v>0.20979245226996052</v>
          </cell>
          <cell r="AAB120">
            <v>0.20979245226996054</v>
          </cell>
          <cell r="AAC120">
            <v>0.20979245226996052</v>
          </cell>
          <cell r="AAD120">
            <v>0.20979245226996057</v>
          </cell>
          <cell r="AAE120">
            <v>0.20979245226996052</v>
          </cell>
          <cell r="AAF120">
            <v>0.20979245226996054</v>
          </cell>
          <cell r="AAG120">
            <v>0.10489622613498026</v>
          </cell>
          <cell r="AAH120">
            <v>0.10489622613498029</v>
          </cell>
          <cell r="AAI120">
            <v>0.10489622613498027</v>
          </cell>
          <cell r="AAJ120">
            <v>0.10489622613498026</v>
          </cell>
          <cell r="AAK120">
            <v>0.10489622613498029</v>
          </cell>
          <cell r="AAL120">
            <v>0.10489622613498026</v>
          </cell>
          <cell r="AAM120">
            <v>0.10489622613498027</v>
          </cell>
          <cell r="AAN120">
            <v>0.10489622613498026</v>
          </cell>
          <cell r="AAO120">
            <v>0.10489622613498027</v>
          </cell>
          <cell r="AAP120">
            <v>0.10489622613498026</v>
          </cell>
          <cell r="AAQ120">
            <v>0.10489622613498029</v>
          </cell>
          <cell r="AAR120">
            <v>0.10489622613498026</v>
          </cell>
          <cell r="AAS120">
            <v>0.10489622613498027</v>
          </cell>
          <cell r="AAT120">
            <v>0</v>
          </cell>
          <cell r="AAU120">
            <v>0</v>
          </cell>
          <cell r="AAV120">
            <v>0</v>
          </cell>
          <cell r="AAW120">
            <v>0</v>
          </cell>
          <cell r="AAX120">
            <v>0</v>
          </cell>
          <cell r="AAY120">
            <v>0</v>
          </cell>
          <cell r="AAZ120">
            <v>0</v>
          </cell>
          <cell r="ABA120">
            <v>0</v>
          </cell>
          <cell r="ABB120">
            <v>0</v>
          </cell>
          <cell r="ABC120">
            <v>0</v>
          </cell>
          <cell r="ABD120">
            <v>0</v>
          </cell>
          <cell r="ABE120">
            <v>0</v>
          </cell>
          <cell r="ABF120">
            <v>0.10489622613498026</v>
          </cell>
          <cell r="ABG120">
            <v>0.10489622613498027</v>
          </cell>
          <cell r="ABH120">
            <v>0.10489622613498026</v>
          </cell>
          <cell r="ABI120">
            <v>0.10489622613498029</v>
          </cell>
          <cell r="ABJ120">
            <v>0.10489622613498026</v>
          </cell>
          <cell r="ABK120">
            <v>0.10489622613498027</v>
          </cell>
          <cell r="ABL120">
            <v>0</v>
          </cell>
          <cell r="ABM120">
            <v>0</v>
          </cell>
          <cell r="ABN120">
            <v>0</v>
          </cell>
          <cell r="ABO120">
            <v>0</v>
          </cell>
          <cell r="ABP120">
            <v>0</v>
          </cell>
          <cell r="ABQ120">
            <v>0</v>
          </cell>
          <cell r="ABR120">
            <v>0</v>
          </cell>
          <cell r="ABS120">
            <v>0</v>
          </cell>
          <cell r="ABT120">
            <v>0</v>
          </cell>
          <cell r="ABU120">
            <v>0</v>
          </cell>
          <cell r="ABV120">
            <v>0</v>
          </cell>
          <cell r="ABW120">
            <v>0</v>
          </cell>
          <cell r="ABX120">
            <v>0.10489622613498026</v>
          </cell>
          <cell r="ABY120" t="str">
            <v>1: Yes</v>
          </cell>
          <cell r="ABZ120">
            <v>0.10489622613498029</v>
          </cell>
          <cell r="ACA120">
            <v>0.10489622613498027</v>
          </cell>
          <cell r="ACB120">
            <v>3.1920913875255246</v>
          </cell>
          <cell r="ACC120">
            <v>3.2909454309158055</v>
          </cell>
          <cell r="ACD120">
            <v>1.6094780938747575</v>
          </cell>
          <cell r="ACE120">
            <v>3.2950694375091092</v>
          </cell>
          <cell r="ACF120">
            <v>2.7749622308185478</v>
          </cell>
          <cell r="ACG120">
            <v>3.4132035439068127</v>
          </cell>
          <cell r="ACH120">
            <v>3.365632762807067</v>
          </cell>
          <cell r="ACI120">
            <v>0</v>
          </cell>
          <cell r="ACJ120">
            <v>0</v>
          </cell>
          <cell r="ACK120">
            <v>0</v>
          </cell>
          <cell r="ACL120">
            <v>0</v>
          </cell>
          <cell r="ACM120">
            <v>0</v>
          </cell>
          <cell r="ACN120">
            <v>0</v>
          </cell>
          <cell r="ACO120">
            <v>0</v>
          </cell>
          <cell r="ACP120">
            <v>0</v>
          </cell>
          <cell r="ACQ120">
            <v>0</v>
          </cell>
          <cell r="ACR120">
            <v>0</v>
          </cell>
          <cell r="ACS120">
            <v>0</v>
          </cell>
          <cell r="ACT120">
            <v>0</v>
          </cell>
          <cell r="ACU120">
            <v>0</v>
          </cell>
          <cell r="ACV120">
            <v>0</v>
          </cell>
          <cell r="ACW120">
            <v>0</v>
          </cell>
          <cell r="ACX120">
            <v>0</v>
          </cell>
          <cell r="ACY120">
            <v>0</v>
          </cell>
          <cell r="ACZ120">
            <v>0</v>
          </cell>
          <cell r="ADA120">
            <v>0</v>
          </cell>
          <cell r="ADB120">
            <v>0</v>
          </cell>
          <cell r="ADC120">
            <v>0</v>
          </cell>
          <cell r="ADD120">
            <v>0</v>
          </cell>
          <cell r="ADE120">
            <v>0</v>
          </cell>
          <cell r="ADF120">
            <v>0</v>
          </cell>
          <cell r="ADG120">
            <v>0</v>
          </cell>
          <cell r="ADH120">
            <v>0</v>
          </cell>
          <cell r="ADI120">
            <v>0</v>
          </cell>
          <cell r="ADJ120">
            <v>0</v>
          </cell>
          <cell r="ADK120">
            <v>0</v>
          </cell>
          <cell r="ADL120">
            <v>0</v>
          </cell>
          <cell r="ADM120">
            <v>0</v>
          </cell>
          <cell r="ADN120">
            <v>0</v>
          </cell>
          <cell r="ADO120">
            <v>0</v>
          </cell>
          <cell r="ADP120">
            <v>0</v>
          </cell>
          <cell r="ADQ120">
            <v>0</v>
          </cell>
          <cell r="ADR120">
            <v>0</v>
          </cell>
          <cell r="ADS120">
            <v>0</v>
          </cell>
          <cell r="ADT120">
            <v>0</v>
          </cell>
          <cell r="ADU120">
            <v>0</v>
          </cell>
          <cell r="ADV120">
            <v>0</v>
          </cell>
          <cell r="ADW120">
            <v>0</v>
          </cell>
          <cell r="ADX120">
            <v>0</v>
          </cell>
          <cell r="ADY120">
            <v>3.1920913875255246</v>
          </cell>
          <cell r="ADZ120">
            <v>1.6094780938747575</v>
          </cell>
          <cell r="AEA120">
            <v>3.2950694375091092</v>
          </cell>
          <cell r="AEB120">
            <v>2.7749622308185478</v>
          </cell>
          <cell r="AEC120">
            <v>3.4132035439068127</v>
          </cell>
          <cell r="AED120">
            <v>3.365632762807067</v>
          </cell>
          <cell r="AEE120">
            <v>0</v>
          </cell>
          <cell r="AEF120">
            <v>0</v>
          </cell>
          <cell r="AEG120">
            <v>2.9230368231637809</v>
          </cell>
          <cell r="AEH120">
            <v>0</v>
          </cell>
          <cell r="AEI120">
            <v>0.26905456436174352</v>
          </cell>
          <cell r="AEJ120">
            <v>0</v>
          </cell>
          <cell r="AEK120">
            <v>0</v>
          </cell>
          <cell r="AEL120">
            <v>0</v>
          </cell>
          <cell r="AEM120">
            <v>0</v>
          </cell>
          <cell r="AEN120">
            <v>0</v>
          </cell>
          <cell r="AEO120">
            <v>0</v>
          </cell>
          <cell r="AEP120">
            <v>3.0135586704008728</v>
          </cell>
          <cell r="AEQ120">
            <v>0</v>
          </cell>
          <cell r="AER120">
            <v>0.27738676051493288</v>
          </cell>
          <cell r="AES120">
            <v>0</v>
          </cell>
          <cell r="AET120">
            <v>0</v>
          </cell>
          <cell r="AEU120">
            <v>0</v>
          </cell>
          <cell r="AEV120">
            <v>0</v>
          </cell>
          <cell r="AEW120">
            <v>7.0000000000000007E-2</v>
          </cell>
          <cell r="AEX120" t="str">
            <v>10</v>
          </cell>
          <cell r="AEY120" t="str">
            <v>10</v>
          </cell>
          <cell r="AEZ120" t="str">
            <v>0: No</v>
          </cell>
          <cell r="AFA120" t="str">
            <v/>
          </cell>
          <cell r="AFB120" t="str">
            <v/>
          </cell>
          <cell r="AFC120" t="str">
            <v>1: Always</v>
          </cell>
          <cell r="AFD120" t="str">
            <v>1: Always</v>
          </cell>
          <cell r="AFE120">
            <v>0</v>
          </cell>
          <cell r="AFF120">
            <v>0</v>
          </cell>
          <cell r="AFG120">
            <v>5.4428909350714623</v>
          </cell>
          <cell r="AFH120">
            <v>5.4223538569794254</v>
          </cell>
          <cell r="AFI120">
            <v>5.7716812575156586</v>
          </cell>
          <cell r="AFJ120">
            <v>4.3738323929226297</v>
          </cell>
          <cell r="AFK120">
            <v>4.3738323929226297</v>
          </cell>
          <cell r="AFL120">
            <v>16.553048915141883</v>
          </cell>
          <cell r="AFM120">
            <v>16.553048915141879</v>
          </cell>
          <cell r="AFN120">
            <v>0</v>
          </cell>
          <cell r="AFO120">
            <v>144</v>
          </cell>
          <cell r="AFP120">
            <v>119</v>
          </cell>
          <cell r="AFQ120">
            <v>25</v>
          </cell>
          <cell r="AFR120">
            <v>2.053707809203785E-2</v>
          </cell>
          <cell r="AFS120">
            <v>2.0459587732302595E-2</v>
          </cell>
          <cell r="AFT120">
            <v>2.0459587732302595E-2</v>
          </cell>
          <cell r="AFU120">
            <v>2.1777667442163071E-2</v>
          </cell>
          <cell r="AFV120">
            <v>0</v>
          </cell>
          <cell r="AFW120">
            <v>0</v>
          </cell>
          <cell r="AFX120">
            <v>0</v>
          </cell>
          <cell r="AFY120">
            <v>0</v>
          </cell>
          <cell r="AFZ120">
            <v>0</v>
          </cell>
          <cell r="AGA120">
            <v>0</v>
          </cell>
          <cell r="AGB120">
            <v>0</v>
          </cell>
        </row>
        <row r="121">
          <cell r="A121" t="str">
            <v>ZAMBIA_29</v>
          </cell>
          <cell r="B121" t="str">
            <v>Zambia</v>
          </cell>
          <cell r="C121" t="str">
            <v>Kabwe General Hospital</v>
          </cell>
          <cell r="D121" t="str">
            <v>Hospital</v>
          </cell>
          <cell r="E121" t="str">
            <v>Secondary</v>
          </cell>
          <cell r="F121" t="str">
            <v>Urban</v>
          </cell>
          <cell r="G121" t="str">
            <v>No</v>
          </cell>
          <cell r="H121">
            <v>37787</v>
          </cell>
          <cell r="I121" t="e">
            <v>#VALUE!</v>
          </cell>
          <cell r="J121">
            <v>17409</v>
          </cell>
          <cell r="K121">
            <v>348</v>
          </cell>
          <cell r="L121">
            <v>3359</v>
          </cell>
          <cell r="M121" t="str">
            <v>USD</v>
          </cell>
          <cell r="N121">
            <v>4727.7</v>
          </cell>
          <cell r="O121">
            <v>0</v>
          </cell>
          <cell r="P121">
            <v>0</v>
          </cell>
          <cell r="Q121">
            <v>0</v>
          </cell>
          <cell r="R121">
            <v>0</v>
          </cell>
          <cell r="S121" t="str">
            <v>Unknown</v>
          </cell>
          <cell r="T121">
            <v>17409</v>
          </cell>
          <cell r="U121">
            <v>0</v>
          </cell>
          <cell r="V121">
            <v>222.84229486511106</v>
          </cell>
          <cell r="W121" t="str">
            <v>0: No</v>
          </cell>
          <cell r="X121" t="str">
            <v>0: No</v>
          </cell>
          <cell r="Y121">
            <v>0</v>
          </cell>
          <cell r="Z121" t="str">
            <v>Jan-10</v>
          </cell>
          <cell r="AA121" t="str">
            <v>Dec-10</v>
          </cell>
          <cell r="AB121">
            <v>55.583333333333336</v>
          </cell>
          <cell r="AC121">
            <v>2056.5833333333335</v>
          </cell>
          <cell r="AD121">
            <v>80.916666666666671</v>
          </cell>
          <cell r="AE121">
            <v>197.5</v>
          </cell>
          <cell r="AF121">
            <v>0</v>
          </cell>
          <cell r="AG121">
            <v>2390.5833333333335</v>
          </cell>
          <cell r="AH121">
            <v>2335</v>
          </cell>
          <cell r="AI121">
            <v>3.6835500400878445</v>
          </cell>
          <cell r="AJ121">
            <v>16.471746784257679</v>
          </cell>
          <cell r="AK121">
            <v>1.1000000000000001</v>
          </cell>
          <cell r="AL121">
            <v>3.7</v>
          </cell>
          <cell r="AM121">
            <v>5</v>
          </cell>
          <cell r="AN121">
            <v>3.7</v>
          </cell>
          <cell r="AO121">
            <v>0</v>
          </cell>
          <cell r="AP121">
            <v>25</v>
          </cell>
          <cell r="AQ121">
            <v>15</v>
          </cell>
          <cell r="AR121">
            <v>15</v>
          </cell>
          <cell r="AS121">
            <v>30</v>
          </cell>
          <cell r="AT121">
            <v>0</v>
          </cell>
          <cell r="AU121">
            <v>1</v>
          </cell>
          <cell r="AV121">
            <v>3.7</v>
          </cell>
          <cell r="AW121">
            <v>5</v>
          </cell>
          <cell r="AX121">
            <v>3.7</v>
          </cell>
          <cell r="AY121">
            <v>0</v>
          </cell>
          <cell r="AZ121">
            <v>10</v>
          </cell>
          <cell r="BA121">
            <v>10</v>
          </cell>
          <cell r="BB121">
            <v>10</v>
          </cell>
          <cell r="BC121">
            <v>10</v>
          </cell>
          <cell r="BD121">
            <v>0</v>
          </cell>
          <cell r="BE121">
            <v>231662.91666666669</v>
          </cell>
          <cell r="BF121" t="str">
            <v>1: Yes</v>
          </cell>
          <cell r="BG121">
            <v>0.2</v>
          </cell>
          <cell r="BH121">
            <v>0.21</v>
          </cell>
          <cell r="BI121" t="str">
            <v>0: Unknown</v>
          </cell>
          <cell r="BJ121">
            <v>0.13</v>
          </cell>
          <cell r="BK121" t="str">
            <v>N/A</v>
          </cell>
          <cell r="BL121" t="str">
            <v>N/A</v>
          </cell>
          <cell r="BM121" t="str">
            <v>0: No</v>
          </cell>
          <cell r="BN121" t="str">
            <v>N/A</v>
          </cell>
          <cell r="BO121" t="str">
            <v>N/A</v>
          </cell>
          <cell r="BP121" t="str">
            <v>0: No</v>
          </cell>
          <cell r="BQ121">
            <v>0.10030551612086459</v>
          </cell>
          <cell r="BR121" t="str">
            <v>0: Cumulative</v>
          </cell>
          <cell r="BS121" t="str">
            <v/>
          </cell>
          <cell r="BT121" t="str">
            <v>1: Yes</v>
          </cell>
          <cell r="BU121">
            <v>0.2</v>
          </cell>
          <cell r="BV121">
            <v>0.21</v>
          </cell>
          <cell r="BW121" t="str">
            <v>0: Unknown</v>
          </cell>
          <cell r="BX121">
            <v>0.13</v>
          </cell>
          <cell r="BY121" t="str">
            <v>N/A</v>
          </cell>
          <cell r="BZ121" t="str">
            <v>N/A</v>
          </cell>
          <cell r="CA121" t="str">
            <v>1: Yes</v>
          </cell>
          <cell r="CB121" t="str">
            <v>0: No</v>
          </cell>
          <cell r="CC121" t="str">
            <v>0: No</v>
          </cell>
          <cell r="CD121" t="str">
            <v>0: No</v>
          </cell>
          <cell r="CE121" t="str">
            <v>1: Yes</v>
          </cell>
          <cell r="CF121" t="str">
            <v>0: No</v>
          </cell>
          <cell r="CG121" t="str">
            <v>0: No</v>
          </cell>
          <cell r="CH121" t="str">
            <v/>
          </cell>
          <cell r="CI121" t="str">
            <v>Patient charts are located in the back office of the ART clinic. Active patient files are generally placed correctly and in order, filling several file cabinets. About ten sampled charts were missing. Inactive patient files (dead or lost to follow up) occupied a separate space and were not well-organized.</v>
          </cell>
          <cell r="CJ121">
            <v>2363.8333333333335</v>
          </cell>
          <cell r="CK121" t="str">
            <v>Visit information derived from interview with the ART Nurse, who provided mostly trustworthy information. Pre-ART patients had fewer but longer visits as a result of increased risk of HIV transmission to partners.  Our interviewee noted that pharmacy visits take about 5 to 10 minutes per patient, but from our own observations we presume the average pharmacy visit is 10 minutes. There are no pediatric 2L patients.</v>
          </cell>
          <cell r="CL121" t="str">
            <v>1: Yes</v>
          </cell>
          <cell r="CM121" t="str">
            <v>1: Yes</v>
          </cell>
          <cell r="CN121" t="str">
            <v>1: Yes</v>
          </cell>
          <cell r="CO121" t="str">
            <v>0: No</v>
          </cell>
          <cell r="CP121" t="str">
            <v/>
          </cell>
          <cell r="CQ121" t="str">
            <v>0: No</v>
          </cell>
          <cell r="CR121" t="str">
            <v/>
          </cell>
          <cell r="CS121" t="str">
            <v/>
          </cell>
          <cell r="CT121" t="str">
            <v/>
          </cell>
          <cell r="CU121">
            <v>2188.381959314775</v>
          </cell>
          <cell r="CV121" t="str">
            <v>2: Unknown</v>
          </cell>
          <cell r="CW121">
            <v>3.6835500400878445</v>
          </cell>
          <cell r="CX121">
            <v>33.762838821377713</v>
          </cell>
          <cell r="CY121">
            <v>11.385771362959682</v>
          </cell>
          <cell r="CZ121">
            <v>34.295512054595591</v>
          </cell>
          <cell r="DA121">
            <v>24.442352032307642</v>
          </cell>
          <cell r="DB121">
            <v>7.7790114803619446</v>
          </cell>
          <cell r="DC121">
            <v>24.839013279564877</v>
          </cell>
          <cell r="DD121">
            <v>23.476391575004111</v>
          </cell>
          <cell r="DE121">
            <v>27.212252855793714</v>
          </cell>
          <cell r="DF121">
            <v>38.055775059453858</v>
          </cell>
          <cell r="DG121">
            <v>0</v>
          </cell>
          <cell r="DH121">
            <v>9.320486789070074</v>
          </cell>
          <cell r="DI121">
            <v>3.6067598825977374</v>
          </cell>
          <cell r="DJ121">
            <v>9.4564987750307115</v>
          </cell>
          <cell r="DK121">
            <v>8.8966743770744205</v>
          </cell>
          <cell r="DL121">
            <v>12.022532941992457</v>
          </cell>
          <cell r="DM121">
            <v>14.234679003319069</v>
          </cell>
          <cell r="DN121">
            <v>0</v>
          </cell>
          <cell r="DO121">
            <v>24.839013279564877</v>
          </cell>
          <cell r="DP121">
            <v>23.61781540750496</v>
          </cell>
          <cell r="DQ121">
            <v>38.055775059453858</v>
          </cell>
          <cell r="DR121">
            <v>9.4564987750307115</v>
          </cell>
          <cell r="DS121">
            <v>9.0150060989666407</v>
          </cell>
          <cell r="DT121">
            <v>14.234679003319069</v>
          </cell>
          <cell r="DU121">
            <v>20.274054096272277</v>
          </cell>
          <cell r="DV121">
            <v>6.3206971136731207</v>
          </cell>
          <cell r="DW121">
            <v>19.484232278624262</v>
          </cell>
          <cell r="DX121">
            <v>22.233099839974582</v>
          </cell>
          <cell r="DY121">
            <v>31.622859297957532</v>
          </cell>
          <cell r="DZ121">
            <v>0</v>
          </cell>
          <cell r="EA121">
            <v>3.1404455872372936</v>
          </cell>
          <cell r="EB121">
            <v>1.2152619722406865</v>
          </cell>
          <cell r="EC121">
            <v>2.9976461981936944</v>
          </cell>
          <cell r="ED121">
            <v>4.0508732408022894</v>
          </cell>
          <cell r="EE121">
            <v>4.7962339171099098</v>
          </cell>
          <cell r="EF121">
            <v>0</v>
          </cell>
          <cell r="EG121">
            <v>0.39976323135060943</v>
          </cell>
          <cell r="EH121">
            <v>0</v>
          </cell>
          <cell r="EI121">
            <v>0.39498385854741658</v>
          </cell>
          <cell r="EJ121">
            <v>0.11810512685638448</v>
          </cell>
          <cell r="EK121">
            <v>0.67743506096442652</v>
          </cell>
          <cell r="EL121">
            <v>0</v>
          </cell>
          <cell r="EM121">
            <v>0</v>
          </cell>
          <cell r="EN121">
            <v>0</v>
          </cell>
          <cell r="EO121">
            <v>0</v>
          </cell>
          <cell r="EP121">
            <v>0</v>
          </cell>
          <cell r="EQ121">
            <v>0</v>
          </cell>
          <cell r="ER121">
            <v>0</v>
          </cell>
          <cell r="ES121">
            <v>0</v>
          </cell>
          <cell r="ET121">
            <v>0</v>
          </cell>
          <cell r="EU121">
            <v>0</v>
          </cell>
          <cell r="EV121">
            <v>0</v>
          </cell>
          <cell r="EW121">
            <v>0</v>
          </cell>
          <cell r="EX121">
            <v>0</v>
          </cell>
          <cell r="EY121">
            <v>8.0086872500728195</v>
          </cell>
          <cell r="EZ121">
            <v>3.0991312513535152</v>
          </cell>
          <cell r="FA121">
            <v>7.6445237533386727</v>
          </cell>
          <cell r="FB121">
            <v>10.330437504511719</v>
          </cell>
          <cell r="FC121">
            <v>12.231238005341874</v>
          </cell>
          <cell r="FD121">
            <v>0</v>
          </cell>
          <cell r="FE121">
            <v>1.9398886564447106</v>
          </cell>
          <cell r="FF121">
            <v>0.75068102569235928</v>
          </cell>
          <cell r="FG121">
            <v>1.8516798633744866</v>
          </cell>
          <cell r="FH121">
            <v>2.5022700856411979</v>
          </cell>
          <cell r="FI121">
            <v>2.9626877813991781</v>
          </cell>
          <cell r="FJ121">
            <v>0</v>
          </cell>
          <cell r="FK121">
            <v>0</v>
          </cell>
          <cell r="FL121">
            <v>0</v>
          </cell>
          <cell r="FM121">
            <v>0</v>
          </cell>
          <cell r="FN121">
            <v>0</v>
          </cell>
          <cell r="FO121">
            <v>0</v>
          </cell>
          <cell r="FP121">
            <v>0</v>
          </cell>
          <cell r="FQ121">
            <v>0</v>
          </cell>
          <cell r="FR121">
            <v>7.111235054205739E-2</v>
          </cell>
          <cell r="FS121">
            <v>2.0915397218252165</v>
          </cell>
          <cell r="FT121">
            <v>0</v>
          </cell>
          <cell r="FU121">
            <v>0.48105413601979985</v>
          </cell>
          <cell r="FV121">
            <v>0.41830794436504337</v>
          </cell>
          <cell r="FW121">
            <v>0</v>
          </cell>
          <cell r="FX121">
            <v>0.53961724823090595</v>
          </cell>
          <cell r="FY121">
            <v>1.2549238330951302E-2</v>
          </cell>
          <cell r="FZ121">
            <v>3.6141806393139744</v>
          </cell>
          <cell r="GA121">
            <v>1.2549238330951302E-2</v>
          </cell>
          <cell r="GB121">
            <v>1.6732317774601735</v>
          </cell>
          <cell r="GC121">
            <v>0.41830794436504337</v>
          </cell>
          <cell r="GD121">
            <v>2.091539721825217</v>
          </cell>
          <cell r="GE121">
            <v>0</v>
          </cell>
          <cell r="GF121">
            <v>2.7518431053740074E-2</v>
          </cell>
          <cell r="GG121">
            <v>0.80936561922764927</v>
          </cell>
          <cell r="GH121">
            <v>0</v>
          </cell>
          <cell r="GI121">
            <v>0</v>
          </cell>
          <cell r="GJ121">
            <v>0.16187312384552985</v>
          </cell>
          <cell r="GK121">
            <v>0</v>
          </cell>
          <cell r="GL121">
            <v>0</v>
          </cell>
          <cell r="GM121">
            <v>0</v>
          </cell>
          <cell r="GN121">
            <v>0.99875717412691922</v>
          </cell>
          <cell r="GO121">
            <v>0.64749249538211939</v>
          </cell>
          <cell r="GP121">
            <v>0.16187312384552985</v>
          </cell>
          <cell r="GQ121">
            <v>0.80936561922764927</v>
          </cell>
          <cell r="GR121">
            <v>0</v>
          </cell>
          <cell r="GS121">
            <v>7.2150078746864937E-2</v>
          </cell>
          <cell r="GT121">
            <v>2.1220611396136748</v>
          </cell>
          <cell r="GU121">
            <v>0</v>
          </cell>
          <cell r="GV121">
            <v>0.49250535331905776</v>
          </cell>
          <cell r="GW121">
            <v>0.42441222792273492</v>
          </cell>
          <cell r="GX121">
            <v>0</v>
          </cell>
          <cell r="GY121">
            <v>0.55246252676659524</v>
          </cell>
          <cell r="GZ121">
            <v>1.2847965738758028E-2</v>
          </cell>
          <cell r="HA121">
            <v>3.6764392921076858</v>
          </cell>
          <cell r="HB121">
            <v>1.6976489116909397</v>
          </cell>
          <cell r="HC121">
            <v>0.42441222792273492</v>
          </cell>
          <cell r="HD121">
            <v>2.1220611396136748</v>
          </cell>
          <cell r="HE121">
            <v>0</v>
          </cell>
          <cell r="HF121">
            <v>23389.569029337737</v>
          </cell>
          <cell r="HG121">
            <v>7367.4990375869893</v>
          </cell>
          <cell r="HH121">
            <v>0</v>
          </cell>
          <cell r="HI121">
            <v>8080.2180488536114</v>
          </cell>
          <cell r="HJ121">
            <v>7507.4968800896859</v>
          </cell>
          <cell r="HK121">
            <v>0</v>
          </cell>
          <cell r="HL121">
            <v>634.55803033187397</v>
          </cell>
          <cell r="HM121">
            <v>8814.0808426930653</v>
          </cell>
          <cell r="HN121">
            <v>4786.3585654758135</v>
          </cell>
          <cell r="HO121">
            <v>3135.9661146011808</v>
          </cell>
          <cell r="HP121">
            <v>0</v>
          </cell>
          <cell r="HQ121">
            <v>1</v>
          </cell>
          <cell r="HR121">
            <v>0</v>
          </cell>
          <cell r="HS121">
            <v>0</v>
          </cell>
          <cell r="HT121">
            <v>3.1404455872372932</v>
          </cell>
          <cell r="HU121">
            <v>0</v>
          </cell>
          <cell r="HV121">
            <v>0</v>
          </cell>
          <cell r="HW121">
            <v>7.3220000000000001</v>
          </cell>
          <cell r="HX121">
            <v>2.29</v>
          </cell>
          <cell r="HY121">
            <v>0</v>
          </cell>
          <cell r="HZ121">
            <v>3.186273477001845</v>
          </cell>
          <cell r="IA121">
            <v>0</v>
          </cell>
          <cell r="IB121">
            <v>0</v>
          </cell>
          <cell r="IC121">
            <v>1.2152619722406865</v>
          </cell>
          <cell r="ID121">
            <v>0</v>
          </cell>
          <cell r="IE121" t="str">
            <v/>
          </cell>
          <cell r="IF121">
            <v>149.20054077921208</v>
          </cell>
          <cell r="IG121">
            <v>137.6183801832571</v>
          </cell>
          <cell r="IH121">
            <v>582.75630856441842</v>
          </cell>
          <cell r="II121">
            <v>92.176697246780478</v>
          </cell>
          <cell r="IJ121">
            <v>0</v>
          </cell>
          <cell r="IK121">
            <v>136.28025617103077</v>
          </cell>
          <cell r="IL121">
            <v>12.920284608181314</v>
          </cell>
          <cell r="IM121">
            <v>125.23272596676397</v>
          </cell>
          <cell r="IN121">
            <v>12.385654216493139</v>
          </cell>
          <cell r="IO121">
            <v>530.30824079362071</v>
          </cell>
          <cell r="IP121">
            <v>52.448067770797657</v>
          </cell>
          <cell r="IQ121">
            <v>86.646095411973647</v>
          </cell>
          <cell r="IR121">
            <v>5.5306018348068289</v>
          </cell>
          <cell r="IS121">
            <v>0</v>
          </cell>
          <cell r="IT121">
            <v>0</v>
          </cell>
          <cell r="IU121">
            <v>507.00000000000006</v>
          </cell>
          <cell r="IV121">
            <v>880</v>
          </cell>
          <cell r="IW121">
            <v>935</v>
          </cell>
          <cell r="IX121">
            <v>11</v>
          </cell>
          <cell r="IY121" t="str">
            <v>0: No</v>
          </cell>
          <cell r="IZ121" t="str">
            <v>N/A</v>
          </cell>
          <cell r="JA121" t="str">
            <v>N/A</v>
          </cell>
          <cell r="JB121" t="str">
            <v>N/A</v>
          </cell>
          <cell r="JC121" t="str">
            <v>N/A</v>
          </cell>
          <cell r="JD121" t="str">
            <v>N/A</v>
          </cell>
          <cell r="JE121" t="str">
            <v>N/A</v>
          </cell>
          <cell r="JF121" t="str">
            <v>N/A</v>
          </cell>
          <cell r="JG121" t="str">
            <v>N/A</v>
          </cell>
          <cell r="JH121">
            <v>0</v>
          </cell>
          <cell r="JI121">
            <v>711</v>
          </cell>
          <cell r="JJ121">
            <v>0</v>
          </cell>
          <cell r="JK121">
            <v>485</v>
          </cell>
          <cell r="JL121">
            <v>629</v>
          </cell>
          <cell r="JM121">
            <v>306</v>
          </cell>
          <cell r="JN121">
            <v>0</v>
          </cell>
          <cell r="JO121">
            <v>0</v>
          </cell>
          <cell r="JP121">
            <v>0</v>
          </cell>
          <cell r="JQ121">
            <v>0</v>
          </cell>
          <cell r="JR121">
            <v>69.71867927321955</v>
          </cell>
          <cell r="JS121">
            <v>99.892548173530486</v>
          </cell>
          <cell r="JT121">
            <v>147.492015144785</v>
          </cell>
          <cell r="JU121">
            <v>172.19218647545318</v>
          </cell>
          <cell r="JV121">
            <v>165.30723184635235</v>
          </cell>
          <cell r="JW121">
            <v>194.52270660151873</v>
          </cell>
          <cell r="JX121">
            <v>140.60706051568417</v>
          </cell>
          <cell r="JY121">
            <v>169.82253527085052</v>
          </cell>
          <cell r="JZ121">
            <v>8493</v>
          </cell>
          <cell r="KA121">
            <v>0</v>
          </cell>
          <cell r="KB121">
            <v>4656</v>
          </cell>
          <cell r="KC121">
            <v>44</v>
          </cell>
          <cell r="KD121">
            <v>10106</v>
          </cell>
          <cell r="KE121">
            <v>0</v>
          </cell>
          <cell r="KF121">
            <v>320</v>
          </cell>
          <cell r="KG121">
            <v>6969.6</v>
          </cell>
          <cell r="KH121">
            <v>9375</v>
          </cell>
          <cell r="KI121">
            <v>32</v>
          </cell>
          <cell r="KJ121">
            <v>4656</v>
          </cell>
          <cell r="KK121">
            <v>45</v>
          </cell>
          <cell r="KL121">
            <v>10106</v>
          </cell>
          <cell r="KM121">
            <v>0</v>
          </cell>
          <cell r="KN121">
            <v>320</v>
          </cell>
          <cell r="KO121">
            <v>7835</v>
          </cell>
          <cell r="KP121">
            <v>531</v>
          </cell>
          <cell r="KQ121">
            <v>180</v>
          </cell>
          <cell r="KR121">
            <v>351</v>
          </cell>
          <cell r="KS121">
            <v>134</v>
          </cell>
          <cell r="KT121">
            <v>334</v>
          </cell>
          <cell r="KU121">
            <v>571</v>
          </cell>
          <cell r="KV121">
            <v>0</v>
          </cell>
          <cell r="KW121">
            <v>0</v>
          </cell>
          <cell r="KX121">
            <v>0</v>
          </cell>
          <cell r="KY121">
            <v>0</v>
          </cell>
          <cell r="KZ121">
            <v>6.3299278719038865</v>
          </cell>
          <cell r="LA121" t="str">
            <v/>
          </cell>
          <cell r="LB121" t="str">
            <v/>
          </cell>
          <cell r="LC121">
            <v>2.9200245362438397</v>
          </cell>
          <cell r="LD121">
            <v>5.1900501300843969</v>
          </cell>
          <cell r="LE121">
            <v>4.7900670516318726</v>
          </cell>
          <cell r="LF121" t="str">
            <v/>
          </cell>
          <cell r="LG121" t="str">
            <v/>
          </cell>
          <cell r="LH121">
            <v>8.2799246991137352</v>
          </cell>
          <cell r="LI121" t="str">
            <v/>
          </cell>
          <cell r="LJ121" t="str">
            <v>Tenofovir/Emtricitabine (TDF/FTC)</v>
          </cell>
          <cell r="LK121">
            <v>8.2799246991137352</v>
          </cell>
          <cell r="LL121" t="str">
            <v>0: No</v>
          </cell>
          <cell r="LM121" t="str">
            <v>N/A</v>
          </cell>
          <cell r="LN121" t="str">
            <v>N/A</v>
          </cell>
          <cell r="LO121" t="str">
            <v>N/A</v>
          </cell>
          <cell r="LP121" t="str">
            <v>N/A</v>
          </cell>
          <cell r="LQ121" t="str">
            <v>N/A</v>
          </cell>
          <cell r="LR121" t="str">
            <v>N/A</v>
          </cell>
          <cell r="LS121" t="str">
            <v>N/A</v>
          </cell>
          <cell r="LT121" t="str">
            <v>N/A</v>
          </cell>
          <cell r="LU121">
            <v>711</v>
          </cell>
          <cell r="LV121">
            <v>485</v>
          </cell>
          <cell r="LW121">
            <v>935</v>
          </cell>
          <cell r="LX121">
            <v>5</v>
          </cell>
          <cell r="LY121" t="str">
            <v/>
          </cell>
          <cell r="LZ121" t="str">
            <v/>
          </cell>
          <cell r="MA121" t="str">
            <v/>
          </cell>
          <cell r="MB121" t="str">
            <v/>
          </cell>
          <cell r="MC121" t="str">
            <v/>
          </cell>
          <cell r="MD121" t="str">
            <v/>
          </cell>
          <cell r="ME121" t="str">
            <v/>
          </cell>
          <cell r="MF121" t="str">
            <v/>
          </cell>
          <cell r="MG121" t="str">
            <v/>
          </cell>
          <cell r="MH121" t="str">
            <v/>
          </cell>
          <cell r="MI121" t="str">
            <v/>
          </cell>
          <cell r="MJ121" t="str">
            <v/>
          </cell>
          <cell r="MK121" t="str">
            <v/>
          </cell>
          <cell r="ML121" t="str">
            <v/>
          </cell>
          <cell r="MM121" t="str">
            <v/>
          </cell>
          <cell r="MN121" t="str">
            <v/>
          </cell>
          <cell r="MO121" t="str">
            <v/>
          </cell>
          <cell r="MP121" t="str">
            <v/>
          </cell>
          <cell r="MQ121" t="str">
            <v>1: Yes</v>
          </cell>
          <cell r="MR121" t="str">
            <v>1: Yes</v>
          </cell>
          <cell r="MS121" t="str">
            <v>4</v>
          </cell>
          <cell r="MT121" t="str">
            <v>1: Yes</v>
          </cell>
          <cell r="MU121">
            <v>16.610310680315067</v>
          </cell>
          <cell r="MV121">
            <v>50.007494413843915</v>
          </cell>
          <cell r="MW121">
            <v>15.832488578900385</v>
          </cell>
          <cell r="MX121">
            <v>14.721935607194593</v>
          </cell>
          <cell r="MY121">
            <v>16.084387594470833</v>
          </cell>
          <cell r="MZ121">
            <v>0</v>
          </cell>
          <cell r="NA121">
            <v>1.3599955121061924</v>
          </cell>
          <cell r="NB121">
            <v>58.492040863253884</v>
          </cell>
          <cell r="NC121">
            <v>0</v>
          </cell>
          <cell r="ND121">
            <v>0</v>
          </cell>
          <cell r="NE121">
            <v>0</v>
          </cell>
          <cell r="NF121">
            <v>0</v>
          </cell>
          <cell r="NG121">
            <v>0.14513375381479438</v>
          </cell>
          <cell r="NH121">
            <v>0</v>
          </cell>
          <cell r="NI121">
            <v>0</v>
          </cell>
          <cell r="NJ121">
            <v>0</v>
          </cell>
          <cell r="NK121">
            <v>1.7567307998670914</v>
          </cell>
          <cell r="NL121">
            <v>0</v>
          </cell>
          <cell r="NM121">
            <v>14.374603709529312</v>
          </cell>
          <cell r="NN121">
            <v>43.276608640282952</v>
          </cell>
          <cell r="NO121">
            <v>13.701474550205409</v>
          </cell>
          <cell r="NP121">
            <v>12.740399277505688</v>
          </cell>
          <cell r="NQ121">
            <v>13.91946857773055</v>
          </cell>
          <cell r="NR121">
            <v>0</v>
          </cell>
          <cell r="NS121">
            <v>2.2357069707857526</v>
          </cell>
          <cell r="NT121">
            <v>6.7308857735609644</v>
          </cell>
          <cell r="NU121">
            <v>2.1310140286949766</v>
          </cell>
          <cell r="NV121">
            <v>1.9815363296889053</v>
          </cell>
          <cell r="NW121">
            <v>2.1649190167402836</v>
          </cell>
          <cell r="NX121">
            <v>0</v>
          </cell>
          <cell r="NY121">
            <v>0</v>
          </cell>
          <cell r="NZ121">
            <v>0</v>
          </cell>
          <cell r="OA121">
            <v>0</v>
          </cell>
          <cell r="OB121">
            <v>0</v>
          </cell>
          <cell r="OC121">
            <v>0</v>
          </cell>
          <cell r="OD121">
            <v>0</v>
          </cell>
          <cell r="OE121">
            <v>0</v>
          </cell>
          <cell r="OF121">
            <v>0</v>
          </cell>
          <cell r="OG121">
            <v>0</v>
          </cell>
          <cell r="OH121">
            <v>0</v>
          </cell>
          <cell r="OI121">
            <v>0</v>
          </cell>
          <cell r="OJ121">
            <v>0</v>
          </cell>
          <cell r="OK121">
            <v>16.610310680315067</v>
          </cell>
          <cell r="OL121">
            <v>50.007494413843915</v>
          </cell>
          <cell r="OM121">
            <v>15.832488578900385</v>
          </cell>
          <cell r="ON121">
            <v>14.721935607194593</v>
          </cell>
          <cell r="OO121">
            <v>16.084387594470833</v>
          </cell>
          <cell r="OP121">
            <v>0</v>
          </cell>
          <cell r="OQ121">
            <v>0</v>
          </cell>
          <cell r="OR121">
            <v>0</v>
          </cell>
          <cell r="OS121">
            <v>0</v>
          </cell>
          <cell r="OT121">
            <v>0</v>
          </cell>
          <cell r="OU121">
            <v>0</v>
          </cell>
          <cell r="OV121">
            <v>0</v>
          </cell>
          <cell r="OW121">
            <v>2.3818454352145566</v>
          </cell>
          <cell r="OX121">
            <v>0</v>
          </cell>
          <cell r="OY121">
            <v>0</v>
          </cell>
          <cell r="OZ121">
            <v>0</v>
          </cell>
          <cell r="PA121">
            <v>0.41119670931083757</v>
          </cell>
          <cell r="PB121">
            <v>0</v>
          </cell>
          <cell r="PC121">
            <v>0</v>
          </cell>
          <cell r="PD121">
            <v>0</v>
          </cell>
          <cell r="PE121">
            <v>0.97181301634886852</v>
          </cell>
          <cell r="PF121">
            <v>0</v>
          </cell>
          <cell r="PG121">
            <v>6.0350699071430087</v>
          </cell>
          <cell r="PH121" t="str">
            <v/>
          </cell>
          <cell r="PI121">
            <v>0</v>
          </cell>
          <cell r="PJ121">
            <v>0</v>
          </cell>
          <cell r="PK121">
            <v>2.5987266535524678</v>
          </cell>
          <cell r="PL121" t="str">
            <v>N/A</v>
          </cell>
          <cell r="PM121" t="str">
            <v>N/A</v>
          </cell>
          <cell r="PN121" t="str">
            <v>N/A</v>
          </cell>
          <cell r="PO121">
            <v>0.45159379825285029</v>
          </cell>
          <cell r="PP121" t="str">
            <v>N/A</v>
          </cell>
          <cell r="PQ121">
            <v>398.58000000000004</v>
          </cell>
          <cell r="PR121">
            <v>4669.08</v>
          </cell>
          <cell r="PS121">
            <v>5694</v>
          </cell>
          <cell r="PT121">
            <v>0</v>
          </cell>
          <cell r="PU121">
            <v>983</v>
          </cell>
          <cell r="PV121">
            <v>0</v>
          </cell>
          <cell r="PW121">
            <v>2323.1999999999998</v>
          </cell>
          <cell r="PX121">
            <v>17.859022617873919</v>
          </cell>
          <cell r="PY121">
            <v>0</v>
          </cell>
          <cell r="PZ121">
            <v>25.901075711966111</v>
          </cell>
          <cell r="QA121">
            <v>15.815309911212154</v>
          </cell>
          <cell r="QB121">
            <v>0</v>
          </cell>
          <cell r="QC121">
            <v>0.14858857943201306</v>
          </cell>
          <cell r="QD121">
            <v>13.686608088943569</v>
          </cell>
          <cell r="QE121">
            <v>2.1287018222685847</v>
          </cell>
          <cell r="QF121">
            <v>0</v>
          </cell>
          <cell r="QG121">
            <v>0</v>
          </cell>
          <cell r="QH121">
            <v>15.815309911212154</v>
          </cell>
          <cell r="QI121">
            <v>0</v>
          </cell>
          <cell r="QJ121">
            <v>2.2678458244111348</v>
          </cell>
          <cell r="QK121">
            <v>0</v>
          </cell>
          <cell r="QL121">
            <v>0</v>
          </cell>
          <cell r="QM121">
            <v>0</v>
          </cell>
          <cell r="QN121">
            <v>0.39151605995717342</v>
          </cell>
          <cell r="QO121">
            <v>0</v>
          </cell>
          <cell r="QP121">
            <v>0</v>
          </cell>
          <cell r="QQ121">
            <v>0</v>
          </cell>
          <cell r="QR121">
            <v>0</v>
          </cell>
          <cell r="QS121">
            <v>0</v>
          </cell>
          <cell r="QT121">
            <v>7.1708545727136439</v>
          </cell>
          <cell r="QU121">
            <v>0</v>
          </cell>
          <cell r="QV121" t="str">
            <v>1: Yes</v>
          </cell>
          <cell r="QW121" t="str">
            <v>0: No</v>
          </cell>
          <cell r="QX121" t="str">
            <v>0: No</v>
          </cell>
          <cell r="QY121" t="str">
            <v>0: No</v>
          </cell>
          <cell r="QZ121" t="str">
            <v>0: No</v>
          </cell>
          <cell r="RA121" t="str">
            <v>0: No</v>
          </cell>
          <cell r="RB121" t="str">
            <v>N/A</v>
          </cell>
          <cell r="RC121" t="str">
            <v>15</v>
          </cell>
          <cell r="RD121" t="str">
            <v>1: Yes</v>
          </cell>
          <cell r="RE121">
            <v>7.4979771373221702</v>
          </cell>
          <cell r="RF121">
            <v>0</v>
          </cell>
          <cell r="RG121">
            <v>0</v>
          </cell>
          <cell r="RH121">
            <v>0</v>
          </cell>
          <cell r="RI121">
            <v>1.2379610194902548</v>
          </cell>
          <cell r="RJ121">
            <v>0</v>
          </cell>
          <cell r="RK121">
            <v>0</v>
          </cell>
          <cell r="RL121">
            <v>0</v>
          </cell>
          <cell r="RM121">
            <v>2.9257691154422787</v>
          </cell>
          <cell r="RN121">
            <v>0</v>
          </cell>
          <cell r="RO121">
            <v>3.1994076516364145</v>
          </cell>
          <cell r="RP121">
            <v>3.2319394528021603</v>
          </cell>
          <cell r="RQ121">
            <v>1.8327793627845432</v>
          </cell>
          <cell r="RR121">
            <v>1.8327793627845432</v>
          </cell>
          <cell r="RS121">
            <v>3.3658577440254911</v>
          </cell>
          <cell r="RT121">
            <v>0.80143572449517853</v>
          </cell>
          <cell r="RU121">
            <v>2.833226208534438</v>
          </cell>
          <cell r="RV121">
            <v>2.3979719271412359</v>
          </cell>
          <cell r="RW121">
            <v>1.0313436382893648</v>
          </cell>
          <cell r="RX121">
            <v>2.5644220195303125</v>
          </cell>
          <cell r="RY121">
            <v>0</v>
          </cell>
          <cell r="RZ121">
            <v>2.0317904840392593</v>
          </cell>
          <cell r="SA121">
            <v>0</v>
          </cell>
          <cell r="SB121">
            <v>2.6555083508582236</v>
          </cell>
          <cell r="SC121">
            <v>0</v>
          </cell>
          <cell r="SD121">
            <v>1.521206871111171</v>
          </cell>
          <cell r="SE121">
            <v>2.7936619275411569</v>
          </cell>
          <cell r="SF121">
            <v>0.66519165133099822</v>
          </cell>
          <cell r="SG121">
            <v>2.3515777530835837</v>
          </cell>
          <cell r="SH121">
            <v>0.54389930077819049</v>
          </cell>
          <cell r="SI121">
            <v>0</v>
          </cell>
          <cell r="SJ121">
            <v>0.31157249167337242</v>
          </cell>
          <cell r="SK121">
            <v>0.57219581648433349</v>
          </cell>
          <cell r="SL121">
            <v>0.13624407316418036</v>
          </cell>
          <cell r="SM121">
            <v>0.48164845545085444</v>
          </cell>
          <cell r="SN121">
            <v>1.6343686562296851E-2</v>
          </cell>
          <cell r="SO121">
            <v>0.75</v>
          </cell>
          <cell r="SP121" t="str">
            <v>blank</v>
          </cell>
          <cell r="SQ121">
            <v>1</v>
          </cell>
          <cell r="SR121" t="str">
            <v>blank</v>
          </cell>
          <cell r="SS121" t="str">
            <v>1: Yes</v>
          </cell>
          <cell r="ST121" t="str">
            <v>1: Yes</v>
          </cell>
          <cell r="SU121" t="str">
            <v>Blank</v>
          </cell>
          <cell r="SV121" t="str">
            <v>1: Yes</v>
          </cell>
          <cell r="SW121" t="str">
            <v>1: Only patients with CD4 &lt;</v>
          </cell>
          <cell r="SX121">
            <v>1</v>
          </cell>
          <cell r="SY121" t="str">
            <v>0: No</v>
          </cell>
          <cell r="SZ121" t="str">
            <v>N/A</v>
          </cell>
          <cell r="TA121" t="str">
            <v>N/A</v>
          </cell>
          <cell r="TB121">
            <v>2.4140673306572002E-2</v>
          </cell>
          <cell r="TC121">
            <v>0</v>
          </cell>
          <cell r="TD121">
            <v>0.27458022674574262</v>
          </cell>
          <cell r="TE121">
            <v>1.7606679325930158E-2</v>
          </cell>
          <cell r="TF121">
            <v>0.22516163694099517</v>
          </cell>
          <cell r="TG121">
            <v>7.4231225270593709E-3</v>
          </cell>
          <cell r="TH121">
            <v>8.6440531437605661E-2</v>
          </cell>
          <cell r="TI121">
            <v>2.3979719271412359</v>
          </cell>
          <cell r="TJ121">
            <v>0.16608285421127356</v>
          </cell>
          <cell r="TK121">
            <v>2.4140673306572002E-2</v>
          </cell>
          <cell r="TL121">
            <v>0</v>
          </cell>
          <cell r="TM121">
            <v>0.27458022674574262</v>
          </cell>
          <cell r="TN121">
            <v>1.7606679325930158E-2</v>
          </cell>
          <cell r="TO121">
            <v>0.22516163694099517</v>
          </cell>
          <cell r="TP121">
            <v>7.4231225270593709E-3</v>
          </cell>
          <cell r="TQ121">
            <v>8.6440531437605661E-2</v>
          </cell>
          <cell r="TR121">
            <v>1.0313436382893648</v>
          </cell>
          <cell r="TS121">
            <v>0.16608285421127356</v>
          </cell>
          <cell r="TT121">
            <v>2.4140673306572002E-2</v>
          </cell>
          <cell r="TU121">
            <v>0</v>
          </cell>
          <cell r="TV121">
            <v>0.27458022674574267</v>
          </cell>
          <cell r="TW121">
            <v>1.7606679325930158E-2</v>
          </cell>
          <cell r="TX121">
            <v>0.2251616369409952</v>
          </cell>
          <cell r="TY121">
            <v>7.4231225270593709E-3</v>
          </cell>
          <cell r="TZ121">
            <v>8.6440531437605675E-2</v>
          </cell>
          <cell r="UA121">
            <v>2.4305037283069817</v>
          </cell>
          <cell r="UB121">
            <v>0.16608285421127356</v>
          </cell>
          <cell r="UC121" t="str">
            <v>0: No</v>
          </cell>
          <cell r="UD121" t="str">
            <v>N/A</v>
          </cell>
          <cell r="UE121" t="str">
            <v>N/A</v>
          </cell>
          <cell r="UF121">
            <v>352800</v>
          </cell>
          <cell r="UG121">
            <v>1.5698965670410559E-2</v>
          </cell>
          <cell r="UH121">
            <v>1.5698965670410559E-2</v>
          </cell>
          <cell r="UI121">
            <v>1.5698965670410559E-2</v>
          </cell>
          <cell r="UJ121">
            <v>0</v>
          </cell>
          <cell r="UK121">
            <v>0</v>
          </cell>
          <cell r="UL121">
            <v>0</v>
          </cell>
          <cell r="UM121">
            <v>0</v>
          </cell>
          <cell r="UN121" t="str">
            <v>N/A</v>
          </cell>
          <cell r="UO121" t="str">
            <v>N/A</v>
          </cell>
          <cell r="UP121" t="str">
            <v>N/A</v>
          </cell>
          <cell r="UQ121" t="str">
            <v>N/A</v>
          </cell>
          <cell r="UR121" t="str">
            <v>N/A</v>
          </cell>
          <cell r="US121" t="str">
            <v>N/A</v>
          </cell>
          <cell r="UT121" t="str">
            <v>N/A</v>
          </cell>
          <cell r="UU121" t="str">
            <v>N/A</v>
          </cell>
          <cell r="UV121" t="str">
            <v>N/A</v>
          </cell>
          <cell r="UW121" t="str">
            <v>N/A</v>
          </cell>
          <cell r="UX121">
            <v>1</v>
          </cell>
          <cell r="UY121">
            <v>0</v>
          </cell>
          <cell r="UZ121">
            <v>0</v>
          </cell>
          <cell r="VA121">
            <v>0</v>
          </cell>
          <cell r="VB121">
            <v>1</v>
          </cell>
          <cell r="VC121">
            <v>0</v>
          </cell>
          <cell r="VD121">
            <v>1</v>
          </cell>
          <cell r="VE121">
            <v>0</v>
          </cell>
          <cell r="VF121">
            <v>0</v>
          </cell>
          <cell r="VG121">
            <v>0</v>
          </cell>
          <cell r="VH121">
            <v>0</v>
          </cell>
          <cell r="VI121">
            <v>1</v>
          </cell>
          <cell r="VJ121">
            <v>0</v>
          </cell>
          <cell r="VK121">
            <v>0</v>
          </cell>
          <cell r="VL121">
            <v>0</v>
          </cell>
          <cell r="VM121">
            <v>0</v>
          </cell>
          <cell r="VN121">
            <v>0</v>
          </cell>
          <cell r="VO121">
            <v>0</v>
          </cell>
          <cell r="VP121">
            <v>0</v>
          </cell>
          <cell r="VQ121">
            <v>0</v>
          </cell>
          <cell r="VR121">
            <v>0</v>
          </cell>
          <cell r="VS121">
            <v>0</v>
          </cell>
          <cell r="VT121">
            <v>0</v>
          </cell>
          <cell r="VU121">
            <v>0</v>
          </cell>
          <cell r="VV121">
            <v>1</v>
          </cell>
          <cell r="VW121">
            <v>0</v>
          </cell>
          <cell r="VX121">
            <v>0</v>
          </cell>
          <cell r="VY121">
            <v>9.1607766584167027E-2</v>
          </cell>
          <cell r="VZ121">
            <v>9.0974783725910058E-2</v>
          </cell>
          <cell r="WA121">
            <v>1.3974382752927332</v>
          </cell>
          <cell r="WB121">
            <v>0</v>
          </cell>
          <cell r="WC121">
            <v>0</v>
          </cell>
          <cell r="WD121">
            <v>1.0755752911392404</v>
          </cell>
          <cell r="WE121">
            <v>0</v>
          </cell>
          <cell r="WF121">
            <v>1.0830589112609115</v>
          </cell>
          <cell r="WG121">
            <v>1.3974382752927332</v>
          </cell>
          <cell r="WH121">
            <v>0</v>
          </cell>
          <cell r="WI121">
            <v>0</v>
          </cell>
          <cell r="WJ121">
            <v>1.0755752911392404</v>
          </cell>
          <cell r="WK121">
            <v>0</v>
          </cell>
          <cell r="WL121">
            <v>0</v>
          </cell>
          <cell r="WM121">
            <v>0</v>
          </cell>
          <cell r="WN121">
            <v>0</v>
          </cell>
          <cell r="WO121">
            <v>0</v>
          </cell>
          <cell r="WP121">
            <v>0</v>
          </cell>
          <cell r="WQ121">
            <v>0</v>
          </cell>
          <cell r="WR121">
            <v>0</v>
          </cell>
          <cell r="WS121">
            <v>1.3974382752927332</v>
          </cell>
          <cell r="WT121">
            <v>0</v>
          </cell>
          <cell r="WU121">
            <v>0</v>
          </cell>
          <cell r="WV121">
            <v>0</v>
          </cell>
          <cell r="WW121">
            <v>0</v>
          </cell>
          <cell r="WX121">
            <v>0</v>
          </cell>
          <cell r="WY121">
            <v>0</v>
          </cell>
          <cell r="WZ121">
            <v>7.9016597546912832</v>
          </cell>
          <cell r="XA121">
            <v>7.646249218181941</v>
          </cell>
          <cell r="XB121">
            <v>18.631199834139249</v>
          </cell>
          <cell r="XC121">
            <v>7.5343103749442193</v>
          </cell>
          <cell r="XD121">
            <v>7.7967516292271899</v>
          </cell>
          <cell r="XE121">
            <v>8.7502158304767903</v>
          </cell>
          <cell r="XF121">
            <v>0</v>
          </cell>
          <cell r="XG121">
            <v>0.69622640016538906</v>
          </cell>
          <cell r="XH121">
            <v>0.26941955995975447</v>
          </cell>
          <cell r="XI121">
            <v>0.66456824790072777</v>
          </cell>
          <cell r="XJ121">
            <v>0.89806519986584843</v>
          </cell>
          <cell r="XK121">
            <v>1.0633091966411643</v>
          </cell>
          <cell r="XL121">
            <v>0</v>
          </cell>
          <cell r="XM121">
            <v>6.4843449098568522</v>
          </cell>
          <cell r="XN121">
            <v>6.756467013324654</v>
          </cell>
          <cell r="XO121">
            <v>18.188043233966074</v>
          </cell>
          <cell r="XP121">
            <v>6.4411907611837211</v>
          </cell>
          <cell r="XQ121">
            <v>6.3195629619832738</v>
          </cell>
          <cell r="XR121">
            <v>7.0012244484599933</v>
          </cell>
          <cell r="XS121">
            <v>0</v>
          </cell>
          <cell r="XT121">
            <v>0</v>
          </cell>
          <cell r="XU121">
            <v>0</v>
          </cell>
          <cell r="XV121">
            <v>0</v>
          </cell>
          <cell r="XW121">
            <v>0</v>
          </cell>
          <cell r="XX121">
            <v>0</v>
          </cell>
          <cell r="XY121">
            <v>0</v>
          </cell>
          <cell r="XZ121">
            <v>0</v>
          </cell>
          <cell r="YA121">
            <v>0</v>
          </cell>
          <cell r="YB121">
            <v>0</v>
          </cell>
          <cell r="YC121">
            <v>0</v>
          </cell>
          <cell r="YD121">
            <v>0</v>
          </cell>
          <cell r="YE121">
            <v>0</v>
          </cell>
          <cell r="YF121">
            <v>0</v>
          </cell>
          <cell r="YG121">
            <v>0</v>
          </cell>
          <cell r="YH121">
            <v>0</v>
          </cell>
          <cell r="YI121">
            <v>0</v>
          </cell>
          <cell r="YJ121">
            <v>0</v>
          </cell>
          <cell r="YK121">
            <v>0</v>
          </cell>
          <cell r="YL121">
            <v>0</v>
          </cell>
          <cell r="YM121">
            <v>0</v>
          </cell>
          <cell r="YN121">
            <v>0</v>
          </cell>
          <cell r="YO121">
            <v>0</v>
          </cell>
          <cell r="YP121">
            <v>0</v>
          </cell>
          <cell r="YQ121">
            <v>0</v>
          </cell>
          <cell r="YR121">
            <v>0.44896634120124013</v>
          </cell>
          <cell r="YS121">
            <v>0.17373704021342037</v>
          </cell>
          <cell r="YT121">
            <v>0.42855136585977038</v>
          </cell>
          <cell r="YU121">
            <v>0.57912346737806808</v>
          </cell>
          <cell r="YV121">
            <v>0.68568218537563252</v>
          </cell>
          <cell r="YW121">
            <v>0</v>
          </cell>
          <cell r="YX121">
            <v>0</v>
          </cell>
          <cell r="YY121">
            <v>0</v>
          </cell>
          <cell r="YZ121">
            <v>0</v>
          </cell>
          <cell r="ZA121">
            <v>0</v>
          </cell>
          <cell r="ZB121">
            <v>0</v>
          </cell>
          <cell r="ZC121">
            <v>0</v>
          </cell>
          <cell r="ZD121">
            <v>5.4320274489689204</v>
          </cell>
          <cell r="ZE121">
            <v>5.1720403793208938</v>
          </cell>
          <cell r="ZF121">
            <v>0.30655996494181026</v>
          </cell>
          <cell r="ZG121">
            <v>0.2918874273478127</v>
          </cell>
          <cell r="ZH121">
            <v>0.19720231662923474</v>
          </cell>
          <cell r="ZI121">
            <v>0.18776384215356379</v>
          </cell>
          <cell r="ZJ121" t="str">
            <v xml:space="preserve"> </v>
          </cell>
          <cell r="ZK121">
            <v>0</v>
          </cell>
          <cell r="ZL121">
            <v>2</v>
          </cell>
          <cell r="ZM121">
            <v>0</v>
          </cell>
          <cell r="ZN121">
            <v>2</v>
          </cell>
          <cell r="ZO121">
            <v>0</v>
          </cell>
          <cell r="ZP121">
            <v>0</v>
          </cell>
          <cell r="ZQ121">
            <v>0</v>
          </cell>
          <cell r="ZR121" t="str">
            <v>1: Yes</v>
          </cell>
          <cell r="ZS121" t="str">
            <v>0: No</v>
          </cell>
          <cell r="ZT121">
            <v>2.3063099760832877</v>
          </cell>
          <cell r="ZU121">
            <v>2.3063099760832881</v>
          </cell>
          <cell r="ZV121">
            <v>2.3063099760832872</v>
          </cell>
          <cell r="ZW121">
            <v>2.3063099760832877</v>
          </cell>
          <cell r="ZX121">
            <v>2.3063099760832877</v>
          </cell>
          <cell r="ZY121">
            <v>2.3063099760832877</v>
          </cell>
          <cell r="ZZ121">
            <v>0</v>
          </cell>
          <cell r="AAA121">
            <v>0</v>
          </cell>
          <cell r="AAB121">
            <v>0</v>
          </cell>
          <cell r="AAC121">
            <v>0</v>
          </cell>
          <cell r="AAD121">
            <v>0</v>
          </cell>
          <cell r="AAE121">
            <v>0</v>
          </cell>
          <cell r="AAF121">
            <v>0</v>
          </cell>
          <cell r="AAG121">
            <v>0.73801919234665203</v>
          </cell>
          <cell r="AAH121">
            <v>0.73801919234665203</v>
          </cell>
          <cell r="AAI121">
            <v>0.73801919234665192</v>
          </cell>
          <cell r="AAJ121">
            <v>0.73801919234665203</v>
          </cell>
          <cell r="AAK121">
            <v>0.73801919234665214</v>
          </cell>
          <cell r="AAL121">
            <v>0.73801919234665203</v>
          </cell>
          <cell r="AAM121">
            <v>0</v>
          </cell>
          <cell r="AAN121">
            <v>1.5682907837366356</v>
          </cell>
          <cell r="AAO121">
            <v>1.5682907837366356</v>
          </cell>
          <cell r="AAP121">
            <v>1.5682907837366358</v>
          </cell>
          <cell r="AAQ121">
            <v>1.5682907837366358</v>
          </cell>
          <cell r="AAR121">
            <v>1.5682907837366358</v>
          </cell>
          <cell r="AAS121">
            <v>0</v>
          </cell>
          <cell r="AAT121">
            <v>0</v>
          </cell>
          <cell r="AAU121">
            <v>0</v>
          </cell>
          <cell r="AAV121">
            <v>0</v>
          </cell>
          <cell r="AAW121">
            <v>0</v>
          </cell>
          <cell r="AAX121">
            <v>0</v>
          </cell>
          <cell r="AAY121">
            <v>0</v>
          </cell>
          <cell r="AAZ121">
            <v>0</v>
          </cell>
          <cell r="ABA121">
            <v>0</v>
          </cell>
          <cell r="ABB121">
            <v>0</v>
          </cell>
          <cell r="ABC121">
            <v>0</v>
          </cell>
          <cell r="ABD121">
            <v>0</v>
          </cell>
          <cell r="ABE121">
            <v>0</v>
          </cell>
          <cell r="ABF121">
            <v>0</v>
          </cell>
          <cell r="ABG121">
            <v>0</v>
          </cell>
          <cell r="ABH121">
            <v>0</v>
          </cell>
          <cell r="ABI121">
            <v>0</v>
          </cell>
          <cell r="ABJ121">
            <v>0</v>
          </cell>
          <cell r="ABK121">
            <v>0</v>
          </cell>
          <cell r="ABL121">
            <v>0</v>
          </cell>
          <cell r="ABM121">
            <v>0</v>
          </cell>
          <cell r="ABN121">
            <v>0</v>
          </cell>
          <cell r="ABO121">
            <v>0</v>
          </cell>
          <cell r="ABP121">
            <v>0</v>
          </cell>
          <cell r="ABQ121">
            <v>0</v>
          </cell>
          <cell r="ABR121">
            <v>0</v>
          </cell>
          <cell r="ABS121">
            <v>0</v>
          </cell>
          <cell r="ABT121">
            <v>0</v>
          </cell>
          <cell r="ABU121">
            <v>0</v>
          </cell>
          <cell r="ABV121">
            <v>0</v>
          </cell>
          <cell r="ABW121">
            <v>0</v>
          </cell>
          <cell r="ABX121">
            <v>0.73801919234665203</v>
          </cell>
          <cell r="ABY121" t="str">
            <v>1: Yes</v>
          </cell>
          <cell r="ABZ121">
            <v>0.73801919234665203</v>
          </cell>
          <cell r="ACA121">
            <v>0.73801919234665192</v>
          </cell>
          <cell r="ACB121">
            <v>2.733243071562319</v>
          </cell>
          <cell r="ACC121">
            <v>2.7731287370526974</v>
          </cell>
          <cell r="ACD121">
            <v>1.0576863293727987</v>
          </cell>
          <cell r="ACE121">
            <v>2.608959612452904</v>
          </cell>
          <cell r="ACF121">
            <v>3.5256210979093296</v>
          </cell>
          <cell r="ACG121">
            <v>4.1743353799246465</v>
          </cell>
          <cell r="ACH121">
            <v>0</v>
          </cell>
          <cell r="ACI121">
            <v>0</v>
          </cell>
          <cell r="ACJ121">
            <v>0</v>
          </cell>
          <cell r="ACK121">
            <v>0</v>
          </cell>
          <cell r="ACL121">
            <v>0</v>
          </cell>
          <cell r="ACM121">
            <v>0</v>
          </cell>
          <cell r="ACN121">
            <v>0</v>
          </cell>
          <cell r="ACO121">
            <v>0</v>
          </cell>
          <cell r="ACP121">
            <v>0</v>
          </cell>
          <cell r="ACQ121">
            <v>0</v>
          </cell>
          <cell r="ACR121">
            <v>0</v>
          </cell>
          <cell r="ACS121">
            <v>0</v>
          </cell>
          <cell r="ACT121">
            <v>0</v>
          </cell>
          <cell r="ACU121">
            <v>0</v>
          </cell>
          <cell r="ACV121">
            <v>0</v>
          </cell>
          <cell r="ACW121">
            <v>0</v>
          </cell>
          <cell r="ACX121">
            <v>0</v>
          </cell>
          <cell r="ACY121">
            <v>0</v>
          </cell>
          <cell r="ACZ121">
            <v>0</v>
          </cell>
          <cell r="ADA121">
            <v>0</v>
          </cell>
          <cell r="ADB121">
            <v>0</v>
          </cell>
          <cell r="ADC121">
            <v>0</v>
          </cell>
          <cell r="ADD121">
            <v>0</v>
          </cell>
          <cell r="ADE121">
            <v>0</v>
          </cell>
          <cell r="ADF121">
            <v>0</v>
          </cell>
          <cell r="ADG121">
            <v>0</v>
          </cell>
          <cell r="ADH121">
            <v>0</v>
          </cell>
          <cell r="ADI121">
            <v>0</v>
          </cell>
          <cell r="ADJ121">
            <v>0</v>
          </cell>
          <cell r="ADK121">
            <v>0</v>
          </cell>
          <cell r="ADL121">
            <v>0</v>
          </cell>
          <cell r="ADM121">
            <v>0</v>
          </cell>
          <cell r="ADN121">
            <v>0</v>
          </cell>
          <cell r="ADO121">
            <v>0</v>
          </cell>
          <cell r="ADP121">
            <v>0</v>
          </cell>
          <cell r="ADQ121">
            <v>0</v>
          </cell>
          <cell r="ADR121">
            <v>0</v>
          </cell>
          <cell r="ADS121">
            <v>0</v>
          </cell>
          <cell r="ADT121">
            <v>0</v>
          </cell>
          <cell r="ADU121">
            <v>0</v>
          </cell>
          <cell r="ADV121">
            <v>0</v>
          </cell>
          <cell r="ADW121">
            <v>0</v>
          </cell>
          <cell r="ADX121">
            <v>0</v>
          </cell>
          <cell r="ADY121">
            <v>2.733243071562319</v>
          </cell>
          <cell r="ADZ121">
            <v>1.0576863293727987</v>
          </cell>
          <cell r="AEA121">
            <v>2.608959612452904</v>
          </cell>
          <cell r="AEB121">
            <v>3.5256210979093296</v>
          </cell>
          <cell r="AEC121">
            <v>4.1743353799246465</v>
          </cell>
          <cell r="AED121">
            <v>0</v>
          </cell>
          <cell r="AEE121">
            <v>0</v>
          </cell>
          <cell r="AEF121">
            <v>0</v>
          </cell>
          <cell r="AEG121">
            <v>0</v>
          </cell>
          <cell r="AEH121">
            <v>0</v>
          </cell>
          <cell r="AEI121">
            <v>2.733243071562319</v>
          </cell>
          <cell r="AEJ121">
            <v>0</v>
          </cell>
          <cell r="AEK121">
            <v>0</v>
          </cell>
          <cell r="AEL121">
            <v>0</v>
          </cell>
          <cell r="AEM121">
            <v>0</v>
          </cell>
          <cell r="AEN121">
            <v>0</v>
          </cell>
          <cell r="AEO121">
            <v>0</v>
          </cell>
          <cell r="AEP121">
            <v>0</v>
          </cell>
          <cell r="AEQ121">
            <v>0</v>
          </cell>
          <cell r="AER121">
            <v>2.7731287370526974</v>
          </cell>
          <cell r="AES121">
            <v>0</v>
          </cell>
          <cell r="AET121">
            <v>0</v>
          </cell>
          <cell r="AEU121">
            <v>0</v>
          </cell>
          <cell r="AEV121">
            <v>0</v>
          </cell>
          <cell r="AEW121">
            <v>0.34</v>
          </cell>
          <cell r="AEX121" t="str">
            <v>8</v>
          </cell>
          <cell r="AEY121" t="str">
            <v>8</v>
          </cell>
          <cell r="AEZ121" t="str">
            <v>0: No</v>
          </cell>
          <cell r="AFA121" t="str">
            <v/>
          </cell>
          <cell r="AFB121" t="str">
            <v/>
          </cell>
          <cell r="AFC121" t="str">
            <v>1: Always</v>
          </cell>
          <cell r="AFD121" t="str">
            <v>1: Always</v>
          </cell>
          <cell r="AFE121">
            <v>0</v>
          </cell>
          <cell r="AFF121">
            <v>0</v>
          </cell>
          <cell r="AFG121">
            <v>7.4823299522452569</v>
          </cell>
          <cell r="AFH121">
            <v>7.4823299522452569</v>
          </cell>
          <cell r="AFI121">
            <v>7.4823299522452551</v>
          </cell>
          <cell r="AFJ121">
            <v>5.6273421032672903</v>
          </cell>
          <cell r="AFK121">
            <v>5.6273421032672895</v>
          </cell>
          <cell r="AFL121">
            <v>27.558464267133385</v>
          </cell>
          <cell r="AFM121">
            <v>0</v>
          </cell>
          <cell r="AFN121">
            <v>0</v>
          </cell>
          <cell r="AFO121">
            <v>147</v>
          </cell>
          <cell r="AFP121">
            <v>95</v>
          </cell>
          <cell r="AFQ121">
            <v>52</v>
          </cell>
          <cell r="AFR121">
            <v>9.6443441706939415E-2</v>
          </cell>
          <cell r="AFS121">
            <v>9.6443441706939401E-2</v>
          </cell>
          <cell r="AFT121">
            <v>9.6443441706939401E-2</v>
          </cell>
          <cell r="AFU121">
            <v>9.6443441706939387E-2</v>
          </cell>
          <cell r="AFV121">
            <v>0</v>
          </cell>
          <cell r="AFW121">
            <v>0</v>
          </cell>
          <cell r="AFX121">
            <v>0</v>
          </cell>
          <cell r="AFY121">
            <v>0</v>
          </cell>
          <cell r="AFZ121">
            <v>0</v>
          </cell>
          <cell r="AGA121">
            <v>0</v>
          </cell>
          <cell r="AGB121">
            <v>0</v>
          </cell>
        </row>
        <row r="122">
          <cell r="A122" t="str">
            <v>ZAMBIA_30</v>
          </cell>
          <cell r="B122" t="str">
            <v>Zambia</v>
          </cell>
          <cell r="C122" t="str">
            <v>Mufumbwe District Hospital</v>
          </cell>
          <cell r="D122" t="str">
            <v>Hospital</v>
          </cell>
          <cell r="E122" t="str">
            <v>Primary</v>
          </cell>
          <cell r="F122" t="str">
            <v>Rural</v>
          </cell>
          <cell r="G122" t="str">
            <v>Yes</v>
          </cell>
          <cell r="H122">
            <v>37987</v>
          </cell>
          <cell r="I122">
            <v>63570</v>
          </cell>
          <cell r="J122">
            <v>10771</v>
          </cell>
          <cell r="K122">
            <v>50</v>
          </cell>
          <cell r="L122">
            <v>1267</v>
          </cell>
          <cell r="M122" t="str">
            <v>USD</v>
          </cell>
          <cell r="N122">
            <v>4727.7</v>
          </cell>
          <cell r="O122">
            <v>0</v>
          </cell>
          <cell r="P122">
            <v>0</v>
          </cell>
          <cell r="Q122">
            <v>0</v>
          </cell>
          <cell r="R122">
            <v>0</v>
          </cell>
          <cell r="S122" t="str">
            <v>Unknown</v>
          </cell>
          <cell r="T122">
            <v>10771</v>
          </cell>
          <cell r="U122">
            <v>0</v>
          </cell>
          <cell r="V122">
            <v>397.88835787932749</v>
          </cell>
          <cell r="W122" t="str">
            <v>0: No</v>
          </cell>
          <cell r="X122" t="str">
            <v>0: No</v>
          </cell>
          <cell r="Y122">
            <v>0</v>
          </cell>
          <cell r="Z122" t="str">
            <v>Jan-10</v>
          </cell>
          <cell r="AA122" t="str">
            <v>Dec-10</v>
          </cell>
          <cell r="AB122">
            <v>62.75</v>
          </cell>
          <cell r="AC122">
            <v>257.91666666666669</v>
          </cell>
          <cell r="AD122">
            <v>1.9166666666666667</v>
          </cell>
          <cell r="AE122">
            <v>19.166666666666668</v>
          </cell>
          <cell r="AF122">
            <v>0</v>
          </cell>
          <cell r="AG122">
            <v>341.75</v>
          </cell>
          <cell r="AH122">
            <v>279.00000000000006</v>
          </cell>
          <cell r="AI122">
            <v>3.0218727139722024</v>
          </cell>
          <cell r="AJ122">
            <v>23.444281882467692</v>
          </cell>
          <cell r="AK122">
            <v>1.9</v>
          </cell>
          <cell r="AL122">
            <v>3.2</v>
          </cell>
          <cell r="AM122">
            <v>5</v>
          </cell>
          <cell r="AN122">
            <v>4.0999999999999996</v>
          </cell>
          <cell r="AO122">
            <v>3.5</v>
          </cell>
          <cell r="AP122">
            <v>15</v>
          </cell>
          <cell r="AQ122">
            <v>25</v>
          </cell>
          <cell r="AR122">
            <v>25</v>
          </cell>
          <cell r="AS122">
            <v>30</v>
          </cell>
          <cell r="AT122">
            <v>30</v>
          </cell>
          <cell r="AU122">
            <v>1.9</v>
          </cell>
          <cell r="AV122">
            <v>3.2</v>
          </cell>
          <cell r="AW122">
            <v>5</v>
          </cell>
          <cell r="AX122">
            <v>4.0999999999999996</v>
          </cell>
          <cell r="AY122">
            <v>3.5</v>
          </cell>
          <cell r="AZ122">
            <v>5</v>
          </cell>
          <cell r="BA122">
            <v>5</v>
          </cell>
          <cell r="BB122">
            <v>5</v>
          </cell>
          <cell r="BC122">
            <v>5</v>
          </cell>
          <cell r="BD122">
            <v>5</v>
          </cell>
          <cell r="BE122">
            <v>30182.416666666668</v>
          </cell>
          <cell r="BF122" t="str">
            <v>1: Yes</v>
          </cell>
          <cell r="BG122" t="str">
            <v>27</v>
          </cell>
          <cell r="BH122" t="str">
            <v>59</v>
          </cell>
          <cell r="BI122" t="str">
            <v>1</v>
          </cell>
          <cell r="BJ122" t="str">
            <v>59</v>
          </cell>
          <cell r="BK122" t="str">
            <v>N/A</v>
          </cell>
          <cell r="BL122" t="str">
            <v>N/A</v>
          </cell>
          <cell r="BM122" t="str">
            <v>1: Yes</v>
          </cell>
          <cell r="BN122" t="str">
            <v>N_INITIATION,N_STAGE,N_MONITORING,N_BLOOD: Initiation, WHO Staging, Routine clinical monitoring, Blood draws for CD4</v>
          </cell>
          <cell r="BO122" t="str">
            <v>Doctor provides assistance for difficult cases - only one nurse has been trained to initiate. Also OI involvement and bad reaction to treatment are reasons to involve the doctor.</v>
          </cell>
          <cell r="BP122" t="str">
            <v>1: Yes</v>
          </cell>
          <cell r="BQ122">
            <v>8.3785237495946352E-2</v>
          </cell>
          <cell r="BR122" t="str">
            <v>1: The Costing Period</v>
          </cell>
          <cell r="BS122" t="str">
            <v/>
          </cell>
          <cell r="BT122" t="str">
            <v>1: Yes</v>
          </cell>
          <cell r="BU122" t="str">
            <v>27</v>
          </cell>
          <cell r="BV122" t="str">
            <v>59</v>
          </cell>
          <cell r="BW122" t="str">
            <v>1</v>
          </cell>
          <cell r="BX122" t="str">
            <v>59</v>
          </cell>
          <cell r="BY122" t="str">
            <v>N/A</v>
          </cell>
          <cell r="BZ122" t="str">
            <v>N/A</v>
          </cell>
          <cell r="CA122" t="str">
            <v>1: Yes</v>
          </cell>
          <cell r="CB122" t="str">
            <v>0: No</v>
          </cell>
          <cell r="CC122" t="str">
            <v>0: No</v>
          </cell>
          <cell r="CD122" t="str">
            <v>0: No</v>
          </cell>
          <cell r="CE122" t="str">
            <v>0: No</v>
          </cell>
          <cell r="CF122" t="str">
            <v>0: No</v>
          </cell>
          <cell r="CG122" t="str">
            <v>0: No</v>
          </cell>
          <cell r="CH122" t="str">
            <v/>
          </cell>
          <cell r="CI122" t="str">
            <v>Pre-ART patient files are kept with the ART patient files.</v>
          </cell>
          <cell r="CJ122">
            <v>285.75000000000006</v>
          </cell>
          <cell r="CK122" t="str">
            <v>These visitation numbers are based on interviews with the doctor in charge. The length of consultation and pharmacy visits are also based on the interviews and while they seem a little on the high side, this would accurately depict the total consultation time. The pharmacy visit is based on empirical context that we see that it often only takes about 5 minutes for each patient with the pharmacist.</v>
          </cell>
          <cell r="CL122" t="str">
            <v>1: Yes</v>
          </cell>
          <cell r="CM122" t="str">
            <v>1: Yes</v>
          </cell>
          <cell r="CN122" t="str">
            <v>1: Yes</v>
          </cell>
          <cell r="CO122" t="str">
            <v>0: No</v>
          </cell>
          <cell r="CP122" t="str">
            <v/>
          </cell>
          <cell r="CQ122" t="str">
            <v>1: Yes</v>
          </cell>
          <cell r="CR122" t="str">
            <v>0: No</v>
          </cell>
          <cell r="CS122" t="str">
            <v>100</v>
          </cell>
          <cell r="CT122" t="str">
            <v>25</v>
          </cell>
          <cell r="CU122">
            <v>318.27255077658305</v>
          </cell>
          <cell r="CV122">
            <v>0.35</v>
          </cell>
          <cell r="CW122">
            <v>3.0218727139722024</v>
          </cell>
          <cell r="CX122">
            <v>147.6962735877529</v>
          </cell>
          <cell r="CY122">
            <v>63.548842961460004</v>
          </cell>
          <cell r="CZ122">
            <v>166.62190538631876</v>
          </cell>
          <cell r="DA122">
            <v>118.24148439292844</v>
          </cell>
          <cell r="DB122">
            <v>50.875417102190241</v>
          </cell>
          <cell r="DC122">
            <v>133.39281314738656</v>
          </cell>
          <cell r="DD122">
            <v>128.52736952132273</v>
          </cell>
          <cell r="DE122">
            <v>200.82401487706679</v>
          </cell>
          <cell r="DF122">
            <v>192.12164089906054</v>
          </cell>
          <cell r="DG122">
            <v>0</v>
          </cell>
          <cell r="DH122">
            <v>29.45478919482446</v>
          </cell>
          <cell r="DI122">
            <v>12.673425859269761</v>
          </cell>
          <cell r="DJ122">
            <v>33.229092238932196</v>
          </cell>
          <cell r="DK122">
            <v>32.017075854997287</v>
          </cell>
          <cell r="DL122">
            <v>50.02668102343327</v>
          </cell>
          <cell r="DM122">
            <v>47.858858179084486</v>
          </cell>
          <cell r="DN122">
            <v>0</v>
          </cell>
          <cell r="DO122">
            <v>133.39281314738656</v>
          </cell>
          <cell r="DP122">
            <v>129.06066741843048</v>
          </cell>
          <cell r="DQ122">
            <v>192.12164089906054</v>
          </cell>
          <cell r="DR122">
            <v>33.229092238932196</v>
          </cell>
          <cell r="DS122">
            <v>32.149924129171126</v>
          </cell>
          <cell r="DT122">
            <v>47.858858179084486</v>
          </cell>
          <cell r="DU122">
            <v>95.55817173015663</v>
          </cell>
          <cell r="DV122">
            <v>41.115534613376298</v>
          </cell>
          <cell r="DW122">
            <v>103.87082428642431</v>
          </cell>
          <cell r="DX122">
            <v>162.29816294753803</v>
          </cell>
          <cell r="DY122">
            <v>155.2652425531447</v>
          </cell>
          <cell r="DZ122">
            <v>0</v>
          </cell>
          <cell r="EA122">
            <v>13.029245497504409</v>
          </cell>
          <cell r="EB122">
            <v>5.6060552911327832</v>
          </cell>
          <cell r="EC122">
            <v>14.162665998651244</v>
          </cell>
          <cell r="ED122">
            <v>22.129165622892565</v>
          </cell>
          <cell r="EE122">
            <v>21.170235112567227</v>
          </cell>
          <cell r="EF122">
            <v>0</v>
          </cell>
          <cell r="EG122">
            <v>2.9656534859169206</v>
          </cell>
          <cell r="EH122">
            <v>1.276023037525494</v>
          </cell>
          <cell r="EI122">
            <v>3.2236371474328265</v>
          </cell>
          <cell r="EJ122">
            <v>5.0369330428637911</v>
          </cell>
          <cell r="EK122">
            <v>4.8186659443396938</v>
          </cell>
          <cell r="EL122">
            <v>0</v>
          </cell>
          <cell r="EM122">
            <v>1.0328528248253588</v>
          </cell>
          <cell r="EN122">
            <v>0.44440255920288646</v>
          </cell>
          <cell r="EO122">
            <v>1.1227012021967657</v>
          </cell>
          <cell r="EP122">
            <v>1.7542206284324466</v>
          </cell>
          <cell r="EQ122">
            <v>1.6782044012003741</v>
          </cell>
          <cell r="ER122">
            <v>0</v>
          </cell>
          <cell r="ES122">
            <v>0</v>
          </cell>
          <cell r="ET122">
            <v>0</v>
          </cell>
          <cell r="EU122">
            <v>0</v>
          </cell>
          <cell r="EV122">
            <v>0</v>
          </cell>
          <cell r="EW122">
            <v>0</v>
          </cell>
          <cell r="EX122">
            <v>0</v>
          </cell>
          <cell r="EY122">
            <v>17.462833366747823</v>
          </cell>
          <cell r="EZ122">
            <v>7.513682155469235</v>
          </cell>
          <cell r="FA122">
            <v>18.981933866448596</v>
          </cell>
          <cell r="FB122">
            <v>29.659271666325932</v>
          </cell>
          <cell r="FC122">
            <v>28.374036560785139</v>
          </cell>
          <cell r="FD122">
            <v>0</v>
          </cell>
          <cell r="FE122">
            <v>0</v>
          </cell>
          <cell r="FF122">
            <v>0</v>
          </cell>
          <cell r="FG122">
            <v>0</v>
          </cell>
          <cell r="FH122">
            <v>0</v>
          </cell>
          <cell r="FI122">
            <v>0</v>
          </cell>
          <cell r="FJ122">
            <v>0</v>
          </cell>
          <cell r="FK122">
            <v>17.647516682601797</v>
          </cell>
          <cell r="FL122">
            <v>7.5931453047533157</v>
          </cell>
          <cell r="FM122">
            <v>19.182682875166275</v>
          </cell>
          <cell r="FN122">
            <v>29.972941992447304</v>
          </cell>
          <cell r="FO122">
            <v>28.674114506107912</v>
          </cell>
          <cell r="FP122">
            <v>0</v>
          </cell>
          <cell r="FQ122">
            <v>0.2194586686174104</v>
          </cell>
          <cell r="FR122">
            <v>2.926115581565472</v>
          </cell>
          <cell r="FS122">
            <v>4.0965618141916602</v>
          </cell>
          <cell r="FT122">
            <v>0</v>
          </cell>
          <cell r="FU122">
            <v>1.0534016093635699</v>
          </cell>
          <cell r="FV122">
            <v>1.7556693489392834</v>
          </cell>
          <cell r="FW122">
            <v>11.704462326261888</v>
          </cell>
          <cell r="FX122">
            <v>0</v>
          </cell>
          <cell r="FY122">
            <v>0.26335040234089246</v>
          </cell>
          <cell r="FZ122">
            <v>22.01901975128018</v>
          </cell>
          <cell r="GA122">
            <v>0</v>
          </cell>
          <cell r="GB122">
            <v>0</v>
          </cell>
          <cell r="GC122">
            <v>6.3496708119970737</v>
          </cell>
          <cell r="GD122">
            <v>6.3496708119970737</v>
          </cell>
          <cell r="GE122">
            <v>9.442583844346461E-2</v>
          </cell>
          <cell r="GF122">
            <v>1.2590111792461947</v>
          </cell>
          <cell r="GG122">
            <v>1.7626156509446727</v>
          </cell>
          <cell r="GH122">
            <v>0</v>
          </cell>
          <cell r="GI122">
            <v>0.45324402452863011</v>
          </cell>
          <cell r="GJ122">
            <v>0.75540670754771699</v>
          </cell>
          <cell r="GK122">
            <v>5.0360447169847786</v>
          </cell>
          <cell r="GL122">
            <v>0</v>
          </cell>
          <cell r="GM122">
            <v>0.11331100613215751</v>
          </cell>
          <cell r="GN122">
            <v>9.4740591238276153</v>
          </cell>
          <cell r="GO122">
            <v>0</v>
          </cell>
          <cell r="GP122">
            <v>2.7320542589642423</v>
          </cell>
          <cell r="GQ122">
            <v>2.7320542589642423</v>
          </cell>
          <cell r="GR122">
            <v>0.24757985174793043</v>
          </cell>
          <cell r="GS122">
            <v>3.3010646899724052</v>
          </cell>
          <cell r="GT122">
            <v>4.621490565961369</v>
          </cell>
          <cell r="GU122">
            <v>0</v>
          </cell>
          <cell r="GV122">
            <v>1.188383288390066</v>
          </cell>
          <cell r="GW122">
            <v>1.9806388139834439</v>
          </cell>
          <cell r="GX122">
            <v>13.204258759889621</v>
          </cell>
          <cell r="GY122">
            <v>0</v>
          </cell>
          <cell r="GZ122">
            <v>0.2970958220975165</v>
          </cell>
          <cell r="HA122">
            <v>24.840511792042353</v>
          </cell>
          <cell r="HB122">
            <v>0</v>
          </cell>
          <cell r="HC122">
            <v>7.1633103772401201</v>
          </cell>
          <cell r="HD122">
            <v>7.1633103772401201</v>
          </cell>
          <cell r="HE122">
            <v>31818.797935571216</v>
          </cell>
          <cell r="HF122">
            <v>17615.928252638707</v>
          </cell>
          <cell r="HG122">
            <v>7274.1671425851919</v>
          </cell>
          <cell r="HH122">
            <v>0</v>
          </cell>
          <cell r="HI122">
            <v>7345.6890771411072</v>
          </cell>
          <cell r="HJ122">
            <v>7274.1671425851919</v>
          </cell>
          <cell r="HK122">
            <v>634.55803033187397</v>
          </cell>
          <cell r="HL122">
            <v>0</v>
          </cell>
          <cell r="HM122">
            <v>7507.4968800896859</v>
          </cell>
          <cell r="HN122">
            <v>0</v>
          </cell>
          <cell r="HO122">
            <v>3678.8603186690002</v>
          </cell>
          <cell r="HP122">
            <v>0</v>
          </cell>
          <cell r="HQ122">
            <v>1</v>
          </cell>
          <cell r="HR122">
            <v>0</v>
          </cell>
          <cell r="HS122">
            <v>0</v>
          </cell>
          <cell r="HT122">
            <v>12.771032291298068</v>
          </cell>
          <cell r="HU122">
            <v>0</v>
          </cell>
          <cell r="HV122">
            <v>11.96781272860278</v>
          </cell>
          <cell r="HW122">
            <v>6.6569999999999991</v>
          </cell>
          <cell r="HX122">
            <v>4</v>
          </cell>
          <cell r="HY122">
            <v>0</v>
          </cell>
          <cell r="HZ122">
            <v>14.407497782007265</v>
          </cell>
          <cell r="IA122">
            <v>0</v>
          </cell>
          <cell r="IB122">
            <v>0</v>
          </cell>
          <cell r="IC122">
            <v>5.494954651332062</v>
          </cell>
          <cell r="ID122">
            <v>0</v>
          </cell>
          <cell r="IE122" t="str">
            <v>4</v>
          </cell>
          <cell r="IF122">
            <v>157.46030206063253</v>
          </cell>
          <cell r="IG122">
            <v>158.94649839565039</v>
          </cell>
          <cell r="IH122">
            <v>570.32637434693413</v>
          </cell>
          <cell r="II122">
            <v>96.174661541218995</v>
          </cell>
          <cell r="IJ122">
            <v>0</v>
          </cell>
          <cell r="IK122">
            <v>144.20617674039946</v>
          </cell>
          <cell r="IL122">
            <v>13.254125320233065</v>
          </cell>
          <cell r="IM122">
            <v>144.64131354004186</v>
          </cell>
          <cell r="IN122">
            <v>14.305184855608536</v>
          </cell>
          <cell r="IO122">
            <v>518.99700065571005</v>
          </cell>
          <cell r="IP122">
            <v>51.32937369122407</v>
          </cell>
          <cell r="IQ122">
            <v>92.327675079570241</v>
          </cell>
          <cell r="IR122">
            <v>3.8469864616487599</v>
          </cell>
          <cell r="IS122">
            <v>0</v>
          </cell>
          <cell r="IT122">
            <v>0</v>
          </cell>
          <cell r="IU122">
            <v>27</v>
          </cell>
          <cell r="IV122">
            <v>64</v>
          </cell>
          <cell r="IW122">
            <v>188</v>
          </cell>
          <cell r="IX122">
            <v>0</v>
          </cell>
          <cell r="IY122" t="str">
            <v>1: Yes</v>
          </cell>
          <cell r="IZ122" t="str">
            <v>1</v>
          </cell>
          <cell r="JA122" t="str">
            <v>180</v>
          </cell>
          <cell r="JB122" t="str">
            <v>OTHER: Other (please specify)</v>
          </cell>
          <cell r="JC122" t="str">
            <v>1: Yes</v>
          </cell>
          <cell r="JD122" t="str">
            <v>0: No</v>
          </cell>
          <cell r="JE122" t="str">
            <v>N/A</v>
          </cell>
          <cell r="JF122" t="str">
            <v>N/A</v>
          </cell>
          <cell r="JG122" t="str">
            <v>N/A</v>
          </cell>
          <cell r="JH122">
            <v>0</v>
          </cell>
          <cell r="JI122">
            <v>52</v>
          </cell>
          <cell r="JJ122">
            <v>0</v>
          </cell>
          <cell r="JK122">
            <v>20</v>
          </cell>
          <cell r="JL122">
            <v>188</v>
          </cell>
          <cell r="JM122">
            <v>0</v>
          </cell>
          <cell r="JN122">
            <v>0</v>
          </cell>
          <cell r="JO122">
            <v>0</v>
          </cell>
          <cell r="JP122">
            <v>0</v>
          </cell>
          <cell r="JQ122">
            <v>0</v>
          </cell>
          <cell r="JR122">
            <v>69.71867927321955</v>
          </cell>
          <cell r="JS122">
            <v>99.892548173530486</v>
          </cell>
          <cell r="JT122">
            <v>147.492015144785</v>
          </cell>
          <cell r="JU122" t="str">
            <v>N/A</v>
          </cell>
          <cell r="JV122" t="str">
            <v>N/A</v>
          </cell>
          <cell r="JW122">
            <v>194.52270660151873</v>
          </cell>
          <cell r="JX122" t="str">
            <v>N/A</v>
          </cell>
          <cell r="JY122">
            <v>169.82253527085052</v>
          </cell>
          <cell r="JZ122">
            <v>1533.98</v>
          </cell>
          <cell r="KA122">
            <v>0</v>
          </cell>
          <cell r="KB122">
            <v>409</v>
          </cell>
          <cell r="KC122">
            <v>11</v>
          </cell>
          <cell r="KD122">
            <v>647</v>
          </cell>
          <cell r="KE122">
            <v>0</v>
          </cell>
          <cell r="KF122">
            <v>27</v>
          </cell>
          <cell r="KG122">
            <v>1228</v>
          </cell>
          <cell r="KH122">
            <v>1690</v>
          </cell>
          <cell r="KI122">
            <v>0</v>
          </cell>
          <cell r="KJ122">
            <v>409</v>
          </cell>
          <cell r="KK122">
            <v>11</v>
          </cell>
          <cell r="KL122">
            <v>647</v>
          </cell>
          <cell r="KM122">
            <v>0</v>
          </cell>
          <cell r="KN122">
            <v>27</v>
          </cell>
          <cell r="KO122">
            <v>1228</v>
          </cell>
          <cell r="KP122">
            <v>51</v>
          </cell>
          <cell r="KQ122">
            <v>1</v>
          </cell>
          <cell r="KR122">
            <v>20</v>
          </cell>
          <cell r="KS122">
            <v>0</v>
          </cell>
          <cell r="KT122">
            <v>72</v>
          </cell>
          <cell r="KU122">
            <v>114</v>
          </cell>
          <cell r="KV122">
            <v>0</v>
          </cell>
          <cell r="KW122">
            <v>0</v>
          </cell>
          <cell r="KX122">
            <v>0</v>
          </cell>
          <cell r="KY122">
            <v>0</v>
          </cell>
          <cell r="KZ122">
            <v>6.3299278719038865</v>
          </cell>
          <cell r="LA122" t="str">
            <v/>
          </cell>
          <cell r="LB122" t="str">
            <v/>
          </cell>
          <cell r="LC122">
            <v>2.9200245362438397</v>
          </cell>
          <cell r="LD122">
            <v>5.1900501300843969</v>
          </cell>
          <cell r="LE122">
            <v>4.7932398417835316</v>
          </cell>
          <cell r="LF122" t="str">
            <v/>
          </cell>
          <cell r="LG122" t="str">
            <v/>
          </cell>
          <cell r="LH122">
            <v>8.2799246991137352</v>
          </cell>
          <cell r="LI122" t="str">
            <v/>
          </cell>
          <cell r="LJ122" t="str">
            <v>Tenofovir/Emtricitabine (TDF/FTC)</v>
          </cell>
          <cell r="LK122">
            <v>8.2830974892653941</v>
          </cell>
          <cell r="LL122" t="str">
            <v>1: Yes</v>
          </cell>
          <cell r="LM122" t="str">
            <v>1</v>
          </cell>
          <cell r="LN122" t="str">
            <v>180</v>
          </cell>
          <cell r="LO122" t="str">
            <v>OTHER: Other (please specify)</v>
          </cell>
          <cell r="LP122" t="str">
            <v>0: No</v>
          </cell>
          <cell r="LQ122" t="str">
            <v>N/A</v>
          </cell>
          <cell r="LR122" t="str">
            <v>N/A</v>
          </cell>
          <cell r="LS122" t="str">
            <v>N/A</v>
          </cell>
          <cell r="LT122" t="str">
            <v>N/A</v>
          </cell>
          <cell r="LU122">
            <v>52</v>
          </cell>
          <cell r="LV122">
            <v>20</v>
          </cell>
          <cell r="LW122">
            <v>188</v>
          </cell>
          <cell r="LX122">
            <v>0</v>
          </cell>
          <cell r="LY122" t="str">
            <v>0: No</v>
          </cell>
          <cell r="LZ122" t="str">
            <v>0: No</v>
          </cell>
          <cell r="MA122" t="str">
            <v>0: No</v>
          </cell>
          <cell r="MB122" t="str">
            <v>0: No</v>
          </cell>
          <cell r="MC122" t="str">
            <v>0: No</v>
          </cell>
          <cell r="MD122" t="str">
            <v>0: No</v>
          </cell>
          <cell r="ME122" t="str">
            <v>0: No</v>
          </cell>
          <cell r="MF122" t="str">
            <v>0: No</v>
          </cell>
          <cell r="MG122" t="str">
            <v>0: No</v>
          </cell>
          <cell r="MH122" t="str">
            <v>0: No</v>
          </cell>
          <cell r="MI122" t="str">
            <v>0: No</v>
          </cell>
          <cell r="MJ122" t="str">
            <v>0: No</v>
          </cell>
          <cell r="MK122" t="str">
            <v>0: No</v>
          </cell>
          <cell r="ML122" t="str">
            <v>0: No</v>
          </cell>
          <cell r="MM122" t="str">
            <v>0: No</v>
          </cell>
          <cell r="MN122" t="str">
            <v>0: No</v>
          </cell>
          <cell r="MO122" t="str">
            <v>0: No</v>
          </cell>
          <cell r="MP122" t="str">
            <v>Triomune Junior</v>
          </cell>
          <cell r="MQ122" t="str">
            <v>1: Yes</v>
          </cell>
          <cell r="MR122" t="str">
            <v>1: Yes</v>
          </cell>
          <cell r="MS122" t="str">
            <v>4</v>
          </cell>
          <cell r="MT122" t="str">
            <v>1: Yes</v>
          </cell>
          <cell r="MU122">
            <v>15.117360002162544</v>
          </cell>
          <cell r="MV122">
            <v>24.697114622853</v>
          </cell>
          <cell r="MW122">
            <v>13.002266838101139</v>
          </cell>
          <cell r="MX122">
            <v>1.1999066839168659</v>
          </cell>
          <cell r="MY122">
            <v>13.607618870465892</v>
          </cell>
          <cell r="MZ122">
            <v>0</v>
          </cell>
          <cell r="NA122">
            <v>4.5133864434111715</v>
          </cell>
          <cell r="NB122">
            <v>24.580873578259247</v>
          </cell>
          <cell r="NC122">
            <v>0</v>
          </cell>
          <cell r="ND122">
            <v>0</v>
          </cell>
          <cell r="NE122">
            <v>0</v>
          </cell>
          <cell r="NF122">
            <v>0</v>
          </cell>
          <cell r="NG122">
            <v>1.3052937597507595</v>
          </cell>
          <cell r="NH122">
            <v>0</v>
          </cell>
          <cell r="NI122">
            <v>0</v>
          </cell>
          <cell r="NJ122">
            <v>0</v>
          </cell>
          <cell r="NK122">
            <v>23.273955255382017</v>
          </cell>
          <cell r="NL122">
            <v>0</v>
          </cell>
          <cell r="NM122">
            <v>11.378905121721957</v>
          </cell>
          <cell r="NN122">
            <v>19.211309256701647</v>
          </cell>
          <cell r="NO122">
            <v>9.6496056667774841</v>
          </cell>
          <cell r="NP122">
            <v>0</v>
          </cell>
          <cell r="NQ122">
            <v>10.144541283517771</v>
          </cell>
          <cell r="NR122">
            <v>0</v>
          </cell>
          <cell r="NS122">
            <v>2.5385481965237209</v>
          </cell>
          <cell r="NT122">
            <v>4.2858986822344907</v>
          </cell>
          <cell r="NU122">
            <v>2.1527544874067908</v>
          </cell>
          <cell r="NV122">
            <v>0</v>
          </cell>
          <cell r="NW122">
            <v>2.2631709030312566</v>
          </cell>
          <cell r="NX122">
            <v>0</v>
          </cell>
          <cell r="NY122">
            <v>0</v>
          </cell>
          <cell r="NZ122">
            <v>0</v>
          </cell>
          <cell r="OA122">
            <v>0</v>
          </cell>
          <cell r="OB122">
            <v>0</v>
          </cell>
          <cell r="OC122">
            <v>0</v>
          </cell>
          <cell r="OD122">
            <v>0</v>
          </cell>
          <cell r="OE122">
            <v>1.1999066839168659</v>
          </cell>
          <cell r="OF122">
            <v>1.1999066839168659</v>
          </cell>
          <cell r="OG122">
            <v>1.1999066839168657</v>
          </cell>
          <cell r="OH122">
            <v>1.1999066839168659</v>
          </cell>
          <cell r="OI122">
            <v>1.1999066839168657</v>
          </cell>
          <cell r="OJ122">
            <v>0</v>
          </cell>
          <cell r="OK122">
            <v>15.117360002162544</v>
          </cell>
          <cell r="OL122">
            <v>24.697114622853</v>
          </cell>
          <cell r="OM122">
            <v>13.002266838101139</v>
          </cell>
          <cell r="ON122">
            <v>1.1999066839168659</v>
          </cell>
          <cell r="OO122">
            <v>13.607618870465892</v>
          </cell>
          <cell r="OP122">
            <v>0</v>
          </cell>
          <cell r="OQ122">
            <v>0</v>
          </cell>
          <cell r="OR122">
            <v>0</v>
          </cell>
          <cell r="OS122">
            <v>0</v>
          </cell>
          <cell r="OT122">
            <v>0</v>
          </cell>
          <cell r="OU122">
            <v>0</v>
          </cell>
          <cell r="OV122">
            <v>0</v>
          </cell>
          <cell r="OW122">
            <v>1.5683979517190929</v>
          </cell>
          <cell r="OX122">
            <v>0</v>
          </cell>
          <cell r="OY122">
            <v>0</v>
          </cell>
          <cell r="OZ122">
            <v>0</v>
          </cell>
          <cell r="PA122">
            <v>1.2922896854425749</v>
          </cell>
          <cell r="PB122">
            <v>0</v>
          </cell>
          <cell r="PC122">
            <v>0</v>
          </cell>
          <cell r="PD122">
            <v>0</v>
          </cell>
          <cell r="PE122">
            <v>0</v>
          </cell>
          <cell r="PF122">
            <v>0</v>
          </cell>
          <cell r="PG122">
            <v>7.2551134801277586</v>
          </cell>
          <cell r="PH122" t="str">
            <v/>
          </cell>
          <cell r="PI122">
            <v>0</v>
          </cell>
          <cell r="PJ122">
            <v>0</v>
          </cell>
          <cell r="PK122">
            <v>1.9643801425640377</v>
          </cell>
          <cell r="PL122" t="str">
            <v>N/A</v>
          </cell>
          <cell r="PM122" t="str">
            <v>N/A</v>
          </cell>
          <cell r="PN122" t="str">
            <v>N/A</v>
          </cell>
          <cell r="PO122" t="str">
            <v>N/A</v>
          </cell>
          <cell r="PP122" t="str">
            <v>N/A</v>
          </cell>
          <cell r="PQ122">
            <v>166.16</v>
          </cell>
          <cell r="PR122">
            <v>343.04</v>
          </cell>
          <cell r="PS122">
            <v>536</v>
          </cell>
          <cell r="PT122">
            <v>0</v>
          </cell>
          <cell r="PU122">
            <v>441.64</v>
          </cell>
          <cell r="PV122">
            <v>0</v>
          </cell>
          <cell r="PW122">
            <v>0</v>
          </cell>
          <cell r="PX122">
            <v>16.043925094053002</v>
          </cell>
          <cell r="PY122">
            <v>0</v>
          </cell>
          <cell r="PZ122">
            <v>34.302768102360467</v>
          </cell>
          <cell r="QA122">
            <v>12.962773613458864</v>
          </cell>
          <cell r="QB122">
            <v>0</v>
          </cell>
          <cell r="QC122">
            <v>1.5988678938882508</v>
          </cell>
          <cell r="QD122">
            <v>9.6173160196790324</v>
          </cell>
          <cell r="QE122">
            <v>2.145550909862965</v>
          </cell>
          <cell r="QF122">
            <v>0</v>
          </cell>
          <cell r="QG122">
            <v>1.1999066839168657</v>
          </cell>
          <cell r="QH122">
            <v>12.962773613458864</v>
          </cell>
          <cell r="QI122">
            <v>0</v>
          </cell>
          <cell r="QJ122">
            <v>1.3255913978494622</v>
          </cell>
          <cell r="QK122">
            <v>0</v>
          </cell>
          <cell r="QL122">
            <v>0</v>
          </cell>
          <cell r="QM122">
            <v>0</v>
          </cell>
          <cell r="QN122">
            <v>1.0922279569892472</v>
          </cell>
          <cell r="QO122">
            <v>0</v>
          </cell>
          <cell r="QP122">
            <v>0</v>
          </cell>
          <cell r="QQ122">
            <v>0</v>
          </cell>
          <cell r="QR122">
            <v>0</v>
          </cell>
          <cell r="QS122">
            <v>0</v>
          </cell>
          <cell r="QT122">
            <v>2.64796812749004</v>
          </cell>
          <cell r="QU122">
            <v>0</v>
          </cell>
          <cell r="QV122" t="str">
            <v>1: Yes</v>
          </cell>
          <cell r="QW122" t="str">
            <v>0: No</v>
          </cell>
          <cell r="QX122" t="str">
            <v>0: No</v>
          </cell>
          <cell r="QY122" t="str">
            <v>0: No</v>
          </cell>
          <cell r="QZ122" t="str">
            <v>0: No</v>
          </cell>
          <cell r="RA122" t="str">
            <v>0: No</v>
          </cell>
          <cell r="RB122" t="str">
            <v>First come first serve</v>
          </cell>
          <cell r="RC122" t="str">
            <v>30</v>
          </cell>
          <cell r="RD122" t="str">
            <v>0: No</v>
          </cell>
          <cell r="RE122">
            <v>10.229498882262337</v>
          </cell>
          <cell r="RF122">
            <v>0</v>
          </cell>
          <cell r="RG122">
            <v>0</v>
          </cell>
          <cell r="RH122">
            <v>0</v>
          </cell>
          <cell r="RI122">
            <v>2.1818071713147411</v>
          </cell>
          <cell r="RJ122">
            <v>0</v>
          </cell>
          <cell r="RK122">
            <v>0</v>
          </cell>
          <cell r="RL122">
            <v>0</v>
          </cell>
          <cell r="RM122">
            <v>0</v>
          </cell>
          <cell r="RN122">
            <v>0</v>
          </cell>
          <cell r="RO122">
            <v>6.3674471390028229</v>
          </cell>
          <cell r="RP122">
            <v>6.5941263696399695</v>
          </cell>
          <cell r="RQ122">
            <v>5.3595825119468135</v>
          </cell>
          <cell r="RR122">
            <v>5.3595825119468135</v>
          </cell>
          <cell r="RS122">
            <v>6.5867986850007547</v>
          </cell>
          <cell r="RT122">
            <v>7.2021062955346284</v>
          </cell>
          <cell r="RU122">
            <v>6.6319335246956053</v>
          </cell>
          <cell r="RV122">
            <v>1.0659167462649393</v>
          </cell>
          <cell r="RW122">
            <v>5.8052119208931149E-2</v>
          </cell>
          <cell r="RX122">
            <v>1.285268292262872</v>
          </cell>
          <cell r="RY122">
            <v>1.9005759027967459</v>
          </cell>
          <cell r="RZ122">
            <v>1.3304031319577223</v>
          </cell>
          <cell r="SA122">
            <v>0</v>
          </cell>
          <cell r="SB122">
            <v>5.2849811253723411</v>
          </cell>
          <cell r="SC122">
            <v>0</v>
          </cell>
          <cell r="SD122">
            <v>4.4484534849158548</v>
          </cell>
          <cell r="SE122">
            <v>5.467042908550626</v>
          </cell>
          <cell r="SF122">
            <v>5.9777482252937411</v>
          </cell>
          <cell r="SG122">
            <v>5.5045048254973512</v>
          </cell>
          <cell r="SH122">
            <v>1.0824660136304796</v>
          </cell>
          <cell r="SI122">
            <v>0</v>
          </cell>
          <cell r="SJ122">
            <v>0.91112902703095833</v>
          </cell>
          <cell r="SK122">
            <v>1.1197557764501282</v>
          </cell>
          <cell r="SL122">
            <v>1.2243580702408872</v>
          </cell>
          <cell r="SM122">
            <v>1.1274286991982529</v>
          </cell>
          <cell r="SN122">
            <v>0</v>
          </cell>
          <cell r="SO122">
            <v>1</v>
          </cell>
          <cell r="SP122">
            <v>0.04</v>
          </cell>
          <cell r="SQ122">
            <v>1</v>
          </cell>
          <cell r="SR122">
            <v>0.04</v>
          </cell>
          <cell r="SS122" t="str">
            <v>1: Yes</v>
          </cell>
          <cell r="ST122" t="str">
            <v>1: Yes</v>
          </cell>
          <cell r="SU122">
            <v>1</v>
          </cell>
          <cell r="SV122" t="str">
            <v>1: Yes</v>
          </cell>
          <cell r="SW122" t="str">
            <v>0: All patients when initiated</v>
          </cell>
          <cell r="SX122">
            <v>1</v>
          </cell>
          <cell r="SY122" t="str">
            <v>0: No</v>
          </cell>
          <cell r="SZ122" t="str">
            <v>N/A</v>
          </cell>
          <cell r="TA122" t="str">
            <v>N/A</v>
          </cell>
          <cell r="TB122">
            <v>0</v>
          </cell>
          <cell r="TC122">
            <v>0</v>
          </cell>
          <cell r="TD122">
            <v>1.1621096286343902</v>
          </cell>
          <cell r="TE122">
            <v>0</v>
          </cell>
          <cell r="TF122">
            <v>3.5030103751707925E-2</v>
          </cell>
          <cell r="TG122">
            <v>6.2677807964543484E-3</v>
          </cell>
          <cell r="TH122">
            <v>4.0914426437757863</v>
          </cell>
          <cell r="TI122">
            <v>1.0659167462649393</v>
          </cell>
          <cell r="TJ122">
            <v>6.6802357795444833E-3</v>
          </cell>
          <cell r="TK122">
            <v>0</v>
          </cell>
          <cell r="TL122">
            <v>0</v>
          </cell>
          <cell r="TM122">
            <v>1.1621096286343899</v>
          </cell>
          <cell r="TN122">
            <v>0</v>
          </cell>
          <cell r="TO122">
            <v>3.5030103751707925E-2</v>
          </cell>
          <cell r="TP122">
            <v>6.2677807964543475E-3</v>
          </cell>
          <cell r="TQ122">
            <v>4.0914426437757854</v>
          </cell>
          <cell r="TR122">
            <v>5.8052119208931149E-2</v>
          </cell>
          <cell r="TS122">
            <v>6.6802357795444824E-3</v>
          </cell>
          <cell r="TT122">
            <v>0</v>
          </cell>
          <cell r="TU122">
            <v>0</v>
          </cell>
          <cell r="TV122">
            <v>1.1621096286343897</v>
          </cell>
          <cell r="TW122">
            <v>0</v>
          </cell>
          <cell r="TX122">
            <v>3.5030103751707918E-2</v>
          </cell>
          <cell r="TY122">
            <v>6.2677807964543466E-3</v>
          </cell>
          <cell r="TZ122">
            <v>4.0914426437757854</v>
          </cell>
          <cell r="UA122">
            <v>1.2925959769020878</v>
          </cell>
          <cell r="UB122">
            <v>6.6802357795444816E-3</v>
          </cell>
          <cell r="UC122" t="str">
            <v>0: No</v>
          </cell>
          <cell r="UD122" t="str">
            <v>N/A</v>
          </cell>
          <cell r="UE122" t="str">
            <v>N/A</v>
          </cell>
          <cell r="UF122">
            <v>17280</v>
          </cell>
          <cell r="UG122">
            <v>1.5698965670410563E-2</v>
          </cell>
          <cell r="UH122">
            <v>1.5698965670410559E-2</v>
          </cell>
          <cell r="UI122">
            <v>1.5698965670410559E-2</v>
          </cell>
          <cell r="UJ122">
            <v>0</v>
          </cell>
          <cell r="UK122">
            <v>0</v>
          </cell>
          <cell r="UL122">
            <v>0</v>
          </cell>
          <cell r="UM122">
            <v>0</v>
          </cell>
          <cell r="UN122" t="str">
            <v>N/A</v>
          </cell>
          <cell r="UO122" t="str">
            <v>N/A</v>
          </cell>
          <cell r="UP122" t="str">
            <v>N/A</v>
          </cell>
          <cell r="UQ122" t="str">
            <v>N/A</v>
          </cell>
          <cell r="UR122" t="str">
            <v>N/A</v>
          </cell>
          <cell r="US122" t="str">
            <v>N/A</v>
          </cell>
          <cell r="UT122" t="str">
            <v>N/A</v>
          </cell>
          <cell r="UU122" t="str">
            <v>N/A</v>
          </cell>
          <cell r="UV122" t="str">
            <v>N/A</v>
          </cell>
          <cell r="UW122" t="str">
            <v>N/A</v>
          </cell>
          <cell r="UX122">
            <v>1</v>
          </cell>
          <cell r="UY122">
            <v>0</v>
          </cell>
          <cell r="UZ122">
            <v>0</v>
          </cell>
          <cell r="VA122">
            <v>0</v>
          </cell>
          <cell r="VB122">
            <v>1</v>
          </cell>
          <cell r="VC122">
            <v>0</v>
          </cell>
          <cell r="VD122">
            <v>1</v>
          </cell>
          <cell r="VE122">
            <v>0</v>
          </cell>
          <cell r="VF122">
            <v>0</v>
          </cell>
          <cell r="VG122">
            <v>1</v>
          </cell>
          <cell r="VH122">
            <v>0</v>
          </cell>
          <cell r="VI122">
            <v>0</v>
          </cell>
          <cell r="VJ122">
            <v>0</v>
          </cell>
          <cell r="VK122">
            <v>0</v>
          </cell>
          <cell r="VL122">
            <v>0</v>
          </cell>
          <cell r="VM122">
            <v>0</v>
          </cell>
          <cell r="VN122">
            <v>0</v>
          </cell>
          <cell r="VO122">
            <v>0</v>
          </cell>
          <cell r="VP122">
            <v>0</v>
          </cell>
          <cell r="VQ122">
            <v>0</v>
          </cell>
          <cell r="VR122">
            <v>0</v>
          </cell>
          <cell r="VS122">
            <v>0</v>
          </cell>
          <cell r="VT122">
            <v>0</v>
          </cell>
          <cell r="VU122">
            <v>0</v>
          </cell>
          <cell r="VV122">
            <v>1</v>
          </cell>
          <cell r="VW122">
            <v>0</v>
          </cell>
          <cell r="VX122">
            <v>0</v>
          </cell>
          <cell r="VY122">
            <v>0</v>
          </cell>
          <cell r="VZ122">
            <v>0</v>
          </cell>
          <cell r="WA122">
            <v>0</v>
          </cell>
          <cell r="WB122">
            <v>0</v>
          </cell>
          <cell r="WC122">
            <v>0</v>
          </cell>
          <cell r="WD122">
            <v>0</v>
          </cell>
          <cell r="WE122">
            <v>0</v>
          </cell>
          <cell r="WF122">
            <v>0</v>
          </cell>
          <cell r="WG122">
            <v>0</v>
          </cell>
          <cell r="WH122">
            <v>0</v>
          </cell>
          <cell r="WI122">
            <v>0</v>
          </cell>
          <cell r="WJ122">
            <v>0</v>
          </cell>
          <cell r="WK122">
            <v>0</v>
          </cell>
          <cell r="WL122">
            <v>0</v>
          </cell>
          <cell r="WM122">
            <v>0</v>
          </cell>
          <cell r="WN122">
            <v>0</v>
          </cell>
          <cell r="WO122">
            <v>0</v>
          </cell>
          <cell r="WP122">
            <v>0</v>
          </cell>
          <cell r="WQ122">
            <v>0</v>
          </cell>
          <cell r="WR122">
            <v>0</v>
          </cell>
          <cell r="WS122">
            <v>0</v>
          </cell>
          <cell r="WT122">
            <v>0</v>
          </cell>
          <cell r="WU122">
            <v>0</v>
          </cell>
          <cell r="WV122">
            <v>0</v>
          </cell>
          <cell r="WW122">
            <v>0</v>
          </cell>
          <cell r="WX122">
            <v>0</v>
          </cell>
          <cell r="WY122">
            <v>0</v>
          </cell>
          <cell r="WZ122">
            <v>11.958583456569647</v>
          </cell>
          <cell r="XA122">
            <v>11.718235443831553</v>
          </cell>
          <cell r="XB122">
            <v>11.953955540573928</v>
          </cell>
          <cell r="XC122">
            <v>11.475283633952419</v>
          </cell>
          <cell r="XD122">
            <v>10.669756803137201</v>
          </cell>
          <cell r="XE122">
            <v>15.092369619100635</v>
          </cell>
          <cell r="XF122">
            <v>0</v>
          </cell>
          <cell r="XG122">
            <v>0.56257937487724874</v>
          </cell>
          <cell r="XH122">
            <v>0.24205937955631093</v>
          </cell>
          <cell r="XI122">
            <v>0.61151843256331173</v>
          </cell>
          <cell r="XJ122">
            <v>0.95549755088017474</v>
          </cell>
          <cell r="XK122">
            <v>0.91409265700870046</v>
          </cell>
          <cell r="XL122">
            <v>0</v>
          </cell>
          <cell r="XM122">
            <v>5.7760201090245928</v>
          </cell>
          <cell r="XN122">
            <v>6.494243905251599</v>
          </cell>
          <cell r="XO122">
            <v>9.6876214215437813</v>
          </cell>
          <cell r="XP122">
            <v>5.7498079648236304</v>
          </cell>
          <cell r="XQ122">
            <v>1.7237010701234685</v>
          </cell>
          <cell r="XR122">
            <v>6.5339763011841647</v>
          </cell>
          <cell r="XS122">
            <v>0</v>
          </cell>
          <cell r="XT122">
            <v>0</v>
          </cell>
          <cell r="XU122">
            <v>0</v>
          </cell>
          <cell r="XV122">
            <v>0</v>
          </cell>
          <cell r="XW122">
            <v>0</v>
          </cell>
          <cell r="XX122">
            <v>0</v>
          </cell>
          <cell r="XY122">
            <v>0</v>
          </cell>
          <cell r="XZ122">
            <v>0.43810016389422363</v>
          </cell>
          <cell r="YA122">
            <v>0.18850007410757377</v>
          </cell>
          <cell r="YB122">
            <v>0.47621071353492311</v>
          </cell>
          <cell r="YC122">
            <v>0.74407923989831748</v>
          </cell>
          <cell r="YD122">
            <v>0.71183580616939035</v>
          </cell>
          <cell r="YE122">
            <v>0</v>
          </cell>
          <cell r="YF122">
            <v>0</v>
          </cell>
          <cell r="YG122">
            <v>0</v>
          </cell>
          <cell r="YH122">
            <v>0</v>
          </cell>
          <cell r="YI122">
            <v>0</v>
          </cell>
          <cell r="YJ122">
            <v>0</v>
          </cell>
          <cell r="YK122">
            <v>0</v>
          </cell>
          <cell r="YL122">
            <v>3.5072702643718956</v>
          </cell>
          <cell r="YM122">
            <v>1.5090629021289643</v>
          </cell>
          <cell r="YN122">
            <v>3.8123694369573831</v>
          </cell>
          <cell r="YO122">
            <v>5.9568272452459121</v>
          </cell>
          <cell r="YP122">
            <v>5.698698064618589</v>
          </cell>
          <cell r="YQ122">
            <v>0</v>
          </cell>
          <cell r="YR122">
            <v>0</v>
          </cell>
          <cell r="YS122">
            <v>0</v>
          </cell>
          <cell r="YT122">
            <v>0</v>
          </cell>
          <cell r="YU122">
            <v>0</v>
          </cell>
          <cell r="YV122">
            <v>0</v>
          </cell>
          <cell r="YW122">
            <v>0</v>
          </cell>
          <cell r="YX122">
            <v>0.75932318699645296</v>
          </cell>
          <cell r="YY122">
            <v>0.32671176323729667</v>
          </cell>
          <cell r="YZ122">
            <v>0.82537708607317051</v>
          </cell>
          <cell r="ZA122">
            <v>1.289651696989329</v>
          </cell>
          <cell r="ZB122">
            <v>1.2337667901197915</v>
          </cell>
          <cell r="ZC122">
            <v>0</v>
          </cell>
          <cell r="ZD122">
            <v>1.2122478837914099</v>
          </cell>
          <cell r="ZE122">
            <v>1.0245775729646696</v>
          </cell>
          <cell r="ZF122">
            <v>1.8192078587104197</v>
          </cell>
          <cell r="ZG122">
            <v>1.5375729646697391</v>
          </cell>
          <cell r="ZH122">
            <v>2.4479046922353436</v>
          </cell>
          <cell r="ZI122">
            <v>2.0689400921658989</v>
          </cell>
          <cell r="ZJ122" t="str">
            <v xml:space="preserve"> </v>
          </cell>
          <cell r="ZK122">
            <v>360</v>
          </cell>
          <cell r="ZL122">
            <v>1</v>
          </cell>
          <cell r="ZM122">
            <v>0</v>
          </cell>
          <cell r="ZN122">
            <v>1</v>
          </cell>
          <cell r="ZO122">
            <v>0</v>
          </cell>
          <cell r="ZP122">
            <v>0</v>
          </cell>
          <cell r="ZQ122">
            <v>0</v>
          </cell>
          <cell r="ZR122" t="str">
            <v>1: Yes</v>
          </cell>
          <cell r="ZS122" t="str">
            <v>1: Yes</v>
          </cell>
          <cell r="ZT122">
            <v>0.50133333778962963</v>
          </cell>
          <cell r="ZU122">
            <v>0.50133333778962952</v>
          </cell>
          <cell r="ZV122">
            <v>0.50133333778962963</v>
          </cell>
          <cell r="ZW122">
            <v>0.50133333778962963</v>
          </cell>
          <cell r="ZX122">
            <v>0.50133333778962963</v>
          </cell>
          <cell r="ZY122">
            <v>0.50133333778962952</v>
          </cell>
          <cell r="ZZ122">
            <v>0</v>
          </cell>
          <cell r="AAA122">
            <v>0.32586666956325933</v>
          </cell>
          <cell r="AAB122">
            <v>0.32586666956325927</v>
          </cell>
          <cell r="AAC122">
            <v>0.32586666956325927</v>
          </cell>
          <cell r="AAD122">
            <v>0.32586666956325927</v>
          </cell>
          <cell r="AAE122">
            <v>0.32586666956325921</v>
          </cell>
          <cell r="AAF122">
            <v>0</v>
          </cell>
          <cell r="AAG122">
            <v>5.0133333778962966E-2</v>
          </cell>
          <cell r="AAH122">
            <v>5.0133333778962952E-2</v>
          </cell>
          <cell r="AAI122">
            <v>5.0133333778962959E-2</v>
          </cell>
          <cell r="AAJ122">
            <v>5.0133333778962959E-2</v>
          </cell>
          <cell r="AAK122">
            <v>5.0133333778962966E-2</v>
          </cell>
          <cell r="AAL122">
            <v>5.0133333778962959E-2</v>
          </cell>
          <cell r="AAM122">
            <v>0</v>
          </cell>
          <cell r="AAN122">
            <v>7.5200000668444442E-2</v>
          </cell>
          <cell r="AAO122">
            <v>7.5200000668444442E-2</v>
          </cell>
          <cell r="AAP122">
            <v>7.5200000668444442E-2</v>
          </cell>
          <cell r="AAQ122">
            <v>7.5200000668444442E-2</v>
          </cell>
          <cell r="AAR122">
            <v>7.5200000668444428E-2</v>
          </cell>
          <cell r="AAS122">
            <v>0</v>
          </cell>
          <cell r="AAT122">
            <v>0</v>
          </cell>
          <cell r="AAU122">
            <v>0</v>
          </cell>
          <cell r="AAV122">
            <v>0</v>
          </cell>
          <cell r="AAW122">
            <v>0</v>
          </cell>
          <cell r="AAX122">
            <v>0</v>
          </cell>
          <cell r="AAY122">
            <v>0</v>
          </cell>
          <cell r="AAZ122">
            <v>0</v>
          </cell>
          <cell r="ABA122">
            <v>0</v>
          </cell>
          <cell r="ABB122">
            <v>0</v>
          </cell>
          <cell r="ABC122">
            <v>0</v>
          </cell>
          <cell r="ABD122">
            <v>0</v>
          </cell>
          <cell r="ABE122">
            <v>0</v>
          </cell>
          <cell r="ABF122">
            <v>5.0133333778962966E-2</v>
          </cell>
          <cell r="ABG122">
            <v>5.0133333778962959E-2</v>
          </cell>
          <cell r="ABH122">
            <v>5.0133333778962959E-2</v>
          </cell>
          <cell r="ABI122">
            <v>5.0133333778962966E-2</v>
          </cell>
          <cell r="ABJ122">
            <v>5.0133333778962959E-2</v>
          </cell>
          <cell r="ABK122">
            <v>0</v>
          </cell>
          <cell r="ABL122">
            <v>0</v>
          </cell>
          <cell r="ABM122">
            <v>0</v>
          </cell>
          <cell r="ABN122">
            <v>0</v>
          </cell>
          <cell r="ABO122">
            <v>0</v>
          </cell>
          <cell r="ABP122">
            <v>0</v>
          </cell>
          <cell r="ABQ122">
            <v>0</v>
          </cell>
          <cell r="ABR122">
            <v>0</v>
          </cell>
          <cell r="ABS122">
            <v>0</v>
          </cell>
          <cell r="ABT122">
            <v>0</v>
          </cell>
          <cell r="ABU122">
            <v>0</v>
          </cell>
          <cell r="ABV122">
            <v>0</v>
          </cell>
          <cell r="ABW122">
            <v>0</v>
          </cell>
          <cell r="ABX122">
            <v>5.0133333778962966E-2</v>
          </cell>
          <cell r="ABY122" t="str">
            <v>0: No</v>
          </cell>
          <cell r="ABZ122">
            <v>5.0133333778962952E-2</v>
          </cell>
          <cell r="ACA122">
            <v>5.0133333778962959E-2</v>
          </cell>
          <cell r="ACB122">
            <v>8.6872699628498076</v>
          </cell>
          <cell r="ACC122">
            <v>9.8004468132728597</v>
          </cell>
          <cell r="ACD122">
            <v>3.7378461976222037</v>
          </cell>
          <cell r="ACE122">
            <v>9.4429798676771455</v>
          </cell>
          <cell r="ACF122">
            <v>14.754656043245539</v>
          </cell>
          <cell r="ACG122">
            <v>14.115287614704901</v>
          </cell>
          <cell r="ACH122">
            <v>0</v>
          </cell>
          <cell r="ACI122">
            <v>0.11174285610438096</v>
          </cell>
          <cell r="ACJ122">
            <v>4.8079271346160482E-2</v>
          </cell>
          <cell r="ACK122">
            <v>0.12146342234819489</v>
          </cell>
          <cell r="ACL122">
            <v>0.18978659741905454</v>
          </cell>
          <cell r="ACM122">
            <v>0.1815625115308955</v>
          </cell>
          <cell r="ACN122">
            <v>0</v>
          </cell>
          <cell r="ACO122">
            <v>0</v>
          </cell>
          <cell r="ACP122">
            <v>0</v>
          </cell>
          <cell r="ACQ122">
            <v>0</v>
          </cell>
          <cell r="ACR122">
            <v>0</v>
          </cell>
          <cell r="ACS122">
            <v>0</v>
          </cell>
          <cell r="ACT122">
            <v>0</v>
          </cell>
          <cell r="ACU122">
            <v>0</v>
          </cell>
          <cell r="ACV122">
            <v>0</v>
          </cell>
          <cell r="ACW122">
            <v>0</v>
          </cell>
          <cell r="ACX122">
            <v>0</v>
          </cell>
          <cell r="ACY122">
            <v>0</v>
          </cell>
          <cell r="ACZ122">
            <v>0</v>
          </cell>
          <cell r="ADA122">
            <v>0</v>
          </cell>
          <cell r="ADB122">
            <v>0</v>
          </cell>
          <cell r="ADC122">
            <v>0</v>
          </cell>
          <cell r="ADD122">
            <v>0</v>
          </cell>
          <cell r="ADE122">
            <v>0</v>
          </cell>
          <cell r="ADF122">
            <v>0</v>
          </cell>
          <cell r="ADG122">
            <v>0</v>
          </cell>
          <cell r="ADH122">
            <v>0</v>
          </cell>
          <cell r="ADI122">
            <v>0</v>
          </cell>
          <cell r="ADJ122">
            <v>0</v>
          </cell>
          <cell r="ADK122">
            <v>0</v>
          </cell>
          <cell r="ADL122">
            <v>0</v>
          </cell>
          <cell r="ADM122">
            <v>0</v>
          </cell>
          <cell r="ADN122">
            <v>0</v>
          </cell>
          <cell r="ADO122">
            <v>0</v>
          </cell>
          <cell r="ADP122">
            <v>0</v>
          </cell>
          <cell r="ADQ122">
            <v>0</v>
          </cell>
          <cell r="ADR122">
            <v>0</v>
          </cell>
          <cell r="ADS122">
            <v>0</v>
          </cell>
          <cell r="ADT122">
            <v>0</v>
          </cell>
          <cell r="ADU122">
            <v>0</v>
          </cell>
          <cell r="ADV122">
            <v>0</v>
          </cell>
          <cell r="ADW122">
            <v>0</v>
          </cell>
          <cell r="ADX122">
            <v>0</v>
          </cell>
          <cell r="ADY122">
            <v>8.575527106745426</v>
          </cell>
          <cell r="ADZ122">
            <v>3.6897669262760431</v>
          </cell>
          <cell r="AEA122">
            <v>9.3215164453289496</v>
          </cell>
          <cell r="AEB122">
            <v>14.564869445826485</v>
          </cell>
          <cell r="AEC122">
            <v>13.933725103174005</v>
          </cell>
          <cell r="AED122">
            <v>0</v>
          </cell>
          <cell r="AEE122">
            <v>0</v>
          </cell>
          <cell r="AEF122">
            <v>0.11174285610438096</v>
          </cell>
          <cell r="AEG122">
            <v>2.9726902842016916</v>
          </cell>
          <cell r="AEH122">
            <v>0</v>
          </cell>
          <cell r="AEI122">
            <v>0</v>
          </cell>
          <cell r="AEJ122">
            <v>0</v>
          </cell>
          <cell r="AEK122">
            <v>5.6028368225437344</v>
          </cell>
          <cell r="AEL122">
            <v>0</v>
          </cell>
          <cell r="AEM122">
            <v>0</v>
          </cell>
          <cell r="AEN122">
            <v>0</v>
          </cell>
          <cell r="AEO122">
            <v>0.12606145805269037</v>
          </cell>
          <cell r="AEP122">
            <v>3.3536074218067147</v>
          </cell>
          <cell r="AEQ122">
            <v>0</v>
          </cell>
          <cell r="AER122">
            <v>0</v>
          </cell>
          <cell r="AES122">
            <v>0</v>
          </cell>
          <cell r="AET122">
            <v>6.3207779334134537</v>
          </cell>
          <cell r="AEU122">
            <v>0</v>
          </cell>
          <cell r="AEV122">
            <v>0</v>
          </cell>
          <cell r="AEW122">
            <v>0</v>
          </cell>
          <cell r="AEX122" t="str">
            <v>10</v>
          </cell>
          <cell r="AEY122" t="str">
            <v>7</v>
          </cell>
          <cell r="AEZ122" t="str">
            <v>1: Yes</v>
          </cell>
          <cell r="AFA122" t="str">
            <v>0</v>
          </cell>
          <cell r="AFB122" t="str">
            <v>5</v>
          </cell>
          <cell r="AFC122" t="str">
            <v>1: Always</v>
          </cell>
          <cell r="AFD122" t="str">
            <v>1: Always</v>
          </cell>
          <cell r="AFE122">
            <v>0</v>
          </cell>
          <cell r="AFF122">
            <v>0</v>
          </cell>
          <cell r="AFG122">
            <v>32.229234854383321</v>
          </cell>
          <cell r="AFH122">
            <v>32.229234854383321</v>
          </cell>
          <cell r="AFI122">
            <v>31.245136080203679</v>
          </cell>
          <cell r="AFJ122">
            <v>23.864395273856353</v>
          </cell>
          <cell r="AFK122">
            <v>23.864395273856356</v>
          </cell>
          <cell r="AFL122">
            <v>148.84921828499361</v>
          </cell>
          <cell r="AFM122">
            <v>0</v>
          </cell>
          <cell r="AFN122">
            <v>0</v>
          </cell>
          <cell r="AFO122">
            <v>67</v>
          </cell>
          <cell r="AFP122">
            <v>61</v>
          </cell>
          <cell r="AFQ122">
            <v>6</v>
          </cell>
          <cell r="AFR122">
            <v>0.98409877417964342</v>
          </cell>
          <cell r="AFS122">
            <v>0.98409877417964353</v>
          </cell>
          <cell r="AFT122">
            <v>0.98409877417964353</v>
          </cell>
          <cell r="AFU122">
            <v>0.95404995664744063</v>
          </cell>
          <cell r="AFV122">
            <v>0</v>
          </cell>
          <cell r="AFW122">
            <v>0</v>
          </cell>
          <cell r="AFX122">
            <v>0</v>
          </cell>
          <cell r="AFY122">
            <v>0</v>
          </cell>
          <cell r="AFZ122">
            <v>0</v>
          </cell>
          <cell r="AGA122">
            <v>0</v>
          </cell>
          <cell r="AGB122">
            <v>0</v>
          </cell>
        </row>
        <row r="123">
          <cell r="A123" t="str">
            <v>Ethiopia_1</v>
          </cell>
          <cell r="B123" t="str">
            <v>Ethiopia</v>
          </cell>
          <cell r="C123" t="str">
            <v>T/Haimanot HC</v>
          </cell>
          <cell r="D123" t="str">
            <v>Health Center</v>
          </cell>
          <cell r="E123" t="str">
            <v>Secondary</v>
          </cell>
          <cell r="F123" t="str">
            <v>Rural</v>
          </cell>
          <cell r="G123" t="str">
            <v>No</v>
          </cell>
          <cell r="H123">
            <v>38930</v>
          </cell>
          <cell r="I123">
            <v>84078</v>
          </cell>
          <cell r="J123">
            <v>69953</v>
          </cell>
          <cell r="K123">
            <v>0</v>
          </cell>
          <cell r="L123">
            <v>0</v>
          </cell>
          <cell r="M123" t="str">
            <v>USD</v>
          </cell>
          <cell r="N123">
            <v>16.142439999999997</v>
          </cell>
          <cell r="O123">
            <v>7.4999999999999997E-3</v>
          </cell>
          <cell r="P123">
            <v>0</v>
          </cell>
          <cell r="Q123">
            <v>0</v>
          </cell>
          <cell r="R123">
            <v>2.5000000000000001E-3</v>
          </cell>
          <cell r="S123">
            <v>0</v>
          </cell>
          <cell r="T123">
            <v>69953</v>
          </cell>
          <cell r="U123">
            <v>0</v>
          </cell>
          <cell r="V123">
            <v>159.44211426470727</v>
          </cell>
          <cell r="W123" t="str">
            <v>0: No</v>
          </cell>
          <cell r="X123" t="str">
            <v>0: No</v>
          </cell>
          <cell r="Y123">
            <v>0</v>
          </cell>
          <cell r="Z123" t="str">
            <v>Jul-10</v>
          </cell>
          <cell r="AA123" t="str">
            <v>Jun-11</v>
          </cell>
          <cell r="AB123">
            <v>36.083333333333336</v>
          </cell>
          <cell r="AC123">
            <v>991.5</v>
          </cell>
          <cell r="AD123">
            <v>0</v>
          </cell>
          <cell r="AE123">
            <v>22.25</v>
          </cell>
          <cell r="AF123">
            <v>0</v>
          </cell>
          <cell r="AG123">
            <v>1049.8333333333333</v>
          </cell>
          <cell r="AH123">
            <v>1013.75</v>
          </cell>
          <cell r="AI123">
            <v>6.9684870614383243</v>
          </cell>
          <cell r="AJ123">
            <v>9.8333068741070022</v>
          </cell>
          <cell r="AK123">
            <v>3</v>
          </cell>
          <cell r="AL123">
            <v>7</v>
          </cell>
          <cell r="AM123">
            <v>0</v>
          </cell>
          <cell r="AN123">
            <v>12</v>
          </cell>
          <cell r="AO123">
            <v>0</v>
          </cell>
          <cell r="AP123">
            <v>7</v>
          </cell>
          <cell r="AQ123">
            <v>10</v>
          </cell>
          <cell r="AR123">
            <v>0</v>
          </cell>
          <cell r="AS123">
            <v>7</v>
          </cell>
          <cell r="AT123">
            <v>0</v>
          </cell>
          <cell r="AU123">
            <v>3</v>
          </cell>
          <cell r="AV123">
            <v>7</v>
          </cell>
          <cell r="AW123">
            <v>0</v>
          </cell>
          <cell r="AX123">
            <v>12</v>
          </cell>
          <cell r="AY123">
            <v>0</v>
          </cell>
          <cell r="AZ123">
            <v>10</v>
          </cell>
          <cell r="BA123">
            <v>5</v>
          </cell>
          <cell r="BB123">
            <v>0</v>
          </cell>
          <cell r="BC123">
            <v>7</v>
          </cell>
          <cell r="BD123">
            <v>0</v>
          </cell>
          <cell r="BE123">
            <v>109685.75</v>
          </cell>
          <cell r="BF123" t="str">
            <v>1: Yes</v>
          </cell>
          <cell r="BG123" t="str">
            <v>53</v>
          </cell>
          <cell r="BH123" t="str">
            <v>65</v>
          </cell>
          <cell r="BI123" t="str">
            <v>2</v>
          </cell>
          <cell r="BJ123" t="str">
            <v>16</v>
          </cell>
          <cell r="BK123" t="str">
            <v>N/A</v>
          </cell>
          <cell r="BL123" t="str">
            <v>N/A</v>
          </cell>
          <cell r="BM123" t="str">
            <v>1: Yes</v>
          </cell>
          <cell r="BN123" t="str">
            <v>N_INITIATION,N_STAGE,N_MONITORING,N_OTHER: Initiation, WHO Staging, Routine clinical monitoring, Other (please specify):</v>
          </cell>
          <cell r="BO123" t="str">
            <v>The nurses providing the service are trained and certified nurses. Unless there are complex cases and patient complaints, initiations and monitoring of patients is largely done by BSC nurses.</v>
          </cell>
          <cell r="BP123" t="str">
            <v>1: Yes</v>
          </cell>
          <cell r="BQ123">
            <v>0.12205534212706093</v>
          </cell>
          <cell r="BR123" t="str">
            <v>1: The Costing Period</v>
          </cell>
          <cell r="BS123" t="str">
            <v/>
          </cell>
          <cell r="BT123" t="str">
            <v>1: Yes</v>
          </cell>
          <cell r="BU123" t="str">
            <v>53</v>
          </cell>
          <cell r="BV123" t="str">
            <v>65</v>
          </cell>
          <cell r="BW123" t="str">
            <v>2</v>
          </cell>
          <cell r="BX123" t="str">
            <v>16</v>
          </cell>
          <cell r="BY123" t="str">
            <v>N/A</v>
          </cell>
          <cell r="BZ123" t="str">
            <v>N/A</v>
          </cell>
          <cell r="CA123" t="str">
            <v>0: No</v>
          </cell>
          <cell r="CB123" t="str">
            <v>0: No</v>
          </cell>
          <cell r="CC123" t="str">
            <v>0: No</v>
          </cell>
          <cell r="CD123" t="str">
            <v>0: No</v>
          </cell>
          <cell r="CE123" t="str">
            <v>0: No</v>
          </cell>
          <cell r="CF123" t="str">
            <v>0: No</v>
          </cell>
          <cell r="CG123" t="str">
            <v>1: Yes</v>
          </cell>
          <cell r="CH123" t="str">
            <v>According to OPD card numbers given to the patient</v>
          </cell>
          <cell r="CI123" t="str">
            <v>ART patient charts in the facility are kept merged to other OPD patients. MRN is not yet fully implemented and this has made pulling charts very challenging. Furthermore, patient charts and card numbers on the ART registry book are linked through house number of a patient which presented a second challenge to pull charts as house numbers were missing for most patients. Thus, sampling and patient records (eg. CD4 counts, weight information...) was done using the ART Registry book; whereas ART drug dispensary records of patients were used to determine current status of patients as scheduled and attended visits were recorded on it.</v>
          </cell>
          <cell r="CJ123">
            <v>1029.4166666666667</v>
          </cell>
          <cell r="CK123" t="str">
            <v>The ART clinic and pharmacy visitation frequency as well as the length for both Adult and Pediatric were calculated separately and the weighted averages were used to determine for the Pre-ART paitents as a whole. Estimates for the frequency and length were obtained from interview with clinicians and pharmacists.</v>
          </cell>
          <cell r="CL123" t="str">
            <v>1: Yes</v>
          </cell>
          <cell r="CM123" t="str">
            <v>1: Yes</v>
          </cell>
          <cell r="CN123" t="str">
            <v>1: Yes</v>
          </cell>
          <cell r="CO123" t="str">
            <v>0: No</v>
          </cell>
          <cell r="CP123" t="str">
            <v/>
          </cell>
          <cell r="CQ123" t="str">
            <v>1: Yes</v>
          </cell>
          <cell r="CR123" t="str">
            <v>1: Yes</v>
          </cell>
          <cell r="CS123" t="str">
            <v>100</v>
          </cell>
          <cell r="CT123" t="str">
            <v>100</v>
          </cell>
          <cell r="CU123">
            <v>1026.7913686806412</v>
          </cell>
          <cell r="CV123">
            <v>0.5</v>
          </cell>
          <cell r="CW123">
            <v>6.9684870614383243</v>
          </cell>
          <cell r="CX123">
            <v>15.272425861880972</v>
          </cell>
          <cell r="CY123">
            <v>7.455012062039966</v>
          </cell>
          <cell r="CZ123">
            <v>15.55067823963117</v>
          </cell>
          <cell r="DA123">
            <v>13.513587964523822</v>
          </cell>
          <cell r="DB123">
            <v>6.5964609805973193</v>
          </cell>
          <cell r="DC123">
            <v>13.759795608094738</v>
          </cell>
          <cell r="DD123">
            <v>13.58094907770036</v>
          </cell>
          <cell r="DE123">
            <v>0</v>
          </cell>
          <cell r="DF123">
            <v>21.729518524320575</v>
          </cell>
          <cell r="DG123">
            <v>0</v>
          </cell>
          <cell r="DH123">
            <v>1.7588378973571492</v>
          </cell>
          <cell r="DI123">
            <v>0.85855108144264702</v>
          </cell>
          <cell r="DJ123">
            <v>1.7908826315364321</v>
          </cell>
          <cell r="DK123">
            <v>1.7676051676760374</v>
          </cell>
          <cell r="DL123">
            <v>0</v>
          </cell>
          <cell r="DM123">
            <v>2.8281682682816602</v>
          </cell>
          <cell r="DN123">
            <v>0</v>
          </cell>
          <cell r="DO123">
            <v>13.759795608094738</v>
          </cell>
          <cell r="DP123">
            <v>13.58094907770036</v>
          </cell>
          <cell r="DQ123">
            <v>21.729518524320575</v>
          </cell>
          <cell r="DR123">
            <v>1.7908826315364321</v>
          </cell>
          <cell r="DS123">
            <v>1.7676051676760374</v>
          </cell>
          <cell r="DT123">
            <v>2.8281682682816602</v>
          </cell>
          <cell r="DU123">
            <v>7.8945675172655738</v>
          </cell>
          <cell r="DV123">
            <v>3.8536180563626066</v>
          </cell>
          <cell r="DW123">
            <v>7.9339195278053642</v>
          </cell>
          <cell r="DX123">
            <v>0</v>
          </cell>
          <cell r="DY123">
            <v>12.694271244488579</v>
          </cell>
          <cell r="DZ123">
            <v>0</v>
          </cell>
          <cell r="EA123">
            <v>0.74739104089173647</v>
          </cell>
          <cell r="EB123">
            <v>0.36482804207387837</v>
          </cell>
          <cell r="EC123">
            <v>0.75111655721092618</v>
          </cell>
          <cell r="ED123">
            <v>0</v>
          </cell>
          <cell r="EE123">
            <v>1.2017864915374814</v>
          </cell>
          <cell r="EF123">
            <v>0</v>
          </cell>
          <cell r="EG123">
            <v>0.20284392792309189</v>
          </cell>
          <cell r="EH123">
            <v>9.9015306609055651E-2</v>
          </cell>
          <cell r="EI123">
            <v>0.20385504301864396</v>
          </cell>
          <cell r="EJ123">
            <v>0</v>
          </cell>
          <cell r="EK123">
            <v>0.32616806882983024</v>
          </cell>
          <cell r="EL123">
            <v>0</v>
          </cell>
          <cell r="EM123">
            <v>0</v>
          </cell>
          <cell r="EN123">
            <v>0</v>
          </cell>
          <cell r="EO123">
            <v>0</v>
          </cell>
          <cell r="EP123">
            <v>0</v>
          </cell>
          <cell r="EQ123">
            <v>0</v>
          </cell>
          <cell r="ER123">
            <v>0</v>
          </cell>
          <cell r="ES123">
            <v>0</v>
          </cell>
          <cell r="ET123">
            <v>0</v>
          </cell>
          <cell r="EU123">
            <v>0</v>
          </cell>
          <cell r="EV123">
            <v>0</v>
          </cell>
          <cell r="EW123">
            <v>0</v>
          </cell>
          <cell r="EX123">
            <v>0</v>
          </cell>
          <cell r="EY123">
            <v>3.9148421957772399</v>
          </cell>
          <cell r="EZ123">
            <v>1.9109731521661393</v>
          </cell>
          <cell r="FA123">
            <v>3.9343564897538159</v>
          </cell>
          <cell r="FB123">
            <v>0</v>
          </cell>
          <cell r="FC123">
            <v>6.2949703836061035</v>
          </cell>
          <cell r="FD123">
            <v>0</v>
          </cell>
          <cell r="FE123">
            <v>2.5127811800233313</v>
          </cell>
          <cell r="FF123">
            <v>1.2265775048282861</v>
          </cell>
          <cell r="FG123">
            <v>2.5253066275876477</v>
          </cell>
          <cell r="FH123">
            <v>0</v>
          </cell>
          <cell r="FI123">
            <v>4.0404906041402349</v>
          </cell>
          <cell r="FJ123">
            <v>0</v>
          </cell>
          <cell r="FK123">
            <v>0</v>
          </cell>
          <cell r="FL123">
            <v>0</v>
          </cell>
          <cell r="FM123">
            <v>0</v>
          </cell>
          <cell r="FN123">
            <v>0</v>
          </cell>
          <cell r="FO123">
            <v>0</v>
          </cell>
          <cell r="FP123">
            <v>0</v>
          </cell>
          <cell r="FQ123">
            <v>0.17145578663279887</v>
          </cell>
          <cell r="FR123">
            <v>0</v>
          </cell>
          <cell r="FS123">
            <v>4.4102238450547704</v>
          </cell>
          <cell r="FT123">
            <v>0</v>
          </cell>
          <cell r="FU123">
            <v>2.0193681536751868</v>
          </cell>
          <cell r="FV123">
            <v>0.45721543102079698</v>
          </cell>
          <cell r="FW123">
            <v>0</v>
          </cell>
          <cell r="FX123">
            <v>0</v>
          </cell>
          <cell r="FY123">
            <v>0</v>
          </cell>
          <cell r="FZ123">
            <v>7.058263216383553</v>
          </cell>
          <cell r="GA123">
            <v>0</v>
          </cell>
          <cell r="GB123">
            <v>0.11430385775519925</v>
          </cell>
          <cell r="GC123">
            <v>2.7051913002063825</v>
          </cell>
          <cell r="GD123">
            <v>2.8194951579615819</v>
          </cell>
          <cell r="GE123">
            <v>8.3693642975500485E-2</v>
          </cell>
          <cell r="GF123">
            <v>0</v>
          </cell>
          <cell r="GG123">
            <v>2.1527864832031511</v>
          </cell>
          <cell r="GH123">
            <v>0</v>
          </cell>
          <cell r="GI123">
            <v>0.98572512837811677</v>
          </cell>
          <cell r="GJ123">
            <v>0.22318304793466795</v>
          </cell>
          <cell r="GK123">
            <v>0</v>
          </cell>
          <cell r="GL123">
            <v>0</v>
          </cell>
          <cell r="GM123">
            <v>0</v>
          </cell>
          <cell r="GN123">
            <v>3.4453883024914362</v>
          </cell>
          <cell r="GO123">
            <v>5.5795761983666974E-2</v>
          </cell>
          <cell r="GP123">
            <v>1.3204997002801186</v>
          </cell>
          <cell r="GQ123">
            <v>1.3762954622637855</v>
          </cell>
          <cell r="GR123">
            <v>0.17457958508767846</v>
          </cell>
          <cell r="GS123">
            <v>0</v>
          </cell>
          <cell r="GT123">
            <v>4.4905748830886187</v>
          </cell>
          <cell r="GU123">
            <v>0</v>
          </cell>
          <cell r="GV123">
            <v>2.0561595576993237</v>
          </cell>
          <cell r="GW123">
            <v>0.46554556023380922</v>
          </cell>
          <cell r="GX123">
            <v>0</v>
          </cell>
          <cell r="GY123">
            <v>0</v>
          </cell>
          <cell r="GZ123">
            <v>0</v>
          </cell>
          <cell r="HA123">
            <v>7.1868595861094304</v>
          </cell>
          <cell r="HB123">
            <v>0.1163863900584523</v>
          </cell>
          <cell r="HC123">
            <v>2.754477898050038</v>
          </cell>
          <cell r="HD123">
            <v>2.87086428810849</v>
          </cell>
          <cell r="HE123">
            <v>10052.941191046706</v>
          </cell>
          <cell r="HF123">
            <v>0</v>
          </cell>
          <cell r="HG123">
            <v>1915.4477266138201</v>
          </cell>
          <cell r="HH123">
            <v>0</v>
          </cell>
          <cell r="HI123">
            <v>1077.0614603492409</v>
          </cell>
          <cell r="HJ123">
            <v>2335.226273103694</v>
          </cell>
          <cell r="HK123">
            <v>0</v>
          </cell>
          <cell r="HL123">
            <v>0</v>
          </cell>
          <cell r="HM123" t="str">
            <v/>
          </cell>
          <cell r="HN123">
            <v>938.21008472077324</v>
          </cell>
          <cell r="HO123">
            <v>919.79072969555182</v>
          </cell>
          <cell r="HP123">
            <v>0</v>
          </cell>
          <cell r="HQ123">
            <v>1</v>
          </cell>
          <cell r="HR123">
            <v>0</v>
          </cell>
          <cell r="HS123">
            <v>0.28872585556881414</v>
          </cell>
          <cell r="HT123">
            <v>0.77897563141938075</v>
          </cell>
          <cell r="HU123">
            <v>0</v>
          </cell>
          <cell r="HV123">
            <v>0</v>
          </cell>
          <cell r="HW123">
            <v>4.0209999999999999</v>
          </cell>
          <cell r="HX123">
            <v>2.2520000000000002</v>
          </cell>
          <cell r="HY123">
            <v>0.29398622851523015</v>
          </cell>
          <cell r="HZ123">
            <v>0.79316799506953939</v>
          </cell>
          <cell r="IA123">
            <v>0</v>
          </cell>
          <cell r="IB123">
            <v>0.14093731770934387</v>
          </cell>
          <cell r="IC123">
            <v>0.38024559953905385</v>
          </cell>
          <cell r="ID123">
            <v>0</v>
          </cell>
          <cell r="IE123" t="str">
            <v>3</v>
          </cell>
          <cell r="IF123">
            <v>100.35493795831236</v>
          </cell>
          <cell r="IG123">
            <v>100.71938291162321</v>
          </cell>
          <cell r="IH123">
            <v>0</v>
          </cell>
          <cell r="II123">
            <v>84.114615656842247</v>
          </cell>
          <cell r="IJ123">
            <v>0</v>
          </cell>
          <cell r="IK123">
            <v>95.337191060396748</v>
          </cell>
          <cell r="IL123">
            <v>5.0177468979156181</v>
          </cell>
          <cell r="IM123">
            <v>95.683413766042051</v>
          </cell>
          <cell r="IN123">
            <v>5.035969145581161</v>
          </cell>
          <cell r="IO123">
            <v>0</v>
          </cell>
          <cell r="IP123">
            <v>0</v>
          </cell>
          <cell r="IQ123">
            <v>79.908884874000137</v>
          </cell>
          <cell r="IR123">
            <v>4.2057307828421129</v>
          </cell>
          <cell r="IS123">
            <v>0</v>
          </cell>
          <cell r="IT123">
            <v>0</v>
          </cell>
          <cell r="IU123">
            <v>337.00000000000006</v>
          </cell>
          <cell r="IV123">
            <v>517</v>
          </cell>
          <cell r="IW123">
            <v>160</v>
          </cell>
          <cell r="IX123">
            <v>0</v>
          </cell>
          <cell r="IY123" t="str">
            <v>1: Yes</v>
          </cell>
          <cell r="IZ123" t="str">
            <v>1</v>
          </cell>
          <cell r="JA123" t="str">
            <v>30</v>
          </cell>
          <cell r="JB123" t="str">
            <v>AZT,D4T3TC,D4T3TCNVP: AZT, D4T-3TC, D4T-3TC-NVP</v>
          </cell>
          <cell r="JC123" t="str">
            <v>0: No</v>
          </cell>
          <cell r="JD123" t="str">
            <v>0: No</v>
          </cell>
          <cell r="JE123" t="str">
            <v>N/A</v>
          </cell>
          <cell r="JF123" t="str">
            <v>N/A</v>
          </cell>
          <cell r="JG123" t="str">
            <v>N/A</v>
          </cell>
          <cell r="JH123">
            <v>0</v>
          </cell>
          <cell r="JI123">
            <v>500</v>
          </cell>
          <cell r="JJ123">
            <v>0</v>
          </cell>
          <cell r="JK123">
            <v>332</v>
          </cell>
          <cell r="JL123">
            <v>0</v>
          </cell>
          <cell r="JM123">
            <v>160</v>
          </cell>
          <cell r="JN123">
            <v>0</v>
          </cell>
          <cell r="JO123">
            <v>0</v>
          </cell>
          <cell r="JP123">
            <v>0</v>
          </cell>
          <cell r="JQ123">
            <v>0</v>
          </cell>
          <cell r="JR123">
            <v>53.426982537955851</v>
          </cell>
          <cell r="JS123">
            <v>86.333054358572809</v>
          </cell>
          <cell r="JT123">
            <v>118.77139391566578</v>
          </cell>
          <cell r="JU123">
            <v>141.70379137230802</v>
          </cell>
          <cell r="JV123">
            <v>151.52344998649522</v>
          </cell>
          <cell r="JW123" t="str">
            <v>N/A</v>
          </cell>
          <cell r="JX123">
            <v>128.29043031908435</v>
          </cell>
          <cell r="JY123" t="str">
            <v>N/A</v>
          </cell>
          <cell r="JZ123">
            <v>5532</v>
          </cell>
          <cell r="KA123">
            <v>7.4550000000000001</v>
          </cell>
          <cell r="KB123">
            <v>2398</v>
          </cell>
          <cell r="KC123">
            <v>0.73499999999999999</v>
          </cell>
          <cell r="KD123">
            <v>2112.2925</v>
          </cell>
          <cell r="KE123">
            <v>44</v>
          </cell>
          <cell r="KF123">
            <v>5.7119999999999997</v>
          </cell>
          <cell r="KG123">
            <v>6413.866</v>
          </cell>
          <cell r="KH123">
            <v>6074.4174999999996</v>
          </cell>
          <cell r="KI123">
            <v>7.4550000000000001</v>
          </cell>
          <cell r="KJ123">
            <v>2623.2555000000002</v>
          </cell>
          <cell r="KK123">
            <v>0.73499999999999999</v>
          </cell>
          <cell r="KL123">
            <v>2112.2925</v>
          </cell>
          <cell r="KM123">
            <v>44</v>
          </cell>
          <cell r="KN123">
            <v>61.3095</v>
          </cell>
          <cell r="KO123">
            <v>6414.866</v>
          </cell>
          <cell r="KP123">
            <v>256</v>
          </cell>
          <cell r="KQ123">
            <v>244</v>
          </cell>
          <cell r="KR123">
            <v>205</v>
          </cell>
          <cell r="KS123">
            <v>127</v>
          </cell>
          <cell r="KT123">
            <v>61</v>
          </cell>
          <cell r="KU123">
            <v>99</v>
          </cell>
          <cell r="KV123">
            <v>0</v>
          </cell>
          <cell r="KW123">
            <v>0</v>
          </cell>
          <cell r="KX123">
            <v>0</v>
          </cell>
          <cell r="KY123">
            <v>0</v>
          </cell>
          <cell r="KZ123">
            <v>4.3919011004532154</v>
          </cell>
          <cell r="LA123">
            <v>9.8869811503093707</v>
          </cell>
          <cell r="LB123" t="str">
            <v/>
          </cell>
          <cell r="LC123">
            <v>2.6909500670282807</v>
          </cell>
          <cell r="LD123">
            <v>4.2871771553742803</v>
          </cell>
          <cell r="LE123">
            <v>4.5083333126838321</v>
          </cell>
          <cell r="LF123">
            <v>4.3541744618533507</v>
          </cell>
          <cell r="LG123" t="str">
            <v/>
          </cell>
          <cell r="LH123">
            <v>7.3098614583668882</v>
          </cell>
          <cell r="LI123" t="str">
            <v/>
          </cell>
          <cell r="LJ123" t="str">
            <v>Tenofovir/Emtricitabine (TDF/FTC)</v>
          </cell>
          <cell r="LK123" t="str">
            <v/>
          </cell>
          <cell r="LL123" t="str">
            <v>1: Yes</v>
          </cell>
          <cell r="LM123" t="str">
            <v>1</v>
          </cell>
          <cell r="LN123" t="str">
            <v>30</v>
          </cell>
          <cell r="LO123" t="str">
            <v>AZT,D4T3TC,D4T3TCNVP: AZT, D4T-3TC, D4T-3TC-NVP</v>
          </cell>
          <cell r="LP123" t="str">
            <v>0: No</v>
          </cell>
          <cell r="LQ123" t="str">
            <v>N/A</v>
          </cell>
          <cell r="LR123" t="str">
            <v>N/A</v>
          </cell>
          <cell r="LS123" t="str">
            <v>N/A</v>
          </cell>
          <cell r="LT123" t="str">
            <v>N/A</v>
          </cell>
          <cell r="LU123">
            <v>500</v>
          </cell>
          <cell r="LV123">
            <v>332</v>
          </cell>
          <cell r="LW123">
            <v>160</v>
          </cell>
          <cell r="LX123">
            <v>0</v>
          </cell>
          <cell r="LY123" t="str">
            <v>1: Yes</v>
          </cell>
          <cell r="LZ123" t="str">
            <v>0: No</v>
          </cell>
          <cell r="MA123" t="str">
            <v>0: No</v>
          </cell>
          <cell r="MB123" t="str">
            <v>0: No</v>
          </cell>
          <cell r="MC123" t="str">
            <v>0: No</v>
          </cell>
          <cell r="MD123" t="str">
            <v>0: No</v>
          </cell>
          <cell r="ME123" t="str">
            <v>0: No</v>
          </cell>
          <cell r="MF123" t="str">
            <v>0: No</v>
          </cell>
          <cell r="MG123" t="str">
            <v>0: No</v>
          </cell>
          <cell r="MH123" t="str">
            <v>0: No</v>
          </cell>
          <cell r="MI123" t="str">
            <v>0: No</v>
          </cell>
          <cell r="MJ123" t="str">
            <v>0: No</v>
          </cell>
          <cell r="MK123" t="str">
            <v>0: No</v>
          </cell>
          <cell r="ML123" t="str">
            <v>1: Yes</v>
          </cell>
          <cell r="MM123" t="str">
            <v>1: Yes</v>
          </cell>
          <cell r="MN123" t="str">
            <v>0: No</v>
          </cell>
          <cell r="MO123" t="str">
            <v>0: No</v>
          </cell>
          <cell r="MP123" t="str">
            <v>0: No</v>
          </cell>
          <cell r="MQ123" t="str">
            <v>0: No</v>
          </cell>
          <cell r="MR123" t="str">
            <v>1: Yes</v>
          </cell>
          <cell r="MS123" t="str">
            <v>3</v>
          </cell>
          <cell r="MT123" t="str">
            <v>2: N/A</v>
          </cell>
          <cell r="MU123">
            <v>18.443919532792091</v>
          </cell>
          <cell r="MV123">
            <v>31.065498736002528</v>
          </cell>
          <cell r="MW123">
            <v>18.257816302994929</v>
          </cell>
          <cell r="MX123">
            <v>0</v>
          </cell>
          <cell r="MY123">
            <v>6.2683106681346858</v>
          </cell>
          <cell r="MZ123">
            <v>0</v>
          </cell>
          <cell r="NA123">
            <v>1.0423729183709136</v>
          </cell>
          <cell r="NB123">
            <v>15.163757535377329</v>
          </cell>
          <cell r="NC123">
            <v>0.55184963967207801</v>
          </cell>
          <cell r="ND123">
            <v>0</v>
          </cell>
          <cell r="NE123">
            <v>0</v>
          </cell>
          <cell r="NF123">
            <v>0</v>
          </cell>
          <cell r="NG123">
            <v>0</v>
          </cell>
          <cell r="NH123">
            <v>0</v>
          </cell>
          <cell r="NI123">
            <v>0</v>
          </cell>
          <cell r="NJ123">
            <v>0</v>
          </cell>
          <cell r="NK123">
            <v>0</v>
          </cell>
          <cell r="NL123">
            <v>0</v>
          </cell>
          <cell r="NM123">
            <v>12.1756088646574</v>
          </cell>
          <cell r="NN123">
            <v>24.79718806786784</v>
          </cell>
          <cell r="NO123">
            <v>11.98950563486024</v>
          </cell>
          <cell r="NP123">
            <v>0</v>
          </cell>
          <cell r="NQ123">
            <v>0</v>
          </cell>
          <cell r="NR123">
            <v>0</v>
          </cell>
          <cell r="NS123">
            <v>6.2351876697742803</v>
          </cell>
          <cell r="NT123">
            <v>6.2351876697742803</v>
          </cell>
          <cell r="NU123">
            <v>6.2351876697742803</v>
          </cell>
          <cell r="NV123">
            <v>0</v>
          </cell>
          <cell r="NW123">
            <v>6.2351876697742794</v>
          </cell>
          <cell r="NX123">
            <v>0</v>
          </cell>
          <cell r="NY123">
            <v>0</v>
          </cell>
          <cell r="NZ123">
            <v>0</v>
          </cell>
          <cell r="OA123">
            <v>0</v>
          </cell>
          <cell r="OB123">
            <v>0</v>
          </cell>
          <cell r="OC123">
            <v>0</v>
          </cell>
          <cell r="OD123">
            <v>0</v>
          </cell>
          <cell r="OE123">
            <v>3.3122998360406525E-2</v>
          </cell>
          <cell r="OF123">
            <v>3.3122998360406532E-2</v>
          </cell>
          <cell r="OG123">
            <v>3.3122998360406525E-2</v>
          </cell>
          <cell r="OH123">
            <v>0</v>
          </cell>
          <cell r="OI123">
            <v>3.3122998360406525E-2</v>
          </cell>
          <cell r="OJ123">
            <v>0</v>
          </cell>
          <cell r="OK123">
            <v>6.4506064967769061E-2</v>
          </cell>
          <cell r="OL123">
            <v>6.4506064967769061E-2</v>
          </cell>
          <cell r="OM123">
            <v>6.4506064967769061E-2</v>
          </cell>
          <cell r="ON123">
            <v>0</v>
          </cell>
          <cell r="OO123">
            <v>6.4506064967769061E-2</v>
          </cell>
          <cell r="OP123">
            <v>0</v>
          </cell>
          <cell r="OQ123">
            <v>18.379413467824318</v>
          </cell>
          <cell r="OR123">
            <v>31.000992671034759</v>
          </cell>
          <cell r="OS123">
            <v>18.193310238027159</v>
          </cell>
          <cell r="OT123">
            <v>0</v>
          </cell>
          <cell r="OU123">
            <v>6.2038046031669172</v>
          </cell>
          <cell r="OV123">
            <v>0</v>
          </cell>
          <cell r="OW123">
            <v>0</v>
          </cell>
          <cell r="OX123">
            <v>1.7126528020320686</v>
          </cell>
          <cell r="OY123">
            <v>0</v>
          </cell>
          <cell r="OZ123">
            <v>0</v>
          </cell>
          <cell r="PA123">
            <v>0</v>
          </cell>
          <cell r="PB123">
            <v>1.4154627718685506</v>
          </cell>
          <cell r="PC123">
            <v>8.1841562152722661E-2</v>
          </cell>
          <cell r="PD123">
            <v>0</v>
          </cell>
          <cell r="PE123">
            <v>0</v>
          </cell>
          <cell r="PF123">
            <v>1.5564375297666297</v>
          </cell>
          <cell r="PG123" t="str">
            <v/>
          </cell>
          <cell r="PH123">
            <v>7.1092102556986427</v>
          </cell>
          <cell r="PI123">
            <v>0</v>
          </cell>
          <cell r="PJ123">
            <v>0</v>
          </cell>
          <cell r="PK123" t="str">
            <v>N/A</v>
          </cell>
          <cell r="PL123">
            <v>2.761664283714234</v>
          </cell>
          <cell r="PM123">
            <v>0.12699443206851008</v>
          </cell>
          <cell r="PN123" t="str">
            <v>N/A</v>
          </cell>
          <cell r="PO123" t="str">
            <v>N/A</v>
          </cell>
          <cell r="PP123">
            <v>0.59532511813579603</v>
          </cell>
          <cell r="PQ123">
            <v>125.86000000000001</v>
          </cell>
          <cell r="PR123">
            <v>1672.14</v>
          </cell>
          <cell r="PS123">
            <v>1798</v>
          </cell>
          <cell r="PT123">
            <v>0</v>
          </cell>
          <cell r="PU123">
            <v>1486</v>
          </cell>
          <cell r="PV123">
            <v>85.92</v>
          </cell>
          <cell r="PW123">
            <v>1634</v>
          </cell>
          <cell r="PX123">
            <v>0</v>
          </cell>
          <cell r="PY123">
            <v>0</v>
          </cell>
          <cell r="PZ123">
            <v>20.568191608947227</v>
          </cell>
          <cell r="QA123">
            <v>17.994668090540536</v>
          </cell>
          <cell r="QB123">
            <v>0.53973752674216058</v>
          </cell>
          <cell r="QC123">
            <v>0</v>
          </cell>
          <cell r="QD123">
            <v>11.726357422405847</v>
          </cell>
          <cell r="QE123">
            <v>6.2351876697742803</v>
          </cell>
          <cell r="QF123">
            <v>0</v>
          </cell>
          <cell r="QG123">
            <v>3.3122998360406532E-2</v>
          </cell>
          <cell r="QH123">
            <v>6.4506064967769061E-2</v>
          </cell>
          <cell r="QI123">
            <v>17.930162025572766</v>
          </cell>
          <cell r="QJ123">
            <v>0</v>
          </cell>
          <cell r="QK123">
            <v>1.6494599260172627</v>
          </cell>
          <cell r="QL123">
            <v>0</v>
          </cell>
          <cell r="QM123">
            <v>0</v>
          </cell>
          <cell r="QN123">
            <v>0</v>
          </cell>
          <cell r="QO123">
            <v>1.4154627718685506</v>
          </cell>
          <cell r="QP123">
            <v>8.1841562152722674E-2</v>
          </cell>
          <cell r="QQ123">
            <v>0</v>
          </cell>
          <cell r="QR123">
            <v>0</v>
          </cell>
          <cell r="QS123">
            <v>1.5564375297666297</v>
          </cell>
          <cell r="QT123">
            <v>0</v>
          </cell>
          <cell r="QU123">
            <v>3.4880369515011549</v>
          </cell>
          <cell r="QV123" t="str">
            <v>N/A</v>
          </cell>
          <cell r="QW123" t="str">
            <v/>
          </cell>
          <cell r="QX123" t="str">
            <v/>
          </cell>
          <cell r="QY123" t="str">
            <v/>
          </cell>
          <cell r="QZ123" t="str">
            <v/>
          </cell>
          <cell r="RA123" t="str">
            <v/>
          </cell>
          <cell r="RB123" t="str">
            <v/>
          </cell>
          <cell r="RC123" t="str">
            <v>N/A</v>
          </cell>
          <cell r="RD123" t="str">
            <v>N/A</v>
          </cell>
          <cell r="RE123">
            <v>0</v>
          </cell>
          <cell r="RF123">
            <v>0</v>
          </cell>
          <cell r="RG123">
            <v>0</v>
          </cell>
          <cell r="RH123">
            <v>0</v>
          </cell>
          <cell r="RI123">
            <v>0</v>
          </cell>
          <cell r="RJ123">
            <v>1.4154627718685509</v>
          </cell>
          <cell r="RK123">
            <v>8.1841562152722674E-2</v>
          </cell>
          <cell r="RL123">
            <v>0</v>
          </cell>
          <cell r="RM123">
            <v>0</v>
          </cell>
          <cell r="RN123">
            <v>1.5564375297666297</v>
          </cell>
          <cell r="RO123">
            <v>10.209279622916471</v>
          </cell>
          <cell r="RP123">
            <v>10.155817254133057</v>
          </cell>
          <cell r="RQ123">
            <v>11.7112882054805</v>
          </cell>
          <cell r="RR123">
            <v>11.7112882054805</v>
          </cell>
          <cell r="RS123">
            <v>10.373156543388369</v>
          </cell>
          <cell r="RT123">
            <v>0</v>
          </cell>
          <cell r="RU123">
            <v>0.47078780259860187</v>
          </cell>
          <cell r="RV123">
            <v>4.9508513289854434</v>
          </cell>
          <cell r="RW123">
            <v>8.6426085509319091</v>
          </cell>
          <cell r="RX123">
            <v>4.9275992217183644</v>
          </cell>
          <cell r="RY123">
            <v>0</v>
          </cell>
          <cell r="RZ123">
            <v>0</v>
          </cell>
          <cell r="SA123">
            <v>0</v>
          </cell>
          <cell r="SB123">
            <v>9.698815641770647</v>
          </cell>
          <cell r="SC123">
            <v>0</v>
          </cell>
          <cell r="SD123">
            <v>11.125723795206474</v>
          </cell>
          <cell r="SE123">
            <v>9.8544987162189486</v>
          </cell>
          <cell r="SF123">
            <v>0</v>
          </cell>
          <cell r="SG123">
            <v>0.44724841246867181</v>
          </cell>
          <cell r="SH123">
            <v>0.51046398114582359</v>
          </cell>
          <cell r="SI123">
            <v>0</v>
          </cell>
          <cell r="SJ123">
            <v>0.58556441027402506</v>
          </cell>
          <cell r="SK123">
            <v>0.51865782716941844</v>
          </cell>
          <cell r="SL123">
            <v>0</v>
          </cell>
          <cell r="SM123">
            <v>2.3539390129930095E-2</v>
          </cell>
          <cell r="SN123">
            <v>0</v>
          </cell>
          <cell r="SO123">
            <v>0.7</v>
          </cell>
          <cell r="SP123">
            <v>0.8</v>
          </cell>
          <cell r="SQ123">
            <v>1</v>
          </cell>
          <cell r="SR123">
            <v>1</v>
          </cell>
          <cell r="SS123" t="str">
            <v>1: Yes</v>
          </cell>
          <cell r="ST123" t="str">
            <v>1: Yes</v>
          </cell>
          <cell r="SU123">
            <v>0.96</v>
          </cell>
          <cell r="SV123" t="str">
            <v>1: Yes</v>
          </cell>
          <cell r="SW123" t="str">
            <v>0: All patients when initiated</v>
          </cell>
          <cell r="SX123">
            <v>0.99</v>
          </cell>
          <cell r="SY123" t="str">
            <v>0: No</v>
          </cell>
          <cell r="SZ123" t="str">
            <v>N/A</v>
          </cell>
          <cell r="TA123" t="str">
            <v>N/A</v>
          </cell>
          <cell r="TB123">
            <v>6.5353655033044038E-3</v>
          </cell>
          <cell r="TC123">
            <v>3.6450090307110169E-3</v>
          </cell>
          <cell r="TD123">
            <v>0.99778014997481124</v>
          </cell>
          <cell r="TE123">
            <v>0</v>
          </cell>
          <cell r="TF123">
            <v>2.9347892751819318</v>
          </cell>
          <cell r="TG123">
            <v>0</v>
          </cell>
          <cell r="TH123">
            <v>1.1746036954590893</v>
          </cell>
          <cell r="TI123">
            <v>4.9508513289854434</v>
          </cell>
          <cell r="TJ123">
            <v>0.14107479878118029</v>
          </cell>
          <cell r="TK123">
            <v>2.0915886390690936E-2</v>
          </cell>
          <cell r="TL123">
            <v>4.2420160525540309E-3</v>
          </cell>
          <cell r="TM123">
            <v>0.87090307131981548</v>
          </cell>
          <cell r="TN123">
            <v>0</v>
          </cell>
          <cell r="TO123">
            <v>1.7077355791566733</v>
          </cell>
          <cell r="TP123">
            <v>0</v>
          </cell>
          <cell r="TQ123">
            <v>0.34174728303449431</v>
          </cell>
          <cell r="TR123">
            <v>8.6426085509319091</v>
          </cell>
          <cell r="TS123">
            <v>0.12313581859436321</v>
          </cell>
          <cell r="TT123">
            <v>6.0235064367825481E-3</v>
          </cell>
          <cell r="TU123">
            <v>3.6237592123420869E-3</v>
          </cell>
          <cell r="TV123">
            <v>1.0022962021784785</v>
          </cell>
          <cell r="TW123">
            <v>0</v>
          </cell>
          <cell r="TX123">
            <v>2.9784649225620332</v>
          </cell>
          <cell r="TY123">
            <v>0</v>
          </cell>
          <cell r="TZ123">
            <v>1.2042483174549665</v>
          </cell>
          <cell r="UA123">
            <v>4.8194472289358892</v>
          </cell>
          <cell r="UB123">
            <v>0.14171331735256473</v>
          </cell>
          <cell r="UC123" t="str">
            <v>0: No</v>
          </cell>
          <cell r="UD123" t="str">
            <v>N/A</v>
          </cell>
          <cell r="UE123" t="str">
            <v>N/A</v>
          </cell>
          <cell r="UF123">
            <v>12000</v>
          </cell>
          <cell r="UG123">
            <v>9.2287163526703509E-3</v>
          </cell>
          <cell r="UH123">
            <v>9.2287163526703526E-3</v>
          </cell>
          <cell r="UI123">
            <v>0</v>
          </cell>
          <cell r="UJ123">
            <v>0</v>
          </cell>
          <cell r="UK123">
            <v>0</v>
          </cell>
          <cell r="UL123">
            <v>0</v>
          </cell>
          <cell r="UM123">
            <v>0</v>
          </cell>
          <cell r="UN123" t="str">
            <v>1: Yes</v>
          </cell>
          <cell r="UO123" t="str">
            <v/>
          </cell>
          <cell r="UP123" t="str">
            <v>0: No</v>
          </cell>
          <cell r="UQ123" t="e">
            <v>#N/A</v>
          </cell>
          <cell r="UR123" t="e">
            <v>#N/A</v>
          </cell>
          <cell r="US123" t="e">
            <v>#N/A</v>
          </cell>
          <cell r="UT123" t="e">
            <v>#N/A</v>
          </cell>
          <cell r="UU123" t="e">
            <v>#N/A</v>
          </cell>
          <cell r="UV123" t="e">
            <v>#N/A</v>
          </cell>
          <cell r="UW123" t="e">
            <v>#N/A</v>
          </cell>
          <cell r="UX123">
            <v>0</v>
          </cell>
          <cell r="UY123">
            <v>0</v>
          </cell>
          <cell r="UZ123">
            <v>0</v>
          </cell>
          <cell r="VA123">
            <v>0</v>
          </cell>
          <cell r="VB123">
            <v>0</v>
          </cell>
          <cell r="VC123">
            <v>0</v>
          </cell>
          <cell r="VD123">
            <v>0</v>
          </cell>
          <cell r="VE123">
            <v>0</v>
          </cell>
          <cell r="VF123">
            <v>0</v>
          </cell>
          <cell r="VG123">
            <v>0</v>
          </cell>
          <cell r="VH123">
            <v>0</v>
          </cell>
          <cell r="VI123">
            <v>0</v>
          </cell>
          <cell r="VJ123">
            <v>0</v>
          </cell>
          <cell r="VK123">
            <v>0</v>
          </cell>
          <cell r="VL123">
            <v>0</v>
          </cell>
          <cell r="VM123">
            <v>0</v>
          </cell>
          <cell r="VN123">
            <v>0</v>
          </cell>
          <cell r="VO123">
            <v>0</v>
          </cell>
          <cell r="VP123">
            <v>0</v>
          </cell>
          <cell r="VQ123">
            <v>0</v>
          </cell>
          <cell r="VR123">
            <v>0</v>
          </cell>
          <cell r="VS123">
            <v>0</v>
          </cell>
          <cell r="VT123">
            <v>0</v>
          </cell>
          <cell r="VU123">
            <v>0</v>
          </cell>
          <cell r="VV123">
            <v>0</v>
          </cell>
          <cell r="VW123">
            <v>0</v>
          </cell>
          <cell r="VX123">
            <v>0</v>
          </cell>
          <cell r="VY123">
            <v>2.4267416202441332</v>
          </cell>
          <cell r="VZ123">
            <v>2.2784431392145938</v>
          </cell>
          <cell r="WA123">
            <v>15.519274334137833</v>
          </cell>
          <cell r="WB123">
            <v>2.0240744559006711</v>
          </cell>
          <cell r="WC123">
            <v>0</v>
          </cell>
          <cell r="WD123">
            <v>13.613568959697943</v>
          </cell>
          <cell r="WE123">
            <v>0</v>
          </cell>
          <cell r="WF123">
            <v>12.020610289409339</v>
          </cell>
          <cell r="WG123">
            <v>14.743310617430939</v>
          </cell>
          <cell r="WH123">
            <v>1.9228707331056374</v>
          </cell>
          <cell r="WI123">
            <v>0</v>
          </cell>
          <cell r="WJ123">
            <v>12.932890511713046</v>
          </cell>
          <cell r="WK123">
            <v>0</v>
          </cell>
          <cell r="WL123">
            <v>0.63266369944259693</v>
          </cell>
          <cell r="WM123">
            <v>0.77596371670689168</v>
          </cell>
          <cell r="WN123">
            <v>0.10120372279503356</v>
          </cell>
          <cell r="WO123">
            <v>0</v>
          </cell>
          <cell r="WP123">
            <v>0.68067844798489729</v>
          </cell>
          <cell r="WQ123">
            <v>0</v>
          </cell>
          <cell r="WR123">
            <v>9.389107589311136</v>
          </cell>
          <cell r="WS123">
            <v>6.1301667448266981</v>
          </cell>
          <cell r="WT123">
            <v>8.4143605754456521E-2</v>
          </cell>
          <cell r="WU123">
            <v>1.963769815420439</v>
          </cell>
          <cell r="WV123">
            <v>8.3164122698733536E-2</v>
          </cell>
          <cell r="WW123">
            <v>1.9409103332019377</v>
          </cell>
          <cell r="WX123">
            <v>0.12779113158588809</v>
          </cell>
          <cell r="WY123">
            <v>2.9824294387752359</v>
          </cell>
          <cell r="WZ123">
            <v>5.7741023725227709</v>
          </cell>
          <cell r="XA123">
            <v>5.8753565793554747</v>
          </cell>
          <cell r="XB123">
            <v>2.9293970004215435</v>
          </cell>
          <cell r="XC123">
            <v>5.8018049896598125</v>
          </cell>
          <cell r="XD123">
            <v>0</v>
          </cell>
          <cell r="XE123">
            <v>9.1529476437711246</v>
          </cell>
          <cell r="XF123">
            <v>0</v>
          </cell>
          <cell r="XG123">
            <v>1.6099369864858271</v>
          </cell>
          <cell r="XH123">
            <v>0.78586727229317299</v>
          </cell>
          <cell r="XI123">
            <v>1.617962031191827</v>
          </cell>
          <cell r="XJ123">
            <v>0</v>
          </cell>
          <cell r="XK123">
            <v>2.5887392499069226</v>
          </cell>
          <cell r="XL123">
            <v>0</v>
          </cell>
          <cell r="XM123">
            <v>1.9742758069097104</v>
          </cell>
          <cell r="XN123">
            <v>1.9428246648695282</v>
          </cell>
          <cell r="XO123">
            <v>1.059214635033914</v>
          </cell>
          <cell r="XP123">
            <v>1.9514295315088124</v>
          </cell>
          <cell r="XQ123">
            <v>0</v>
          </cell>
          <cell r="XR123">
            <v>2.9923469107295264</v>
          </cell>
          <cell r="XS123">
            <v>0</v>
          </cell>
          <cell r="XT123">
            <v>0</v>
          </cell>
          <cell r="XU123">
            <v>0</v>
          </cell>
          <cell r="XV123">
            <v>0</v>
          </cell>
          <cell r="XW123">
            <v>0</v>
          </cell>
          <cell r="XX123">
            <v>0</v>
          </cell>
          <cell r="XY123">
            <v>0</v>
          </cell>
          <cell r="XZ123">
            <v>0</v>
          </cell>
          <cell r="YA123">
            <v>0</v>
          </cell>
          <cell r="YB123">
            <v>0</v>
          </cell>
          <cell r="YC123">
            <v>0</v>
          </cell>
          <cell r="YD123">
            <v>0</v>
          </cell>
          <cell r="YE123">
            <v>0</v>
          </cell>
          <cell r="YF123">
            <v>0</v>
          </cell>
          <cell r="YG123">
            <v>0</v>
          </cell>
          <cell r="YH123">
            <v>0</v>
          </cell>
          <cell r="YI123">
            <v>0</v>
          </cell>
          <cell r="YJ123">
            <v>0</v>
          </cell>
          <cell r="YK123">
            <v>0</v>
          </cell>
          <cell r="YL123">
            <v>1.110670360583708</v>
          </cell>
          <cell r="YM123">
            <v>0.54215754654722792</v>
          </cell>
          <cell r="YN123">
            <v>1.116206713479587</v>
          </cell>
          <cell r="YO123">
            <v>0</v>
          </cell>
          <cell r="YP123">
            <v>1.7859307415673387</v>
          </cell>
          <cell r="YQ123">
            <v>0</v>
          </cell>
          <cell r="YR123">
            <v>1.110670360583708</v>
          </cell>
          <cell r="YS123">
            <v>0.54215754654722792</v>
          </cell>
          <cell r="YT123">
            <v>1.116206713479587</v>
          </cell>
          <cell r="YU123">
            <v>0</v>
          </cell>
          <cell r="YV123">
            <v>1.7859307415673387</v>
          </cell>
          <cell r="YW123">
            <v>0</v>
          </cell>
          <cell r="YX123">
            <v>0</v>
          </cell>
          <cell r="YY123">
            <v>0</v>
          </cell>
          <cell r="YZ123">
            <v>0</v>
          </cell>
          <cell r="ZA123">
            <v>0</v>
          </cell>
          <cell r="ZB123">
            <v>0</v>
          </cell>
          <cell r="ZC123">
            <v>0</v>
          </cell>
          <cell r="ZD123">
            <v>0</v>
          </cell>
          <cell r="ZE123">
            <v>0</v>
          </cell>
          <cell r="ZF123">
            <v>0.21656723280762138</v>
          </cell>
          <cell r="ZG123">
            <v>0.21656723280762141</v>
          </cell>
          <cell r="ZH123">
            <v>0</v>
          </cell>
          <cell r="ZI123">
            <v>0</v>
          </cell>
          <cell r="ZJ123" t="str">
            <v xml:space="preserve"> </v>
          </cell>
          <cell r="ZK123">
            <v>545</v>
          </cell>
          <cell r="ZL123">
            <v>0</v>
          </cell>
          <cell r="ZM123">
            <v>0</v>
          </cell>
          <cell r="ZN123">
            <v>0</v>
          </cell>
          <cell r="ZO123">
            <v>0</v>
          </cell>
          <cell r="ZP123">
            <v>0</v>
          </cell>
          <cell r="ZQ123">
            <v>0</v>
          </cell>
          <cell r="ZR123" t="str">
            <v>1: Yes</v>
          </cell>
          <cell r="ZS123" t="str">
            <v>1: Yes</v>
          </cell>
          <cell r="ZT123">
            <v>1.7624562643024746</v>
          </cell>
          <cell r="ZU123">
            <v>1.4784030788592588</v>
          </cell>
          <cell r="ZV123">
            <v>9.7428419477129076</v>
          </cell>
          <cell r="ZW123">
            <v>1.3996106919870508</v>
          </cell>
          <cell r="ZX123">
            <v>0</v>
          </cell>
          <cell r="ZY123">
            <v>4.9895334871196795</v>
          </cell>
          <cell r="ZZ123">
            <v>0</v>
          </cell>
          <cell r="AAA123">
            <v>1.1103474465105592</v>
          </cell>
          <cell r="AAB123">
            <v>6.1379904270591314</v>
          </cell>
          <cell r="AAC123">
            <v>0.88175473595184206</v>
          </cell>
          <cell r="AAD123">
            <v>0</v>
          </cell>
          <cell r="AAE123">
            <v>3.1434060968853981</v>
          </cell>
          <cell r="AAF123">
            <v>0</v>
          </cell>
          <cell r="AAG123">
            <v>0</v>
          </cell>
          <cell r="AAH123">
            <v>0</v>
          </cell>
          <cell r="AAI123">
            <v>0</v>
          </cell>
          <cell r="AAJ123">
            <v>0</v>
          </cell>
          <cell r="AAK123">
            <v>0</v>
          </cell>
          <cell r="AAL123">
            <v>0</v>
          </cell>
          <cell r="AAM123">
            <v>0</v>
          </cell>
          <cell r="AAN123">
            <v>0.17624562643024747</v>
          </cell>
          <cell r="AAO123">
            <v>0.9742841947712908</v>
          </cell>
          <cell r="AAP123">
            <v>0.13996106919870507</v>
          </cell>
          <cell r="AAQ123">
            <v>0</v>
          </cell>
          <cell r="AAR123">
            <v>0.498953348711968</v>
          </cell>
          <cell r="AAS123">
            <v>0</v>
          </cell>
          <cell r="AAT123">
            <v>0</v>
          </cell>
          <cell r="AAU123">
            <v>0</v>
          </cell>
          <cell r="AAV123">
            <v>0</v>
          </cell>
          <cell r="AAW123">
            <v>0</v>
          </cell>
          <cell r="AAX123">
            <v>0</v>
          </cell>
          <cell r="AAY123">
            <v>0</v>
          </cell>
          <cell r="AAZ123">
            <v>0</v>
          </cell>
          <cell r="ABA123">
            <v>0</v>
          </cell>
          <cell r="ABB123">
            <v>0</v>
          </cell>
          <cell r="ABC123">
            <v>0</v>
          </cell>
          <cell r="ABD123">
            <v>0</v>
          </cell>
          <cell r="ABE123">
            <v>0</v>
          </cell>
          <cell r="ABF123">
            <v>0.28199300228839591</v>
          </cell>
          <cell r="ABG123">
            <v>1.5588547116340652</v>
          </cell>
          <cell r="ABH123">
            <v>0.22393771071792812</v>
          </cell>
          <cell r="ABI123">
            <v>0</v>
          </cell>
          <cell r="ABJ123">
            <v>0.79832535793914872</v>
          </cell>
          <cell r="ABK123">
            <v>0</v>
          </cell>
          <cell r="ABL123">
            <v>0.19387018907327219</v>
          </cell>
          <cell r="ABM123">
            <v>1.0717126142484197</v>
          </cell>
          <cell r="ABN123">
            <v>0.15395717611857559</v>
          </cell>
          <cell r="ABO123">
            <v>0</v>
          </cell>
          <cell r="ABP123">
            <v>0.54884868358316474</v>
          </cell>
          <cell r="ABQ123">
            <v>0</v>
          </cell>
          <cell r="ABR123">
            <v>0</v>
          </cell>
          <cell r="ABS123">
            <v>0</v>
          </cell>
          <cell r="ABT123">
            <v>0</v>
          </cell>
          <cell r="ABU123">
            <v>0</v>
          </cell>
          <cell r="ABV123">
            <v>0</v>
          </cell>
          <cell r="ABW123">
            <v>0</v>
          </cell>
          <cell r="ABX123">
            <v>0</v>
          </cell>
          <cell r="ABY123" t="str">
            <v>1: Yes</v>
          </cell>
          <cell r="ABZ123">
            <v>0</v>
          </cell>
          <cell r="ACA123">
            <v>0</v>
          </cell>
          <cell r="ACB123">
            <v>4.9001985022809764</v>
          </cell>
          <cell r="ACC123">
            <v>4.1104387663547834</v>
          </cell>
          <cell r="ACD123">
            <v>27.088252053186576</v>
          </cell>
          <cell r="ACE123">
            <v>3.8913704445118329</v>
          </cell>
          <cell r="ACF123">
            <v>0</v>
          </cell>
          <cell r="ACG123">
            <v>13.872517018367576</v>
          </cell>
          <cell r="ACH123">
            <v>0</v>
          </cell>
          <cell r="ACI123">
            <v>3.7977041844890143</v>
          </cell>
          <cell r="ACJ123">
            <v>20.993673649137627</v>
          </cell>
          <cell r="ACK123">
            <v>3.0158520748986759</v>
          </cell>
          <cell r="ACL123">
            <v>0</v>
          </cell>
          <cell r="ACM123">
            <v>10.751343217121931</v>
          </cell>
          <cell r="ACN123">
            <v>0</v>
          </cell>
          <cell r="ACO123">
            <v>0.35625234703347936</v>
          </cell>
          <cell r="ACP123">
            <v>1.9693596833863201</v>
          </cell>
          <cell r="ACQ123">
            <v>0.28290891754461506</v>
          </cell>
          <cell r="ACR123">
            <v>0</v>
          </cell>
          <cell r="ACS123">
            <v>1.0085543972871398</v>
          </cell>
          <cell r="ACT123">
            <v>0</v>
          </cell>
          <cell r="ACU123">
            <v>0</v>
          </cell>
          <cell r="ACV123">
            <v>0</v>
          </cell>
          <cell r="ACW123">
            <v>0</v>
          </cell>
          <cell r="ACX123">
            <v>0</v>
          </cell>
          <cell r="ACY123">
            <v>0</v>
          </cell>
          <cell r="ACZ123">
            <v>0</v>
          </cell>
          <cell r="ADA123">
            <v>0</v>
          </cell>
          <cell r="ADB123">
            <v>0</v>
          </cell>
          <cell r="ADC123">
            <v>0</v>
          </cell>
          <cell r="ADD123">
            <v>0</v>
          </cell>
          <cell r="ADE123">
            <v>0</v>
          </cell>
          <cell r="ADF123">
            <v>0</v>
          </cell>
          <cell r="ADG123">
            <v>0</v>
          </cell>
          <cell r="ADH123">
            <v>0</v>
          </cell>
          <cell r="ADI123">
            <v>0</v>
          </cell>
          <cell r="ADJ123">
            <v>0</v>
          </cell>
          <cell r="ADK123">
            <v>0</v>
          </cell>
          <cell r="ADL123">
            <v>0</v>
          </cell>
          <cell r="ADM123">
            <v>0.38517001276907059</v>
          </cell>
          <cell r="ADN123">
            <v>2.1292162724348791</v>
          </cell>
          <cell r="ADO123">
            <v>0.3058731606697398</v>
          </cell>
          <cell r="ADP123">
            <v>0</v>
          </cell>
          <cell r="ADQ123">
            <v>1.0904206339021913</v>
          </cell>
          <cell r="ADR123">
            <v>0</v>
          </cell>
          <cell r="ADS123">
            <v>0.36107195798941122</v>
          </cell>
          <cell r="ADT123">
            <v>1.9960024482277465</v>
          </cell>
          <cell r="ADU123">
            <v>0.28673629139880252</v>
          </cell>
          <cell r="ADV123">
            <v>0</v>
          </cell>
          <cell r="ADW123">
            <v>1.0221987700563151</v>
          </cell>
          <cell r="ADX123">
            <v>0</v>
          </cell>
          <cell r="ADY123">
            <v>0</v>
          </cell>
          <cell r="ADZ123">
            <v>0</v>
          </cell>
          <cell r="AEA123">
            <v>0</v>
          </cell>
          <cell r="AEB123">
            <v>0</v>
          </cell>
          <cell r="AEC123">
            <v>0</v>
          </cell>
          <cell r="AED123">
            <v>0</v>
          </cell>
          <cell r="AEE123">
            <v>0.98987041399423448</v>
          </cell>
          <cell r="AEF123">
            <v>3.1860124567911456</v>
          </cell>
          <cell r="AEG123">
            <v>0.48196109559318751</v>
          </cell>
          <cell r="AEH123">
            <v>0</v>
          </cell>
          <cell r="AEI123">
            <v>9.5987627630336067E-2</v>
          </cell>
          <cell r="AEJ123">
            <v>0</v>
          </cell>
          <cell r="AEK123">
            <v>0.10207285695611726</v>
          </cell>
          <cell r="AEL123">
            <v>4.4294051315954604E-2</v>
          </cell>
          <cell r="AEM123">
            <v>0.35625234703347936</v>
          </cell>
          <cell r="AEN123">
            <v>0.83033406125396514</v>
          </cell>
          <cell r="AEO123">
            <v>2.6725262469239977</v>
          </cell>
          <cell r="AEP123">
            <v>0.40428394284005015</v>
          </cell>
          <cell r="AEQ123">
            <v>0</v>
          </cell>
          <cell r="AER123">
            <v>8.0517404655852762E-2</v>
          </cell>
          <cell r="AES123">
            <v>0</v>
          </cell>
          <cell r="AET123">
            <v>8.5621884099125661E-2</v>
          </cell>
          <cell r="AEU123">
            <v>3.7155226581792093E-2</v>
          </cell>
          <cell r="AEV123">
            <v>0.29883553843168892</v>
          </cell>
          <cell r="AEW123">
            <v>0.12</v>
          </cell>
          <cell r="AEX123" t="str">
            <v>3.5</v>
          </cell>
          <cell r="AEY123" t="str">
            <v>9</v>
          </cell>
          <cell r="AEZ123" t="str">
            <v>1: Yes</v>
          </cell>
          <cell r="AFA123" t="str">
            <v>10</v>
          </cell>
          <cell r="AFB123" t="str">
            <v>5</v>
          </cell>
          <cell r="AFC123" t="str">
            <v>2: Sometimes</v>
          </cell>
          <cell r="AFD123" t="str">
            <v>1: Always</v>
          </cell>
          <cell r="AFE123">
            <v>0.29883553843168892</v>
          </cell>
          <cell r="AFF123">
            <v>1.9693596833863201</v>
          </cell>
          <cell r="AFG123">
            <v>1.6433711583060444</v>
          </cell>
          <cell r="AFH123">
            <v>1.6433711583060446</v>
          </cell>
          <cell r="AFI123">
            <v>1.6433711583060446</v>
          </cell>
          <cell r="AFJ123">
            <v>1.6463505683402653</v>
          </cell>
          <cell r="AFK123">
            <v>0</v>
          </cell>
          <cell r="AFL123">
            <v>1.5106032909384106</v>
          </cell>
          <cell r="AFM123">
            <v>0</v>
          </cell>
          <cell r="AFN123">
            <v>0</v>
          </cell>
          <cell r="AFO123">
            <v>96</v>
          </cell>
          <cell r="AFP123">
            <v>96</v>
          </cell>
          <cell r="AFQ123">
            <v>0</v>
          </cell>
          <cell r="AFR123">
            <v>0</v>
          </cell>
          <cell r="AFS123">
            <v>0</v>
          </cell>
          <cell r="AFT123">
            <v>0</v>
          </cell>
          <cell r="AFU123">
            <v>0</v>
          </cell>
          <cell r="AFV123">
            <v>0</v>
          </cell>
          <cell r="AFW123">
            <v>0</v>
          </cell>
          <cell r="AFX123">
            <v>0</v>
          </cell>
          <cell r="AFY123">
            <v>0</v>
          </cell>
          <cell r="AFZ123">
            <v>0</v>
          </cell>
          <cell r="AGA123">
            <v>0</v>
          </cell>
          <cell r="AGB123">
            <v>0</v>
          </cell>
        </row>
        <row r="124">
          <cell r="A124" t="str">
            <v>Ethiopia_2</v>
          </cell>
          <cell r="B124" t="str">
            <v>Ethiopia</v>
          </cell>
          <cell r="C124" t="str">
            <v xml:space="preserve">Yeka HC </v>
          </cell>
          <cell r="D124" t="str">
            <v>Health Center</v>
          </cell>
          <cell r="E124" t="str">
            <v>Primary</v>
          </cell>
          <cell r="F124" t="str">
            <v>Urban</v>
          </cell>
          <cell r="G124" t="str">
            <v>No</v>
          </cell>
          <cell r="H124">
            <v>39387</v>
          </cell>
          <cell r="I124">
            <v>111445</v>
          </cell>
          <cell r="J124">
            <v>49274</v>
          </cell>
          <cell r="K124">
            <v>6</v>
          </cell>
          <cell r="L124" t="str">
            <v>Unknown</v>
          </cell>
          <cell r="M124" t="str">
            <v>USD</v>
          </cell>
          <cell r="N124">
            <v>16.142439999999997</v>
          </cell>
          <cell r="O124">
            <v>0</v>
          </cell>
          <cell r="P124">
            <v>0</v>
          </cell>
          <cell r="Q124">
            <v>0</v>
          </cell>
          <cell r="R124">
            <v>0</v>
          </cell>
          <cell r="S124" t="str">
            <v>Unknown</v>
          </cell>
          <cell r="T124">
            <v>49274</v>
          </cell>
          <cell r="U124">
            <v>0</v>
          </cell>
          <cell r="V124">
            <v>177.90121711513629</v>
          </cell>
          <cell r="W124" t="str">
            <v>1: Yes</v>
          </cell>
          <cell r="X124" t="str">
            <v>0: No</v>
          </cell>
          <cell r="Y124">
            <v>0</v>
          </cell>
          <cell r="Z124" t="str">
            <v>Jul-10</v>
          </cell>
          <cell r="AA124" t="str">
            <v>Jun-11</v>
          </cell>
          <cell r="AB124">
            <v>76</v>
          </cell>
          <cell r="AC124">
            <v>623.25</v>
          </cell>
          <cell r="AD124">
            <v>0</v>
          </cell>
          <cell r="AE124">
            <v>15.083333333333334</v>
          </cell>
          <cell r="AF124">
            <v>0</v>
          </cell>
          <cell r="AG124">
            <v>714.33333333333337</v>
          </cell>
          <cell r="AH124">
            <v>638.33333333333337</v>
          </cell>
          <cell r="AI124">
            <v>8.4249883341110596</v>
          </cell>
          <cell r="AJ124">
            <v>12.658364442370507</v>
          </cell>
          <cell r="AK124">
            <v>3</v>
          </cell>
          <cell r="AL124">
            <v>9</v>
          </cell>
          <cell r="AM124">
            <v>0</v>
          </cell>
          <cell r="AN124">
            <v>12</v>
          </cell>
          <cell r="AO124">
            <v>0</v>
          </cell>
          <cell r="AP124">
            <v>12.5</v>
          </cell>
          <cell r="AQ124">
            <v>12.5</v>
          </cell>
          <cell r="AR124">
            <v>0</v>
          </cell>
          <cell r="AS124">
            <v>20</v>
          </cell>
          <cell r="AT124">
            <v>0</v>
          </cell>
          <cell r="AU124">
            <v>12</v>
          </cell>
          <cell r="AV124">
            <v>12</v>
          </cell>
          <cell r="AW124">
            <v>0</v>
          </cell>
          <cell r="AX124">
            <v>12</v>
          </cell>
          <cell r="AY124">
            <v>0</v>
          </cell>
          <cell r="AZ124">
            <v>5</v>
          </cell>
          <cell r="BA124">
            <v>5</v>
          </cell>
          <cell r="BB124">
            <v>0</v>
          </cell>
          <cell r="BC124">
            <v>5</v>
          </cell>
          <cell r="BD124">
            <v>0</v>
          </cell>
          <cell r="BE124">
            <v>119445.625</v>
          </cell>
          <cell r="BF124" t="str">
            <v>1: Yes</v>
          </cell>
          <cell r="BG124">
            <v>5.7000000000000002E-2</v>
          </cell>
          <cell r="BH124">
            <v>0.01</v>
          </cell>
          <cell r="BI124">
            <v>3.6000000000000004E-2</v>
          </cell>
          <cell r="BJ124">
            <v>0.04</v>
          </cell>
          <cell r="BK124" t="str">
            <v>N/A</v>
          </cell>
          <cell r="BL124" t="str">
            <v>N/A</v>
          </cell>
          <cell r="BM124" t="str">
            <v>1: Yes</v>
          </cell>
          <cell r="BN124" t="str">
            <v>N_INITIATION,N_STAGE,N_MONITORING,N_OTHER: Initiation, WHO Staging, Routine clinical monitoring, Other (please specify):</v>
          </cell>
          <cell r="BO124" t="str">
            <v>Clinical support and mentoring, but only monthly and not from within the facility (visited by NGO clinical advisers)</v>
          </cell>
          <cell r="BP124" t="str">
            <v>1: Yes</v>
          </cell>
          <cell r="BQ124">
            <v>0.29312157637706937</v>
          </cell>
          <cell r="BR124" t="str">
            <v>0: Cumulative</v>
          </cell>
          <cell r="BS124" t="str">
            <v/>
          </cell>
          <cell r="BT124" t="str">
            <v>1: Yes</v>
          </cell>
          <cell r="BU124">
            <v>5.7000000000000002E-2</v>
          </cell>
          <cell r="BV124">
            <v>0.01</v>
          </cell>
          <cell r="BW124">
            <v>3.6000000000000004E-2</v>
          </cell>
          <cell r="BX124">
            <v>0.04</v>
          </cell>
          <cell r="BY124" t="str">
            <v>N/A</v>
          </cell>
          <cell r="BZ124" t="str">
            <v>N/A</v>
          </cell>
          <cell r="CA124" t="str">
            <v>0: No</v>
          </cell>
          <cell r="CB124" t="str">
            <v>0: No</v>
          </cell>
          <cell r="CC124" t="str">
            <v>0: No</v>
          </cell>
          <cell r="CD124" t="str">
            <v>0: No</v>
          </cell>
          <cell r="CE124" t="str">
            <v>0: No</v>
          </cell>
          <cell r="CF124" t="str">
            <v>0: No</v>
          </cell>
          <cell r="CG124" t="str">
            <v>1: Yes</v>
          </cell>
          <cell r="CH124" t="str">
            <v>Medical Record Number</v>
          </cell>
          <cell r="CI124" t="str">
            <v>Sampling was done by taking the total number of patients under the ‘new’ patient criteria based on the costing period in the ART register, dividing them by the number of desired charts, rounding down by 2, and then sampling from the beginning of the criteria period through the end of the period. Medical record numbers were taken down for every n patients in the register throughout the period to get an average across the sampling period.  ‘Established’ charts were sampled the same way.      ART charts were stored together with general OPD and Inpatient medical records and had to be requested directly from ART coordinator and the ART data clerk.  After requesting the first sample from both “new” and “established” periods, approximately 60 % of the requested charts were provided.  Missing charts were said to be with other departments (e.g. labs, IPD) and did not represent any significant or identifiable time period or section of the sample. Because of the low return rate, a second sample was required for both new and established patient charts. From the 1st sample requested, approximately 65 % of the charts requested came back and of those approximately 90 % met the sampling criteria and were thus recorded.  Due to the low return rate of requested charts, both ‘new’ and ‘established’ charts were sampled twice more. When the second requested sample came in, we sampled down, meaning we took a certain percentage of the sample throughout the eligible period.  For example, if we knew we only had 4 charts left, and we had 30 charts pulled, we calculated 30/4 = 7.5, and took every 7th chart to give a total of four newly sampled charts.    As the charts were pulled and returned for documenting in a random order,  the charts that were unused were not from one particular category (new or established).</v>
          </cell>
          <cell r="CJ124">
            <v>655.83333333333337</v>
          </cell>
          <cell r="CK124" t="str">
            <v/>
          </cell>
          <cell r="CL124" t="str">
            <v>1: Yes</v>
          </cell>
          <cell r="CM124" t="str">
            <v>1: Yes</v>
          </cell>
          <cell r="CN124" t="str">
            <v>1: Yes</v>
          </cell>
          <cell r="CO124" t="str">
            <v>0: No</v>
          </cell>
          <cell r="CP124" t="str">
            <v/>
          </cell>
          <cell r="CQ124" t="str">
            <v>1: Yes</v>
          </cell>
          <cell r="CR124" t="str">
            <v>1: Yes</v>
          </cell>
          <cell r="CS124" t="str">
            <v>100</v>
          </cell>
          <cell r="CT124" t="str">
            <v>20</v>
          </cell>
          <cell r="CU124">
            <v>697.45417754569189</v>
          </cell>
          <cell r="CV124" t="str">
            <v/>
          </cell>
          <cell r="CW124">
            <v>8.4249883341110596</v>
          </cell>
          <cell r="CX124">
            <v>18.593961252021078</v>
          </cell>
          <cell r="CY124">
            <v>10.841945163752445</v>
          </cell>
          <cell r="CZ124">
            <v>19.516916692295357</v>
          </cell>
          <cell r="DA124">
            <v>12.729992520170608</v>
          </cell>
          <cell r="DB124">
            <v>7.4227260650909779</v>
          </cell>
          <cell r="DC124">
            <v>13.36187594145424</v>
          </cell>
          <cell r="DD124">
            <v>13.132515345930191</v>
          </cell>
          <cell r="DE124">
            <v>0</v>
          </cell>
          <cell r="DF124">
            <v>22.839157123356856</v>
          </cell>
          <cell r="DG124">
            <v>0</v>
          </cell>
          <cell r="DH124">
            <v>5.863968731850469</v>
          </cell>
          <cell r="DI124">
            <v>3.4192190986614666</v>
          </cell>
          <cell r="DJ124">
            <v>6.155040750841116</v>
          </cell>
          <cell r="DK124">
            <v>6.0493876360933632</v>
          </cell>
          <cell r="DL124">
            <v>0</v>
          </cell>
          <cell r="DM124">
            <v>10.52067414972759</v>
          </cell>
          <cell r="DN124">
            <v>0</v>
          </cell>
          <cell r="DO124">
            <v>13.36187594145424</v>
          </cell>
          <cell r="DP124">
            <v>13.132515345930191</v>
          </cell>
          <cell r="DQ124">
            <v>22.839157123356856</v>
          </cell>
          <cell r="DR124">
            <v>6.155040750841116</v>
          </cell>
          <cell r="DS124">
            <v>6.0493876360933632</v>
          </cell>
          <cell r="DT124">
            <v>10.52067414972759</v>
          </cell>
          <cell r="DU124">
            <v>11.344507562951389</v>
          </cell>
          <cell r="DV124">
            <v>6.6148642153336032</v>
          </cell>
          <cell r="DW124">
            <v>11.703221304051759</v>
          </cell>
          <cell r="DX124">
            <v>0</v>
          </cell>
          <cell r="DY124">
            <v>20.353428354872626</v>
          </cell>
          <cell r="DZ124">
            <v>0</v>
          </cell>
          <cell r="EA124">
            <v>0.79410711215730456</v>
          </cell>
          <cell r="EB124">
            <v>0.46303558706294917</v>
          </cell>
          <cell r="EC124">
            <v>0.81921680788060236</v>
          </cell>
          <cell r="ED124">
            <v>0</v>
          </cell>
          <cell r="EE124">
            <v>1.4247248832706128</v>
          </cell>
          <cell r="EF124">
            <v>0</v>
          </cell>
          <cell r="EG124">
            <v>1.519811976076169</v>
          </cell>
          <cell r="EH124">
            <v>0.88618653553669302</v>
          </cell>
          <cell r="EI124">
            <v>1.5678684859495335</v>
          </cell>
          <cell r="EJ124">
            <v>0</v>
          </cell>
          <cell r="EK124">
            <v>2.7267278016513625</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2.5633936611467596</v>
          </cell>
          <cell r="EZ124">
            <v>1.4946881479729288</v>
          </cell>
          <cell r="FA124">
            <v>2.6444482617982583</v>
          </cell>
          <cell r="FB124">
            <v>0</v>
          </cell>
          <cell r="FC124">
            <v>4.5990404553013189</v>
          </cell>
          <cell r="FD124">
            <v>0</v>
          </cell>
          <cell r="FE124">
            <v>2.3721409396894542</v>
          </cell>
          <cell r="FF124">
            <v>1.3831706778462691</v>
          </cell>
          <cell r="FG124">
            <v>2.4471481223433988</v>
          </cell>
          <cell r="FH124">
            <v>0</v>
          </cell>
          <cell r="FI124">
            <v>4.2559097779885207</v>
          </cell>
          <cell r="FJ124">
            <v>0</v>
          </cell>
          <cell r="FK124">
            <v>0</v>
          </cell>
          <cell r="FL124">
            <v>0</v>
          </cell>
          <cell r="FM124">
            <v>0</v>
          </cell>
          <cell r="FN124">
            <v>0</v>
          </cell>
          <cell r="FO124">
            <v>0</v>
          </cell>
          <cell r="FP124">
            <v>0</v>
          </cell>
          <cell r="FQ124">
            <v>0.12599160055996264</v>
          </cell>
          <cell r="FR124">
            <v>0</v>
          </cell>
          <cell r="FS124">
            <v>5.5996266915538966</v>
          </cell>
          <cell r="FT124">
            <v>0</v>
          </cell>
          <cell r="FU124">
            <v>2.8558096126924872</v>
          </cell>
          <cell r="FV124">
            <v>0.62995800279981329</v>
          </cell>
          <cell r="FW124">
            <v>0</v>
          </cell>
          <cell r="FX124">
            <v>0</v>
          </cell>
          <cell r="FY124">
            <v>2.7998133457769483</v>
          </cell>
          <cell r="FZ124">
            <v>12.01119925338311</v>
          </cell>
          <cell r="GA124">
            <v>0</v>
          </cell>
          <cell r="GB124">
            <v>3.6817545496966861</v>
          </cell>
          <cell r="GC124">
            <v>4.0317312179188054</v>
          </cell>
          <cell r="GD124">
            <v>7.7134857676154915</v>
          </cell>
          <cell r="GE124">
            <v>7.3464390177538946E-2</v>
          </cell>
          <cell r="GF124">
            <v>0</v>
          </cell>
          <cell r="GG124">
            <v>3.2650840078906196</v>
          </cell>
          <cell r="GH124">
            <v>0</v>
          </cell>
          <cell r="GI124">
            <v>1.6651928440242161</v>
          </cell>
          <cell r="GJ124">
            <v>0.3673219508876947</v>
          </cell>
          <cell r="GK124">
            <v>0</v>
          </cell>
          <cell r="GL124">
            <v>0</v>
          </cell>
          <cell r="GM124">
            <v>1.6325420039453098</v>
          </cell>
          <cell r="GN124">
            <v>7.0036051969253785</v>
          </cell>
          <cell r="GO124">
            <v>2.1467927351880824</v>
          </cell>
          <cell r="GP124">
            <v>2.3508604856812463</v>
          </cell>
          <cell r="GQ124">
            <v>4.4976532208693287</v>
          </cell>
          <cell r="GR124">
            <v>0.13224549297102928</v>
          </cell>
          <cell r="GS124">
            <v>0</v>
          </cell>
          <cell r="GT124">
            <v>5.8775774653790789</v>
          </cell>
          <cell r="GU124">
            <v>0</v>
          </cell>
          <cell r="GV124">
            <v>2.9975645073433306</v>
          </cell>
          <cell r="GW124">
            <v>0.66122746485514639</v>
          </cell>
          <cell r="GX124">
            <v>0</v>
          </cell>
          <cell r="GY124">
            <v>0</v>
          </cell>
          <cell r="GZ124">
            <v>2.9387887326895394</v>
          </cell>
          <cell r="HA124">
            <v>12.607403663238125</v>
          </cell>
          <cell r="HB124">
            <v>3.864507183486745</v>
          </cell>
          <cell r="HC124">
            <v>4.2318557750729369</v>
          </cell>
          <cell r="HD124">
            <v>8.0963629585596824</v>
          </cell>
          <cell r="HE124">
            <v>10052.941191046706</v>
          </cell>
          <cell r="HF124">
            <v>0</v>
          </cell>
          <cell r="HG124">
            <v>903.79769105537957</v>
          </cell>
          <cell r="HH124">
            <v>0</v>
          </cell>
          <cell r="HI124">
            <v>1378.6177865279838</v>
          </cell>
          <cell r="HJ124">
            <v>1600.0678955597791</v>
          </cell>
          <cell r="HK124">
            <v>0</v>
          </cell>
          <cell r="HL124">
            <v>0</v>
          </cell>
          <cell r="HM124">
            <v>520.36742896365104</v>
          </cell>
          <cell r="HN124">
            <v>632.50110337167803</v>
          </cell>
          <cell r="HO124">
            <v>773.68550696177283</v>
          </cell>
          <cell r="HP124">
            <v>0</v>
          </cell>
          <cell r="HQ124">
            <v>1</v>
          </cell>
          <cell r="HR124">
            <v>0</v>
          </cell>
          <cell r="HS124">
            <v>0.71145615888569735</v>
          </cell>
          <cell r="HT124">
            <v>0.29651941694524137</v>
          </cell>
          <cell r="HU124">
            <v>0</v>
          </cell>
          <cell r="HV124">
            <v>2.7998133457769483</v>
          </cell>
          <cell r="HW124">
            <v>7.1179999999999986</v>
          </cell>
          <cell r="HX124">
            <v>2.6880000000000002</v>
          </cell>
          <cell r="HY124">
            <v>0.74677097553289362</v>
          </cell>
          <cell r="HZ124">
            <v>0.31123786264420833</v>
          </cell>
          <cell r="IA124">
            <v>0</v>
          </cell>
          <cell r="IB124">
            <v>0.41484267695858767</v>
          </cell>
          <cell r="IC124">
            <v>0.1728973839911985</v>
          </cell>
          <cell r="ID124">
            <v>0</v>
          </cell>
          <cell r="IE124" t="str">
            <v>1.5</v>
          </cell>
          <cell r="IF124">
            <v>103.05951121331263</v>
          </cell>
          <cell r="IG124">
            <v>103.9970420659261</v>
          </cell>
          <cell r="IH124">
            <v>0</v>
          </cell>
          <cell r="II124">
            <v>64.320322005047075</v>
          </cell>
          <cell r="IJ124">
            <v>0</v>
          </cell>
          <cell r="IK124">
            <v>97.906535652646994</v>
          </cell>
          <cell r="IL124">
            <v>5.1529755606656318</v>
          </cell>
          <cell r="IM124">
            <v>98.797189962629787</v>
          </cell>
          <cell r="IN124">
            <v>5.1998521032963048</v>
          </cell>
          <cell r="IO124">
            <v>0</v>
          </cell>
          <cell r="IP124">
            <v>0</v>
          </cell>
          <cell r="IQ124">
            <v>61.104305904794721</v>
          </cell>
          <cell r="IR124">
            <v>3.2160161002523537</v>
          </cell>
          <cell r="IS124">
            <v>0</v>
          </cell>
          <cell r="IT124">
            <v>0</v>
          </cell>
          <cell r="IU124">
            <v>294.91666300000003</v>
          </cell>
          <cell r="IV124">
            <v>264.33332999999999</v>
          </cell>
          <cell r="IW124">
            <v>78</v>
          </cell>
          <cell r="IX124">
            <v>0</v>
          </cell>
          <cell r="IY124" t="str">
            <v>1: Yes</v>
          </cell>
          <cell r="IZ124" t="str">
            <v>2</v>
          </cell>
          <cell r="JA124" t="str">
            <v>14</v>
          </cell>
          <cell r="JB124" t="str">
            <v>3TC,TDF: 3TC, TDF</v>
          </cell>
          <cell r="JC124" t="str">
            <v>1: Yes</v>
          </cell>
          <cell r="JD124" t="str">
            <v>0: No</v>
          </cell>
          <cell r="JE124" t="str">
            <v>N/A</v>
          </cell>
          <cell r="JF124" t="str">
            <v>N/A</v>
          </cell>
          <cell r="JG124" t="str">
            <v>N/A</v>
          </cell>
          <cell r="JH124">
            <v>0</v>
          </cell>
          <cell r="JI124">
            <v>251</v>
          </cell>
          <cell r="JJ124">
            <v>0</v>
          </cell>
          <cell r="JK124">
            <v>293</v>
          </cell>
          <cell r="JL124">
            <v>0</v>
          </cell>
          <cell r="JM124">
            <v>78</v>
          </cell>
          <cell r="JN124">
            <v>0</v>
          </cell>
          <cell r="JO124">
            <v>0</v>
          </cell>
          <cell r="JP124">
            <v>0</v>
          </cell>
          <cell r="JQ124">
            <v>0</v>
          </cell>
          <cell r="JR124">
            <v>53.426982537955851</v>
          </cell>
          <cell r="JS124">
            <v>86.333054358572809</v>
          </cell>
          <cell r="JT124">
            <v>118.77139391566578</v>
          </cell>
          <cell r="JU124">
            <v>141.70379137230802</v>
          </cell>
          <cell r="JV124">
            <v>151.52344998649522</v>
          </cell>
          <cell r="JW124" t="str">
            <v>N/A</v>
          </cell>
          <cell r="JX124">
            <v>128.29043031908435</v>
          </cell>
          <cell r="JY124" t="str">
            <v>N/A</v>
          </cell>
          <cell r="JZ124">
            <v>2955</v>
          </cell>
          <cell r="KA124">
            <v>291.56400000000002</v>
          </cell>
          <cell r="KB124">
            <v>4055.4</v>
          </cell>
          <cell r="KC124">
            <v>79</v>
          </cell>
          <cell r="KD124">
            <v>1073</v>
          </cell>
          <cell r="KE124">
            <v>0</v>
          </cell>
          <cell r="KF124">
            <v>0</v>
          </cell>
          <cell r="KG124">
            <v>3334.3655000000003</v>
          </cell>
          <cell r="KH124">
            <v>3931.1055000000001</v>
          </cell>
          <cell r="KI124">
            <v>291.56400000000002</v>
          </cell>
          <cell r="KJ124">
            <v>4205.6554999999998</v>
          </cell>
          <cell r="KK124">
            <v>89</v>
          </cell>
          <cell r="KL124">
            <v>1073</v>
          </cell>
          <cell r="KM124">
            <v>0</v>
          </cell>
          <cell r="KN124">
            <v>347.46600000000001</v>
          </cell>
          <cell r="KO124">
            <v>3334.3655000000003</v>
          </cell>
          <cell r="KP124">
            <v>176</v>
          </cell>
          <cell r="KQ124">
            <v>75</v>
          </cell>
          <cell r="KR124">
            <v>156</v>
          </cell>
          <cell r="KS124">
            <v>137</v>
          </cell>
          <cell r="KT124">
            <v>41</v>
          </cell>
          <cell r="KU124">
            <v>37</v>
          </cell>
          <cell r="KV124">
            <v>0</v>
          </cell>
          <cell r="KW124">
            <v>0</v>
          </cell>
          <cell r="KX124">
            <v>0</v>
          </cell>
          <cell r="KY124">
            <v>0</v>
          </cell>
          <cell r="KZ124">
            <v>4.3919011004532154</v>
          </cell>
          <cell r="LA124">
            <v>9.8869811503093707</v>
          </cell>
          <cell r="LB124" t="str">
            <v/>
          </cell>
          <cell r="LC124">
            <v>2.6909500670282807</v>
          </cell>
          <cell r="LD124">
            <v>4.2871771553742803</v>
          </cell>
          <cell r="LE124">
            <v>4.5083333126838321</v>
          </cell>
          <cell r="LF124">
            <v>4.3541744618533507</v>
          </cell>
          <cell r="LG124" t="str">
            <v/>
          </cell>
          <cell r="LH124">
            <v>7.3098614583668882</v>
          </cell>
          <cell r="LI124">
            <v>7.3163660512289344</v>
          </cell>
          <cell r="LJ124" t="str">
            <v>Tenofovir/Emtricitabine (TDF/FTC)</v>
          </cell>
          <cell r="LK124" t="str">
            <v/>
          </cell>
          <cell r="LL124" t="str">
            <v>1: Yes</v>
          </cell>
          <cell r="LM124" t="str">
            <v>2</v>
          </cell>
          <cell r="LN124" t="str">
            <v>14</v>
          </cell>
          <cell r="LO124" t="str">
            <v>3TC,TDF: 3TC, TDF</v>
          </cell>
          <cell r="LP124" t="str">
            <v>0: No</v>
          </cell>
          <cell r="LQ124" t="str">
            <v>N/A</v>
          </cell>
          <cell r="LR124" t="str">
            <v>N/A</v>
          </cell>
          <cell r="LS124" t="str">
            <v>N/A</v>
          </cell>
          <cell r="LT124" t="str">
            <v>N/A</v>
          </cell>
          <cell r="LU124">
            <v>251</v>
          </cell>
          <cell r="LV124">
            <v>293</v>
          </cell>
          <cell r="LW124">
            <v>78</v>
          </cell>
          <cell r="LX124">
            <v>0</v>
          </cell>
          <cell r="LY124" t="str">
            <v>0: No</v>
          </cell>
          <cell r="LZ124" t="str">
            <v>1: Yes</v>
          </cell>
          <cell r="MA124" t="str">
            <v>0: No</v>
          </cell>
          <cell r="MB124" t="str">
            <v>0: No</v>
          </cell>
          <cell r="MC124" t="str">
            <v>0: No</v>
          </cell>
          <cell r="MD124" t="str">
            <v>1: Yes</v>
          </cell>
          <cell r="ME124" t="str">
            <v>0: No</v>
          </cell>
          <cell r="MF124" t="str">
            <v>0: No</v>
          </cell>
          <cell r="MG124" t="str">
            <v>0: No</v>
          </cell>
          <cell r="MH124" t="str">
            <v>0: No</v>
          </cell>
          <cell r="MI124" t="str">
            <v>0: No</v>
          </cell>
          <cell r="MJ124" t="str">
            <v>0: No</v>
          </cell>
          <cell r="MK124" t="str">
            <v>0: No</v>
          </cell>
          <cell r="ML124" t="str">
            <v>0: No</v>
          </cell>
          <cell r="MM124" t="str">
            <v>0: No</v>
          </cell>
          <cell r="MN124" t="str">
            <v>0: No</v>
          </cell>
          <cell r="MO124" t="str">
            <v>0: No</v>
          </cell>
          <cell r="MP124" t="str">
            <v>0: No</v>
          </cell>
          <cell r="MQ124" t="str">
            <v>1: Yes</v>
          </cell>
          <cell r="MR124" t="str">
            <v>1: Yes</v>
          </cell>
          <cell r="MS124" t="str">
            <v>4</v>
          </cell>
          <cell r="MT124" t="str">
            <v>2: N/A</v>
          </cell>
          <cell r="MU124">
            <v>20.857104904733532</v>
          </cell>
          <cell r="MV124">
            <v>31.602876909544698</v>
          </cell>
          <cell r="MW124">
            <v>19.564229234610391</v>
          </cell>
          <cell r="MX124">
            <v>0</v>
          </cell>
          <cell r="MY124">
            <v>20.134856664198779</v>
          </cell>
          <cell r="MZ124">
            <v>0</v>
          </cell>
          <cell r="NA124">
            <v>1.6014228709224112</v>
          </cell>
          <cell r="NB124">
            <v>1.601422870922411</v>
          </cell>
          <cell r="NC124">
            <v>1.601422870922411</v>
          </cell>
          <cell r="ND124">
            <v>0</v>
          </cell>
          <cell r="NE124">
            <v>1.6014228709224112</v>
          </cell>
          <cell r="NF124">
            <v>0</v>
          </cell>
          <cell r="NG124">
            <v>0</v>
          </cell>
          <cell r="NH124">
            <v>0</v>
          </cell>
          <cell r="NI124">
            <v>0</v>
          </cell>
          <cell r="NJ124">
            <v>0</v>
          </cell>
          <cell r="NK124">
            <v>0</v>
          </cell>
          <cell r="NL124">
            <v>0</v>
          </cell>
          <cell r="NM124">
            <v>13.674365223513675</v>
          </cell>
          <cell r="NN124">
            <v>24.420137228324837</v>
          </cell>
          <cell r="NO124">
            <v>12.381489553390532</v>
          </cell>
          <cell r="NP124">
            <v>0</v>
          </cell>
          <cell r="NQ124">
            <v>12.95211698297892</v>
          </cell>
          <cell r="NR124">
            <v>0</v>
          </cell>
          <cell r="NS124">
            <v>7.0448005783898484</v>
          </cell>
          <cell r="NT124">
            <v>7.0448005783898484</v>
          </cell>
          <cell r="NU124">
            <v>7.0448005783898484</v>
          </cell>
          <cell r="NV124">
            <v>0</v>
          </cell>
          <cell r="NW124">
            <v>7.0448005783898484</v>
          </cell>
          <cell r="NX124">
            <v>0</v>
          </cell>
          <cell r="NY124">
            <v>0</v>
          </cell>
          <cell r="NZ124">
            <v>0</v>
          </cell>
          <cell r="OA124">
            <v>0</v>
          </cell>
          <cell r="OB124">
            <v>0</v>
          </cell>
          <cell r="OC124">
            <v>0</v>
          </cell>
          <cell r="OD124">
            <v>0</v>
          </cell>
          <cell r="OE124">
            <v>0.13793910283000962</v>
          </cell>
          <cell r="OF124">
            <v>0.1379391028300096</v>
          </cell>
          <cell r="OG124">
            <v>0.1379391028300096</v>
          </cell>
          <cell r="OH124">
            <v>0</v>
          </cell>
          <cell r="OI124">
            <v>0.13793910283000962</v>
          </cell>
          <cell r="OJ124">
            <v>0</v>
          </cell>
          <cell r="OK124">
            <v>1.9828724927985169</v>
          </cell>
          <cell r="OL124">
            <v>1.9828724927985169</v>
          </cell>
          <cell r="OM124">
            <v>1.9828724927985169</v>
          </cell>
          <cell r="ON124">
            <v>0</v>
          </cell>
          <cell r="OO124">
            <v>1.9828724927985169</v>
          </cell>
          <cell r="OP124">
            <v>0</v>
          </cell>
          <cell r="OQ124">
            <v>18.874232411935015</v>
          </cell>
          <cell r="OR124">
            <v>29.620004416746177</v>
          </cell>
          <cell r="OS124">
            <v>17.581356741811874</v>
          </cell>
          <cell r="OT124">
            <v>0</v>
          </cell>
          <cell r="OU124">
            <v>18.151984171400262</v>
          </cell>
          <cell r="OV124">
            <v>0</v>
          </cell>
          <cell r="OW124">
            <v>0</v>
          </cell>
          <cell r="OX124">
            <v>1.9234717685487632</v>
          </cell>
          <cell r="OY124">
            <v>0</v>
          </cell>
          <cell r="OZ124">
            <v>0</v>
          </cell>
          <cell r="PA124">
            <v>0</v>
          </cell>
          <cell r="PB124">
            <v>1.8828744750349975</v>
          </cell>
          <cell r="PC124">
            <v>0</v>
          </cell>
          <cell r="PD124">
            <v>0</v>
          </cell>
          <cell r="PE124">
            <v>1.5790947270181988</v>
          </cell>
          <cell r="PF124">
            <v>0</v>
          </cell>
          <cell r="PG124" t="str">
            <v/>
          </cell>
          <cell r="PH124">
            <v>7.1092102556986427</v>
          </cell>
          <cell r="PI124">
            <v>0</v>
          </cell>
          <cell r="PJ124">
            <v>0</v>
          </cell>
          <cell r="PK124" t="str">
            <v>N/A</v>
          </cell>
          <cell r="PL124">
            <v>2.761664283714234</v>
          </cell>
          <cell r="PM124" t="str">
            <v>N/A</v>
          </cell>
          <cell r="PN124" t="str">
            <v>N/A</v>
          </cell>
          <cell r="PO124">
            <v>0.28929951110241076</v>
          </cell>
          <cell r="PP124" t="str">
            <v>N/A</v>
          </cell>
          <cell r="PQ124">
            <v>261.06</v>
          </cell>
          <cell r="PR124">
            <v>1085.46</v>
          </cell>
          <cell r="PS124">
            <v>1374</v>
          </cell>
          <cell r="PT124">
            <v>0</v>
          </cell>
          <cell r="PU124">
            <v>1345</v>
          </cell>
          <cell r="PV124">
            <v>0</v>
          </cell>
          <cell r="PW124">
            <v>1128</v>
          </cell>
          <cell r="PX124">
            <v>0</v>
          </cell>
          <cell r="PY124">
            <v>0</v>
          </cell>
          <cell r="PZ124">
            <v>20.969287327568285</v>
          </cell>
          <cell r="QA124">
            <v>19.577712728703794</v>
          </cell>
          <cell r="QB124">
            <v>1.601422870922411</v>
          </cell>
          <cell r="QC124">
            <v>0</v>
          </cell>
          <cell r="QD124">
            <v>12.394973047483939</v>
          </cell>
          <cell r="QE124">
            <v>7.0448005783898466</v>
          </cell>
          <cell r="QF124">
            <v>0</v>
          </cell>
          <cell r="QG124">
            <v>0.1379391028300096</v>
          </cell>
          <cell r="QH124">
            <v>1.9828724927985166</v>
          </cell>
          <cell r="QI124">
            <v>17.594840235905281</v>
          </cell>
          <cell r="QJ124">
            <v>0</v>
          </cell>
          <cell r="QK124">
            <v>1.7435091383812009</v>
          </cell>
          <cell r="QL124">
            <v>0</v>
          </cell>
          <cell r="QM124">
            <v>0</v>
          </cell>
          <cell r="QN124">
            <v>0</v>
          </cell>
          <cell r="QO124">
            <v>1.8828744750349975</v>
          </cell>
          <cell r="QP124">
            <v>0</v>
          </cell>
          <cell r="QQ124">
            <v>0</v>
          </cell>
          <cell r="QR124">
            <v>0</v>
          </cell>
          <cell r="QS124">
            <v>0</v>
          </cell>
          <cell r="QT124">
            <v>0</v>
          </cell>
          <cell r="QU124">
            <v>3.4350000000000001</v>
          </cell>
          <cell r="QV124" t="str">
            <v>N/A</v>
          </cell>
          <cell r="QW124" t="str">
            <v/>
          </cell>
          <cell r="QX124" t="str">
            <v/>
          </cell>
          <cell r="QY124" t="str">
            <v/>
          </cell>
          <cell r="QZ124" t="str">
            <v/>
          </cell>
          <cell r="RA124" t="str">
            <v/>
          </cell>
          <cell r="RB124" t="str">
            <v/>
          </cell>
          <cell r="RC124" t="str">
            <v>N/A</v>
          </cell>
          <cell r="RD124" t="str">
            <v>N/A</v>
          </cell>
          <cell r="RE124">
            <v>0</v>
          </cell>
          <cell r="RF124">
            <v>0</v>
          </cell>
          <cell r="RG124">
            <v>0</v>
          </cell>
          <cell r="RH124">
            <v>0</v>
          </cell>
          <cell r="RI124">
            <v>0</v>
          </cell>
          <cell r="RJ124">
            <v>1.8828744750349977</v>
          </cell>
          <cell r="RK124">
            <v>0</v>
          </cell>
          <cell r="RL124">
            <v>0</v>
          </cell>
          <cell r="RM124">
            <v>1.5790947270181988</v>
          </cell>
          <cell r="RN124">
            <v>0</v>
          </cell>
          <cell r="RO124">
            <v>16.018599322124611</v>
          </cell>
          <cell r="RP124">
            <v>16.018599322124608</v>
          </cell>
          <cell r="RQ124">
            <v>16.018599322124611</v>
          </cell>
          <cell r="RR124">
            <v>16.018599322124611</v>
          </cell>
          <cell r="RS124">
            <v>16.018599322124611</v>
          </cell>
          <cell r="RT124">
            <v>0</v>
          </cell>
          <cell r="RU124">
            <v>16.018599322124611</v>
          </cell>
          <cell r="RV124">
            <v>7.2217298403436576</v>
          </cell>
          <cell r="RW124">
            <v>7.2217298403436585</v>
          </cell>
          <cell r="RX124">
            <v>7.2217298403436576</v>
          </cell>
          <cell r="RY124">
            <v>0</v>
          </cell>
          <cell r="RZ124">
            <v>7.2217298403436576</v>
          </cell>
          <cell r="SA124">
            <v>0</v>
          </cell>
          <cell r="SB124">
            <v>15.217669356018378</v>
          </cell>
          <cell r="SC124">
            <v>0</v>
          </cell>
          <cell r="SD124">
            <v>15.217669356018382</v>
          </cell>
          <cell r="SE124">
            <v>15.21766935601838</v>
          </cell>
          <cell r="SF124">
            <v>0</v>
          </cell>
          <cell r="SG124">
            <v>15.21766935601838</v>
          </cell>
          <cell r="SH124">
            <v>0.80092996610623057</v>
          </cell>
          <cell r="SI124">
            <v>0</v>
          </cell>
          <cell r="SJ124">
            <v>0.80092996610623068</v>
          </cell>
          <cell r="SK124">
            <v>0.80092996610623068</v>
          </cell>
          <cell r="SL124">
            <v>0</v>
          </cell>
          <cell r="SM124">
            <v>0.80092996610623068</v>
          </cell>
          <cell r="SN124">
            <v>0</v>
          </cell>
          <cell r="SO124">
            <v>0.6</v>
          </cell>
          <cell r="SP124">
            <v>0.6</v>
          </cell>
          <cell r="SQ124">
            <v>1</v>
          </cell>
          <cell r="SR124">
            <v>0.4</v>
          </cell>
          <cell r="SS124" t="str">
            <v>1: Yes</v>
          </cell>
          <cell r="ST124" t="str">
            <v>0: No (please explain)</v>
          </cell>
          <cell r="SU124">
            <v>0.95</v>
          </cell>
          <cell r="SV124" t="str">
            <v>1: Yes</v>
          </cell>
          <cell r="SW124" t="str">
            <v>0: All patients when initiated</v>
          </cell>
          <cell r="SX124">
            <v>1</v>
          </cell>
          <cell r="SY124" t="str">
            <v>Blank</v>
          </cell>
          <cell r="SZ124" t="str">
            <v>N/A</v>
          </cell>
          <cell r="TA124" t="str">
            <v>N/A</v>
          </cell>
          <cell r="TB124">
            <v>8.0040183748083749E-2</v>
          </cell>
          <cell r="TC124">
            <v>0</v>
          </cell>
          <cell r="TD124">
            <v>0.96441774165685967</v>
          </cell>
          <cell r="TE124">
            <v>0</v>
          </cell>
          <cell r="TF124">
            <v>0.89493120671014437</v>
          </cell>
          <cell r="TG124">
            <v>0</v>
          </cell>
          <cell r="TH124">
            <v>6.3833947834929159</v>
          </cell>
          <cell r="TI124">
            <v>7.2217298403436576</v>
          </cell>
          <cell r="TJ124">
            <v>0.47408556617295017</v>
          </cell>
          <cell r="TK124">
            <v>8.0040183748083762E-2</v>
          </cell>
          <cell r="TL124">
            <v>0</v>
          </cell>
          <cell r="TM124">
            <v>0.96441774165685956</v>
          </cell>
          <cell r="TN124">
            <v>0</v>
          </cell>
          <cell r="TO124">
            <v>0.89493120671014437</v>
          </cell>
          <cell r="TP124">
            <v>0</v>
          </cell>
          <cell r="TQ124">
            <v>6.3833947834929159</v>
          </cell>
          <cell r="TR124">
            <v>7.2217298403436585</v>
          </cell>
          <cell r="TS124">
            <v>0.47408556617295017</v>
          </cell>
          <cell r="TT124">
            <v>8.0040183748083749E-2</v>
          </cell>
          <cell r="TU124">
            <v>0</v>
          </cell>
          <cell r="TV124">
            <v>0.96441774165685967</v>
          </cell>
          <cell r="TW124">
            <v>0</v>
          </cell>
          <cell r="TX124">
            <v>0.89493120671014437</v>
          </cell>
          <cell r="TY124">
            <v>0</v>
          </cell>
          <cell r="TZ124">
            <v>6.3833947834929159</v>
          </cell>
          <cell r="UA124">
            <v>7.2217298403436567</v>
          </cell>
          <cell r="UB124">
            <v>0.47408556617295011</v>
          </cell>
          <cell r="UC124" t="str">
            <v>Blank</v>
          </cell>
          <cell r="UD124" t="str">
            <v>N/A</v>
          </cell>
          <cell r="UE124" t="str">
            <v>N/A</v>
          </cell>
          <cell r="UF124">
            <v>35000</v>
          </cell>
          <cell r="UG124">
            <v>9.2287163526703509E-3</v>
          </cell>
          <cell r="UH124">
            <v>9.2287163526703526E-3</v>
          </cell>
          <cell r="UI124">
            <v>9.2287163526703526E-3</v>
          </cell>
          <cell r="UJ124">
            <v>184000</v>
          </cell>
          <cell r="UK124">
            <v>1.8061953459328331E-2</v>
          </cell>
          <cell r="UL124">
            <v>1.8061953459328327E-2</v>
          </cell>
          <cell r="UM124">
            <v>1.8061953459328327E-2</v>
          </cell>
          <cell r="UN124" t="str">
            <v>N/A</v>
          </cell>
          <cell r="UO124" t="str">
            <v>N/A</v>
          </cell>
          <cell r="UP124" t="str">
            <v>N/A</v>
          </cell>
          <cell r="UQ124" t="str">
            <v>N/A</v>
          </cell>
          <cell r="UR124" t="str">
            <v>N/A</v>
          </cell>
          <cell r="US124" t="str">
            <v>N/A</v>
          </cell>
          <cell r="UT124" t="str">
            <v>N/A</v>
          </cell>
          <cell r="UU124" t="str">
            <v>N/A</v>
          </cell>
          <cell r="UV124" t="str">
            <v>N/A</v>
          </cell>
          <cell r="UW124" t="str">
            <v>N/A</v>
          </cell>
          <cell r="UX124">
            <v>1</v>
          </cell>
          <cell r="UY124">
            <v>1</v>
          </cell>
          <cell r="UZ124">
            <v>0</v>
          </cell>
          <cell r="VA124">
            <v>0</v>
          </cell>
          <cell r="VB124">
            <v>1</v>
          </cell>
          <cell r="VC124">
            <v>0</v>
          </cell>
          <cell r="VD124">
            <v>0</v>
          </cell>
          <cell r="VE124">
            <v>0</v>
          </cell>
          <cell r="VF124">
            <v>0</v>
          </cell>
          <cell r="VG124">
            <v>0</v>
          </cell>
          <cell r="VH124">
            <v>0</v>
          </cell>
          <cell r="VI124">
            <v>1</v>
          </cell>
          <cell r="VJ124">
            <v>0</v>
          </cell>
          <cell r="VK124">
            <v>0</v>
          </cell>
          <cell r="VL124">
            <v>0</v>
          </cell>
          <cell r="VM124">
            <v>0</v>
          </cell>
          <cell r="VN124">
            <v>0</v>
          </cell>
          <cell r="VO124">
            <v>0</v>
          </cell>
          <cell r="VP124">
            <v>0</v>
          </cell>
          <cell r="VQ124">
            <v>0</v>
          </cell>
          <cell r="VR124">
            <v>0</v>
          </cell>
          <cell r="VS124">
            <v>0</v>
          </cell>
          <cell r="VT124">
            <v>0</v>
          </cell>
          <cell r="VU124">
            <v>0</v>
          </cell>
          <cell r="VV124">
            <v>0</v>
          </cell>
          <cell r="VW124">
            <v>0</v>
          </cell>
          <cell r="VX124">
            <v>0</v>
          </cell>
          <cell r="VY124">
            <v>12.973066870297304</v>
          </cell>
          <cell r="VZ124">
            <v>12.973888648232478</v>
          </cell>
          <cell r="WA124">
            <v>12.966164656499688</v>
          </cell>
          <cell r="WB124">
            <v>12.966164656499688</v>
          </cell>
          <cell r="WC124">
            <v>0</v>
          </cell>
          <cell r="WD124">
            <v>13.293047400550334</v>
          </cell>
          <cell r="WE124">
            <v>0</v>
          </cell>
          <cell r="WF124">
            <v>12.595355925361188</v>
          </cell>
          <cell r="WG124">
            <v>12.317856423674703</v>
          </cell>
          <cell r="WH124">
            <v>12.317856423674703</v>
          </cell>
          <cell r="WI124">
            <v>0</v>
          </cell>
          <cell r="WJ124">
            <v>12.628395030522817</v>
          </cell>
          <cell r="WK124">
            <v>0</v>
          </cell>
          <cell r="WL124">
            <v>0.66291346975585208</v>
          </cell>
          <cell r="WM124">
            <v>0.6483082328249844</v>
          </cell>
          <cell r="WN124">
            <v>0.6483082328249844</v>
          </cell>
          <cell r="WO124">
            <v>0</v>
          </cell>
          <cell r="WP124">
            <v>0.66465237002751687</v>
          </cell>
          <cell r="WQ124">
            <v>0</v>
          </cell>
          <cell r="WR124" t="e">
            <v>#VALUE!</v>
          </cell>
          <cell r="WS124" t="e">
            <v>#VALUE!</v>
          </cell>
          <cell r="WT124">
            <v>1.3908279506000212</v>
          </cell>
          <cell r="WU124">
            <v>11.575336705899666</v>
          </cell>
          <cell r="WV124">
            <v>1.3908279506000212</v>
          </cell>
          <cell r="WW124">
            <v>11.575336705899666</v>
          </cell>
          <cell r="WX124">
            <v>1.3908279506000214</v>
          </cell>
          <cell r="WY124">
            <v>11.575336705899666</v>
          </cell>
          <cell r="WZ124">
            <v>2.1832842910620469</v>
          </cell>
          <cell r="XA124">
            <v>2.2465131848111985</v>
          </cell>
          <cell r="XB124">
            <v>1.3646338150060584</v>
          </cell>
          <cell r="XC124">
            <v>2.2124563952622647</v>
          </cell>
          <cell r="XD124">
            <v>0</v>
          </cell>
          <cell r="XE124">
            <v>3.6537547816978164</v>
          </cell>
          <cell r="XF124">
            <v>0</v>
          </cell>
          <cell r="XG124">
            <v>0.10982489701346039</v>
          </cell>
          <cell r="XH124">
            <v>6.4037753703787684E-2</v>
          </cell>
          <cell r="XI124">
            <v>0.1132975642451628</v>
          </cell>
          <cell r="XJ124">
            <v>0</v>
          </cell>
          <cell r="XK124">
            <v>0.19703924216550053</v>
          </cell>
          <cell r="XL124">
            <v>0</v>
          </cell>
          <cell r="XM124">
            <v>0.36581815447656474</v>
          </cell>
          <cell r="XN124">
            <v>0.36093055591412848</v>
          </cell>
          <cell r="XO124">
            <v>0.31987901535682361</v>
          </cell>
          <cell r="XP124">
            <v>0.36404405742131124</v>
          </cell>
          <cell r="XQ124">
            <v>0</v>
          </cell>
          <cell r="XR124">
            <v>0.43912462893094018</v>
          </cell>
          <cell r="XS124">
            <v>0</v>
          </cell>
          <cell r="XT124">
            <v>0</v>
          </cell>
          <cell r="XU124">
            <v>0</v>
          </cell>
          <cell r="XV124">
            <v>0</v>
          </cell>
          <cell r="XW124">
            <v>0</v>
          </cell>
          <cell r="XX124">
            <v>0</v>
          </cell>
          <cell r="XY124">
            <v>0</v>
          </cell>
          <cell r="XZ124">
            <v>0</v>
          </cell>
          <cell r="YA124">
            <v>0</v>
          </cell>
          <cell r="YB124">
            <v>0</v>
          </cell>
          <cell r="YC124">
            <v>0</v>
          </cell>
          <cell r="YD124">
            <v>0</v>
          </cell>
          <cell r="YE124">
            <v>0</v>
          </cell>
          <cell r="YF124">
            <v>0</v>
          </cell>
          <cell r="YG124">
            <v>0</v>
          </cell>
          <cell r="YH124">
            <v>0</v>
          </cell>
          <cell r="YI124">
            <v>0</v>
          </cell>
          <cell r="YJ124">
            <v>0</v>
          </cell>
          <cell r="YK124">
            <v>0</v>
          </cell>
          <cell r="YL124">
            <v>0.43509807462166522</v>
          </cell>
          <cell r="YM124">
            <v>0.25370115608849153</v>
          </cell>
          <cell r="YN124">
            <v>0.44885589154117733</v>
          </cell>
          <cell r="YO124">
            <v>0</v>
          </cell>
          <cell r="YP124">
            <v>0.78061894181074309</v>
          </cell>
          <cell r="YQ124">
            <v>0</v>
          </cell>
          <cell r="YR124">
            <v>1.2468339473620045</v>
          </cell>
          <cell r="YS124">
            <v>0.72701588985695553</v>
          </cell>
          <cell r="YT124">
            <v>1.2862588820546135</v>
          </cell>
          <cell r="YU124">
            <v>0</v>
          </cell>
          <cell r="YV124">
            <v>2.2369719687906322</v>
          </cell>
          <cell r="YW124">
            <v>0</v>
          </cell>
          <cell r="YX124">
            <v>0</v>
          </cell>
          <cell r="YY124">
            <v>0</v>
          </cell>
          <cell r="YZ124">
            <v>0</v>
          </cell>
          <cell r="ZA124">
            <v>0</v>
          </cell>
          <cell r="ZB124">
            <v>0</v>
          </cell>
          <cell r="ZC124">
            <v>0</v>
          </cell>
          <cell r="ZD124">
            <v>0</v>
          </cell>
          <cell r="ZE124">
            <v>0</v>
          </cell>
          <cell r="ZF124">
            <v>0.23871156080060782</v>
          </cell>
          <cell r="ZG124">
            <v>0.23871156080060779</v>
          </cell>
          <cell r="ZH124">
            <v>2.3752899872381883E-2</v>
          </cell>
          <cell r="ZI124">
            <v>2.3752899872381879E-2</v>
          </cell>
          <cell r="ZJ124" t="str">
            <v xml:space="preserve"> </v>
          </cell>
          <cell r="ZK124">
            <v>0</v>
          </cell>
          <cell r="ZL124">
            <v>1</v>
          </cell>
          <cell r="ZM124">
            <v>0</v>
          </cell>
          <cell r="ZN124">
            <v>0</v>
          </cell>
          <cell r="ZO124">
            <v>0</v>
          </cell>
          <cell r="ZP124">
            <v>0</v>
          </cell>
          <cell r="ZQ124">
            <v>0</v>
          </cell>
          <cell r="ZR124" t="str">
            <v>1: Yes</v>
          </cell>
          <cell r="ZS124" t="str">
            <v>0: No</v>
          </cell>
          <cell r="ZT124">
            <v>0.87322627573542178</v>
          </cell>
          <cell r="ZU124">
            <v>0.87322627573542166</v>
          </cell>
          <cell r="ZV124">
            <v>0.87322627573542166</v>
          </cell>
          <cell r="ZW124">
            <v>0.87322627573542178</v>
          </cell>
          <cell r="ZX124">
            <v>0</v>
          </cell>
          <cell r="ZY124">
            <v>0.87322627573542178</v>
          </cell>
          <cell r="ZZ124">
            <v>0</v>
          </cell>
          <cell r="AAA124">
            <v>0.54218619460412332</v>
          </cell>
          <cell r="AAB124">
            <v>0.54218619460412332</v>
          </cell>
          <cell r="AAC124">
            <v>0.54218619460412332</v>
          </cell>
          <cell r="AAD124">
            <v>0</v>
          </cell>
          <cell r="AAE124">
            <v>0.54218619460412332</v>
          </cell>
          <cell r="AAF124">
            <v>0</v>
          </cell>
          <cell r="AAG124">
            <v>0</v>
          </cell>
          <cell r="AAH124">
            <v>0</v>
          </cell>
          <cell r="AAI124">
            <v>0</v>
          </cell>
          <cell r="AAJ124">
            <v>0</v>
          </cell>
          <cell r="AAK124">
            <v>0</v>
          </cell>
          <cell r="AAL124">
            <v>0</v>
          </cell>
          <cell r="AAM124">
            <v>0</v>
          </cell>
          <cell r="AAN124">
            <v>4.3661313786771086E-2</v>
          </cell>
          <cell r="AAO124">
            <v>4.3661313786771086E-2</v>
          </cell>
          <cell r="AAP124">
            <v>4.3661313786771086E-2</v>
          </cell>
          <cell r="AAQ124">
            <v>0</v>
          </cell>
          <cell r="AAR124">
            <v>4.3661313786771093E-2</v>
          </cell>
          <cell r="AAS124">
            <v>0</v>
          </cell>
          <cell r="AAT124">
            <v>0</v>
          </cell>
          <cell r="AAU124">
            <v>0</v>
          </cell>
          <cell r="AAV124">
            <v>0</v>
          </cell>
          <cell r="AAW124">
            <v>0</v>
          </cell>
          <cell r="AAX124">
            <v>0</v>
          </cell>
          <cell r="AAY124">
            <v>0</v>
          </cell>
          <cell r="AAZ124">
            <v>0</v>
          </cell>
          <cell r="ABA124">
            <v>0</v>
          </cell>
          <cell r="ABB124">
            <v>0</v>
          </cell>
          <cell r="ABC124">
            <v>0</v>
          </cell>
          <cell r="ABD124">
            <v>0</v>
          </cell>
          <cell r="ABE124">
            <v>0</v>
          </cell>
          <cell r="ABF124">
            <v>0.25323561996327226</v>
          </cell>
          <cell r="ABG124">
            <v>0.25323561996327226</v>
          </cell>
          <cell r="ABH124">
            <v>0.25323561996327226</v>
          </cell>
          <cell r="ABI124">
            <v>0</v>
          </cell>
          <cell r="ABJ124">
            <v>0.25323561996327232</v>
          </cell>
          <cell r="ABK124">
            <v>0</v>
          </cell>
          <cell r="ABL124">
            <v>3.6850148836034789E-2</v>
          </cell>
          <cell r="ABM124">
            <v>3.6850148836034789E-2</v>
          </cell>
          <cell r="ABN124">
            <v>3.6850148836034789E-2</v>
          </cell>
          <cell r="ABO124">
            <v>0</v>
          </cell>
          <cell r="ABP124">
            <v>3.6850148836034796E-2</v>
          </cell>
          <cell r="ABQ124">
            <v>0</v>
          </cell>
          <cell r="ABR124">
            <v>0</v>
          </cell>
          <cell r="ABS124">
            <v>0</v>
          </cell>
          <cell r="ABT124">
            <v>0</v>
          </cell>
          <cell r="ABU124">
            <v>0</v>
          </cell>
          <cell r="ABV124">
            <v>0</v>
          </cell>
          <cell r="ABW124">
            <v>0</v>
          </cell>
          <cell r="ABX124">
            <v>0</v>
          </cell>
          <cell r="ABY124" t="str">
            <v>1: Yes</v>
          </cell>
          <cell r="ABZ124">
            <v>0</v>
          </cell>
          <cell r="ACA124">
            <v>0</v>
          </cell>
          <cell r="ACB124">
            <v>2.302131452994499</v>
          </cell>
          <cell r="ACC124">
            <v>2.4164032168198029</v>
          </cell>
          <cell r="ACD124">
            <v>1.3423488752512649</v>
          </cell>
          <cell r="ACE124">
            <v>2.3749249331368532</v>
          </cell>
          <cell r="ACF124">
            <v>0</v>
          </cell>
          <cell r="ACG124">
            <v>4.1303042315423539</v>
          </cell>
          <cell r="ACH124">
            <v>0</v>
          </cell>
          <cell r="ACI124">
            <v>0</v>
          </cell>
          <cell r="ACJ124">
            <v>0</v>
          </cell>
          <cell r="ACK124">
            <v>0</v>
          </cell>
          <cell r="ACL124">
            <v>0</v>
          </cell>
          <cell r="ACM124">
            <v>0</v>
          </cell>
          <cell r="ACN124">
            <v>0</v>
          </cell>
          <cell r="ACO124">
            <v>0</v>
          </cell>
          <cell r="ACP124">
            <v>0</v>
          </cell>
          <cell r="ACQ124">
            <v>0</v>
          </cell>
          <cell r="ACR124">
            <v>0</v>
          </cell>
          <cell r="ACS124">
            <v>0</v>
          </cell>
          <cell r="ACT124">
            <v>0</v>
          </cell>
          <cell r="ACU124">
            <v>0</v>
          </cell>
          <cell r="ACV124">
            <v>0</v>
          </cell>
          <cell r="ACW124">
            <v>0</v>
          </cell>
          <cell r="ACX124">
            <v>0</v>
          </cell>
          <cell r="ACY124">
            <v>0</v>
          </cell>
          <cell r="ACZ124">
            <v>0</v>
          </cell>
          <cell r="ADA124">
            <v>0</v>
          </cell>
          <cell r="ADB124">
            <v>0</v>
          </cell>
          <cell r="ADC124">
            <v>0</v>
          </cell>
          <cell r="ADD124">
            <v>0</v>
          </cell>
          <cell r="ADE124">
            <v>0</v>
          </cell>
          <cell r="ADF124">
            <v>0</v>
          </cell>
          <cell r="ADG124">
            <v>0</v>
          </cell>
          <cell r="ADH124">
            <v>0</v>
          </cell>
          <cell r="ADI124">
            <v>0</v>
          </cell>
          <cell r="ADJ124">
            <v>0</v>
          </cell>
          <cell r="ADK124">
            <v>0</v>
          </cell>
          <cell r="ADL124">
            <v>0</v>
          </cell>
          <cell r="ADM124">
            <v>0.95668234505913508</v>
          </cell>
          <cell r="ADN124">
            <v>0.55783151226766248</v>
          </cell>
          <cell r="ADO124">
            <v>0.98693267555047981</v>
          </cell>
          <cell r="ADP124">
            <v>0</v>
          </cell>
          <cell r="ADQ124">
            <v>1.7164046531312693</v>
          </cell>
          <cell r="ADR124">
            <v>0</v>
          </cell>
          <cell r="ADS124">
            <v>1.3454491079353639</v>
          </cell>
          <cell r="ADT124">
            <v>0.78451736298360253</v>
          </cell>
          <cell r="ADU124">
            <v>1.3879922575863735</v>
          </cell>
          <cell r="ADV124">
            <v>0</v>
          </cell>
          <cell r="ADW124">
            <v>2.413899578411085</v>
          </cell>
          <cell r="ADX124">
            <v>0</v>
          </cell>
          <cell r="ADY124">
            <v>0</v>
          </cell>
          <cell r="ADZ124">
            <v>0</v>
          </cell>
          <cell r="AEA124">
            <v>0</v>
          </cell>
          <cell r="AEB124">
            <v>0</v>
          </cell>
          <cell r="AEC124">
            <v>0</v>
          </cell>
          <cell r="AED124">
            <v>0</v>
          </cell>
          <cell r="AEE124">
            <v>1.9133646901182702</v>
          </cell>
          <cell r="AEF124">
            <v>0</v>
          </cell>
          <cell r="AEG124">
            <v>0.11700462160580434</v>
          </cell>
          <cell r="AEH124">
            <v>0</v>
          </cell>
          <cell r="AEI124">
            <v>0.24363139234162451</v>
          </cell>
          <cell r="AEJ124">
            <v>1.5564713255039357E-2</v>
          </cell>
          <cell r="AEK124">
            <v>1.2566035673760589E-2</v>
          </cell>
          <cell r="AEL124">
            <v>0</v>
          </cell>
          <cell r="AEM124">
            <v>0</v>
          </cell>
          <cell r="AEN124">
            <v>2.0083390920780149</v>
          </cell>
          <cell r="AEO124">
            <v>0</v>
          </cell>
          <cell r="AEP124">
            <v>0.12281242396618479</v>
          </cell>
          <cell r="AEQ124">
            <v>0</v>
          </cell>
          <cell r="AER124">
            <v>0.2557246152937192</v>
          </cell>
          <cell r="AES124">
            <v>1.6337304774422367E-2</v>
          </cell>
          <cell r="AET124">
            <v>1.3189780707461645E-2</v>
          </cell>
          <cell r="AEU124">
            <v>0</v>
          </cell>
          <cell r="AEV124">
            <v>0</v>
          </cell>
          <cell r="AEW124">
            <v>0</v>
          </cell>
          <cell r="AEX124" t="str">
            <v>7</v>
          </cell>
          <cell r="AEY124" t="str">
            <v>4</v>
          </cell>
          <cell r="AEZ124" t="str">
            <v>1: Yes</v>
          </cell>
          <cell r="AFA124" t="str">
            <v>1</v>
          </cell>
          <cell r="AFB124" t="str">
            <v>3</v>
          </cell>
          <cell r="AFC124" t="str">
            <v>2: Sometimes</v>
          </cell>
          <cell r="AFD124" t="str">
            <v>1: Always</v>
          </cell>
          <cell r="AFE124">
            <v>0</v>
          </cell>
          <cell r="AFF124">
            <v>0</v>
          </cell>
          <cell r="AFG124">
            <v>1.2184458331010093</v>
          </cell>
          <cell r="AFH124">
            <v>1.2184458331010093</v>
          </cell>
          <cell r="AFI124">
            <v>1.2184458331010095</v>
          </cell>
          <cell r="AFJ124">
            <v>1.0623460110667164</v>
          </cell>
          <cell r="AFK124">
            <v>0</v>
          </cell>
          <cell r="AFL124">
            <v>7.6685594739544758</v>
          </cell>
          <cell r="AFM124">
            <v>0</v>
          </cell>
          <cell r="AFN124">
            <v>0</v>
          </cell>
          <cell r="AFO124">
            <v>67</v>
          </cell>
          <cell r="AFP124">
            <v>67</v>
          </cell>
          <cell r="AFQ124">
            <v>0</v>
          </cell>
          <cell r="AFR124">
            <v>0</v>
          </cell>
          <cell r="AFS124">
            <v>0</v>
          </cell>
          <cell r="AFT124">
            <v>0</v>
          </cell>
          <cell r="AFU124">
            <v>0</v>
          </cell>
          <cell r="AFV124">
            <v>0</v>
          </cell>
          <cell r="AFW124">
            <v>0</v>
          </cell>
          <cell r="AFX124">
            <v>0</v>
          </cell>
          <cell r="AFY124">
            <v>0</v>
          </cell>
          <cell r="AFZ124">
            <v>0</v>
          </cell>
          <cell r="AGA124">
            <v>0</v>
          </cell>
          <cell r="AGB124">
            <v>0</v>
          </cell>
        </row>
        <row r="125">
          <cell r="A125" t="str">
            <v>Ethiopia_3</v>
          </cell>
          <cell r="B125" t="str">
            <v>Ethiopia</v>
          </cell>
          <cell r="C125" t="str">
            <v>Blacklion HP</v>
          </cell>
          <cell r="D125" t="str">
            <v>Hospital</v>
          </cell>
          <cell r="E125" t="str">
            <v>Tertiary</v>
          </cell>
          <cell r="F125" t="str">
            <v>Urban</v>
          </cell>
          <cell r="G125" t="str">
            <v>No</v>
          </cell>
          <cell r="H125">
            <v>37622</v>
          </cell>
          <cell r="I125" t="e">
            <v>#VALUE!</v>
          </cell>
          <cell r="J125">
            <v>203552.4</v>
          </cell>
          <cell r="K125">
            <v>850</v>
          </cell>
          <cell r="L125">
            <v>24547.200000000001</v>
          </cell>
          <cell r="M125" t="str">
            <v>USD</v>
          </cell>
          <cell r="N125">
            <v>16.142439999999997</v>
          </cell>
          <cell r="O125">
            <v>0</v>
          </cell>
          <cell r="P125">
            <v>0</v>
          </cell>
          <cell r="Q125">
            <v>0</v>
          </cell>
          <cell r="R125">
            <v>0</v>
          </cell>
          <cell r="S125" t="str">
            <v>Unknown</v>
          </cell>
          <cell r="T125">
            <v>203552.4</v>
          </cell>
          <cell r="U125">
            <v>0</v>
          </cell>
          <cell r="V125">
            <v>230.59900799814756</v>
          </cell>
          <cell r="W125" t="str">
            <v>0: No</v>
          </cell>
          <cell r="X125" t="str">
            <v>0: No</v>
          </cell>
          <cell r="Y125">
            <v>0</v>
          </cell>
          <cell r="Z125" t="str">
            <v>Jul-10</v>
          </cell>
          <cell r="AA125" t="str">
            <v>Jun-11</v>
          </cell>
          <cell r="AB125">
            <v>50.833333333333336</v>
          </cell>
          <cell r="AC125">
            <v>2367.0833333333335</v>
          </cell>
          <cell r="AD125">
            <v>28.583333333333332</v>
          </cell>
          <cell r="AE125">
            <v>445.91666666666669</v>
          </cell>
          <cell r="AF125">
            <v>28.583333333333332</v>
          </cell>
          <cell r="AG125">
            <v>2921</v>
          </cell>
          <cell r="AH125">
            <v>2870.166666666667</v>
          </cell>
          <cell r="AI125">
            <v>4.4198476549127008</v>
          </cell>
          <cell r="AJ125">
            <v>20.546031610179163</v>
          </cell>
          <cell r="AK125">
            <v>4.8</v>
          </cell>
          <cell r="AL125">
            <v>4.0999999999999996</v>
          </cell>
          <cell r="AM125">
            <v>4</v>
          </cell>
          <cell r="AN125">
            <v>6</v>
          </cell>
          <cell r="AO125">
            <v>6</v>
          </cell>
          <cell r="AP125">
            <v>30.3</v>
          </cell>
          <cell r="AQ125">
            <v>20.100000000000001</v>
          </cell>
          <cell r="AR125">
            <v>16.5</v>
          </cell>
          <cell r="AS125">
            <v>22</v>
          </cell>
          <cell r="AT125">
            <v>21.5</v>
          </cell>
          <cell r="AU125">
            <v>5.2</v>
          </cell>
          <cell r="AV125">
            <v>4</v>
          </cell>
          <cell r="AW125">
            <v>4</v>
          </cell>
          <cell r="AX125">
            <v>3.9</v>
          </cell>
          <cell r="AY125">
            <v>4</v>
          </cell>
          <cell r="AZ125">
            <v>3</v>
          </cell>
          <cell r="BA125">
            <v>4.5999999999999996</v>
          </cell>
          <cell r="BB125">
            <v>4</v>
          </cell>
          <cell r="BC125">
            <v>6.4</v>
          </cell>
          <cell r="BD125">
            <v>5</v>
          </cell>
          <cell r="BE125">
            <v>323405.70083333342</v>
          </cell>
          <cell r="BF125" t="str">
            <v>1: Yes</v>
          </cell>
          <cell r="BG125" t="str">
            <v>55</v>
          </cell>
          <cell r="BH125" t="str">
            <v>116</v>
          </cell>
          <cell r="BI125" t="str">
            <v>94</v>
          </cell>
          <cell r="BJ125" t="str">
            <v>83</v>
          </cell>
          <cell r="BK125" t="str">
            <v>N/A</v>
          </cell>
          <cell r="BL125" t="str">
            <v>N/A</v>
          </cell>
          <cell r="BM125" t="str">
            <v>1: Yes</v>
          </cell>
          <cell r="BN125" t="str">
            <v>N_INITIATION,N_STAGE,N_MONITORING,N_OTHER: Initiation, WHO Staging, Routine clinical monitoring, Other (please specify):</v>
          </cell>
          <cell r="BO125" t="str">
            <v>None, but only 2 nurses in the Adult ART clinic are trained for initiation. No nurse-led treatment in pediatrics.</v>
          </cell>
          <cell r="BP125" t="str">
            <v>1: Yes</v>
          </cell>
          <cell r="BQ125">
            <v>0.10086700159223931</v>
          </cell>
          <cell r="BR125" t="str">
            <v>1: The Costing Period</v>
          </cell>
          <cell r="BS125" t="str">
            <v/>
          </cell>
          <cell r="BT125" t="str">
            <v>1: Yes</v>
          </cell>
          <cell r="BU125" t="str">
            <v>55</v>
          </cell>
          <cell r="BV125" t="str">
            <v>116</v>
          </cell>
          <cell r="BW125" t="str">
            <v>94</v>
          </cell>
          <cell r="BX125" t="str">
            <v>83</v>
          </cell>
          <cell r="BY125" t="str">
            <v>N/A</v>
          </cell>
          <cell r="BZ125" t="str">
            <v>N/A</v>
          </cell>
          <cell r="CA125" t="str">
            <v>1: Yes</v>
          </cell>
          <cell r="CB125" t="str">
            <v>0: No</v>
          </cell>
          <cell r="CC125" t="str">
            <v>0: No</v>
          </cell>
          <cell r="CD125" t="str">
            <v>1: Yes</v>
          </cell>
          <cell r="CE125" t="str">
            <v>1: Yes</v>
          </cell>
          <cell r="CF125" t="str">
            <v>0: No</v>
          </cell>
          <cell r="CG125" t="str">
            <v>0: No</v>
          </cell>
          <cell r="CH125" t="str">
            <v/>
          </cell>
          <cell r="CI125" t="str">
            <v>Adult Clinic: Charts are held in main hospital (adult) chart room, except for TO and Dead, which are kept in ART clinic.  They are filed by a unique card number which is chronological by date of initiation.  Chart room staff bring needed charts to the ART clinic.  All patient are recorded in the pre-ART register; all patients initiated are added to the ART register (these registers are kept in the clinic and updated by a data clerk, who also keeps computerized records of all registers and patient charts, which are of dubious quality).    Pediatric clinic: same as above, but the clinic holds onto Lost and Stopped charts as well</v>
          </cell>
          <cell r="CJ125">
            <v>2898.166666666667</v>
          </cell>
          <cell r="CK125" t="str">
            <v>To calculate the differences in visit length and frequency between established patients and new patients, I separated 2003 initiates from the total patient numbers.  The total visits and minutes for 2003 were then allocated to these patients based on the yearly quarter they were initiated in (to determine the number of visits they had left in 2003).</v>
          </cell>
          <cell r="CL125" t="str">
            <v>1: Yes</v>
          </cell>
          <cell r="CM125" t="str">
            <v>0: No</v>
          </cell>
          <cell r="CN125" t="str">
            <v>1: Yes</v>
          </cell>
          <cell r="CO125" t="str">
            <v>0: No</v>
          </cell>
          <cell r="CP125" t="str">
            <v>adherence counselors</v>
          </cell>
          <cell r="CQ125" t="str">
            <v>1: Yes</v>
          </cell>
          <cell r="CR125" t="str">
            <v>1: Yes</v>
          </cell>
          <cell r="CS125" t="str">
            <v>100</v>
          </cell>
          <cell r="CT125" t="str">
            <v>100</v>
          </cell>
          <cell r="CU125">
            <v>2438.0961616630861</v>
          </cell>
          <cell r="CV125">
            <v>0.12</v>
          </cell>
          <cell r="CW125">
            <v>4.4198476549127008</v>
          </cell>
          <cell r="CX125">
            <v>14.416434482926395</v>
          </cell>
          <cell r="CY125">
            <v>19.71907092454731</v>
          </cell>
          <cell r="CZ125">
            <v>14.322519837162826</v>
          </cell>
          <cell r="DA125">
            <v>12.415515848335476</v>
          </cell>
          <cell r="DB125">
            <v>16.808708487206179</v>
          </cell>
          <cell r="DC125">
            <v>12.337708302034123</v>
          </cell>
          <cell r="DD125">
            <v>8.4946171004715403</v>
          </cell>
          <cell r="DE125">
            <v>9.3117591527566663</v>
          </cell>
          <cell r="DF125">
            <v>31.786989488939003</v>
          </cell>
          <cell r="DG125">
            <v>30.20302173486013</v>
          </cell>
          <cell r="DH125">
            <v>2.0009186345909193</v>
          </cell>
          <cell r="DI125">
            <v>2.9103624373411332</v>
          </cell>
          <cell r="DJ125">
            <v>1.9848115351287032</v>
          </cell>
          <cell r="DK125">
            <v>1.8218680905884235</v>
          </cell>
          <cell r="DL125">
            <v>1.4819282157350528</v>
          </cell>
          <cell r="DM125">
            <v>2.8366274724606573</v>
          </cell>
          <cell r="DN125">
            <v>2.6927720017624739</v>
          </cell>
          <cell r="DO125">
            <v>12.337708302034123</v>
          </cell>
          <cell r="DP125">
            <v>8.504366638663198</v>
          </cell>
          <cell r="DQ125">
            <v>31.691573096306577</v>
          </cell>
          <cell r="DR125">
            <v>1.9848115351287032</v>
          </cell>
          <cell r="DS125">
            <v>1.8178121779310312</v>
          </cell>
          <cell r="DT125">
            <v>2.8279617846402365</v>
          </cell>
          <cell r="DU125">
            <v>9.6512026820311263</v>
          </cell>
          <cell r="DV125">
            <v>12.716464205781213</v>
          </cell>
          <cell r="DW125">
            <v>6.9228839593870628</v>
          </cell>
          <cell r="DX125">
            <v>7.7930794447515046</v>
          </cell>
          <cell r="DY125">
            <v>23.135133632628182</v>
          </cell>
          <cell r="DZ125">
            <v>21.642180935556134</v>
          </cell>
          <cell r="EA125">
            <v>1.317599490002763</v>
          </cell>
          <cell r="EB125">
            <v>2.0847823439626887</v>
          </cell>
          <cell r="EC125">
            <v>0.63072672721528822</v>
          </cell>
          <cell r="ED125">
            <v>0.51304028996779705</v>
          </cell>
          <cell r="EE125">
            <v>4.7069798454078464</v>
          </cell>
          <cell r="EF125">
            <v>4.7637476238280057</v>
          </cell>
          <cell r="EG125">
            <v>0.47107344598365902</v>
          </cell>
          <cell r="EH125">
            <v>0.68518251503014449</v>
          </cell>
          <cell r="EI125">
            <v>0.42891982948453106</v>
          </cell>
          <cell r="EJ125">
            <v>0.34888826522896077</v>
          </cell>
          <cell r="EK125">
            <v>0.66782319646753274</v>
          </cell>
          <cell r="EL125">
            <v>0.63395550633067244</v>
          </cell>
          <cell r="EM125">
            <v>0</v>
          </cell>
          <cell r="EN125">
            <v>0</v>
          </cell>
          <cell r="EO125">
            <v>0</v>
          </cell>
          <cell r="EP125">
            <v>0</v>
          </cell>
          <cell r="EQ125">
            <v>0</v>
          </cell>
          <cell r="ER125">
            <v>0</v>
          </cell>
          <cell r="ES125">
            <v>0</v>
          </cell>
          <cell r="ET125">
            <v>0</v>
          </cell>
          <cell r="EU125">
            <v>0</v>
          </cell>
          <cell r="EV125">
            <v>0</v>
          </cell>
          <cell r="EW125">
            <v>0</v>
          </cell>
          <cell r="EX125">
            <v>0</v>
          </cell>
          <cell r="EY125">
            <v>2.5274042627955842</v>
          </cell>
          <cell r="EZ125">
            <v>3.5287023277781069</v>
          </cell>
          <cell r="FA125">
            <v>2.0961672087839172</v>
          </cell>
          <cell r="FB125">
            <v>1.9452603403963342</v>
          </cell>
          <cell r="FC125">
            <v>4.6227931778194558</v>
          </cell>
          <cell r="FD125">
            <v>4.3517365679041919</v>
          </cell>
          <cell r="FE125">
            <v>0.44915460211326252</v>
          </cell>
          <cell r="FF125">
            <v>0.70393953199515868</v>
          </cell>
          <cell r="FG125">
            <v>0.23778746618916435</v>
          </cell>
          <cell r="FH125">
            <v>0.19341902814712297</v>
          </cell>
          <cell r="FI125">
            <v>1.4908871090766433</v>
          </cell>
          <cell r="FJ125">
            <v>1.504173103003599</v>
          </cell>
          <cell r="FK125">
            <v>0</v>
          </cell>
          <cell r="FL125">
            <v>0</v>
          </cell>
          <cell r="FM125">
            <v>0</v>
          </cell>
          <cell r="FN125">
            <v>0</v>
          </cell>
          <cell r="FO125">
            <v>0</v>
          </cell>
          <cell r="FP125">
            <v>0</v>
          </cell>
          <cell r="FQ125">
            <v>0.91064703868538177</v>
          </cell>
          <cell r="FR125">
            <v>0</v>
          </cell>
          <cell r="FS125">
            <v>2.5676138308798357</v>
          </cell>
          <cell r="FT125">
            <v>0</v>
          </cell>
          <cell r="FU125">
            <v>3.7658336186237591</v>
          </cell>
          <cell r="FV125">
            <v>1.2608695652173914</v>
          </cell>
          <cell r="FW125">
            <v>0</v>
          </cell>
          <cell r="FX125">
            <v>0</v>
          </cell>
          <cell r="FY125">
            <v>0</v>
          </cell>
          <cell r="FZ125">
            <v>8.5049640534063684</v>
          </cell>
          <cell r="GA125">
            <v>0</v>
          </cell>
          <cell r="GB125">
            <v>1.434440260184868</v>
          </cell>
          <cell r="GC125">
            <v>0.56145155768572408</v>
          </cell>
          <cell r="GD125">
            <v>1.995891817870592</v>
          </cell>
          <cell r="GE125">
            <v>1.225573770491803</v>
          </cell>
          <cell r="GF125">
            <v>0</v>
          </cell>
          <cell r="GG125">
            <v>3.0491803278688532</v>
          </cell>
          <cell r="GH125">
            <v>0</v>
          </cell>
          <cell r="GI125">
            <v>5.4774544648886954</v>
          </cell>
          <cell r="GJ125">
            <v>2.0183784019804292</v>
          </cell>
          <cell r="GK125">
            <v>0</v>
          </cell>
          <cell r="GL125">
            <v>0</v>
          </cell>
          <cell r="GM125">
            <v>0</v>
          </cell>
          <cell r="GN125">
            <v>11.77058696522978</v>
          </cell>
          <cell r="GO125">
            <v>2.0864122007166941</v>
          </cell>
          <cell r="GP125">
            <v>0.81663866567431453</v>
          </cell>
          <cell r="GQ125">
            <v>2.9030508663910086</v>
          </cell>
          <cell r="GR125">
            <v>0.90506939202136927</v>
          </cell>
          <cell r="GS125">
            <v>0</v>
          </cell>
          <cell r="GT125">
            <v>2.5590848382788454</v>
          </cell>
          <cell r="GU125">
            <v>0</v>
          </cell>
          <cell r="GV125">
            <v>3.7355192142273355</v>
          </cell>
          <cell r="GW125">
            <v>1.2474533759593498</v>
          </cell>
          <cell r="GX125">
            <v>0</v>
          </cell>
          <cell r="GY125">
            <v>0</v>
          </cell>
          <cell r="GZ125">
            <v>0</v>
          </cell>
          <cell r="HA125">
            <v>8.4471268204868988</v>
          </cell>
          <cell r="HB125">
            <v>1.4228932279647759</v>
          </cell>
          <cell r="HC125">
            <v>0.55693195557571173</v>
          </cell>
          <cell r="HD125">
            <v>1.9798251835404876</v>
          </cell>
          <cell r="HE125">
            <v>4087.4598706444444</v>
          </cell>
          <cell r="HF125">
            <v>0</v>
          </cell>
          <cell r="HG125">
            <v>1434.0145294019987</v>
          </cell>
          <cell r="HH125">
            <v>0</v>
          </cell>
          <cell r="HI125">
            <v>951.59873318689461</v>
          </cell>
          <cell r="HJ125">
            <v>1238.2968621844034</v>
          </cell>
          <cell r="HK125">
            <v>0</v>
          </cell>
          <cell r="HL125">
            <v>0</v>
          </cell>
          <cell r="HM125" t="str">
            <v/>
          </cell>
          <cell r="HN125">
            <v>1034.5400075824969</v>
          </cell>
          <cell r="HO125">
            <v>685.85152388181268</v>
          </cell>
          <cell r="HP125">
            <v>0</v>
          </cell>
          <cell r="HQ125">
            <v>1</v>
          </cell>
          <cell r="HR125">
            <v>0</v>
          </cell>
          <cell r="HS125">
            <v>0</v>
          </cell>
          <cell r="HT125">
            <v>1.4055129091727177</v>
          </cell>
          <cell r="HU125">
            <v>0</v>
          </cell>
          <cell r="HV125">
            <v>0</v>
          </cell>
          <cell r="HW125">
            <v>18.893999999999998</v>
          </cell>
          <cell r="HX125">
            <v>14.2568</v>
          </cell>
          <cell r="HY125">
            <v>0</v>
          </cell>
          <cell r="HZ125">
            <v>1.3912176939924072</v>
          </cell>
          <cell r="IA125">
            <v>0</v>
          </cell>
          <cell r="IB125">
            <v>0</v>
          </cell>
          <cell r="IC125">
            <v>2.2126535669436129</v>
          </cell>
          <cell r="ID125">
            <v>0</v>
          </cell>
          <cell r="IE125" t="str">
            <v>8</v>
          </cell>
          <cell r="IF125">
            <v>140.44790805626559</v>
          </cell>
          <cell r="IG125">
            <v>134.23460833327132</v>
          </cell>
          <cell r="IH125">
            <v>417.62660415649674</v>
          </cell>
          <cell r="II125">
            <v>136.92982493072117</v>
          </cell>
          <cell r="IJ125">
            <v>432.69790419055226</v>
          </cell>
          <cell r="IK125">
            <v>133.4255126534523</v>
          </cell>
          <cell r="IL125">
            <v>7.0223954028132809</v>
          </cell>
          <cell r="IM125">
            <v>127.52287791660775</v>
          </cell>
          <cell r="IN125">
            <v>6.711730416663567</v>
          </cell>
          <cell r="IO125">
            <v>396.74527394867192</v>
          </cell>
          <cell r="IP125">
            <v>20.881330207824838</v>
          </cell>
          <cell r="IQ125">
            <v>130.08333368418511</v>
          </cell>
          <cell r="IR125">
            <v>6.8464912465360586</v>
          </cell>
          <cell r="IS125">
            <v>411.06300898102467</v>
          </cell>
          <cell r="IT125">
            <v>21.634895209527613</v>
          </cell>
          <cell r="IU125">
            <v>1179.0999999999999</v>
          </cell>
          <cell r="IV125">
            <v>358.2</v>
          </cell>
          <cell r="IW125">
            <v>1323.0000000000002</v>
          </cell>
          <cell r="IX125">
            <v>25.400000000000002</v>
          </cell>
          <cell r="IY125" t="str">
            <v>0: No</v>
          </cell>
          <cell r="IZ125" t="str">
            <v>N/A</v>
          </cell>
          <cell r="JA125" t="str">
            <v>N/A</v>
          </cell>
          <cell r="JB125" t="str">
            <v>N/A</v>
          </cell>
          <cell r="JC125" t="str">
            <v>N/A</v>
          </cell>
          <cell r="JD125" t="str">
            <v>N/A</v>
          </cell>
          <cell r="JE125" t="str">
            <v>N/A</v>
          </cell>
          <cell r="JF125" t="str">
            <v>N/A</v>
          </cell>
          <cell r="JG125" t="str">
            <v>N/A</v>
          </cell>
          <cell r="JH125">
            <v>0</v>
          </cell>
          <cell r="JI125">
            <v>224</v>
          </cell>
          <cell r="JJ125">
            <v>0</v>
          </cell>
          <cell r="JK125">
            <v>845</v>
          </cell>
          <cell r="JL125">
            <v>0</v>
          </cell>
          <cell r="JM125">
            <v>1323</v>
          </cell>
          <cell r="JN125">
            <v>0</v>
          </cell>
          <cell r="JO125">
            <v>9</v>
          </cell>
          <cell r="JP125">
            <v>0</v>
          </cell>
          <cell r="JQ125">
            <v>0</v>
          </cell>
          <cell r="JR125">
            <v>53.426982537955851</v>
          </cell>
          <cell r="JS125">
            <v>86.333054358572809</v>
          </cell>
          <cell r="JT125">
            <v>118.77139391566578</v>
          </cell>
          <cell r="JU125">
            <v>141.70379137230802</v>
          </cell>
          <cell r="JV125">
            <v>151.52344998649522</v>
          </cell>
          <cell r="JW125" t="str">
            <v>N/A</v>
          </cell>
          <cell r="JX125">
            <v>128.29043031908435</v>
          </cell>
          <cell r="JY125" t="str">
            <v>N/A</v>
          </cell>
          <cell r="JZ125">
            <v>3239.4</v>
          </cell>
          <cell r="KA125">
            <v>291.56400000000002</v>
          </cell>
          <cell r="KB125">
            <v>10844.7835</v>
          </cell>
          <cell r="KC125">
            <v>457.875</v>
          </cell>
          <cell r="KD125">
            <v>16119.763500000001</v>
          </cell>
          <cell r="KE125">
            <v>-36</v>
          </cell>
          <cell r="KF125">
            <v>992.35199999999998</v>
          </cell>
          <cell r="KG125">
            <v>20830.870999999999</v>
          </cell>
          <cell r="KH125">
            <v>5056.2250000000004</v>
          </cell>
          <cell r="KI125">
            <v>291.56400000000002</v>
          </cell>
          <cell r="KJ125">
            <v>15476.239</v>
          </cell>
          <cell r="KK125">
            <v>457.875</v>
          </cell>
          <cell r="KL125">
            <v>16119.763500000001</v>
          </cell>
          <cell r="KM125">
            <v>-36</v>
          </cell>
          <cell r="KN125">
            <v>992.35199999999998</v>
          </cell>
          <cell r="KO125">
            <v>22943.670999999998</v>
          </cell>
          <cell r="KP125">
            <v>152</v>
          </cell>
          <cell r="KQ125">
            <v>72</v>
          </cell>
          <cell r="KR125">
            <v>422</v>
          </cell>
          <cell r="KS125">
            <v>396</v>
          </cell>
          <cell r="KT125">
            <v>136</v>
          </cell>
          <cell r="KU125">
            <v>1167</v>
          </cell>
          <cell r="KV125">
            <v>0</v>
          </cell>
          <cell r="KW125">
            <v>9</v>
          </cell>
          <cell r="KX125">
            <v>0</v>
          </cell>
          <cell r="KY125">
            <v>0</v>
          </cell>
          <cell r="KZ125">
            <v>4.3919011004532154</v>
          </cell>
          <cell r="LA125">
            <v>9.8869811503093707</v>
          </cell>
          <cell r="LB125" t="str">
            <v/>
          </cell>
          <cell r="LC125">
            <v>2.6909500670282807</v>
          </cell>
          <cell r="LD125">
            <v>4.2871771553742803</v>
          </cell>
          <cell r="LE125">
            <v>4.5083333126838321</v>
          </cell>
          <cell r="LF125">
            <v>4.3541744618533507</v>
          </cell>
          <cell r="LG125">
            <v>1.3009185724091277</v>
          </cell>
          <cell r="LH125">
            <v>7.3098614583668882</v>
          </cell>
          <cell r="LI125">
            <v>7.3163660512289344</v>
          </cell>
          <cell r="LJ125" t="str">
            <v>Tenofovir/Emtricitabine (TDF/FTC)</v>
          </cell>
          <cell r="LK125" t="str">
            <v/>
          </cell>
          <cell r="LL125" t="str">
            <v>0: No</v>
          </cell>
          <cell r="LM125" t="str">
            <v>N/A</v>
          </cell>
          <cell r="LN125" t="str">
            <v>N/A</v>
          </cell>
          <cell r="LO125" t="str">
            <v>N/A</v>
          </cell>
          <cell r="LP125" t="str">
            <v>N/A</v>
          </cell>
          <cell r="LQ125" t="str">
            <v>N/A</v>
          </cell>
          <cell r="LR125" t="str">
            <v>N/A</v>
          </cell>
          <cell r="LS125" t="str">
            <v>N/A</v>
          </cell>
          <cell r="LT125" t="str">
            <v>N/A</v>
          </cell>
          <cell r="LU125">
            <v>224</v>
          </cell>
          <cell r="LV125">
            <v>845</v>
          </cell>
          <cell r="LW125">
            <v>1323</v>
          </cell>
          <cell r="LX125">
            <v>9</v>
          </cell>
          <cell r="LY125" t="str">
            <v/>
          </cell>
          <cell r="LZ125" t="str">
            <v/>
          </cell>
          <cell r="MA125" t="str">
            <v/>
          </cell>
          <cell r="MB125" t="str">
            <v/>
          </cell>
          <cell r="MC125" t="str">
            <v/>
          </cell>
          <cell r="MD125" t="str">
            <v/>
          </cell>
          <cell r="ME125" t="str">
            <v/>
          </cell>
          <cell r="MF125" t="str">
            <v/>
          </cell>
          <cell r="MG125" t="str">
            <v/>
          </cell>
          <cell r="MH125" t="str">
            <v/>
          </cell>
          <cell r="MI125" t="str">
            <v/>
          </cell>
          <cell r="MJ125" t="str">
            <v/>
          </cell>
          <cell r="MK125" t="str">
            <v/>
          </cell>
          <cell r="ML125" t="str">
            <v/>
          </cell>
          <cell r="MM125" t="str">
            <v/>
          </cell>
          <cell r="MN125" t="str">
            <v/>
          </cell>
          <cell r="MO125" t="str">
            <v/>
          </cell>
          <cell r="MP125" t="str">
            <v/>
          </cell>
          <cell r="MQ125" t="str">
            <v>1: Yes</v>
          </cell>
          <cell r="MR125" t="str">
            <v>0: No</v>
          </cell>
          <cell r="MS125" t="str">
            <v>3</v>
          </cell>
          <cell r="MT125" t="str">
            <v>1: Yes</v>
          </cell>
          <cell r="MU125">
            <v>27.446582054797727</v>
          </cell>
          <cell r="MV125">
            <v>37.818133531970119</v>
          </cell>
          <cell r="MW125">
            <v>27.263277200171185</v>
          </cell>
          <cell r="MX125">
            <v>27.76071071219295</v>
          </cell>
          <cell r="MY125">
            <v>27.197027903352893</v>
          </cell>
          <cell r="MZ125">
            <v>27.76071071219295</v>
          </cell>
          <cell r="NA125">
            <v>0.59259586345975002</v>
          </cell>
          <cell r="NB125">
            <v>0.59259586345975013</v>
          </cell>
          <cell r="NC125">
            <v>0.59259586345975002</v>
          </cell>
          <cell r="ND125">
            <v>0.59259586345975013</v>
          </cell>
          <cell r="NE125">
            <v>0.59259586345975013</v>
          </cell>
          <cell r="NF125">
            <v>0.59259586345975013</v>
          </cell>
          <cell r="NG125">
            <v>0</v>
          </cell>
          <cell r="NH125">
            <v>0</v>
          </cell>
          <cell r="NI125">
            <v>0</v>
          </cell>
          <cell r="NJ125">
            <v>0</v>
          </cell>
          <cell r="NK125">
            <v>0</v>
          </cell>
          <cell r="NL125">
            <v>0</v>
          </cell>
          <cell r="NM125">
            <v>14.327942750872275</v>
          </cell>
          <cell r="NN125">
            <v>24.699494228044667</v>
          </cell>
          <cell r="NO125">
            <v>14.14463789624573</v>
          </cell>
          <cell r="NP125">
            <v>14.642071408267492</v>
          </cell>
          <cell r="NQ125">
            <v>14.078388599427441</v>
          </cell>
          <cell r="NR125">
            <v>14.642071408267492</v>
          </cell>
          <cell r="NS125">
            <v>11.490935355987157</v>
          </cell>
          <cell r="NT125">
            <v>11.490935355987157</v>
          </cell>
          <cell r="NU125">
            <v>11.490935355987158</v>
          </cell>
          <cell r="NV125">
            <v>11.490935355987158</v>
          </cell>
          <cell r="NW125">
            <v>11.490935355987157</v>
          </cell>
          <cell r="NX125">
            <v>11.490935355987158</v>
          </cell>
          <cell r="NY125">
            <v>1.4674720335761038</v>
          </cell>
          <cell r="NZ125">
            <v>1.467472033576104</v>
          </cell>
          <cell r="OA125">
            <v>1.467472033576104</v>
          </cell>
          <cell r="OB125">
            <v>1.4674720335761038</v>
          </cell>
          <cell r="OC125">
            <v>1.4674720335761038</v>
          </cell>
          <cell r="OD125">
            <v>1.4674720335761038</v>
          </cell>
          <cell r="OE125">
            <v>0.16023191436219203</v>
          </cell>
          <cell r="OF125">
            <v>0.16023191436219203</v>
          </cell>
          <cell r="OG125">
            <v>0.16023191436219203</v>
          </cell>
          <cell r="OH125">
            <v>0.16023191436219203</v>
          </cell>
          <cell r="OI125">
            <v>0.16023191436219203</v>
          </cell>
          <cell r="OJ125">
            <v>0.16023191436219203</v>
          </cell>
          <cell r="OK125">
            <v>25.978910454149577</v>
          </cell>
          <cell r="OL125">
            <v>36.350461931321966</v>
          </cell>
          <cell r="OM125">
            <v>25.795605599523036</v>
          </cell>
          <cell r="ON125">
            <v>26.293039111544797</v>
          </cell>
          <cell r="OO125">
            <v>25.729356302704744</v>
          </cell>
          <cell r="OP125">
            <v>26.293039111544797</v>
          </cell>
          <cell r="OQ125">
            <v>1.4676716006481498</v>
          </cell>
          <cell r="OR125">
            <v>1.4676716006481501</v>
          </cell>
          <cell r="OS125">
            <v>1.4676716006481501</v>
          </cell>
          <cell r="OT125">
            <v>1.4676716006481498</v>
          </cell>
          <cell r="OU125">
            <v>1.4676716006481498</v>
          </cell>
          <cell r="OV125">
            <v>1.4676716006481498</v>
          </cell>
          <cell r="OW125">
            <v>2.0154056829852789</v>
          </cell>
          <cell r="OX125">
            <v>0</v>
          </cell>
          <cell r="OY125">
            <v>0</v>
          </cell>
          <cell r="OZ125">
            <v>3.2180760013693938E-2</v>
          </cell>
          <cell r="PA125">
            <v>3.7945990414241688</v>
          </cell>
          <cell r="PB125">
            <v>0</v>
          </cell>
          <cell r="PC125">
            <v>0</v>
          </cell>
          <cell r="PD125">
            <v>0</v>
          </cell>
          <cell r="PE125">
            <v>0.67949654228004097</v>
          </cell>
          <cell r="PF125">
            <v>0</v>
          </cell>
          <cell r="PG125">
            <v>7.1092102556986427</v>
          </cell>
          <cell r="PH125" t="str">
            <v/>
          </cell>
          <cell r="PI125">
            <v>0</v>
          </cell>
          <cell r="PJ125">
            <v>45.600912873146811</v>
          </cell>
          <cell r="PK125">
            <v>2.761664283714234</v>
          </cell>
          <cell r="PL125" t="str">
            <v>N/A</v>
          </cell>
          <cell r="PM125" t="str">
            <v>N/A</v>
          </cell>
          <cell r="PN125" t="str">
            <v>N/A</v>
          </cell>
          <cell r="PO125">
            <v>0.59532511813579603</v>
          </cell>
          <cell r="PP125" t="str">
            <v>N/A</v>
          </cell>
          <cell r="PQ125">
            <v>176.60999999999999</v>
          </cell>
          <cell r="PR125">
            <v>4709.6000000000004</v>
          </cell>
          <cell r="PS125">
            <v>5887</v>
          </cell>
          <cell r="PT125">
            <v>94</v>
          </cell>
          <cell r="PU125">
            <v>11084.023799999999</v>
          </cell>
          <cell r="PV125">
            <v>0</v>
          </cell>
          <cell r="PW125">
            <v>1984.8093999999999</v>
          </cell>
          <cell r="PX125">
            <v>0</v>
          </cell>
          <cell r="PY125">
            <v>0</v>
          </cell>
          <cell r="PZ125">
            <v>31.366774624004496</v>
          </cell>
          <cell r="QA125">
            <v>27.262892187743688</v>
          </cell>
          <cell r="QB125">
            <v>0.59259586345974991</v>
          </cell>
          <cell r="QC125">
            <v>0</v>
          </cell>
          <cell r="QD125">
            <v>14.144252883818234</v>
          </cell>
          <cell r="QE125">
            <v>11.490935355987157</v>
          </cell>
          <cell r="QF125">
            <v>1.4674720335761038</v>
          </cell>
          <cell r="QG125">
            <v>0.16023191436219197</v>
          </cell>
          <cell r="QH125">
            <v>25.795220587095535</v>
          </cell>
          <cell r="QI125">
            <v>1.4676716006481498</v>
          </cell>
          <cell r="QJ125">
            <v>1.9895673886533882</v>
          </cell>
          <cell r="QK125">
            <v>0</v>
          </cell>
          <cell r="QL125">
            <v>0</v>
          </cell>
          <cell r="QM125">
            <v>3.2180760013693931E-2</v>
          </cell>
          <cell r="QN125">
            <v>3.7945990414241684</v>
          </cell>
          <cell r="QO125">
            <v>0</v>
          </cell>
          <cell r="QP125">
            <v>0</v>
          </cell>
          <cell r="QQ125">
            <v>0</v>
          </cell>
          <cell r="QR125">
            <v>0</v>
          </cell>
          <cell r="QS125">
            <v>0</v>
          </cell>
          <cell r="QT125">
            <v>3.4742950819672127</v>
          </cell>
          <cell r="QU125">
            <v>0</v>
          </cell>
          <cell r="QV125" t="str">
            <v>0: No</v>
          </cell>
          <cell r="QW125" t="str">
            <v/>
          </cell>
          <cell r="QX125" t="str">
            <v/>
          </cell>
          <cell r="QY125" t="str">
            <v/>
          </cell>
          <cell r="QZ125" t="str">
            <v/>
          </cell>
          <cell r="RA125" t="str">
            <v/>
          </cell>
          <cell r="RB125" t="str">
            <v/>
          </cell>
          <cell r="RC125" t="str">
            <v>N/A</v>
          </cell>
          <cell r="RD125" t="str">
            <v>N/A</v>
          </cell>
          <cell r="RE125">
            <v>0</v>
          </cell>
          <cell r="RF125">
            <v>0</v>
          </cell>
          <cell r="RG125">
            <v>0</v>
          </cell>
          <cell r="RH125">
            <v>3.2180760013693938E-2</v>
          </cell>
          <cell r="RI125">
            <v>3.7945990414241688</v>
          </cell>
          <cell r="RJ125">
            <v>0</v>
          </cell>
          <cell r="RK125">
            <v>0</v>
          </cell>
          <cell r="RL125">
            <v>0</v>
          </cell>
          <cell r="RM125">
            <v>0.67949654228004086</v>
          </cell>
          <cell r="RN125">
            <v>0</v>
          </cell>
          <cell r="RO125">
            <v>9.9444004493661708</v>
          </cell>
          <cell r="RP125">
            <v>9.9444004493661691</v>
          </cell>
          <cell r="RQ125">
            <v>9.9444004493661708</v>
          </cell>
          <cell r="RR125">
            <v>9.9444004493661708</v>
          </cell>
          <cell r="RS125">
            <v>9.9444004493661708</v>
          </cell>
          <cell r="RT125">
            <v>9.9444004493661708</v>
          </cell>
          <cell r="RU125">
            <v>9.9444004493661708</v>
          </cell>
          <cell r="RV125">
            <v>2.8865204161089077</v>
          </cell>
          <cell r="RW125">
            <v>2.8865204161089077</v>
          </cell>
          <cell r="RX125">
            <v>2.8865204161089073</v>
          </cell>
          <cell r="RY125">
            <v>2.8865204161089073</v>
          </cell>
          <cell r="RZ125">
            <v>2.8865204161089077</v>
          </cell>
          <cell r="SA125">
            <v>2.8865204161089073</v>
          </cell>
          <cell r="SB125">
            <v>9.4471804268978623</v>
          </cell>
          <cell r="SC125">
            <v>0</v>
          </cell>
          <cell r="SD125">
            <v>9.4471804268978623</v>
          </cell>
          <cell r="SE125">
            <v>9.4471804268978623</v>
          </cell>
          <cell r="SF125">
            <v>9.4471804268978623</v>
          </cell>
          <cell r="SG125">
            <v>9.4471804268978623</v>
          </cell>
          <cell r="SH125">
            <v>0.49722002246830871</v>
          </cell>
          <cell r="SI125">
            <v>0</v>
          </cell>
          <cell r="SJ125">
            <v>0.49722002246830854</v>
          </cell>
          <cell r="SK125">
            <v>0.4972200224683086</v>
          </cell>
          <cell r="SL125">
            <v>0.49722002246830854</v>
          </cell>
          <cell r="SM125">
            <v>0.49722002246830854</v>
          </cell>
          <cell r="SN125">
            <v>0</v>
          </cell>
          <cell r="SO125">
            <v>0.95</v>
          </cell>
          <cell r="SP125">
            <v>0.85</v>
          </cell>
          <cell r="SQ125">
            <v>0.65</v>
          </cell>
          <cell r="SR125">
            <v>0.8</v>
          </cell>
          <cell r="SS125" t="str">
            <v>1: Yes</v>
          </cell>
          <cell r="ST125" t="str">
            <v>1: Yes</v>
          </cell>
          <cell r="SU125">
            <v>0.95</v>
          </cell>
          <cell r="SV125" t="str">
            <v>1: Yes</v>
          </cell>
          <cell r="SW125" t="str">
            <v>1: Only patients with CD4 &lt;</v>
          </cell>
          <cell r="SX125">
            <v>0.95</v>
          </cell>
          <cell r="SY125" t="str">
            <v>0: No</v>
          </cell>
          <cell r="SZ125" t="str">
            <v>N/A</v>
          </cell>
          <cell r="TA125" t="str">
            <v>N/A</v>
          </cell>
          <cell r="TB125">
            <v>0</v>
          </cell>
          <cell r="TC125">
            <v>1.0916305691966516E-2</v>
          </cell>
          <cell r="TD125">
            <v>1.4792326263233413</v>
          </cell>
          <cell r="TE125">
            <v>2.5538594816442241E-2</v>
          </cell>
          <cell r="TF125">
            <v>1.504086446284937</v>
          </cell>
          <cell r="TG125">
            <v>1.7796886735182726E-3</v>
          </cell>
          <cell r="TH125">
            <v>4.5313585916068946E-2</v>
          </cell>
          <cell r="TI125">
            <v>2.8865204161089077</v>
          </cell>
          <cell r="TJ125">
            <v>3.99101278555099</v>
          </cell>
          <cell r="TK125">
            <v>0</v>
          </cell>
          <cell r="TL125">
            <v>1.0916305691966516E-2</v>
          </cell>
          <cell r="TM125">
            <v>1.4792326263233411</v>
          </cell>
          <cell r="TN125">
            <v>2.5538594816442241E-2</v>
          </cell>
          <cell r="TO125">
            <v>1.5040864462849368</v>
          </cell>
          <cell r="TP125">
            <v>1.7796886735182724E-3</v>
          </cell>
          <cell r="TQ125">
            <v>4.5313585916068939E-2</v>
          </cell>
          <cell r="TR125">
            <v>2.8865204161089077</v>
          </cell>
          <cell r="TS125">
            <v>3.9910127855509896</v>
          </cell>
          <cell r="TT125">
            <v>0</v>
          </cell>
          <cell r="TU125">
            <v>1.0916305691966513E-2</v>
          </cell>
          <cell r="TV125">
            <v>1.4792326263233408</v>
          </cell>
          <cell r="TW125">
            <v>2.5538594816442235E-2</v>
          </cell>
          <cell r="TX125">
            <v>1.5040864462849366</v>
          </cell>
          <cell r="TY125">
            <v>1.7796886735182722E-3</v>
          </cell>
          <cell r="TZ125">
            <v>4.5313585916068926E-2</v>
          </cell>
          <cell r="UA125">
            <v>2.8865204161089069</v>
          </cell>
          <cell r="UB125">
            <v>3.9910127855509892</v>
          </cell>
          <cell r="UC125" t="str">
            <v>0: No</v>
          </cell>
          <cell r="UD125" t="str">
            <v>N/A</v>
          </cell>
          <cell r="UE125" t="str">
            <v>N/A</v>
          </cell>
          <cell r="UF125">
            <v>31500</v>
          </cell>
          <cell r="UG125">
            <v>2.4207864486409734E-2</v>
          </cell>
          <cell r="UH125">
            <v>9.2287163526703526E-3</v>
          </cell>
          <cell r="UI125">
            <v>0</v>
          </cell>
          <cell r="UJ125">
            <v>376500</v>
          </cell>
          <cell r="UK125">
            <v>1.8061953459328331E-2</v>
          </cell>
          <cell r="UL125">
            <v>1.8061953459328327E-2</v>
          </cell>
          <cell r="UM125">
            <v>1.8061953459328327E-2</v>
          </cell>
          <cell r="UN125" t="str">
            <v>1: Yes</v>
          </cell>
          <cell r="UO125" t="str">
            <v>1: Only patients with CD4 &lt;</v>
          </cell>
          <cell r="UP125" t="str">
            <v>0: No</v>
          </cell>
          <cell r="UQ125" t="e">
            <v>#N/A</v>
          </cell>
          <cell r="UR125" t="e">
            <v>#N/A</v>
          </cell>
          <cell r="US125" t="e">
            <v>#N/A</v>
          </cell>
          <cell r="UT125" t="e">
            <v>#N/A</v>
          </cell>
          <cell r="UU125" t="e">
            <v>#N/A</v>
          </cell>
          <cell r="UV125" t="e">
            <v>#N/A</v>
          </cell>
          <cell r="UW125" t="e">
            <v>#N/A</v>
          </cell>
          <cell r="UX125">
            <v>1</v>
          </cell>
          <cell r="UY125">
            <v>1</v>
          </cell>
          <cell r="UZ125">
            <v>1</v>
          </cell>
          <cell r="VA125">
            <v>0</v>
          </cell>
          <cell r="VB125">
            <v>1</v>
          </cell>
          <cell r="VC125">
            <v>0</v>
          </cell>
          <cell r="VD125">
            <v>1</v>
          </cell>
          <cell r="VE125">
            <v>1</v>
          </cell>
          <cell r="VF125">
            <v>0</v>
          </cell>
          <cell r="VG125">
            <v>0</v>
          </cell>
          <cell r="VH125">
            <v>1</v>
          </cell>
          <cell r="VI125">
            <v>1</v>
          </cell>
          <cell r="VJ125">
            <v>0</v>
          </cell>
          <cell r="VK125">
            <v>0</v>
          </cell>
          <cell r="VL125">
            <v>0</v>
          </cell>
          <cell r="VM125">
            <v>1</v>
          </cell>
          <cell r="VN125">
            <v>1</v>
          </cell>
          <cell r="VO125">
            <v>0</v>
          </cell>
          <cell r="VP125">
            <v>1</v>
          </cell>
          <cell r="VQ125">
            <v>0</v>
          </cell>
          <cell r="VR125">
            <v>0</v>
          </cell>
          <cell r="VS125">
            <v>1</v>
          </cell>
          <cell r="VT125">
            <v>0</v>
          </cell>
          <cell r="VU125">
            <v>0</v>
          </cell>
          <cell r="VV125">
            <v>0</v>
          </cell>
          <cell r="VW125">
            <v>0</v>
          </cell>
          <cell r="VX125">
            <v>0</v>
          </cell>
          <cell r="VY125">
            <v>23.878071709332758</v>
          </cell>
          <cell r="VZ125">
            <v>23.571945429094299</v>
          </cell>
          <cell r="WA125">
            <v>134.12095661036332</v>
          </cell>
          <cell r="WB125">
            <v>3.9086027704720281</v>
          </cell>
          <cell r="WC125">
            <v>13.486863665604711</v>
          </cell>
          <cell r="WD125">
            <v>122.45349034527723</v>
          </cell>
          <cell r="WE125">
            <v>119.43574839279032</v>
          </cell>
          <cell r="WF125">
            <v>73.91218223944</v>
          </cell>
          <cell r="WG125">
            <v>127.41490877984515</v>
          </cell>
          <cell r="WH125">
            <v>3.7131726319484262</v>
          </cell>
          <cell r="WI125">
            <v>12.812520482324473</v>
          </cell>
          <cell r="WJ125">
            <v>116.33081582801336</v>
          </cell>
          <cell r="WK125">
            <v>113.46396097315079</v>
          </cell>
          <cell r="WL125">
            <v>3.890114854707369</v>
          </cell>
          <cell r="WM125">
            <v>6.7060478305181661</v>
          </cell>
          <cell r="WN125">
            <v>0.19543013852360139</v>
          </cell>
          <cell r="WO125">
            <v>0.67434318328023557</v>
          </cell>
          <cell r="WP125">
            <v>6.1226745172638601</v>
          </cell>
          <cell r="WQ125">
            <v>5.9717874196395169</v>
          </cell>
          <cell r="WR125">
            <v>111.37016527936784</v>
          </cell>
          <cell r="WS125">
            <v>22.750791330995483</v>
          </cell>
          <cell r="WT125">
            <v>0</v>
          </cell>
          <cell r="WU125">
            <v>13.028321265267239</v>
          </cell>
          <cell r="WV125">
            <v>0</v>
          </cell>
          <cell r="WW125">
            <v>4.0228835373786129</v>
          </cell>
          <cell r="WX125">
            <v>0</v>
          </cell>
          <cell r="WY125">
            <v>58.495185297817692</v>
          </cell>
          <cell r="WZ125">
            <v>4.3621520249374406</v>
          </cell>
          <cell r="XA125">
            <v>4.324871380823013</v>
          </cell>
          <cell r="XB125">
            <v>6.4671027537720596</v>
          </cell>
          <cell r="XC125">
            <v>4.1120734407911153</v>
          </cell>
          <cell r="XD125">
            <v>3.7120373826298954</v>
          </cell>
          <cell r="XE125">
            <v>5.4316647795862432</v>
          </cell>
          <cell r="XF125">
            <v>5.2936062822930605</v>
          </cell>
          <cell r="XG125">
            <v>0.82690481985041098</v>
          </cell>
          <cell r="XH125">
            <v>1.202743922388924</v>
          </cell>
          <cell r="XI125">
            <v>0.7529099280677316</v>
          </cell>
          <cell r="XJ125">
            <v>0.61242549451000849</v>
          </cell>
          <cell r="XK125">
            <v>1.1722720197352554</v>
          </cell>
          <cell r="XL125">
            <v>1.112821935146235</v>
          </cell>
          <cell r="XM125">
            <v>2.0413448639246541</v>
          </cell>
          <cell r="XN125">
            <v>2.0600942832445304</v>
          </cell>
          <cell r="XO125">
            <v>3.1187295294989208</v>
          </cell>
          <cell r="XP125">
            <v>2.0160134262669276</v>
          </cell>
          <cell r="XQ125">
            <v>2.007078338973677</v>
          </cell>
          <cell r="XR125">
            <v>2.1681236638267309</v>
          </cell>
          <cell r="XS125">
            <v>2.1955709468689575</v>
          </cell>
          <cell r="XT125">
            <v>0.28875102330861591</v>
          </cell>
          <cell r="XU125">
            <v>0.41999215632924553</v>
          </cell>
          <cell r="XV125">
            <v>0.26291237754316477</v>
          </cell>
          <cell r="XW125">
            <v>0.21385591666044543</v>
          </cell>
          <cell r="XX125">
            <v>0.40935152047589651</v>
          </cell>
          <cell r="XY125">
            <v>0.38859184856593126</v>
          </cell>
          <cell r="XZ125">
            <v>0</v>
          </cell>
          <cell r="YA125">
            <v>0</v>
          </cell>
          <cell r="YB125">
            <v>0</v>
          </cell>
          <cell r="YC125">
            <v>0</v>
          </cell>
          <cell r="YD125">
            <v>0</v>
          </cell>
          <cell r="YE125">
            <v>0</v>
          </cell>
          <cell r="YF125">
            <v>0</v>
          </cell>
          <cell r="YG125">
            <v>0</v>
          </cell>
          <cell r="YH125">
            <v>0</v>
          </cell>
          <cell r="YI125">
            <v>0</v>
          </cell>
          <cell r="YJ125">
            <v>0</v>
          </cell>
          <cell r="YK125">
            <v>0</v>
          </cell>
          <cell r="YL125">
            <v>0.59320094926694167</v>
          </cell>
          <cell r="YM125">
            <v>0.86281857277748464</v>
          </cell>
          <cell r="YN125">
            <v>0.54011885445664598</v>
          </cell>
          <cell r="YO125">
            <v>0.43933881624288218</v>
          </cell>
          <cell r="YP125">
            <v>0.84095878777418032</v>
          </cell>
          <cell r="YQ125">
            <v>0.79831077585596866</v>
          </cell>
          <cell r="YR125">
            <v>0.59320094926694167</v>
          </cell>
          <cell r="YS125">
            <v>0.86281857277748464</v>
          </cell>
          <cell r="YT125">
            <v>0.54011885445664598</v>
          </cell>
          <cell r="YU125">
            <v>0.43933881624288218</v>
          </cell>
          <cell r="YV125">
            <v>0.84095878777418032</v>
          </cell>
          <cell r="YW125">
            <v>0.79831077585596866</v>
          </cell>
          <cell r="YX125">
            <v>0</v>
          </cell>
          <cell r="YY125">
            <v>0</v>
          </cell>
          <cell r="YZ125">
            <v>0</v>
          </cell>
          <cell r="ZA125">
            <v>0</v>
          </cell>
          <cell r="ZB125">
            <v>0</v>
          </cell>
          <cell r="ZC125">
            <v>0</v>
          </cell>
          <cell r="ZD125">
            <v>1.2668893114684998</v>
          </cell>
          <cell r="ZE125">
            <v>1.2506472917143614</v>
          </cell>
          <cell r="ZF125">
            <v>7.5049297608332302E-2</v>
          </cell>
          <cell r="ZG125">
            <v>7.5049297608332288E-2</v>
          </cell>
          <cell r="ZH125">
            <v>0.40667175198670485</v>
          </cell>
          <cell r="ZI125">
            <v>0.4066717519867048</v>
          </cell>
          <cell r="ZJ125" t="str">
            <v xml:space="preserve"> </v>
          </cell>
          <cell r="ZK125">
            <v>328</v>
          </cell>
          <cell r="ZL125">
            <v>8</v>
          </cell>
          <cell r="ZM125">
            <v>237.25</v>
          </cell>
          <cell r="ZN125">
            <v>1</v>
          </cell>
          <cell r="ZO125">
            <v>60.83</v>
          </cell>
          <cell r="ZP125">
            <v>0</v>
          </cell>
          <cell r="ZQ125">
            <v>0</v>
          </cell>
          <cell r="ZR125" t="str">
            <v>1: Yes</v>
          </cell>
          <cell r="ZS125" t="str">
            <v>0: No</v>
          </cell>
          <cell r="ZT125">
            <v>1.1798204830944756</v>
          </cell>
          <cell r="ZU125">
            <v>1.1767018820614077</v>
          </cell>
          <cell r="ZV125">
            <v>1.3559038548664775</v>
          </cell>
          <cell r="ZW125">
            <v>0.90266297819134256</v>
          </cell>
          <cell r="ZX125">
            <v>1.2056871012661099</v>
          </cell>
          <cell r="ZY125">
            <v>2.5503966173109873</v>
          </cell>
          <cell r="ZZ125">
            <v>2.4113742025322198</v>
          </cell>
          <cell r="AAA125">
            <v>0.73148869951857498</v>
          </cell>
          <cell r="AAB125">
            <v>0.84066039001721604</v>
          </cell>
          <cell r="AAC125">
            <v>0.5596510464786324</v>
          </cell>
          <cell r="AAD125">
            <v>0.74752600278498804</v>
          </cell>
          <cell r="AAE125">
            <v>1.5812459027328121</v>
          </cell>
          <cell r="AAF125">
            <v>1.4950520055699761</v>
          </cell>
          <cell r="AAG125">
            <v>5.8991024154723778E-2</v>
          </cell>
          <cell r="AAH125">
            <v>5.8835094103070383E-2</v>
          </cell>
          <cell r="AAI125">
            <v>6.7795192743323879E-2</v>
          </cell>
          <cell r="AAJ125">
            <v>4.5133148909567135E-2</v>
          </cell>
          <cell r="AAK125">
            <v>6.0284355063305498E-2</v>
          </cell>
          <cell r="AAL125">
            <v>0.12751983086554938</v>
          </cell>
          <cell r="AAM125">
            <v>0.120568710126611</v>
          </cell>
          <cell r="AAN125">
            <v>0.23596409661889511</v>
          </cell>
          <cell r="AAO125">
            <v>0.27118077097329552</v>
          </cell>
          <cell r="AAP125">
            <v>0.18053259563826854</v>
          </cell>
          <cell r="AAQ125">
            <v>0.24113742025322199</v>
          </cell>
          <cell r="AAR125">
            <v>0.51007932346219753</v>
          </cell>
          <cell r="AAS125">
            <v>0.48227484050644398</v>
          </cell>
          <cell r="AAT125">
            <v>0</v>
          </cell>
          <cell r="AAU125">
            <v>0</v>
          </cell>
          <cell r="AAV125">
            <v>0</v>
          </cell>
          <cell r="AAW125">
            <v>0</v>
          </cell>
          <cell r="AAX125">
            <v>0</v>
          </cell>
          <cell r="AAY125">
            <v>0</v>
          </cell>
          <cell r="AAZ125">
            <v>0</v>
          </cell>
          <cell r="ABA125">
            <v>0</v>
          </cell>
          <cell r="ABB125">
            <v>0</v>
          </cell>
          <cell r="ABC125">
            <v>0</v>
          </cell>
          <cell r="ABD125">
            <v>0</v>
          </cell>
          <cell r="ABE125">
            <v>0</v>
          </cell>
          <cell r="ABF125">
            <v>0.12978025314039232</v>
          </cell>
          <cell r="ABG125">
            <v>0.14914942403531251</v>
          </cell>
          <cell r="ABH125">
            <v>9.9292927601047687E-2</v>
          </cell>
          <cell r="ABI125">
            <v>0.13262558113927209</v>
          </cell>
          <cell r="ABJ125">
            <v>0.28054362790420861</v>
          </cell>
          <cell r="ABK125">
            <v>0.26525116227854417</v>
          </cell>
          <cell r="ABL125">
            <v>2.3596409661889514E-2</v>
          </cell>
          <cell r="ABM125">
            <v>2.7118077097329548E-2</v>
          </cell>
          <cell r="ABN125">
            <v>1.8053259563826852E-2</v>
          </cell>
          <cell r="ABO125">
            <v>2.4113742025322196E-2</v>
          </cell>
          <cell r="ABP125">
            <v>5.1007932346219746E-2</v>
          </cell>
          <cell r="ABQ125">
            <v>4.8227484050644392E-2</v>
          </cell>
          <cell r="ABR125">
            <v>0</v>
          </cell>
          <cell r="ABS125">
            <v>0</v>
          </cell>
          <cell r="ABT125">
            <v>0</v>
          </cell>
          <cell r="ABU125">
            <v>0</v>
          </cell>
          <cell r="ABV125">
            <v>0</v>
          </cell>
          <cell r="ABW125">
            <v>0</v>
          </cell>
          <cell r="ABX125">
            <v>5.8991024154723778E-2</v>
          </cell>
          <cell r="ABY125" t="str">
            <v>1: Yes</v>
          </cell>
          <cell r="ABZ125">
            <v>5.8835094103070383E-2</v>
          </cell>
          <cell r="ACA125">
            <v>6.7795192743323879E-2</v>
          </cell>
          <cell r="ACB125">
            <v>8.6444392485558375</v>
          </cell>
          <cell r="ACC125">
            <v>8.5748527894342548</v>
          </cell>
          <cell r="ACD125">
            <v>12.573450437187759</v>
          </cell>
          <cell r="ACE125">
            <v>7.8708987740492944</v>
          </cell>
          <cell r="ACF125">
            <v>6.4022785385580976</v>
          </cell>
          <cell r="ACG125">
            <v>12.254898041610723</v>
          </cell>
          <cell r="ACH125">
            <v>11.633408563965324</v>
          </cell>
          <cell r="ACI125">
            <v>1.8558368745446332</v>
          </cell>
          <cell r="ACJ125">
            <v>2.6993391116133605</v>
          </cell>
          <cell r="ACK125">
            <v>1.6897688514762974</v>
          </cell>
          <cell r="ACL125">
            <v>1.3744771929476873</v>
          </cell>
          <cell r="ACM125">
            <v>2.6309504903057195</v>
          </cell>
          <cell r="ACN125">
            <v>2.4975256310878708</v>
          </cell>
          <cell r="ACO125">
            <v>1.8558368745446332</v>
          </cell>
          <cell r="ACP125">
            <v>2.6993391116133605</v>
          </cell>
          <cell r="ACQ125">
            <v>1.6897688514762974</v>
          </cell>
          <cell r="ACR125">
            <v>1.3744771929476873</v>
          </cell>
          <cell r="ACS125">
            <v>2.6309504903057195</v>
          </cell>
          <cell r="ACT125">
            <v>2.4975256310878708</v>
          </cell>
          <cell r="ACU125">
            <v>0.39424329638362632</v>
          </cell>
          <cell r="ACV125">
            <v>0.57343205322440993</v>
          </cell>
          <cell r="ACW125">
            <v>0.35896476208117722</v>
          </cell>
          <cell r="ACX125">
            <v>0.2919860181594735</v>
          </cell>
          <cell r="ACY125">
            <v>0.55890396841842638</v>
          </cell>
          <cell r="ACZ125">
            <v>0.53055995982636028</v>
          </cell>
          <cell r="ADA125">
            <v>0</v>
          </cell>
          <cell r="ADB125">
            <v>0</v>
          </cell>
          <cell r="ADC125">
            <v>0</v>
          </cell>
          <cell r="ADD125">
            <v>0</v>
          </cell>
          <cell r="ADE125">
            <v>0</v>
          </cell>
          <cell r="ADF125">
            <v>0</v>
          </cell>
          <cell r="ADG125">
            <v>0</v>
          </cell>
          <cell r="ADH125">
            <v>0</v>
          </cell>
          <cell r="ADI125">
            <v>0</v>
          </cell>
          <cell r="ADJ125">
            <v>0</v>
          </cell>
          <cell r="ADK125">
            <v>0</v>
          </cell>
          <cell r="ADL125">
            <v>0</v>
          </cell>
          <cell r="ADM125">
            <v>2.0176001438235134</v>
          </cell>
          <cell r="ADN125">
            <v>2.9346259116420903</v>
          </cell>
          <cell r="ADO125">
            <v>1.837056868806751</v>
          </cell>
          <cell r="ADP125">
            <v>1.4942829406026541</v>
          </cell>
          <cell r="ADQ125">
            <v>2.8602762238657631</v>
          </cell>
          <cell r="ADR125">
            <v>2.7152214408511641</v>
          </cell>
          <cell r="ADS125">
            <v>2.5209220592594317</v>
          </cell>
          <cell r="ADT125">
            <v>3.6667142490945372</v>
          </cell>
          <cell r="ADU125">
            <v>2.2953394402087701</v>
          </cell>
          <cell r="ADV125">
            <v>1.8670551939005964</v>
          </cell>
          <cell r="ADW125">
            <v>3.5738168687150931</v>
          </cell>
          <cell r="ADX125">
            <v>3.3925759011120595</v>
          </cell>
          <cell r="ADY125">
            <v>0</v>
          </cell>
          <cell r="ADZ125">
            <v>0</v>
          </cell>
          <cell r="AEA125">
            <v>0</v>
          </cell>
          <cell r="AEB125">
            <v>0</v>
          </cell>
          <cell r="AEC125">
            <v>0</v>
          </cell>
          <cell r="AED125">
            <v>0</v>
          </cell>
          <cell r="AEE125">
            <v>1.5481139189179691</v>
          </cell>
          <cell r="AEF125">
            <v>0</v>
          </cell>
          <cell r="AEG125">
            <v>0.89035039516541026</v>
          </cell>
          <cell r="AEH125">
            <v>0</v>
          </cell>
          <cell r="AEI125">
            <v>5.8463743126440271</v>
          </cell>
          <cell r="AEJ125">
            <v>0.32352653855776098</v>
          </cell>
          <cell r="AEK125">
            <v>3.6074083270670187E-2</v>
          </cell>
          <cell r="AEL125">
            <v>0</v>
          </cell>
          <cell r="AEM125">
            <v>1.8558368745446332</v>
          </cell>
          <cell r="AEN125">
            <v>1.5356518305352744</v>
          </cell>
          <cell r="AEO125">
            <v>0</v>
          </cell>
          <cell r="AEP125">
            <v>0.88318320599378042</v>
          </cell>
          <cell r="AEQ125">
            <v>0</v>
          </cell>
          <cell r="AER125">
            <v>5.7993118629675804</v>
          </cell>
          <cell r="AES125">
            <v>0.32092219770894798</v>
          </cell>
          <cell r="AET125">
            <v>3.5783692228673759E-2</v>
          </cell>
          <cell r="AEU125">
            <v>0</v>
          </cell>
          <cell r="AEV125">
            <v>1.8408976618214485</v>
          </cell>
          <cell r="AEW125">
            <v>4.2300000000000004E-2</v>
          </cell>
          <cell r="AEX125" t="str">
            <v>7</v>
          </cell>
          <cell r="AEY125" t="str">
            <v>9</v>
          </cell>
          <cell r="AEZ125" t="str">
            <v>1: Yes</v>
          </cell>
          <cell r="AFA125" t="str">
            <v>0</v>
          </cell>
          <cell r="AFB125" t="str">
            <v>0</v>
          </cell>
          <cell r="AFC125" t="str">
            <v>1: Always</v>
          </cell>
          <cell r="AFD125" t="str">
            <v>1: Always</v>
          </cell>
          <cell r="AFE125">
            <v>1.8408976618214485</v>
          </cell>
          <cell r="AFF125">
            <v>2.6993391116133605</v>
          </cell>
          <cell r="AFG125">
            <v>0.97291598619632413</v>
          </cell>
          <cell r="AFH125">
            <v>0.97291598619632391</v>
          </cell>
          <cell r="AFI125">
            <v>0.97291598619632413</v>
          </cell>
          <cell r="AFJ125">
            <v>0.97291598619632413</v>
          </cell>
          <cell r="AFK125">
            <v>0.97291598619632413</v>
          </cell>
          <cell r="AFL125">
            <v>0.97291598619632413</v>
          </cell>
          <cell r="AFM125">
            <v>0.97291598619632413</v>
          </cell>
          <cell r="AFN125">
            <v>9</v>
          </cell>
          <cell r="AFO125">
            <v>81</v>
          </cell>
          <cell r="AFP125">
            <v>90</v>
          </cell>
          <cell r="AFQ125">
            <v>0</v>
          </cell>
          <cell r="AFR125">
            <v>0</v>
          </cell>
          <cell r="AFS125">
            <v>0</v>
          </cell>
          <cell r="AFT125">
            <v>0</v>
          </cell>
          <cell r="AFU125">
            <v>0</v>
          </cell>
          <cell r="AFV125">
            <v>0</v>
          </cell>
          <cell r="AFW125">
            <v>0</v>
          </cell>
          <cell r="AFX125">
            <v>0</v>
          </cell>
          <cell r="AFY125">
            <v>0</v>
          </cell>
          <cell r="AFZ125">
            <v>0</v>
          </cell>
          <cell r="AGA125">
            <v>0</v>
          </cell>
          <cell r="AGB125">
            <v>0</v>
          </cell>
        </row>
        <row r="126">
          <cell r="A126" t="str">
            <v>Ethiopia_4</v>
          </cell>
          <cell r="B126" t="str">
            <v>Ethiopia</v>
          </cell>
          <cell r="C126" t="str">
            <v>St Paul HP</v>
          </cell>
          <cell r="D126" t="str">
            <v>Hospital</v>
          </cell>
          <cell r="E126" t="str">
            <v>Tertiary</v>
          </cell>
          <cell r="F126" t="str">
            <v>Urban</v>
          </cell>
          <cell r="G126" t="str">
            <v>No</v>
          </cell>
          <cell r="H126">
            <v>37622</v>
          </cell>
          <cell r="I126">
            <v>1500000</v>
          </cell>
          <cell r="J126">
            <v>128998</v>
          </cell>
          <cell r="K126">
            <v>337</v>
          </cell>
          <cell r="L126">
            <v>9124</v>
          </cell>
          <cell r="M126" t="str">
            <v>USD</v>
          </cell>
          <cell r="N126">
            <v>16.142439999999997</v>
          </cell>
          <cell r="O126">
            <v>0</v>
          </cell>
          <cell r="P126">
            <v>0</v>
          </cell>
          <cell r="Q126">
            <v>0.03</v>
          </cell>
          <cell r="R126">
            <v>0</v>
          </cell>
          <cell r="S126">
            <v>0</v>
          </cell>
          <cell r="T126">
            <v>128998</v>
          </cell>
          <cell r="U126">
            <v>0</v>
          </cell>
          <cell r="V126">
            <v>166.96480261189845</v>
          </cell>
          <cell r="W126" t="str">
            <v>0: No</v>
          </cell>
          <cell r="X126" t="str">
            <v>0: No</v>
          </cell>
          <cell r="Y126">
            <v>0</v>
          </cell>
          <cell r="Z126" t="str">
            <v>Jul-10</v>
          </cell>
          <cell r="AA126" t="str">
            <v>Jun-11</v>
          </cell>
          <cell r="AB126">
            <v>29.166666666666668</v>
          </cell>
          <cell r="AC126">
            <v>3155.6666666666665</v>
          </cell>
          <cell r="AD126">
            <v>34.5</v>
          </cell>
          <cell r="AE126">
            <v>62.916666666666664</v>
          </cell>
          <cell r="AF126">
            <v>8</v>
          </cell>
          <cell r="AG126">
            <v>3290.25</v>
          </cell>
          <cell r="AH126">
            <v>3261.083333333333</v>
          </cell>
          <cell r="AI126">
            <v>4.0646607400653441</v>
          </cell>
          <cell r="AJ126">
            <v>9.9087455360534911</v>
          </cell>
          <cell r="AK126">
            <v>4</v>
          </cell>
          <cell r="AL126">
            <v>4</v>
          </cell>
          <cell r="AM126">
            <v>4</v>
          </cell>
          <cell r="AN126">
            <v>7</v>
          </cell>
          <cell r="AO126">
            <v>7</v>
          </cell>
          <cell r="AP126">
            <v>7</v>
          </cell>
          <cell r="AQ126">
            <v>10</v>
          </cell>
          <cell r="AR126">
            <v>10</v>
          </cell>
          <cell r="AS126">
            <v>7</v>
          </cell>
          <cell r="AT126">
            <v>7</v>
          </cell>
          <cell r="AU126">
            <v>4</v>
          </cell>
          <cell r="AV126">
            <v>4</v>
          </cell>
          <cell r="AW126">
            <v>4</v>
          </cell>
          <cell r="AX126">
            <v>7</v>
          </cell>
          <cell r="AY126">
            <v>7</v>
          </cell>
          <cell r="AZ126">
            <v>5</v>
          </cell>
          <cell r="BA126">
            <v>5</v>
          </cell>
          <cell r="BB126">
            <v>5</v>
          </cell>
          <cell r="BC126">
            <v>5</v>
          </cell>
          <cell r="BD126">
            <v>5</v>
          </cell>
          <cell r="BE126">
            <v>198767</v>
          </cell>
          <cell r="BF126" t="str">
            <v>1: Yes</v>
          </cell>
          <cell r="BG126" t="str">
            <v>462</v>
          </cell>
          <cell r="BH126" t="str">
            <v>133</v>
          </cell>
          <cell r="BI126" t="str">
            <v>49</v>
          </cell>
          <cell r="BJ126" t="str">
            <v>673</v>
          </cell>
          <cell r="BK126" t="str">
            <v>N/A</v>
          </cell>
          <cell r="BL126" t="str">
            <v>N/A</v>
          </cell>
          <cell r="BM126" t="str">
            <v>0: No</v>
          </cell>
          <cell r="BN126" t="str">
            <v>N/A</v>
          </cell>
          <cell r="BO126" t="str">
            <v>N/A</v>
          </cell>
          <cell r="BP126" t="str">
            <v>0: No</v>
          </cell>
          <cell r="BQ126">
            <v>5.4987783691074557E-2</v>
          </cell>
          <cell r="BR126" t="str">
            <v>0: Cumulative</v>
          </cell>
          <cell r="BS126" t="str">
            <v/>
          </cell>
          <cell r="BT126" t="str">
            <v>1: Yes</v>
          </cell>
          <cell r="BU126" t="str">
            <v>462</v>
          </cell>
          <cell r="BV126" t="str">
            <v>133</v>
          </cell>
          <cell r="BW126" t="str">
            <v>49</v>
          </cell>
          <cell r="BX126" t="str">
            <v>673</v>
          </cell>
          <cell r="BY126" t="str">
            <v>N/A</v>
          </cell>
          <cell r="BZ126" t="str">
            <v>N/A</v>
          </cell>
          <cell r="CA126" t="str">
            <v>0: No</v>
          </cell>
          <cell r="CB126" t="str">
            <v>0: No</v>
          </cell>
          <cell r="CC126" t="str">
            <v>0: No</v>
          </cell>
          <cell r="CD126" t="str">
            <v>0: No</v>
          </cell>
          <cell r="CE126" t="str">
            <v>0: No</v>
          </cell>
          <cell r="CF126" t="str">
            <v>0: No</v>
          </cell>
          <cell r="CG126" t="str">
            <v>1: Yes</v>
          </cell>
          <cell r="CH126" t="str">
            <v>By Medical Record Number</v>
          </cell>
          <cell r="CI126" t="str">
            <v>HIV patient cards are kept merged with OPD patient cards. Every time, an HIV patient comes for a visit to the clinic, the cards are pulled out using the unique Medical Record number given to the patient.</v>
          </cell>
          <cell r="CJ126">
            <v>3289.1666666666665</v>
          </cell>
          <cell r="CK126" t="str">
            <v>The visit frequency and length by paitent type was obtained through interviews. In Pre-ART paitents, patients with CD4 count between 250-350 come 2 times in the first month and will be appointed to come 2 more times in the rest of the year (totally 4 times). ART paitents for the fisrst 6 months of initiation will come evey month and the 2 times after that where as on ART &gt;6 months will come 4 times in a year. Time lengths were also obtained and weighted averages were calculated for each.</v>
          </cell>
          <cell r="CL126" t="str">
            <v>1: Yes</v>
          </cell>
          <cell r="CM126" t="str">
            <v>0: No</v>
          </cell>
          <cell r="CN126" t="str">
            <v>1: Yes</v>
          </cell>
          <cell r="CO126" t="str">
            <v>0: No</v>
          </cell>
          <cell r="CP126" t="str">
            <v/>
          </cell>
          <cell r="CQ126" t="str">
            <v>1: Yes</v>
          </cell>
          <cell r="CR126" t="str">
            <v>1: Yes</v>
          </cell>
          <cell r="CS126" t="str">
            <v>100</v>
          </cell>
          <cell r="CT126" t="str">
            <v>100</v>
          </cell>
          <cell r="CU126">
            <v>3218.699064727979</v>
          </cell>
          <cell r="CV126">
            <v>7.0000000000000007E-2</v>
          </cell>
          <cell r="CW126">
            <v>4.0646607400653441</v>
          </cell>
          <cell r="CX126">
            <v>10.115271001866223</v>
          </cell>
          <cell r="CY126">
            <v>9.1355073334774133</v>
          </cell>
          <cell r="CZ126">
            <v>10.124033869112182</v>
          </cell>
          <cell r="DA126">
            <v>7.1786164940080397</v>
          </cell>
          <cell r="DB126">
            <v>6.7896835986903641</v>
          </cell>
          <cell r="DC126">
            <v>7.1820950546438516</v>
          </cell>
          <cell r="DD126">
            <v>6.7253676397582867</v>
          </cell>
          <cell r="DE126">
            <v>9.4568717498373456</v>
          </cell>
          <cell r="DF126">
            <v>22.902411187385397</v>
          </cell>
          <cell r="DG126">
            <v>53.898319167732744</v>
          </cell>
          <cell r="DH126">
            <v>2.9366545078581829</v>
          </cell>
          <cell r="DI126">
            <v>2.3458237347870492</v>
          </cell>
          <cell r="DJ126">
            <v>2.9419388144683314</v>
          </cell>
          <cell r="DK126">
            <v>2.6327270260347189</v>
          </cell>
          <cell r="DL126">
            <v>3.3058648794557635</v>
          </cell>
          <cell r="DM126">
            <v>14.531200129800402</v>
          </cell>
          <cell r="DN126">
            <v>32.19896298554665</v>
          </cell>
          <cell r="DO126">
            <v>7.1820950546438516</v>
          </cell>
          <cell r="DP126">
            <v>6.754907441795087</v>
          </cell>
          <cell r="DQ126">
            <v>26.399011852618482</v>
          </cell>
          <cell r="DR126">
            <v>2.9419388144683314</v>
          </cell>
          <cell r="DS126">
            <v>2.6400066632353956</v>
          </cell>
          <cell r="DT126">
            <v>16.524273260413374</v>
          </cell>
          <cell r="DU126">
            <v>4.704298562700524</v>
          </cell>
          <cell r="DV126">
            <v>4.6064505924170085</v>
          </cell>
          <cell r="DW126">
            <v>4.269626987710204</v>
          </cell>
          <cell r="DX126">
            <v>7.0251138388737733</v>
          </cell>
          <cell r="DY126">
            <v>19.686363754438549</v>
          </cell>
          <cell r="DZ126">
            <v>48.684644888062031</v>
          </cell>
          <cell r="EA126">
            <v>1.8229685394832607</v>
          </cell>
          <cell r="EB126">
            <v>1.4484550623477248</v>
          </cell>
          <cell r="EC126">
            <v>1.8105688279346568</v>
          </cell>
          <cell r="ED126">
            <v>1.8105688279346566</v>
          </cell>
          <cell r="EE126">
            <v>2.5347963591085194</v>
          </cell>
          <cell r="EF126">
            <v>2.534796359108519</v>
          </cell>
          <cell r="EG126">
            <v>1.0288724990486124</v>
          </cell>
          <cell r="EH126">
            <v>1.0280851946340872</v>
          </cell>
          <cell r="EI126">
            <v>1.0201805811163853</v>
          </cell>
          <cell r="EJ126">
            <v>0.99693273817856765</v>
          </cell>
          <cell r="EK126">
            <v>1.2130657111023389</v>
          </cell>
          <cell r="EL126">
            <v>3.1494796938641794</v>
          </cell>
          <cell r="EM126">
            <v>0</v>
          </cell>
          <cell r="EN126">
            <v>0</v>
          </cell>
          <cell r="EO126">
            <v>0</v>
          </cell>
          <cell r="EP126">
            <v>0</v>
          </cell>
          <cell r="EQ126">
            <v>0</v>
          </cell>
          <cell r="ER126">
            <v>0</v>
          </cell>
          <cell r="ES126">
            <v>0</v>
          </cell>
          <cell r="ET126">
            <v>0</v>
          </cell>
          <cell r="EU126">
            <v>0</v>
          </cell>
          <cell r="EV126">
            <v>0</v>
          </cell>
          <cell r="EW126">
            <v>0</v>
          </cell>
          <cell r="EX126">
            <v>0</v>
          </cell>
          <cell r="EY126">
            <v>0.93915236437641991</v>
          </cell>
          <cell r="EZ126">
            <v>0.89720155804641299</v>
          </cell>
          <cell r="FA126">
            <v>0.94083420719488575</v>
          </cell>
          <cell r="FB126">
            <v>1.3394878293653094</v>
          </cell>
          <cell r="FC126">
            <v>0.68421959440909341</v>
          </cell>
          <cell r="FD126">
            <v>0.70717441839485173</v>
          </cell>
          <cell r="FE126">
            <v>1.6199790362574065</v>
          </cell>
          <cell r="FF126">
            <v>1.15531492603218</v>
          </cell>
          <cell r="FG126">
            <v>1.3168840618368736</v>
          </cell>
          <cell r="FH126">
            <v>1.5906333949408011</v>
          </cell>
          <cell r="FI126">
            <v>13.315165898127301</v>
          </cell>
          <cell r="FJ126">
            <v>31.021186793849818</v>
          </cell>
          <cell r="FK126">
            <v>0</v>
          </cell>
          <cell r="FL126">
            <v>0</v>
          </cell>
          <cell r="FM126">
            <v>0</v>
          </cell>
          <cell r="FN126">
            <v>0</v>
          </cell>
          <cell r="FO126">
            <v>0</v>
          </cell>
          <cell r="FP126">
            <v>0</v>
          </cell>
          <cell r="FQ126">
            <v>0.22490692196641593</v>
          </cell>
          <cell r="FR126">
            <v>0.30392827292758906</v>
          </cell>
          <cell r="FS126">
            <v>1.5135627991793938</v>
          </cell>
          <cell r="FT126">
            <v>0</v>
          </cell>
          <cell r="FU126">
            <v>0.93974621989210538</v>
          </cell>
          <cell r="FV126">
            <v>1.1913988298761491</v>
          </cell>
          <cell r="FW126">
            <v>0</v>
          </cell>
          <cell r="FX126">
            <v>1.2157130917103562</v>
          </cell>
          <cell r="FY126">
            <v>0</v>
          </cell>
          <cell r="FZ126">
            <v>5.3892561355520101</v>
          </cell>
          <cell r="GA126">
            <v>0</v>
          </cell>
          <cell r="GB126">
            <v>1.2157130917103562</v>
          </cell>
          <cell r="GC126">
            <v>2.469113289263734</v>
          </cell>
          <cell r="GD126">
            <v>3.6848263809740902</v>
          </cell>
          <cell r="GE126">
            <v>0.17142857142857143</v>
          </cell>
          <cell r="GF126">
            <v>0.34285714285714286</v>
          </cell>
          <cell r="GG126">
            <v>1.5428571428571427</v>
          </cell>
          <cell r="GH126">
            <v>0</v>
          </cell>
          <cell r="GI126">
            <v>0.95874592117547541</v>
          </cell>
          <cell r="GJ126">
            <v>0.94663601100786332</v>
          </cell>
          <cell r="GK126">
            <v>0</v>
          </cell>
          <cell r="GL126">
            <v>1.3714285714285714</v>
          </cell>
          <cell r="GM126">
            <v>0</v>
          </cell>
          <cell r="GN126">
            <v>5.3339533607547676</v>
          </cell>
          <cell r="GO126">
            <v>1.1686918423509507</v>
          </cell>
          <cell r="GP126">
            <v>1.6381460274017889</v>
          </cell>
          <cell r="GQ126">
            <v>2.8068378697527399</v>
          </cell>
          <cell r="GR126">
            <v>0.22538522474637773</v>
          </cell>
          <cell r="GS126">
            <v>0.30358009863797825</v>
          </cell>
          <cell r="GT126">
            <v>1.5133007947256794</v>
          </cell>
          <cell r="GU126">
            <v>0</v>
          </cell>
          <cell r="GV126">
            <v>0.93957628925941239</v>
          </cell>
          <cell r="GW126">
            <v>1.1935879538023473</v>
          </cell>
          <cell r="GX126">
            <v>0</v>
          </cell>
          <cell r="GY126">
            <v>1.214320394551913</v>
          </cell>
          <cell r="GZ126">
            <v>0</v>
          </cell>
          <cell r="HA126">
            <v>5.3897507557237079</v>
          </cell>
          <cell r="HB126">
            <v>1.2161336430934804</v>
          </cell>
          <cell r="HC126">
            <v>2.4765453425602275</v>
          </cell>
          <cell r="HD126">
            <v>3.6926789856537079</v>
          </cell>
          <cell r="HE126">
            <v>3371.3918094166679</v>
          </cell>
          <cell r="HF126">
            <v>1543.1372208910177</v>
          </cell>
          <cell r="HG126">
            <v>1312.1278886144667</v>
          </cell>
          <cell r="HH126">
            <v>0</v>
          </cell>
          <cell r="HI126">
            <v>1872.2124919172697</v>
          </cell>
          <cell r="HJ126">
            <v>1530.1077135292853</v>
          </cell>
          <cell r="HK126">
            <v>0</v>
          </cell>
          <cell r="HL126">
            <v>483.46656391474892</v>
          </cell>
          <cell r="HM126" t="str">
            <v/>
          </cell>
          <cell r="HN126">
            <v>833.30029413149441</v>
          </cell>
          <cell r="HO126">
            <v>767.79392111303582</v>
          </cell>
          <cell r="HP126">
            <v>0</v>
          </cell>
          <cell r="HQ126">
            <v>1</v>
          </cell>
          <cell r="HR126">
            <v>0</v>
          </cell>
          <cell r="HS126">
            <v>1.3217953700122882</v>
          </cell>
          <cell r="HT126">
            <v>0.43737655986390522</v>
          </cell>
          <cell r="HU126">
            <v>6.3796609607066998E-2</v>
          </cell>
          <cell r="HV126">
            <v>0</v>
          </cell>
          <cell r="HW126">
            <v>12.72</v>
          </cell>
          <cell r="HX126">
            <v>3</v>
          </cell>
          <cell r="HY126">
            <v>1.324224089763786</v>
          </cell>
          <cell r="HZ126">
            <v>0.43818021307217281</v>
          </cell>
          <cell r="IA126">
            <v>6.3913832052648598E-2</v>
          </cell>
          <cell r="IB126">
            <v>1.0502436841969778</v>
          </cell>
          <cell r="IC126">
            <v>0.34752124272352192</v>
          </cell>
          <cell r="ID126">
            <v>5.0690135427225363E-2</v>
          </cell>
          <cell r="IE126" t="str">
            <v>4</v>
          </cell>
          <cell r="IF126">
            <v>111.22790342918303</v>
          </cell>
          <cell r="IG126">
            <v>106.12389163416425</v>
          </cell>
          <cell r="IH126">
            <v>558.54359614998066</v>
          </cell>
          <cell r="II126">
            <v>87.696769096452158</v>
          </cell>
          <cell r="IJ126">
            <v>380.56153143514859</v>
          </cell>
          <cell r="IK126">
            <v>105.66650825772388</v>
          </cell>
          <cell r="IL126">
            <v>5.5613951714591519</v>
          </cell>
          <cell r="IM126">
            <v>100.81769705245604</v>
          </cell>
          <cell r="IN126">
            <v>5.3061945817082128</v>
          </cell>
          <cell r="IO126">
            <v>530.61641634248167</v>
          </cell>
          <cell r="IP126">
            <v>27.927179807499034</v>
          </cell>
          <cell r="IQ126">
            <v>83.311930641629544</v>
          </cell>
          <cell r="IR126">
            <v>4.3848384548226083</v>
          </cell>
          <cell r="IS126">
            <v>361.53345486339117</v>
          </cell>
          <cell r="IT126">
            <v>19.028076571757431</v>
          </cell>
          <cell r="IU126">
            <v>1391</v>
          </cell>
          <cell r="IV126">
            <v>1386</v>
          </cell>
          <cell r="IW126">
            <v>475</v>
          </cell>
          <cell r="IX126">
            <v>9</v>
          </cell>
          <cell r="IY126" t="str">
            <v>0: No</v>
          </cell>
          <cell r="IZ126" t="str">
            <v>N/A</v>
          </cell>
          <cell r="JA126" t="str">
            <v>N/A</v>
          </cell>
          <cell r="JB126" t="str">
            <v>N/A</v>
          </cell>
          <cell r="JC126" t="str">
            <v>N/A</v>
          </cell>
          <cell r="JD126" t="str">
            <v>N/A</v>
          </cell>
          <cell r="JE126" t="str">
            <v>N/A</v>
          </cell>
          <cell r="JF126" t="str">
            <v>N/A</v>
          </cell>
          <cell r="JG126" t="str">
            <v>N/A</v>
          </cell>
          <cell r="JH126">
            <v>0</v>
          </cell>
          <cell r="JI126">
            <v>1340</v>
          </cell>
          <cell r="JJ126">
            <v>0</v>
          </cell>
          <cell r="JK126">
            <v>1374</v>
          </cell>
          <cell r="JL126">
            <v>0</v>
          </cell>
          <cell r="JM126">
            <v>474</v>
          </cell>
          <cell r="JN126">
            <v>0</v>
          </cell>
          <cell r="JO126">
            <v>1</v>
          </cell>
          <cell r="JP126">
            <v>0</v>
          </cell>
          <cell r="JQ126">
            <v>0</v>
          </cell>
          <cell r="JR126">
            <v>53.426982537955851</v>
          </cell>
          <cell r="JS126">
            <v>86.333054358572809</v>
          </cell>
          <cell r="JT126">
            <v>118.77139391566578</v>
          </cell>
          <cell r="JU126">
            <v>141.70379137230802</v>
          </cell>
          <cell r="JV126">
            <v>151.52344998649522</v>
          </cell>
          <cell r="JW126" t="str">
            <v>N/A</v>
          </cell>
          <cell r="JX126">
            <v>128.29043031908435</v>
          </cell>
          <cell r="JY126" t="str">
            <v>N/A</v>
          </cell>
          <cell r="JZ126">
            <v>15552.4</v>
          </cell>
          <cell r="KA126">
            <v>291.56400000000002</v>
          </cell>
          <cell r="KB126">
            <v>14321.7</v>
          </cell>
          <cell r="KC126">
            <v>72.381</v>
          </cell>
          <cell r="KD126">
            <v>7550</v>
          </cell>
          <cell r="KE126">
            <v>18072</v>
          </cell>
          <cell r="KF126">
            <v>306.24</v>
          </cell>
          <cell r="KG126">
            <v>20262.001300000004</v>
          </cell>
          <cell r="KH126">
            <v>16067.2765</v>
          </cell>
          <cell r="KI126">
            <v>291.56400000000002</v>
          </cell>
          <cell r="KJ126">
            <v>14536.255499999999</v>
          </cell>
          <cell r="KK126">
            <v>72.381</v>
          </cell>
          <cell r="KL126">
            <v>7550</v>
          </cell>
          <cell r="KM126">
            <v>18072</v>
          </cell>
          <cell r="KN126">
            <v>348</v>
          </cell>
          <cell r="KO126">
            <v>20922.332999999999</v>
          </cell>
          <cell r="KP126">
            <v>723</v>
          </cell>
          <cell r="KQ126">
            <v>617</v>
          </cell>
          <cell r="KR126">
            <v>651</v>
          </cell>
          <cell r="KS126">
            <v>718</v>
          </cell>
          <cell r="KT126">
            <v>160</v>
          </cell>
          <cell r="KU126">
            <v>286</v>
          </cell>
          <cell r="KV126">
            <v>0</v>
          </cell>
          <cell r="KW126">
            <v>0</v>
          </cell>
          <cell r="KX126">
            <v>0</v>
          </cell>
          <cell r="KY126">
            <v>0</v>
          </cell>
          <cell r="KZ126">
            <v>4.3919011004532154</v>
          </cell>
          <cell r="LA126">
            <v>9.8869811503093707</v>
          </cell>
          <cell r="LB126" t="str">
            <v/>
          </cell>
          <cell r="LC126">
            <v>2.6909500670282807</v>
          </cell>
          <cell r="LD126">
            <v>4.2871771553742803</v>
          </cell>
          <cell r="LE126">
            <v>4.5083333126838321</v>
          </cell>
          <cell r="LF126">
            <v>4.3541744618533507</v>
          </cell>
          <cell r="LG126" t="str">
            <v/>
          </cell>
          <cell r="LH126">
            <v>7.3098614583668882</v>
          </cell>
          <cell r="LI126">
            <v>7.3163660512289344</v>
          </cell>
          <cell r="LJ126" t="str">
            <v>Tenofovir/Emtricitabine (TDF/FTC)</v>
          </cell>
          <cell r="LK126" t="str">
            <v/>
          </cell>
          <cell r="LL126" t="str">
            <v>0: No</v>
          </cell>
          <cell r="LM126" t="str">
            <v>N/A</v>
          </cell>
          <cell r="LN126" t="str">
            <v>N/A</v>
          </cell>
          <cell r="LO126" t="str">
            <v>N/A</v>
          </cell>
          <cell r="LP126" t="str">
            <v>N/A</v>
          </cell>
          <cell r="LQ126" t="str">
            <v>N/A</v>
          </cell>
          <cell r="LR126" t="str">
            <v>N/A</v>
          </cell>
          <cell r="LS126" t="str">
            <v>N/A</v>
          </cell>
          <cell r="LT126" t="str">
            <v>N/A</v>
          </cell>
          <cell r="LU126">
            <v>1340</v>
          </cell>
          <cell r="LV126">
            <v>1374</v>
          </cell>
          <cell r="LW126">
            <v>474</v>
          </cell>
          <cell r="LX126">
            <v>1</v>
          </cell>
          <cell r="LY126" t="str">
            <v/>
          </cell>
          <cell r="LZ126" t="str">
            <v/>
          </cell>
          <cell r="MA126" t="str">
            <v/>
          </cell>
          <cell r="MB126" t="str">
            <v/>
          </cell>
          <cell r="MC126" t="str">
            <v/>
          </cell>
          <cell r="MD126" t="str">
            <v/>
          </cell>
          <cell r="ME126" t="str">
            <v/>
          </cell>
          <cell r="MF126" t="str">
            <v/>
          </cell>
          <cell r="MG126" t="str">
            <v/>
          </cell>
          <cell r="MH126" t="str">
            <v/>
          </cell>
          <cell r="MI126" t="str">
            <v/>
          </cell>
          <cell r="MJ126" t="str">
            <v/>
          </cell>
          <cell r="MK126" t="str">
            <v/>
          </cell>
          <cell r="ML126" t="str">
            <v/>
          </cell>
          <cell r="MM126" t="str">
            <v/>
          </cell>
          <cell r="MN126" t="str">
            <v/>
          </cell>
          <cell r="MO126" t="str">
            <v/>
          </cell>
          <cell r="MP126" t="str">
            <v/>
          </cell>
          <cell r="MQ126" t="str">
            <v>1: Yes</v>
          </cell>
          <cell r="MR126" t="str">
            <v>1: Yes</v>
          </cell>
          <cell r="MS126" t="str">
            <v>4</v>
          </cell>
          <cell r="MT126" t="str">
            <v>1: Yes</v>
          </cell>
          <cell r="MU126">
            <v>18.764023508208485</v>
          </cell>
          <cell r="MV126">
            <v>31.936021731610801</v>
          </cell>
          <cell r="MW126">
            <v>18.664573172251604</v>
          </cell>
          <cell r="MX126">
            <v>18.278484056005972</v>
          </cell>
          <cell r="MY126">
            <v>19.24539942526448</v>
          </cell>
          <cell r="MZ126">
            <v>8.2781949629898826</v>
          </cell>
          <cell r="NA126">
            <v>0.64928922625569108</v>
          </cell>
          <cell r="NB126">
            <v>0.64928922625569097</v>
          </cell>
          <cell r="NC126">
            <v>0.64928922625569108</v>
          </cell>
          <cell r="ND126">
            <v>0.64928922625569108</v>
          </cell>
          <cell r="NE126">
            <v>0.64928922625569097</v>
          </cell>
          <cell r="NF126">
            <v>0.64928922625569108</v>
          </cell>
          <cell r="NG126">
            <v>0</v>
          </cell>
          <cell r="NH126">
            <v>0</v>
          </cell>
          <cell r="NI126">
            <v>0</v>
          </cell>
          <cell r="NJ126">
            <v>0</v>
          </cell>
          <cell r="NK126">
            <v>0</v>
          </cell>
          <cell r="NL126">
            <v>0</v>
          </cell>
          <cell r="NM126">
            <v>10.485828545218604</v>
          </cell>
          <cell r="NN126">
            <v>23.657826768620922</v>
          </cell>
          <cell r="NO126">
            <v>10.386378209261721</v>
          </cell>
          <cell r="NP126">
            <v>10.000289093016089</v>
          </cell>
          <cell r="NQ126">
            <v>10.9672044622746</v>
          </cell>
          <cell r="NR126">
            <v>0</v>
          </cell>
          <cell r="NS126">
            <v>6.5109220494688129</v>
          </cell>
          <cell r="NT126">
            <v>6.510922049468812</v>
          </cell>
          <cell r="NU126">
            <v>6.5109220494688129</v>
          </cell>
          <cell r="NV126">
            <v>6.5109220494688129</v>
          </cell>
          <cell r="NW126">
            <v>6.5109220494688129</v>
          </cell>
          <cell r="NX126">
            <v>6.5109220494688129</v>
          </cell>
          <cell r="NY126">
            <v>1.5661129563606384</v>
          </cell>
          <cell r="NZ126">
            <v>1.5661129563606382</v>
          </cell>
          <cell r="OA126">
            <v>1.5661129563606384</v>
          </cell>
          <cell r="OB126">
            <v>1.5661129563606384</v>
          </cell>
          <cell r="OC126">
            <v>1.5661129563606382</v>
          </cell>
          <cell r="OD126">
            <v>1.5661129563606384</v>
          </cell>
          <cell r="OE126">
            <v>0.20115995716043106</v>
          </cell>
          <cell r="OF126">
            <v>0.20115995716043103</v>
          </cell>
          <cell r="OG126">
            <v>0.20115995716043103</v>
          </cell>
          <cell r="OH126">
            <v>0.20115995716043106</v>
          </cell>
          <cell r="OI126">
            <v>0.20115995716043103</v>
          </cell>
          <cell r="OJ126">
            <v>0.20115995716043106</v>
          </cell>
          <cell r="OK126">
            <v>16.37799252537237</v>
          </cell>
          <cell r="OL126">
            <v>28.521310071529793</v>
          </cell>
          <cell r="OM126">
            <v>16.286308865147539</v>
          </cell>
          <cell r="ON126">
            <v>15.93037177343459</v>
          </cell>
          <cell r="OO126">
            <v>16.821774897700521</v>
          </cell>
          <cell r="OP126">
            <v>6.7110654882184368</v>
          </cell>
          <cell r="OQ126">
            <v>2.3860309828361177</v>
          </cell>
          <cell r="OR126">
            <v>3.414711660081013</v>
          </cell>
          <cell r="OS126">
            <v>2.3782643071040637</v>
          </cell>
          <cell r="OT126">
            <v>2.348112282571384</v>
          </cell>
          <cell r="OU126">
            <v>2.4236245275639607</v>
          </cell>
          <cell r="OV126">
            <v>1.5671294747714462</v>
          </cell>
          <cell r="OW126">
            <v>1.3597750930780337</v>
          </cell>
          <cell r="OX126">
            <v>0.11518881543955627</v>
          </cell>
          <cell r="OY126">
            <v>0</v>
          </cell>
          <cell r="OZ126">
            <v>3.4343894840817575E-2</v>
          </cell>
          <cell r="PA126">
            <v>1.078641440620014</v>
          </cell>
          <cell r="PB126">
            <v>3.0392827292758913E-4</v>
          </cell>
          <cell r="PC126">
            <v>0</v>
          </cell>
          <cell r="PD126">
            <v>0</v>
          </cell>
          <cell r="PE126">
            <v>2.3949547906694026</v>
          </cell>
          <cell r="PF126">
            <v>0</v>
          </cell>
          <cell r="PG126">
            <v>7.1092102556986427</v>
          </cell>
          <cell r="PH126">
            <v>7.1092102556986427</v>
          </cell>
          <cell r="PI126">
            <v>0</v>
          </cell>
          <cell r="PJ126">
            <v>45.600912873146811</v>
          </cell>
          <cell r="PK126">
            <v>2.761664283714234</v>
          </cell>
          <cell r="PL126">
            <v>2.761664283714234</v>
          </cell>
          <cell r="PM126" t="str">
            <v>N/A</v>
          </cell>
          <cell r="PN126" t="str">
            <v>N/A</v>
          </cell>
          <cell r="PO126">
            <v>0.59532511813579603</v>
          </cell>
          <cell r="PP126" t="str">
            <v>N/A</v>
          </cell>
          <cell r="PQ126">
            <v>97.06</v>
          </cell>
          <cell r="PR126">
            <v>4610.3500000000004</v>
          </cell>
          <cell r="PS126">
            <v>4853</v>
          </cell>
          <cell r="PT126">
            <v>113</v>
          </cell>
          <cell r="PU126">
            <v>3550</v>
          </cell>
          <cell r="PV126">
            <v>0</v>
          </cell>
          <cell r="PW126">
            <v>7880</v>
          </cell>
          <cell r="PX126">
            <v>13.022495382189289</v>
          </cell>
          <cell r="PY126">
            <v>0</v>
          </cell>
          <cell r="PZ126">
            <v>26.551506005219828</v>
          </cell>
          <cell r="QA126">
            <v>18.646215024877517</v>
          </cell>
          <cell r="QB126">
            <v>0.64928922625569108</v>
          </cell>
          <cell r="QC126">
            <v>0</v>
          </cell>
          <cell r="QD126">
            <v>10.368020061887636</v>
          </cell>
          <cell r="QE126">
            <v>6.5109220494688129</v>
          </cell>
          <cell r="QF126">
            <v>1.5661129563606384</v>
          </cell>
          <cell r="QG126">
            <v>0.20115995716043106</v>
          </cell>
          <cell r="QH126">
            <v>16.269384416074459</v>
          </cell>
          <cell r="QI126">
            <v>2.3768306088030586</v>
          </cell>
          <cell r="QJ126">
            <v>1.3444979940203921</v>
          </cell>
          <cell r="QK126">
            <v>0.11389466690516957</v>
          </cell>
          <cell r="QL126">
            <v>0</v>
          </cell>
          <cell r="QM126">
            <v>3.4343894840817575E-2</v>
          </cell>
          <cell r="QN126">
            <v>1.078641440620014</v>
          </cell>
          <cell r="QO126">
            <v>3.0392827292758913E-4</v>
          </cell>
          <cell r="QP126">
            <v>0</v>
          </cell>
          <cell r="QQ126">
            <v>0</v>
          </cell>
          <cell r="QR126">
            <v>0</v>
          </cell>
          <cell r="QS126">
            <v>0</v>
          </cell>
          <cell r="QT126">
            <v>3.0678857142857141</v>
          </cell>
          <cell r="QU126">
            <v>0.25988571428571428</v>
          </cell>
          <cell r="QV126" t="str">
            <v>0: No</v>
          </cell>
          <cell r="QW126" t="str">
            <v/>
          </cell>
          <cell r="QX126" t="str">
            <v/>
          </cell>
          <cell r="QY126" t="str">
            <v/>
          </cell>
          <cell r="QZ126" t="str">
            <v/>
          </cell>
          <cell r="RA126" t="str">
            <v/>
          </cell>
          <cell r="RB126" t="str">
            <v/>
          </cell>
          <cell r="RC126" t="str">
            <v>N/A</v>
          </cell>
          <cell r="RD126" t="str">
            <v>N/A</v>
          </cell>
          <cell r="RE126">
            <v>9.576948017713077</v>
          </cell>
          <cell r="RF126">
            <v>0</v>
          </cell>
          <cell r="RG126">
            <v>0</v>
          </cell>
          <cell r="RH126">
            <v>3.4343894840817568E-2</v>
          </cell>
          <cell r="RI126">
            <v>1.0786414406200138</v>
          </cell>
          <cell r="RJ126">
            <v>3.0392827292758908E-4</v>
          </cell>
          <cell r="RK126">
            <v>0</v>
          </cell>
          <cell r="RL126">
            <v>0</v>
          </cell>
          <cell r="RM126">
            <v>2.3949547906694022</v>
          </cell>
          <cell r="RN126">
            <v>0</v>
          </cell>
          <cell r="RO126">
            <v>2.9174555489212493</v>
          </cell>
          <cell r="RP126">
            <v>2.9174555489212497</v>
          </cell>
          <cell r="RQ126">
            <v>2.9174555489212493</v>
          </cell>
          <cell r="RR126">
            <v>2.9174555489212493</v>
          </cell>
          <cell r="RS126">
            <v>2.9174555489212497</v>
          </cell>
          <cell r="RT126">
            <v>2.9174555489212501</v>
          </cell>
          <cell r="RU126">
            <v>2.9174555489212493</v>
          </cell>
          <cell r="RV126">
            <v>2.30115424671434</v>
          </cell>
          <cell r="RW126">
            <v>2.30115424671434</v>
          </cell>
          <cell r="RX126">
            <v>2.3011542467143404</v>
          </cell>
          <cell r="RY126">
            <v>2.3011542467143409</v>
          </cell>
          <cell r="RZ126">
            <v>2.30115424671434</v>
          </cell>
          <cell r="SA126">
            <v>2.3011542467143404</v>
          </cell>
          <cell r="SB126">
            <v>2.7715827714751868</v>
          </cell>
          <cell r="SC126">
            <v>0</v>
          </cell>
          <cell r="SD126">
            <v>2.7715827714751873</v>
          </cell>
          <cell r="SE126">
            <v>2.7715827714751873</v>
          </cell>
          <cell r="SF126">
            <v>2.7715827714751877</v>
          </cell>
          <cell r="SG126">
            <v>2.7715827714751864</v>
          </cell>
          <cell r="SH126">
            <v>0.1458727774460625</v>
          </cell>
          <cell r="SI126">
            <v>0</v>
          </cell>
          <cell r="SJ126">
            <v>0.14587277744606245</v>
          </cell>
          <cell r="SK126">
            <v>0.1458727774460625</v>
          </cell>
          <cell r="SL126">
            <v>0.1458727774460625</v>
          </cell>
          <cell r="SM126">
            <v>0.14587277744606247</v>
          </cell>
          <cell r="SN126">
            <v>0</v>
          </cell>
          <cell r="SO126">
            <v>0.7</v>
          </cell>
          <cell r="SP126">
            <v>0.6</v>
          </cell>
          <cell r="SQ126">
            <v>0.9</v>
          </cell>
          <cell r="SR126">
            <v>0.7</v>
          </cell>
          <cell r="SS126" t="str">
            <v>1: Yes</v>
          </cell>
          <cell r="ST126" t="str">
            <v>1: Yes</v>
          </cell>
          <cell r="SU126">
            <v>0.9</v>
          </cell>
          <cell r="SV126" t="str">
            <v>1: Yes</v>
          </cell>
          <cell r="SW126" t="str">
            <v>0: All patients when initiated</v>
          </cell>
          <cell r="SX126">
            <v>1</v>
          </cell>
          <cell r="SY126" t="str">
            <v>0: No</v>
          </cell>
          <cell r="SZ126" t="str">
            <v>N/A</v>
          </cell>
          <cell r="TA126" t="str">
            <v>N/A</v>
          </cell>
          <cell r="TB126">
            <v>0</v>
          </cell>
          <cell r="TC126">
            <v>0</v>
          </cell>
          <cell r="TD126">
            <v>0.33020873818087715</v>
          </cell>
          <cell r="TE126">
            <v>1.3221705664117082E-3</v>
          </cell>
          <cell r="TF126">
            <v>0.11983515070284875</v>
          </cell>
          <cell r="TG126">
            <v>0</v>
          </cell>
          <cell r="TH126">
            <v>0.15636189183667937</v>
          </cell>
          <cell r="TI126">
            <v>2.30115424671434</v>
          </cell>
          <cell r="TJ126">
            <v>8.5733509200921869E-3</v>
          </cell>
          <cell r="TK126">
            <v>0</v>
          </cell>
          <cell r="TL126">
            <v>0</v>
          </cell>
          <cell r="TM126">
            <v>0.33020873818087715</v>
          </cell>
          <cell r="TN126">
            <v>1.3221705664117085E-3</v>
          </cell>
          <cell r="TO126">
            <v>0.11983515070284875</v>
          </cell>
          <cell r="TP126">
            <v>0</v>
          </cell>
          <cell r="TQ126">
            <v>0.1563618918366794</v>
          </cell>
          <cell r="TR126">
            <v>2.30115424671434</v>
          </cell>
          <cell r="TS126">
            <v>8.5733509200921869E-3</v>
          </cell>
          <cell r="TT126">
            <v>0</v>
          </cell>
          <cell r="TU126">
            <v>0</v>
          </cell>
          <cell r="TV126">
            <v>0.33020873818087726</v>
          </cell>
          <cell r="TW126">
            <v>1.3221705664117087E-3</v>
          </cell>
          <cell r="TX126">
            <v>0.11983515070284877</v>
          </cell>
          <cell r="TY126">
            <v>0</v>
          </cell>
          <cell r="TZ126">
            <v>0.1563618918366794</v>
          </cell>
          <cell r="UA126">
            <v>2.3011542467143404</v>
          </cell>
          <cell r="UB126">
            <v>8.5733509200921886E-3</v>
          </cell>
          <cell r="UC126" t="str">
            <v>0: No</v>
          </cell>
          <cell r="UD126" t="str">
            <v>N/A</v>
          </cell>
          <cell r="UE126" t="str">
            <v>N/A</v>
          </cell>
          <cell r="UF126">
            <v>497000</v>
          </cell>
          <cell r="UG126">
            <v>9.2287163526703509E-3</v>
          </cell>
          <cell r="UH126">
            <v>9.2287163526703526E-3</v>
          </cell>
          <cell r="UI126">
            <v>9.2287163526703526E-3</v>
          </cell>
          <cell r="UJ126">
            <v>60000</v>
          </cell>
          <cell r="UK126">
            <v>1.8061953459328331E-2</v>
          </cell>
          <cell r="UL126">
            <v>1.8061953459328327E-2</v>
          </cell>
          <cell r="UM126">
            <v>1.8061953459328327E-2</v>
          </cell>
          <cell r="UN126" t="str">
            <v>1: Yes</v>
          </cell>
          <cell r="UO126" t="str">
            <v>3: Other (please explain)</v>
          </cell>
          <cell r="UP126" t="str">
            <v>1: Yes</v>
          </cell>
          <cell r="UQ126" t="e">
            <v>#N/A</v>
          </cell>
          <cell r="UR126" t="e">
            <v>#N/A</v>
          </cell>
          <cell r="US126" t="e">
            <v>#N/A</v>
          </cell>
          <cell r="UT126" t="e">
            <v>#N/A</v>
          </cell>
          <cell r="UU126" t="e">
            <v>#N/A</v>
          </cell>
          <cell r="UV126" t="e">
            <v>#N/A</v>
          </cell>
          <cell r="UW126" t="e">
            <v>#N/A</v>
          </cell>
          <cell r="UX126">
            <v>0</v>
          </cell>
          <cell r="UY126">
            <v>1</v>
          </cell>
          <cell r="UZ126">
            <v>0</v>
          </cell>
          <cell r="VA126">
            <v>0</v>
          </cell>
          <cell r="VB126">
            <v>1</v>
          </cell>
          <cell r="VC126">
            <v>0</v>
          </cell>
          <cell r="VD126">
            <v>1</v>
          </cell>
          <cell r="VE126">
            <v>1</v>
          </cell>
          <cell r="VF126">
            <v>0</v>
          </cell>
          <cell r="VG126">
            <v>0</v>
          </cell>
          <cell r="VH126">
            <v>1</v>
          </cell>
          <cell r="VI126">
            <v>0</v>
          </cell>
          <cell r="VJ126">
            <v>0</v>
          </cell>
          <cell r="VK126">
            <v>0</v>
          </cell>
          <cell r="VL126">
            <v>0</v>
          </cell>
          <cell r="VM126">
            <v>0</v>
          </cell>
          <cell r="VN126">
            <v>0</v>
          </cell>
          <cell r="VO126">
            <v>0</v>
          </cell>
          <cell r="VP126">
            <v>1</v>
          </cell>
          <cell r="VQ126">
            <v>0</v>
          </cell>
          <cell r="VR126">
            <v>0</v>
          </cell>
          <cell r="VS126">
            <v>0</v>
          </cell>
          <cell r="VT126">
            <v>0</v>
          </cell>
          <cell r="VU126">
            <v>0</v>
          </cell>
          <cell r="VV126">
            <v>0</v>
          </cell>
          <cell r="VW126">
            <v>0</v>
          </cell>
          <cell r="VX126">
            <v>0</v>
          </cell>
          <cell r="VY126">
            <v>2.3574440374969852</v>
          </cell>
          <cell r="VZ126">
            <v>2.3547433956805905</v>
          </cell>
          <cell r="WA126">
            <v>2.6593989409283849</v>
          </cell>
          <cell r="WB126">
            <v>1.7697489519223435</v>
          </cell>
          <cell r="WC126">
            <v>2.2482841288041899</v>
          </cell>
          <cell r="WD126">
            <v>28.355180760892054</v>
          </cell>
          <cell r="WE126">
            <v>29.08717591640421</v>
          </cell>
          <cell r="WF126">
            <v>2.2395718356221366</v>
          </cell>
          <cell r="WG126">
            <v>2.5264289938819657</v>
          </cell>
          <cell r="WH126">
            <v>1.6812615043262262</v>
          </cell>
          <cell r="WI126">
            <v>2.1358699223639808</v>
          </cell>
          <cell r="WJ126">
            <v>26.93742172284745</v>
          </cell>
          <cell r="WK126">
            <v>27.632817120583997</v>
          </cell>
          <cell r="WL126">
            <v>0.11787220187484931</v>
          </cell>
          <cell r="WM126">
            <v>0.13296994704641923</v>
          </cell>
          <cell r="WN126">
            <v>8.848744759611718E-2</v>
          </cell>
          <cell r="WO126">
            <v>0.11241420644020951</v>
          </cell>
          <cell r="WP126">
            <v>1.4177590380446028</v>
          </cell>
          <cell r="WQ126">
            <v>1.4543587958202104</v>
          </cell>
          <cell r="WR126">
            <v>0</v>
          </cell>
          <cell r="WS126">
            <v>2.6593989409283849</v>
          </cell>
          <cell r="WT126">
            <v>0</v>
          </cell>
          <cell r="WU126">
            <v>2.3547433956805905</v>
          </cell>
          <cell r="WV126">
            <v>0</v>
          </cell>
          <cell r="WW126">
            <v>1.774924061980049</v>
          </cell>
          <cell r="WX126">
            <v>0</v>
          </cell>
          <cell r="WY126">
            <v>28.437756007577327</v>
          </cell>
          <cell r="WZ126">
            <v>8.8514623091692179</v>
          </cell>
          <cell r="XA126">
            <v>8.8281611162923532</v>
          </cell>
          <cell r="XB126">
            <v>8.9618308707603234</v>
          </cell>
          <cell r="XC126">
            <v>8.7762881837701148</v>
          </cell>
          <cell r="XD126">
            <v>8.7348761901752408</v>
          </cell>
          <cell r="XE126">
            <v>11.31449864662094</v>
          </cell>
          <cell r="XF126">
            <v>10.138154165942957</v>
          </cell>
          <cell r="XG126">
            <v>1.5985913885287417</v>
          </cell>
          <cell r="XH126">
            <v>1.2701743004277435</v>
          </cell>
          <cell r="XI126">
            <v>1.5877178755346792</v>
          </cell>
          <cell r="XJ126">
            <v>1.5877178755346792</v>
          </cell>
          <cell r="XK126">
            <v>2.222805025748551</v>
          </cell>
          <cell r="XL126">
            <v>2.222805025748551</v>
          </cell>
          <cell r="XM126">
            <v>4.2700229362230058</v>
          </cell>
          <cell r="XN126">
            <v>4.2795678064875808</v>
          </cell>
          <cell r="XO126">
            <v>5.3467661152408343</v>
          </cell>
          <cell r="XP126">
            <v>4.2574572393707539</v>
          </cell>
          <cell r="XQ126">
            <v>4.2160452457758808</v>
          </cell>
          <cell r="XR126">
            <v>4.9881353244618349</v>
          </cell>
          <cell r="XS126">
            <v>3.8117908437838519</v>
          </cell>
          <cell r="XT126">
            <v>0</v>
          </cell>
          <cell r="XU126">
            <v>0</v>
          </cell>
          <cell r="XV126">
            <v>0</v>
          </cell>
          <cell r="XW126">
            <v>0</v>
          </cell>
          <cell r="XX126">
            <v>0</v>
          </cell>
          <cell r="XY126">
            <v>0</v>
          </cell>
          <cell r="XZ126">
            <v>0</v>
          </cell>
          <cell r="YA126">
            <v>0</v>
          </cell>
          <cell r="YB126">
            <v>0</v>
          </cell>
          <cell r="YC126">
            <v>0</v>
          </cell>
          <cell r="YD126">
            <v>0</v>
          </cell>
          <cell r="YE126">
            <v>0</v>
          </cell>
          <cell r="YF126">
            <v>0</v>
          </cell>
          <cell r="YG126">
            <v>0</v>
          </cell>
          <cell r="YH126">
            <v>0</v>
          </cell>
          <cell r="YI126">
            <v>0</v>
          </cell>
          <cell r="YJ126">
            <v>0</v>
          </cell>
          <cell r="YK126">
            <v>0</v>
          </cell>
          <cell r="YL126">
            <v>1.475593423394945</v>
          </cell>
          <cell r="YM126">
            <v>1.1724452275458728</v>
          </cell>
          <cell r="YN126">
            <v>1.4655565344323409</v>
          </cell>
          <cell r="YO126">
            <v>1.4655565344323409</v>
          </cell>
          <cell r="YP126">
            <v>2.0517791482052772</v>
          </cell>
          <cell r="YQ126">
            <v>2.0517791482052772</v>
          </cell>
          <cell r="YR126">
            <v>1.475593423394945</v>
          </cell>
          <cell r="YS126">
            <v>1.1724452275458728</v>
          </cell>
          <cell r="YT126">
            <v>1.4655565344323409</v>
          </cell>
          <cell r="YU126">
            <v>1.4655565344323409</v>
          </cell>
          <cell r="YV126">
            <v>2.0517791482052772</v>
          </cell>
          <cell r="YW126">
            <v>2.0517791482052772</v>
          </cell>
          <cell r="YX126">
            <v>0</v>
          </cell>
          <cell r="YY126">
            <v>0</v>
          </cell>
          <cell r="YZ126">
            <v>0</v>
          </cell>
          <cell r="ZA126">
            <v>0</v>
          </cell>
          <cell r="ZB126">
            <v>0</v>
          </cell>
          <cell r="ZC126">
            <v>0</v>
          </cell>
          <cell r="ZD126">
            <v>1.1247120063215523</v>
          </cell>
          <cell r="ZE126">
            <v>1.1120758455186666</v>
          </cell>
          <cell r="ZF126">
            <v>0.60436871857410512</v>
          </cell>
          <cell r="ZG126">
            <v>0.60436871857410512</v>
          </cell>
          <cell r="ZH126">
            <v>0.86809720586352501</v>
          </cell>
          <cell r="ZI126">
            <v>0.86809720586352501</v>
          </cell>
          <cell r="ZJ126" t="str">
            <v xml:space="preserve"> </v>
          </cell>
          <cell r="ZK126">
            <v>90</v>
          </cell>
          <cell r="ZL126">
            <v>8</v>
          </cell>
          <cell r="ZM126">
            <v>0</v>
          </cell>
          <cell r="ZN126">
            <v>1</v>
          </cell>
          <cell r="ZO126">
            <v>0</v>
          </cell>
          <cell r="ZP126">
            <v>0</v>
          </cell>
          <cell r="ZQ126">
            <v>0</v>
          </cell>
          <cell r="ZR126" t="str">
            <v>1: Yes</v>
          </cell>
          <cell r="ZS126" t="str">
            <v>1: Yes</v>
          </cell>
          <cell r="ZT126">
            <v>1.5450646802540557</v>
          </cell>
          <cell r="ZU126">
            <v>1.545064680254056</v>
          </cell>
          <cell r="ZV126">
            <v>1.5450646802540557</v>
          </cell>
          <cell r="ZW126">
            <v>1.545064680254056</v>
          </cell>
          <cell r="ZX126">
            <v>1.5450646802540562</v>
          </cell>
          <cell r="ZY126">
            <v>1.5450646802540557</v>
          </cell>
          <cell r="ZZ126">
            <v>1.545064680254056</v>
          </cell>
          <cell r="AAA126">
            <v>0.91158816134989284</v>
          </cell>
          <cell r="AAB126">
            <v>0.91158816134989284</v>
          </cell>
          <cell r="AAC126">
            <v>0.91158816134989296</v>
          </cell>
          <cell r="AAD126">
            <v>0.91158816134989307</v>
          </cell>
          <cell r="AAE126">
            <v>0.91158816134989284</v>
          </cell>
          <cell r="AAF126">
            <v>0.91158816134989296</v>
          </cell>
          <cell r="AAG126">
            <v>0.2008584084330273</v>
          </cell>
          <cell r="AAH126">
            <v>0.20085840843302732</v>
          </cell>
          <cell r="AAI126">
            <v>0.20085840843302727</v>
          </cell>
          <cell r="AAJ126">
            <v>0.2008584084330273</v>
          </cell>
          <cell r="AAK126">
            <v>0.2008584084330273</v>
          </cell>
          <cell r="AAL126">
            <v>0.20085840843302727</v>
          </cell>
          <cell r="AAM126">
            <v>0.20085840843302727</v>
          </cell>
          <cell r="AAN126">
            <v>0.2008584084330273</v>
          </cell>
          <cell r="AAO126">
            <v>0.20085840843302727</v>
          </cell>
          <cell r="AAP126">
            <v>0.2008584084330273</v>
          </cell>
          <cell r="AAQ126">
            <v>0.2008584084330273</v>
          </cell>
          <cell r="AAR126">
            <v>0.20085840843302727</v>
          </cell>
          <cell r="AAS126">
            <v>0.20085840843302727</v>
          </cell>
          <cell r="AAT126">
            <v>0</v>
          </cell>
          <cell r="AAU126">
            <v>0</v>
          </cell>
          <cell r="AAV126">
            <v>0</v>
          </cell>
          <cell r="AAW126">
            <v>0</v>
          </cell>
          <cell r="AAX126">
            <v>0</v>
          </cell>
          <cell r="AAY126">
            <v>0</v>
          </cell>
          <cell r="AAZ126">
            <v>0</v>
          </cell>
          <cell r="ABA126">
            <v>0</v>
          </cell>
          <cell r="ABB126">
            <v>0</v>
          </cell>
          <cell r="ABC126">
            <v>0</v>
          </cell>
          <cell r="ABD126">
            <v>0</v>
          </cell>
          <cell r="ABE126">
            <v>0</v>
          </cell>
          <cell r="ABF126">
            <v>0.13905582122286503</v>
          </cell>
          <cell r="ABG126">
            <v>0.13905582122286503</v>
          </cell>
          <cell r="ABH126">
            <v>0.13905582122286506</v>
          </cell>
          <cell r="ABI126">
            <v>0.13905582122286503</v>
          </cell>
          <cell r="ABJ126">
            <v>0.13905582122286503</v>
          </cell>
          <cell r="ABK126">
            <v>0.13905582122286503</v>
          </cell>
          <cell r="ABL126">
            <v>9.2703880815243361E-2</v>
          </cell>
          <cell r="ABM126">
            <v>9.2703880815243347E-2</v>
          </cell>
          <cell r="ABN126">
            <v>9.2703880815243361E-2</v>
          </cell>
          <cell r="ABO126">
            <v>9.2703880815243361E-2</v>
          </cell>
          <cell r="ABP126">
            <v>9.2703880815243347E-2</v>
          </cell>
          <cell r="ABQ126">
            <v>9.2703880815243361E-2</v>
          </cell>
          <cell r="ABR126">
            <v>0</v>
          </cell>
          <cell r="ABS126">
            <v>0</v>
          </cell>
          <cell r="ABT126">
            <v>0</v>
          </cell>
          <cell r="ABU126">
            <v>0</v>
          </cell>
          <cell r="ABV126">
            <v>0</v>
          </cell>
          <cell r="ABW126">
            <v>0</v>
          </cell>
          <cell r="ABX126">
            <v>0.2008584084330273</v>
          </cell>
          <cell r="ABY126" t="str">
            <v>1: Yes</v>
          </cell>
          <cell r="ABZ126">
            <v>0.20085840843302732</v>
          </cell>
          <cell r="ACA126">
            <v>0.20085840843302727</v>
          </cell>
          <cell r="ACB126">
            <v>9.6891556720715979</v>
          </cell>
          <cell r="ACC126">
            <v>9.7069589147595181</v>
          </cell>
          <cell r="ACD126">
            <v>7.6986005403392488</v>
          </cell>
          <cell r="ACE126">
            <v>9.6232506754240639</v>
          </cell>
          <cell r="ACF126">
            <v>9.6232506754240639</v>
          </cell>
          <cell r="ACG126">
            <v>13.472550945593685</v>
          </cell>
          <cell r="ACH126">
            <v>13.472550945593685</v>
          </cell>
          <cell r="ACI126">
            <v>2.4222889180178995</v>
          </cell>
          <cell r="ACJ126">
            <v>1.9246501350848122</v>
          </cell>
          <cell r="ACK126">
            <v>2.405812668856016</v>
          </cell>
          <cell r="ACL126">
            <v>2.405812668856016</v>
          </cell>
          <cell r="ACM126">
            <v>3.3681377363984213</v>
          </cell>
          <cell r="ACN126">
            <v>3.3681377363984213</v>
          </cell>
          <cell r="ACO126">
            <v>2.4222889180178995</v>
          </cell>
          <cell r="ACP126">
            <v>1.9246501350848122</v>
          </cell>
          <cell r="ACQ126">
            <v>2.405812668856016</v>
          </cell>
          <cell r="ACR126">
            <v>2.405812668856016</v>
          </cell>
          <cell r="ACS126">
            <v>3.3681377363984213</v>
          </cell>
          <cell r="ACT126">
            <v>3.3681377363984213</v>
          </cell>
          <cell r="ACU126">
            <v>0</v>
          </cell>
          <cell r="ACV126">
            <v>0</v>
          </cell>
          <cell r="ACW126">
            <v>0</v>
          </cell>
          <cell r="ACX126">
            <v>0</v>
          </cell>
          <cell r="ACY126">
            <v>0</v>
          </cell>
          <cell r="ACZ126">
            <v>0</v>
          </cell>
          <cell r="ADA126">
            <v>0</v>
          </cell>
          <cell r="ADB126">
            <v>0</v>
          </cell>
          <cell r="ADC126">
            <v>0</v>
          </cell>
          <cell r="ADD126">
            <v>0</v>
          </cell>
          <cell r="ADE126">
            <v>0</v>
          </cell>
          <cell r="ADF126">
            <v>0</v>
          </cell>
          <cell r="ADG126">
            <v>0</v>
          </cell>
          <cell r="ADH126">
            <v>0</v>
          </cell>
          <cell r="ADI126">
            <v>0</v>
          </cell>
          <cell r="ADJ126">
            <v>0</v>
          </cell>
          <cell r="ADK126">
            <v>0</v>
          </cell>
          <cell r="ADL126">
            <v>0</v>
          </cell>
          <cell r="ADM126">
            <v>2.4222889180178995</v>
          </cell>
          <cell r="ADN126">
            <v>1.9246501350848122</v>
          </cell>
          <cell r="ADO126">
            <v>2.405812668856016</v>
          </cell>
          <cell r="ADP126">
            <v>2.405812668856016</v>
          </cell>
          <cell r="ADQ126">
            <v>3.3681377363984213</v>
          </cell>
          <cell r="ADR126">
            <v>3.3681377363984213</v>
          </cell>
          <cell r="ADS126">
            <v>2.4222889180178995</v>
          </cell>
          <cell r="ADT126">
            <v>1.9246501350848122</v>
          </cell>
          <cell r="ADU126">
            <v>2.405812668856016</v>
          </cell>
          <cell r="ADV126">
            <v>2.405812668856016</v>
          </cell>
          <cell r="ADW126">
            <v>3.3681377363984213</v>
          </cell>
          <cell r="ADX126">
            <v>3.3681377363984213</v>
          </cell>
          <cell r="ADY126">
            <v>0</v>
          </cell>
          <cell r="ADZ126">
            <v>0</v>
          </cell>
          <cell r="AEA126">
            <v>0</v>
          </cell>
          <cell r="AEB126">
            <v>0</v>
          </cell>
          <cell r="AEC126">
            <v>0</v>
          </cell>
          <cell r="AED126">
            <v>0</v>
          </cell>
          <cell r="AEE126">
            <v>4.514353649561607</v>
          </cell>
          <cell r="AEF126">
            <v>0</v>
          </cell>
          <cell r="AEG126">
            <v>0</v>
          </cell>
          <cell r="AEH126">
            <v>0</v>
          </cell>
          <cell r="AEI126">
            <v>2.5537177445559314</v>
          </cell>
          <cell r="AEJ126">
            <v>0</v>
          </cell>
          <cell r="AEK126">
            <v>2.3218506952364888</v>
          </cell>
          <cell r="AEL126">
            <v>0.29923358271757056</v>
          </cell>
          <cell r="AEM126">
            <v>2.4222889180178995</v>
          </cell>
          <cell r="AEN126">
            <v>4.5226485037596769</v>
          </cell>
          <cell r="AEO126">
            <v>0</v>
          </cell>
          <cell r="AEP126">
            <v>0</v>
          </cell>
          <cell r="AEQ126">
            <v>0</v>
          </cell>
          <cell r="AER126">
            <v>2.5584100478175897</v>
          </cell>
          <cell r="AES126">
            <v>0</v>
          </cell>
          <cell r="AET126">
            <v>2.3261169566953237</v>
          </cell>
          <cell r="AEU126">
            <v>0.29978340648692664</v>
          </cell>
          <cell r="AEV126">
            <v>2.4267397286898795</v>
          </cell>
          <cell r="AEW126">
            <v>0</v>
          </cell>
          <cell r="AEX126" t="str">
            <v>10</v>
          </cell>
          <cell r="AEY126" t="str">
            <v>5</v>
          </cell>
          <cell r="AEZ126" t="str">
            <v>1: Yes</v>
          </cell>
          <cell r="AFA126" t="str">
            <v>0</v>
          </cell>
          <cell r="AFB126" t="str">
            <v>7</v>
          </cell>
          <cell r="AFC126" t="str">
            <v>1: Always</v>
          </cell>
          <cell r="AFD126" t="str">
            <v>1: Always</v>
          </cell>
          <cell r="AFE126">
            <v>2.4267397286898795</v>
          </cell>
          <cell r="AFF126">
            <v>1.9246501350848122</v>
          </cell>
          <cell r="AFG126">
            <v>1.6142666328179405</v>
          </cell>
          <cell r="AFH126">
            <v>1.6142666328179411</v>
          </cell>
          <cell r="AFI126">
            <v>1.6142666328179407</v>
          </cell>
          <cell r="AFJ126">
            <v>1.2485786010071049</v>
          </cell>
          <cell r="AFK126">
            <v>1.2485786010071049</v>
          </cell>
          <cell r="AFL126">
            <v>18.064641760646861</v>
          </cell>
          <cell r="AFM126">
            <v>18.064641760646865</v>
          </cell>
          <cell r="AFN126">
            <v>0</v>
          </cell>
          <cell r="AFO126">
            <v>107</v>
          </cell>
          <cell r="AFP126">
            <v>107</v>
          </cell>
          <cell r="AFQ126">
            <v>0</v>
          </cell>
          <cell r="AFR126">
            <v>0</v>
          </cell>
          <cell r="AFS126">
            <v>0</v>
          </cell>
          <cell r="AFT126">
            <v>0</v>
          </cell>
          <cell r="AFU126">
            <v>0</v>
          </cell>
          <cell r="AFV126">
            <v>0</v>
          </cell>
          <cell r="AFW126">
            <v>0</v>
          </cell>
          <cell r="AFX126">
            <v>0</v>
          </cell>
          <cell r="AFY126">
            <v>0</v>
          </cell>
          <cell r="AFZ126">
            <v>0</v>
          </cell>
          <cell r="AGA126">
            <v>0</v>
          </cell>
          <cell r="AGB126">
            <v>0</v>
          </cell>
        </row>
        <row r="127">
          <cell r="A127" t="str">
            <v>Ethiopia_5</v>
          </cell>
          <cell r="B127" t="str">
            <v>Ethiopia</v>
          </cell>
          <cell r="C127" t="str">
            <v>MCM HP</v>
          </cell>
          <cell r="D127" t="str">
            <v>Hospital</v>
          </cell>
          <cell r="E127" t="str">
            <v>Tertiary</v>
          </cell>
          <cell r="F127" t="str">
            <v>Urban</v>
          </cell>
          <cell r="G127" t="str">
            <v>No</v>
          </cell>
          <cell r="H127">
            <v>37875</v>
          </cell>
          <cell r="I127" t="e">
            <v>#VALUE!</v>
          </cell>
          <cell r="J127">
            <v>79929</v>
          </cell>
          <cell r="K127">
            <v>150</v>
          </cell>
          <cell r="L127">
            <v>30523</v>
          </cell>
          <cell r="M127" t="str">
            <v>USD</v>
          </cell>
          <cell r="N127">
            <v>16.137724444444441</v>
          </cell>
          <cell r="O127">
            <v>0</v>
          </cell>
          <cell r="P127">
            <v>0</v>
          </cell>
          <cell r="Q127">
            <v>0</v>
          </cell>
          <cell r="R127">
            <v>0</v>
          </cell>
          <cell r="S127" t="str">
            <v>Unknown</v>
          </cell>
          <cell r="T127">
            <v>79929</v>
          </cell>
          <cell r="U127">
            <v>0</v>
          </cell>
          <cell r="V127">
            <v>208.07181846006159</v>
          </cell>
          <cell r="W127" t="str">
            <v>1: Yes</v>
          </cell>
          <cell r="X127" t="str">
            <v>0: No</v>
          </cell>
          <cell r="Y127">
            <v>0</v>
          </cell>
          <cell r="Z127" t="str">
            <v>Jul-10</v>
          </cell>
          <cell r="AA127" t="str">
            <v>Jun-11</v>
          </cell>
          <cell r="AB127">
            <v>0</v>
          </cell>
          <cell r="AC127">
            <v>455.5</v>
          </cell>
          <cell r="AD127">
            <v>8.8333333333333339</v>
          </cell>
          <cell r="AE127">
            <v>0</v>
          </cell>
          <cell r="AF127">
            <v>0</v>
          </cell>
          <cell r="AG127">
            <v>464.33333333333331</v>
          </cell>
          <cell r="AH127">
            <v>464.33333333333331</v>
          </cell>
          <cell r="AI127">
            <v>5.1209260588657575</v>
          </cell>
          <cell r="AJ127">
            <v>27.553837042354633</v>
          </cell>
          <cell r="AK127">
            <v>3</v>
          </cell>
          <cell r="AL127">
            <v>5.0999999999999996</v>
          </cell>
          <cell r="AM127">
            <v>6.2</v>
          </cell>
          <cell r="AN127">
            <v>0</v>
          </cell>
          <cell r="AO127">
            <v>0</v>
          </cell>
          <cell r="AP127">
            <v>15</v>
          </cell>
          <cell r="AQ127">
            <v>27.5</v>
          </cell>
          <cell r="AR127">
            <v>30.33</v>
          </cell>
          <cell r="AS127">
            <v>0</v>
          </cell>
          <cell r="AT127">
            <v>0</v>
          </cell>
          <cell r="AU127">
            <v>3</v>
          </cell>
          <cell r="AV127">
            <v>4</v>
          </cell>
          <cell r="AW127">
            <v>5</v>
          </cell>
          <cell r="AX127">
            <v>0</v>
          </cell>
          <cell r="AY127">
            <v>0</v>
          </cell>
          <cell r="AZ127">
            <v>15</v>
          </cell>
          <cell r="BA127">
            <v>15.1</v>
          </cell>
          <cell r="BB127">
            <v>15.05</v>
          </cell>
          <cell r="BC127">
            <v>0</v>
          </cell>
          <cell r="BD127">
            <v>0</v>
          </cell>
          <cell r="BE127">
            <v>93721.85633333333</v>
          </cell>
          <cell r="BF127" t="str">
            <v>1: Yes</v>
          </cell>
          <cell r="BG127">
            <v>4.2000000000000003E-2</v>
          </cell>
          <cell r="BH127">
            <v>0.13500000000000001</v>
          </cell>
          <cell r="BI127">
            <v>1.1000000000000001E-2</v>
          </cell>
          <cell r="BJ127">
            <v>3.7999999999999999E-2</v>
          </cell>
          <cell r="BK127" t="str">
            <v>N/A</v>
          </cell>
          <cell r="BL127" t="str">
            <v>N/A</v>
          </cell>
          <cell r="BM127" t="str">
            <v>1: Yes</v>
          </cell>
          <cell r="BN127" t="str">
            <v>N_INITIATION,N_STAGE,N_MONITORING: Initiation, WHO Staging, Routine clinical monitoring</v>
          </cell>
          <cell r="BO127" t="str">
            <v/>
          </cell>
          <cell r="BP127" t="str">
            <v>1: Yes</v>
          </cell>
          <cell r="BQ127">
            <v>0.33954564924140551</v>
          </cell>
          <cell r="BR127" t="str">
            <v>1: The Costing Period</v>
          </cell>
          <cell r="BS127" t="str">
            <v/>
          </cell>
          <cell r="BT127" t="str">
            <v>1: Yes</v>
          </cell>
          <cell r="BU127">
            <v>4.2000000000000003E-2</v>
          </cell>
          <cell r="BV127">
            <v>0.13500000000000001</v>
          </cell>
          <cell r="BW127">
            <v>1.1000000000000001E-2</v>
          </cell>
          <cell r="BX127">
            <v>3.7999999999999999E-2</v>
          </cell>
          <cell r="BY127" t="str">
            <v>N/A</v>
          </cell>
          <cell r="BZ127" t="str">
            <v>N/A</v>
          </cell>
          <cell r="CA127" t="str">
            <v>0: No</v>
          </cell>
          <cell r="CB127" t="str">
            <v>0: No</v>
          </cell>
          <cell r="CC127" t="str">
            <v>0: No</v>
          </cell>
          <cell r="CD127" t="str">
            <v>0: No</v>
          </cell>
          <cell r="CE127" t="str">
            <v>0: No</v>
          </cell>
          <cell r="CF127" t="str">
            <v>0: No</v>
          </cell>
          <cell r="CG127" t="str">
            <v>0: No</v>
          </cell>
          <cell r="CH127" t="str">
            <v/>
          </cell>
          <cell r="CI127" t="str">
            <v/>
          </cell>
          <cell r="CJ127">
            <v>474.83333333333331</v>
          </cell>
          <cell r="CK127" t="str">
            <v/>
          </cell>
          <cell r="CL127" t="str">
            <v>1: Yes</v>
          </cell>
          <cell r="CM127" t="str">
            <v>0: No</v>
          </cell>
          <cell r="CN127" t="str">
            <v>1: Yes</v>
          </cell>
          <cell r="CO127" t="str">
            <v>0: No</v>
          </cell>
          <cell r="CP127" t="str">
            <v/>
          </cell>
          <cell r="CQ127" t="str">
            <v>1: Yes</v>
          </cell>
          <cell r="CR127" t="str">
            <v>0: No</v>
          </cell>
          <cell r="CS127" t="str">
            <v>100</v>
          </cell>
          <cell r="CT127" t="str">
            <v>100</v>
          </cell>
          <cell r="CU127">
            <v>464.33333333333331</v>
          </cell>
          <cell r="CV127">
            <v>0.02</v>
          </cell>
          <cell r="CW127">
            <v>5.1209260588657575</v>
          </cell>
          <cell r="CX127">
            <v>31.927383428823887</v>
          </cell>
          <cell r="CY127">
            <v>0</v>
          </cell>
          <cell r="CZ127">
            <v>31.927383428823887</v>
          </cell>
          <cell r="DA127">
            <v>26.963101637350441</v>
          </cell>
          <cell r="DB127">
            <v>0</v>
          </cell>
          <cell r="DC127">
            <v>26.963101637350441</v>
          </cell>
          <cell r="DD127">
            <v>26.80390021917432</v>
          </cell>
          <cell r="DE127">
            <v>35.172487974621092</v>
          </cell>
          <cell r="DF127">
            <v>0</v>
          </cell>
          <cell r="DG127">
            <v>0</v>
          </cell>
          <cell r="DH127">
            <v>4.9642817914734456</v>
          </cell>
          <cell r="DI127">
            <v>0</v>
          </cell>
          <cell r="DJ127">
            <v>4.9642817914734474</v>
          </cell>
          <cell r="DK127">
            <v>4.9349705975292864</v>
          </cell>
          <cell r="DL127">
            <v>6.4757439244807919</v>
          </cell>
          <cell r="DM127">
            <v>0</v>
          </cell>
          <cell r="DN127">
            <v>0</v>
          </cell>
          <cell r="DO127">
            <v>26.963101637350441</v>
          </cell>
          <cell r="DP127">
            <v>26.963101637350441</v>
          </cell>
          <cell r="DQ127">
            <v>0</v>
          </cell>
          <cell r="DR127">
            <v>4.9642817914734474</v>
          </cell>
          <cell r="DS127">
            <v>4.9642817914734474</v>
          </cell>
          <cell r="DT127">
            <v>0</v>
          </cell>
          <cell r="DU127">
            <v>20.963180326180634</v>
          </cell>
          <cell r="DV127">
            <v>0</v>
          </cell>
          <cell r="DW127">
            <v>20.839404950398691</v>
          </cell>
          <cell r="DX127">
            <v>27.345786024521175</v>
          </cell>
          <cell r="DY127">
            <v>0</v>
          </cell>
          <cell r="DZ127">
            <v>0</v>
          </cell>
          <cell r="EA127">
            <v>1.4060705635915458</v>
          </cell>
          <cell r="EB127">
            <v>0</v>
          </cell>
          <cell r="EC127">
            <v>1.397768535479565</v>
          </cell>
          <cell r="ED127">
            <v>1.834173258498019</v>
          </cell>
          <cell r="EE127">
            <v>0</v>
          </cell>
          <cell r="EF127">
            <v>0</v>
          </cell>
          <cell r="EG127">
            <v>1.6021567248289974</v>
          </cell>
          <cell r="EH127">
            <v>0</v>
          </cell>
          <cell r="EI127">
            <v>1.5926969220895431</v>
          </cell>
          <cell r="EJ127">
            <v>2.0899612698653791</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2.9916940227492663</v>
          </cell>
          <cell r="EZ127">
            <v>0</v>
          </cell>
          <cell r="FA127">
            <v>2.97402981120652</v>
          </cell>
          <cell r="FB127">
            <v>3.9025674217365154</v>
          </cell>
          <cell r="FC127">
            <v>0</v>
          </cell>
          <cell r="FD127">
            <v>0</v>
          </cell>
          <cell r="FE127">
            <v>4.9642817914734474</v>
          </cell>
          <cell r="FF127">
            <v>0</v>
          </cell>
          <cell r="FG127">
            <v>4.9349705975292864</v>
          </cell>
          <cell r="FH127">
            <v>6.4757439244807919</v>
          </cell>
          <cell r="FI127">
            <v>0</v>
          </cell>
          <cell r="FJ127">
            <v>0</v>
          </cell>
          <cell r="FK127">
            <v>0</v>
          </cell>
          <cell r="FL127">
            <v>0</v>
          </cell>
          <cell r="FM127">
            <v>0</v>
          </cell>
          <cell r="FN127">
            <v>0</v>
          </cell>
          <cell r="FO127">
            <v>0</v>
          </cell>
          <cell r="FP127">
            <v>0</v>
          </cell>
          <cell r="FQ127">
            <v>1.615218951902369</v>
          </cell>
          <cell r="FR127">
            <v>0</v>
          </cell>
          <cell r="FS127">
            <v>1.206030150753769</v>
          </cell>
          <cell r="FT127">
            <v>0</v>
          </cell>
          <cell r="FU127">
            <v>2.9073941134242642</v>
          </cell>
          <cell r="FV127">
            <v>0.83991385498923199</v>
          </cell>
          <cell r="FW127">
            <v>0</v>
          </cell>
          <cell r="FX127">
            <v>0</v>
          </cell>
          <cell r="FY127">
            <v>0</v>
          </cell>
          <cell r="FZ127">
            <v>6.5685570710696339</v>
          </cell>
          <cell r="GA127">
            <v>0</v>
          </cell>
          <cell r="GB127">
            <v>6.4608758076094772E-2</v>
          </cell>
          <cell r="GC127">
            <v>2.9720028715003592</v>
          </cell>
          <cell r="GD127">
            <v>3.0366116295764538</v>
          </cell>
          <cell r="GE127" t="e">
            <v>#DIV/0!</v>
          </cell>
          <cell r="GF127" t="e">
            <v>#DIV/0!</v>
          </cell>
          <cell r="GG127" t="e">
            <v>#DIV/0!</v>
          </cell>
          <cell r="GH127" t="e">
            <v>#DIV/0!</v>
          </cell>
          <cell r="GI127" t="e">
            <v>#DIV/0!</v>
          </cell>
          <cell r="GJ127" t="e">
            <v>#DIV/0!</v>
          </cell>
          <cell r="GK127" t="e">
            <v>#DIV/0!</v>
          </cell>
          <cell r="GL127" t="e">
            <v>#DIV/0!</v>
          </cell>
          <cell r="GM127" t="e">
            <v>#DIV/0!</v>
          </cell>
          <cell r="GN127" t="e">
            <v>#DIV/0!</v>
          </cell>
          <cell r="GO127" t="e">
            <v>#DIV/0!</v>
          </cell>
          <cell r="GP127" t="e">
            <v>#DIV/0!</v>
          </cell>
          <cell r="GQ127" t="e">
            <v>#DIV/0!</v>
          </cell>
          <cell r="GR127">
            <v>1.615218951902369</v>
          </cell>
          <cell r="GS127">
            <v>0</v>
          </cell>
          <cell r="GT127">
            <v>1.206030150753769</v>
          </cell>
          <cell r="GU127">
            <v>0</v>
          </cell>
          <cell r="GV127">
            <v>2.9073941134242642</v>
          </cell>
          <cell r="GW127">
            <v>0.83991385498923199</v>
          </cell>
          <cell r="GX127">
            <v>0</v>
          </cell>
          <cell r="GY127">
            <v>0</v>
          </cell>
          <cell r="GZ127">
            <v>0</v>
          </cell>
          <cell r="HA127">
            <v>6.5685570710696339</v>
          </cell>
          <cell r="HB127">
            <v>6.4608758076094772E-2</v>
          </cell>
          <cell r="HC127">
            <v>2.9720028715003592</v>
          </cell>
          <cell r="HD127">
            <v>3.0366116295764538</v>
          </cell>
          <cell r="HE127">
            <v>9629.6160927344317</v>
          </cell>
          <cell r="HF127">
            <v>0</v>
          </cell>
          <cell r="HG127">
            <v>2216.0218653437769</v>
          </cell>
          <cell r="HH127">
            <v>0</v>
          </cell>
          <cell r="HI127">
            <v>2346.6785277401268</v>
          </cell>
          <cell r="HJ127">
            <v>1992.9347731817493</v>
          </cell>
          <cell r="HK127">
            <v>0</v>
          </cell>
          <cell r="HL127">
            <v>0</v>
          </cell>
          <cell r="HM127" t="str">
            <v/>
          </cell>
          <cell r="HN127">
            <v>2013.2644135582971</v>
          </cell>
          <cell r="HO127">
            <v>1626.5823039377447</v>
          </cell>
          <cell r="HP127">
            <v>5.8295964125560526E-2</v>
          </cell>
          <cell r="HQ127">
            <v>0.94170403587443929</v>
          </cell>
          <cell r="HR127">
            <v>7.284199925559913E-2</v>
          </cell>
          <cell r="HS127">
            <v>0</v>
          </cell>
          <cell r="HT127">
            <v>1.6738935280851734</v>
          </cell>
          <cell r="HU127">
            <v>0</v>
          </cell>
          <cell r="HV127">
            <v>0</v>
          </cell>
          <cell r="HW127">
            <v>1.9278999999999999</v>
          </cell>
          <cell r="HX127">
            <v>0.96630000000000016</v>
          </cell>
          <cell r="HY127">
            <v>0</v>
          </cell>
          <cell r="HZ127">
            <v>1.6738935280851734</v>
          </cell>
          <cell r="IA127">
            <v>0</v>
          </cell>
          <cell r="IB127">
            <v>0</v>
          </cell>
          <cell r="IC127">
            <v>0</v>
          </cell>
          <cell r="ID127">
            <v>0</v>
          </cell>
          <cell r="IE127" t="str">
            <v>11</v>
          </cell>
          <cell r="IF127">
            <v>140.38984499651136</v>
          </cell>
          <cell r="IG127">
            <v>131.91969554458103</v>
          </cell>
          <cell r="IH127">
            <v>577.16189126303084</v>
          </cell>
          <cell r="II127">
            <v>0</v>
          </cell>
          <cell r="IJ127">
            <v>0</v>
          </cell>
          <cell r="IK127">
            <v>133.3703527466858</v>
          </cell>
          <cell r="IL127">
            <v>7.0194922498255679</v>
          </cell>
          <cell r="IM127">
            <v>125.32371076735198</v>
          </cell>
          <cell r="IN127">
            <v>6.5959847772290523</v>
          </cell>
          <cell r="IO127">
            <v>548.30379669987929</v>
          </cell>
          <cell r="IP127">
            <v>28.858094563151543</v>
          </cell>
          <cell r="IQ127">
            <v>0</v>
          </cell>
          <cell r="IR127">
            <v>0</v>
          </cell>
          <cell r="IS127">
            <v>0</v>
          </cell>
          <cell r="IT127">
            <v>0</v>
          </cell>
          <cell r="IU127">
            <v>185</v>
          </cell>
          <cell r="IV127">
            <v>69.000000000000014</v>
          </cell>
          <cell r="IW127">
            <v>204.99999999999997</v>
          </cell>
          <cell r="IX127">
            <v>0</v>
          </cell>
          <cell r="IY127" t="str">
            <v>0: No</v>
          </cell>
          <cell r="IZ127" t="str">
            <v>N/A</v>
          </cell>
          <cell r="JA127" t="str">
            <v>N/A</v>
          </cell>
          <cell r="JB127" t="str">
            <v>N/A</v>
          </cell>
          <cell r="JC127" t="str">
            <v>N/A</v>
          </cell>
          <cell r="JD127" t="str">
            <v>N/A</v>
          </cell>
          <cell r="JE127" t="str">
            <v>N/A</v>
          </cell>
          <cell r="JF127" t="str">
            <v>N/A</v>
          </cell>
          <cell r="JG127" t="str">
            <v>N/A</v>
          </cell>
          <cell r="JH127">
            <v>0</v>
          </cell>
          <cell r="JI127">
            <v>69</v>
          </cell>
          <cell r="JJ127">
            <v>0</v>
          </cell>
          <cell r="JK127">
            <v>185</v>
          </cell>
          <cell r="JL127">
            <v>3</v>
          </cell>
          <cell r="JM127">
            <v>202</v>
          </cell>
          <cell r="JN127">
            <v>0</v>
          </cell>
          <cell r="JO127">
            <v>0</v>
          </cell>
          <cell r="JP127">
            <v>0</v>
          </cell>
          <cell r="JQ127">
            <v>0</v>
          </cell>
          <cell r="JR127">
            <v>53.426982537955851</v>
          </cell>
          <cell r="JS127">
            <v>86.333054358572809</v>
          </cell>
          <cell r="JT127">
            <v>118.77139391566578</v>
          </cell>
          <cell r="JU127">
            <v>141.70379137230802</v>
          </cell>
          <cell r="JV127">
            <v>151.52344998649522</v>
          </cell>
          <cell r="JW127">
            <v>147.04282623940372</v>
          </cell>
          <cell r="JX127">
            <v>128.29043031908435</v>
          </cell>
          <cell r="JY127" t="str">
            <v>N/A</v>
          </cell>
          <cell r="JZ127">
            <v>1019</v>
          </cell>
          <cell r="KA127">
            <v>0.29399999999999998</v>
          </cell>
          <cell r="KB127">
            <v>2489</v>
          </cell>
          <cell r="KC127">
            <v>513.00900000000001</v>
          </cell>
          <cell r="KD127">
            <v>2628.6875</v>
          </cell>
          <cell r="KE127">
            <v>203</v>
          </cell>
          <cell r="KF127">
            <v>114.9135</v>
          </cell>
          <cell r="KG127">
            <v>5588.9129999999996</v>
          </cell>
          <cell r="KH127">
            <v>1019</v>
          </cell>
          <cell r="KI127">
            <v>0.29399999999999998</v>
          </cell>
          <cell r="KJ127">
            <v>2489</v>
          </cell>
          <cell r="KK127">
            <v>513.00900000000001</v>
          </cell>
          <cell r="KL127">
            <v>2628.6875</v>
          </cell>
          <cell r="KM127">
            <v>203</v>
          </cell>
          <cell r="KN127">
            <v>119.9135</v>
          </cell>
          <cell r="KO127">
            <v>5588.9130000000005</v>
          </cell>
          <cell r="KP127">
            <v>31</v>
          </cell>
          <cell r="KQ127">
            <v>38</v>
          </cell>
          <cell r="KR127">
            <v>45</v>
          </cell>
          <cell r="KS127">
            <v>140</v>
          </cell>
          <cell r="KT127">
            <v>19</v>
          </cell>
          <cell r="KU127">
            <v>177</v>
          </cell>
          <cell r="KV127">
            <v>0</v>
          </cell>
          <cell r="KW127">
            <v>0</v>
          </cell>
          <cell r="KX127">
            <v>0</v>
          </cell>
          <cell r="KY127">
            <v>0</v>
          </cell>
          <cell r="KZ127">
            <v>4.3919011004532154</v>
          </cell>
          <cell r="LA127">
            <v>9.8869811503093707</v>
          </cell>
          <cell r="LB127" t="str">
            <v/>
          </cell>
          <cell r="LC127">
            <v>2.6909500670282807</v>
          </cell>
          <cell r="LD127">
            <v>4.2871771553742803</v>
          </cell>
          <cell r="LE127">
            <v>4.5083333126838321</v>
          </cell>
          <cell r="LF127">
            <v>4.3541744618533507</v>
          </cell>
          <cell r="LG127" t="str">
            <v/>
          </cell>
          <cell r="LH127">
            <v>7.3098614583668882</v>
          </cell>
          <cell r="LI127">
            <v>7.3163660512289344</v>
          </cell>
          <cell r="LJ127" t="str">
            <v>Tenofovir/Emtricitabine (TDF/FTC)</v>
          </cell>
          <cell r="LK127" t="str">
            <v/>
          </cell>
          <cell r="LL127" t="str">
            <v>0: No</v>
          </cell>
          <cell r="LM127" t="str">
            <v>N/A</v>
          </cell>
          <cell r="LN127" t="str">
            <v>N/A</v>
          </cell>
          <cell r="LO127" t="str">
            <v>N/A</v>
          </cell>
          <cell r="LP127" t="str">
            <v>N/A</v>
          </cell>
          <cell r="LQ127" t="str">
            <v>N/A</v>
          </cell>
          <cell r="LR127" t="str">
            <v>N/A</v>
          </cell>
          <cell r="LS127" t="str">
            <v>N/A</v>
          </cell>
          <cell r="LT127" t="str">
            <v>N/A</v>
          </cell>
          <cell r="LU127">
            <v>69</v>
          </cell>
          <cell r="LV127">
            <v>185</v>
          </cell>
          <cell r="LW127">
            <v>205</v>
          </cell>
          <cell r="LX127">
            <v>0</v>
          </cell>
          <cell r="LY127" t="str">
            <v/>
          </cell>
          <cell r="LZ127" t="str">
            <v/>
          </cell>
          <cell r="MA127" t="str">
            <v/>
          </cell>
          <cell r="MB127" t="str">
            <v/>
          </cell>
          <cell r="MC127" t="str">
            <v/>
          </cell>
          <cell r="MD127" t="str">
            <v/>
          </cell>
          <cell r="ME127" t="str">
            <v/>
          </cell>
          <cell r="MF127" t="str">
            <v/>
          </cell>
          <cell r="MG127" t="str">
            <v/>
          </cell>
          <cell r="MH127" t="str">
            <v/>
          </cell>
          <cell r="MI127" t="str">
            <v/>
          </cell>
          <cell r="MJ127" t="str">
            <v/>
          </cell>
          <cell r="MK127" t="str">
            <v/>
          </cell>
          <cell r="ML127" t="str">
            <v/>
          </cell>
          <cell r="MM127" t="str">
            <v/>
          </cell>
          <cell r="MN127" t="str">
            <v/>
          </cell>
          <cell r="MO127" t="str">
            <v/>
          </cell>
          <cell r="MP127" t="str">
            <v/>
          </cell>
          <cell r="MQ127" t="str">
            <v>1: Yes</v>
          </cell>
          <cell r="MR127" t="str">
            <v>1: Yes</v>
          </cell>
          <cell r="MS127" t="str">
            <v>5</v>
          </cell>
          <cell r="MT127" t="str">
            <v>1: Yes</v>
          </cell>
          <cell r="MU127">
            <v>12.682797901907987</v>
          </cell>
          <cell r="MV127">
            <v>0</v>
          </cell>
          <cell r="MW127">
            <v>12.673670491226376</v>
          </cell>
          <cell r="MX127">
            <v>13.153462305546311</v>
          </cell>
          <cell r="MY127">
            <v>0</v>
          </cell>
          <cell r="MZ127">
            <v>0</v>
          </cell>
          <cell r="NA127">
            <v>0.54347604407256145</v>
          </cell>
          <cell r="NB127">
            <v>0</v>
          </cell>
          <cell r="NC127">
            <v>0.54347604407256145</v>
          </cell>
          <cell r="ND127">
            <v>0.54347604407256145</v>
          </cell>
          <cell r="NE127">
            <v>0</v>
          </cell>
          <cell r="NF127">
            <v>0</v>
          </cell>
          <cell r="NG127">
            <v>0</v>
          </cell>
          <cell r="NH127">
            <v>0</v>
          </cell>
          <cell r="NI127">
            <v>0</v>
          </cell>
          <cell r="NJ127">
            <v>0</v>
          </cell>
          <cell r="NK127">
            <v>0</v>
          </cell>
          <cell r="NL127">
            <v>0</v>
          </cell>
          <cell r="NM127">
            <v>9.1710343355997583</v>
          </cell>
          <cell r="NN127">
            <v>0</v>
          </cell>
          <cell r="NO127">
            <v>9.1619069249181493</v>
          </cell>
          <cell r="NP127">
            <v>9.641698739238084</v>
          </cell>
          <cell r="NQ127">
            <v>0</v>
          </cell>
          <cell r="NR127">
            <v>0</v>
          </cell>
          <cell r="NS127">
            <v>1.7963251082222564</v>
          </cell>
          <cell r="NT127">
            <v>0</v>
          </cell>
          <cell r="NU127">
            <v>1.7963251082222564</v>
          </cell>
          <cell r="NV127">
            <v>1.7963251082222564</v>
          </cell>
          <cell r="NW127">
            <v>0</v>
          </cell>
          <cell r="NX127">
            <v>0</v>
          </cell>
          <cell r="NY127">
            <v>1.2766946174104277</v>
          </cell>
          <cell r="NZ127">
            <v>0</v>
          </cell>
          <cell r="OA127">
            <v>1.2766946174104274</v>
          </cell>
          <cell r="OB127">
            <v>1.2766946174104277</v>
          </cell>
          <cell r="OC127">
            <v>0</v>
          </cell>
          <cell r="OD127">
            <v>0</v>
          </cell>
          <cell r="OE127">
            <v>0.43874384067554328</v>
          </cell>
          <cell r="OF127">
            <v>0</v>
          </cell>
          <cell r="OG127">
            <v>0.43874384067554328</v>
          </cell>
          <cell r="OH127">
            <v>0.43874384067554328</v>
          </cell>
          <cell r="OI127">
            <v>0</v>
          </cell>
          <cell r="OJ127">
            <v>0</v>
          </cell>
          <cell r="OK127">
            <v>2.149477285465426</v>
          </cell>
          <cell r="OL127">
            <v>0</v>
          </cell>
          <cell r="OM127">
            <v>2.149477285465426</v>
          </cell>
          <cell r="ON127">
            <v>2.149477285465426</v>
          </cell>
          <cell r="OO127">
            <v>0</v>
          </cell>
          <cell r="OP127">
            <v>0</v>
          </cell>
          <cell r="OQ127">
            <v>10.533320616442559</v>
          </cell>
          <cell r="OR127">
            <v>0</v>
          </cell>
          <cell r="OS127">
            <v>10.52419320576095</v>
          </cell>
          <cell r="OT127">
            <v>11.003985020080885</v>
          </cell>
          <cell r="OU127">
            <v>0</v>
          </cell>
          <cell r="OV127">
            <v>0</v>
          </cell>
          <cell r="OW127">
            <v>0</v>
          </cell>
          <cell r="OX127">
            <v>1.2900215362526921</v>
          </cell>
          <cell r="OY127">
            <v>0</v>
          </cell>
          <cell r="OZ127">
            <v>2.7997128499641064E-2</v>
          </cell>
          <cell r="PA127">
            <v>0.3597415649676956</v>
          </cell>
          <cell r="PB127">
            <v>0</v>
          </cell>
          <cell r="PC127">
            <v>0</v>
          </cell>
          <cell r="PD127">
            <v>0</v>
          </cell>
          <cell r="PE127">
            <v>0.62093323761665475</v>
          </cell>
          <cell r="PF127">
            <v>0</v>
          </cell>
          <cell r="PG127" t="str">
            <v/>
          </cell>
          <cell r="PH127">
            <v>7.1092102556986427</v>
          </cell>
          <cell r="PI127">
            <v>0</v>
          </cell>
          <cell r="PJ127">
            <v>45.600912873146811</v>
          </cell>
          <cell r="PK127">
            <v>2.726973121783324</v>
          </cell>
          <cell r="PL127" t="str">
            <v>N/A</v>
          </cell>
          <cell r="PM127" t="str">
            <v>N/A</v>
          </cell>
          <cell r="PN127" t="str">
            <v>N/A</v>
          </cell>
          <cell r="PO127">
            <v>0.35062852951598394</v>
          </cell>
          <cell r="PP127" t="str">
            <v>N/A</v>
          </cell>
          <cell r="PQ127">
            <v>0</v>
          </cell>
          <cell r="PR127">
            <v>587.02</v>
          </cell>
          <cell r="PS127">
            <v>599</v>
          </cell>
          <cell r="PT127">
            <v>13</v>
          </cell>
          <cell r="PU127">
            <v>167.04</v>
          </cell>
          <cell r="PV127">
            <v>0</v>
          </cell>
          <cell r="PW127">
            <v>288.32</v>
          </cell>
          <cell r="PX127">
            <v>0</v>
          </cell>
          <cell r="PY127">
            <v>0</v>
          </cell>
          <cell r="PZ127">
            <v>18.709756639818675</v>
          </cell>
          <cell r="QA127">
            <v>12.682797901907987</v>
          </cell>
          <cell r="QB127">
            <v>0.54347604407256145</v>
          </cell>
          <cell r="QC127">
            <v>0</v>
          </cell>
          <cell r="QD127">
            <v>9.1710343355997583</v>
          </cell>
          <cell r="QE127">
            <v>1.7963251082222564</v>
          </cell>
          <cell r="QF127">
            <v>1.2766946174104277</v>
          </cell>
          <cell r="QG127">
            <v>0.43874384067554328</v>
          </cell>
          <cell r="QH127">
            <v>2.149477285465426</v>
          </cell>
          <cell r="QI127">
            <v>10.533320616442559</v>
          </cell>
          <cell r="QJ127">
            <v>0</v>
          </cell>
          <cell r="QK127">
            <v>1.2900215362526921</v>
          </cell>
          <cell r="QL127">
            <v>0</v>
          </cell>
          <cell r="QM127">
            <v>2.7997128499641064E-2</v>
          </cell>
          <cell r="QN127">
            <v>0.3597415649676956</v>
          </cell>
          <cell r="QO127">
            <v>0</v>
          </cell>
          <cell r="QP127">
            <v>0</v>
          </cell>
          <cell r="QQ127">
            <v>0</v>
          </cell>
          <cell r="QR127">
            <v>0</v>
          </cell>
          <cell r="QS127">
            <v>0</v>
          </cell>
          <cell r="QT127">
            <v>0</v>
          </cell>
          <cell r="QU127">
            <v>0</v>
          </cell>
          <cell r="QV127" t="str">
            <v>N/A</v>
          </cell>
          <cell r="QW127" t="str">
            <v/>
          </cell>
          <cell r="QX127" t="str">
            <v/>
          </cell>
          <cell r="QY127" t="str">
            <v/>
          </cell>
          <cell r="QZ127" t="str">
            <v/>
          </cell>
          <cell r="RA127" t="str">
            <v/>
          </cell>
          <cell r="RB127" t="str">
            <v/>
          </cell>
          <cell r="RC127" t="str">
            <v>N/A</v>
          </cell>
          <cell r="RD127" t="str">
            <v>N/A</v>
          </cell>
          <cell r="RE127">
            <v>0</v>
          </cell>
          <cell r="RF127">
            <v>0</v>
          </cell>
          <cell r="RG127">
            <v>0</v>
          </cell>
          <cell r="RH127">
            <v>0</v>
          </cell>
          <cell r="RI127">
            <v>0</v>
          </cell>
          <cell r="RJ127">
            <v>0</v>
          </cell>
          <cell r="RK127">
            <v>0</v>
          </cell>
          <cell r="RL127">
            <v>0</v>
          </cell>
          <cell r="RM127">
            <v>0</v>
          </cell>
          <cell r="RN127">
            <v>0</v>
          </cell>
          <cell r="RO127">
            <v>1.1944418613544179</v>
          </cell>
          <cell r="RP127">
            <v>1.1944418613544179</v>
          </cell>
          <cell r="RQ127">
            <v>0</v>
          </cell>
          <cell r="RR127">
            <v>0</v>
          </cell>
          <cell r="RS127">
            <v>1.1944418613544179</v>
          </cell>
          <cell r="RT127">
            <v>1.1944418613544177</v>
          </cell>
          <cell r="RU127">
            <v>0</v>
          </cell>
          <cell r="RV127">
            <v>8.8624872288023709E-2</v>
          </cell>
          <cell r="RW127">
            <v>0</v>
          </cell>
          <cell r="RX127">
            <v>8.8624872288023696E-2</v>
          </cell>
          <cell r="RY127">
            <v>8.8624872288023709E-2</v>
          </cell>
          <cell r="RZ127">
            <v>0</v>
          </cell>
          <cell r="SA127">
            <v>0</v>
          </cell>
          <cell r="SB127">
            <v>1.134719768286697</v>
          </cell>
          <cell r="SC127">
            <v>0</v>
          </cell>
          <cell r="SD127">
            <v>0</v>
          </cell>
          <cell r="SE127">
            <v>1.134719768286697</v>
          </cell>
          <cell r="SF127">
            <v>1.134719768286697</v>
          </cell>
          <cell r="SG127">
            <v>0</v>
          </cell>
          <cell r="SH127">
            <v>5.9722093067720902E-2</v>
          </cell>
          <cell r="SI127">
            <v>0</v>
          </cell>
          <cell r="SJ127">
            <v>0</v>
          </cell>
          <cell r="SK127">
            <v>5.9722093067720895E-2</v>
          </cell>
          <cell r="SL127">
            <v>5.9722093067720895E-2</v>
          </cell>
          <cell r="SM127">
            <v>0</v>
          </cell>
          <cell r="SN127">
            <v>0</v>
          </cell>
          <cell r="SO127">
            <v>0.8</v>
          </cell>
          <cell r="SP127">
            <v>0</v>
          </cell>
          <cell r="SQ127">
            <v>0</v>
          </cell>
          <cell r="SR127">
            <v>0</v>
          </cell>
          <cell r="SS127" t="str">
            <v>1: Yes</v>
          </cell>
          <cell r="ST127" t="str">
            <v>1: Yes</v>
          </cell>
          <cell r="SU127">
            <v>0.9</v>
          </cell>
          <cell r="SV127" t="str">
            <v>0: No</v>
          </cell>
          <cell r="SW127" t="str">
            <v>1: Only patients with CD4 &lt;</v>
          </cell>
          <cell r="SX127">
            <v>0.8</v>
          </cell>
          <cell r="SY127" t="str">
            <v>0: No</v>
          </cell>
          <cell r="SZ127" t="str">
            <v>N/A</v>
          </cell>
          <cell r="TA127" t="str">
            <v>N/A</v>
          </cell>
          <cell r="TB127">
            <v>1.1172863980424321E-2</v>
          </cell>
          <cell r="TC127">
            <v>0</v>
          </cell>
          <cell r="TD127">
            <v>0.96439478011823854</v>
          </cell>
          <cell r="TE127">
            <v>0</v>
          </cell>
          <cell r="TF127">
            <v>0.19184760589704428</v>
          </cell>
          <cell r="TG127">
            <v>0</v>
          </cell>
          <cell r="TH127">
            <v>0</v>
          </cell>
          <cell r="TI127">
            <v>8.8624872288023709E-2</v>
          </cell>
          <cell r="TJ127">
            <v>-6.1598260929312969E-2</v>
          </cell>
          <cell r="TK127" t="str">
            <v/>
          </cell>
          <cell r="TL127" t="str">
            <v/>
          </cell>
          <cell r="TM127" t="str">
            <v/>
          </cell>
          <cell r="TN127" t="str">
            <v/>
          </cell>
          <cell r="TO127" t="str">
            <v/>
          </cell>
          <cell r="TP127" t="str">
            <v/>
          </cell>
          <cell r="TQ127" t="str">
            <v/>
          </cell>
          <cell r="TR127" t="str">
            <v/>
          </cell>
          <cell r="TS127" t="str">
            <v/>
          </cell>
          <cell r="TT127">
            <v>1.1172863980424321E-2</v>
          </cell>
          <cell r="TU127">
            <v>0</v>
          </cell>
          <cell r="TV127">
            <v>0.96439478011823854</v>
          </cell>
          <cell r="TW127">
            <v>0</v>
          </cell>
          <cell r="TX127">
            <v>0.19184760589704428</v>
          </cell>
          <cell r="TY127">
            <v>0</v>
          </cell>
          <cell r="TZ127">
            <v>0</v>
          </cell>
          <cell r="UA127">
            <v>8.8624872288023709E-2</v>
          </cell>
          <cell r="UB127">
            <v>-6.1598260929312969E-2</v>
          </cell>
          <cell r="UC127" t="str">
            <v>0: No</v>
          </cell>
          <cell r="UD127" t="str">
            <v>N/A</v>
          </cell>
          <cell r="UE127" t="str">
            <v>N/A</v>
          </cell>
          <cell r="UF127">
            <v>3250</v>
          </cell>
          <cell r="UG127">
            <v>9.2287163526703526E-3</v>
          </cell>
          <cell r="UH127">
            <v>9.2287163526703526E-3</v>
          </cell>
          <cell r="UI127">
            <v>9.2287163526703526E-3</v>
          </cell>
          <cell r="UJ127">
            <v>0</v>
          </cell>
          <cell r="UK127">
            <v>0</v>
          </cell>
          <cell r="UL127">
            <v>0</v>
          </cell>
          <cell r="UM127">
            <v>0</v>
          </cell>
          <cell r="UN127" t="str">
            <v>0: No</v>
          </cell>
          <cell r="UO127" t="str">
            <v>0: All patients when initiated</v>
          </cell>
          <cell r="UP127" t="str">
            <v>0: No</v>
          </cell>
          <cell r="UQ127" t="e">
            <v>#N/A</v>
          </cell>
          <cell r="UR127" t="e">
            <v>#N/A</v>
          </cell>
          <cell r="US127" t="e">
            <v>#N/A</v>
          </cell>
          <cell r="UT127" t="e">
            <v>#N/A</v>
          </cell>
          <cell r="UU127" t="e">
            <v>#N/A</v>
          </cell>
          <cell r="UV127" t="e">
            <v>#N/A</v>
          </cell>
          <cell r="UW127" t="e">
            <v>#N/A</v>
          </cell>
          <cell r="UX127">
            <v>0</v>
          </cell>
          <cell r="UY127">
            <v>1</v>
          </cell>
          <cell r="UZ127">
            <v>1</v>
          </cell>
          <cell r="VA127">
            <v>0</v>
          </cell>
          <cell r="VB127">
            <v>1</v>
          </cell>
          <cell r="VC127">
            <v>0</v>
          </cell>
          <cell r="VD127">
            <v>1</v>
          </cell>
          <cell r="VE127">
            <v>1</v>
          </cell>
          <cell r="VF127">
            <v>0</v>
          </cell>
          <cell r="VG127">
            <v>0</v>
          </cell>
          <cell r="VH127">
            <v>0</v>
          </cell>
          <cell r="VI127">
            <v>0</v>
          </cell>
          <cell r="VJ127">
            <v>0</v>
          </cell>
          <cell r="VK127">
            <v>0</v>
          </cell>
          <cell r="VL127">
            <v>0</v>
          </cell>
          <cell r="VM127">
            <v>0</v>
          </cell>
          <cell r="VN127">
            <v>1</v>
          </cell>
          <cell r="VO127">
            <v>0</v>
          </cell>
          <cell r="VP127">
            <v>1</v>
          </cell>
          <cell r="VQ127">
            <v>0</v>
          </cell>
          <cell r="VR127">
            <v>0</v>
          </cell>
          <cell r="VS127">
            <v>1</v>
          </cell>
          <cell r="VT127">
            <v>1</v>
          </cell>
          <cell r="VU127">
            <v>0</v>
          </cell>
          <cell r="VV127">
            <v>1</v>
          </cell>
          <cell r="VW127">
            <v>1</v>
          </cell>
          <cell r="VX127">
            <v>0</v>
          </cell>
          <cell r="VY127">
            <v>0</v>
          </cell>
          <cell r="VZ127">
            <v>0</v>
          </cell>
          <cell r="WA127">
            <v>0</v>
          </cell>
          <cell r="WB127">
            <v>0</v>
          </cell>
          <cell r="WC127">
            <v>0</v>
          </cell>
          <cell r="WD127">
            <v>0</v>
          </cell>
          <cell r="WE127">
            <v>0</v>
          </cell>
          <cell r="WF127">
            <v>0</v>
          </cell>
          <cell r="WG127">
            <v>0</v>
          </cell>
          <cell r="WH127">
            <v>0</v>
          </cell>
          <cell r="WI127">
            <v>0</v>
          </cell>
          <cell r="WJ127">
            <v>0</v>
          </cell>
          <cell r="WK127">
            <v>0</v>
          </cell>
          <cell r="WL127">
            <v>0</v>
          </cell>
          <cell r="WM127">
            <v>0</v>
          </cell>
          <cell r="WN127">
            <v>0</v>
          </cell>
          <cell r="WO127">
            <v>0</v>
          </cell>
          <cell r="WP127">
            <v>0</v>
          </cell>
          <cell r="WQ127">
            <v>0</v>
          </cell>
          <cell r="WR127" t="e">
            <v>#VALUE!</v>
          </cell>
          <cell r="WS127" t="e">
            <v>#VALUE!</v>
          </cell>
          <cell r="WT127">
            <v>0</v>
          </cell>
          <cell r="WU127">
            <v>0</v>
          </cell>
          <cell r="WV127">
            <v>0</v>
          </cell>
          <cell r="WW127">
            <v>0</v>
          </cell>
          <cell r="WX127">
            <v>0</v>
          </cell>
          <cell r="WY127">
            <v>0</v>
          </cell>
          <cell r="WZ127">
            <v>3.2383639130260535</v>
          </cell>
          <cell r="XA127">
            <v>3.2383639130260535</v>
          </cell>
          <cell r="XB127">
            <v>0</v>
          </cell>
          <cell r="XC127">
            <v>3.2212314406886415</v>
          </cell>
          <cell r="XD127">
            <v>4.12181762808543</v>
          </cell>
          <cell r="XE127">
            <v>0</v>
          </cell>
          <cell r="XF127">
            <v>0</v>
          </cell>
          <cell r="XG127">
            <v>0.7133088810879451</v>
          </cell>
          <cell r="XH127">
            <v>0</v>
          </cell>
          <cell r="XI127">
            <v>0.70909720740907145</v>
          </cell>
          <cell r="XJ127">
            <v>0.93048820494382689</v>
          </cell>
          <cell r="XK127">
            <v>0</v>
          </cell>
          <cell r="XL127">
            <v>0</v>
          </cell>
          <cell r="XM127">
            <v>1.098437269762218</v>
          </cell>
          <cell r="XN127">
            <v>1.098437269762218</v>
          </cell>
          <cell r="XO127">
            <v>0</v>
          </cell>
          <cell r="XP127">
            <v>1.0939398184614273</v>
          </cell>
          <cell r="XQ127">
            <v>1.3303530132539492</v>
          </cell>
          <cell r="XR127">
            <v>0</v>
          </cell>
          <cell r="XS127">
            <v>0</v>
          </cell>
          <cell r="XT127">
            <v>0</v>
          </cell>
          <cell r="XU127">
            <v>0</v>
          </cell>
          <cell r="XV127">
            <v>0</v>
          </cell>
          <cell r="XW127">
            <v>0</v>
          </cell>
          <cell r="XX127">
            <v>0</v>
          </cell>
          <cell r="XY127">
            <v>0</v>
          </cell>
          <cell r="XZ127">
            <v>0</v>
          </cell>
          <cell r="YA127">
            <v>0</v>
          </cell>
          <cell r="YB127">
            <v>0</v>
          </cell>
          <cell r="YC127">
            <v>0</v>
          </cell>
          <cell r="YD127">
            <v>0</v>
          </cell>
          <cell r="YE127">
            <v>0</v>
          </cell>
          <cell r="YF127">
            <v>0</v>
          </cell>
          <cell r="YG127">
            <v>0</v>
          </cell>
          <cell r="YH127">
            <v>0</v>
          </cell>
          <cell r="YI127">
            <v>0</v>
          </cell>
          <cell r="YJ127">
            <v>0</v>
          </cell>
          <cell r="YK127">
            <v>0</v>
          </cell>
          <cell r="YL127">
            <v>0.7133088810879451</v>
          </cell>
          <cell r="YM127">
            <v>0</v>
          </cell>
          <cell r="YN127">
            <v>0.70909720740907145</v>
          </cell>
          <cell r="YO127">
            <v>0.93048820494382689</v>
          </cell>
          <cell r="YP127">
            <v>0</v>
          </cell>
          <cell r="YQ127">
            <v>0</v>
          </cell>
          <cell r="YR127">
            <v>0.7133088810879451</v>
          </cell>
          <cell r="YS127">
            <v>0</v>
          </cell>
          <cell r="YT127">
            <v>0.70909720740907145</v>
          </cell>
          <cell r="YU127">
            <v>0.93048820494382689</v>
          </cell>
          <cell r="YV127">
            <v>0</v>
          </cell>
          <cell r="YW127">
            <v>0</v>
          </cell>
          <cell r="YX127">
            <v>0</v>
          </cell>
          <cell r="YY127">
            <v>0</v>
          </cell>
          <cell r="YZ127">
            <v>0</v>
          </cell>
          <cell r="ZA127">
            <v>0</v>
          </cell>
          <cell r="ZB127">
            <v>0</v>
          </cell>
          <cell r="ZC127">
            <v>0</v>
          </cell>
          <cell r="ZD127">
            <v>0</v>
          </cell>
          <cell r="ZE127">
            <v>0</v>
          </cell>
          <cell r="ZF127">
            <v>0.20521979520758152</v>
          </cell>
          <cell r="ZG127">
            <v>0.20521979520758152</v>
          </cell>
          <cell r="ZH127">
            <v>0.13150795009483252</v>
          </cell>
          <cell r="ZI127">
            <v>0.13150795009483252</v>
          </cell>
          <cell r="ZJ127" t="str">
            <v xml:space="preserve"> </v>
          </cell>
          <cell r="ZK127">
            <v>210</v>
          </cell>
          <cell r="ZL127">
            <v>4</v>
          </cell>
          <cell r="ZM127">
            <v>0</v>
          </cell>
          <cell r="ZN127">
            <v>0</v>
          </cell>
          <cell r="ZO127">
            <v>0</v>
          </cell>
          <cell r="ZP127">
            <v>0</v>
          </cell>
          <cell r="ZQ127">
            <v>0</v>
          </cell>
          <cell r="ZR127" t="str">
            <v>1: Yes</v>
          </cell>
          <cell r="ZS127" t="str">
            <v>0: No</v>
          </cell>
          <cell r="ZT127">
            <v>1.4923090964099144</v>
          </cell>
          <cell r="ZU127">
            <v>1.4923090964099144</v>
          </cell>
          <cell r="ZV127">
            <v>0</v>
          </cell>
          <cell r="ZW127">
            <v>1.4923090964099144</v>
          </cell>
          <cell r="ZX127">
            <v>1.4923090964099144</v>
          </cell>
          <cell r="ZY127">
            <v>0</v>
          </cell>
          <cell r="ZZ127">
            <v>0</v>
          </cell>
          <cell r="AAA127">
            <v>0.46261581988707345</v>
          </cell>
          <cell r="AAB127">
            <v>0</v>
          </cell>
          <cell r="AAC127">
            <v>0.46261581988707345</v>
          </cell>
          <cell r="AAD127">
            <v>0.4626158198870734</v>
          </cell>
          <cell r="AAE127">
            <v>0</v>
          </cell>
          <cell r="AAF127">
            <v>0</v>
          </cell>
          <cell r="AAG127">
            <v>0</v>
          </cell>
          <cell r="AAH127">
            <v>0</v>
          </cell>
          <cell r="AAI127">
            <v>0</v>
          </cell>
          <cell r="AAJ127">
            <v>0</v>
          </cell>
          <cell r="AAK127">
            <v>0</v>
          </cell>
          <cell r="AAL127">
            <v>0</v>
          </cell>
          <cell r="AAM127">
            <v>0</v>
          </cell>
          <cell r="AAN127">
            <v>0.11938472771279315</v>
          </cell>
          <cell r="AAO127">
            <v>0</v>
          </cell>
          <cell r="AAP127">
            <v>0.11938472771279314</v>
          </cell>
          <cell r="AAQ127">
            <v>0.11938472771279314</v>
          </cell>
          <cell r="AAR127">
            <v>0</v>
          </cell>
          <cell r="AAS127">
            <v>0</v>
          </cell>
          <cell r="AAT127">
            <v>0</v>
          </cell>
          <cell r="AAU127">
            <v>0</v>
          </cell>
          <cell r="AAV127">
            <v>0</v>
          </cell>
          <cell r="AAW127">
            <v>0</v>
          </cell>
          <cell r="AAX127">
            <v>0</v>
          </cell>
          <cell r="AAY127">
            <v>0</v>
          </cell>
          <cell r="AAZ127">
            <v>0</v>
          </cell>
          <cell r="ABA127">
            <v>0</v>
          </cell>
          <cell r="ABB127">
            <v>0</v>
          </cell>
          <cell r="ABC127">
            <v>0</v>
          </cell>
          <cell r="ABD127">
            <v>0</v>
          </cell>
          <cell r="ABE127">
            <v>0</v>
          </cell>
          <cell r="ABF127">
            <v>0.70138527531265971</v>
          </cell>
          <cell r="ABG127">
            <v>0</v>
          </cell>
          <cell r="ABH127">
            <v>0.70138527531265971</v>
          </cell>
          <cell r="ABI127">
            <v>0.70138527531265971</v>
          </cell>
          <cell r="ABJ127">
            <v>0</v>
          </cell>
          <cell r="ABK127">
            <v>0</v>
          </cell>
          <cell r="ABL127">
            <v>0.20892327349738804</v>
          </cell>
          <cell r="ABM127">
            <v>0</v>
          </cell>
          <cell r="ABN127">
            <v>0.20892327349738801</v>
          </cell>
          <cell r="ABO127">
            <v>0.20892327349738801</v>
          </cell>
          <cell r="ABP127">
            <v>0</v>
          </cell>
          <cell r="ABQ127">
            <v>0</v>
          </cell>
          <cell r="ABR127">
            <v>0</v>
          </cell>
          <cell r="ABS127">
            <v>0</v>
          </cell>
          <cell r="ABT127">
            <v>0</v>
          </cell>
          <cell r="ABU127">
            <v>0</v>
          </cell>
          <cell r="ABV127">
            <v>0</v>
          </cell>
          <cell r="ABW127">
            <v>0</v>
          </cell>
          <cell r="ABX127">
            <v>0</v>
          </cell>
          <cell r="ABY127" t="str">
            <v>1: Yes</v>
          </cell>
          <cell r="ABZ127">
            <v>0</v>
          </cell>
          <cell r="ACA127">
            <v>0</v>
          </cell>
          <cell r="ACB127">
            <v>16.626363198609305</v>
          </cell>
          <cell r="ACC127">
            <v>16.626363198609305</v>
          </cell>
          <cell r="ACD127">
            <v>0</v>
          </cell>
          <cell r="ACE127">
            <v>16.528194203219574</v>
          </cell>
          <cell r="ACF127">
            <v>21.688549319366562</v>
          </cell>
          <cell r="ACG127">
            <v>0</v>
          </cell>
          <cell r="ACH127">
            <v>0</v>
          </cell>
          <cell r="ACI127">
            <v>4.1565907996523261</v>
          </cell>
          <cell r="ACJ127">
            <v>0</v>
          </cell>
          <cell r="ACK127">
            <v>4.1320485508048934</v>
          </cell>
          <cell r="ACL127">
            <v>5.4221373298416404</v>
          </cell>
          <cell r="ACM127">
            <v>0</v>
          </cell>
          <cell r="ACN127">
            <v>0</v>
          </cell>
          <cell r="ACO127">
            <v>4.1565907996523261</v>
          </cell>
          <cell r="ACP127">
            <v>0</v>
          </cell>
          <cell r="ACQ127">
            <v>4.1320485508048934</v>
          </cell>
          <cell r="ACR127">
            <v>5.4221373298416404</v>
          </cell>
          <cell r="ACS127">
            <v>0</v>
          </cell>
          <cell r="ACT127">
            <v>0</v>
          </cell>
          <cell r="ACU127">
            <v>0</v>
          </cell>
          <cell r="ACV127">
            <v>0</v>
          </cell>
          <cell r="ACW127">
            <v>0</v>
          </cell>
          <cell r="ACX127">
            <v>0</v>
          </cell>
          <cell r="ACY127">
            <v>0</v>
          </cell>
          <cell r="ACZ127">
            <v>0</v>
          </cell>
          <cell r="ADA127">
            <v>0</v>
          </cell>
          <cell r="ADB127">
            <v>0</v>
          </cell>
          <cell r="ADC127">
            <v>0</v>
          </cell>
          <cell r="ADD127">
            <v>0</v>
          </cell>
          <cell r="ADE127">
            <v>0</v>
          </cell>
          <cell r="ADF127">
            <v>0</v>
          </cell>
          <cell r="ADG127">
            <v>0</v>
          </cell>
          <cell r="ADH127">
            <v>0</v>
          </cell>
          <cell r="ADI127">
            <v>0</v>
          </cell>
          <cell r="ADJ127">
            <v>0</v>
          </cell>
          <cell r="ADK127">
            <v>0</v>
          </cell>
          <cell r="ADL127">
            <v>0</v>
          </cell>
          <cell r="ADM127">
            <v>4.1565907996523261</v>
          </cell>
          <cell r="ADN127">
            <v>0</v>
          </cell>
          <cell r="ADO127">
            <v>4.1320485508048934</v>
          </cell>
          <cell r="ADP127">
            <v>5.4221373298416404</v>
          </cell>
          <cell r="ADQ127">
            <v>0</v>
          </cell>
          <cell r="ADR127">
            <v>0</v>
          </cell>
          <cell r="ADS127">
            <v>4.1565907996523261</v>
          </cell>
          <cell r="ADT127">
            <v>0</v>
          </cell>
          <cell r="ADU127">
            <v>4.1320485508048934</v>
          </cell>
          <cell r="ADV127">
            <v>5.4221373298416404</v>
          </cell>
          <cell r="ADW127">
            <v>0</v>
          </cell>
          <cell r="ADX127">
            <v>0</v>
          </cell>
          <cell r="ADY127">
            <v>0</v>
          </cell>
          <cell r="ADZ127">
            <v>0</v>
          </cell>
          <cell r="AEA127">
            <v>0</v>
          </cell>
          <cell r="AEB127">
            <v>0</v>
          </cell>
          <cell r="AEC127">
            <v>0</v>
          </cell>
          <cell r="AED127">
            <v>0</v>
          </cell>
          <cell r="AEE127">
            <v>1.3048316009937611</v>
          </cell>
          <cell r="AEF127">
            <v>0</v>
          </cell>
          <cell r="AEG127">
            <v>6.3447545163852173</v>
          </cell>
          <cell r="AEH127">
            <v>0</v>
          </cell>
          <cell r="AEI127">
            <v>1.6277395760622961</v>
          </cell>
          <cell r="AEJ127">
            <v>3.2544369230314065</v>
          </cell>
          <cell r="AEK127">
            <v>3.3085469173497013</v>
          </cell>
          <cell r="AEL127">
            <v>0.78605366478692296</v>
          </cell>
          <cell r="AEM127">
            <v>4.1565907996523261</v>
          </cell>
          <cell r="AEN127">
            <v>1.3048316009937611</v>
          </cell>
          <cell r="AEO127">
            <v>0</v>
          </cell>
          <cell r="AEP127">
            <v>6.3447545163852173</v>
          </cell>
          <cell r="AEQ127">
            <v>0</v>
          </cell>
          <cell r="AER127">
            <v>1.6277395760622961</v>
          </cell>
          <cell r="AES127">
            <v>3.2544369230314065</v>
          </cell>
          <cell r="AET127">
            <v>3.3085469173497013</v>
          </cell>
          <cell r="AEU127">
            <v>0.78605366478692296</v>
          </cell>
          <cell r="AEV127">
            <v>4.1565907996523261</v>
          </cell>
          <cell r="AEW127">
            <v>1.3999999999999999E-2</v>
          </cell>
          <cell r="AEX127" t="str">
            <v>10</v>
          </cell>
          <cell r="AEY127" t="str">
            <v>10</v>
          </cell>
          <cell r="AEZ127" t="str">
            <v>0: No</v>
          </cell>
          <cell r="AFA127" t="str">
            <v/>
          </cell>
          <cell r="AFB127" t="str">
            <v/>
          </cell>
          <cell r="AFC127" t="str">
            <v>1: Always</v>
          </cell>
          <cell r="AFD127" t="str">
            <v>1: Always</v>
          </cell>
          <cell r="AFE127">
            <v>4.1565907996523261</v>
          </cell>
          <cell r="AFF127">
            <v>0</v>
          </cell>
          <cell r="AFG127">
            <v>0.52031406341868502</v>
          </cell>
          <cell r="AFH127">
            <v>0.52031406341868502</v>
          </cell>
          <cell r="AFI127">
            <v>0</v>
          </cell>
          <cell r="AFJ127">
            <v>0.52031406341868502</v>
          </cell>
          <cell r="AFK127">
            <v>0.52031406341868514</v>
          </cell>
          <cell r="AFL127">
            <v>0</v>
          </cell>
          <cell r="AFM127">
            <v>0</v>
          </cell>
          <cell r="AFN127">
            <v>0</v>
          </cell>
          <cell r="AFO127">
            <v>12</v>
          </cell>
          <cell r="AFP127">
            <v>12</v>
          </cell>
          <cell r="AFQ127">
            <v>0</v>
          </cell>
          <cell r="AFR127">
            <v>0</v>
          </cell>
          <cell r="AFS127">
            <v>0</v>
          </cell>
          <cell r="AFT127">
            <v>0</v>
          </cell>
          <cell r="AFU127">
            <v>0</v>
          </cell>
          <cell r="AFV127">
            <v>0</v>
          </cell>
          <cell r="AFW127">
            <v>0</v>
          </cell>
          <cell r="AFX127">
            <v>0</v>
          </cell>
          <cell r="AFY127">
            <v>0</v>
          </cell>
          <cell r="AFZ127">
            <v>0</v>
          </cell>
          <cell r="AGA127">
            <v>0</v>
          </cell>
          <cell r="AGB127">
            <v>0</v>
          </cell>
        </row>
        <row r="128">
          <cell r="A128" t="str">
            <v>Ethiopia_6</v>
          </cell>
          <cell r="B128" t="str">
            <v>Ethiopia</v>
          </cell>
          <cell r="C128" t="str">
            <v>Addis G.HP</v>
          </cell>
          <cell r="D128" t="str">
            <v>Hospital</v>
          </cell>
          <cell r="E128" t="str">
            <v>Secondary</v>
          </cell>
          <cell r="F128" t="str">
            <v>Urban</v>
          </cell>
          <cell r="G128" t="str">
            <v>No</v>
          </cell>
          <cell r="H128">
            <v>37886</v>
          </cell>
          <cell r="I128" t="e">
            <v>#VALUE!</v>
          </cell>
          <cell r="J128">
            <v>9016</v>
          </cell>
          <cell r="K128">
            <v>20</v>
          </cell>
          <cell r="L128">
            <v>878</v>
          </cell>
          <cell r="M128" t="str">
            <v>USD</v>
          </cell>
          <cell r="N128">
            <v>16.142439999999997</v>
          </cell>
          <cell r="O128">
            <v>0</v>
          </cell>
          <cell r="P128">
            <v>0</v>
          </cell>
          <cell r="Q128">
            <v>0</v>
          </cell>
          <cell r="R128">
            <v>0</v>
          </cell>
          <cell r="S128" t="str">
            <v>Unknown</v>
          </cell>
          <cell r="T128">
            <v>9016</v>
          </cell>
          <cell r="U128">
            <v>0</v>
          </cell>
          <cell r="V128">
            <v>230.27529018722549</v>
          </cell>
          <cell r="W128" t="str">
            <v>1: Yes</v>
          </cell>
          <cell r="X128" t="str">
            <v>0: No</v>
          </cell>
          <cell r="Y128">
            <v>0</v>
          </cell>
          <cell r="Z128" t="str">
            <v>Jul-10</v>
          </cell>
          <cell r="AA128" t="str">
            <v>Jun-11</v>
          </cell>
          <cell r="AB128">
            <v>7.333333333333333</v>
          </cell>
          <cell r="AC128">
            <v>433.41666666666669</v>
          </cell>
          <cell r="AD128">
            <v>3.1666666666666665</v>
          </cell>
          <cell r="AE128">
            <v>0</v>
          </cell>
          <cell r="AF128">
            <v>0</v>
          </cell>
          <cell r="AG128">
            <v>443.91666666666669</v>
          </cell>
          <cell r="AH128">
            <v>436.58333333333337</v>
          </cell>
          <cell r="AI128">
            <v>6.8520931105688012</v>
          </cell>
          <cell r="AJ128">
            <v>15.673455978975033</v>
          </cell>
          <cell r="AK128">
            <v>4</v>
          </cell>
          <cell r="AL128">
            <v>6.9</v>
          </cell>
          <cell r="AM128">
            <v>6.9</v>
          </cell>
          <cell r="AN128">
            <v>0</v>
          </cell>
          <cell r="AO128">
            <v>0</v>
          </cell>
          <cell r="AP128">
            <v>26</v>
          </cell>
          <cell r="AQ128">
            <v>15.5</v>
          </cell>
          <cell r="AR128">
            <v>15.5</v>
          </cell>
          <cell r="AS128">
            <v>0</v>
          </cell>
          <cell r="AT128">
            <v>0</v>
          </cell>
          <cell r="AU128">
            <v>2.4</v>
          </cell>
          <cell r="AV128">
            <v>5.2</v>
          </cell>
          <cell r="AW128">
            <v>5.2</v>
          </cell>
          <cell r="AX128">
            <v>0</v>
          </cell>
          <cell r="AY128">
            <v>0</v>
          </cell>
          <cell r="AZ128">
            <v>0.8</v>
          </cell>
          <cell r="BA128">
            <v>1.9</v>
          </cell>
          <cell r="BB128">
            <v>1.9</v>
          </cell>
          <cell r="BC128">
            <v>0</v>
          </cell>
          <cell r="BD128">
            <v>0</v>
          </cell>
          <cell r="BE128">
            <v>51782.777500000004</v>
          </cell>
          <cell r="BF128" t="str">
            <v>1: Yes</v>
          </cell>
          <cell r="BG128" t="str">
            <v>21</v>
          </cell>
          <cell r="BH128" t="str">
            <v>41</v>
          </cell>
          <cell r="BI128" t="str">
            <v>6</v>
          </cell>
          <cell r="BJ128" t="str">
            <v>9</v>
          </cell>
          <cell r="BK128" t="str">
            <v>N/A</v>
          </cell>
          <cell r="BL128" t="str">
            <v>N/A</v>
          </cell>
          <cell r="BM128" t="str">
            <v>0: No</v>
          </cell>
          <cell r="BN128" t="str">
            <v>N/A</v>
          </cell>
          <cell r="BO128" t="str">
            <v>N/A</v>
          </cell>
          <cell r="BP128" t="str">
            <v>0: No</v>
          </cell>
          <cell r="BQ128">
            <v>0.22687862301852194</v>
          </cell>
          <cell r="BR128" t="str">
            <v>1: The Costing Period</v>
          </cell>
          <cell r="BS128" t="str">
            <v/>
          </cell>
          <cell r="BT128" t="str">
            <v>1: Yes</v>
          </cell>
          <cell r="BU128" t="str">
            <v>21</v>
          </cell>
          <cell r="BV128" t="str">
            <v>41</v>
          </cell>
          <cell r="BW128" t="str">
            <v>6</v>
          </cell>
          <cell r="BX128" t="str">
            <v>9</v>
          </cell>
          <cell r="BY128" t="str">
            <v>N/A</v>
          </cell>
          <cell r="BZ128" t="str">
            <v>N/A</v>
          </cell>
          <cell r="CA128" t="str">
            <v>1: Yes</v>
          </cell>
          <cell r="CB128" t="str">
            <v>0: No</v>
          </cell>
          <cell r="CC128" t="str">
            <v>0: No</v>
          </cell>
          <cell r="CD128" t="str">
            <v>0: No</v>
          </cell>
          <cell r="CE128" t="str">
            <v>0: No</v>
          </cell>
          <cell r="CF128" t="str">
            <v>0: No</v>
          </cell>
          <cell r="CG128" t="str">
            <v>1: Yes</v>
          </cell>
          <cell r="CH128" t="str">
            <v>Cohort by month initiated</v>
          </cell>
          <cell r="CI128" t="str">
            <v>ART charts seperate from OPD. No pharm visit information, just Pre-ART and ART clinical visits    New   To Sample charts for New Patient, we  first subtracted the cumulative # of patients ever enrolled on Sene2003 from cumulative # of patients ever enrolled on Hamele 2002. The second step was counting from Registration books between M+6 and M+12(which is 140). We choose the second step to sample the new Patient sampling because the second step was our own observation. Then we divided by our sample size (50) we get our counting # which is 4.5 (which is 225/50=4.5). We instead used the counting # of 2 in order to get enough charts, because of recording errors we encountered in the registers during the count.   Established   To get the Established we divided the total cumulative # of patients before Hamle 2001 by our Sampling size  (50) and we got the counting # of 18(which is 927/50=18.5). By counting every 18, however, we couldn’t get enough charts. The facility was missing many patient charts from the early patients who left shortly after starting treatment. (The Government had begun to offer free services at this time, so the facility lost many patients). After consultation with the Global team, we pulled out all charts and we tried to capture our sample size randomly. We were then able to complete the review.</v>
          </cell>
          <cell r="CJ128">
            <v>446.33333333333337</v>
          </cell>
          <cell r="CK128" t="str">
            <v>Interview with AC for visit frequency/time, for clinical visits divided patients into stable/unstable. For pharmacy visits, he divided patients into stable - lives close/stable lives far/unstable - lives close/ unstable - lives far. I pushed him on this and he said that patient's distance from AGH didn't factor into# of clinical visits, but did factor into # of pharm visits. Maaya sat in on interview and agreed his judgement made sense ; Interview with pharmacist for pharm time/visit</v>
          </cell>
          <cell r="CL128" t="str">
            <v>1: Yes</v>
          </cell>
          <cell r="CM128" t="str">
            <v>0: No</v>
          </cell>
          <cell r="CN128" t="str">
            <v>1: Yes</v>
          </cell>
          <cell r="CO128" t="str">
            <v>0: No</v>
          </cell>
          <cell r="CP128" t="str">
            <v/>
          </cell>
          <cell r="CQ128" t="str">
            <v>0: No</v>
          </cell>
          <cell r="CR128" t="str">
            <v/>
          </cell>
          <cell r="CS128" t="str">
            <v/>
          </cell>
          <cell r="CT128" t="str">
            <v/>
          </cell>
          <cell r="CU128">
            <v>443.91666666666669</v>
          </cell>
          <cell r="CV128">
            <v>0.25</v>
          </cell>
          <cell r="CW128">
            <v>6.8520931105688012</v>
          </cell>
          <cell r="CX128">
            <v>35.609058965289123</v>
          </cell>
          <cell r="CY128">
            <v>32.333638497357931</v>
          </cell>
          <cell r="CZ128">
            <v>35.664076526117135</v>
          </cell>
          <cell r="DA128">
            <v>31.509874277229876</v>
          </cell>
          <cell r="DB128">
            <v>28.611508239245492</v>
          </cell>
          <cell r="DC128">
            <v>31.558558417589225</v>
          </cell>
          <cell r="DD128">
            <v>31.558558417589229</v>
          </cell>
          <cell r="DE128">
            <v>31.558558417589222</v>
          </cell>
          <cell r="DF128">
            <v>0</v>
          </cell>
          <cell r="DG128">
            <v>0</v>
          </cell>
          <cell r="DH128">
            <v>4.0991846880592497</v>
          </cell>
          <cell r="DI128">
            <v>3.7221302581124407</v>
          </cell>
          <cell r="DJ128">
            <v>4.1055181085279111</v>
          </cell>
          <cell r="DK128">
            <v>4.1055181085279111</v>
          </cell>
          <cell r="DL128">
            <v>4.1055181085279111</v>
          </cell>
          <cell r="DM128">
            <v>0</v>
          </cell>
          <cell r="DN128">
            <v>0</v>
          </cell>
          <cell r="DO128">
            <v>31.558558417589225</v>
          </cell>
          <cell r="DP128">
            <v>31.558558417589225</v>
          </cell>
          <cell r="DQ128">
            <v>0</v>
          </cell>
          <cell r="DR128">
            <v>4.1055181085279111</v>
          </cell>
          <cell r="DS128">
            <v>4.1055181085279111</v>
          </cell>
          <cell r="DT128">
            <v>0</v>
          </cell>
          <cell r="DU128">
            <v>21.589574819182921</v>
          </cell>
          <cell r="DV128">
            <v>19.603705568169723</v>
          </cell>
          <cell r="DW128">
            <v>21.622931660963637</v>
          </cell>
          <cell r="DX128">
            <v>21.622931660963637</v>
          </cell>
          <cell r="DY128">
            <v>0</v>
          </cell>
          <cell r="DZ128">
            <v>0</v>
          </cell>
          <cell r="EA128">
            <v>1.7963739113462247</v>
          </cell>
          <cell r="EB128">
            <v>1.6311384334017918</v>
          </cell>
          <cell r="EC128">
            <v>1.7991493879751823</v>
          </cell>
          <cell r="ED128">
            <v>1.7991493879751823</v>
          </cell>
          <cell r="EE128">
            <v>0</v>
          </cell>
          <cell r="EF128">
            <v>0</v>
          </cell>
          <cell r="EG128">
            <v>0.7582161902406086</v>
          </cell>
          <cell r="EH128">
            <v>0.68847335230007956</v>
          </cell>
          <cell r="EI128">
            <v>0.759387667571925</v>
          </cell>
          <cell r="EJ128">
            <v>0.759387667571925</v>
          </cell>
          <cell r="EK128">
            <v>0</v>
          </cell>
          <cell r="EL128">
            <v>0</v>
          </cell>
          <cell r="EM128">
            <v>0</v>
          </cell>
          <cell r="EN128">
            <v>0</v>
          </cell>
          <cell r="EO128">
            <v>0</v>
          </cell>
          <cell r="EP128">
            <v>0</v>
          </cell>
          <cell r="EQ128">
            <v>0</v>
          </cell>
          <cell r="ER128">
            <v>0</v>
          </cell>
          <cell r="ES128">
            <v>0</v>
          </cell>
          <cell r="ET128">
            <v>0</v>
          </cell>
          <cell r="EU128">
            <v>0</v>
          </cell>
          <cell r="EV128">
            <v>0</v>
          </cell>
          <cell r="EW128">
            <v>0</v>
          </cell>
          <cell r="EX128">
            <v>0</v>
          </cell>
          <cell r="EY128">
            <v>6.9096995264906651</v>
          </cell>
          <cell r="EZ128">
            <v>6.2741261102320847</v>
          </cell>
          <cell r="FA128">
            <v>6.920375315883823</v>
          </cell>
          <cell r="FB128">
            <v>6.920375315883823</v>
          </cell>
          <cell r="FC128">
            <v>0</v>
          </cell>
          <cell r="FD128">
            <v>0</v>
          </cell>
          <cell r="FE128">
            <v>4.5551945180287055</v>
          </cell>
          <cell r="FF128">
            <v>4.1361950332542534</v>
          </cell>
          <cell r="FG128">
            <v>4.5622324937225684</v>
          </cell>
          <cell r="FH128">
            <v>4.5622324937225684</v>
          </cell>
          <cell r="FI128">
            <v>0</v>
          </cell>
          <cell r="FJ128">
            <v>0</v>
          </cell>
          <cell r="FK128">
            <v>0</v>
          </cell>
          <cell r="FL128">
            <v>0</v>
          </cell>
          <cell r="FM128">
            <v>0</v>
          </cell>
          <cell r="FN128">
            <v>0</v>
          </cell>
          <cell r="FO128">
            <v>0</v>
          </cell>
          <cell r="FP128">
            <v>0</v>
          </cell>
          <cell r="FQ128">
            <v>2.2076215505913273</v>
          </cell>
          <cell r="FR128">
            <v>0</v>
          </cell>
          <cell r="FS128">
            <v>3.604280082598085</v>
          </cell>
          <cell r="FT128">
            <v>0</v>
          </cell>
          <cell r="FU128">
            <v>6.6003379012577419</v>
          </cell>
          <cell r="FV128">
            <v>1.464238783555472</v>
          </cell>
          <cell r="FW128">
            <v>0</v>
          </cell>
          <cell r="FX128">
            <v>0</v>
          </cell>
          <cell r="FY128">
            <v>0</v>
          </cell>
          <cell r="FZ128">
            <v>13.876478318002626</v>
          </cell>
          <cell r="GA128">
            <v>0</v>
          </cell>
          <cell r="GB128">
            <v>2.2526750516238034</v>
          </cell>
          <cell r="GC128">
            <v>8.1997371879106424</v>
          </cell>
          <cell r="GD128">
            <v>10.452412239534446</v>
          </cell>
          <cell r="GE128">
            <v>2.0045583688514972</v>
          </cell>
          <cell r="GF128">
            <v>0</v>
          </cell>
          <cell r="GG128">
            <v>3.2727483573085658</v>
          </cell>
          <cell r="GH128">
            <v>0</v>
          </cell>
          <cell r="GI128">
            <v>5.9932204293213118</v>
          </cell>
          <cell r="GJ128">
            <v>1.329554020156605</v>
          </cell>
          <cell r="GK128">
            <v>0</v>
          </cell>
          <cell r="GL128">
            <v>0</v>
          </cell>
          <cell r="GM128">
            <v>0</v>
          </cell>
          <cell r="GN128">
            <v>12.60008117563798</v>
          </cell>
          <cell r="GO128">
            <v>2.045467723317854</v>
          </cell>
          <cell r="GP128">
            <v>7.4455025128769901</v>
          </cell>
          <cell r="GQ128">
            <v>9.490970236194844</v>
          </cell>
          <cell r="GR128">
            <v>2.2110324228938856</v>
          </cell>
          <cell r="GS128">
            <v>0</v>
          </cell>
          <cell r="GT128">
            <v>3.6098488537043036</v>
          </cell>
          <cell r="GU128">
            <v>0</v>
          </cell>
          <cell r="GV128">
            <v>6.6105357133460059</v>
          </cell>
          <cell r="GW128">
            <v>1.4665010968173733</v>
          </cell>
          <cell r="GX128">
            <v>0</v>
          </cell>
          <cell r="GY128">
            <v>0</v>
          </cell>
          <cell r="GZ128">
            <v>0</v>
          </cell>
          <cell r="HA128">
            <v>13.897918086761569</v>
          </cell>
          <cell r="HB128">
            <v>2.2561555335651895</v>
          </cell>
          <cell r="HC128">
            <v>8.21240614217729</v>
          </cell>
          <cell r="HD128">
            <v>10.46856167574248</v>
          </cell>
          <cell r="HE128">
            <v>7812.6355123512931</v>
          </cell>
          <cell r="HF128">
            <v>0</v>
          </cell>
          <cell r="HG128">
            <v>1230.2972784783462</v>
          </cell>
          <cell r="HH128">
            <v>0</v>
          </cell>
          <cell r="HI128">
            <v>1108.3094694871399</v>
          </cell>
          <cell r="HJ128">
            <v>1544.8346098854943</v>
          </cell>
          <cell r="HK128">
            <v>0</v>
          </cell>
          <cell r="HL128">
            <v>0</v>
          </cell>
          <cell r="HM128" t="str">
            <v/>
          </cell>
          <cell r="HN128">
            <v>334.52191861949001</v>
          </cell>
          <cell r="HO128">
            <v>408.0149681743988</v>
          </cell>
          <cell r="HP128">
            <v>0</v>
          </cell>
          <cell r="HQ128">
            <v>1</v>
          </cell>
          <cell r="HR128">
            <v>0</v>
          </cell>
          <cell r="HS128">
            <v>0</v>
          </cell>
          <cell r="HT128">
            <v>1.8625313545076168</v>
          </cell>
          <cell r="HU128">
            <v>0.39947539546551197</v>
          </cell>
          <cell r="HV128">
            <v>0</v>
          </cell>
          <cell r="HW128">
            <v>3.7837999999999994</v>
          </cell>
          <cell r="HX128">
            <v>0</v>
          </cell>
          <cell r="HY128">
            <v>0</v>
          </cell>
          <cell r="HZ128">
            <v>1.8654090472933369</v>
          </cell>
          <cell r="IA128">
            <v>0.40009260250517958</v>
          </cell>
          <cell r="IB128">
            <v>0</v>
          </cell>
          <cell r="IC128">
            <v>1.6912105305941132</v>
          </cell>
          <cell r="ID128">
            <v>0.3627305354562067</v>
          </cell>
          <cell r="IE128" t="str">
            <v>6</v>
          </cell>
          <cell r="IF128">
            <v>126.13055022119053</v>
          </cell>
          <cell r="IG128">
            <v>122.85312187650847</v>
          </cell>
          <cell r="IH128">
            <v>574.70699287096625</v>
          </cell>
          <cell r="II128">
            <v>0</v>
          </cell>
          <cell r="IJ128">
            <v>0</v>
          </cell>
          <cell r="IK128">
            <v>119.824022710131</v>
          </cell>
          <cell r="IL128">
            <v>6.306527511059528</v>
          </cell>
          <cell r="IM128">
            <v>116.71046578268304</v>
          </cell>
          <cell r="IN128">
            <v>6.1426560938254235</v>
          </cell>
          <cell r="IO128">
            <v>545.97164322741799</v>
          </cell>
          <cell r="IP128">
            <v>28.735349643548314</v>
          </cell>
          <cell r="IQ128">
            <v>0</v>
          </cell>
          <cell r="IR128">
            <v>0</v>
          </cell>
          <cell r="IS128">
            <v>0</v>
          </cell>
          <cell r="IT128">
            <v>0</v>
          </cell>
          <cell r="IU128">
            <v>76</v>
          </cell>
          <cell r="IV128">
            <v>102</v>
          </cell>
          <cell r="IW128">
            <v>252</v>
          </cell>
          <cell r="IX128">
            <v>0</v>
          </cell>
          <cell r="IY128" t="str">
            <v>1: Yes</v>
          </cell>
          <cell r="IZ128" t="str">
            <v>3</v>
          </cell>
          <cell r="JA128" t="str">
            <v>3</v>
          </cell>
          <cell r="JB128" t="str">
            <v>OTHER: Other (please specify)</v>
          </cell>
          <cell r="JC128" t="str">
            <v>1: Yes</v>
          </cell>
          <cell r="JD128" t="str">
            <v>0: No</v>
          </cell>
          <cell r="JE128" t="str">
            <v>N/A</v>
          </cell>
          <cell r="JF128" t="str">
            <v>N/A</v>
          </cell>
          <cell r="JG128" t="str">
            <v>N/A</v>
          </cell>
          <cell r="JH128">
            <v>0</v>
          </cell>
          <cell r="JI128">
            <v>102</v>
          </cell>
          <cell r="JJ128">
            <v>0</v>
          </cell>
          <cell r="JK128">
            <v>76</v>
          </cell>
          <cell r="JL128">
            <v>0</v>
          </cell>
          <cell r="JM128">
            <v>252</v>
          </cell>
          <cell r="JN128">
            <v>0</v>
          </cell>
          <cell r="JO128">
            <v>0</v>
          </cell>
          <cell r="JP128">
            <v>0</v>
          </cell>
          <cell r="JQ128">
            <v>0</v>
          </cell>
          <cell r="JR128">
            <v>53.426982537955851</v>
          </cell>
          <cell r="JS128">
            <v>86.333054358572809</v>
          </cell>
          <cell r="JT128">
            <v>118.77139391566578</v>
          </cell>
          <cell r="JU128">
            <v>141.70379137230802</v>
          </cell>
          <cell r="JV128">
            <v>151.52344998649522</v>
          </cell>
          <cell r="JW128" t="str">
            <v>N/A</v>
          </cell>
          <cell r="JX128">
            <v>128.29043031908435</v>
          </cell>
          <cell r="JY128" t="str">
            <v>N/A</v>
          </cell>
          <cell r="JZ128">
            <v>1134</v>
          </cell>
          <cell r="KA128">
            <v>0</v>
          </cell>
          <cell r="KB128">
            <v>708</v>
          </cell>
          <cell r="KC128">
            <v>0</v>
          </cell>
          <cell r="KD128">
            <v>2320</v>
          </cell>
          <cell r="KE128">
            <v>215</v>
          </cell>
          <cell r="KF128">
            <v>29</v>
          </cell>
          <cell r="KG128">
            <v>3948.4845</v>
          </cell>
          <cell r="KH128">
            <v>1194.9000000000001</v>
          </cell>
          <cell r="KI128">
            <v>0</v>
          </cell>
          <cell r="KJ128">
            <v>799.3605</v>
          </cell>
          <cell r="KK128">
            <v>0</v>
          </cell>
          <cell r="KL128">
            <v>2320</v>
          </cell>
          <cell r="KM128">
            <v>215</v>
          </cell>
          <cell r="KN128">
            <v>84.597499999999997</v>
          </cell>
          <cell r="KO128">
            <v>3948.4845</v>
          </cell>
          <cell r="KP128">
            <v>66</v>
          </cell>
          <cell r="KQ128">
            <v>36</v>
          </cell>
          <cell r="KR128">
            <v>53</v>
          </cell>
          <cell r="KS128">
            <v>22</v>
          </cell>
          <cell r="KT128">
            <v>62</v>
          </cell>
          <cell r="KU128">
            <v>187</v>
          </cell>
          <cell r="KV128">
            <v>0</v>
          </cell>
          <cell r="KW128">
            <v>0</v>
          </cell>
          <cell r="KX128">
            <v>0</v>
          </cell>
          <cell r="KY128">
            <v>0</v>
          </cell>
          <cell r="KZ128">
            <v>4.3919011004532154</v>
          </cell>
          <cell r="LA128">
            <v>9.8869811503093707</v>
          </cell>
          <cell r="LB128" t="str">
            <v/>
          </cell>
          <cell r="LC128">
            <v>2.6909500670282807</v>
          </cell>
          <cell r="LD128">
            <v>4.2871771553742803</v>
          </cell>
          <cell r="LE128">
            <v>4.5083333126838321</v>
          </cell>
          <cell r="LF128">
            <v>4.3541744618533507</v>
          </cell>
          <cell r="LG128" t="str">
            <v/>
          </cell>
          <cell r="LH128">
            <v>7.3098614583668882</v>
          </cell>
          <cell r="LI128">
            <v>7.3163660512289344</v>
          </cell>
          <cell r="LJ128" t="str">
            <v>Tenofovir/Emtricitabine (TDF/FTC)</v>
          </cell>
          <cell r="LK128" t="str">
            <v/>
          </cell>
          <cell r="LL128" t="str">
            <v>1: Yes</v>
          </cell>
          <cell r="LM128" t="str">
            <v>3</v>
          </cell>
          <cell r="LN128" t="str">
            <v>3</v>
          </cell>
          <cell r="LO128" t="str">
            <v>OTHER: Other (please specify)</v>
          </cell>
          <cell r="LP128" t="str">
            <v>0: No</v>
          </cell>
          <cell r="LQ128" t="str">
            <v>N/A</v>
          </cell>
          <cell r="LR128" t="str">
            <v>N/A</v>
          </cell>
          <cell r="LS128" t="str">
            <v>N/A</v>
          </cell>
          <cell r="LT128" t="str">
            <v>N/A</v>
          </cell>
          <cell r="LU128">
            <v>102</v>
          </cell>
          <cell r="LV128">
            <v>76</v>
          </cell>
          <cell r="LW128">
            <v>252</v>
          </cell>
          <cell r="LX128">
            <v>0</v>
          </cell>
          <cell r="LY128" t="str">
            <v>0: No</v>
          </cell>
          <cell r="LZ128" t="str">
            <v>0: No</v>
          </cell>
          <cell r="MA128" t="str">
            <v>0: No</v>
          </cell>
          <cell r="MB128" t="str">
            <v>0: No</v>
          </cell>
          <cell r="MC128" t="str">
            <v>0: No</v>
          </cell>
          <cell r="MD128" t="str">
            <v>0: No</v>
          </cell>
          <cell r="ME128" t="str">
            <v>0: No</v>
          </cell>
          <cell r="MF128" t="str">
            <v>0: No</v>
          </cell>
          <cell r="MG128" t="str">
            <v>0: No</v>
          </cell>
          <cell r="MH128" t="str">
            <v>0: No</v>
          </cell>
          <cell r="MI128" t="str">
            <v>0: No</v>
          </cell>
          <cell r="MJ128" t="str">
            <v>0: No</v>
          </cell>
          <cell r="MK128" t="str">
            <v>0: No</v>
          </cell>
          <cell r="ML128" t="str">
            <v>0: No</v>
          </cell>
          <cell r="MM128" t="str">
            <v>0: No</v>
          </cell>
          <cell r="MN128" t="str">
            <v>0: No</v>
          </cell>
          <cell r="MO128" t="str">
            <v>0: No</v>
          </cell>
          <cell r="MP128" t="str">
            <v>TDF-3TC</v>
          </cell>
          <cell r="MQ128" t="str">
            <v>0: No</v>
          </cell>
          <cell r="MR128" t="str">
            <v>1: Yes</v>
          </cell>
          <cell r="MS128" t="str">
            <v>4</v>
          </cell>
          <cell r="MT128" t="str">
            <v>1: Yes</v>
          </cell>
          <cell r="MU128">
            <v>20.454929711613861</v>
          </cell>
          <cell r="MV128">
            <v>27.433451191516202</v>
          </cell>
          <cell r="MW128">
            <v>20.311746291584623</v>
          </cell>
          <cell r="MX128">
            <v>23.891431746894671</v>
          </cell>
          <cell r="MY128">
            <v>0</v>
          </cell>
          <cell r="MZ128">
            <v>0</v>
          </cell>
          <cell r="NA128">
            <v>1.2859525489386119</v>
          </cell>
          <cell r="NB128">
            <v>1.2859525489386121</v>
          </cell>
          <cell r="NC128">
            <v>1.2859525489386119</v>
          </cell>
          <cell r="ND128">
            <v>1.2859525489386119</v>
          </cell>
          <cell r="NE128">
            <v>0</v>
          </cell>
          <cell r="NF128">
            <v>0</v>
          </cell>
          <cell r="NG128">
            <v>0</v>
          </cell>
          <cell r="NH128">
            <v>0</v>
          </cell>
          <cell r="NI128">
            <v>0</v>
          </cell>
          <cell r="NJ128">
            <v>0</v>
          </cell>
          <cell r="NK128">
            <v>0</v>
          </cell>
          <cell r="NL128">
            <v>0</v>
          </cell>
          <cell r="NM128">
            <v>8.5518714695920597</v>
          </cell>
          <cell r="NN128">
            <v>15.530392949494399</v>
          </cell>
          <cell r="NO128">
            <v>8.4086880495628193</v>
          </cell>
          <cell r="NP128">
            <v>11.98837350487287</v>
          </cell>
          <cell r="NQ128">
            <v>0</v>
          </cell>
          <cell r="NR128">
            <v>0</v>
          </cell>
          <cell r="NS128">
            <v>11.365780729695151</v>
          </cell>
          <cell r="NT128">
            <v>11.365780729695153</v>
          </cell>
          <cell r="NU128">
            <v>11.365780729695151</v>
          </cell>
          <cell r="NV128">
            <v>11.365780729695151</v>
          </cell>
          <cell r="NW128">
            <v>0</v>
          </cell>
          <cell r="NX128">
            <v>0</v>
          </cell>
          <cell r="NY128">
            <v>0</v>
          </cell>
          <cell r="NZ128">
            <v>0</v>
          </cell>
          <cell r="OA128">
            <v>0</v>
          </cell>
          <cell r="OB128">
            <v>0</v>
          </cell>
          <cell r="OC128">
            <v>0</v>
          </cell>
          <cell r="OD128">
            <v>0</v>
          </cell>
          <cell r="OE128">
            <v>0.53727751232665089</v>
          </cell>
          <cell r="OF128">
            <v>0.53727751232665089</v>
          </cell>
          <cell r="OG128">
            <v>0.53727751232665089</v>
          </cell>
          <cell r="OH128">
            <v>0.53727751232665089</v>
          </cell>
          <cell r="OI128">
            <v>0</v>
          </cell>
          <cell r="OJ128">
            <v>0</v>
          </cell>
          <cell r="OK128">
            <v>11.903058242021803</v>
          </cell>
          <cell r="OL128">
            <v>11.903058242021803</v>
          </cell>
          <cell r="OM128">
            <v>11.903058242021803</v>
          </cell>
          <cell r="ON128">
            <v>11.903058242021803</v>
          </cell>
          <cell r="OO128">
            <v>0</v>
          </cell>
          <cell r="OP128">
            <v>0</v>
          </cell>
          <cell r="OQ128">
            <v>8.5518714695920597</v>
          </cell>
          <cell r="OR128">
            <v>15.530392949494399</v>
          </cell>
          <cell r="OS128">
            <v>8.4086880495628193</v>
          </cell>
          <cell r="OT128">
            <v>11.98837350487287</v>
          </cell>
          <cell r="OU128">
            <v>0</v>
          </cell>
          <cell r="OV128">
            <v>0</v>
          </cell>
          <cell r="OW128">
            <v>0</v>
          </cell>
          <cell r="OX128">
            <v>1.202928477567111</v>
          </cell>
          <cell r="OY128">
            <v>0</v>
          </cell>
          <cell r="OZ128">
            <v>0</v>
          </cell>
          <cell r="PA128">
            <v>3.7094421625680498</v>
          </cell>
          <cell r="PB128">
            <v>0</v>
          </cell>
          <cell r="PC128">
            <v>0</v>
          </cell>
          <cell r="PD128">
            <v>0</v>
          </cell>
          <cell r="PE128">
            <v>0.52294319504411491</v>
          </cell>
          <cell r="PF128">
            <v>0</v>
          </cell>
          <cell r="PG128" t="str">
            <v/>
          </cell>
          <cell r="PH128">
            <v>7.1092102556986427</v>
          </cell>
          <cell r="PI128">
            <v>0</v>
          </cell>
          <cell r="PJ128">
            <v>0</v>
          </cell>
          <cell r="PK128">
            <v>2.7412212775763765</v>
          </cell>
          <cell r="PL128" t="str">
            <v>N/A</v>
          </cell>
          <cell r="PM128" t="str">
            <v>N/A</v>
          </cell>
          <cell r="PN128" t="str">
            <v>N/A</v>
          </cell>
          <cell r="PO128" t="str">
            <v>N/A</v>
          </cell>
          <cell r="PP128" t="str">
            <v>N/A</v>
          </cell>
          <cell r="PQ128">
            <v>16.02</v>
          </cell>
          <cell r="PR128">
            <v>512.64</v>
          </cell>
          <cell r="PS128">
            <v>534</v>
          </cell>
          <cell r="PT128">
            <v>0</v>
          </cell>
          <cell r="PU128">
            <v>1646.6832000000002</v>
          </cell>
          <cell r="PV128">
            <v>0</v>
          </cell>
          <cell r="PW128">
            <v>232.14320000000001</v>
          </cell>
          <cell r="PX128">
            <v>0</v>
          </cell>
          <cell r="PY128">
            <v>0</v>
          </cell>
          <cell r="PZ128">
            <v>33.187064177478042</v>
          </cell>
          <cell r="QA128">
            <v>20.337710797654818</v>
          </cell>
          <cell r="QB128">
            <v>1.2859525489386119</v>
          </cell>
          <cell r="QC128">
            <v>0</v>
          </cell>
          <cell r="QD128">
            <v>8.4346525556330185</v>
          </cell>
          <cell r="QE128">
            <v>11.365780729695151</v>
          </cell>
          <cell r="QF128">
            <v>0</v>
          </cell>
          <cell r="QG128">
            <v>0.53727751232665089</v>
          </cell>
          <cell r="QH128">
            <v>11.903058242021803</v>
          </cell>
          <cell r="QI128">
            <v>8.4346525556330185</v>
          </cell>
          <cell r="QJ128">
            <v>0</v>
          </cell>
          <cell r="QK128">
            <v>1.186440160335942</v>
          </cell>
          <cell r="QL128">
            <v>0</v>
          </cell>
          <cell r="QM128">
            <v>0</v>
          </cell>
          <cell r="QN128">
            <v>3.7094421625680498</v>
          </cell>
          <cell r="QO128">
            <v>0</v>
          </cell>
          <cell r="QP128">
            <v>0</v>
          </cell>
          <cell r="QQ128">
            <v>0</v>
          </cell>
          <cell r="QR128">
            <v>0</v>
          </cell>
          <cell r="QS128">
            <v>0</v>
          </cell>
          <cell r="QT128">
            <v>0</v>
          </cell>
          <cell r="QU128">
            <v>2.1845454545454546</v>
          </cell>
          <cell r="QV128" t="str">
            <v>N/A</v>
          </cell>
          <cell r="QW128" t="str">
            <v/>
          </cell>
          <cell r="QX128" t="str">
            <v/>
          </cell>
          <cell r="QY128" t="str">
            <v/>
          </cell>
          <cell r="QZ128" t="str">
            <v/>
          </cell>
          <cell r="RA128" t="str">
            <v/>
          </cell>
          <cell r="RB128" t="str">
            <v/>
          </cell>
          <cell r="RC128" t="str">
            <v>N/A</v>
          </cell>
          <cell r="RD128" t="str">
            <v>N/A</v>
          </cell>
          <cell r="RE128">
            <v>0</v>
          </cell>
          <cell r="RF128">
            <v>0</v>
          </cell>
          <cell r="RG128">
            <v>0</v>
          </cell>
          <cell r="RH128">
            <v>0</v>
          </cell>
          <cell r="RI128">
            <v>3.7094421625680503</v>
          </cell>
          <cell r="RJ128">
            <v>0</v>
          </cell>
          <cell r="RK128">
            <v>0</v>
          </cell>
          <cell r="RL128">
            <v>0</v>
          </cell>
          <cell r="RM128">
            <v>0.52294319504411491</v>
          </cell>
          <cell r="RN128">
            <v>0</v>
          </cell>
          <cell r="RO128">
            <v>16.705141110941188</v>
          </cell>
          <cell r="RP128">
            <v>16.5833371219843</v>
          </cell>
          <cell r="RQ128">
            <v>23.956630862590615</v>
          </cell>
          <cell r="RR128">
            <v>23.956630862590615</v>
          </cell>
          <cell r="RS128">
            <v>16.425356312255818</v>
          </cell>
          <cell r="RT128">
            <v>38.205921106137637</v>
          </cell>
          <cell r="RU128">
            <v>0</v>
          </cell>
          <cell r="RV128">
            <v>3.5779708334463094</v>
          </cell>
          <cell r="RW128">
            <v>10.829460585095735</v>
          </cell>
          <cell r="RX128">
            <v>3.298186034760938</v>
          </cell>
          <cell r="RY128">
            <v>25.078750828642754</v>
          </cell>
          <cell r="RZ128">
            <v>0</v>
          </cell>
          <cell r="SA128">
            <v>0</v>
          </cell>
          <cell r="SB128">
            <v>15.869884055394127</v>
          </cell>
          <cell r="SC128">
            <v>0</v>
          </cell>
          <cell r="SD128">
            <v>22.758799319461083</v>
          </cell>
          <cell r="SE128">
            <v>15.604088496643026</v>
          </cell>
          <cell r="SF128">
            <v>36.295625050830751</v>
          </cell>
          <cell r="SG128">
            <v>0</v>
          </cell>
          <cell r="SH128">
            <v>0.83525705554705942</v>
          </cell>
          <cell r="SI128">
            <v>0</v>
          </cell>
          <cell r="SJ128">
            <v>1.1978315431295308</v>
          </cell>
          <cell r="SK128">
            <v>0.82126781561279105</v>
          </cell>
          <cell r="SL128">
            <v>1.9102960553068817</v>
          </cell>
          <cell r="SM128">
            <v>0</v>
          </cell>
          <cell r="SN128">
            <v>0</v>
          </cell>
          <cell r="SO128">
            <v>0.8</v>
          </cell>
          <cell r="SP128">
            <v>0.5</v>
          </cell>
          <cell r="SQ128">
            <v>0</v>
          </cell>
          <cell r="SR128">
            <v>0</v>
          </cell>
          <cell r="SS128" t="str">
            <v>1: Yes</v>
          </cell>
          <cell r="ST128" t="str">
            <v>1: Yes</v>
          </cell>
          <cell r="SU128">
            <v>0.7</v>
          </cell>
          <cell r="SV128" t="str">
            <v>1: Yes</v>
          </cell>
          <cell r="SW128" t="str">
            <v>1: Only patients with CD4 &lt;</v>
          </cell>
          <cell r="SX128">
            <v>0.9</v>
          </cell>
          <cell r="SY128" t="str">
            <v>0: No</v>
          </cell>
          <cell r="SZ128" t="str">
            <v>N/A</v>
          </cell>
          <cell r="TA128" t="str">
            <v>N/A</v>
          </cell>
          <cell r="TB128">
            <v>0.10191269594315711</v>
          </cell>
          <cell r="TC128">
            <v>7.1086274024993165E-2</v>
          </cell>
          <cell r="TD128">
            <v>2.0590038570424434</v>
          </cell>
          <cell r="TE128">
            <v>7.3292389665262553E-2</v>
          </cell>
          <cell r="TF128">
            <v>2.1106759361251632</v>
          </cell>
          <cell r="TG128">
            <v>0</v>
          </cell>
          <cell r="TH128">
            <v>8.7111991246938594</v>
          </cell>
          <cell r="TI128">
            <v>3.5779708334463094</v>
          </cell>
          <cell r="TJ128">
            <v>0</v>
          </cell>
          <cell r="TK128">
            <v>0.10191269594315712</v>
          </cell>
          <cell r="TL128">
            <v>7.1086274024993165E-2</v>
          </cell>
          <cell r="TM128">
            <v>2.0590038570424438</v>
          </cell>
          <cell r="TN128">
            <v>7.3292389665262553E-2</v>
          </cell>
          <cell r="TO128">
            <v>2.1106759361251632</v>
          </cell>
          <cell r="TP128">
            <v>0</v>
          </cell>
          <cell r="TQ128">
            <v>8.7111991246938612</v>
          </cell>
          <cell r="TR128">
            <v>10.829460585095735</v>
          </cell>
          <cell r="TS128">
            <v>0</v>
          </cell>
          <cell r="TT128">
            <v>0.10191269594315711</v>
          </cell>
          <cell r="TU128">
            <v>7.1086274024993151E-2</v>
          </cell>
          <cell r="TV128">
            <v>2.0590038570424434</v>
          </cell>
          <cell r="TW128">
            <v>7.3292389665262553E-2</v>
          </cell>
          <cell r="TX128">
            <v>2.1106759361251632</v>
          </cell>
          <cell r="TY128">
            <v>0</v>
          </cell>
          <cell r="TZ128">
            <v>8.7111991246938594</v>
          </cell>
          <cell r="UA128">
            <v>3.4561668444894189</v>
          </cell>
          <cell r="UB128">
            <v>0</v>
          </cell>
          <cell r="UC128" t="str">
            <v>0: No</v>
          </cell>
          <cell r="UD128" t="str">
            <v>N/A</v>
          </cell>
          <cell r="UE128" t="str">
            <v>N/A</v>
          </cell>
          <cell r="UF128">
            <v>49776</v>
          </cell>
          <cell r="UG128">
            <v>2.9400759736446295E-2</v>
          </cell>
          <cell r="UH128">
            <v>2.9400759736446291E-2</v>
          </cell>
          <cell r="UI128">
            <v>2.9400759736446291E-2</v>
          </cell>
          <cell r="UJ128">
            <v>0</v>
          </cell>
          <cell r="UK128">
            <v>0</v>
          </cell>
          <cell r="UL128">
            <v>0</v>
          </cell>
          <cell r="UM128">
            <v>0</v>
          </cell>
          <cell r="UN128" t="str">
            <v>1: Yes</v>
          </cell>
          <cell r="UO128" t="str">
            <v>1: Only patients with CD4 &lt;</v>
          </cell>
          <cell r="UP128" t="str">
            <v>0: No</v>
          </cell>
          <cell r="UQ128" t="e">
            <v>#N/A</v>
          </cell>
          <cell r="UR128" t="e">
            <v>#N/A</v>
          </cell>
          <cell r="US128" t="e">
            <v>#N/A</v>
          </cell>
          <cell r="UT128" t="e">
            <v>#N/A</v>
          </cell>
          <cell r="UU128" t="e">
            <v>#N/A</v>
          </cell>
          <cell r="UV128" t="e">
            <v>#N/A</v>
          </cell>
          <cell r="UW128" t="e">
            <v>#N/A</v>
          </cell>
          <cell r="UX128">
            <v>1</v>
          </cell>
          <cell r="UY128">
            <v>1</v>
          </cell>
          <cell r="UZ128">
            <v>1</v>
          </cell>
          <cell r="VA128">
            <v>0</v>
          </cell>
          <cell r="VB128">
            <v>1</v>
          </cell>
          <cell r="VC128">
            <v>0</v>
          </cell>
          <cell r="VD128">
            <v>1</v>
          </cell>
          <cell r="VE128">
            <v>1</v>
          </cell>
          <cell r="VF128">
            <v>0</v>
          </cell>
          <cell r="VG128">
            <v>1</v>
          </cell>
          <cell r="VH128">
            <v>1</v>
          </cell>
          <cell r="VI128">
            <v>1</v>
          </cell>
          <cell r="VJ128">
            <v>0</v>
          </cell>
          <cell r="VK128">
            <v>0</v>
          </cell>
          <cell r="VL128">
            <v>0</v>
          </cell>
          <cell r="VM128">
            <v>0</v>
          </cell>
          <cell r="VN128">
            <v>1</v>
          </cell>
          <cell r="VO128">
            <v>0</v>
          </cell>
          <cell r="VP128">
            <v>1</v>
          </cell>
          <cell r="VQ128">
            <v>1</v>
          </cell>
          <cell r="VR128">
            <v>0</v>
          </cell>
          <cell r="VS128">
            <v>1</v>
          </cell>
          <cell r="VT128">
            <v>1</v>
          </cell>
          <cell r="VU128">
            <v>1</v>
          </cell>
          <cell r="VV128">
            <v>1</v>
          </cell>
          <cell r="VW128">
            <v>0</v>
          </cell>
          <cell r="VX128">
            <v>0</v>
          </cell>
          <cell r="VY128">
            <v>2.0839275166236</v>
          </cell>
          <cell r="VZ128">
            <v>2.0839275166236</v>
          </cell>
          <cell r="WA128">
            <v>2.0839275166236004</v>
          </cell>
          <cell r="WB128">
            <v>2.0839275166236</v>
          </cell>
          <cell r="WC128">
            <v>2.0839275166236</v>
          </cell>
          <cell r="WD128">
            <v>0</v>
          </cell>
          <cell r="WE128">
            <v>0</v>
          </cell>
          <cell r="WF128">
            <v>1.9797311407924201</v>
          </cell>
          <cell r="WG128">
            <v>1.9797311407924201</v>
          </cell>
          <cell r="WH128">
            <v>1.9797311407924201</v>
          </cell>
          <cell r="WI128">
            <v>1.9797311407924201</v>
          </cell>
          <cell r="WJ128">
            <v>0</v>
          </cell>
          <cell r="WK128">
            <v>0</v>
          </cell>
          <cell r="WL128">
            <v>0.10419637583118001</v>
          </cell>
          <cell r="WM128">
            <v>0.10419637583118002</v>
          </cell>
          <cell r="WN128">
            <v>0.10419637583118001</v>
          </cell>
          <cell r="WO128">
            <v>0.10419637583117999</v>
          </cell>
          <cell r="WP128">
            <v>0</v>
          </cell>
          <cell r="WQ128">
            <v>0</v>
          </cell>
          <cell r="WR128" t="e">
            <v>#VALUE!</v>
          </cell>
          <cell r="WS128" t="e">
            <v>#VALUE!</v>
          </cell>
          <cell r="WT128">
            <v>2.0839275166236</v>
          </cell>
          <cell r="WU128">
            <v>0</v>
          </cell>
          <cell r="WV128">
            <v>2.0839275166236</v>
          </cell>
          <cell r="WW128">
            <v>0</v>
          </cell>
          <cell r="WX128">
            <v>0</v>
          </cell>
          <cell r="WY128">
            <v>0</v>
          </cell>
          <cell r="WZ128">
            <v>13.253398491600617</v>
          </cell>
          <cell r="XA128">
            <v>13.113268497008853</v>
          </cell>
          <cell r="XB128">
            <v>19.642922295804329</v>
          </cell>
          <cell r="XC128">
            <v>13.087958757310483</v>
          </cell>
          <cell r="XD128">
            <v>16.577372606778059</v>
          </cell>
          <cell r="XE128">
            <v>0</v>
          </cell>
          <cell r="XF128">
            <v>0</v>
          </cell>
          <cell r="XG128">
            <v>0.52600634467757401</v>
          </cell>
          <cell r="XH128">
            <v>0.4776228153824576</v>
          </cell>
          <cell r="XI128">
            <v>0.52681904759377374</v>
          </cell>
          <cell r="XJ128">
            <v>0.52681904759377385</v>
          </cell>
          <cell r="XK128">
            <v>0</v>
          </cell>
          <cell r="XL128">
            <v>0</v>
          </cell>
          <cell r="XM128">
            <v>11.076222757945841</v>
          </cell>
          <cell r="XN128">
            <v>11.187232608064166</v>
          </cell>
          <cell r="XO128">
            <v>17.796103116813022</v>
          </cell>
          <cell r="XP128">
            <v>11.050913018247471</v>
          </cell>
          <cell r="XQ128">
            <v>14.540326867715047</v>
          </cell>
          <cell r="XR128">
            <v>0</v>
          </cell>
          <cell r="XS128">
            <v>0</v>
          </cell>
          <cell r="XT128">
            <v>0</v>
          </cell>
          <cell r="XU128">
            <v>0</v>
          </cell>
          <cell r="XV128">
            <v>0</v>
          </cell>
          <cell r="XW128">
            <v>0</v>
          </cell>
          <cell r="XX128">
            <v>0</v>
          </cell>
          <cell r="XY128">
            <v>0</v>
          </cell>
          <cell r="XZ128">
            <v>0</v>
          </cell>
          <cell r="YA128">
            <v>0</v>
          </cell>
          <cell r="YB128">
            <v>0</v>
          </cell>
          <cell r="YC128">
            <v>0</v>
          </cell>
          <cell r="YD128">
            <v>0</v>
          </cell>
          <cell r="YE128">
            <v>0</v>
          </cell>
          <cell r="YF128">
            <v>0</v>
          </cell>
          <cell r="YG128">
            <v>0</v>
          </cell>
          <cell r="YH128">
            <v>0</v>
          </cell>
          <cell r="YI128">
            <v>0</v>
          </cell>
          <cell r="YJ128">
            <v>0</v>
          </cell>
          <cell r="YK128">
            <v>0</v>
          </cell>
          <cell r="YL128">
            <v>0.52600634467757401</v>
          </cell>
          <cell r="YM128">
            <v>0.4776228153824576</v>
          </cell>
          <cell r="YN128">
            <v>0.52681904759377374</v>
          </cell>
          <cell r="YO128">
            <v>0.52681904759377385</v>
          </cell>
          <cell r="YP128">
            <v>0</v>
          </cell>
          <cell r="YQ128">
            <v>0</v>
          </cell>
          <cell r="YR128">
            <v>0.98189057978364658</v>
          </cell>
          <cell r="YS128">
            <v>0.89157354822639157</v>
          </cell>
          <cell r="YT128">
            <v>0.98340764387546553</v>
          </cell>
          <cell r="YU128">
            <v>0.98340764387546575</v>
          </cell>
          <cell r="YV128">
            <v>0</v>
          </cell>
          <cell r="YW128">
            <v>0</v>
          </cell>
          <cell r="YX128">
            <v>0</v>
          </cell>
          <cell r="YY128">
            <v>0</v>
          </cell>
          <cell r="YZ128">
            <v>0</v>
          </cell>
          <cell r="ZA128">
            <v>0</v>
          </cell>
          <cell r="ZB128">
            <v>0</v>
          </cell>
          <cell r="ZC128">
            <v>0</v>
          </cell>
          <cell r="ZD128">
            <v>8.3362125296778391</v>
          </cell>
          <cell r="ZE128">
            <v>8.221949612755493</v>
          </cell>
          <cell r="ZF128">
            <v>2.635498561774046E-2</v>
          </cell>
          <cell r="ZG128">
            <v>2.6354985617740457E-2</v>
          </cell>
          <cell r="ZH128">
            <v>0.71918011853402508</v>
          </cell>
          <cell r="ZI128">
            <v>0.71918011853402519</v>
          </cell>
          <cell r="ZJ128" t="str">
            <v xml:space="preserve"> </v>
          </cell>
          <cell r="ZK128">
            <v>3</v>
          </cell>
          <cell r="ZL128">
            <v>1</v>
          </cell>
          <cell r="ZM128">
            <v>7</v>
          </cell>
          <cell r="ZN128">
            <v>1</v>
          </cell>
          <cell r="ZO128">
            <v>365</v>
          </cell>
          <cell r="ZP128">
            <v>0</v>
          </cell>
          <cell r="ZQ128">
            <v>0</v>
          </cell>
          <cell r="ZR128" t="str">
            <v>1: Yes</v>
          </cell>
          <cell r="ZS128" t="str">
            <v>1: Yes</v>
          </cell>
          <cell r="ZT128">
            <v>2.423015095720634</v>
          </cell>
          <cell r="ZU128">
            <v>2.423015095720634</v>
          </cell>
          <cell r="ZV128">
            <v>2.4230150957206344</v>
          </cell>
          <cell r="ZW128">
            <v>2.423015095720634</v>
          </cell>
          <cell r="ZX128">
            <v>2.423015095720634</v>
          </cell>
          <cell r="ZY128">
            <v>0</v>
          </cell>
          <cell r="ZZ128">
            <v>0</v>
          </cell>
          <cell r="AAA128">
            <v>1.2599678497747298</v>
          </cell>
          <cell r="AAB128">
            <v>1.25996784977473</v>
          </cell>
          <cell r="AAC128">
            <v>1.2599678497747298</v>
          </cell>
          <cell r="AAD128">
            <v>1.2599678497747298</v>
          </cell>
          <cell r="AAE128">
            <v>0</v>
          </cell>
          <cell r="AAF128">
            <v>0</v>
          </cell>
          <cell r="AAG128">
            <v>0</v>
          </cell>
          <cell r="AAH128">
            <v>0</v>
          </cell>
          <cell r="AAI128">
            <v>0</v>
          </cell>
          <cell r="AAJ128">
            <v>0</v>
          </cell>
          <cell r="AAK128">
            <v>0</v>
          </cell>
          <cell r="AAL128">
            <v>0</v>
          </cell>
          <cell r="AAM128">
            <v>0</v>
          </cell>
          <cell r="AAN128">
            <v>0.16961105670044441</v>
          </cell>
          <cell r="AAO128">
            <v>0.16961105670044443</v>
          </cell>
          <cell r="AAP128">
            <v>0.16961105670044438</v>
          </cell>
          <cell r="AAQ128">
            <v>0.16961105670044438</v>
          </cell>
          <cell r="AAR128">
            <v>0</v>
          </cell>
          <cell r="AAS128">
            <v>0</v>
          </cell>
          <cell r="AAT128">
            <v>0</v>
          </cell>
          <cell r="AAU128">
            <v>0</v>
          </cell>
          <cell r="AAV128">
            <v>0</v>
          </cell>
          <cell r="AAW128">
            <v>0</v>
          </cell>
          <cell r="AAX128">
            <v>0</v>
          </cell>
          <cell r="AAY128">
            <v>0</v>
          </cell>
          <cell r="AAZ128">
            <v>0</v>
          </cell>
          <cell r="ABA128">
            <v>0</v>
          </cell>
          <cell r="ABB128">
            <v>0</v>
          </cell>
          <cell r="ABC128">
            <v>0</v>
          </cell>
          <cell r="ABD128">
            <v>0</v>
          </cell>
          <cell r="ABE128">
            <v>0</v>
          </cell>
          <cell r="ABF128">
            <v>0.67844422680177763</v>
          </cell>
          <cell r="ABG128">
            <v>0.67844422680177774</v>
          </cell>
          <cell r="ABH128">
            <v>0.67844422680177752</v>
          </cell>
          <cell r="ABI128">
            <v>0.67844422680177752</v>
          </cell>
          <cell r="ABJ128">
            <v>0</v>
          </cell>
          <cell r="ABK128">
            <v>0</v>
          </cell>
          <cell r="ABL128">
            <v>0.31499196244368244</v>
          </cell>
          <cell r="ABM128">
            <v>0.31499196244368249</v>
          </cell>
          <cell r="ABN128">
            <v>0.31499196244368244</v>
          </cell>
          <cell r="ABO128">
            <v>0.31499196244368244</v>
          </cell>
          <cell r="ABP128">
            <v>0</v>
          </cell>
          <cell r="ABQ128">
            <v>0</v>
          </cell>
          <cell r="ABR128">
            <v>0</v>
          </cell>
          <cell r="ABS128">
            <v>0</v>
          </cell>
          <cell r="ABT128">
            <v>0</v>
          </cell>
          <cell r="ABU128">
            <v>0</v>
          </cell>
          <cell r="ABV128">
            <v>0</v>
          </cell>
          <cell r="ABW128">
            <v>0</v>
          </cell>
          <cell r="ABX128">
            <v>0</v>
          </cell>
          <cell r="ABY128" t="str">
            <v>1: Yes</v>
          </cell>
          <cell r="ABZ128">
            <v>0</v>
          </cell>
          <cell r="ACA128">
            <v>0</v>
          </cell>
          <cell r="ACB128">
            <v>5.353004614545533</v>
          </cell>
          <cell r="ACC128">
            <v>5.3612752418957372</v>
          </cell>
          <cell r="ACD128">
            <v>4.8606203340032241</v>
          </cell>
          <cell r="ACE128">
            <v>5.3612752418957372</v>
          </cell>
          <cell r="ACF128">
            <v>5.3612752418957381</v>
          </cell>
          <cell r="ACG128">
            <v>0</v>
          </cell>
          <cell r="ACH128">
            <v>0</v>
          </cell>
          <cell r="ACI128">
            <v>1.4357337049994829</v>
          </cell>
          <cell r="ACJ128">
            <v>1.3036709181553263</v>
          </cell>
          <cell r="ACK128">
            <v>1.4379519766624502</v>
          </cell>
          <cell r="ACL128">
            <v>1.4379519766624502</v>
          </cell>
          <cell r="ACM128">
            <v>0</v>
          </cell>
          <cell r="ACN128">
            <v>0</v>
          </cell>
          <cell r="ACO128">
            <v>0.77127443203447843</v>
          </cell>
          <cell r="ACP128">
            <v>0.70033046062708293</v>
          </cell>
          <cell r="ACQ128">
            <v>0.77246608492316926</v>
          </cell>
          <cell r="ACR128">
            <v>0.77246608492316926</v>
          </cell>
          <cell r="ACS128">
            <v>0</v>
          </cell>
          <cell r="ACT128">
            <v>0</v>
          </cell>
          <cell r="ACU128">
            <v>0.62745103025738558</v>
          </cell>
          <cell r="ACV128">
            <v>0.56973633610798724</v>
          </cell>
          <cell r="ACW128">
            <v>0.62842046967046949</v>
          </cell>
          <cell r="ACX128">
            <v>0.62842046967046949</v>
          </cell>
          <cell r="ACY128">
            <v>0</v>
          </cell>
          <cell r="ACZ128">
            <v>0</v>
          </cell>
          <cell r="ADA128">
            <v>0</v>
          </cell>
          <cell r="ADB128">
            <v>0</v>
          </cell>
          <cell r="ADC128">
            <v>0</v>
          </cell>
          <cell r="ADD128">
            <v>0</v>
          </cell>
          <cell r="ADE128">
            <v>0</v>
          </cell>
          <cell r="ADF128">
            <v>0</v>
          </cell>
          <cell r="ADG128">
            <v>0</v>
          </cell>
          <cell r="ADH128">
            <v>0</v>
          </cell>
          <cell r="ADI128">
            <v>0</v>
          </cell>
          <cell r="ADJ128">
            <v>0</v>
          </cell>
          <cell r="ADK128">
            <v>0</v>
          </cell>
          <cell r="ADL128">
            <v>0</v>
          </cell>
          <cell r="ADM128">
            <v>0.62745103025738558</v>
          </cell>
          <cell r="ADN128">
            <v>0.56973633610798724</v>
          </cell>
          <cell r="ADO128">
            <v>0.62842046967046949</v>
          </cell>
          <cell r="ADP128">
            <v>0.62842046967046949</v>
          </cell>
          <cell r="ADQ128">
            <v>0</v>
          </cell>
          <cell r="ADR128">
            <v>0</v>
          </cell>
          <cell r="ADS128">
            <v>1.1306475937231049</v>
          </cell>
          <cell r="ADT128">
            <v>1.0266474775136947</v>
          </cell>
          <cell r="ADU128">
            <v>1.132394493938113</v>
          </cell>
          <cell r="ADV128">
            <v>1.132394493938113</v>
          </cell>
          <cell r="ADW128">
            <v>0</v>
          </cell>
          <cell r="ADX128">
            <v>0</v>
          </cell>
          <cell r="ADY128">
            <v>0.59008663760677205</v>
          </cell>
          <cell r="ADZ128">
            <v>0.53580882440890165</v>
          </cell>
          <cell r="AEA128">
            <v>0.59099834739135182</v>
          </cell>
          <cell r="AEB128">
            <v>0.59099834739135182</v>
          </cell>
          <cell r="AEC128">
            <v>0</v>
          </cell>
          <cell r="AED128">
            <v>0</v>
          </cell>
          <cell r="AEE128">
            <v>1.4159669855983399</v>
          </cell>
          <cell r="AEF128">
            <v>0.53544343725152954</v>
          </cell>
          <cell r="AEG128">
            <v>0.77436448030419891</v>
          </cell>
          <cell r="AEH128">
            <v>0</v>
          </cell>
          <cell r="AEI128">
            <v>0.8649430606592855</v>
          </cell>
          <cell r="AEJ128">
            <v>1.0811219122326654</v>
          </cell>
          <cell r="AEK128">
            <v>0</v>
          </cell>
          <cell r="AEL128">
            <v>0.68116473849951387</v>
          </cell>
          <cell r="AEM128">
            <v>0.77127443203447843</v>
          </cell>
          <cell r="AEN128">
            <v>1.4181547168112467</v>
          </cell>
          <cell r="AEO128">
            <v>0.53627072089043903</v>
          </cell>
          <cell r="AEP128">
            <v>0.77556090745324868</v>
          </cell>
          <cell r="AEQ128">
            <v>0</v>
          </cell>
          <cell r="AER128">
            <v>0.86627943569517096</v>
          </cell>
          <cell r="AES128">
            <v>1.0827922930935225</v>
          </cell>
          <cell r="AET128">
            <v>0</v>
          </cell>
          <cell r="AEU128">
            <v>0.68221716795210974</v>
          </cell>
          <cell r="AEV128">
            <v>0.77246608492316926</v>
          </cell>
          <cell r="AEW128">
            <v>0.13220000000000001</v>
          </cell>
          <cell r="AEX128" t="str">
            <v>10</v>
          </cell>
          <cell r="AEY128" t="str">
            <v>10</v>
          </cell>
          <cell r="AEZ128" t="str">
            <v>1: Yes</v>
          </cell>
          <cell r="AFA128" t="str">
            <v>0</v>
          </cell>
          <cell r="AFB128" t="str">
            <v>1</v>
          </cell>
          <cell r="AFC128" t="str">
            <v>1: Always</v>
          </cell>
          <cell r="AFD128" t="str">
            <v>1: Always</v>
          </cell>
          <cell r="AFE128">
            <v>0.77246608492316926</v>
          </cell>
          <cell r="AFF128">
            <v>0.70033046062708293</v>
          </cell>
          <cell r="AFG128">
            <v>8.5781291690299089</v>
          </cell>
          <cell r="AFH128">
            <v>8.5781291690299089</v>
          </cell>
          <cell r="AFI128">
            <v>0</v>
          </cell>
          <cell r="AFJ128">
            <v>8.5781291690299089</v>
          </cell>
          <cell r="AFK128">
            <v>8.5781291690299089</v>
          </cell>
          <cell r="AFL128">
            <v>0</v>
          </cell>
          <cell r="AFM128">
            <v>0</v>
          </cell>
          <cell r="AFN128">
            <v>0</v>
          </cell>
          <cell r="AFO128">
            <v>45</v>
          </cell>
          <cell r="AFP128">
            <v>45</v>
          </cell>
          <cell r="AFQ128">
            <v>0</v>
          </cell>
          <cell r="AFR128">
            <v>0</v>
          </cell>
          <cell r="AFS128">
            <v>0</v>
          </cell>
          <cell r="AFT128">
            <v>0</v>
          </cell>
          <cell r="AFU128">
            <v>0</v>
          </cell>
          <cell r="AFV128">
            <v>0</v>
          </cell>
          <cell r="AFW128">
            <v>0</v>
          </cell>
          <cell r="AFX128">
            <v>0</v>
          </cell>
          <cell r="AFY128">
            <v>0</v>
          </cell>
          <cell r="AFZ128">
            <v>0</v>
          </cell>
          <cell r="AGA128">
            <v>0</v>
          </cell>
          <cell r="AGB128">
            <v>0</v>
          </cell>
        </row>
        <row r="129">
          <cell r="A129" t="str">
            <v>Ethiopia_7</v>
          </cell>
          <cell r="B129" t="str">
            <v>Ethiopia</v>
          </cell>
          <cell r="C129" t="str">
            <v xml:space="preserve">Gawanie HC </v>
          </cell>
          <cell r="D129" t="str">
            <v>Health Center</v>
          </cell>
          <cell r="E129" t="str">
            <v>Primary</v>
          </cell>
          <cell r="F129" t="str">
            <v>Rural</v>
          </cell>
          <cell r="G129" t="str">
            <v>No</v>
          </cell>
          <cell r="H129">
            <v>38606</v>
          </cell>
          <cell r="I129">
            <v>34564</v>
          </cell>
          <cell r="J129">
            <v>8000</v>
          </cell>
          <cell r="K129">
            <v>3</v>
          </cell>
          <cell r="L129">
            <v>108</v>
          </cell>
          <cell r="M129" t="str">
            <v>USD</v>
          </cell>
          <cell r="N129">
            <v>16.142439999999997</v>
          </cell>
          <cell r="O129">
            <v>0</v>
          </cell>
          <cell r="P129">
            <v>0</v>
          </cell>
          <cell r="Q129">
            <v>0</v>
          </cell>
          <cell r="R129">
            <v>0</v>
          </cell>
          <cell r="S129" t="str">
            <v>Unknown</v>
          </cell>
          <cell r="T129">
            <v>8000</v>
          </cell>
          <cell r="U129">
            <v>0</v>
          </cell>
          <cell r="V129">
            <v>175.47530452600341</v>
          </cell>
          <cell r="W129" t="str">
            <v>0: No</v>
          </cell>
          <cell r="X129" t="str">
            <v>0: No</v>
          </cell>
          <cell r="Y129">
            <v>0</v>
          </cell>
          <cell r="Z129" t="str">
            <v>Jul-10</v>
          </cell>
          <cell r="AA129" t="str">
            <v>Jun-11</v>
          </cell>
          <cell r="AB129">
            <v>37</v>
          </cell>
          <cell r="AC129">
            <v>125.5</v>
          </cell>
          <cell r="AD129">
            <v>0</v>
          </cell>
          <cell r="AE129">
            <v>6</v>
          </cell>
          <cell r="AF129">
            <v>0</v>
          </cell>
          <cell r="AG129">
            <v>168.5</v>
          </cell>
          <cell r="AH129">
            <v>131.5</v>
          </cell>
          <cell r="AI129">
            <v>12.218991097922846</v>
          </cell>
          <cell r="AJ129">
            <v>13.869436201780415</v>
          </cell>
          <cell r="AK129">
            <v>12.36</v>
          </cell>
          <cell r="AL129">
            <v>12.36</v>
          </cell>
          <cell r="AM129">
            <v>0</v>
          </cell>
          <cell r="AN129">
            <v>8.4</v>
          </cell>
          <cell r="AO129">
            <v>0</v>
          </cell>
          <cell r="AP129">
            <v>10</v>
          </cell>
          <cell r="AQ129">
            <v>14</v>
          </cell>
          <cell r="AR129">
            <v>0</v>
          </cell>
          <cell r="AS129">
            <v>35</v>
          </cell>
          <cell r="AT129">
            <v>0</v>
          </cell>
          <cell r="AU129">
            <v>12</v>
          </cell>
          <cell r="AV129">
            <v>11.6</v>
          </cell>
          <cell r="AW129">
            <v>0</v>
          </cell>
          <cell r="AX129">
            <v>13</v>
          </cell>
          <cell r="AY129">
            <v>0</v>
          </cell>
          <cell r="AZ129">
            <v>5.5</v>
          </cell>
          <cell r="BA129">
            <v>7.3</v>
          </cell>
          <cell r="BB129">
            <v>0</v>
          </cell>
          <cell r="BC129">
            <v>6</v>
          </cell>
          <cell r="BD129">
            <v>0</v>
          </cell>
          <cell r="BE129">
            <v>41591.06</v>
          </cell>
          <cell r="BF129" t="str">
            <v>1: Yes</v>
          </cell>
          <cell r="BG129">
            <v>0.15</v>
          </cell>
          <cell r="BH129">
            <v>0.08</v>
          </cell>
          <cell r="BI129" t="str">
            <v>0: Unknown</v>
          </cell>
          <cell r="BJ129">
            <v>0.15</v>
          </cell>
          <cell r="BK129" t="str">
            <v>N/A</v>
          </cell>
          <cell r="BL129" t="str">
            <v>N/A</v>
          </cell>
          <cell r="BM129" t="str">
            <v>1: Yes</v>
          </cell>
          <cell r="BN129" t="str">
            <v>N_INITIATION,N_STAGE,N_MONITORING,N_BLOOD: Initiation, WHO Staging, Routine clinical monitoring, Blood draws for CD4</v>
          </cell>
          <cell r="BO129" t="str">
            <v>Team of doctors come one time a month for support and training.</v>
          </cell>
          <cell r="BP129" t="str">
            <v>1: Yes</v>
          </cell>
          <cell r="BQ129">
            <v>0.13198399921831552</v>
          </cell>
          <cell r="BR129" t="str">
            <v>0: Cumulative</v>
          </cell>
          <cell r="BS129" t="str">
            <v/>
          </cell>
          <cell r="BT129" t="str">
            <v>1: Yes</v>
          </cell>
          <cell r="BU129">
            <v>0.15</v>
          </cell>
          <cell r="BV129">
            <v>0.08</v>
          </cell>
          <cell r="BW129" t="str">
            <v>0: Unknown</v>
          </cell>
          <cell r="BX129">
            <v>0.15</v>
          </cell>
          <cell r="BY129" t="str">
            <v>N/A</v>
          </cell>
          <cell r="BZ129" t="str">
            <v>N/A</v>
          </cell>
          <cell r="CA129" t="str">
            <v>0: No</v>
          </cell>
          <cell r="CB129" t="str">
            <v>0: No</v>
          </cell>
          <cell r="CC129" t="str">
            <v>0: No</v>
          </cell>
          <cell r="CD129" t="str">
            <v>0: No</v>
          </cell>
          <cell r="CE129" t="str">
            <v>0: No</v>
          </cell>
          <cell r="CF129" t="str">
            <v>0: No</v>
          </cell>
          <cell r="CG129" t="str">
            <v>1: Yes</v>
          </cell>
          <cell r="CH129" t="str">
            <v>by chart numbers</v>
          </cell>
          <cell r="CI129" t="str">
            <v>Chart numbers are given by the date of entrance into the facility.</v>
          </cell>
          <cell r="CJ129">
            <v>135.66666666666666</v>
          </cell>
          <cell r="CK129" t="str">
            <v/>
          </cell>
          <cell r="CL129" t="str">
            <v>1: Yes</v>
          </cell>
          <cell r="CM129" t="str">
            <v>1: Yes</v>
          </cell>
          <cell r="CN129" t="str">
            <v>1: Yes</v>
          </cell>
          <cell r="CO129" t="str">
            <v>0: No</v>
          </cell>
          <cell r="CP129" t="str">
            <v/>
          </cell>
          <cell r="CQ129" t="str">
            <v>1: Yes</v>
          </cell>
          <cell r="CR129" t="str">
            <v>0: No</v>
          </cell>
          <cell r="CS129" t="str">
            <v>100</v>
          </cell>
          <cell r="CT129" t="str">
            <v>50</v>
          </cell>
          <cell r="CU129">
            <v>160.81178707224336</v>
          </cell>
          <cell r="CV129">
            <v>0.5</v>
          </cell>
          <cell r="CW129">
            <v>12.218991097922846</v>
          </cell>
          <cell r="CX129">
            <v>41.496725034460823</v>
          </cell>
          <cell r="CY129">
            <v>31.875137895281838</v>
          </cell>
          <cell r="CZ129">
            <v>44.203939666777345</v>
          </cell>
          <cell r="DA129">
            <v>19.680028516458634</v>
          </cell>
          <cell r="DB129">
            <v>15.116942896680534</v>
          </cell>
          <cell r="DC129">
            <v>20.963938538753613</v>
          </cell>
          <cell r="DD129">
            <v>20.548198962724193</v>
          </cell>
          <cell r="DE129">
            <v>0</v>
          </cell>
          <cell r="DF129">
            <v>29.659824670702317</v>
          </cell>
          <cell r="DG129">
            <v>0</v>
          </cell>
          <cell r="DH129">
            <v>21.816696518002193</v>
          </cell>
          <cell r="DI129">
            <v>16.758194998601304</v>
          </cell>
          <cell r="DJ129">
            <v>23.240001128023732</v>
          </cell>
          <cell r="DK129">
            <v>22.779124551896246</v>
          </cell>
          <cell r="DL129">
            <v>0</v>
          </cell>
          <cell r="DM129">
            <v>32.880002845356998</v>
          </cell>
          <cell r="DN129">
            <v>0</v>
          </cell>
          <cell r="DO129">
            <v>20.963938538753613</v>
          </cell>
          <cell r="DP129">
            <v>20.548198962724193</v>
          </cell>
          <cell r="DQ129">
            <v>29.659824670702317</v>
          </cell>
          <cell r="DR129">
            <v>23.240001128023732</v>
          </cell>
          <cell r="DS129">
            <v>22.779124551896246</v>
          </cell>
          <cell r="DT129">
            <v>32.880002845356998</v>
          </cell>
          <cell r="DU129">
            <v>12.263806624728105</v>
          </cell>
          <cell r="DV129">
            <v>9.4202741772910734</v>
          </cell>
          <cell r="DW129">
            <v>12.804815722423283</v>
          </cell>
          <cell r="DX129">
            <v>0</v>
          </cell>
          <cell r="DY129">
            <v>18.482816423798941</v>
          </cell>
          <cell r="DZ129">
            <v>0</v>
          </cell>
          <cell r="EA129">
            <v>0.85733677302796985</v>
          </cell>
          <cell r="EB129">
            <v>0.65855143605352628</v>
          </cell>
          <cell r="EC129">
            <v>0.8951575743655843</v>
          </cell>
          <cell r="ED129">
            <v>0</v>
          </cell>
          <cell r="EE129">
            <v>1.2920945897252729</v>
          </cell>
          <cell r="EF129">
            <v>0</v>
          </cell>
          <cell r="EG129">
            <v>0.83860406029094525</v>
          </cell>
          <cell r="EH129">
            <v>0.64416216072759391</v>
          </cell>
          <cell r="EI129">
            <v>0.8755984813434361</v>
          </cell>
          <cell r="EJ129">
            <v>0</v>
          </cell>
          <cell r="EK129">
            <v>1.2638624672503427</v>
          </cell>
          <cell r="EL129">
            <v>0</v>
          </cell>
          <cell r="EM129">
            <v>1.888234502725245</v>
          </cell>
          <cell r="EN129">
            <v>1.4504213309125817</v>
          </cell>
          <cell r="EO129">
            <v>1.9715326234324393</v>
          </cell>
          <cell r="EP129">
            <v>0</v>
          </cell>
          <cell r="EQ129">
            <v>2.8457633707778505</v>
          </cell>
          <cell r="ER129">
            <v>0</v>
          </cell>
          <cell r="ES129">
            <v>0</v>
          </cell>
          <cell r="ET129">
            <v>0</v>
          </cell>
          <cell r="EU129">
            <v>0</v>
          </cell>
          <cell r="EV129">
            <v>0</v>
          </cell>
          <cell r="EW129">
            <v>0</v>
          </cell>
          <cell r="EX129">
            <v>0</v>
          </cell>
          <cell r="EY129">
            <v>17.016071177087813</v>
          </cell>
          <cell r="EZ129">
            <v>13.070660751063585</v>
          </cell>
          <cell r="FA129">
            <v>17.766723042004784</v>
          </cell>
          <cell r="FB129">
            <v>0</v>
          </cell>
          <cell r="FC129">
            <v>25.644967296390579</v>
          </cell>
          <cell r="FD129">
            <v>0</v>
          </cell>
          <cell r="FE129">
            <v>8.6326718966007476</v>
          </cell>
          <cell r="FF129">
            <v>6.6310680392334813</v>
          </cell>
          <cell r="FG129">
            <v>9.0134960710509109</v>
          </cell>
          <cell r="FH129">
            <v>0</v>
          </cell>
          <cell r="FI129">
            <v>13.010323368116325</v>
          </cell>
          <cell r="FJ129">
            <v>0</v>
          </cell>
          <cell r="FK129">
            <v>0</v>
          </cell>
          <cell r="FL129">
            <v>0</v>
          </cell>
          <cell r="FM129">
            <v>0</v>
          </cell>
          <cell r="FN129">
            <v>0</v>
          </cell>
          <cell r="FO129">
            <v>0</v>
          </cell>
          <cell r="FP129">
            <v>0</v>
          </cell>
          <cell r="FQ129">
            <v>0.83086053412462912</v>
          </cell>
          <cell r="FR129">
            <v>0</v>
          </cell>
          <cell r="FS129">
            <v>5.9347181008902083</v>
          </cell>
          <cell r="FT129">
            <v>0</v>
          </cell>
          <cell r="FU129">
            <v>2.6112759643916914</v>
          </cell>
          <cell r="FV129">
            <v>0.71216617210682487</v>
          </cell>
          <cell r="FW129">
            <v>0</v>
          </cell>
          <cell r="FX129">
            <v>5.9347181008902083</v>
          </cell>
          <cell r="FY129">
            <v>2.9673590504451042</v>
          </cell>
          <cell r="FZ129">
            <v>18.991097922848667</v>
          </cell>
          <cell r="GA129">
            <v>0</v>
          </cell>
          <cell r="GB129">
            <v>5.9347181008902083</v>
          </cell>
          <cell r="GC129">
            <v>14.362017804154304</v>
          </cell>
          <cell r="GD129">
            <v>20.296735905044514</v>
          </cell>
          <cell r="GE129">
            <v>0.63821407773689831</v>
          </cell>
          <cell r="GF129">
            <v>0</v>
          </cell>
          <cell r="GG129">
            <v>4.5586719838349881</v>
          </cell>
          <cell r="GH129">
            <v>0</v>
          </cell>
          <cell r="GI129">
            <v>2.0058156728873944</v>
          </cell>
          <cell r="GJ129">
            <v>0.54704063806019854</v>
          </cell>
          <cell r="GK129">
            <v>0</v>
          </cell>
          <cell r="GL129">
            <v>4.5586719838349881</v>
          </cell>
          <cell r="GM129">
            <v>2.279335991917494</v>
          </cell>
          <cell r="GN129">
            <v>14.58775034827196</v>
          </cell>
          <cell r="GO129">
            <v>4.5586719838349881</v>
          </cell>
          <cell r="GP129">
            <v>11.03198620088067</v>
          </cell>
          <cell r="GQ129">
            <v>15.590658184715657</v>
          </cell>
          <cell r="GR129">
            <v>0.88506524048467516</v>
          </cell>
          <cell r="GS129">
            <v>0</v>
          </cell>
          <cell r="GT129">
            <v>6.3218945748905364</v>
          </cell>
          <cell r="GU129">
            <v>0</v>
          </cell>
          <cell r="GV129">
            <v>2.7816336129518358</v>
          </cell>
          <cell r="GW129">
            <v>0.75862734898686435</v>
          </cell>
          <cell r="GX129">
            <v>0</v>
          </cell>
          <cell r="GY129">
            <v>6.3218945748905364</v>
          </cell>
          <cell r="GZ129">
            <v>3.1609472874452682</v>
          </cell>
          <cell r="HA129">
            <v>20.230062639649717</v>
          </cell>
          <cell r="HB129">
            <v>6.3218945748905364</v>
          </cell>
          <cell r="HC129">
            <v>15.298984871235099</v>
          </cell>
          <cell r="HD129">
            <v>21.620879446125635</v>
          </cell>
          <cell r="HE129">
            <v>3716.9102068832221</v>
          </cell>
          <cell r="HF129">
            <v>0</v>
          </cell>
          <cell r="HG129">
            <v>999.66300014124249</v>
          </cell>
          <cell r="HH129">
            <v>0</v>
          </cell>
          <cell r="HI129">
            <v>1007.4065630722492</v>
          </cell>
          <cell r="HJ129">
            <v>1333.6583564814239</v>
          </cell>
          <cell r="HK129">
            <v>0</v>
          </cell>
          <cell r="HL129">
            <v>318.16751370920377</v>
          </cell>
          <cell r="HM129">
            <v>1749.1779433592442</v>
          </cell>
          <cell r="HN129">
            <v>2527.4989406805907</v>
          </cell>
          <cell r="HO129">
            <v>474.63405892676803</v>
          </cell>
          <cell r="HP129">
            <v>0</v>
          </cell>
          <cell r="HQ129">
            <v>1</v>
          </cell>
          <cell r="HR129">
            <v>0</v>
          </cell>
          <cell r="HS129">
            <v>0.29973516849334847</v>
          </cell>
          <cell r="HT129">
            <v>0.65005119814030654</v>
          </cell>
          <cell r="HU129">
            <v>0</v>
          </cell>
          <cell r="HV129">
            <v>2.9673590504451042</v>
          </cell>
          <cell r="HW129">
            <v>1.325</v>
          </cell>
          <cell r="HX129">
            <v>0.83299999999999996</v>
          </cell>
          <cell r="HY129">
            <v>0.31928966184893709</v>
          </cell>
          <cell r="HZ129">
            <v>0.69246004158274399</v>
          </cell>
          <cell r="IA129">
            <v>0</v>
          </cell>
          <cell r="IB129">
            <v>0.23023744210794581</v>
          </cell>
          <cell r="IC129">
            <v>0.49932787617596813</v>
          </cell>
          <cell r="ID129">
            <v>0</v>
          </cell>
          <cell r="IE129" t="str">
            <v>1</v>
          </cell>
          <cell r="IF129">
            <v>89.051442677947406</v>
          </cell>
          <cell r="IG129">
            <v>89.694681593133069</v>
          </cell>
          <cell r="IH129">
            <v>0</v>
          </cell>
          <cell r="II129">
            <v>75.597028701980605</v>
          </cell>
          <cell r="IJ129">
            <v>0</v>
          </cell>
          <cell r="IK129">
            <v>84.59887054405003</v>
          </cell>
          <cell r="IL129">
            <v>4.4525721338973705</v>
          </cell>
          <cell r="IM129">
            <v>85.209947513476422</v>
          </cell>
          <cell r="IN129">
            <v>4.4847340796566533</v>
          </cell>
          <cell r="IO129">
            <v>0</v>
          </cell>
          <cell r="IP129">
            <v>0</v>
          </cell>
          <cell r="IQ129">
            <v>71.817177266881572</v>
          </cell>
          <cell r="IR129">
            <v>3.7798514350990304</v>
          </cell>
          <cell r="IS129">
            <v>0</v>
          </cell>
          <cell r="IT129">
            <v>0</v>
          </cell>
          <cell r="IU129">
            <v>49</v>
          </cell>
          <cell r="IV129">
            <v>75.000000000000014</v>
          </cell>
          <cell r="IW129">
            <v>7.0000000000000009</v>
          </cell>
          <cell r="IX129">
            <v>0</v>
          </cell>
          <cell r="IY129" t="str">
            <v>0: No</v>
          </cell>
          <cell r="IZ129" t="str">
            <v>N/A</v>
          </cell>
          <cell r="JA129" t="str">
            <v>N/A</v>
          </cell>
          <cell r="JB129" t="str">
            <v>N/A</v>
          </cell>
          <cell r="JC129" t="str">
            <v>N/A</v>
          </cell>
          <cell r="JD129" t="str">
            <v>N/A</v>
          </cell>
          <cell r="JE129" t="str">
            <v>N/A</v>
          </cell>
          <cell r="JF129" t="str">
            <v>N/A</v>
          </cell>
          <cell r="JG129" t="str">
            <v>N/A</v>
          </cell>
          <cell r="JH129">
            <v>0</v>
          </cell>
          <cell r="JI129">
            <v>70</v>
          </cell>
          <cell r="JJ129">
            <v>0</v>
          </cell>
          <cell r="JK129">
            <v>48.5</v>
          </cell>
          <cell r="JL129">
            <v>0</v>
          </cell>
          <cell r="JM129">
            <v>7</v>
          </cell>
          <cell r="JN129">
            <v>0</v>
          </cell>
          <cell r="JO129">
            <v>0</v>
          </cell>
          <cell r="JP129">
            <v>0</v>
          </cell>
          <cell r="JQ129">
            <v>0</v>
          </cell>
          <cell r="JR129">
            <v>53.428725768842874</v>
          </cell>
          <cell r="JS129">
            <v>86.335461057931752</v>
          </cell>
          <cell r="JT129">
            <v>118.77386566095336</v>
          </cell>
          <cell r="JU129">
            <v>141.70255549966424</v>
          </cell>
          <cell r="JV129">
            <v>151.52449072135315</v>
          </cell>
          <cell r="JW129" t="str">
            <v>N/A</v>
          </cell>
          <cell r="JX129">
            <v>128.29008501812612</v>
          </cell>
          <cell r="JY129" t="str">
            <v>N/A</v>
          </cell>
          <cell r="JZ129">
            <v>1075</v>
          </cell>
          <cell r="KA129">
            <v>291.56400000000002</v>
          </cell>
          <cell r="KB129">
            <v>671.69600000000003</v>
          </cell>
          <cell r="KC129">
            <v>13</v>
          </cell>
          <cell r="KD129">
            <v>288.59250000000003</v>
          </cell>
          <cell r="KE129">
            <v>9</v>
          </cell>
          <cell r="KF129">
            <v>20.590499999999999</v>
          </cell>
          <cell r="KG129">
            <v>491.72300000000001</v>
          </cell>
          <cell r="KH129">
            <v>1432.3274999999999</v>
          </cell>
          <cell r="KI129">
            <v>291.56400000000002</v>
          </cell>
          <cell r="KJ129">
            <v>859.05700000000002</v>
          </cell>
          <cell r="KK129">
            <v>13</v>
          </cell>
          <cell r="KL129">
            <v>288.59250000000003</v>
          </cell>
          <cell r="KM129">
            <v>9</v>
          </cell>
          <cell r="KN129">
            <v>137.97</v>
          </cell>
          <cell r="KO129">
            <v>531.72299999999996</v>
          </cell>
          <cell r="KP129">
            <v>60</v>
          </cell>
          <cell r="KQ129">
            <v>10</v>
          </cell>
          <cell r="KR129">
            <v>31</v>
          </cell>
          <cell r="KS129">
            <v>17.5</v>
          </cell>
          <cell r="KT129">
            <v>1.5</v>
          </cell>
          <cell r="KU129">
            <v>5.5</v>
          </cell>
          <cell r="KV129">
            <v>0</v>
          </cell>
          <cell r="KW129">
            <v>0</v>
          </cell>
          <cell r="KX129">
            <v>0</v>
          </cell>
          <cell r="KY129">
            <v>0</v>
          </cell>
          <cell r="KZ129">
            <v>4.3919011004532154</v>
          </cell>
          <cell r="LA129">
            <v>9.8869811503093707</v>
          </cell>
          <cell r="LB129" t="str">
            <v/>
          </cell>
          <cell r="LC129">
            <v>2.6909500670282807</v>
          </cell>
          <cell r="LD129">
            <v>4.2871771553742803</v>
          </cell>
          <cell r="LE129">
            <v>4.5083333126838321</v>
          </cell>
          <cell r="LF129">
            <v>4.3541744618533507</v>
          </cell>
          <cell r="LG129" t="str">
            <v/>
          </cell>
          <cell r="LH129">
            <v>7.3098614583668882</v>
          </cell>
          <cell r="LI129" t="e">
            <v>#N/A</v>
          </cell>
          <cell r="LJ129" t="str">
            <v>Tenofovir/Emtricitabine</v>
          </cell>
          <cell r="LK129" t="str">
            <v/>
          </cell>
          <cell r="LL129" t="str">
            <v>0: No</v>
          </cell>
          <cell r="LM129" t="str">
            <v>N/A</v>
          </cell>
          <cell r="LN129" t="str">
            <v>N/A</v>
          </cell>
          <cell r="LO129" t="str">
            <v>N/A</v>
          </cell>
          <cell r="LP129" t="str">
            <v>N/A</v>
          </cell>
          <cell r="LQ129" t="str">
            <v>N/A</v>
          </cell>
          <cell r="LR129" t="str">
            <v>N/A</v>
          </cell>
          <cell r="LS129" t="str">
            <v>N/A</v>
          </cell>
          <cell r="LT129" t="str">
            <v>N/A</v>
          </cell>
          <cell r="LU129">
            <v>70</v>
          </cell>
          <cell r="LV129">
            <v>48.5</v>
          </cell>
          <cell r="LW129">
            <v>7</v>
          </cell>
          <cell r="LX129">
            <v>0</v>
          </cell>
          <cell r="LY129" t="str">
            <v/>
          </cell>
          <cell r="LZ129" t="str">
            <v/>
          </cell>
          <cell r="MA129" t="str">
            <v/>
          </cell>
          <cell r="MB129" t="str">
            <v/>
          </cell>
          <cell r="MC129" t="str">
            <v/>
          </cell>
          <cell r="MD129" t="str">
            <v/>
          </cell>
          <cell r="ME129" t="str">
            <v/>
          </cell>
          <cell r="MF129" t="str">
            <v/>
          </cell>
          <cell r="MG129" t="str">
            <v/>
          </cell>
          <cell r="MH129" t="str">
            <v/>
          </cell>
          <cell r="MI129" t="str">
            <v/>
          </cell>
          <cell r="MJ129" t="str">
            <v/>
          </cell>
          <cell r="MK129" t="str">
            <v/>
          </cell>
          <cell r="ML129" t="str">
            <v/>
          </cell>
          <cell r="MM129" t="str">
            <v/>
          </cell>
          <cell r="MN129" t="str">
            <v/>
          </cell>
          <cell r="MO129" t="str">
            <v/>
          </cell>
          <cell r="MP129" t="str">
            <v/>
          </cell>
          <cell r="MQ129" t="str">
            <v>0: No</v>
          </cell>
          <cell r="MR129" t="str">
            <v>0: No</v>
          </cell>
          <cell r="MS129" t="str">
            <v>3</v>
          </cell>
          <cell r="MT129" t="str">
            <v>1: Yes</v>
          </cell>
          <cell r="MU129">
            <v>16.680879038160988</v>
          </cell>
          <cell r="MV129">
            <v>24.450985288726553</v>
          </cell>
          <cell r="MW129">
            <v>14.481586723457308</v>
          </cell>
          <cell r="MX129">
            <v>0</v>
          </cell>
          <cell r="MY129">
            <v>14.767088075558675</v>
          </cell>
          <cell r="MZ129">
            <v>0</v>
          </cell>
          <cell r="NA129">
            <v>0.37553486834200372</v>
          </cell>
          <cell r="NB129">
            <v>0.37553486834200367</v>
          </cell>
          <cell r="NC129">
            <v>0.37553486834200367</v>
          </cell>
          <cell r="ND129">
            <v>0</v>
          </cell>
          <cell r="NE129">
            <v>0.37553486834200372</v>
          </cell>
          <cell r="NF129">
            <v>0</v>
          </cell>
          <cell r="NG129">
            <v>0.15167640701797649</v>
          </cell>
          <cell r="NH129">
            <v>0</v>
          </cell>
          <cell r="NI129">
            <v>0</v>
          </cell>
          <cell r="NJ129">
            <v>0</v>
          </cell>
          <cell r="NK129">
            <v>4.2595790970881735</v>
          </cell>
          <cell r="NL129">
            <v>0</v>
          </cell>
          <cell r="NM129">
            <v>12.151053730808362</v>
          </cell>
          <cell r="NN129">
            <v>19.921159981373926</v>
          </cell>
          <cell r="NO129">
            <v>9.9517614161046808</v>
          </cell>
          <cell r="NP129">
            <v>0</v>
          </cell>
          <cell r="NQ129">
            <v>10.237262768206046</v>
          </cell>
          <cell r="NR129">
            <v>0</v>
          </cell>
          <cell r="NS129">
            <v>4.4522040163556689</v>
          </cell>
          <cell r="NT129">
            <v>4.4522040163556689</v>
          </cell>
          <cell r="NU129">
            <v>4.4522040163556689</v>
          </cell>
          <cell r="NV129">
            <v>0</v>
          </cell>
          <cell r="NW129">
            <v>4.4522040163556698</v>
          </cell>
          <cell r="NX129">
            <v>0</v>
          </cell>
          <cell r="NY129">
            <v>0</v>
          </cell>
          <cell r="NZ129">
            <v>0</v>
          </cell>
          <cell r="OA129">
            <v>0</v>
          </cell>
          <cell r="OB129">
            <v>0</v>
          </cell>
          <cell r="OC129">
            <v>0</v>
          </cell>
          <cell r="OD129">
            <v>0</v>
          </cell>
          <cell r="OE129">
            <v>7.7621290996958928E-2</v>
          </cell>
          <cell r="OF129">
            <v>7.7621290996958914E-2</v>
          </cell>
          <cell r="OG129">
            <v>7.7621290996958914E-2</v>
          </cell>
          <cell r="OH129">
            <v>0</v>
          </cell>
          <cell r="OI129">
            <v>7.7621290996958928E-2</v>
          </cell>
          <cell r="OJ129">
            <v>0</v>
          </cell>
          <cell r="OK129">
            <v>7.7621290996958928E-2</v>
          </cell>
          <cell r="OL129">
            <v>7.7621290996958914E-2</v>
          </cell>
          <cell r="OM129">
            <v>7.7621290996958914E-2</v>
          </cell>
          <cell r="ON129">
            <v>0</v>
          </cell>
          <cell r="OO129">
            <v>7.7621290996958928E-2</v>
          </cell>
          <cell r="OP129">
            <v>0</v>
          </cell>
          <cell r="OQ129">
            <v>16.603257747164029</v>
          </cell>
          <cell r="OR129">
            <v>24.373363997729594</v>
          </cell>
          <cell r="OS129">
            <v>14.40396543246035</v>
          </cell>
          <cell r="OT129">
            <v>0</v>
          </cell>
          <cell r="OU129">
            <v>14.689466784561716</v>
          </cell>
          <cell r="OV129">
            <v>0</v>
          </cell>
          <cell r="OW129">
            <v>0</v>
          </cell>
          <cell r="OX129">
            <v>1.7091988130563798</v>
          </cell>
          <cell r="OY129">
            <v>0</v>
          </cell>
          <cell r="OZ129">
            <v>0</v>
          </cell>
          <cell r="PA129">
            <v>0</v>
          </cell>
          <cell r="PB129">
            <v>1.4480712166172107</v>
          </cell>
          <cell r="PC129">
            <v>0</v>
          </cell>
          <cell r="PD129">
            <v>0</v>
          </cell>
          <cell r="PE129">
            <v>0</v>
          </cell>
          <cell r="PF129">
            <v>0.18991097922848665</v>
          </cell>
          <cell r="PG129" t="str">
            <v/>
          </cell>
          <cell r="PH129">
            <v>7.1092102556986427</v>
          </cell>
          <cell r="PI129">
            <v>0</v>
          </cell>
          <cell r="PJ129">
            <v>0</v>
          </cell>
          <cell r="PK129" t="str">
            <v>N/A</v>
          </cell>
          <cell r="PL129">
            <v>2.8682157096448861</v>
          </cell>
          <cell r="PM129" t="str">
            <v>N/A</v>
          </cell>
          <cell r="PN129" t="str">
            <v>N/A</v>
          </cell>
          <cell r="PO129" t="str">
            <v>N/A</v>
          </cell>
          <cell r="PP129">
            <v>0.63497216034255044</v>
          </cell>
          <cell r="PQ129">
            <v>103.67999999999999</v>
          </cell>
          <cell r="PR129">
            <v>175.68</v>
          </cell>
          <cell r="PS129">
            <v>288</v>
          </cell>
          <cell r="PT129">
            <v>0</v>
          </cell>
          <cell r="PU129">
            <v>244</v>
          </cell>
          <cell r="PV129">
            <v>0</v>
          </cell>
          <cell r="PW129">
            <v>32</v>
          </cell>
          <cell r="PX129">
            <v>0</v>
          </cell>
          <cell r="PY129">
            <v>0</v>
          </cell>
          <cell r="PZ129">
            <v>3.0573411696647828</v>
          </cell>
          <cell r="QA129">
            <v>14.494613401119729</v>
          </cell>
          <cell r="QB129">
            <v>0.37553486834200372</v>
          </cell>
          <cell r="QC129">
            <v>0.19435341887854782</v>
          </cell>
          <cell r="QD129">
            <v>9.9647880937671012</v>
          </cell>
          <cell r="QE129">
            <v>4.4522040163556689</v>
          </cell>
          <cell r="QF129">
            <v>0</v>
          </cell>
          <cell r="QG129">
            <v>7.7621290996958928E-2</v>
          </cell>
          <cell r="QH129">
            <v>7.7621290996958928E-2</v>
          </cell>
          <cell r="QI129">
            <v>14.41699211012277</v>
          </cell>
          <cell r="QJ129">
            <v>0</v>
          </cell>
          <cell r="QK129">
            <v>1.4016730038022813</v>
          </cell>
          <cell r="QL129">
            <v>0</v>
          </cell>
          <cell r="QM129">
            <v>0</v>
          </cell>
          <cell r="QN129">
            <v>0</v>
          </cell>
          <cell r="QO129">
            <v>1.4480712166172105</v>
          </cell>
          <cell r="QP129">
            <v>0</v>
          </cell>
          <cell r="QQ129">
            <v>0</v>
          </cell>
          <cell r="QR129">
            <v>0</v>
          </cell>
          <cell r="QS129">
            <v>0.18991097922848663</v>
          </cell>
          <cell r="QT129">
            <v>0</v>
          </cell>
          <cell r="QU129">
            <v>2.802162162162162</v>
          </cell>
          <cell r="QV129" t="str">
            <v>N/A</v>
          </cell>
          <cell r="QW129" t="str">
            <v/>
          </cell>
          <cell r="QX129" t="str">
            <v/>
          </cell>
          <cell r="QY129" t="str">
            <v/>
          </cell>
          <cell r="QZ129" t="str">
            <v/>
          </cell>
          <cell r="RA129" t="str">
            <v/>
          </cell>
          <cell r="RB129" t="str">
            <v/>
          </cell>
          <cell r="RC129" t="str">
            <v>N/A</v>
          </cell>
          <cell r="RD129" t="str">
            <v>N/A</v>
          </cell>
          <cell r="RE129">
            <v>0</v>
          </cell>
          <cell r="RF129">
            <v>0</v>
          </cell>
          <cell r="RG129">
            <v>0</v>
          </cell>
          <cell r="RH129">
            <v>0</v>
          </cell>
          <cell r="RI129">
            <v>0</v>
          </cell>
          <cell r="RJ129">
            <v>1.4480712166172107</v>
          </cell>
          <cell r="RK129">
            <v>0</v>
          </cell>
          <cell r="RL129">
            <v>0</v>
          </cell>
          <cell r="RM129">
            <v>0</v>
          </cell>
          <cell r="RN129">
            <v>0.18991097922848665</v>
          </cell>
          <cell r="RO129">
            <v>1.2438723214101302</v>
          </cell>
          <cell r="RP129">
            <v>1.2438723214101302</v>
          </cell>
          <cell r="RQ129">
            <v>1.2438723214101302</v>
          </cell>
          <cell r="RR129">
            <v>1.2438723214101302</v>
          </cell>
          <cell r="RS129">
            <v>1.2438723214101302</v>
          </cell>
          <cell r="RT129">
            <v>0</v>
          </cell>
          <cell r="RU129">
            <v>1.2438723214101302</v>
          </cell>
          <cell r="RV129">
            <v>0.20586524533588982</v>
          </cell>
          <cell r="RW129">
            <v>0.20586524533588982</v>
          </cell>
          <cell r="RX129">
            <v>0.20586524533588982</v>
          </cell>
          <cell r="RY129">
            <v>0</v>
          </cell>
          <cell r="RZ129">
            <v>0.20586524533588982</v>
          </cell>
          <cell r="SA129">
            <v>0</v>
          </cell>
          <cell r="SB129">
            <v>1.1816787053396236</v>
          </cell>
          <cell r="SC129">
            <v>0</v>
          </cell>
          <cell r="SD129">
            <v>1.1816787053396238</v>
          </cell>
          <cell r="SE129">
            <v>1.1816787053396238</v>
          </cell>
          <cell r="SF129">
            <v>0</v>
          </cell>
          <cell r="SG129">
            <v>1.1816787053396236</v>
          </cell>
          <cell r="SH129">
            <v>6.2193616070506524E-2</v>
          </cell>
          <cell r="SI129">
            <v>0</v>
          </cell>
          <cell r="SJ129">
            <v>6.2193616070506517E-2</v>
          </cell>
          <cell r="SK129">
            <v>6.2193616070506517E-2</v>
          </cell>
          <cell r="SL129">
            <v>0</v>
          </cell>
          <cell r="SM129">
            <v>6.2193616070506511E-2</v>
          </cell>
          <cell r="SN129">
            <v>0</v>
          </cell>
          <cell r="SO129">
            <v>0.6</v>
          </cell>
          <cell r="SP129">
            <v>0.75</v>
          </cell>
          <cell r="SQ129">
            <v>1</v>
          </cell>
          <cell r="SR129">
            <v>1</v>
          </cell>
          <cell r="SS129" t="str">
            <v>1: Yes</v>
          </cell>
          <cell r="ST129" t="str">
            <v>1: Yes</v>
          </cell>
          <cell r="SU129">
            <v>0.9</v>
          </cell>
          <cell r="SV129" t="str">
            <v>1: Yes</v>
          </cell>
          <cell r="SW129" t="str">
            <v>1: Only patients with CD4 &lt;</v>
          </cell>
          <cell r="SX129">
            <v>1</v>
          </cell>
          <cell r="SY129" t="str">
            <v>0: No</v>
          </cell>
          <cell r="SZ129" t="str">
            <v>N/A</v>
          </cell>
          <cell r="TA129" t="str">
            <v>N/A</v>
          </cell>
          <cell r="TB129">
            <v>8.1436730574311455E-3</v>
          </cell>
          <cell r="TC129">
            <v>6.1120397177480597E-4</v>
          </cell>
          <cell r="TD129">
            <v>0.66946879147263905</v>
          </cell>
          <cell r="TE129">
            <v>0</v>
          </cell>
          <cell r="TF129">
            <v>0</v>
          </cell>
          <cell r="TG129">
            <v>0.2517098709745394</v>
          </cell>
          <cell r="TH129">
            <v>1.8452391163336057E-4</v>
          </cell>
          <cell r="TI129">
            <v>0.20586524533588982</v>
          </cell>
          <cell r="TJ129">
            <v>0.10788901268622263</v>
          </cell>
          <cell r="TK129">
            <v>8.1436730574311455E-3</v>
          </cell>
          <cell r="TL129">
            <v>6.1120397177480586E-4</v>
          </cell>
          <cell r="TM129">
            <v>0.66946879147263905</v>
          </cell>
          <cell r="TN129">
            <v>0</v>
          </cell>
          <cell r="TO129">
            <v>0</v>
          </cell>
          <cell r="TP129">
            <v>0.2517098709745394</v>
          </cell>
          <cell r="TQ129">
            <v>1.8452391163336057E-4</v>
          </cell>
          <cell r="TR129">
            <v>0.20586524533588982</v>
          </cell>
          <cell r="TS129">
            <v>0.10788901268622264</v>
          </cell>
          <cell r="TT129">
            <v>8.1436730574311455E-3</v>
          </cell>
          <cell r="TU129">
            <v>6.1120397177480597E-4</v>
          </cell>
          <cell r="TV129">
            <v>0.66946879147263905</v>
          </cell>
          <cell r="TW129">
            <v>0</v>
          </cell>
          <cell r="TX129">
            <v>0</v>
          </cell>
          <cell r="TY129">
            <v>0.2517098709745394</v>
          </cell>
          <cell r="TZ129">
            <v>1.8452391163336054E-4</v>
          </cell>
          <cell r="UA129">
            <v>0.20586524533588979</v>
          </cell>
          <cell r="UB129">
            <v>0.10788901268622263</v>
          </cell>
          <cell r="UC129" t="str">
            <v>0: No</v>
          </cell>
          <cell r="UD129" t="str">
            <v>N/A</v>
          </cell>
          <cell r="UE129" t="str">
            <v>N/A</v>
          </cell>
          <cell r="UF129">
            <v>3</v>
          </cell>
          <cell r="UG129">
            <v>9.2287163526703526E-3</v>
          </cell>
          <cell r="UH129">
            <v>9.2287163526703526E-3</v>
          </cell>
          <cell r="UI129">
            <v>9.2287163526703526E-3</v>
          </cell>
          <cell r="UJ129">
            <v>20</v>
          </cell>
          <cell r="UK129">
            <v>1.8061953459328327E-2</v>
          </cell>
          <cell r="UL129">
            <v>1.8061953459328327E-2</v>
          </cell>
          <cell r="UM129">
            <v>1.8061953459328327E-2</v>
          </cell>
          <cell r="UN129" t="str">
            <v>1: Yes</v>
          </cell>
          <cell r="UO129" t="str">
            <v>0: All patients when initiated</v>
          </cell>
          <cell r="UP129" t="str">
            <v>1: Yes</v>
          </cell>
          <cell r="UQ129" t="e">
            <v>#N/A</v>
          </cell>
          <cell r="UR129" t="e">
            <v>#N/A</v>
          </cell>
          <cell r="US129" t="e">
            <v>#N/A</v>
          </cell>
          <cell r="UT129" t="e">
            <v>#N/A</v>
          </cell>
          <cell r="UU129" t="e">
            <v>#N/A</v>
          </cell>
          <cell r="UV129" t="e">
            <v>#N/A</v>
          </cell>
          <cell r="UW129" t="e">
            <v>#N/A</v>
          </cell>
          <cell r="UX129">
            <v>1</v>
          </cell>
          <cell r="UY129">
            <v>0</v>
          </cell>
          <cell r="UZ129">
            <v>0</v>
          </cell>
          <cell r="VA129">
            <v>0</v>
          </cell>
          <cell r="VB129">
            <v>0</v>
          </cell>
          <cell r="VC129">
            <v>0</v>
          </cell>
          <cell r="VD129">
            <v>1</v>
          </cell>
          <cell r="VE129">
            <v>1</v>
          </cell>
          <cell r="VF129">
            <v>0</v>
          </cell>
          <cell r="VG129">
            <v>1</v>
          </cell>
          <cell r="VH129">
            <v>1</v>
          </cell>
          <cell r="VI129">
            <v>0</v>
          </cell>
          <cell r="VJ129">
            <v>0</v>
          </cell>
          <cell r="VK129">
            <v>0</v>
          </cell>
          <cell r="VL129">
            <v>0</v>
          </cell>
          <cell r="VM129">
            <v>1</v>
          </cell>
          <cell r="VN129">
            <v>1</v>
          </cell>
          <cell r="VO129">
            <v>0</v>
          </cell>
          <cell r="VP129">
            <v>1</v>
          </cell>
          <cell r="VQ129">
            <v>0</v>
          </cell>
          <cell r="VR129">
            <v>0</v>
          </cell>
          <cell r="VS129">
            <v>1</v>
          </cell>
          <cell r="VT129">
            <v>0</v>
          </cell>
          <cell r="VU129">
            <v>0</v>
          </cell>
          <cell r="VV129">
            <v>1</v>
          </cell>
          <cell r="VW129">
            <v>0</v>
          </cell>
          <cell r="VX129">
            <v>0</v>
          </cell>
          <cell r="VY129">
            <v>4.7694685892668419E-2</v>
          </cell>
          <cell r="VZ129">
            <v>4.7694685892668405E-2</v>
          </cell>
          <cell r="WA129">
            <v>4.7694685892668419E-2</v>
          </cell>
          <cell r="WB129">
            <v>4.7694685892668412E-2</v>
          </cell>
          <cell r="WC129">
            <v>0</v>
          </cell>
          <cell r="WD129">
            <v>4.7694685892668419E-2</v>
          </cell>
          <cell r="WE129">
            <v>0</v>
          </cell>
          <cell r="WF129">
            <v>4.5309951598034991E-2</v>
          </cell>
          <cell r="WG129">
            <v>4.5309951598034991E-2</v>
          </cell>
          <cell r="WH129">
            <v>4.5309951598034984E-2</v>
          </cell>
          <cell r="WI129">
            <v>0</v>
          </cell>
          <cell r="WJ129">
            <v>4.5309951598034998E-2</v>
          </cell>
          <cell r="WK129">
            <v>0</v>
          </cell>
          <cell r="WL129">
            <v>2.3847342946334209E-3</v>
          </cell>
          <cell r="WM129">
            <v>2.3847342946334213E-3</v>
          </cell>
          <cell r="WN129">
            <v>2.3847342946334209E-3</v>
          </cell>
          <cell r="WO129">
            <v>0</v>
          </cell>
          <cell r="WP129">
            <v>2.3847342946334213E-3</v>
          </cell>
          <cell r="WQ129">
            <v>0</v>
          </cell>
          <cell r="WR129">
            <v>4.7694685892668419E-2</v>
          </cell>
          <cell r="WS129">
            <v>0</v>
          </cell>
          <cell r="WT129">
            <v>4.7694685892668412E-2</v>
          </cell>
          <cell r="WU129">
            <v>0</v>
          </cell>
          <cell r="WV129">
            <v>4.7694685892668412E-2</v>
          </cell>
          <cell r="WW129">
            <v>0</v>
          </cell>
          <cell r="WX129">
            <v>4.7694685892668419E-2</v>
          </cell>
          <cell r="WY129">
            <v>0</v>
          </cell>
          <cell r="WZ129">
            <v>8.4612294501029073</v>
          </cell>
          <cell r="XA129">
            <v>7.7752151457094305</v>
          </cell>
          <cell r="XB129">
            <v>5.6066508280310536</v>
          </cell>
          <cell r="XC129">
            <v>7.6210234778489614</v>
          </cell>
          <cell r="XD129">
            <v>0</v>
          </cell>
          <cell r="XE129">
            <v>11.000390865124219</v>
          </cell>
          <cell r="XF129">
            <v>0</v>
          </cell>
          <cell r="XG129">
            <v>5.1973600257388126</v>
          </cell>
          <cell r="XH129">
            <v>3.9922805323618418</v>
          </cell>
          <cell r="XI129">
            <v>5.4266378628707477</v>
          </cell>
          <cell r="XJ129">
            <v>0</v>
          </cell>
          <cell r="XK129">
            <v>7.8329554748871573</v>
          </cell>
          <cell r="XL129">
            <v>0</v>
          </cell>
          <cell r="XM129">
            <v>0.66620689397511523</v>
          </cell>
          <cell r="XN129">
            <v>0.62540589150530379</v>
          </cell>
          <cell r="XO129">
            <v>0.48039692326800149</v>
          </cell>
          <cell r="XP129">
            <v>0.65299522713412106</v>
          </cell>
          <cell r="XQ129">
            <v>0</v>
          </cell>
          <cell r="XR129">
            <v>0.94255092539924346</v>
          </cell>
          <cell r="XS129">
            <v>0</v>
          </cell>
          <cell r="XT129">
            <v>0.23772707683497515</v>
          </cell>
          <cell r="XU129">
            <v>0.18260678039687023</v>
          </cell>
          <cell r="XV129">
            <v>0.24821423757321406</v>
          </cell>
          <cell r="XW129">
            <v>0</v>
          </cell>
          <cell r="XX129">
            <v>0.35827912609512508</v>
          </cell>
          <cell r="XY129">
            <v>0</v>
          </cell>
          <cell r="XZ129">
            <v>0</v>
          </cell>
          <cell r="YA129">
            <v>0</v>
          </cell>
          <cell r="YB129">
            <v>0</v>
          </cell>
          <cell r="YC129">
            <v>0</v>
          </cell>
          <cell r="YD129">
            <v>0</v>
          </cell>
          <cell r="YE129">
            <v>0</v>
          </cell>
          <cell r="YF129">
            <v>0</v>
          </cell>
          <cell r="YG129">
            <v>0</v>
          </cell>
          <cell r="YH129">
            <v>0</v>
          </cell>
          <cell r="YI129">
            <v>0</v>
          </cell>
          <cell r="YJ129">
            <v>0</v>
          </cell>
          <cell r="YK129">
            <v>0</v>
          </cell>
          <cell r="YL129">
            <v>0.52289080842076407</v>
          </cell>
          <cell r="YM129">
            <v>0.40165137390350725</v>
          </cell>
          <cell r="YN129">
            <v>0.545957764147742</v>
          </cell>
          <cell r="YO129">
            <v>0</v>
          </cell>
          <cell r="YP129">
            <v>0.78805016398789396</v>
          </cell>
          <cell r="YQ129">
            <v>0</v>
          </cell>
          <cell r="YR129">
            <v>0.52289080842076407</v>
          </cell>
          <cell r="YS129">
            <v>0.40165137390350725</v>
          </cell>
          <cell r="YT129">
            <v>0.545957764147742</v>
          </cell>
          <cell r="YU129">
            <v>0</v>
          </cell>
          <cell r="YV129">
            <v>0.78805016398789396</v>
          </cell>
          <cell r="YW129">
            <v>0</v>
          </cell>
          <cell r="YX129">
            <v>0.1927572721532021</v>
          </cell>
          <cell r="YY129">
            <v>0.14806384419732604</v>
          </cell>
          <cell r="YZ129">
            <v>0.20126062197539488</v>
          </cell>
          <cell r="ZA129">
            <v>0</v>
          </cell>
          <cell r="ZB129">
            <v>0.29050501076690555</v>
          </cell>
          <cell r="ZC129">
            <v>0</v>
          </cell>
          <cell r="ZD129">
            <v>0</v>
          </cell>
          <cell r="ZE129">
            <v>0</v>
          </cell>
          <cell r="ZF129">
            <v>0</v>
          </cell>
          <cell r="ZG129">
            <v>0</v>
          </cell>
          <cell r="ZH129">
            <v>0</v>
          </cell>
          <cell r="ZI129">
            <v>0</v>
          </cell>
          <cell r="ZJ129" t="str">
            <v xml:space="preserve"> </v>
          </cell>
          <cell r="ZK129">
            <v>0</v>
          </cell>
          <cell r="ZL129">
            <v>0</v>
          </cell>
          <cell r="ZM129">
            <v>0</v>
          </cell>
          <cell r="ZN129">
            <v>0</v>
          </cell>
          <cell r="ZO129">
            <v>0</v>
          </cell>
          <cell r="ZP129">
            <v>0</v>
          </cell>
          <cell r="ZQ129">
            <v>0</v>
          </cell>
          <cell r="ZR129" t="str">
            <v>0: No</v>
          </cell>
          <cell r="ZS129" t="str">
            <v>1: Yes</v>
          </cell>
          <cell r="ZT129">
            <v>2.6425831020056112</v>
          </cell>
          <cell r="ZU129">
            <v>2.6425831020056112</v>
          </cell>
          <cell r="ZV129">
            <v>2.6425831020056116</v>
          </cell>
          <cell r="ZW129">
            <v>2.6425831020056112</v>
          </cell>
          <cell r="ZX129">
            <v>0</v>
          </cell>
          <cell r="ZY129">
            <v>2.6425831020056116</v>
          </cell>
          <cell r="ZZ129">
            <v>0</v>
          </cell>
          <cell r="AAA129">
            <v>0.84562659264179563</v>
          </cell>
          <cell r="AAB129">
            <v>0.84562659264179574</v>
          </cell>
          <cell r="AAC129">
            <v>0.84562659264179552</v>
          </cell>
          <cell r="AAD129">
            <v>0</v>
          </cell>
          <cell r="AAE129">
            <v>0.84562659264179574</v>
          </cell>
          <cell r="AAF129">
            <v>0</v>
          </cell>
          <cell r="AAG129">
            <v>0.47566495836100997</v>
          </cell>
          <cell r="AAH129">
            <v>0.47566495836100992</v>
          </cell>
          <cell r="AAI129">
            <v>0.47566495836101003</v>
          </cell>
          <cell r="AAJ129">
            <v>0.47566495836100997</v>
          </cell>
          <cell r="AAK129">
            <v>0</v>
          </cell>
          <cell r="AAL129">
            <v>0.47566495836101003</v>
          </cell>
          <cell r="AAM129">
            <v>0</v>
          </cell>
          <cell r="AAN129">
            <v>0.35410613566875193</v>
          </cell>
          <cell r="AAO129">
            <v>0.35410613566875193</v>
          </cell>
          <cell r="AAP129">
            <v>0.35410613566875193</v>
          </cell>
          <cell r="AAQ129">
            <v>0</v>
          </cell>
          <cell r="AAR129">
            <v>0.35410613566875199</v>
          </cell>
          <cell r="AAS129">
            <v>0</v>
          </cell>
          <cell r="AAT129">
            <v>0</v>
          </cell>
          <cell r="AAU129">
            <v>0</v>
          </cell>
          <cell r="AAV129">
            <v>0</v>
          </cell>
          <cell r="AAW129">
            <v>0</v>
          </cell>
          <cell r="AAX129">
            <v>0</v>
          </cell>
          <cell r="AAY129">
            <v>0</v>
          </cell>
          <cell r="AAZ129">
            <v>0</v>
          </cell>
          <cell r="ABA129">
            <v>0</v>
          </cell>
          <cell r="ABB129">
            <v>0</v>
          </cell>
          <cell r="ABC129">
            <v>0</v>
          </cell>
          <cell r="ABD129">
            <v>0</v>
          </cell>
          <cell r="ABE129">
            <v>0</v>
          </cell>
          <cell r="ABF129">
            <v>0.87205242366185176</v>
          </cell>
          <cell r="ABG129">
            <v>0.87205242366185187</v>
          </cell>
          <cell r="ABH129">
            <v>0.87205242366185176</v>
          </cell>
          <cell r="ABI129">
            <v>0</v>
          </cell>
          <cell r="ABJ129">
            <v>0.87205242366185187</v>
          </cell>
          <cell r="ABK129">
            <v>0</v>
          </cell>
          <cell r="ABL129">
            <v>0.11098849028423567</v>
          </cell>
          <cell r="ABM129">
            <v>0.11098849028423569</v>
          </cell>
          <cell r="ABN129">
            <v>0.11098849028423567</v>
          </cell>
          <cell r="ABO129">
            <v>0</v>
          </cell>
          <cell r="ABP129">
            <v>0.11098849028423569</v>
          </cell>
          <cell r="ABQ129">
            <v>0</v>
          </cell>
          <cell r="ABR129">
            <v>0</v>
          </cell>
          <cell r="ABS129">
            <v>0</v>
          </cell>
          <cell r="ABT129">
            <v>0</v>
          </cell>
          <cell r="ABU129">
            <v>0</v>
          </cell>
          <cell r="ABV129">
            <v>0</v>
          </cell>
          <cell r="ABW129">
            <v>0</v>
          </cell>
          <cell r="ABX129">
            <v>0.47566495836100997</v>
          </cell>
          <cell r="ABY129" t="str">
            <v>0: No</v>
          </cell>
          <cell r="ABZ129">
            <v>0.47566495836100992</v>
          </cell>
          <cell r="ACA129">
            <v>0.47566495836101003</v>
          </cell>
          <cell r="ACB129">
            <v>15.035067227949762</v>
          </cell>
          <cell r="ACC129">
            <v>16.015943525141079</v>
          </cell>
          <cell r="ACD129">
            <v>11.548979847391431</v>
          </cell>
          <cell r="ACE129">
            <v>15.698328514080798</v>
          </cell>
          <cell r="ACF129">
            <v>0</v>
          </cell>
          <cell r="ACG129">
            <v>22.659390839818631</v>
          </cell>
          <cell r="ACH129">
            <v>0</v>
          </cell>
          <cell r="ACI129">
            <v>5.8991986304829265</v>
          </cell>
          <cell r="ACJ129">
            <v>4.5313881917704517</v>
          </cell>
          <cell r="ACK129">
            <v>6.1594375779698343</v>
          </cell>
          <cell r="ACL129">
            <v>0</v>
          </cell>
          <cell r="ACM129">
            <v>8.8906983509420243</v>
          </cell>
          <cell r="ACN129">
            <v>0</v>
          </cell>
          <cell r="ACO129">
            <v>1.0251933203233878</v>
          </cell>
          <cell r="ACP129">
            <v>0.78748813135234996</v>
          </cell>
          <cell r="ACQ129">
            <v>1.0704189937348501</v>
          </cell>
          <cell r="ACR129">
            <v>0</v>
          </cell>
          <cell r="ACS129">
            <v>1.545071650121699</v>
          </cell>
          <cell r="ACT129">
            <v>0</v>
          </cell>
          <cell r="ACU129">
            <v>1.2730240988060761</v>
          </cell>
          <cell r="ACV129">
            <v>0.97785593103462631</v>
          </cell>
          <cell r="ACW129">
            <v>1.3291826505603579</v>
          </cell>
          <cell r="ACX129">
            <v>0</v>
          </cell>
          <cell r="ACY129">
            <v>1.9185780925362919</v>
          </cell>
          <cell r="ACZ129">
            <v>0</v>
          </cell>
          <cell r="ADA129">
            <v>0.24783077848268836</v>
          </cell>
          <cell r="ADB129">
            <v>0.19036779968227632</v>
          </cell>
          <cell r="ADC129">
            <v>0.25876365682550767</v>
          </cell>
          <cell r="ADD129">
            <v>0</v>
          </cell>
          <cell r="ADE129">
            <v>0.3735064424145928</v>
          </cell>
          <cell r="ADF129">
            <v>0</v>
          </cell>
          <cell r="ADG129">
            <v>0</v>
          </cell>
          <cell r="ADH129">
            <v>0</v>
          </cell>
          <cell r="ADI129">
            <v>0</v>
          </cell>
          <cell r="ADJ129">
            <v>0</v>
          </cell>
          <cell r="ADK129">
            <v>0</v>
          </cell>
          <cell r="ADL129">
            <v>0</v>
          </cell>
          <cell r="ADM129">
            <v>4.4122139595867953</v>
          </cell>
          <cell r="ADN129">
            <v>3.3891813936767927</v>
          </cell>
          <cell r="ADO129">
            <v>4.6068556370167881</v>
          </cell>
          <cell r="ADP129">
            <v>0</v>
          </cell>
          <cell r="ADQ129">
            <v>6.6496596964544672</v>
          </cell>
          <cell r="ADR129">
            <v>0</v>
          </cell>
          <cell r="ADS129">
            <v>1.2127186093752884</v>
          </cell>
          <cell r="ADT129">
            <v>0.93153309977860554</v>
          </cell>
          <cell r="ADU129">
            <v>1.2662168273994843</v>
          </cell>
          <cell r="ADV129">
            <v>0</v>
          </cell>
          <cell r="ADW129">
            <v>1.8276915248820744</v>
          </cell>
          <cell r="ADX129">
            <v>0</v>
          </cell>
          <cell r="ADY129">
            <v>0.96488783089260011</v>
          </cell>
          <cell r="ADZ129">
            <v>0.74116530009632919</v>
          </cell>
          <cell r="AEA129">
            <v>1.0074531705739764</v>
          </cell>
          <cell r="AEB129">
            <v>0</v>
          </cell>
          <cell r="AEC129">
            <v>1.4541850824674816</v>
          </cell>
          <cell r="AED129">
            <v>0</v>
          </cell>
          <cell r="AEE129">
            <v>0.82610259494229465</v>
          </cell>
          <cell r="AEF129">
            <v>4.8740053101595384</v>
          </cell>
          <cell r="AEG129">
            <v>0</v>
          </cell>
          <cell r="AEH129">
            <v>0</v>
          </cell>
          <cell r="AEI129">
            <v>0.57827181645960624</v>
          </cell>
          <cell r="AEJ129">
            <v>4.2131232342057023</v>
          </cell>
          <cell r="AEK129">
            <v>4.1305129747114728</v>
          </cell>
          <cell r="AEL129">
            <v>0.41305129747114733</v>
          </cell>
          <cell r="AEM129">
            <v>1.0251933203233878</v>
          </cell>
          <cell r="AEN129">
            <v>0.87999689698577355</v>
          </cell>
          <cell r="AEO129">
            <v>5.1919816922160651</v>
          </cell>
          <cell r="AEP129">
            <v>0</v>
          </cell>
          <cell r="AEQ129">
            <v>0</v>
          </cell>
          <cell r="AER129">
            <v>0.61599782789004143</v>
          </cell>
          <cell r="AES129">
            <v>4.4879841746274458</v>
          </cell>
          <cell r="AET129">
            <v>4.3999844849288676</v>
          </cell>
          <cell r="AEU129">
            <v>0.43999844849288677</v>
          </cell>
          <cell r="AEV129">
            <v>1.0920761491593451</v>
          </cell>
          <cell r="AEW129">
            <v>0.22469999999999998</v>
          </cell>
          <cell r="AEX129" t="str">
            <v>5</v>
          </cell>
          <cell r="AEY129" t="str">
            <v>10</v>
          </cell>
          <cell r="AEZ129" t="str">
            <v>0: No</v>
          </cell>
          <cell r="AFA129" t="str">
            <v/>
          </cell>
          <cell r="AFB129" t="str">
            <v/>
          </cell>
          <cell r="AFC129" t="str">
            <v>0: Never</v>
          </cell>
          <cell r="AFD129" t="str">
            <v>2: Sometimes</v>
          </cell>
          <cell r="AFE129">
            <v>1.0920761491593451</v>
          </cell>
          <cell r="AFF129">
            <v>0.78748813135234996</v>
          </cell>
          <cell r="AFG129">
            <v>0</v>
          </cell>
          <cell r="AFH129">
            <v>0</v>
          </cell>
          <cell r="AFI129">
            <v>0</v>
          </cell>
          <cell r="AFJ129">
            <v>0</v>
          </cell>
          <cell r="AFK129">
            <v>0</v>
          </cell>
          <cell r="AFL129">
            <v>0</v>
          </cell>
          <cell r="AFM129">
            <v>0</v>
          </cell>
          <cell r="AFN129">
            <v>0</v>
          </cell>
          <cell r="AFO129">
            <v>0</v>
          </cell>
          <cell r="AFP129">
            <v>0</v>
          </cell>
          <cell r="AFQ129">
            <v>0</v>
          </cell>
          <cell r="AFR129">
            <v>0</v>
          </cell>
          <cell r="AFS129">
            <v>0</v>
          </cell>
          <cell r="AFT129">
            <v>0</v>
          </cell>
          <cell r="AFU129">
            <v>0</v>
          </cell>
          <cell r="AFV129">
            <v>0</v>
          </cell>
          <cell r="AFW129">
            <v>0</v>
          </cell>
          <cell r="AFX129">
            <v>0</v>
          </cell>
          <cell r="AFY129">
            <v>0</v>
          </cell>
          <cell r="AFZ129">
            <v>0</v>
          </cell>
          <cell r="AGA129">
            <v>0</v>
          </cell>
          <cell r="AGB129">
            <v>0</v>
          </cell>
        </row>
        <row r="130">
          <cell r="A130" t="str">
            <v>Ethiopia_8</v>
          </cell>
          <cell r="B130" t="str">
            <v>Ethiopia</v>
          </cell>
          <cell r="C130" t="str">
            <v>Dupti HP</v>
          </cell>
          <cell r="D130" t="str">
            <v>Hospital</v>
          </cell>
          <cell r="E130" t="str">
            <v>Primary</v>
          </cell>
          <cell r="F130" t="str">
            <v>Rural</v>
          </cell>
          <cell r="G130" t="str">
            <v>No</v>
          </cell>
          <cell r="H130">
            <v>38241</v>
          </cell>
          <cell r="I130">
            <v>700000</v>
          </cell>
          <cell r="J130">
            <v>12418</v>
          </cell>
          <cell r="K130">
            <v>85</v>
          </cell>
          <cell r="L130">
            <v>1682</v>
          </cell>
          <cell r="M130" t="str">
            <v>USD</v>
          </cell>
          <cell r="N130">
            <v>16.142439999999997</v>
          </cell>
          <cell r="O130">
            <v>0</v>
          </cell>
          <cell r="P130">
            <v>0</v>
          </cell>
          <cell r="Q130">
            <v>0</v>
          </cell>
          <cell r="R130">
            <v>1</v>
          </cell>
          <cell r="S130">
            <v>0</v>
          </cell>
          <cell r="T130">
            <v>12418</v>
          </cell>
          <cell r="U130">
            <v>0</v>
          </cell>
          <cell r="V130">
            <v>143.75138431402149</v>
          </cell>
          <cell r="W130" t="str">
            <v>0: No</v>
          </cell>
          <cell r="X130" t="str">
            <v>0: No</v>
          </cell>
          <cell r="Y130">
            <v>0</v>
          </cell>
          <cell r="Z130" t="str">
            <v>Jul-10</v>
          </cell>
          <cell r="AA130" t="str">
            <v>Jun-11</v>
          </cell>
          <cell r="AB130">
            <v>266</v>
          </cell>
          <cell r="AC130">
            <v>1053.75</v>
          </cell>
          <cell r="AD130">
            <v>4.75</v>
          </cell>
          <cell r="AE130">
            <v>15.083333333333334</v>
          </cell>
          <cell r="AF130">
            <v>0</v>
          </cell>
          <cell r="AG130">
            <v>1339.5833333333333</v>
          </cell>
          <cell r="AH130">
            <v>1073.5833333333333</v>
          </cell>
          <cell r="AI130">
            <v>8.7772255054432353</v>
          </cell>
          <cell r="AJ130">
            <v>16.692385692068431</v>
          </cell>
          <cell r="AK130">
            <v>3</v>
          </cell>
          <cell r="AL130">
            <v>10.199999999999999</v>
          </cell>
          <cell r="AM130">
            <v>11.2</v>
          </cell>
          <cell r="AN130">
            <v>10.5</v>
          </cell>
          <cell r="AO130">
            <v>0</v>
          </cell>
          <cell r="AP130">
            <v>16.5</v>
          </cell>
          <cell r="AQ130">
            <v>16.8</v>
          </cell>
          <cell r="AR130">
            <v>15</v>
          </cell>
          <cell r="AS130">
            <v>13.1</v>
          </cell>
          <cell r="AT130">
            <v>0</v>
          </cell>
          <cell r="AU130">
            <v>6.88</v>
          </cell>
          <cell r="AV130">
            <v>10.1</v>
          </cell>
          <cell r="AW130">
            <v>11.2</v>
          </cell>
          <cell r="AX130">
            <v>10.5</v>
          </cell>
          <cell r="AY130">
            <v>0</v>
          </cell>
          <cell r="AZ130">
            <v>5</v>
          </cell>
          <cell r="BA130">
            <v>5</v>
          </cell>
          <cell r="BB130">
            <v>5</v>
          </cell>
          <cell r="BC130">
            <v>5</v>
          </cell>
          <cell r="BD130">
            <v>0</v>
          </cell>
          <cell r="BE130">
            <v>260032.96249999997</v>
          </cell>
          <cell r="BF130" t="str">
            <v>1: Yes</v>
          </cell>
          <cell r="BG130" t="str">
            <v>478</v>
          </cell>
          <cell r="BH130" t="str">
            <v>49</v>
          </cell>
          <cell r="BI130">
            <v>0.02</v>
          </cell>
          <cell r="BJ130" t="str">
            <v>241</v>
          </cell>
          <cell r="BK130" t="str">
            <v>N/A</v>
          </cell>
          <cell r="BL130" t="str">
            <v>N/A</v>
          </cell>
          <cell r="BM130" t="str">
            <v>1: Yes</v>
          </cell>
          <cell r="BN130" t="str">
            <v>N_INITIATION,N_STAGE,N_MONITORING,N_BLOOD: Initiation, WHO Staging, Routine clinical monitoring, Blood draws for CD4</v>
          </cell>
          <cell r="BO130" t="str">
            <v>There is a constant doctor on duty. The hospital has one month shift so that there is always a doctor in the ART Clinic. The doctor primarily sees OI cases.</v>
          </cell>
          <cell r="BP130" t="str">
            <v>1: Yes</v>
          </cell>
          <cell r="BQ130">
            <v>0.13798810909787976</v>
          </cell>
          <cell r="BR130" t="str">
            <v>0: Cumulative</v>
          </cell>
          <cell r="BS130" t="str">
            <v/>
          </cell>
          <cell r="BT130" t="str">
            <v>1: Yes</v>
          </cell>
          <cell r="BU130" t="str">
            <v>478</v>
          </cell>
          <cell r="BV130" t="str">
            <v>49</v>
          </cell>
          <cell r="BW130">
            <v>0.02</v>
          </cell>
          <cell r="BX130" t="str">
            <v>241</v>
          </cell>
          <cell r="BY130" t="str">
            <v>N/A</v>
          </cell>
          <cell r="BZ130" t="str">
            <v>N/A</v>
          </cell>
          <cell r="CA130" t="str">
            <v>0: No</v>
          </cell>
          <cell r="CB130" t="str">
            <v>0: No</v>
          </cell>
          <cell r="CC130" t="str">
            <v>0: No</v>
          </cell>
          <cell r="CD130" t="str">
            <v>0: No</v>
          </cell>
          <cell r="CE130" t="str">
            <v>0: No</v>
          </cell>
          <cell r="CF130" t="str">
            <v>0: No</v>
          </cell>
          <cell r="CG130" t="str">
            <v>1: Yes</v>
          </cell>
          <cell r="CH130" t="str">
            <v>By date of enrollment at faciltiy except TI, who are filled separetelly, and non-acitve charts which are separated but not in order.</v>
          </cell>
          <cell r="CI130" t="str">
            <v/>
          </cell>
          <cell r="CJ130">
            <v>1096.0833333333333</v>
          </cell>
          <cell r="CK130" t="str">
            <v>Visit frequency and time information, taken from ART Coordinator, Overseeing Doctor for ART Clinic, and ART Pharmacist directly. These were in line with observations during time at facility and corroborated with amount of total time ARV Coordinator and Pharmacist claimed they spent with patients in total per day.</v>
          </cell>
          <cell r="CL130" t="str">
            <v>1: Yes</v>
          </cell>
          <cell r="CM130" t="str">
            <v>1: Yes</v>
          </cell>
          <cell r="CN130" t="str">
            <v>1: Yes</v>
          </cell>
          <cell r="CO130" t="str">
            <v>0: No</v>
          </cell>
          <cell r="CP130" t="str">
            <v/>
          </cell>
          <cell r="CQ130" t="str">
            <v>1: Yes</v>
          </cell>
          <cell r="CR130" t="str">
            <v>1: Yes</v>
          </cell>
          <cell r="CS130" t="str">
            <v>100</v>
          </cell>
          <cell r="CT130" t="str">
            <v>75</v>
          </cell>
          <cell r="CU130">
            <v>1320.7628269812931</v>
          </cell>
          <cell r="CV130">
            <v>0.35</v>
          </cell>
          <cell r="CW130">
            <v>8.7772255054432353</v>
          </cell>
          <cell r="CX130">
            <v>12.849911203117887</v>
          </cell>
          <cell r="CY130">
            <v>5.5539685875116289</v>
          </cell>
          <cell r="CZ130">
            <v>14.657615063167189</v>
          </cell>
          <cell r="DA130">
            <v>9.3341043594008113</v>
          </cell>
          <cell r="DB130">
            <v>4.0343720345778538</v>
          </cell>
          <cell r="DC130">
            <v>10.647210435690097</v>
          </cell>
          <cell r="DD130">
            <v>10.668245287144725</v>
          </cell>
          <cell r="DE130">
            <v>10.771148221042184</v>
          </cell>
          <cell r="DF130">
            <v>9.1386460687904734</v>
          </cell>
          <cell r="DG130">
            <v>0</v>
          </cell>
          <cell r="DH130">
            <v>3.5158068437170753</v>
          </cell>
          <cell r="DI130">
            <v>1.5195965529337754</v>
          </cell>
          <cell r="DJ130">
            <v>4.010404627477091</v>
          </cell>
          <cell r="DK130">
            <v>4.0183276666732688</v>
          </cell>
          <cell r="DL130">
            <v>4.0570873403714618</v>
          </cell>
          <cell r="DM130">
            <v>3.4421850403464118</v>
          </cell>
          <cell r="DN130">
            <v>0</v>
          </cell>
          <cell r="DO130">
            <v>10.647210435690097</v>
          </cell>
          <cell r="DP130">
            <v>10.668707062237793</v>
          </cell>
          <cell r="DQ130">
            <v>9.1386460687904734</v>
          </cell>
          <cell r="DR130">
            <v>4.010404627477091</v>
          </cell>
          <cell r="DS130">
            <v>4.018501600022411</v>
          </cell>
          <cell r="DT130">
            <v>3.4421850403464118</v>
          </cell>
          <cell r="DU130">
            <v>5.5630344922013171</v>
          </cell>
          <cell r="DV130">
            <v>2.4044460955833715</v>
          </cell>
          <cell r="DW130">
            <v>6.358169377427016</v>
          </cell>
          <cell r="DX130">
            <v>6.4194985150259267</v>
          </cell>
          <cell r="DY130">
            <v>5.4465432713423061</v>
          </cell>
          <cell r="DZ130">
            <v>0</v>
          </cell>
          <cell r="EA130">
            <v>1.057480483081471</v>
          </cell>
          <cell r="EB130">
            <v>0.45706256581104182</v>
          </cell>
          <cell r="EC130">
            <v>1.2086281388657654</v>
          </cell>
          <cell r="ED130">
            <v>1.2202862305324598</v>
          </cell>
          <cell r="EE130">
            <v>1.0353365987173835</v>
          </cell>
          <cell r="EF130">
            <v>0</v>
          </cell>
          <cell r="EG130">
            <v>0.32028566879368192</v>
          </cell>
          <cell r="EH130">
            <v>0.13843337244841375</v>
          </cell>
          <cell r="EI130">
            <v>0.36606469620268256</v>
          </cell>
          <cell r="EJ130">
            <v>0.36959565468944788</v>
          </cell>
          <cell r="EK130">
            <v>0.31357881327557835</v>
          </cell>
          <cell r="EL130">
            <v>0</v>
          </cell>
          <cell r="EM130">
            <v>0.97056514257406634</v>
          </cell>
          <cell r="EN130">
            <v>0.41949615283583974</v>
          </cell>
          <cell r="EO130">
            <v>1.1092898267957019</v>
          </cell>
          <cell r="EP130">
            <v>1.1199897286677962</v>
          </cell>
          <cell r="EQ130">
            <v>0.95024128541658315</v>
          </cell>
          <cell r="ER130">
            <v>0</v>
          </cell>
          <cell r="ES130">
            <v>0</v>
          </cell>
          <cell r="ET130">
            <v>0</v>
          </cell>
          <cell r="EU130">
            <v>0</v>
          </cell>
          <cell r="EV130">
            <v>0</v>
          </cell>
          <cell r="EW130">
            <v>0</v>
          </cell>
          <cell r="EX130">
            <v>0</v>
          </cell>
          <cell r="EY130">
            <v>2.4793556843230151</v>
          </cell>
          <cell r="EZ130">
            <v>1.0716232486227006</v>
          </cell>
          <cell r="FA130">
            <v>2.8337346119121842</v>
          </cell>
          <cell r="FB130">
            <v>2.861068029695887</v>
          </cell>
          <cell r="FC130">
            <v>2.4274374064451036</v>
          </cell>
          <cell r="FD130">
            <v>0</v>
          </cell>
          <cell r="FE130">
            <v>2.4591897321443352</v>
          </cell>
          <cell r="FF130">
            <v>1.062907152210262</v>
          </cell>
          <cell r="FG130">
            <v>2.810686302614644</v>
          </cell>
          <cell r="FH130">
            <v>2.8377974028021296</v>
          </cell>
          <cell r="FI130">
            <v>2.4076937339399316</v>
          </cell>
          <cell r="FJ130">
            <v>0</v>
          </cell>
          <cell r="FK130">
            <v>0</v>
          </cell>
          <cell r="FL130">
            <v>0</v>
          </cell>
          <cell r="FM130">
            <v>0</v>
          </cell>
          <cell r="FN130">
            <v>0</v>
          </cell>
          <cell r="FO130">
            <v>0</v>
          </cell>
          <cell r="FP130">
            <v>0</v>
          </cell>
          <cell r="FQ130">
            <v>0.74650077760497668</v>
          </cell>
          <cell r="FR130">
            <v>0</v>
          </cell>
          <cell r="FS130">
            <v>2.2395023328149302</v>
          </cell>
          <cell r="FT130">
            <v>0</v>
          </cell>
          <cell r="FU130">
            <v>0.83608087091757399</v>
          </cell>
          <cell r="FV130">
            <v>0.977542768273717</v>
          </cell>
          <cell r="FW130">
            <v>0</v>
          </cell>
          <cell r="FX130">
            <v>2.3514774494556763</v>
          </cell>
          <cell r="FY130">
            <v>0</v>
          </cell>
          <cell r="FZ130">
            <v>7.1511041990668742</v>
          </cell>
          <cell r="GA130">
            <v>0</v>
          </cell>
          <cell r="GB130">
            <v>0.74650077760497668</v>
          </cell>
          <cell r="GC130">
            <v>4.8074650077760488</v>
          </cell>
          <cell r="GD130">
            <v>5.5539657853810258</v>
          </cell>
          <cell r="GE130">
            <v>0.32265140231981171</v>
          </cell>
          <cell r="GF130">
            <v>0</v>
          </cell>
          <cell r="GG130">
            <v>0.96795420695943513</v>
          </cell>
          <cell r="GH130">
            <v>0</v>
          </cell>
          <cell r="GI130">
            <v>0.36136957059818914</v>
          </cell>
          <cell r="GJ130">
            <v>0.42251201133779348</v>
          </cell>
          <cell r="GK130">
            <v>0</v>
          </cell>
          <cell r="GL130">
            <v>1.0163519173074069</v>
          </cell>
          <cell r="GM130">
            <v>0</v>
          </cell>
          <cell r="GN130">
            <v>3.0908391085226361</v>
          </cell>
          <cell r="GO130">
            <v>0.32265140231981171</v>
          </cell>
          <cell r="GP130">
            <v>2.0778750309395875</v>
          </cell>
          <cell r="GQ130">
            <v>2.4005264332593992</v>
          </cell>
          <cell r="GR130">
            <v>0.85151724938253204</v>
          </cell>
          <cell r="GS130">
            <v>0</v>
          </cell>
          <cell r="GT130">
            <v>2.5545517481475963</v>
          </cell>
          <cell r="GU130">
            <v>0</v>
          </cell>
          <cell r="GV130">
            <v>0.95369931930843599</v>
          </cell>
          <cell r="GW130">
            <v>1.1150618380664257</v>
          </cell>
          <cell r="GX130">
            <v>0</v>
          </cell>
          <cell r="GY130">
            <v>2.6822793355549761</v>
          </cell>
          <cell r="GZ130">
            <v>0</v>
          </cell>
          <cell r="HA130">
            <v>8.1571094904599661</v>
          </cell>
          <cell r="HB130">
            <v>0.85151724938253204</v>
          </cell>
          <cell r="HC130">
            <v>5.4837710860235074</v>
          </cell>
          <cell r="HD130">
            <v>6.3352883354060392</v>
          </cell>
          <cell r="HE130">
            <v>2759.6681650977171</v>
          </cell>
          <cell r="HF130">
            <v>0</v>
          </cell>
          <cell r="HG130">
            <v>1394.4626480920272</v>
          </cell>
          <cell r="HH130">
            <v>0</v>
          </cell>
          <cell r="HI130">
            <v>1148.456422332993</v>
          </cell>
          <cell r="HJ130">
            <v>1458.1239896302334</v>
          </cell>
          <cell r="HK130">
            <v>0</v>
          </cell>
          <cell r="HL130">
            <v>726.65594544566989</v>
          </cell>
          <cell r="HM130" t="str">
            <v/>
          </cell>
          <cell r="HN130">
            <v>1514.0462036718118</v>
          </cell>
          <cell r="HO130">
            <v>496.22205704826911</v>
          </cell>
          <cell r="HP130">
            <v>0</v>
          </cell>
          <cell r="HQ130">
            <v>1</v>
          </cell>
          <cell r="HR130">
            <v>0</v>
          </cell>
          <cell r="HS130">
            <v>0.84770666627844826</v>
          </cell>
          <cell r="HT130">
            <v>0.57767189503100669</v>
          </cell>
          <cell r="HU130">
            <v>0</v>
          </cell>
          <cell r="HV130">
            <v>0</v>
          </cell>
          <cell r="HW130">
            <v>4.7792000000000003</v>
          </cell>
          <cell r="HX130">
            <v>4.1672000000000002</v>
          </cell>
          <cell r="HY130">
            <v>0.96696061197491789</v>
          </cell>
          <cell r="HZ130">
            <v>0.65893780403092006</v>
          </cell>
          <cell r="IA130">
            <v>0</v>
          </cell>
          <cell r="IB130">
            <v>0.36639445374473317</v>
          </cell>
          <cell r="IC130">
            <v>0.24968044589382465</v>
          </cell>
          <cell r="ID130">
            <v>0</v>
          </cell>
          <cell r="IE130" t="str">
            <v>7</v>
          </cell>
          <cell r="IF130">
            <v>87.549370708306739</v>
          </cell>
          <cell r="IG130">
            <v>85.790850036121626</v>
          </cell>
          <cell r="IH130">
            <v>567.34359861334462</v>
          </cell>
          <cell r="II130">
            <v>59.307508328161191</v>
          </cell>
          <cell r="IJ130">
            <v>0</v>
          </cell>
          <cell r="IK130">
            <v>83.171902172891407</v>
          </cell>
          <cell r="IL130">
            <v>4.3774685354153382</v>
          </cell>
          <cell r="IM130">
            <v>81.501307534315544</v>
          </cell>
          <cell r="IN130">
            <v>4.2895425018060811</v>
          </cell>
          <cell r="IO130">
            <v>538.97641868267738</v>
          </cell>
          <cell r="IP130">
            <v>28.367179930667234</v>
          </cell>
          <cell r="IQ130">
            <v>56.342132911753133</v>
          </cell>
          <cell r="IR130">
            <v>2.9653754164080599</v>
          </cell>
          <cell r="IS130">
            <v>0</v>
          </cell>
          <cell r="IT130">
            <v>0</v>
          </cell>
          <cell r="IU130">
            <v>280.99999999999994</v>
          </cell>
          <cell r="IV130">
            <v>770.5</v>
          </cell>
          <cell r="IW130">
            <v>83.5</v>
          </cell>
          <cell r="IX130">
            <v>0</v>
          </cell>
          <cell r="IY130" t="str">
            <v>0: No</v>
          </cell>
          <cell r="IZ130" t="str">
            <v>N/A</v>
          </cell>
          <cell r="JA130" t="str">
            <v>N/A</v>
          </cell>
          <cell r="JB130" t="str">
            <v>N/A</v>
          </cell>
          <cell r="JC130" t="str">
            <v>N/A</v>
          </cell>
          <cell r="JD130" t="str">
            <v>N/A</v>
          </cell>
          <cell r="JE130" t="str">
            <v>N/A</v>
          </cell>
          <cell r="JF130" t="str">
            <v>N/A</v>
          </cell>
          <cell r="JG130" t="str">
            <v>N/A</v>
          </cell>
          <cell r="JH130">
            <v>0</v>
          </cell>
          <cell r="JI130">
            <v>751.5</v>
          </cell>
          <cell r="JJ130">
            <v>0</v>
          </cell>
          <cell r="JK130">
            <v>281</v>
          </cell>
          <cell r="JL130">
            <v>0</v>
          </cell>
          <cell r="JM130">
            <v>83.5</v>
          </cell>
          <cell r="JN130">
            <v>0</v>
          </cell>
          <cell r="JO130">
            <v>0</v>
          </cell>
          <cell r="JP130">
            <v>0</v>
          </cell>
          <cell r="JQ130">
            <v>0</v>
          </cell>
          <cell r="JR130">
            <v>53.428725768842874</v>
          </cell>
          <cell r="JS130">
            <v>86.335461057931752</v>
          </cell>
          <cell r="JT130">
            <v>118.77386566095336</v>
          </cell>
          <cell r="JU130">
            <v>141.70255549966424</v>
          </cell>
          <cell r="JV130">
            <v>151.52449072135315</v>
          </cell>
          <cell r="JW130" t="str">
            <v>N/A</v>
          </cell>
          <cell r="JX130">
            <v>128.29008501812612</v>
          </cell>
          <cell r="JY130" t="str">
            <v>N/A</v>
          </cell>
          <cell r="JZ130">
            <v>8787</v>
          </cell>
          <cell r="KA130">
            <v>0</v>
          </cell>
          <cell r="KB130">
            <v>3223</v>
          </cell>
          <cell r="KC130">
            <v>0</v>
          </cell>
          <cell r="KD130">
            <v>1481</v>
          </cell>
          <cell r="KE130">
            <v>0</v>
          </cell>
          <cell r="KF130">
            <v>62</v>
          </cell>
          <cell r="KG130">
            <v>4777</v>
          </cell>
          <cell r="KH130">
            <v>9070</v>
          </cell>
          <cell r="KI130">
            <v>0</v>
          </cell>
          <cell r="KJ130">
            <v>3223</v>
          </cell>
          <cell r="KK130">
            <v>0</v>
          </cell>
          <cell r="KL130">
            <v>1481</v>
          </cell>
          <cell r="KM130">
            <v>0</v>
          </cell>
          <cell r="KN130">
            <v>62</v>
          </cell>
          <cell r="KO130">
            <v>4777</v>
          </cell>
          <cell r="KP130">
            <v>465.5</v>
          </cell>
          <cell r="KQ130">
            <v>286</v>
          </cell>
          <cell r="KR130">
            <v>187.5</v>
          </cell>
          <cell r="KS130">
            <v>88</v>
          </cell>
          <cell r="KT130">
            <v>72.5</v>
          </cell>
          <cell r="KU130">
            <v>11</v>
          </cell>
          <cell r="KV130">
            <v>0</v>
          </cell>
          <cell r="KW130">
            <v>0</v>
          </cell>
          <cell r="KX130">
            <v>0</v>
          </cell>
          <cell r="KY130">
            <v>0</v>
          </cell>
          <cell r="KZ130">
            <v>4.3919011004532154</v>
          </cell>
          <cell r="LA130">
            <v>9.9435711082091665</v>
          </cell>
          <cell r="LB130" t="str">
            <v/>
          </cell>
          <cell r="LC130">
            <v>2.6906248373851787</v>
          </cell>
          <cell r="LD130">
            <v>4.2873722931601419</v>
          </cell>
          <cell r="LE130">
            <v>4.5080731289693503</v>
          </cell>
          <cell r="LF130" t="str">
            <v/>
          </cell>
          <cell r="LG130" t="str">
            <v/>
          </cell>
          <cell r="LH130" t="str">
            <v/>
          </cell>
          <cell r="LI130" t="str">
            <v/>
          </cell>
          <cell r="LJ130" t="str">
            <v>Tenofovir/Emtricitabine</v>
          </cell>
          <cell r="LK130" t="str">
            <v/>
          </cell>
          <cell r="LL130" t="str">
            <v>0: No</v>
          </cell>
          <cell r="LM130" t="str">
            <v>N/A</v>
          </cell>
          <cell r="LN130" t="str">
            <v>N/A</v>
          </cell>
          <cell r="LO130" t="str">
            <v>N/A</v>
          </cell>
          <cell r="LP130" t="str">
            <v>N/A</v>
          </cell>
          <cell r="LQ130" t="str">
            <v>N/A</v>
          </cell>
          <cell r="LR130" t="str">
            <v>N/A</v>
          </cell>
          <cell r="LS130" t="str">
            <v>N/A</v>
          </cell>
          <cell r="LT130" t="str">
            <v>N/A</v>
          </cell>
          <cell r="LU130">
            <v>751.5</v>
          </cell>
          <cell r="LV130">
            <v>281</v>
          </cell>
          <cell r="LW130">
            <v>83.5</v>
          </cell>
          <cell r="LX130">
            <v>0</v>
          </cell>
          <cell r="LY130" t="str">
            <v/>
          </cell>
          <cell r="LZ130" t="str">
            <v/>
          </cell>
          <cell r="MA130" t="str">
            <v/>
          </cell>
          <cell r="MB130" t="str">
            <v/>
          </cell>
          <cell r="MC130" t="str">
            <v/>
          </cell>
          <cell r="MD130" t="str">
            <v/>
          </cell>
          <cell r="ME130" t="str">
            <v/>
          </cell>
          <cell r="MF130" t="str">
            <v/>
          </cell>
          <cell r="MG130" t="str">
            <v/>
          </cell>
          <cell r="MH130" t="str">
            <v/>
          </cell>
          <cell r="MI130" t="str">
            <v/>
          </cell>
          <cell r="MJ130" t="str">
            <v/>
          </cell>
          <cell r="MK130" t="str">
            <v/>
          </cell>
          <cell r="ML130" t="str">
            <v/>
          </cell>
          <cell r="MM130" t="str">
            <v/>
          </cell>
          <cell r="MN130" t="str">
            <v/>
          </cell>
          <cell r="MO130" t="str">
            <v/>
          </cell>
          <cell r="MP130" t="str">
            <v/>
          </cell>
          <cell r="MQ130" t="str">
            <v>1: Yes</v>
          </cell>
          <cell r="MR130" t="str">
            <v>0: No</v>
          </cell>
          <cell r="MS130" t="str">
            <v>2</v>
          </cell>
          <cell r="MT130" t="str">
            <v>0: No</v>
          </cell>
          <cell r="MU130">
            <v>18.828094589318283</v>
          </cell>
          <cell r="MV130">
            <v>27.072321573323244</v>
          </cell>
          <cell r="MW130">
            <v>16.823082545023315</v>
          </cell>
          <cell r="MX130">
            <v>6.3724928697850585</v>
          </cell>
          <cell r="MY130">
            <v>17.434581137271056</v>
          </cell>
          <cell r="MZ130">
            <v>0</v>
          </cell>
          <cell r="NA130">
            <v>0.17586657179482984</v>
          </cell>
          <cell r="NB130">
            <v>0.17586657179482984</v>
          </cell>
          <cell r="NC130">
            <v>0.17586657179482984</v>
          </cell>
          <cell r="ND130">
            <v>0.17586657179482984</v>
          </cell>
          <cell r="NE130">
            <v>0.17586657179482984</v>
          </cell>
          <cell r="NF130">
            <v>0</v>
          </cell>
          <cell r="NG130">
            <v>0.46220281332683066</v>
          </cell>
          <cell r="NH130">
            <v>0</v>
          </cell>
          <cell r="NI130">
            <v>0</v>
          </cell>
          <cell r="NJ130">
            <v>0</v>
          </cell>
          <cell r="NK130">
            <v>41.049227758170176</v>
          </cell>
          <cell r="NL130">
            <v>0</v>
          </cell>
          <cell r="NM130">
            <v>12.455601719533226</v>
          </cell>
          <cell r="NN130">
            <v>20.699828703538184</v>
          </cell>
          <cell r="NO130">
            <v>10.450589675238257</v>
          </cell>
          <cell r="NP130">
            <v>0</v>
          </cell>
          <cell r="NQ130">
            <v>11.062088267485999</v>
          </cell>
          <cell r="NR130">
            <v>0</v>
          </cell>
          <cell r="NS130">
            <v>6.0867412525620521</v>
          </cell>
          <cell r="NT130">
            <v>6.086741252562053</v>
          </cell>
          <cell r="NU130">
            <v>6.0867412525620521</v>
          </cell>
          <cell r="NV130">
            <v>6.0867412525620521</v>
          </cell>
          <cell r="NW130">
            <v>6.0867412525620521</v>
          </cell>
          <cell r="NX130">
            <v>0</v>
          </cell>
          <cell r="NY130">
            <v>0</v>
          </cell>
          <cell r="NZ130">
            <v>0</v>
          </cell>
          <cell r="OA130">
            <v>0</v>
          </cell>
          <cell r="OB130">
            <v>0</v>
          </cell>
          <cell r="OC130">
            <v>0</v>
          </cell>
          <cell r="OD130">
            <v>0</v>
          </cell>
          <cell r="OE130">
            <v>0.28575161722300657</v>
          </cell>
          <cell r="OF130">
            <v>0.28575161722300657</v>
          </cell>
          <cell r="OG130">
            <v>0.28575161722300657</v>
          </cell>
          <cell r="OH130">
            <v>0.28575161722300657</v>
          </cell>
          <cell r="OI130">
            <v>0.28575161722300657</v>
          </cell>
          <cell r="OJ130">
            <v>0</v>
          </cell>
          <cell r="OK130">
            <v>18.828094589318283</v>
          </cell>
          <cell r="OL130">
            <v>27.072321573323244</v>
          </cell>
          <cell r="OM130">
            <v>16.823082545023315</v>
          </cell>
          <cell r="ON130">
            <v>6.3724928697850585</v>
          </cell>
          <cell r="OO130">
            <v>17.434581137271056</v>
          </cell>
          <cell r="OP130">
            <v>0</v>
          </cell>
          <cell r="OQ130">
            <v>0</v>
          </cell>
          <cell r="OR130">
            <v>0</v>
          </cell>
          <cell r="OS130">
            <v>0</v>
          </cell>
          <cell r="OT130">
            <v>0</v>
          </cell>
          <cell r="OU130">
            <v>0</v>
          </cell>
          <cell r="OV130">
            <v>0</v>
          </cell>
          <cell r="OW130">
            <v>1.7520373250388803</v>
          </cell>
          <cell r="OX130">
            <v>0</v>
          </cell>
          <cell r="OY130">
            <v>0</v>
          </cell>
          <cell r="OZ130">
            <v>0</v>
          </cell>
          <cell r="PA130">
            <v>1.7768360808709176</v>
          </cell>
          <cell r="PB130">
            <v>0</v>
          </cell>
          <cell r="PC130">
            <v>0</v>
          </cell>
          <cell r="PD130">
            <v>0</v>
          </cell>
          <cell r="PE130">
            <v>0.56734059097978229</v>
          </cell>
          <cell r="PF130">
            <v>0</v>
          </cell>
          <cell r="PG130">
            <v>7.1092102556986427</v>
          </cell>
          <cell r="PH130" t="str">
            <v/>
          </cell>
          <cell r="PI130">
            <v>0</v>
          </cell>
          <cell r="PJ130">
            <v>0</v>
          </cell>
          <cell r="PK130">
            <v>2.761664283714234</v>
          </cell>
          <cell r="PL130" t="str">
            <v>N/A</v>
          </cell>
          <cell r="PM130" t="str">
            <v>N/A</v>
          </cell>
          <cell r="PN130" t="str">
            <v>N/A</v>
          </cell>
          <cell r="PO130" t="str">
            <v>N/A</v>
          </cell>
          <cell r="PP130" t="str">
            <v>N/A</v>
          </cell>
          <cell r="PQ130">
            <v>774.51</v>
          </cell>
          <cell r="PR130">
            <v>1549.02</v>
          </cell>
          <cell r="PS130">
            <v>2347</v>
          </cell>
          <cell r="PT130">
            <v>0</v>
          </cell>
          <cell r="PU130">
            <v>2380.2199999999998</v>
          </cell>
          <cell r="PV130">
            <v>0</v>
          </cell>
          <cell r="PW130">
            <v>760</v>
          </cell>
          <cell r="PX130">
            <v>2.252710442434593</v>
          </cell>
          <cell r="PY130">
            <v>0</v>
          </cell>
          <cell r="PZ130">
            <v>28.911329958907199</v>
          </cell>
          <cell r="QA130">
            <v>16.785435850441949</v>
          </cell>
          <cell r="QB130">
            <v>0.17586657179482987</v>
          </cell>
          <cell r="QC130">
            <v>0.57672205419768707</v>
          </cell>
          <cell r="QD130">
            <v>10.41294298065689</v>
          </cell>
          <cell r="QE130">
            <v>6.086741252562053</v>
          </cell>
          <cell r="QF130">
            <v>0</v>
          </cell>
          <cell r="QG130">
            <v>0.28575161722300663</v>
          </cell>
          <cell r="QH130">
            <v>16.785435850441949</v>
          </cell>
          <cell r="QI130">
            <v>0</v>
          </cell>
          <cell r="QJ130">
            <v>1.4647116354886285</v>
          </cell>
          <cell r="QK130">
            <v>0</v>
          </cell>
          <cell r="QL130">
            <v>0</v>
          </cell>
          <cell r="QM130">
            <v>0</v>
          </cell>
          <cell r="QN130">
            <v>1.7768360808709178</v>
          </cell>
          <cell r="QO130">
            <v>0</v>
          </cell>
          <cell r="QP130">
            <v>0</v>
          </cell>
          <cell r="QQ130">
            <v>0</v>
          </cell>
          <cell r="QR130">
            <v>0</v>
          </cell>
          <cell r="QS130">
            <v>0</v>
          </cell>
          <cell r="QT130">
            <v>2.9116917293233082</v>
          </cell>
          <cell r="QU130">
            <v>0</v>
          </cell>
          <cell r="QV130" t="str">
            <v>0: No</v>
          </cell>
          <cell r="QW130" t="str">
            <v/>
          </cell>
          <cell r="QX130" t="str">
            <v/>
          </cell>
          <cell r="QY130" t="str">
            <v/>
          </cell>
          <cell r="QZ130" t="str">
            <v/>
          </cell>
          <cell r="RA130" t="str">
            <v/>
          </cell>
          <cell r="RB130" t="str">
            <v/>
          </cell>
          <cell r="RC130" t="str">
            <v>N/A</v>
          </cell>
          <cell r="RD130" t="str">
            <v>N/A</v>
          </cell>
          <cell r="RE130">
            <v>1.2857662392464166</v>
          </cell>
          <cell r="RF130">
            <v>0</v>
          </cell>
          <cell r="RG130">
            <v>0</v>
          </cell>
          <cell r="RH130">
            <v>0</v>
          </cell>
          <cell r="RI130">
            <v>1.7768360808709176</v>
          </cell>
          <cell r="RJ130">
            <v>0</v>
          </cell>
          <cell r="RK130">
            <v>0</v>
          </cell>
          <cell r="RL130">
            <v>0</v>
          </cell>
          <cell r="RM130">
            <v>0.56734059097978229</v>
          </cell>
          <cell r="RN130">
            <v>0</v>
          </cell>
          <cell r="RO130">
            <v>3.0390077066751502</v>
          </cell>
          <cell r="RP130">
            <v>3.0390077066751502</v>
          </cell>
          <cell r="RQ130">
            <v>3.0390077066751502</v>
          </cell>
          <cell r="RR130">
            <v>3.0390077066751502</v>
          </cell>
          <cell r="RS130">
            <v>3.0390077066751502</v>
          </cell>
          <cell r="RT130">
            <v>3.0390077066751502</v>
          </cell>
          <cell r="RU130">
            <v>3.0390077066751497</v>
          </cell>
          <cell r="RV130">
            <v>0.22760614685306826</v>
          </cell>
          <cell r="RW130">
            <v>0.22760614685306826</v>
          </cell>
          <cell r="RX130">
            <v>0.22760614685306826</v>
          </cell>
          <cell r="RY130">
            <v>0.22760614685306826</v>
          </cell>
          <cell r="RZ130">
            <v>0.22760614685306826</v>
          </cell>
          <cell r="SA130">
            <v>0</v>
          </cell>
          <cell r="SB130">
            <v>2.8870573213413935</v>
          </cell>
          <cell r="SC130">
            <v>0</v>
          </cell>
          <cell r="SD130">
            <v>2.8870573213413926</v>
          </cell>
          <cell r="SE130">
            <v>2.8870573213413926</v>
          </cell>
          <cell r="SF130">
            <v>2.8870573213413926</v>
          </cell>
          <cell r="SG130">
            <v>2.8870573213413926</v>
          </cell>
          <cell r="SH130">
            <v>0.15195038533375751</v>
          </cell>
          <cell r="SI130">
            <v>0</v>
          </cell>
          <cell r="SJ130">
            <v>0.15195038533375751</v>
          </cell>
          <cell r="SK130">
            <v>0.15195038533375751</v>
          </cell>
          <cell r="SL130">
            <v>0.15195038533375751</v>
          </cell>
          <cell r="SM130">
            <v>0.15195038533375751</v>
          </cell>
          <cell r="SN130">
            <v>0</v>
          </cell>
          <cell r="SO130">
            <v>0.75</v>
          </cell>
          <cell r="SP130">
            <v>0.4</v>
          </cell>
          <cell r="SQ130">
            <v>0.75</v>
          </cell>
          <cell r="SR130">
            <v>0.5</v>
          </cell>
          <cell r="SS130" t="str">
            <v>1: Yes</v>
          </cell>
          <cell r="ST130" t="str">
            <v>1: Yes</v>
          </cell>
          <cell r="SU130">
            <v>0.95</v>
          </cell>
          <cell r="SV130" t="str">
            <v>1: Yes</v>
          </cell>
          <cell r="SW130" t="str">
            <v>1: Only patients with CD4 &lt;</v>
          </cell>
          <cell r="SX130">
            <v>1</v>
          </cell>
          <cell r="SY130" t="str">
            <v>0: No</v>
          </cell>
          <cell r="SZ130" t="str">
            <v>N/A</v>
          </cell>
          <cell r="TA130" t="str">
            <v>N/A</v>
          </cell>
          <cell r="TB130">
            <v>0</v>
          </cell>
          <cell r="TC130">
            <v>2.1995224835936952E-2</v>
          </cell>
          <cell r="TD130">
            <v>0.92664657089329094</v>
          </cell>
          <cell r="TE130">
            <v>1.1364824648566141E-2</v>
          </cell>
          <cell r="TF130">
            <v>0.21325535423998274</v>
          </cell>
          <cell r="TG130">
            <v>1.1462879445133172</v>
          </cell>
          <cell r="TH130">
            <v>0</v>
          </cell>
          <cell r="TI130">
            <v>0.22760614685306826</v>
          </cell>
          <cell r="TJ130">
            <v>0.49185164069098791</v>
          </cell>
          <cell r="TK130">
            <v>0</v>
          </cell>
          <cell r="TL130">
            <v>2.1995224835936952E-2</v>
          </cell>
          <cell r="TM130">
            <v>0.92664657089329094</v>
          </cell>
          <cell r="TN130">
            <v>1.1364824648566141E-2</v>
          </cell>
          <cell r="TO130">
            <v>0.21325535423998276</v>
          </cell>
          <cell r="TP130">
            <v>1.1462879445133172</v>
          </cell>
          <cell r="TQ130">
            <v>0</v>
          </cell>
          <cell r="TR130">
            <v>0.22760614685306826</v>
          </cell>
          <cell r="TS130">
            <v>0.49185164069098797</v>
          </cell>
          <cell r="TT130">
            <v>0</v>
          </cell>
          <cell r="TU130">
            <v>2.1995224835936956E-2</v>
          </cell>
          <cell r="TV130">
            <v>0.92664657089329105</v>
          </cell>
          <cell r="TW130">
            <v>1.1364824648566141E-2</v>
          </cell>
          <cell r="TX130">
            <v>0.21325535423998276</v>
          </cell>
          <cell r="TY130">
            <v>1.1462879445133174</v>
          </cell>
          <cell r="TZ130">
            <v>0</v>
          </cell>
          <cell r="UA130">
            <v>0.22760614685306829</v>
          </cell>
          <cell r="UB130">
            <v>0.49185164069098802</v>
          </cell>
          <cell r="UC130" t="str">
            <v>0: No</v>
          </cell>
          <cell r="UD130" t="str">
            <v>N/A</v>
          </cell>
          <cell r="UE130" t="str">
            <v>N/A</v>
          </cell>
          <cell r="UF130">
            <v>3090</v>
          </cell>
          <cell r="UG130">
            <v>8.7892536692098597E-3</v>
          </cell>
          <cell r="UH130">
            <v>8.7892536692098597E-3</v>
          </cell>
          <cell r="UI130">
            <v>8.7892536692098597E-3</v>
          </cell>
          <cell r="UJ130">
            <v>2510</v>
          </cell>
          <cell r="UK130">
            <v>1.720186043745555E-2</v>
          </cell>
          <cell r="UL130">
            <v>1.720186043745555E-2</v>
          </cell>
          <cell r="UM130">
            <v>1.720186043745555E-2</v>
          </cell>
          <cell r="UN130" t="str">
            <v>1: Yes</v>
          </cell>
          <cell r="UO130" t="str">
            <v>0: All patients when initiated</v>
          </cell>
          <cell r="UP130" t="str">
            <v>0: No</v>
          </cell>
          <cell r="UQ130" t="e">
            <v>#N/A</v>
          </cell>
          <cell r="UR130" t="e">
            <v>#N/A</v>
          </cell>
          <cell r="US130" t="e">
            <v>#N/A</v>
          </cell>
          <cell r="UT130" t="e">
            <v>#N/A</v>
          </cell>
          <cell r="UU130" t="e">
            <v>#N/A</v>
          </cell>
          <cell r="UV130" t="e">
            <v>#N/A</v>
          </cell>
          <cell r="UW130" t="e">
            <v>#N/A</v>
          </cell>
          <cell r="UX130">
            <v>1</v>
          </cell>
          <cell r="UY130">
            <v>0</v>
          </cell>
          <cell r="UZ130">
            <v>1</v>
          </cell>
          <cell r="VA130">
            <v>0</v>
          </cell>
          <cell r="VB130">
            <v>1</v>
          </cell>
          <cell r="VC130">
            <v>1</v>
          </cell>
          <cell r="VD130">
            <v>1</v>
          </cell>
          <cell r="VE130">
            <v>1</v>
          </cell>
          <cell r="VF130">
            <v>0</v>
          </cell>
          <cell r="VG130">
            <v>0</v>
          </cell>
          <cell r="VH130">
            <v>1</v>
          </cell>
          <cell r="VI130">
            <v>1</v>
          </cell>
          <cell r="VJ130">
            <v>0</v>
          </cell>
          <cell r="VK130">
            <v>0</v>
          </cell>
          <cell r="VL130">
            <v>0</v>
          </cell>
          <cell r="VM130">
            <v>0</v>
          </cell>
          <cell r="VN130">
            <v>1</v>
          </cell>
          <cell r="VO130">
            <v>0</v>
          </cell>
          <cell r="VP130">
            <v>1</v>
          </cell>
          <cell r="VQ130">
            <v>1</v>
          </cell>
          <cell r="VR130">
            <v>0</v>
          </cell>
          <cell r="VS130">
            <v>0</v>
          </cell>
          <cell r="VT130">
            <v>0</v>
          </cell>
          <cell r="VU130">
            <v>0</v>
          </cell>
          <cell r="VV130">
            <v>1</v>
          </cell>
          <cell r="VW130">
            <v>0</v>
          </cell>
          <cell r="VX130">
            <v>0</v>
          </cell>
          <cell r="VY130">
            <v>5.9600048206918787E-3</v>
          </cell>
          <cell r="VZ130">
            <v>5.9600048206918787E-3</v>
          </cell>
          <cell r="WA130">
            <v>5.9600048206918787E-3</v>
          </cell>
          <cell r="WB130">
            <v>5.9600048206918778E-3</v>
          </cell>
          <cell r="WC130">
            <v>5.9600048206918787E-3</v>
          </cell>
          <cell r="WD130">
            <v>5.9600048206918787E-3</v>
          </cell>
          <cell r="WE130">
            <v>0</v>
          </cell>
          <cell r="WF130">
            <v>5.6620045796572848E-3</v>
          </cell>
          <cell r="WG130">
            <v>5.662004579657284E-3</v>
          </cell>
          <cell r="WH130">
            <v>5.662004579657284E-3</v>
          </cell>
          <cell r="WI130">
            <v>5.662004579657284E-3</v>
          </cell>
          <cell r="WJ130">
            <v>5.662004579657284E-3</v>
          </cell>
          <cell r="WK130">
            <v>0</v>
          </cell>
          <cell r="WL130">
            <v>2.9800024103459396E-4</v>
          </cell>
          <cell r="WM130">
            <v>2.9800024103459396E-4</v>
          </cell>
          <cell r="WN130">
            <v>2.9800024103459396E-4</v>
          </cell>
          <cell r="WO130">
            <v>2.9800024103459396E-4</v>
          </cell>
          <cell r="WP130">
            <v>2.980002410345939E-4</v>
          </cell>
          <cell r="WQ130">
            <v>0</v>
          </cell>
          <cell r="WR130">
            <v>5.9600048206918787E-3</v>
          </cell>
          <cell r="WS130">
            <v>0</v>
          </cell>
          <cell r="WT130">
            <v>5.9600048206918796E-3</v>
          </cell>
          <cell r="WU130">
            <v>0</v>
          </cell>
          <cell r="WV130">
            <v>5.9600048206918787E-3</v>
          </cell>
          <cell r="WW130">
            <v>0</v>
          </cell>
          <cell r="WX130">
            <v>5.9600048206918787E-3</v>
          </cell>
          <cell r="WY130">
            <v>0</v>
          </cell>
          <cell r="WZ130">
            <v>11.504372704646922</v>
          </cell>
          <cell r="XA130">
            <v>10.956788537247341</v>
          </cell>
          <cell r="XB130">
            <v>11.876389875808918</v>
          </cell>
          <cell r="XC130">
            <v>10.971719766200907</v>
          </cell>
          <cell r="XD130">
            <v>8.3461292964875238</v>
          </cell>
          <cell r="XE130">
            <v>10.735806142802478</v>
          </cell>
          <cell r="XF130">
            <v>0</v>
          </cell>
          <cell r="XG130">
            <v>1.7516624989422027</v>
          </cell>
          <cell r="XH130">
            <v>0.75710083449343712</v>
          </cell>
          <cell r="XI130">
            <v>2.002030883679546</v>
          </cell>
          <cell r="XJ130">
            <v>2.0213419180754455</v>
          </cell>
          <cell r="XK130">
            <v>1.7149822836171353</v>
          </cell>
          <cell r="XL130">
            <v>0</v>
          </cell>
          <cell r="XM130">
            <v>8.4830161777774542</v>
          </cell>
          <cell r="XN130">
            <v>8.9707076886652448</v>
          </cell>
          <cell r="XO130">
            <v>10.939044071737738</v>
          </cell>
          <cell r="XP130">
            <v>8.4930601703578574</v>
          </cell>
          <cell r="XQ130">
            <v>5.8435612379423008</v>
          </cell>
          <cell r="XR130">
            <v>8.6125335556305149</v>
          </cell>
          <cell r="XS130">
            <v>0</v>
          </cell>
          <cell r="XT130">
            <v>0.12705599072992962</v>
          </cell>
          <cell r="XU130">
            <v>5.4915942236081455E-2</v>
          </cell>
          <cell r="XV130">
            <v>0.1452163402204652</v>
          </cell>
          <cell r="XW130">
            <v>0.14661705674472283</v>
          </cell>
          <cell r="XX130">
            <v>0.12439540908185076</v>
          </cell>
          <cell r="XY130">
            <v>0</v>
          </cell>
          <cell r="XZ130">
            <v>0</v>
          </cell>
          <cell r="YA130">
            <v>0</v>
          </cell>
          <cell r="YB130">
            <v>0</v>
          </cell>
          <cell r="YC130">
            <v>0</v>
          </cell>
          <cell r="YD130">
            <v>0</v>
          </cell>
          <cell r="YE130">
            <v>0</v>
          </cell>
          <cell r="YF130">
            <v>0</v>
          </cell>
          <cell r="YG130">
            <v>0</v>
          </cell>
          <cell r="YH130">
            <v>0</v>
          </cell>
          <cell r="YI130">
            <v>0</v>
          </cell>
          <cell r="YJ130">
            <v>0</v>
          </cell>
          <cell r="YK130">
            <v>0</v>
          </cell>
          <cell r="YL130">
            <v>0.14498343365991417</v>
          </cell>
          <cell r="YM130">
            <v>6.2664513670830549E-2</v>
          </cell>
          <cell r="YN130">
            <v>0.16570618597151926</v>
          </cell>
          <cell r="YO130">
            <v>0.16730454186252733</v>
          </cell>
          <cell r="YP130">
            <v>0.141947447236488</v>
          </cell>
          <cell r="YQ130">
            <v>0</v>
          </cell>
          <cell r="YR130">
            <v>0.14498343365991417</v>
          </cell>
          <cell r="YS130">
            <v>6.2664513670830549E-2</v>
          </cell>
          <cell r="YT130">
            <v>0.16570618597151926</v>
          </cell>
          <cell r="YU130">
            <v>0.16730454186252733</v>
          </cell>
          <cell r="YV130">
            <v>0.141947447236488</v>
          </cell>
          <cell r="YW130">
            <v>0</v>
          </cell>
          <cell r="YX130">
            <v>0</v>
          </cell>
          <cell r="YY130">
            <v>0</v>
          </cell>
          <cell r="YZ130">
            <v>0</v>
          </cell>
          <cell r="ZA130">
            <v>0</v>
          </cell>
          <cell r="ZB130">
            <v>0</v>
          </cell>
          <cell r="ZC130">
            <v>0</v>
          </cell>
          <cell r="ZD130">
            <v>3.1606844659949354</v>
          </cell>
          <cell r="ZE130">
            <v>2.642347424503761</v>
          </cell>
          <cell r="ZF130">
            <v>4.032490316389139</v>
          </cell>
          <cell r="ZG130">
            <v>4.032490316389139</v>
          </cell>
          <cell r="ZH130">
            <v>1.5596917234808125</v>
          </cell>
          <cell r="ZI130">
            <v>1.5596917234808128</v>
          </cell>
          <cell r="ZJ130" t="str">
            <v xml:space="preserve"> </v>
          </cell>
          <cell r="ZK130">
            <v>60</v>
          </cell>
          <cell r="ZL130">
            <v>1</v>
          </cell>
          <cell r="ZM130">
            <v>0</v>
          </cell>
          <cell r="ZN130">
            <v>1</v>
          </cell>
          <cell r="ZO130">
            <v>0</v>
          </cell>
          <cell r="ZP130">
            <v>0</v>
          </cell>
          <cell r="ZQ130">
            <v>0</v>
          </cell>
          <cell r="ZR130" t="str">
            <v>0: No</v>
          </cell>
          <cell r="ZS130" t="str">
            <v>0: No</v>
          </cell>
          <cell r="ZT130">
            <v>1.1355363002179475</v>
          </cell>
          <cell r="ZU130">
            <v>1.1355363002179475</v>
          </cell>
          <cell r="ZV130">
            <v>1.1355363002179475</v>
          </cell>
          <cell r="ZW130">
            <v>1.1355363002179475</v>
          </cell>
          <cell r="ZX130">
            <v>1.1355363002179475</v>
          </cell>
          <cell r="ZY130">
            <v>1.1355363002179473</v>
          </cell>
          <cell r="ZZ130">
            <v>0</v>
          </cell>
          <cell r="AAA130">
            <v>0.10219826701961529</v>
          </cell>
          <cell r="AAB130">
            <v>0.10219826701961528</v>
          </cell>
          <cell r="AAC130">
            <v>0.10219826701961526</v>
          </cell>
          <cell r="AAD130">
            <v>0.10219826701961528</v>
          </cell>
          <cell r="AAE130">
            <v>0.10219826701961525</v>
          </cell>
          <cell r="AAF130">
            <v>0</v>
          </cell>
          <cell r="AAG130">
            <v>0.24981798604794847</v>
          </cell>
          <cell r="AAH130">
            <v>0.24981798604794844</v>
          </cell>
          <cell r="AAI130">
            <v>0.24981798604794847</v>
          </cell>
          <cell r="AAJ130">
            <v>0.24981798604794844</v>
          </cell>
          <cell r="AAK130">
            <v>0.24981798604794844</v>
          </cell>
          <cell r="AAL130">
            <v>0.24981798604794844</v>
          </cell>
          <cell r="AAM130">
            <v>0</v>
          </cell>
          <cell r="AAN130">
            <v>0.51099133509807637</v>
          </cell>
          <cell r="AAO130">
            <v>0.51099133509807637</v>
          </cell>
          <cell r="AAP130">
            <v>0.51099133509807637</v>
          </cell>
          <cell r="AAQ130">
            <v>0.51099133509807648</v>
          </cell>
          <cell r="AAR130">
            <v>0.51099133509807637</v>
          </cell>
          <cell r="AAS130">
            <v>0</v>
          </cell>
          <cell r="AAT130">
            <v>0</v>
          </cell>
          <cell r="AAU130">
            <v>0</v>
          </cell>
          <cell r="AAV130">
            <v>0</v>
          </cell>
          <cell r="AAW130">
            <v>0</v>
          </cell>
          <cell r="AAX130">
            <v>0</v>
          </cell>
          <cell r="AAY130">
            <v>0</v>
          </cell>
          <cell r="AAZ130">
            <v>0</v>
          </cell>
          <cell r="ABA130">
            <v>0</v>
          </cell>
          <cell r="ABB130">
            <v>0</v>
          </cell>
          <cell r="ABC130">
            <v>0</v>
          </cell>
          <cell r="ABD130">
            <v>0</v>
          </cell>
          <cell r="ABE130">
            <v>0</v>
          </cell>
          <cell r="ABF130">
            <v>0.15897508203051267</v>
          </cell>
          <cell r="ABG130">
            <v>0.15897508203051267</v>
          </cell>
          <cell r="ABH130">
            <v>0.15897508203051267</v>
          </cell>
          <cell r="ABI130">
            <v>0.15897508203051269</v>
          </cell>
          <cell r="ABJ130">
            <v>0.15897508203051264</v>
          </cell>
          <cell r="ABK130">
            <v>0</v>
          </cell>
          <cell r="ABL130">
            <v>0.11355363002179475</v>
          </cell>
          <cell r="ABM130">
            <v>0.11355363002179476</v>
          </cell>
          <cell r="ABN130">
            <v>0.11355363002179475</v>
          </cell>
          <cell r="ABO130">
            <v>0.11355363002179475</v>
          </cell>
          <cell r="ABP130">
            <v>0.11355363002179475</v>
          </cell>
          <cell r="ABQ130">
            <v>0</v>
          </cell>
          <cell r="ABR130">
            <v>0</v>
          </cell>
          <cell r="ABS130">
            <v>0</v>
          </cell>
          <cell r="ABT130">
            <v>0</v>
          </cell>
          <cell r="ABU130">
            <v>0</v>
          </cell>
          <cell r="ABV130">
            <v>0</v>
          </cell>
          <cell r="ABW130">
            <v>0</v>
          </cell>
          <cell r="ABX130">
            <v>0.24981798604794847</v>
          </cell>
          <cell r="ABY130" t="str">
            <v>0: No</v>
          </cell>
          <cell r="ABZ130">
            <v>0.24981798604794844</v>
          </cell>
          <cell r="ACA130">
            <v>0.24981798604794847</v>
          </cell>
          <cell r="ACB130">
            <v>8.2227325311068302</v>
          </cell>
          <cell r="ACC130">
            <v>9.3794926908990721</v>
          </cell>
          <cell r="ACD130">
            <v>3.554016635554361</v>
          </cell>
          <cell r="ACE130">
            <v>9.3980230126828399</v>
          </cell>
          <cell r="ACF130">
            <v>9.4886737349723074</v>
          </cell>
          <cell r="ACG130">
            <v>8.050546622015565</v>
          </cell>
          <cell r="ACH130">
            <v>0</v>
          </cell>
          <cell r="ACI130">
            <v>0.70460314376303834</v>
          </cell>
          <cell r="ACJ130">
            <v>0.30454247233804438</v>
          </cell>
          <cell r="ACK130">
            <v>0.80531338394420149</v>
          </cell>
          <cell r="ACL130">
            <v>0.81308121339358697</v>
          </cell>
          <cell r="ACM130">
            <v>0.68984859198862114</v>
          </cell>
          <cell r="ACN130">
            <v>0</v>
          </cell>
          <cell r="ACO130">
            <v>0.70460314376303834</v>
          </cell>
          <cell r="ACP130">
            <v>0.30454247233804438</v>
          </cell>
          <cell r="ACQ130">
            <v>0.80531338394420149</v>
          </cell>
          <cell r="ACR130">
            <v>0.81308121339358697</v>
          </cell>
          <cell r="ACS130">
            <v>0.68984859198862114</v>
          </cell>
          <cell r="ACT130">
            <v>0</v>
          </cell>
          <cell r="ACU130">
            <v>1.9398773519674228</v>
          </cell>
          <cell r="ACV130">
            <v>0.83845076484560543</v>
          </cell>
          <cell r="ACW130">
            <v>2.2171476363366622</v>
          </cell>
          <cell r="ACX130">
            <v>2.2385336272397569</v>
          </cell>
          <cell r="ACY130">
            <v>1.8992558743612307</v>
          </cell>
          <cell r="ACZ130">
            <v>0</v>
          </cell>
          <cell r="ADA130">
            <v>0.68235802463745354</v>
          </cell>
          <cell r="ADB130">
            <v>0.2949277216291854</v>
          </cell>
          <cell r="ADC130">
            <v>0.77988872849405322</v>
          </cell>
          <cell r="ADD130">
            <v>0.78741131877160342</v>
          </cell>
          <cell r="ADE130">
            <v>0.6680692907702821</v>
          </cell>
          <cell r="ADF130">
            <v>0</v>
          </cell>
          <cell r="ADG130">
            <v>0</v>
          </cell>
          <cell r="ADH130">
            <v>0</v>
          </cell>
          <cell r="ADI130">
            <v>0</v>
          </cell>
          <cell r="ADJ130">
            <v>0</v>
          </cell>
          <cell r="ADK130">
            <v>0</v>
          </cell>
          <cell r="ADL130">
            <v>0</v>
          </cell>
          <cell r="ADM130">
            <v>0.70460314376303834</v>
          </cell>
          <cell r="ADN130">
            <v>0.30454247233804438</v>
          </cell>
          <cell r="ADO130">
            <v>0.80531338394420149</v>
          </cell>
          <cell r="ADP130">
            <v>0.81308121339358697</v>
          </cell>
          <cell r="ADQ130">
            <v>0.68984859198862114</v>
          </cell>
          <cell r="ADR130">
            <v>0</v>
          </cell>
          <cell r="ADS130">
            <v>2.1411737985631127</v>
          </cell>
          <cell r="ADT130">
            <v>0.92545480117691559</v>
          </cell>
          <cell r="ADU130">
            <v>2.4472157591073946</v>
          </cell>
          <cell r="ADV130">
            <v>2.470820923285209</v>
          </cell>
          <cell r="ADW130">
            <v>2.0963371270997939</v>
          </cell>
          <cell r="ADX130">
            <v>0</v>
          </cell>
          <cell r="ADY130">
            <v>1.345513924649725</v>
          </cell>
          <cell r="ADZ130">
            <v>0.58155593088852131</v>
          </cell>
          <cell r="AEA130">
            <v>1.5378307369121251</v>
          </cell>
          <cell r="AEB130">
            <v>1.5526642254949792</v>
          </cell>
          <cell r="AEC130">
            <v>1.3173385538183962</v>
          </cell>
          <cell r="AED130">
            <v>0</v>
          </cell>
          <cell r="AEE130">
            <v>1.1330401828668952</v>
          </cell>
          <cell r="AEF130">
            <v>0</v>
          </cell>
          <cell r="AEG130">
            <v>0</v>
          </cell>
          <cell r="AEH130">
            <v>0</v>
          </cell>
          <cell r="AEI130">
            <v>2.9414847970684375</v>
          </cell>
          <cell r="AEJ130">
            <v>1.3485760574803187</v>
          </cell>
          <cell r="AEK130">
            <v>2.7294320985498142</v>
          </cell>
          <cell r="AEL130">
            <v>7.0199395141363655E-2</v>
          </cell>
          <cell r="AEM130">
            <v>0.70460314376303834</v>
          </cell>
          <cell r="AEN130">
            <v>1.2924343669809832</v>
          </cell>
          <cell r="AEO130">
            <v>0</v>
          </cell>
          <cell r="AEP130">
            <v>0</v>
          </cell>
          <cell r="AEQ130">
            <v>0</v>
          </cell>
          <cell r="AER130">
            <v>3.355287922855545</v>
          </cell>
          <cell r="AES130">
            <v>1.5382914653257622</v>
          </cell>
          <cell r="AET130">
            <v>3.1134040079505416</v>
          </cell>
          <cell r="AEU130">
            <v>8.0074927786241284E-2</v>
          </cell>
          <cell r="AEV130">
            <v>0.80372552699587085</v>
          </cell>
          <cell r="AEW130">
            <v>0.27589999999999998</v>
          </cell>
          <cell r="AEX130" t="str">
            <v>10</v>
          </cell>
          <cell r="AEY130" t="str">
            <v>10</v>
          </cell>
          <cell r="AEZ130" t="str">
            <v>0: No</v>
          </cell>
          <cell r="AFA130" t="str">
            <v/>
          </cell>
          <cell r="AFB130" t="str">
            <v/>
          </cell>
          <cell r="AFC130" t="str">
            <v>1: Always</v>
          </cell>
          <cell r="AFD130" t="str">
            <v>1: Always</v>
          </cell>
          <cell r="AFE130">
            <v>0.80372552699587085</v>
          </cell>
          <cell r="AFF130">
            <v>0.30454247233804438</v>
          </cell>
          <cell r="AFG130">
            <v>0.2421774522453824</v>
          </cell>
          <cell r="AFH130">
            <v>0.24217745224538242</v>
          </cell>
          <cell r="AFI130">
            <v>0.24217745224538242</v>
          </cell>
          <cell r="AFJ130">
            <v>0.2421774522453824</v>
          </cell>
          <cell r="AFK130">
            <v>0.2421774522453824</v>
          </cell>
          <cell r="AFL130">
            <v>0.24217745224538237</v>
          </cell>
          <cell r="AFM130">
            <v>0</v>
          </cell>
          <cell r="AFN130">
            <v>0</v>
          </cell>
          <cell r="AFO130">
            <v>11</v>
          </cell>
          <cell r="AFP130">
            <v>8</v>
          </cell>
          <cell r="AFQ130">
            <v>3</v>
          </cell>
          <cell r="AFR130">
            <v>4.203079749713249E-2</v>
          </cell>
          <cell r="AFS130">
            <v>4.2030797497132497E-2</v>
          </cell>
          <cell r="AFT130">
            <v>4.2030797497132497E-2</v>
          </cell>
          <cell r="AFU130">
            <v>4.2030797497132497E-2</v>
          </cell>
          <cell r="AFV130">
            <v>0</v>
          </cell>
          <cell r="AFW130">
            <v>0</v>
          </cell>
          <cell r="AFX130">
            <v>0</v>
          </cell>
          <cell r="AFY130">
            <v>0</v>
          </cell>
          <cell r="AFZ130">
            <v>0</v>
          </cell>
          <cell r="AGA130">
            <v>0</v>
          </cell>
          <cell r="AGB130">
            <v>0</v>
          </cell>
        </row>
        <row r="131">
          <cell r="A131" t="str">
            <v>Ethiopia_9</v>
          </cell>
          <cell r="B131" t="str">
            <v>Ethiopia</v>
          </cell>
          <cell r="C131" t="str">
            <v xml:space="preserve">Dabat HC </v>
          </cell>
          <cell r="D131" t="str">
            <v>Health Center</v>
          </cell>
          <cell r="E131" t="str">
            <v>Primary</v>
          </cell>
          <cell r="F131" t="str">
            <v>Rural</v>
          </cell>
          <cell r="G131" t="str">
            <v>No</v>
          </cell>
          <cell r="H131">
            <v>39336</v>
          </cell>
          <cell r="I131">
            <v>29000</v>
          </cell>
          <cell r="J131">
            <v>17621</v>
          </cell>
          <cell r="K131">
            <v>5</v>
          </cell>
          <cell r="L131">
            <v>29</v>
          </cell>
          <cell r="M131" t="str">
            <v>USD</v>
          </cell>
          <cell r="N131">
            <v>16.142417777777776</v>
          </cell>
          <cell r="O131">
            <v>0</v>
          </cell>
          <cell r="P131">
            <v>0</v>
          </cell>
          <cell r="Q131">
            <v>0.6</v>
          </cell>
          <cell r="R131">
            <v>0.4</v>
          </cell>
          <cell r="S131">
            <v>0</v>
          </cell>
          <cell r="T131">
            <v>17621</v>
          </cell>
          <cell r="U131">
            <v>0</v>
          </cell>
          <cell r="V131">
            <v>131.07086286329121</v>
          </cell>
          <cell r="W131" t="str">
            <v>0: No</v>
          </cell>
          <cell r="X131" t="str">
            <v>0: No</v>
          </cell>
          <cell r="Y131">
            <v>0</v>
          </cell>
          <cell r="Z131" t="str">
            <v>Jul-10</v>
          </cell>
          <cell r="AA131" t="str">
            <v>Jun-11</v>
          </cell>
          <cell r="AB131">
            <v>27</v>
          </cell>
          <cell r="AC131">
            <v>250.66666666666666</v>
          </cell>
          <cell r="AD131">
            <v>0</v>
          </cell>
          <cell r="AE131">
            <v>23.25</v>
          </cell>
          <cell r="AF131">
            <v>0</v>
          </cell>
          <cell r="AG131">
            <v>300.91666666666669</v>
          </cell>
          <cell r="AH131">
            <v>273.91666666666663</v>
          </cell>
          <cell r="AI131">
            <v>10.243865965106616</v>
          </cell>
          <cell r="AJ131">
            <v>6.6031570202160061</v>
          </cell>
          <cell r="AK131">
            <v>10</v>
          </cell>
          <cell r="AL131">
            <v>10.199999999999999</v>
          </cell>
          <cell r="AM131">
            <v>0</v>
          </cell>
          <cell r="AN131">
            <v>11</v>
          </cell>
          <cell r="AO131">
            <v>0</v>
          </cell>
          <cell r="AP131">
            <v>11</v>
          </cell>
          <cell r="AQ131">
            <v>6</v>
          </cell>
          <cell r="AR131">
            <v>0</v>
          </cell>
          <cell r="AS131">
            <v>8</v>
          </cell>
          <cell r="AT131">
            <v>0</v>
          </cell>
          <cell r="AU131">
            <v>10</v>
          </cell>
          <cell r="AV131">
            <v>10.199999999999999</v>
          </cell>
          <cell r="AW131">
            <v>0</v>
          </cell>
          <cell r="AX131">
            <v>11</v>
          </cell>
          <cell r="AY131">
            <v>0</v>
          </cell>
          <cell r="AZ131">
            <v>9</v>
          </cell>
          <cell r="BA131">
            <v>7.8</v>
          </cell>
          <cell r="BB131">
            <v>0</v>
          </cell>
          <cell r="BC131">
            <v>10</v>
          </cell>
          <cell r="BD131">
            <v>0</v>
          </cell>
          <cell r="BE131">
            <v>45287.34</v>
          </cell>
          <cell r="BF131" t="str">
            <v>0: No</v>
          </cell>
          <cell r="BG131" t="str">
            <v>N/A</v>
          </cell>
          <cell r="BH131" t="str">
            <v>N/A</v>
          </cell>
          <cell r="BI131" t="str">
            <v>N/A</v>
          </cell>
          <cell r="BJ131" t="str">
            <v>N/A</v>
          </cell>
          <cell r="BK131" t="str">
            <v>121</v>
          </cell>
          <cell r="BL131" t="str">
            <v>TRANSFER,DEATH: Transfer, Death</v>
          </cell>
          <cell r="BM131" t="str">
            <v>1: Yes</v>
          </cell>
          <cell r="BN131" t="str">
            <v>N_INITIATION,N_STAGE,N_MONITORING: Initiation, WHO Staging, Routine clinical monitoring</v>
          </cell>
          <cell r="BO131" t="str">
            <v>A medical doctor comes from the region once a month to check on how accurately patient charts are being filled out.</v>
          </cell>
          <cell r="BP131" t="str">
            <v>1: Yes</v>
          </cell>
          <cell r="BQ131">
            <v>0.24126254079714865</v>
          </cell>
          <cell r="BR131" t="str">
            <v>0: Cumulative</v>
          </cell>
          <cell r="BS131" t="str">
            <v/>
          </cell>
          <cell r="BT131" t="str">
            <v>0: No</v>
          </cell>
          <cell r="BU131" t="str">
            <v>N/A</v>
          </cell>
          <cell r="BV131" t="str">
            <v>N/A</v>
          </cell>
          <cell r="BW131" t="str">
            <v>N/A</v>
          </cell>
          <cell r="BX131" t="str">
            <v>N/A</v>
          </cell>
          <cell r="BY131" t="str">
            <v>121</v>
          </cell>
          <cell r="BZ131" t="str">
            <v>TRANSFER,DEATH: Transfer, Death</v>
          </cell>
          <cell r="CA131" t="str">
            <v>0: No</v>
          </cell>
          <cell r="CB131" t="str">
            <v>0: No</v>
          </cell>
          <cell r="CC131" t="str">
            <v>0: No</v>
          </cell>
          <cell r="CD131" t="str">
            <v>0: No</v>
          </cell>
          <cell r="CE131" t="str">
            <v>0: No</v>
          </cell>
          <cell r="CF131" t="str">
            <v>1: Yes</v>
          </cell>
          <cell r="CG131" t="str">
            <v>0: No</v>
          </cell>
          <cell r="CH131" t="str">
            <v/>
          </cell>
          <cell r="CI131" t="str">
            <v>The facility has yet to implement the HMIS protocol that in being implements across the country. The keep all the ART patient charts in the ART clinic, in alphabetical  order. With all the Pre-ART, ART, Dropped, Dead, and Transfer out in pile in alphabetical order.</v>
          </cell>
          <cell r="CJ131">
            <v>280.66666666666663</v>
          </cell>
          <cell r="CK131" t="str">
            <v>After looking at patient charts it was obvious that the number of patient visits is very high at the facility. Most of the patients come every month for check ups and refills. The pharmacy, for example, gives out only one month supply of ARVs to patients, unless they live far form the facility. The interview numbers were kept the way they were to account for this.</v>
          </cell>
          <cell r="CL131" t="str">
            <v>1: Yes</v>
          </cell>
          <cell r="CM131" t="str">
            <v>1: Yes</v>
          </cell>
          <cell r="CN131" t="str">
            <v>1: Yes</v>
          </cell>
          <cell r="CO131" t="str">
            <v>0: No</v>
          </cell>
          <cell r="CP131" t="str">
            <v/>
          </cell>
          <cell r="CQ131" t="str">
            <v>1: Yes</v>
          </cell>
          <cell r="CR131" t="str">
            <v>0: No</v>
          </cell>
          <cell r="CS131" t="str">
            <v>100</v>
          </cell>
          <cell r="CT131" t="str">
            <v>50</v>
          </cell>
          <cell r="CU131">
            <v>275.37491126660581</v>
          </cell>
          <cell r="CV131">
            <v>0.2</v>
          </cell>
          <cell r="CW131">
            <v>10.243865965106616</v>
          </cell>
          <cell r="CX131">
            <v>15.97069668966844</v>
          </cell>
          <cell r="CY131">
            <v>21.223806972100348</v>
          </cell>
          <cell r="CZ131">
            <v>15.452896953888724</v>
          </cell>
          <cell r="DA131">
            <v>11.693998169114467</v>
          </cell>
          <cell r="DB131">
            <v>15.540409081460863</v>
          </cell>
          <cell r="DC131">
            <v>11.314856965707037</v>
          </cell>
          <cell r="DD131">
            <v>10.937339911532153</v>
          </cell>
          <cell r="DE131">
            <v>0</v>
          </cell>
          <cell r="DF131">
            <v>15.385004990646255</v>
          </cell>
          <cell r="DG131">
            <v>0</v>
          </cell>
          <cell r="DH131">
            <v>4.276698520553972</v>
          </cell>
          <cell r="DI131">
            <v>5.683397890639486</v>
          </cell>
          <cell r="DJ131">
            <v>4.1380399881816867</v>
          </cell>
          <cell r="DK131">
            <v>3.9999754354320705</v>
          </cell>
          <cell r="DL131">
            <v>0</v>
          </cell>
          <cell r="DM131">
            <v>5.6265639117330917</v>
          </cell>
          <cell r="DN131">
            <v>0</v>
          </cell>
          <cell r="DO131">
            <v>11.314856965707037</v>
          </cell>
          <cell r="DP131">
            <v>10.937339911532153</v>
          </cell>
          <cell r="DQ131">
            <v>15.385004990646255</v>
          </cell>
          <cell r="DR131">
            <v>4.1380399881816867</v>
          </cell>
          <cell r="DS131">
            <v>3.9999754354320705</v>
          </cell>
          <cell r="DT131">
            <v>5.6265639117330917</v>
          </cell>
          <cell r="DU131">
            <v>8.4016445422375838</v>
          </cell>
          <cell r="DV131">
            <v>11.165128577515599</v>
          </cell>
          <cell r="DW131">
            <v>7.8580174928554785</v>
          </cell>
          <cell r="DX131">
            <v>0</v>
          </cell>
          <cell r="DY131">
            <v>11.053477291740444</v>
          </cell>
          <cell r="DZ131">
            <v>0</v>
          </cell>
          <cell r="EA131">
            <v>1.4028091789059474</v>
          </cell>
          <cell r="EB131">
            <v>1.8642236973325497</v>
          </cell>
          <cell r="EC131">
            <v>1.3120406381826484</v>
          </cell>
          <cell r="ED131">
            <v>0</v>
          </cell>
          <cell r="EE131">
            <v>1.8455814603592242</v>
          </cell>
          <cell r="EF131">
            <v>0</v>
          </cell>
          <cell r="EG131">
            <v>1.2625060398418422</v>
          </cell>
          <cell r="EH131">
            <v>1.6777717973974231</v>
          </cell>
          <cell r="EI131">
            <v>1.1808157910083061</v>
          </cell>
          <cell r="EJ131">
            <v>0</v>
          </cell>
          <cell r="EK131">
            <v>1.6609940794234488</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0.62703840812909406</v>
          </cell>
          <cell r="EZ131">
            <v>0.83328500921529025</v>
          </cell>
          <cell r="FA131">
            <v>0.58646598948572115</v>
          </cell>
          <cell r="FB131">
            <v>0</v>
          </cell>
          <cell r="FC131">
            <v>0.82495215912313724</v>
          </cell>
          <cell r="FD131">
            <v>0</v>
          </cell>
          <cell r="FE131">
            <v>0.54013811799524236</v>
          </cell>
          <cell r="FF131">
            <v>0.71780131933884861</v>
          </cell>
          <cell r="FG131">
            <v>0.50518856855068162</v>
          </cell>
          <cell r="FH131">
            <v>0</v>
          </cell>
          <cell r="FI131">
            <v>0.7106233061454601</v>
          </cell>
          <cell r="FJ131">
            <v>0</v>
          </cell>
          <cell r="FK131">
            <v>3.7365604025587298</v>
          </cell>
          <cell r="FL131">
            <v>4.9655965713006376</v>
          </cell>
          <cell r="FM131">
            <v>3.4947868668813893</v>
          </cell>
          <cell r="FN131">
            <v>0</v>
          </cell>
          <cell r="FO131">
            <v>4.9159406055876316</v>
          </cell>
          <cell r="FP131">
            <v>0</v>
          </cell>
          <cell r="FQ131">
            <v>0.16615895873719191</v>
          </cell>
          <cell r="FR131">
            <v>0</v>
          </cell>
          <cell r="FS131">
            <v>3.3231791747438382</v>
          </cell>
          <cell r="FT131">
            <v>0</v>
          </cell>
          <cell r="FU131">
            <v>3.3231791747438382</v>
          </cell>
          <cell r="FV131">
            <v>0.86402658543339783</v>
          </cell>
          <cell r="FW131">
            <v>0</v>
          </cell>
          <cell r="FX131">
            <v>0</v>
          </cell>
          <cell r="FY131">
            <v>3.3231791747438382</v>
          </cell>
          <cell r="FZ131">
            <v>10.999723068402105</v>
          </cell>
          <cell r="GA131">
            <v>0</v>
          </cell>
          <cell r="GB131">
            <v>3.5391858211021874</v>
          </cell>
          <cell r="GC131">
            <v>4.7521462198836879</v>
          </cell>
          <cell r="GD131">
            <v>8.2913320409858748</v>
          </cell>
          <cell r="GE131">
            <v>0.22081226232320117</v>
          </cell>
          <cell r="GF131">
            <v>0</v>
          </cell>
          <cell r="GG131">
            <v>4.4162452464640225</v>
          </cell>
          <cell r="GH131">
            <v>0</v>
          </cell>
          <cell r="GI131">
            <v>4.4162452464640225</v>
          </cell>
          <cell r="GJ131">
            <v>1.1482237640806461</v>
          </cell>
          <cell r="GK131">
            <v>0</v>
          </cell>
          <cell r="GL131">
            <v>0</v>
          </cell>
          <cell r="GM131">
            <v>4.4162452464640225</v>
          </cell>
          <cell r="GN131">
            <v>14.617771765795913</v>
          </cell>
          <cell r="GO131">
            <v>4.7033011874841844</v>
          </cell>
          <cell r="GP131" t="e">
            <v>#VALUE!</v>
          </cell>
          <cell r="GQ131" t="e">
            <v>#VALUE!</v>
          </cell>
          <cell r="GR131">
            <v>0.16077177578560478</v>
          </cell>
          <cell r="GS131">
            <v>0</v>
          </cell>
          <cell r="GT131">
            <v>3.215435515712096</v>
          </cell>
          <cell r="GU131">
            <v>0</v>
          </cell>
          <cell r="GV131">
            <v>3.215435515712096</v>
          </cell>
          <cell r="GW131">
            <v>0.83601323408514483</v>
          </cell>
          <cell r="GX131">
            <v>0</v>
          </cell>
          <cell r="GY131">
            <v>0</v>
          </cell>
          <cell r="GZ131">
            <v>3.215435515712096</v>
          </cell>
          <cell r="HA131">
            <v>10.643091557007036</v>
          </cell>
          <cell r="HB131">
            <v>3.4244388242333823</v>
          </cell>
          <cell r="HC131" t="e">
            <v>#VALUE!</v>
          </cell>
          <cell r="HD131" t="e">
            <v>#VALUE!</v>
          </cell>
          <cell r="HE131">
            <v>10052.941191046706</v>
          </cell>
          <cell r="HF131">
            <v>0</v>
          </cell>
          <cell r="HG131">
            <v>907.23583299674635</v>
          </cell>
          <cell r="HH131">
            <v>0</v>
          </cell>
          <cell r="HI131">
            <v>1266.3636971858034</v>
          </cell>
          <cell r="HJ131">
            <v>1709.0229234242158</v>
          </cell>
          <cell r="HK131">
            <v>0</v>
          </cell>
          <cell r="HL131">
            <v>0</v>
          </cell>
          <cell r="HM131">
            <v>398.32639923084736</v>
          </cell>
          <cell r="HN131">
            <v>491.93678279120127</v>
          </cell>
          <cell r="HO131">
            <v>663.95527453211423</v>
          </cell>
          <cell r="HP131">
            <v>0</v>
          </cell>
          <cell r="HQ131" t="e">
            <v>#VALUE!</v>
          </cell>
          <cell r="HR131">
            <v>0</v>
          </cell>
          <cell r="HS131">
            <v>0.88343266523389485</v>
          </cell>
          <cell r="HT131">
            <v>0.59320857571973395</v>
          </cell>
          <cell r="HU131">
            <v>0</v>
          </cell>
          <cell r="HV131">
            <v>3.3231791747438382</v>
          </cell>
          <cell r="HW131">
            <v>2.5499999999999998</v>
          </cell>
          <cell r="HX131">
            <v>1</v>
          </cell>
          <cell r="HY131">
            <v>0.85479013263021686</v>
          </cell>
          <cell r="HZ131">
            <v>0.57397564870731088</v>
          </cell>
          <cell r="IA131">
            <v>0</v>
          </cell>
          <cell r="IB131">
            <v>1.1740129265557786</v>
          </cell>
          <cell r="IC131">
            <v>0.7883278074784843</v>
          </cell>
          <cell r="ID131">
            <v>0</v>
          </cell>
          <cell r="IE131" t="str">
            <v>3</v>
          </cell>
          <cell r="IF131">
            <v>80.231048115581942</v>
          </cell>
          <cell r="IG131">
            <v>81.650884819112989</v>
          </cell>
          <cell r="IH131">
            <v>0</v>
          </cell>
          <cell r="II131">
            <v>64.923274623749023</v>
          </cell>
          <cell r="IJ131">
            <v>0</v>
          </cell>
          <cell r="IK131">
            <v>76.219495709802842</v>
          </cell>
          <cell r="IL131">
            <v>4.0115524057790966</v>
          </cell>
          <cell r="IM131">
            <v>77.568340578157333</v>
          </cell>
          <cell r="IN131">
            <v>4.0825442409556496</v>
          </cell>
          <cell r="IO131">
            <v>0</v>
          </cell>
          <cell r="IP131">
            <v>0</v>
          </cell>
          <cell r="IQ131">
            <v>61.677110892561572</v>
          </cell>
          <cell r="IR131">
            <v>3.2461637311874512</v>
          </cell>
          <cell r="IS131">
            <v>0</v>
          </cell>
          <cell r="IT131">
            <v>0</v>
          </cell>
          <cell r="IU131">
            <v>67</v>
          </cell>
          <cell r="IV131">
            <v>201</v>
          </cell>
          <cell r="IW131">
            <v>6</v>
          </cell>
          <cell r="IX131">
            <v>0</v>
          </cell>
          <cell r="IY131" t="str">
            <v>1: Yes</v>
          </cell>
          <cell r="IZ131" t="str">
            <v>1</v>
          </cell>
          <cell r="JA131" t="str">
            <v>60</v>
          </cell>
          <cell r="JB131" t="str">
            <v>D4T3TCNVP: D4T-3TC-NVP</v>
          </cell>
          <cell r="JC131" t="str">
            <v>1: Yes</v>
          </cell>
          <cell r="JD131" t="str">
            <v>0: No</v>
          </cell>
          <cell r="JE131" t="str">
            <v>N/A</v>
          </cell>
          <cell r="JF131" t="str">
            <v>N/A</v>
          </cell>
          <cell r="JG131" t="str">
            <v>N/A</v>
          </cell>
          <cell r="JH131">
            <v>0</v>
          </cell>
          <cell r="JI131">
            <v>180</v>
          </cell>
          <cell r="JJ131">
            <v>0</v>
          </cell>
          <cell r="JK131">
            <v>65</v>
          </cell>
          <cell r="JL131">
            <v>0</v>
          </cell>
          <cell r="JM131">
            <v>6</v>
          </cell>
          <cell r="JN131">
            <v>0</v>
          </cell>
          <cell r="JO131">
            <v>0</v>
          </cell>
          <cell r="JP131">
            <v>0</v>
          </cell>
          <cell r="JQ131">
            <v>0</v>
          </cell>
          <cell r="JR131">
            <v>53.426982537955851</v>
          </cell>
          <cell r="JS131">
            <v>86.333054358572809</v>
          </cell>
          <cell r="JT131">
            <v>118.77139391566578</v>
          </cell>
          <cell r="JU131">
            <v>141.70379137230802</v>
          </cell>
          <cell r="JV131">
            <v>151.52344998649522</v>
          </cell>
          <cell r="JW131" t="str">
            <v>N/A</v>
          </cell>
          <cell r="JX131">
            <v>128.29043031908435</v>
          </cell>
          <cell r="JY131" t="str">
            <v>N/A</v>
          </cell>
          <cell r="JZ131">
            <v>2188</v>
          </cell>
          <cell r="KA131">
            <v>291.56400000000002</v>
          </cell>
          <cell r="KB131">
            <v>717</v>
          </cell>
          <cell r="KC131">
            <v>256.536</v>
          </cell>
          <cell r="KD131">
            <v>142.87049999999999</v>
          </cell>
          <cell r="KE131">
            <v>1</v>
          </cell>
          <cell r="KF131">
            <v>38.744999999999997</v>
          </cell>
          <cell r="KG131">
            <v>2060.995175</v>
          </cell>
          <cell r="KH131">
            <v>2565.2764999999999</v>
          </cell>
          <cell r="KI131">
            <v>291.56400000000002</v>
          </cell>
          <cell r="KJ131">
            <v>808.25549999999998</v>
          </cell>
          <cell r="KK131">
            <v>256.536</v>
          </cell>
          <cell r="KL131">
            <v>142.87049999999999</v>
          </cell>
          <cell r="KM131">
            <v>1</v>
          </cell>
          <cell r="KN131">
            <v>38.744999999999997</v>
          </cell>
          <cell r="KO131">
            <v>2070.41</v>
          </cell>
          <cell r="KP131">
            <v>127</v>
          </cell>
          <cell r="KQ131">
            <v>53</v>
          </cell>
          <cell r="KR131">
            <v>42</v>
          </cell>
          <cell r="KS131">
            <v>23</v>
          </cell>
          <cell r="KT131">
            <v>1</v>
          </cell>
          <cell r="KU131">
            <v>5</v>
          </cell>
          <cell r="KV131">
            <v>0</v>
          </cell>
          <cell r="KW131">
            <v>0</v>
          </cell>
          <cell r="KX131">
            <v>0</v>
          </cell>
          <cell r="KY131">
            <v>0</v>
          </cell>
          <cell r="KZ131">
            <v>4.3919011004532154</v>
          </cell>
          <cell r="LA131">
            <v>9.8869811503093707</v>
          </cell>
          <cell r="LB131" t="str">
            <v/>
          </cell>
          <cell r="LC131">
            <v>2.6909500670282807</v>
          </cell>
          <cell r="LD131">
            <v>4.2871771553742803</v>
          </cell>
          <cell r="LE131">
            <v>4.5083333126838321</v>
          </cell>
          <cell r="LF131">
            <v>4.3541744618533507</v>
          </cell>
          <cell r="LG131" t="str">
            <v/>
          </cell>
          <cell r="LH131">
            <v>7.3098614583668882</v>
          </cell>
          <cell r="LI131">
            <v>7.3163660512289344</v>
          </cell>
          <cell r="LJ131" t="str">
            <v>Tenofovir/Emtricitabine (TDF/FTC)</v>
          </cell>
          <cell r="LK131" t="str">
            <v/>
          </cell>
          <cell r="LL131" t="str">
            <v>1: Yes</v>
          </cell>
          <cell r="LM131" t="str">
            <v>1</v>
          </cell>
          <cell r="LN131" t="str">
            <v>60</v>
          </cell>
          <cell r="LO131" t="str">
            <v>D4T3TCNVP: D4T-3TC-NVP</v>
          </cell>
          <cell r="LP131" t="str">
            <v>0: No</v>
          </cell>
          <cell r="LQ131" t="str">
            <v>N/A</v>
          </cell>
          <cell r="LR131" t="str">
            <v>N/A</v>
          </cell>
          <cell r="LS131" t="str">
            <v>N/A</v>
          </cell>
          <cell r="LT131" t="str">
            <v>N/A</v>
          </cell>
          <cell r="LU131">
            <v>180</v>
          </cell>
          <cell r="LV131">
            <v>65</v>
          </cell>
          <cell r="LW131">
            <v>6</v>
          </cell>
          <cell r="LX131">
            <v>0</v>
          </cell>
          <cell r="LY131" t="str">
            <v>0: No</v>
          </cell>
          <cell r="LZ131" t="str">
            <v>0: No</v>
          </cell>
          <cell r="MA131" t="str">
            <v>0: No</v>
          </cell>
          <cell r="MB131" t="str">
            <v>0: No</v>
          </cell>
          <cell r="MC131" t="str">
            <v>0: No</v>
          </cell>
          <cell r="MD131" t="str">
            <v>0: No</v>
          </cell>
          <cell r="ME131" t="str">
            <v>0: No</v>
          </cell>
          <cell r="MF131" t="str">
            <v>0: No</v>
          </cell>
          <cell r="MG131" t="str">
            <v>0: No</v>
          </cell>
          <cell r="MH131" t="str">
            <v>0: No</v>
          </cell>
          <cell r="MI131" t="str">
            <v>0: No</v>
          </cell>
          <cell r="MJ131" t="str">
            <v>0: No</v>
          </cell>
          <cell r="MK131" t="str">
            <v>0: No</v>
          </cell>
          <cell r="ML131" t="str">
            <v>0: No</v>
          </cell>
          <cell r="MM131" t="str">
            <v>1: Yes</v>
          </cell>
          <cell r="MN131" t="str">
            <v>0: No</v>
          </cell>
          <cell r="MO131" t="str">
            <v>0: No</v>
          </cell>
          <cell r="MP131" t="str">
            <v>0: No</v>
          </cell>
          <cell r="MQ131" t="str">
            <v>1: Yes</v>
          </cell>
          <cell r="MR131" t="str">
            <v>1: Yes</v>
          </cell>
          <cell r="MS131" t="str">
            <v>2</v>
          </cell>
          <cell r="MT131" t="str">
            <v>0: No</v>
          </cell>
          <cell r="MU131">
            <v>12.752360414923178</v>
          </cell>
          <cell r="MV131">
            <v>21.927408863931049</v>
          </cell>
          <cell r="MW131">
            <v>12.609931685012825</v>
          </cell>
          <cell r="MX131">
            <v>0</v>
          </cell>
          <cell r="MY131">
            <v>3.6330411392665427</v>
          </cell>
          <cell r="MZ131">
            <v>0</v>
          </cell>
          <cell r="NA131">
            <v>1.8884744801443367</v>
          </cell>
          <cell r="NB131">
            <v>1.6837731722965927</v>
          </cell>
          <cell r="NC131">
            <v>2.0856844547796225</v>
          </cell>
          <cell r="ND131">
            <v>0</v>
          </cell>
          <cell r="NE131">
            <v>0</v>
          </cell>
          <cell r="NF131">
            <v>0</v>
          </cell>
          <cell r="NG131">
            <v>0</v>
          </cell>
          <cell r="NH131">
            <v>0</v>
          </cell>
          <cell r="NI131">
            <v>0</v>
          </cell>
          <cell r="NJ131">
            <v>0</v>
          </cell>
          <cell r="NK131">
            <v>0</v>
          </cell>
          <cell r="NL131">
            <v>0</v>
          </cell>
          <cell r="NM131">
            <v>9.1193192756566361</v>
          </cell>
          <cell r="NN131">
            <v>18.294367724664507</v>
          </cell>
          <cell r="NO131">
            <v>8.9768905457462811</v>
          </cell>
          <cell r="NP131">
            <v>0</v>
          </cell>
          <cell r="NQ131">
            <v>0</v>
          </cell>
          <cell r="NR131">
            <v>0</v>
          </cell>
          <cell r="NS131">
            <v>3.6330411392665427</v>
          </cell>
          <cell r="NT131">
            <v>3.6330411392665427</v>
          </cell>
          <cell r="NU131">
            <v>3.6330411392665427</v>
          </cell>
          <cell r="NV131">
            <v>0</v>
          </cell>
          <cell r="NW131">
            <v>3.6330411392665427</v>
          </cell>
          <cell r="NX131">
            <v>0</v>
          </cell>
          <cell r="NY131">
            <v>0</v>
          </cell>
          <cell r="NZ131">
            <v>0</v>
          </cell>
          <cell r="OA131">
            <v>0</v>
          </cell>
          <cell r="OB131">
            <v>0</v>
          </cell>
          <cell r="OC131">
            <v>0</v>
          </cell>
          <cell r="OD131">
            <v>0</v>
          </cell>
          <cell r="OE131">
            <v>0</v>
          </cell>
          <cell r="OF131">
            <v>0</v>
          </cell>
          <cell r="OG131">
            <v>0</v>
          </cell>
          <cell r="OH131">
            <v>0</v>
          </cell>
          <cell r="OI131">
            <v>0</v>
          </cell>
          <cell r="OJ131">
            <v>0</v>
          </cell>
          <cell r="OK131">
            <v>1.746474717220968E-3</v>
          </cell>
          <cell r="OL131">
            <v>1.7464747172209682E-3</v>
          </cell>
          <cell r="OM131">
            <v>1.746474717220968E-3</v>
          </cell>
          <cell r="ON131">
            <v>0</v>
          </cell>
          <cell r="OO131">
            <v>1.746474717220968E-3</v>
          </cell>
          <cell r="OP131">
            <v>0</v>
          </cell>
          <cell r="OQ131">
            <v>12.750613940205959</v>
          </cell>
          <cell r="OR131">
            <v>21.92566238921383</v>
          </cell>
          <cell r="OS131">
            <v>12.608185210295602</v>
          </cell>
          <cell r="OT131">
            <v>0</v>
          </cell>
          <cell r="OU131">
            <v>3.6312946645493218</v>
          </cell>
          <cell r="OV131">
            <v>0</v>
          </cell>
          <cell r="OW131">
            <v>0</v>
          </cell>
          <cell r="OX131">
            <v>1.2827471614511214</v>
          </cell>
          <cell r="OY131">
            <v>0</v>
          </cell>
          <cell r="OZ131">
            <v>0</v>
          </cell>
          <cell r="PA131">
            <v>0</v>
          </cell>
          <cell r="PB131">
            <v>1.1498199944613681</v>
          </cell>
          <cell r="PC131">
            <v>0</v>
          </cell>
          <cell r="PD131">
            <v>0</v>
          </cell>
          <cell r="PE131">
            <v>0</v>
          </cell>
          <cell r="PF131">
            <v>0.38548878427028532</v>
          </cell>
          <cell r="PG131" t="str">
            <v/>
          </cell>
          <cell r="PH131">
            <v>7.1092102556986427</v>
          </cell>
          <cell r="PI131">
            <v>0</v>
          </cell>
          <cell r="PJ131">
            <v>0</v>
          </cell>
          <cell r="PK131" t="str">
            <v>N/A</v>
          </cell>
          <cell r="PL131">
            <v>2.761664283714234</v>
          </cell>
          <cell r="PM131" t="str">
            <v>N/A</v>
          </cell>
          <cell r="PN131" t="str">
            <v>N/A</v>
          </cell>
          <cell r="PO131" t="str">
            <v>N/A</v>
          </cell>
          <cell r="PP131">
            <v>0.28929951110241076</v>
          </cell>
          <cell r="PQ131">
            <v>69.48</v>
          </cell>
          <cell r="PR131">
            <v>316.52</v>
          </cell>
          <cell r="PS131">
            <v>386</v>
          </cell>
          <cell r="PT131">
            <v>0</v>
          </cell>
          <cell r="PU131">
            <v>346</v>
          </cell>
          <cell r="PV131">
            <v>0</v>
          </cell>
          <cell r="PW131">
            <v>116</v>
          </cell>
          <cell r="PX131">
            <v>0</v>
          </cell>
          <cell r="PY131">
            <v>0</v>
          </cell>
          <cell r="PZ131">
            <v>14.34152491277384</v>
          </cell>
          <cell r="QA131">
            <v>11.847974744865818</v>
          </cell>
          <cell r="QB131">
            <v>1.9086519135920614</v>
          </cell>
          <cell r="QC131">
            <v>0</v>
          </cell>
          <cell r="QD131">
            <v>8.2149336055992741</v>
          </cell>
          <cell r="QE131">
            <v>3.6330411392665432</v>
          </cell>
          <cell r="QF131">
            <v>0</v>
          </cell>
          <cell r="QG131">
            <v>0</v>
          </cell>
          <cell r="QH131">
            <v>1.7464747172209682E-3</v>
          </cell>
          <cell r="QI131">
            <v>11.846228270148597</v>
          </cell>
          <cell r="QJ131">
            <v>0</v>
          </cell>
          <cell r="QK131">
            <v>1.1555339215089748</v>
          </cell>
          <cell r="QL131">
            <v>0</v>
          </cell>
          <cell r="QM131">
            <v>0</v>
          </cell>
          <cell r="QN131">
            <v>0</v>
          </cell>
          <cell r="QO131">
            <v>1.1498199944613683</v>
          </cell>
          <cell r="QP131">
            <v>0</v>
          </cell>
          <cell r="QQ131">
            <v>0</v>
          </cell>
          <cell r="QR131">
            <v>0</v>
          </cell>
          <cell r="QS131">
            <v>0.38548878427028532</v>
          </cell>
          <cell r="QT131">
            <v>0</v>
          </cell>
          <cell r="QU131">
            <v>2.5733333333333337</v>
          </cell>
          <cell r="QV131" t="str">
            <v>N/A</v>
          </cell>
          <cell r="QW131" t="str">
            <v/>
          </cell>
          <cell r="QX131" t="str">
            <v/>
          </cell>
          <cell r="QY131" t="str">
            <v/>
          </cell>
          <cell r="QZ131" t="str">
            <v/>
          </cell>
          <cell r="RA131" t="str">
            <v/>
          </cell>
          <cell r="RB131" t="str">
            <v/>
          </cell>
          <cell r="RC131" t="str">
            <v>N/A</v>
          </cell>
          <cell r="RD131" t="str">
            <v>N/A</v>
          </cell>
          <cell r="RE131">
            <v>0</v>
          </cell>
          <cell r="RF131">
            <v>0</v>
          </cell>
          <cell r="RG131">
            <v>0</v>
          </cell>
          <cell r="RH131">
            <v>0</v>
          </cell>
          <cell r="RI131">
            <v>0</v>
          </cell>
          <cell r="RJ131">
            <v>1.1498199944613683</v>
          </cell>
          <cell r="RK131">
            <v>0</v>
          </cell>
          <cell r="RL131">
            <v>0</v>
          </cell>
          <cell r="RM131">
            <v>0</v>
          </cell>
          <cell r="RN131">
            <v>0.38548878427028527</v>
          </cell>
          <cell r="RO131">
            <v>8.1067678610664551</v>
          </cell>
          <cell r="RP131">
            <v>8.0139880998881168</v>
          </cell>
          <cell r="RQ131">
            <v>9.0480242653664646</v>
          </cell>
          <cell r="RR131">
            <v>9.0480242653664646</v>
          </cell>
          <cell r="RS131">
            <v>7.9200236296140893</v>
          </cell>
          <cell r="RT131">
            <v>0</v>
          </cell>
          <cell r="RU131">
            <v>9.0270530697242002</v>
          </cell>
          <cell r="RV131">
            <v>4.8605725976447047</v>
          </cell>
          <cell r="RW131">
            <v>5.9588519799705351</v>
          </cell>
          <cell r="RX131">
            <v>4.6679594814082526</v>
          </cell>
          <cell r="RY131">
            <v>0</v>
          </cell>
          <cell r="RZ131">
            <v>5.6617831129338807</v>
          </cell>
          <cell r="SA131">
            <v>0</v>
          </cell>
          <cell r="SB131">
            <v>7.7014294680131323</v>
          </cell>
          <cell r="SC131">
            <v>0</v>
          </cell>
          <cell r="SD131">
            <v>8.5956230520981389</v>
          </cell>
          <cell r="SE131">
            <v>7.5240224481333842</v>
          </cell>
          <cell r="SF131">
            <v>0</v>
          </cell>
          <cell r="SG131">
            <v>8.5757004162379893</v>
          </cell>
          <cell r="SH131">
            <v>0.4053383930533227</v>
          </cell>
          <cell r="SI131">
            <v>0</v>
          </cell>
          <cell r="SJ131">
            <v>0.45240121326832322</v>
          </cell>
          <cell r="SK131">
            <v>0.39600118148070451</v>
          </cell>
          <cell r="SL131">
            <v>0</v>
          </cell>
          <cell r="SM131">
            <v>0.45135265348621001</v>
          </cell>
          <cell r="SN131">
            <v>0</v>
          </cell>
          <cell r="SO131">
            <v>0.6</v>
          </cell>
          <cell r="SP131">
            <v>0.8</v>
          </cell>
          <cell r="SQ131">
            <v>0.8</v>
          </cell>
          <cell r="SR131">
            <v>1</v>
          </cell>
          <cell r="SS131" t="str">
            <v>1: Yes</v>
          </cell>
          <cell r="ST131" t="str">
            <v>1: Yes</v>
          </cell>
          <cell r="SU131">
            <v>0.98</v>
          </cell>
          <cell r="SV131" t="str">
            <v>1: Yes</v>
          </cell>
          <cell r="SW131" t="str">
            <v>0: All patients when initiated</v>
          </cell>
          <cell r="SX131">
            <v>1</v>
          </cell>
          <cell r="SY131" t="str">
            <v>0: No</v>
          </cell>
          <cell r="SZ131" t="str">
            <v>N/A</v>
          </cell>
          <cell r="TA131" t="str">
            <v>N/A</v>
          </cell>
          <cell r="TB131">
            <v>0.38000800614155295</v>
          </cell>
          <cell r="TC131">
            <v>0.25261669878122145</v>
          </cell>
          <cell r="TD131">
            <v>2.1998225969161109</v>
          </cell>
          <cell r="TE131">
            <v>7.227501532052881E-2</v>
          </cell>
          <cell r="TF131">
            <v>4.3856555384561825E-2</v>
          </cell>
          <cell r="TG131">
            <v>8.6423936850677559E-3</v>
          </cell>
          <cell r="TH131">
            <v>6.9788491943823736E-2</v>
          </cell>
          <cell r="TI131">
            <v>4.8605725976447047</v>
          </cell>
          <cell r="TJ131">
            <v>0.21918550524888203</v>
          </cell>
          <cell r="TK131">
            <v>0.21176063428659689</v>
          </cell>
          <cell r="TL131">
            <v>0.25338858313860851</v>
          </cell>
          <cell r="TM131">
            <v>2.2065442770733545</v>
          </cell>
          <cell r="TN131">
            <v>5.6385665501759476E-2</v>
          </cell>
          <cell r="TO131">
            <v>4.3990561526014653E-2</v>
          </cell>
          <cell r="TP131">
            <v>1.05952012211289E-2</v>
          </cell>
          <cell r="TQ131">
            <v>6.2223764051641373E-2</v>
          </cell>
          <cell r="TR131">
            <v>5.9588519799705351</v>
          </cell>
          <cell r="TS131">
            <v>0.24428359859682502</v>
          </cell>
          <cell r="TT131">
            <v>0.39659217057143004</v>
          </cell>
          <cell r="TU131">
            <v>0.25254061404383382</v>
          </cell>
          <cell r="TV131">
            <v>2.1991600400645908</v>
          </cell>
          <cell r="TW131">
            <v>7.3841230514103892E-2</v>
          </cell>
          <cell r="TX131">
            <v>4.3843346382483737E-2</v>
          </cell>
          <cell r="TY131">
            <v>8.4499052026571052E-3</v>
          </cell>
          <cell r="TZ131">
            <v>7.0534148115733428E-2</v>
          </cell>
          <cell r="UA131">
            <v>4.7523150619362884</v>
          </cell>
          <cell r="UB131">
            <v>0.21671158305699481</v>
          </cell>
          <cell r="UC131" t="str">
            <v>0: No</v>
          </cell>
          <cell r="UD131" t="str">
            <v>N/A</v>
          </cell>
          <cell r="UE131" t="str">
            <v>N/A</v>
          </cell>
          <cell r="UF131">
            <v>14000</v>
          </cell>
          <cell r="UG131">
            <v>9.2287163526703526E-3</v>
          </cell>
          <cell r="UH131">
            <v>9.2287163526703526E-3</v>
          </cell>
          <cell r="UI131">
            <v>9.2287163526703526E-3</v>
          </cell>
          <cell r="UJ131">
            <v>65000</v>
          </cell>
          <cell r="UK131">
            <v>1.8061953459328331E-2</v>
          </cell>
          <cell r="UL131">
            <v>1.8061953459328327E-2</v>
          </cell>
          <cell r="UM131">
            <v>1.8061953459328327E-2</v>
          </cell>
          <cell r="UN131" t="str">
            <v>1: Yes</v>
          </cell>
          <cell r="UO131" t="str">
            <v>1: Only patients with CD4 &lt;</v>
          </cell>
          <cell r="UP131" t="str">
            <v>1: Yes</v>
          </cell>
          <cell r="UQ131" t="e">
            <v>#N/A</v>
          </cell>
          <cell r="UR131" t="e">
            <v>#N/A</v>
          </cell>
          <cell r="US131" t="e">
            <v>#N/A</v>
          </cell>
          <cell r="UT131" t="e">
            <v>#N/A</v>
          </cell>
          <cell r="UU131" t="e">
            <v>#N/A</v>
          </cell>
          <cell r="UV131" t="e">
            <v>#N/A</v>
          </cell>
          <cell r="UW131" t="e">
            <v>#N/A</v>
          </cell>
          <cell r="UX131">
            <v>0</v>
          </cell>
          <cell r="UY131">
            <v>0</v>
          </cell>
          <cell r="UZ131">
            <v>0</v>
          </cell>
          <cell r="VA131">
            <v>0</v>
          </cell>
          <cell r="VB131">
            <v>1</v>
          </cell>
          <cell r="VC131">
            <v>0</v>
          </cell>
          <cell r="VD131">
            <v>1</v>
          </cell>
          <cell r="VE131">
            <v>0</v>
          </cell>
          <cell r="VF131">
            <v>0</v>
          </cell>
          <cell r="VG131">
            <v>0</v>
          </cell>
          <cell r="VH131">
            <v>0</v>
          </cell>
          <cell r="VI131">
            <v>0</v>
          </cell>
          <cell r="VJ131">
            <v>0</v>
          </cell>
          <cell r="VK131">
            <v>0</v>
          </cell>
          <cell r="VL131">
            <v>0</v>
          </cell>
          <cell r="VM131">
            <v>0</v>
          </cell>
          <cell r="VN131">
            <v>0</v>
          </cell>
          <cell r="VO131">
            <v>0</v>
          </cell>
          <cell r="VP131">
            <v>1</v>
          </cell>
          <cell r="VQ131">
            <v>0</v>
          </cell>
          <cell r="VR131">
            <v>0</v>
          </cell>
          <cell r="VS131">
            <v>0</v>
          </cell>
          <cell r="VT131">
            <v>0</v>
          </cell>
          <cell r="VU131">
            <v>0</v>
          </cell>
          <cell r="VV131">
            <v>0</v>
          </cell>
          <cell r="VW131">
            <v>0</v>
          </cell>
          <cell r="VX131">
            <v>0</v>
          </cell>
          <cell r="VY131">
            <v>5.2306221459688844</v>
          </cell>
          <cell r="VZ131">
            <v>4.5395021264326072</v>
          </cell>
          <cell r="WA131">
            <v>12.242077405894028</v>
          </cell>
          <cell r="WB131">
            <v>1.1930443976488672</v>
          </cell>
          <cell r="WC131">
            <v>0</v>
          </cell>
          <cell r="WD131">
            <v>40.61887434213687</v>
          </cell>
          <cell r="WE131">
            <v>0</v>
          </cell>
          <cell r="WF131">
            <v>4.9690910386704408</v>
          </cell>
          <cell r="WG131">
            <v>11.629973535599326</v>
          </cell>
          <cell r="WH131">
            <v>1.1333921777664238</v>
          </cell>
          <cell r="WI131">
            <v>0</v>
          </cell>
          <cell r="WJ131">
            <v>38.587930625030026</v>
          </cell>
          <cell r="WK131">
            <v>0</v>
          </cell>
          <cell r="WL131">
            <v>0.26153110729844425</v>
          </cell>
          <cell r="WM131">
            <v>0.61210387029470137</v>
          </cell>
          <cell r="WN131">
            <v>5.9652219882443361E-2</v>
          </cell>
          <cell r="WO131">
            <v>0</v>
          </cell>
          <cell r="WP131">
            <v>2.0309437171068434</v>
          </cell>
          <cell r="WQ131">
            <v>0</v>
          </cell>
          <cell r="WR131">
            <v>0</v>
          </cell>
          <cell r="WS131">
            <v>12.242077405894028</v>
          </cell>
          <cell r="WT131">
            <v>0</v>
          </cell>
          <cell r="WU131">
            <v>4.5395021264326072</v>
          </cell>
          <cell r="WV131">
            <v>0</v>
          </cell>
          <cell r="WW131">
            <v>1.1930443976488672</v>
          </cell>
          <cell r="WX131">
            <v>0</v>
          </cell>
          <cell r="WY131">
            <v>40.61887434213687</v>
          </cell>
          <cell r="WZ131">
            <v>6.6290115954496862</v>
          </cell>
          <cell r="XA131">
            <v>6.2534737109737355</v>
          </cell>
          <cell r="XB131">
            <v>8.5888438486876062</v>
          </cell>
          <cell r="XC131">
            <v>6.0448283007063379</v>
          </cell>
          <cell r="XD131">
            <v>0</v>
          </cell>
          <cell r="XE131">
            <v>8.5029554102007321</v>
          </cell>
          <cell r="XF131">
            <v>0</v>
          </cell>
          <cell r="XG131">
            <v>0.25380260264427029</v>
          </cell>
          <cell r="XH131">
            <v>0.33728381123306572</v>
          </cell>
          <cell r="XI131">
            <v>0.23738034634583166</v>
          </cell>
          <cell r="XJ131">
            <v>0</v>
          </cell>
          <cell r="XK131">
            <v>0.33391097312073514</v>
          </cell>
          <cell r="XL131">
            <v>0</v>
          </cell>
          <cell r="XM131">
            <v>0.35850726795414362</v>
          </cell>
          <cell r="XN131">
            <v>0.37052022378861893</v>
          </cell>
          <cell r="XO131">
            <v>0.49239240226985548</v>
          </cell>
          <cell r="XP131">
            <v>0.34654577271752429</v>
          </cell>
          <cell r="XQ131">
            <v>0</v>
          </cell>
          <cell r="XR131">
            <v>0.487468478247157</v>
          </cell>
          <cell r="XS131">
            <v>0</v>
          </cell>
          <cell r="XT131">
            <v>1.5168235453695624</v>
          </cell>
          <cell r="XU131">
            <v>2.015739874296544</v>
          </cell>
          <cell r="XV131">
            <v>1.4186777235299075</v>
          </cell>
          <cell r="XW131">
            <v>0</v>
          </cell>
          <cell r="XX131">
            <v>1.9955824755535785</v>
          </cell>
          <cell r="XY131">
            <v>0</v>
          </cell>
          <cell r="XZ131">
            <v>2.2602616464361815E-2</v>
          </cell>
          <cell r="YA131">
            <v>3.0037109728241387E-2</v>
          </cell>
          <cell r="YB131">
            <v>2.1140117826736287E-2</v>
          </cell>
          <cell r="YC131">
            <v>0</v>
          </cell>
          <cell r="YD131">
            <v>2.9736738630958975E-2</v>
          </cell>
          <cell r="YE131">
            <v>0</v>
          </cell>
          <cell r="YF131">
            <v>2.2602616464361815E-2</v>
          </cell>
          <cell r="YG131">
            <v>3.0037109728241387E-2</v>
          </cell>
          <cell r="YH131">
            <v>2.1140117826736287E-2</v>
          </cell>
          <cell r="YI131">
            <v>0</v>
          </cell>
          <cell r="YJ131">
            <v>2.9736738630958975E-2</v>
          </cell>
          <cell r="YK131">
            <v>0</v>
          </cell>
          <cell r="YL131">
            <v>1.2229898237073416</v>
          </cell>
          <cell r="YM131">
            <v>1.625257836372229</v>
          </cell>
          <cell r="YN131">
            <v>1.1438564652387748</v>
          </cell>
          <cell r="YO131">
            <v>0</v>
          </cell>
          <cell r="YP131">
            <v>1.6090052580085068</v>
          </cell>
          <cell r="YQ131">
            <v>0</v>
          </cell>
          <cell r="YR131">
            <v>0.95163199333774307</v>
          </cell>
          <cell r="YS131">
            <v>1.2646445003329814</v>
          </cell>
          <cell r="YT131">
            <v>0.89005679933435222</v>
          </cell>
          <cell r="YU131">
            <v>0</v>
          </cell>
          <cell r="YV131">
            <v>1.2519980553296517</v>
          </cell>
          <cell r="YW131">
            <v>0</v>
          </cell>
          <cell r="YX131">
            <v>2.1020433311856479</v>
          </cell>
          <cell r="YY131">
            <v>2.7934512047264488</v>
          </cell>
          <cell r="YZ131">
            <v>1.9660309578864745</v>
          </cell>
          <cell r="ZA131">
            <v>0</v>
          </cell>
          <cell r="ZB131">
            <v>2.7655166926791841</v>
          </cell>
          <cell r="ZC131">
            <v>0</v>
          </cell>
          <cell r="ZD131">
            <v>0</v>
          </cell>
          <cell r="ZE131">
            <v>0</v>
          </cell>
          <cell r="ZF131">
            <v>0</v>
          </cell>
          <cell r="ZG131">
            <v>0</v>
          </cell>
          <cell r="ZH131">
            <v>0</v>
          </cell>
          <cell r="ZI131">
            <v>0</v>
          </cell>
          <cell r="ZJ131" t="str">
            <v xml:space="preserve"> </v>
          </cell>
          <cell r="ZK131">
            <v>0</v>
          </cell>
          <cell r="ZL131">
            <v>0</v>
          </cell>
          <cell r="ZM131">
            <v>0</v>
          </cell>
          <cell r="ZN131">
            <v>0</v>
          </cell>
          <cell r="ZO131">
            <v>0</v>
          </cell>
          <cell r="ZP131">
            <v>0</v>
          </cell>
          <cell r="ZQ131">
            <v>0</v>
          </cell>
          <cell r="ZR131" t="str">
            <v>1: Yes</v>
          </cell>
          <cell r="ZS131" t="str">
            <v>1: Yes</v>
          </cell>
          <cell r="ZT131">
            <v>1.3835570486966038</v>
          </cell>
          <cell r="ZU131">
            <v>1.3223429624197722</v>
          </cell>
          <cell r="ZV131">
            <v>2.0045777326223666</v>
          </cell>
          <cell r="ZW131">
            <v>1.2789025489326618</v>
          </cell>
          <cell r="ZX131">
            <v>0</v>
          </cell>
          <cell r="ZY131">
            <v>1.7906897859653896</v>
          </cell>
          <cell r="ZZ131">
            <v>0</v>
          </cell>
          <cell r="AAA131">
            <v>0.60876510142650575</v>
          </cell>
          <cell r="AAB131">
            <v>0.8820142023538412</v>
          </cell>
          <cell r="AAC131">
            <v>0.56271712153037112</v>
          </cell>
          <cell r="AAD131">
            <v>0</v>
          </cell>
          <cell r="AAE131">
            <v>0.78790350582477142</v>
          </cell>
          <cell r="AAF131">
            <v>0</v>
          </cell>
          <cell r="AAG131">
            <v>0.37356040314808303</v>
          </cell>
          <cell r="AAH131">
            <v>0.35703259985333846</v>
          </cell>
          <cell r="AAI131">
            <v>0.54123598780803894</v>
          </cell>
          <cell r="AAJ131">
            <v>0.34530368821181867</v>
          </cell>
          <cell r="AAK131">
            <v>0</v>
          </cell>
          <cell r="AAL131">
            <v>0.48348624221065528</v>
          </cell>
          <cell r="AAM131">
            <v>0</v>
          </cell>
          <cell r="AAN131">
            <v>0.16602684584359248</v>
          </cell>
          <cell r="AAO131">
            <v>0.24054932791468395</v>
          </cell>
          <cell r="AAP131">
            <v>0.1534683058719194</v>
          </cell>
          <cell r="AAQ131">
            <v>0</v>
          </cell>
          <cell r="AAR131">
            <v>0.21488277431584676</v>
          </cell>
          <cell r="AAS131">
            <v>0</v>
          </cell>
          <cell r="AAT131">
            <v>0</v>
          </cell>
          <cell r="AAU131">
            <v>0</v>
          </cell>
          <cell r="AAV131">
            <v>0</v>
          </cell>
          <cell r="AAW131">
            <v>0</v>
          </cell>
          <cell r="AAX131">
            <v>0</v>
          </cell>
          <cell r="AAY131">
            <v>0</v>
          </cell>
          <cell r="AAZ131">
            <v>0</v>
          </cell>
          <cell r="ABA131">
            <v>0</v>
          </cell>
          <cell r="ABB131">
            <v>0</v>
          </cell>
          <cell r="ABC131">
            <v>0</v>
          </cell>
          <cell r="ABD131">
            <v>0</v>
          </cell>
          <cell r="ABE131">
            <v>0</v>
          </cell>
          <cell r="ABF131">
            <v>0.15219127535662644</v>
          </cell>
          <cell r="ABG131">
            <v>0.2205035505884603</v>
          </cell>
          <cell r="ABH131">
            <v>0.14067928038259278</v>
          </cell>
          <cell r="ABI131">
            <v>0</v>
          </cell>
          <cell r="ABJ131">
            <v>0.19697587645619286</v>
          </cell>
          <cell r="ABK131">
            <v>0</v>
          </cell>
          <cell r="ABL131">
            <v>8.301342292179624E-2</v>
          </cell>
          <cell r="ABM131">
            <v>0.12027466395734197</v>
          </cell>
          <cell r="ABN131">
            <v>7.6734152935959699E-2</v>
          </cell>
          <cell r="ABO131">
            <v>0</v>
          </cell>
          <cell r="ABP131">
            <v>0.10744138715792338</v>
          </cell>
          <cell r="ABQ131">
            <v>0</v>
          </cell>
          <cell r="ABR131">
            <v>0</v>
          </cell>
          <cell r="ABS131">
            <v>0</v>
          </cell>
          <cell r="ABT131">
            <v>0</v>
          </cell>
          <cell r="ABU131">
            <v>0</v>
          </cell>
          <cell r="ABV131">
            <v>0</v>
          </cell>
          <cell r="ABW131">
            <v>0</v>
          </cell>
          <cell r="ABX131">
            <v>0.37356040314808303</v>
          </cell>
          <cell r="ABY131" t="str">
            <v>1: Yes</v>
          </cell>
          <cell r="ABZ131">
            <v>0.35703259985333846</v>
          </cell>
          <cell r="ACA131">
            <v>0.54123598780803894</v>
          </cell>
          <cell r="ACB131">
            <v>0.49162129215278533</v>
          </cell>
          <cell r="ACC131">
            <v>0.4698700038906074</v>
          </cell>
          <cell r="ACD131">
            <v>0.7122894542446977</v>
          </cell>
          <cell r="ACE131">
            <v>0.45443426003725251</v>
          </cell>
          <cell r="ACF131">
            <v>0</v>
          </cell>
          <cell r="ACG131">
            <v>0.63628834622355135</v>
          </cell>
          <cell r="ACH131">
            <v>0</v>
          </cell>
          <cell r="ACI131">
            <v>0.18576990729946341</v>
          </cell>
          <cell r="ACJ131">
            <v>0.26915422093699726</v>
          </cell>
          <cell r="ACK131">
            <v>0.17171797012930159</v>
          </cell>
          <cell r="ACL131">
            <v>0</v>
          </cell>
          <cell r="ACM131">
            <v>0.24043553235066753</v>
          </cell>
          <cell r="ACN131">
            <v>0</v>
          </cell>
          <cell r="ACO131">
            <v>7.9892712754171508E-2</v>
          </cell>
          <cell r="ACP131">
            <v>0.115753197988243</v>
          </cell>
          <cell r="ACQ131">
            <v>7.3849498348268372E-2</v>
          </cell>
          <cell r="ACR131">
            <v>0</v>
          </cell>
          <cell r="ACS131">
            <v>0.10340236048577539</v>
          </cell>
          <cell r="ACT131">
            <v>0</v>
          </cell>
          <cell r="ACU131">
            <v>8.9333882897590047E-2</v>
          </cell>
          <cell r="ACV131">
            <v>0.12943211311301142</v>
          </cell>
          <cell r="ACW131">
            <v>8.2576523065246737E-2</v>
          </cell>
          <cell r="ACX131">
            <v>0</v>
          </cell>
          <cell r="ACY131">
            <v>0.11562173876100276</v>
          </cell>
          <cell r="ACZ131">
            <v>0</v>
          </cell>
          <cell r="ADA131">
            <v>0</v>
          </cell>
          <cell r="ADB131">
            <v>0</v>
          </cell>
          <cell r="ADC131">
            <v>0</v>
          </cell>
          <cell r="ADD131">
            <v>0</v>
          </cell>
          <cell r="ADE131">
            <v>0</v>
          </cell>
          <cell r="ADF131">
            <v>0</v>
          </cell>
          <cell r="ADG131">
            <v>0</v>
          </cell>
          <cell r="ADH131">
            <v>0</v>
          </cell>
          <cell r="ADI131">
            <v>0</v>
          </cell>
          <cell r="ADJ131">
            <v>0</v>
          </cell>
          <cell r="ADK131">
            <v>0</v>
          </cell>
          <cell r="ADL131">
            <v>0</v>
          </cell>
          <cell r="ADM131">
            <v>7.6584050424631137E-2</v>
          </cell>
          <cell r="ADN131">
            <v>0.11095941602109444</v>
          </cell>
          <cell r="ADO131">
            <v>7.0791108605111092E-2</v>
          </cell>
          <cell r="ADP131">
            <v>0</v>
          </cell>
          <cell r="ADQ131">
            <v>9.9120073864997521E-2</v>
          </cell>
          <cell r="ADR131">
            <v>0</v>
          </cell>
          <cell r="ADS131">
            <v>6.0040738776929281E-2</v>
          </cell>
          <cell r="ADT131">
            <v>8.699050618535159E-2</v>
          </cell>
          <cell r="ADU131">
            <v>5.5499159889324662E-2</v>
          </cell>
          <cell r="ADV131">
            <v>0</v>
          </cell>
          <cell r="ADW131">
            <v>7.7708640761108103E-2</v>
          </cell>
          <cell r="ADX131">
            <v>0</v>
          </cell>
          <cell r="ADY131">
            <v>0</v>
          </cell>
          <cell r="ADZ131">
            <v>0</v>
          </cell>
          <cell r="AEA131">
            <v>0</v>
          </cell>
          <cell r="AEB131">
            <v>0</v>
          </cell>
          <cell r="AEC131">
            <v>0</v>
          </cell>
          <cell r="AED131">
            <v>0</v>
          </cell>
          <cell r="AEE131">
            <v>0.16075505919874819</v>
          </cell>
          <cell r="AEF131">
            <v>0</v>
          </cell>
          <cell r="AEG131">
            <v>1.8042094186167021E-2</v>
          </cell>
          <cell r="AEH131">
            <v>0</v>
          </cell>
          <cell r="AEI131">
            <v>0.11147436765024622</v>
          </cell>
          <cell r="AEJ131">
            <v>2.1908257226059956E-2</v>
          </cell>
          <cell r="AEK131">
            <v>4.2965958583343462E-2</v>
          </cell>
          <cell r="AEL131">
            <v>0.13647555530822053</v>
          </cell>
          <cell r="AEM131">
            <v>7.9892712754171508E-2</v>
          </cell>
          <cell r="AEN131">
            <v>0.15364261372893565</v>
          </cell>
          <cell r="AEO131">
            <v>0</v>
          </cell>
          <cell r="AEP131">
            <v>1.7243839924684135E-2</v>
          </cell>
          <cell r="AEQ131">
            <v>0</v>
          </cell>
          <cell r="AER131">
            <v>0.10654229667751267</v>
          </cell>
          <cell r="AES131">
            <v>2.0938948479973588E-2</v>
          </cell>
          <cell r="AET131">
            <v>4.10649730777835E-2</v>
          </cell>
          <cell r="AEU131">
            <v>0.13043733200171784</v>
          </cell>
          <cell r="AEV131">
            <v>7.6357940251634504E-2</v>
          </cell>
          <cell r="AEW131">
            <v>0.12520000000000001</v>
          </cell>
          <cell r="AEX131" t="str">
            <v>1</v>
          </cell>
          <cell r="AEY131" t="str">
            <v>8</v>
          </cell>
          <cell r="AEZ131" t="str">
            <v>1: Yes</v>
          </cell>
          <cell r="AFA131" t="str">
            <v>0</v>
          </cell>
          <cell r="AFB131" t="str">
            <v>4</v>
          </cell>
          <cell r="AFC131" t="str">
            <v>0: Never</v>
          </cell>
          <cell r="AFD131" t="str">
            <v>2: Sometimes</v>
          </cell>
          <cell r="AFE131">
            <v>7.6357940251634504E-2</v>
          </cell>
          <cell r="AFF131">
            <v>0.115753197988243</v>
          </cell>
          <cell r="AFG131">
            <v>2.9397661453498984</v>
          </cell>
          <cell r="AFH131">
            <v>2.9397661453498989</v>
          </cell>
          <cell r="AFI131">
            <v>2.9397661453498984</v>
          </cell>
          <cell r="AFJ131">
            <v>0</v>
          </cell>
          <cell r="AFK131">
            <v>0</v>
          </cell>
          <cell r="AFL131">
            <v>34.63444917478536</v>
          </cell>
          <cell r="AFM131">
            <v>0</v>
          </cell>
          <cell r="AFN131">
            <v>0</v>
          </cell>
          <cell r="AFO131">
            <v>15</v>
          </cell>
          <cell r="AFP131">
            <v>0</v>
          </cell>
          <cell r="AFQ131">
            <v>15</v>
          </cell>
          <cell r="AFR131">
            <v>0</v>
          </cell>
          <cell r="AFS131">
            <v>0</v>
          </cell>
          <cell r="AFT131">
            <v>0</v>
          </cell>
          <cell r="AFU131">
            <v>0</v>
          </cell>
          <cell r="AFV131">
            <v>0</v>
          </cell>
          <cell r="AFW131">
            <v>0</v>
          </cell>
          <cell r="AFX131">
            <v>0</v>
          </cell>
          <cell r="AFY131">
            <v>0</v>
          </cell>
          <cell r="AFZ131">
            <v>0</v>
          </cell>
          <cell r="AGA131">
            <v>0</v>
          </cell>
          <cell r="AGB131">
            <v>0</v>
          </cell>
        </row>
        <row r="132">
          <cell r="A132" t="str">
            <v>Ethiopia_10</v>
          </cell>
          <cell r="B132" t="str">
            <v>Ethiopia</v>
          </cell>
          <cell r="C132" t="str">
            <v>Kemisie HC</v>
          </cell>
          <cell r="D132" t="str">
            <v>Health Center</v>
          </cell>
          <cell r="E132" t="str">
            <v>Primary</v>
          </cell>
          <cell r="F132" t="str">
            <v>Urban</v>
          </cell>
          <cell r="G132" t="str">
            <v>No</v>
          </cell>
          <cell r="H132">
            <v>38899</v>
          </cell>
          <cell r="I132">
            <v>52792</v>
          </cell>
          <cell r="J132">
            <v>19596</v>
          </cell>
          <cell r="K132">
            <v>7</v>
          </cell>
          <cell r="L132">
            <v>36</v>
          </cell>
          <cell r="M132" t="str">
            <v>USD</v>
          </cell>
          <cell r="N132">
            <v>16.140415555555553</v>
          </cell>
          <cell r="O132">
            <v>0</v>
          </cell>
          <cell r="P132">
            <v>0</v>
          </cell>
          <cell r="Q132">
            <v>0</v>
          </cell>
          <cell r="R132">
            <v>0</v>
          </cell>
          <cell r="S132" t="str">
            <v>Unknown</v>
          </cell>
          <cell r="T132">
            <v>19596</v>
          </cell>
          <cell r="U132">
            <v>0</v>
          </cell>
          <cell r="V132">
            <v>140.30608601032515</v>
          </cell>
          <cell r="W132" t="str">
            <v>0: No</v>
          </cell>
          <cell r="X132" t="str">
            <v>0: No</v>
          </cell>
          <cell r="Y132">
            <v>0</v>
          </cell>
          <cell r="Z132" t="str">
            <v>Jul-10</v>
          </cell>
          <cell r="AA132" t="str">
            <v>Jun-11</v>
          </cell>
          <cell r="AB132">
            <v>93.833333333333329</v>
          </cell>
          <cell r="AC132">
            <v>586.66666666666663</v>
          </cell>
          <cell r="AD132">
            <v>0</v>
          </cell>
          <cell r="AE132">
            <v>42.166666666666664</v>
          </cell>
          <cell r="AF132">
            <v>0</v>
          </cell>
          <cell r="AG132">
            <v>722.66666666666663</v>
          </cell>
          <cell r="AH132">
            <v>628.83333333333326</v>
          </cell>
          <cell r="AI132">
            <v>7.16190036900369</v>
          </cell>
          <cell r="AJ132">
            <v>5.3763837638376373</v>
          </cell>
          <cell r="AK132">
            <v>6</v>
          </cell>
          <cell r="AL132">
            <v>7</v>
          </cell>
          <cell r="AM132">
            <v>0</v>
          </cell>
          <cell r="AN132">
            <v>12</v>
          </cell>
          <cell r="AO132">
            <v>0</v>
          </cell>
          <cell r="AP132">
            <v>7</v>
          </cell>
          <cell r="AQ132">
            <v>5</v>
          </cell>
          <cell r="AR132">
            <v>0</v>
          </cell>
          <cell r="AS132">
            <v>7</v>
          </cell>
          <cell r="AT132">
            <v>0</v>
          </cell>
          <cell r="AU132">
            <v>6</v>
          </cell>
          <cell r="AV132">
            <v>7</v>
          </cell>
          <cell r="AW132">
            <v>0</v>
          </cell>
          <cell r="AX132">
            <v>4</v>
          </cell>
          <cell r="AY132">
            <v>0</v>
          </cell>
          <cell r="AZ132">
            <v>4</v>
          </cell>
          <cell r="BA132">
            <v>5</v>
          </cell>
          <cell r="BB132">
            <v>0</v>
          </cell>
          <cell r="BC132">
            <v>5</v>
          </cell>
          <cell r="BD132">
            <v>0</v>
          </cell>
          <cell r="BE132">
            <v>51645</v>
          </cell>
          <cell r="BF132" t="str">
            <v>1: Yes</v>
          </cell>
          <cell r="BG132" t="str">
            <v>399</v>
          </cell>
          <cell r="BH132" t="str">
            <v>59</v>
          </cell>
          <cell r="BI132" t="str">
            <v>0: Unknown</v>
          </cell>
          <cell r="BJ132" t="str">
            <v>232</v>
          </cell>
          <cell r="BK132" t="str">
            <v>N/A</v>
          </cell>
          <cell r="BL132" t="str">
            <v>N/A</v>
          </cell>
          <cell r="BM132" t="str">
            <v>1: Yes</v>
          </cell>
          <cell r="BN132" t="str">
            <v>N_INITIATION,N_STAGE,N_MONITORING: Initiation, WHO Staging, Routine clinical monitoring</v>
          </cell>
          <cell r="BO132" t="str">
            <v>The facility does not have a doctor that works on ART. There is always 1 Health officer and a Nurse dedicated to HIV at a time.</v>
          </cell>
          <cell r="BP132" t="str">
            <v>1: Yes</v>
          </cell>
          <cell r="BQ132">
            <v>0.17436016668828158</v>
          </cell>
          <cell r="BR132" t="str">
            <v>0: Cumulative</v>
          </cell>
          <cell r="BS132" t="str">
            <v/>
          </cell>
          <cell r="BT132" t="str">
            <v>1: Yes</v>
          </cell>
          <cell r="BU132" t="str">
            <v>399</v>
          </cell>
          <cell r="BV132" t="str">
            <v>59</v>
          </cell>
          <cell r="BW132" t="str">
            <v>0: Unknown</v>
          </cell>
          <cell r="BX132" t="str">
            <v>232</v>
          </cell>
          <cell r="BY132" t="str">
            <v>N/A</v>
          </cell>
          <cell r="BZ132" t="str">
            <v>N/A</v>
          </cell>
          <cell r="CA132" t="str">
            <v>0: No</v>
          </cell>
          <cell r="CB132" t="str">
            <v>0: No</v>
          </cell>
          <cell r="CC132" t="str">
            <v>0: No</v>
          </cell>
          <cell r="CD132" t="str">
            <v>0: No</v>
          </cell>
          <cell r="CE132" t="str">
            <v>0: No</v>
          </cell>
          <cell r="CF132" t="str">
            <v>0: No</v>
          </cell>
          <cell r="CG132" t="str">
            <v>1: Yes</v>
          </cell>
          <cell r="CH132" t="str">
            <v>Medical Record Numbers</v>
          </cell>
          <cell r="CI132" t="str">
            <v>Charts are stored integrated with OPD patients and all have MRN. The charts of LTFU, dead, and drop patients are however stored in a separate place than the regular card room</v>
          </cell>
          <cell r="CJ132">
            <v>641.49999999999989</v>
          </cell>
          <cell r="CK132" t="str">
            <v>Pre-ART and ART visit frequency and length of visitation was done based on interviews with ART clinicians and pharmacists.</v>
          </cell>
          <cell r="CL132" t="str">
            <v>1: Yes</v>
          </cell>
          <cell r="CM132" t="str">
            <v>1: Yes</v>
          </cell>
          <cell r="CN132" t="str">
            <v>1: Yes</v>
          </cell>
          <cell r="CO132" t="str">
            <v>0: No</v>
          </cell>
          <cell r="CP132" t="str">
            <v/>
          </cell>
          <cell r="CQ132" t="str">
            <v>1: Yes</v>
          </cell>
          <cell r="CR132" t="str">
            <v>1: Yes</v>
          </cell>
          <cell r="CS132" t="str">
            <v>100</v>
          </cell>
          <cell r="CT132" t="str">
            <v>5</v>
          </cell>
          <cell r="CU132">
            <v>674.20796890184647</v>
          </cell>
          <cell r="CV132">
            <v>0.33</v>
          </cell>
          <cell r="CW132">
            <v>7.16190036900369</v>
          </cell>
          <cell r="CX132">
            <v>13.775805312028853</v>
          </cell>
          <cell r="CY132">
            <v>12.722447674751246</v>
          </cell>
          <cell r="CZ132">
            <v>13.932985367631105</v>
          </cell>
          <cell r="DA132">
            <v>9.5412827844395718</v>
          </cell>
          <cell r="DB132">
            <v>8.8117150486325837</v>
          </cell>
          <cell r="DC132">
            <v>9.6501475168168156</v>
          </cell>
          <cell r="DD132">
            <v>9.3457583849133474</v>
          </cell>
          <cell r="DE132">
            <v>0</v>
          </cell>
          <cell r="DF132">
            <v>13.88512674329983</v>
          </cell>
          <cell r="DG132">
            <v>0</v>
          </cell>
          <cell r="DH132">
            <v>4.2345225275892808</v>
          </cell>
          <cell r="DI132">
            <v>3.9107326261186626</v>
          </cell>
          <cell r="DJ132">
            <v>4.2828378508142899</v>
          </cell>
          <cell r="DK132">
            <v>4.1477467246713093</v>
          </cell>
          <cell r="DL132">
            <v>0</v>
          </cell>
          <cell r="DM132">
            <v>6.1623665623688018</v>
          </cell>
          <cell r="DN132">
            <v>0</v>
          </cell>
          <cell r="DO132">
            <v>9.6501475168168156</v>
          </cell>
          <cell r="DP132">
            <v>9.3457583849133474</v>
          </cell>
          <cell r="DQ132">
            <v>13.88512674329983</v>
          </cell>
          <cell r="DR132">
            <v>4.2828378508142899</v>
          </cell>
          <cell r="DS132">
            <v>4.1477467246713093</v>
          </cell>
          <cell r="DT132">
            <v>6.1623665623688018</v>
          </cell>
          <cell r="DU132">
            <v>7.5759973725056611</v>
          </cell>
          <cell r="DV132">
            <v>6.9967038566953237</v>
          </cell>
          <cell r="DW132">
            <v>7.4207465146768579</v>
          </cell>
          <cell r="DX132">
            <v>0</v>
          </cell>
          <cell r="DY132">
            <v>11.025109107519905</v>
          </cell>
          <cell r="DZ132">
            <v>0</v>
          </cell>
          <cell r="EA132">
            <v>0.40506263377733598</v>
          </cell>
          <cell r="EB132">
            <v>0.37408979340969728</v>
          </cell>
          <cell r="EC132">
            <v>0.39676190210119411</v>
          </cell>
          <cell r="ED132">
            <v>0</v>
          </cell>
          <cell r="EE132">
            <v>0.58947482597891687</v>
          </cell>
          <cell r="EF132">
            <v>0</v>
          </cell>
          <cell r="EG132">
            <v>0.37214509064602197</v>
          </cell>
          <cell r="EH132">
            <v>0.34368926795338678</v>
          </cell>
          <cell r="EI132">
            <v>0.36451892055662244</v>
          </cell>
          <cell r="EJ132">
            <v>0</v>
          </cell>
          <cell r="EK132">
            <v>0.54157096768412472</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3.5572009787342358</v>
          </cell>
          <cell r="EZ132">
            <v>3.2852020114572196</v>
          </cell>
          <cell r="FA132">
            <v>3.4843051636667486</v>
          </cell>
          <cell r="FB132">
            <v>0</v>
          </cell>
          <cell r="FC132">
            <v>5.1766819574477401</v>
          </cell>
          <cell r="FD132">
            <v>0</v>
          </cell>
          <cell r="FE132">
            <v>1.8653992363655989</v>
          </cell>
          <cell r="FF132">
            <v>1.7227627452356196</v>
          </cell>
          <cell r="FG132">
            <v>1.8271726085832334</v>
          </cell>
          <cell r="FH132">
            <v>0</v>
          </cell>
          <cell r="FI132">
            <v>2.714656447037946</v>
          </cell>
          <cell r="FJ132">
            <v>0</v>
          </cell>
          <cell r="FK132">
            <v>0</v>
          </cell>
          <cell r="FL132">
            <v>0</v>
          </cell>
          <cell r="FM132">
            <v>0</v>
          </cell>
          <cell r="FN132">
            <v>0</v>
          </cell>
          <cell r="FO132">
            <v>0</v>
          </cell>
          <cell r="FP132">
            <v>0</v>
          </cell>
          <cell r="FQ132">
            <v>6.2269372693726933E-2</v>
          </cell>
          <cell r="FR132">
            <v>0</v>
          </cell>
          <cell r="FS132">
            <v>2.767527675276753</v>
          </cell>
          <cell r="FT132">
            <v>0</v>
          </cell>
          <cell r="FU132">
            <v>3.0304428044280445</v>
          </cell>
          <cell r="FV132">
            <v>0.41512915129151295</v>
          </cell>
          <cell r="FW132">
            <v>0</v>
          </cell>
          <cell r="FX132">
            <v>2.767527675276753</v>
          </cell>
          <cell r="FY132">
            <v>0</v>
          </cell>
          <cell r="FZ132">
            <v>9.0428966789667911</v>
          </cell>
          <cell r="GA132">
            <v>0</v>
          </cell>
          <cell r="GB132">
            <v>2.767527675276753</v>
          </cell>
          <cell r="GC132">
            <v>2.3662361623616235</v>
          </cell>
          <cell r="GD132">
            <v>5.1337638376383765</v>
          </cell>
          <cell r="GE132">
            <v>5.7507987220447289E-2</v>
          </cell>
          <cell r="GF132">
            <v>0</v>
          </cell>
          <cell r="GG132">
            <v>2.5559105431309903</v>
          </cell>
          <cell r="GH132">
            <v>0</v>
          </cell>
          <cell r="GI132">
            <v>2.7987220447284349</v>
          </cell>
          <cell r="GJ132">
            <v>0.38338658146964849</v>
          </cell>
          <cell r="GK132">
            <v>0</v>
          </cell>
          <cell r="GL132">
            <v>2.5559105431309903</v>
          </cell>
          <cell r="GM132">
            <v>0</v>
          </cell>
          <cell r="GN132">
            <v>8.3514376996805115</v>
          </cell>
          <cell r="GO132">
            <v>2.5559105431309903</v>
          </cell>
          <cell r="GP132">
            <v>2.1853035143769968</v>
          </cell>
          <cell r="GQ132">
            <v>4.7412140575079871</v>
          </cell>
          <cell r="GR132">
            <v>6.2979857724592678E-2</v>
          </cell>
          <cell r="GS132">
            <v>0</v>
          </cell>
          <cell r="GT132">
            <v>2.7991047877596751</v>
          </cell>
          <cell r="GU132">
            <v>0</v>
          </cell>
          <cell r="GV132">
            <v>3.065019742596844</v>
          </cell>
          <cell r="GW132">
            <v>0.41986571816395124</v>
          </cell>
          <cell r="GX132">
            <v>0</v>
          </cell>
          <cell r="GY132">
            <v>2.7991047877596751</v>
          </cell>
          <cell r="GZ132">
            <v>0</v>
          </cell>
          <cell r="HA132">
            <v>9.1460748940047374</v>
          </cell>
          <cell r="HB132">
            <v>2.7991047877596751</v>
          </cell>
          <cell r="HC132">
            <v>2.3932345935345225</v>
          </cell>
          <cell r="HD132">
            <v>5.1923393812941976</v>
          </cell>
          <cell r="HE132">
            <v>2442.0100059222768</v>
          </cell>
          <cell r="HF132">
            <v>0</v>
          </cell>
          <cell r="HG132">
            <v>1689.5834830422166</v>
          </cell>
          <cell r="HH132">
            <v>0</v>
          </cell>
          <cell r="HI132">
            <v>900.43295384755027</v>
          </cell>
          <cell r="HJ132">
            <v>975.75087781029367</v>
          </cell>
          <cell r="HK132">
            <v>0</v>
          </cell>
          <cell r="HL132">
            <v>539.69536203944392</v>
          </cell>
          <cell r="HM132" t="str">
            <v/>
          </cell>
          <cell r="HN132">
            <v>818.24680779361734</v>
          </cell>
          <cell r="HO132">
            <v>832.54658733954307</v>
          </cell>
          <cell r="HP132">
            <v>0</v>
          </cell>
          <cell r="HQ132">
            <v>1</v>
          </cell>
          <cell r="HR132">
            <v>0</v>
          </cell>
          <cell r="HS132">
            <v>0</v>
          </cell>
          <cell r="HT132">
            <v>0.40506263377733598</v>
          </cell>
          <cell r="HU132">
            <v>0</v>
          </cell>
          <cell r="HV132">
            <v>0</v>
          </cell>
          <cell r="HW132">
            <v>5.0249999999999995</v>
          </cell>
          <cell r="HX132">
            <v>1.2</v>
          </cell>
          <cell r="HY132">
            <v>0</v>
          </cell>
          <cell r="HZ132">
            <v>0.40968434306092477</v>
          </cell>
          <cell r="IA132">
            <v>0</v>
          </cell>
          <cell r="IB132">
            <v>0</v>
          </cell>
          <cell r="IC132">
            <v>0.37408979340969728</v>
          </cell>
          <cell r="ID132">
            <v>0</v>
          </cell>
          <cell r="IE132" t="str">
            <v>3</v>
          </cell>
          <cell r="IF132">
            <v>84.034711146694889</v>
          </cell>
          <cell r="IG132">
            <v>84.035295517623751</v>
          </cell>
          <cell r="IH132">
            <v>0</v>
          </cell>
          <cell r="II132">
            <v>84.026580768554098</v>
          </cell>
          <cell r="IJ132">
            <v>0</v>
          </cell>
          <cell r="IK132">
            <v>79.832975589360146</v>
          </cell>
          <cell r="IL132">
            <v>4.2017355573347448</v>
          </cell>
          <cell r="IM132">
            <v>79.833530741742564</v>
          </cell>
          <cell r="IN132">
            <v>4.2017647758811876</v>
          </cell>
          <cell r="IO132">
            <v>0</v>
          </cell>
          <cell r="IP132">
            <v>0</v>
          </cell>
          <cell r="IQ132">
            <v>79.825251730126396</v>
          </cell>
          <cell r="IR132">
            <v>4.2013290384277049</v>
          </cell>
          <cell r="IS132">
            <v>0</v>
          </cell>
          <cell r="IT132">
            <v>0</v>
          </cell>
          <cell r="IU132">
            <v>164.99999999999997</v>
          </cell>
          <cell r="IV132">
            <v>442</v>
          </cell>
          <cell r="IW132">
            <v>19.999999999999996</v>
          </cell>
          <cell r="IX132">
            <v>0</v>
          </cell>
          <cell r="IY132" t="str">
            <v>1: Yes</v>
          </cell>
          <cell r="IZ132" t="str">
            <v/>
          </cell>
          <cell r="JA132" t="str">
            <v/>
          </cell>
          <cell r="JB132" t="str">
            <v>3TC,TDF: 3TC, TDF</v>
          </cell>
          <cell r="JC132" t="str">
            <v>1: Yes</v>
          </cell>
          <cell r="JD132" t="str">
            <v>0: No</v>
          </cell>
          <cell r="JE132" t="str">
            <v>N/A</v>
          </cell>
          <cell r="JF132" t="str">
            <v>N/A</v>
          </cell>
          <cell r="JG132" t="str">
            <v>N/A</v>
          </cell>
          <cell r="JH132">
            <v>0</v>
          </cell>
          <cell r="JI132">
            <v>412</v>
          </cell>
          <cell r="JJ132">
            <v>0</v>
          </cell>
          <cell r="JK132">
            <v>156</v>
          </cell>
          <cell r="JL132">
            <v>0</v>
          </cell>
          <cell r="JM132">
            <v>20</v>
          </cell>
          <cell r="JN132">
            <v>0</v>
          </cell>
          <cell r="JO132">
            <v>0</v>
          </cell>
          <cell r="JP132">
            <v>0</v>
          </cell>
          <cell r="JQ132">
            <v>0</v>
          </cell>
          <cell r="JR132">
            <v>53.426982537955851</v>
          </cell>
          <cell r="JS132">
            <v>86.333054358572809</v>
          </cell>
          <cell r="JT132">
            <v>118.77139391566578</v>
          </cell>
          <cell r="JU132">
            <v>141.70379137230802</v>
          </cell>
          <cell r="JV132">
            <v>151.52344998649522</v>
          </cell>
          <cell r="JW132" t="str">
            <v>N/A</v>
          </cell>
          <cell r="JX132">
            <v>128.29043031908435</v>
          </cell>
          <cell r="JY132" t="str">
            <v>N/A</v>
          </cell>
          <cell r="JZ132">
            <v>5786.55</v>
          </cell>
          <cell r="KA132">
            <v>291.56400000000002</v>
          </cell>
          <cell r="KB132">
            <v>2204.16</v>
          </cell>
          <cell r="KC132">
            <v>45.152999999999999</v>
          </cell>
          <cell r="KD132">
            <v>352.29250000000002</v>
          </cell>
          <cell r="KE132">
            <v>16</v>
          </cell>
          <cell r="KF132">
            <v>111.77250000000001</v>
          </cell>
          <cell r="KG132">
            <v>3354.3479500000003</v>
          </cell>
          <cell r="KH132">
            <v>6357.2764999999999</v>
          </cell>
          <cell r="KI132">
            <v>291.56400000000002</v>
          </cell>
          <cell r="KJ132">
            <v>2441.2555000000002</v>
          </cell>
          <cell r="KK132">
            <v>45.152999999999999</v>
          </cell>
          <cell r="KL132">
            <v>352.29250000000002</v>
          </cell>
          <cell r="KM132">
            <v>16</v>
          </cell>
          <cell r="KN132">
            <v>167.37</v>
          </cell>
          <cell r="KO132">
            <v>3405.7525000000001</v>
          </cell>
          <cell r="KP132">
            <v>263</v>
          </cell>
          <cell r="KQ132">
            <v>149</v>
          </cell>
          <cell r="KR132">
            <v>111</v>
          </cell>
          <cell r="KS132">
            <v>45</v>
          </cell>
          <cell r="KT132">
            <v>4</v>
          </cell>
          <cell r="KU132">
            <v>16</v>
          </cell>
          <cell r="KV132">
            <v>0</v>
          </cell>
          <cell r="KW132">
            <v>0</v>
          </cell>
          <cell r="KX132">
            <v>0</v>
          </cell>
          <cell r="KY132">
            <v>0</v>
          </cell>
          <cell r="KZ132">
            <v>4.3919011004532154</v>
          </cell>
          <cell r="LA132">
            <v>9.8869811503093707</v>
          </cell>
          <cell r="LB132" t="str">
            <v/>
          </cell>
          <cell r="LC132">
            <v>2.6909500670282807</v>
          </cell>
          <cell r="LD132">
            <v>4.2871771553742803</v>
          </cell>
          <cell r="LE132">
            <v>4.5083333126838321</v>
          </cell>
          <cell r="LF132">
            <v>4.3541744618533507</v>
          </cell>
          <cell r="LG132" t="str">
            <v/>
          </cell>
          <cell r="LH132">
            <v>7.3098614583668882</v>
          </cell>
          <cell r="LI132">
            <v>7.3163660512289344</v>
          </cell>
          <cell r="LJ132" t="str">
            <v>Tenofovir/Emtricitabine (TDF/FTC)</v>
          </cell>
          <cell r="LK132" t="str">
            <v/>
          </cell>
          <cell r="LL132" t="str">
            <v>1: Yes</v>
          </cell>
          <cell r="LM132" t="str">
            <v/>
          </cell>
          <cell r="LN132" t="str">
            <v/>
          </cell>
          <cell r="LO132" t="str">
            <v>3TC,TDF: 3TC, TDF</v>
          </cell>
          <cell r="LP132" t="str">
            <v>0: No</v>
          </cell>
          <cell r="LQ132" t="str">
            <v>N/A</v>
          </cell>
          <cell r="LR132" t="str">
            <v>N/A</v>
          </cell>
          <cell r="LS132" t="str">
            <v>N/A</v>
          </cell>
          <cell r="LT132" t="str">
            <v>N/A</v>
          </cell>
          <cell r="LU132">
            <v>412</v>
          </cell>
          <cell r="LV132">
            <v>156</v>
          </cell>
          <cell r="LW132">
            <v>20</v>
          </cell>
          <cell r="LX132">
            <v>0</v>
          </cell>
          <cell r="LY132" t="str">
            <v>0: No</v>
          </cell>
          <cell r="LZ132" t="str">
            <v>1: Yes</v>
          </cell>
          <cell r="MA132" t="str">
            <v>0: No</v>
          </cell>
          <cell r="MB132" t="str">
            <v>0: No</v>
          </cell>
          <cell r="MC132" t="str">
            <v>0: No</v>
          </cell>
          <cell r="MD132" t="str">
            <v>1: Yes</v>
          </cell>
          <cell r="ME132" t="str">
            <v>0: No</v>
          </cell>
          <cell r="MF132" t="str">
            <v>0: No</v>
          </cell>
          <cell r="MG132" t="str">
            <v>0: No</v>
          </cell>
          <cell r="MH132" t="str">
            <v>0: No</v>
          </cell>
          <cell r="MI132" t="str">
            <v>0: No</v>
          </cell>
          <cell r="MJ132" t="str">
            <v>0: No</v>
          </cell>
          <cell r="MK132" t="str">
            <v>0: No</v>
          </cell>
          <cell r="ML132" t="str">
            <v>0: No</v>
          </cell>
          <cell r="MM132" t="str">
            <v>0: No</v>
          </cell>
          <cell r="MN132" t="str">
            <v>0: No</v>
          </cell>
          <cell r="MO132" t="str">
            <v>0: No</v>
          </cell>
          <cell r="MP132" t="str">
            <v>0: No</v>
          </cell>
          <cell r="MQ132" t="str">
            <v>1: Yes</v>
          </cell>
          <cell r="MR132" t="str">
            <v>1: Yes</v>
          </cell>
          <cell r="MS132" t="str">
            <v>3</v>
          </cell>
          <cell r="MT132" t="str">
            <v>1: Yes</v>
          </cell>
          <cell r="MU132">
            <v>20.519932292160188</v>
          </cell>
          <cell r="MV132">
            <v>33.239155753080404</v>
          </cell>
          <cell r="MW132">
            <v>19.56315087984402</v>
          </cell>
          <cell r="MX132">
            <v>0</v>
          </cell>
          <cell r="MY132">
            <v>5.5276309595706152</v>
          </cell>
          <cell r="MZ132">
            <v>0</v>
          </cell>
          <cell r="NA132">
            <v>1.1183125001811594</v>
          </cell>
          <cell r="NB132">
            <v>1.1196632151014494</v>
          </cell>
          <cell r="NC132">
            <v>1.1984751734896</v>
          </cell>
          <cell r="ND132">
            <v>0</v>
          </cell>
          <cell r="NE132">
            <v>0</v>
          </cell>
          <cell r="NF132">
            <v>0</v>
          </cell>
          <cell r="NG132">
            <v>0</v>
          </cell>
          <cell r="NH132">
            <v>0</v>
          </cell>
          <cell r="NI132">
            <v>0</v>
          </cell>
          <cell r="NJ132">
            <v>0</v>
          </cell>
          <cell r="NK132">
            <v>0</v>
          </cell>
          <cell r="NL132">
            <v>0</v>
          </cell>
          <cell r="NM132">
            <v>14.992301332589573</v>
          </cell>
          <cell r="NN132">
            <v>27.711524793509792</v>
          </cell>
          <cell r="NO132">
            <v>14.035519920273403</v>
          </cell>
          <cell r="NP132">
            <v>0</v>
          </cell>
          <cell r="NQ132">
            <v>0</v>
          </cell>
          <cell r="NR132">
            <v>0</v>
          </cell>
          <cell r="NS132">
            <v>5.4619138269160281</v>
          </cell>
          <cell r="NT132">
            <v>5.4619138269160281</v>
          </cell>
          <cell r="NU132">
            <v>5.4619138269160281</v>
          </cell>
          <cell r="NV132">
            <v>0</v>
          </cell>
          <cell r="NW132">
            <v>5.4619138269160281</v>
          </cell>
          <cell r="NX132">
            <v>0</v>
          </cell>
          <cell r="NY132">
            <v>6.5717132654586827E-2</v>
          </cell>
          <cell r="NZ132">
            <v>6.5717132654586827E-2</v>
          </cell>
          <cell r="OA132">
            <v>6.5717132654586827E-2</v>
          </cell>
          <cell r="OB132">
            <v>0</v>
          </cell>
          <cell r="OC132">
            <v>6.5717132654586827E-2</v>
          </cell>
          <cell r="OD132">
            <v>0</v>
          </cell>
          <cell r="OE132">
            <v>0</v>
          </cell>
          <cell r="OF132">
            <v>0</v>
          </cell>
          <cell r="OG132">
            <v>0</v>
          </cell>
          <cell r="OH132">
            <v>0</v>
          </cell>
          <cell r="OI132">
            <v>0</v>
          </cell>
          <cell r="OJ132">
            <v>0</v>
          </cell>
          <cell r="OK132">
            <v>20.454215159505601</v>
          </cell>
          <cell r="OL132">
            <v>33.17343862042582</v>
          </cell>
          <cell r="OM132">
            <v>19.497433747189433</v>
          </cell>
          <cell r="ON132">
            <v>0</v>
          </cell>
          <cell r="OO132">
            <v>5.4619138269160281</v>
          </cell>
          <cell r="OP132">
            <v>0</v>
          </cell>
          <cell r="OQ132">
            <v>6.5717132654586827E-2</v>
          </cell>
          <cell r="OR132">
            <v>6.5717132654586827E-2</v>
          </cell>
          <cell r="OS132">
            <v>6.5717132654586827E-2</v>
          </cell>
          <cell r="OT132">
            <v>0</v>
          </cell>
          <cell r="OU132">
            <v>6.5717132654586827E-2</v>
          </cell>
          <cell r="OV132">
            <v>0</v>
          </cell>
          <cell r="OW132">
            <v>2.1088560885608856</v>
          </cell>
          <cell r="OX132">
            <v>0</v>
          </cell>
          <cell r="OY132">
            <v>0</v>
          </cell>
          <cell r="OZ132">
            <v>1.3837638376383765E-3</v>
          </cell>
          <cell r="PA132">
            <v>1.7476937269372694</v>
          </cell>
          <cell r="PB132">
            <v>0</v>
          </cell>
          <cell r="PC132">
            <v>0</v>
          </cell>
          <cell r="PD132">
            <v>0</v>
          </cell>
          <cell r="PE132">
            <v>0.54381918819188191</v>
          </cell>
          <cell r="PF132">
            <v>0</v>
          </cell>
          <cell r="PG132">
            <v>7.1092102556986427</v>
          </cell>
          <cell r="PH132" t="str">
            <v/>
          </cell>
          <cell r="PI132">
            <v>0</v>
          </cell>
          <cell r="PJ132">
            <v>47.491581198381411</v>
          </cell>
          <cell r="PK132">
            <v>2.761664283714234</v>
          </cell>
          <cell r="PL132" t="str">
            <v>N/A</v>
          </cell>
          <cell r="PM132" t="str">
            <v>N/A</v>
          </cell>
          <cell r="PN132" t="str">
            <v>N/A</v>
          </cell>
          <cell r="PO132">
            <v>0.28929951110241076</v>
          </cell>
          <cell r="PP132" t="str">
            <v>N/A</v>
          </cell>
          <cell r="PQ132">
            <v>365.76</v>
          </cell>
          <cell r="PR132">
            <v>1158.24</v>
          </cell>
          <cell r="PS132">
            <v>1524</v>
          </cell>
          <cell r="PT132">
            <v>1</v>
          </cell>
          <cell r="PU132">
            <v>1263</v>
          </cell>
          <cell r="PV132">
            <v>0</v>
          </cell>
          <cell r="PW132">
            <v>393</v>
          </cell>
          <cell r="PX132">
            <v>7.3565008000534915</v>
          </cell>
          <cell r="PY132">
            <v>0</v>
          </cell>
          <cell r="PZ132">
            <v>24.812168377027209</v>
          </cell>
          <cell r="QA132">
            <v>18.621993567405863</v>
          </cell>
          <cell r="QB132">
            <v>1.1181109490281982</v>
          </cell>
          <cell r="QC132">
            <v>0</v>
          </cell>
          <cell r="QD132">
            <v>13.094362607835246</v>
          </cell>
          <cell r="QE132">
            <v>5.4619138269160281</v>
          </cell>
          <cell r="QF132">
            <v>6.5717132654586827E-2</v>
          </cell>
          <cell r="QG132">
            <v>0</v>
          </cell>
          <cell r="QH132">
            <v>18.556276434751275</v>
          </cell>
          <cell r="QI132">
            <v>6.5717132654586827E-2</v>
          </cell>
          <cell r="QJ132">
            <v>1.8418870924993376</v>
          </cell>
          <cell r="QK132">
            <v>0</v>
          </cell>
          <cell r="QL132">
            <v>0</v>
          </cell>
          <cell r="QM132">
            <v>1.3837638376383765E-3</v>
          </cell>
          <cell r="QN132">
            <v>1.7476937269372694</v>
          </cell>
          <cell r="QO132">
            <v>0</v>
          </cell>
          <cell r="QP132">
            <v>0</v>
          </cell>
          <cell r="QQ132">
            <v>0</v>
          </cell>
          <cell r="QR132">
            <v>0</v>
          </cell>
          <cell r="QS132">
            <v>0</v>
          </cell>
          <cell r="QT132">
            <v>3.8979751332149202</v>
          </cell>
          <cell r="QU132">
            <v>0</v>
          </cell>
          <cell r="QV132" t="str">
            <v>0: No</v>
          </cell>
          <cell r="QW132" t="str">
            <v/>
          </cell>
          <cell r="QX132" t="str">
            <v/>
          </cell>
          <cell r="QY132" t="str">
            <v/>
          </cell>
          <cell r="QZ132" t="str">
            <v/>
          </cell>
          <cell r="RA132" t="str">
            <v/>
          </cell>
          <cell r="RB132" t="str">
            <v/>
          </cell>
          <cell r="RC132" t="str">
            <v>N/A</v>
          </cell>
          <cell r="RD132" t="str">
            <v>N/A</v>
          </cell>
          <cell r="RE132">
            <v>3.4883844563683222</v>
          </cell>
          <cell r="RF132">
            <v>0</v>
          </cell>
          <cell r="RG132">
            <v>0</v>
          </cell>
          <cell r="RH132">
            <v>1.3837638376383765E-3</v>
          </cell>
          <cell r="RI132">
            <v>1.7476937269372697</v>
          </cell>
          <cell r="RJ132">
            <v>0</v>
          </cell>
          <cell r="RK132">
            <v>0</v>
          </cell>
          <cell r="RL132">
            <v>0</v>
          </cell>
          <cell r="RM132">
            <v>0.54381918819188191</v>
          </cell>
          <cell r="RN132">
            <v>0</v>
          </cell>
          <cell r="RO132">
            <v>7.0956842371534643</v>
          </cell>
          <cell r="RP132">
            <v>7.3347497403946758</v>
          </cell>
          <cell r="RQ132">
            <v>5.4935632003344832</v>
          </cell>
          <cell r="RR132">
            <v>5.4935632003344832</v>
          </cell>
          <cell r="RS132">
            <v>7.509357699534835</v>
          </cell>
          <cell r="RT132">
            <v>0</v>
          </cell>
          <cell r="RU132">
            <v>4.9054216132272295</v>
          </cell>
          <cell r="RV132">
            <v>0.90806306553783178</v>
          </cell>
          <cell r="RW132">
            <v>0.69935372152256459</v>
          </cell>
          <cell r="RX132">
            <v>0.92841193332465677</v>
          </cell>
          <cell r="RY132">
            <v>0</v>
          </cell>
          <cell r="RZ132">
            <v>1.0893885440792201</v>
          </cell>
          <cell r="SA132">
            <v>0</v>
          </cell>
          <cell r="SB132">
            <v>6.7409000252957902</v>
          </cell>
          <cell r="SC132">
            <v>0</v>
          </cell>
          <cell r="SD132">
            <v>5.2188850403177582</v>
          </cell>
          <cell r="SE132">
            <v>7.1338898145580929</v>
          </cell>
          <cell r="SF132">
            <v>0</v>
          </cell>
          <cell r="SG132">
            <v>4.6601505325658676</v>
          </cell>
          <cell r="SH132">
            <v>0.35478421185767323</v>
          </cell>
          <cell r="SI132">
            <v>0</v>
          </cell>
          <cell r="SJ132">
            <v>0.27467816001672418</v>
          </cell>
          <cell r="SK132">
            <v>0.37546788497674177</v>
          </cell>
          <cell r="SL132">
            <v>0</v>
          </cell>
          <cell r="SM132">
            <v>0.24527108066136152</v>
          </cell>
          <cell r="SN132">
            <v>0</v>
          </cell>
          <cell r="SO132">
            <v>0.8</v>
          </cell>
          <cell r="SP132">
            <v>0.6</v>
          </cell>
          <cell r="SQ132">
            <v>1</v>
          </cell>
          <cell r="SR132">
            <v>0.6</v>
          </cell>
          <cell r="SS132" t="str">
            <v>1: Yes</v>
          </cell>
          <cell r="ST132" t="str">
            <v>1: Yes</v>
          </cell>
          <cell r="SU132">
            <v>0.99</v>
          </cell>
          <cell r="SV132" t="str">
            <v>1: Yes</v>
          </cell>
          <cell r="SW132" t="str">
            <v>0: All patients when initiated</v>
          </cell>
          <cell r="SX132">
            <v>1</v>
          </cell>
          <cell r="SY132" t="str">
            <v>1: Yes</v>
          </cell>
          <cell r="SZ132" t="str">
            <v>PEDS,POOR: Pediatrics, Poorest</v>
          </cell>
          <cell r="TA132">
            <v>30</v>
          </cell>
          <cell r="TB132">
            <v>6.329376891961014E-3</v>
          </cell>
          <cell r="TC132">
            <v>0.24562788778892225</v>
          </cell>
          <cell r="TD132">
            <v>4.3092156640773043</v>
          </cell>
          <cell r="TE132">
            <v>0</v>
          </cell>
          <cell r="TF132">
            <v>9.1308822355657737E-2</v>
          </cell>
          <cell r="TG132">
            <v>0</v>
          </cell>
          <cell r="TH132">
            <v>0.73096382380214386</v>
          </cell>
          <cell r="TI132">
            <v>0.90806306553783178</v>
          </cell>
          <cell r="TJ132">
            <v>0.80417559669964334</v>
          </cell>
          <cell r="TK132">
            <v>4.8746320077340956E-2</v>
          </cell>
          <cell r="TL132">
            <v>0.26484183481951573</v>
          </cell>
          <cell r="TM132">
            <v>2.9869064311714517</v>
          </cell>
          <cell r="TN132">
            <v>0</v>
          </cell>
          <cell r="TO132">
            <v>0.12658030137148091</v>
          </cell>
          <cell r="TP132">
            <v>0</v>
          </cell>
          <cell r="TQ132">
            <v>0.562958994672486</v>
          </cell>
          <cell r="TR132">
            <v>0.69935372152256459</v>
          </cell>
          <cell r="TS132">
            <v>0.80417559669964334</v>
          </cell>
          <cell r="TT132">
            <v>0</v>
          </cell>
          <cell r="TU132">
            <v>0.24276081856596329</v>
          </cell>
          <cell r="TV132">
            <v>4.5065281735196576</v>
          </cell>
          <cell r="TW132">
            <v>0</v>
          </cell>
          <cell r="TX132">
            <v>8.6045678256556651E-2</v>
          </cell>
          <cell r="TY132">
            <v>0</v>
          </cell>
          <cell r="TZ132">
            <v>0.75603319003590952</v>
          </cell>
          <cell r="UA132">
            <v>0.93920628331694522</v>
          </cell>
          <cell r="UB132">
            <v>0.80417559669964334</v>
          </cell>
          <cell r="UC132" t="str">
            <v>1: Yes</v>
          </cell>
          <cell r="UD132" t="str">
            <v>PEDS,POOR: Pediatrics, Poorest</v>
          </cell>
          <cell r="UE132">
            <v>30</v>
          </cell>
          <cell r="UF132">
            <v>0</v>
          </cell>
          <cell r="UG132">
            <v>0</v>
          </cell>
          <cell r="UH132">
            <v>0</v>
          </cell>
          <cell r="UI132">
            <v>0</v>
          </cell>
          <cell r="UJ132">
            <v>19000</v>
          </cell>
          <cell r="UK132">
            <v>1.8061953459328327E-2</v>
          </cell>
          <cell r="UL132">
            <v>1.8061953459328327E-2</v>
          </cell>
          <cell r="UM132">
            <v>1.8061953459328327E-2</v>
          </cell>
          <cell r="UN132" t="str">
            <v>1: Yes</v>
          </cell>
          <cell r="UO132" t="str">
            <v>3: Other (please explain)</v>
          </cell>
          <cell r="UP132" t="str">
            <v>1: Yes</v>
          </cell>
          <cell r="UQ132" t="e">
            <v>#N/A</v>
          </cell>
          <cell r="UR132" t="e">
            <v>#N/A</v>
          </cell>
          <cell r="US132" t="e">
            <v>#N/A</v>
          </cell>
          <cell r="UT132" t="e">
            <v>#N/A</v>
          </cell>
          <cell r="UU132" t="e">
            <v>#N/A</v>
          </cell>
          <cell r="UV132" t="e">
            <v>#N/A</v>
          </cell>
          <cell r="UW132" t="e">
            <v>#N/A</v>
          </cell>
          <cell r="UX132">
            <v>0</v>
          </cell>
          <cell r="UY132">
            <v>0</v>
          </cell>
          <cell r="UZ132">
            <v>0</v>
          </cell>
          <cell r="VA132">
            <v>0</v>
          </cell>
          <cell r="VB132">
            <v>1</v>
          </cell>
          <cell r="VC132">
            <v>0</v>
          </cell>
          <cell r="VD132">
            <v>1</v>
          </cell>
          <cell r="VE132">
            <v>1</v>
          </cell>
          <cell r="VF132">
            <v>0</v>
          </cell>
          <cell r="VG132">
            <v>0</v>
          </cell>
          <cell r="VH132">
            <v>1</v>
          </cell>
          <cell r="VI132">
            <v>0</v>
          </cell>
          <cell r="VJ132">
            <v>0</v>
          </cell>
          <cell r="VK132">
            <v>0</v>
          </cell>
          <cell r="VL132">
            <v>0</v>
          </cell>
          <cell r="VM132">
            <v>0</v>
          </cell>
          <cell r="VN132">
            <v>0</v>
          </cell>
          <cell r="VO132">
            <v>0</v>
          </cell>
          <cell r="VP132">
            <v>0</v>
          </cell>
          <cell r="VQ132">
            <v>0</v>
          </cell>
          <cell r="VR132">
            <v>0</v>
          </cell>
          <cell r="VS132">
            <v>0</v>
          </cell>
          <cell r="VT132">
            <v>0</v>
          </cell>
          <cell r="VU132">
            <v>0</v>
          </cell>
          <cell r="VV132">
            <v>1</v>
          </cell>
          <cell r="VW132">
            <v>0</v>
          </cell>
          <cell r="VX132">
            <v>0</v>
          </cell>
          <cell r="VY132">
            <v>6.0984518442645523</v>
          </cell>
          <cell r="VZ132">
            <v>4.8358314778013414</v>
          </cell>
          <cell r="WA132">
            <v>14.560026698022453</v>
          </cell>
          <cell r="WB132">
            <v>4.7326758335058505</v>
          </cell>
          <cell r="WC132">
            <v>0</v>
          </cell>
          <cell r="WD132">
            <v>6.271040441912513</v>
          </cell>
          <cell r="WE132">
            <v>0</v>
          </cell>
          <cell r="WF132">
            <v>5.7935292520513251</v>
          </cell>
          <cell r="WG132">
            <v>13.832025363121328</v>
          </cell>
          <cell r="WH132">
            <v>4.4960420418305587</v>
          </cell>
          <cell r="WI132">
            <v>0</v>
          </cell>
          <cell r="WJ132">
            <v>5.9574884198168885</v>
          </cell>
          <cell r="WK132">
            <v>0</v>
          </cell>
          <cell r="WL132">
            <v>0.30492259221322759</v>
          </cell>
          <cell r="WM132">
            <v>0.72800133490112273</v>
          </cell>
          <cell r="WN132">
            <v>0.2366337916752925</v>
          </cell>
          <cell r="WO132">
            <v>0</v>
          </cell>
          <cell r="WP132">
            <v>0.31355202209562566</v>
          </cell>
          <cell r="WQ132">
            <v>0</v>
          </cell>
          <cell r="WR132">
            <v>0</v>
          </cell>
          <cell r="WS132">
            <v>14.560026698022453</v>
          </cell>
          <cell r="WT132">
            <v>0</v>
          </cell>
          <cell r="WU132">
            <v>4.8358314778013405</v>
          </cell>
          <cell r="WV132">
            <v>0</v>
          </cell>
          <cell r="WW132">
            <v>4.7326758335058505</v>
          </cell>
          <cell r="WX132">
            <v>0</v>
          </cell>
          <cell r="WY132">
            <v>6.271040441912513</v>
          </cell>
          <cell r="WZ132">
            <v>6.9585720885479745</v>
          </cell>
          <cell r="XA132">
            <v>6.6772193818012626</v>
          </cell>
          <cell r="XB132">
            <v>7.9366202329720057</v>
          </cell>
          <cell r="XC132">
            <v>6.6871144778239238</v>
          </cell>
          <cell r="XD132">
            <v>0</v>
          </cell>
          <cell r="XE132">
            <v>6.5395484806164035</v>
          </cell>
          <cell r="XF132">
            <v>0</v>
          </cell>
          <cell r="XG132">
            <v>0.3822516491555476</v>
          </cell>
          <cell r="XH132">
            <v>0.35302303530105522</v>
          </cell>
          <cell r="XI132">
            <v>0.37441837077384643</v>
          </cell>
          <cell r="XJ132">
            <v>0</v>
          </cell>
          <cell r="XK132">
            <v>0.55627872229257191</v>
          </cell>
          <cell r="XL132">
            <v>0</v>
          </cell>
          <cell r="XM132">
            <v>4.1789775144117449</v>
          </cell>
          <cell r="XN132">
            <v>4.3706851512120979</v>
          </cell>
          <cell r="XO132">
            <v>5.6554327775846263</v>
          </cell>
          <cell r="XP132">
            <v>4.2676732372615529</v>
          </cell>
          <cell r="XQ132">
            <v>0</v>
          </cell>
          <cell r="XR132">
            <v>2.9449500660665948</v>
          </cell>
          <cell r="XS132">
            <v>0</v>
          </cell>
          <cell r="XT132">
            <v>0.90940485826229334</v>
          </cell>
          <cell r="XU132">
            <v>0.83986783076151317</v>
          </cell>
          <cell r="XV132">
            <v>0.89076891141372594</v>
          </cell>
          <cell r="XW132">
            <v>0</v>
          </cell>
          <cell r="XX132">
            <v>1.323428096957536</v>
          </cell>
          <cell r="XY132">
            <v>0</v>
          </cell>
          <cell r="XZ132">
            <v>0</v>
          </cell>
          <cell r="YA132">
            <v>0</v>
          </cell>
          <cell r="YB132">
            <v>0</v>
          </cell>
          <cell r="YC132">
            <v>0</v>
          </cell>
          <cell r="YD132">
            <v>0</v>
          </cell>
          <cell r="YE132">
            <v>0</v>
          </cell>
          <cell r="YF132">
            <v>0</v>
          </cell>
          <cell r="YG132">
            <v>0</v>
          </cell>
          <cell r="YH132">
            <v>0</v>
          </cell>
          <cell r="YI132">
            <v>0</v>
          </cell>
          <cell r="YJ132">
            <v>0</v>
          </cell>
          <cell r="YK132">
            <v>0</v>
          </cell>
          <cell r="YL132">
            <v>0.84188287243950366</v>
          </cell>
          <cell r="YM132">
            <v>0.77750886792283025</v>
          </cell>
          <cell r="YN132">
            <v>0.82463061749391087</v>
          </cell>
          <cell r="YO132">
            <v>0</v>
          </cell>
          <cell r="YP132">
            <v>1.2251654888480961</v>
          </cell>
          <cell r="YQ132">
            <v>0</v>
          </cell>
          <cell r="YR132">
            <v>0.33651945387045601</v>
          </cell>
          <cell r="YS132">
            <v>0.3107877214019803</v>
          </cell>
          <cell r="YT132">
            <v>0.32962334088088818</v>
          </cell>
          <cell r="YU132">
            <v>0</v>
          </cell>
          <cell r="YV132">
            <v>0.4897261064516053</v>
          </cell>
          <cell r="YW132">
            <v>0</v>
          </cell>
          <cell r="YX132">
            <v>0</v>
          </cell>
          <cell r="YY132">
            <v>0</v>
          </cell>
          <cell r="YZ132">
            <v>0</v>
          </cell>
          <cell r="ZA132">
            <v>0</v>
          </cell>
          <cell r="ZB132">
            <v>0</v>
          </cell>
          <cell r="ZC132">
            <v>0</v>
          </cell>
          <cell r="ZD132">
            <v>1.5362201618632558</v>
          </cell>
          <cell r="ZE132">
            <v>1.3417435654910415</v>
          </cell>
          <cell r="ZF132">
            <v>1.5892687194305932</v>
          </cell>
          <cell r="ZG132">
            <v>1.5892687194305932</v>
          </cell>
          <cell r="ZH132">
            <v>1.00251504784664</v>
          </cell>
          <cell r="ZI132">
            <v>1.0025150478466403</v>
          </cell>
          <cell r="ZJ132" t="str">
            <v xml:space="preserve"> </v>
          </cell>
          <cell r="ZK132">
            <v>120</v>
          </cell>
          <cell r="ZL132">
            <v>1</v>
          </cell>
          <cell r="ZM132">
            <v>0</v>
          </cell>
          <cell r="ZN132">
            <v>1</v>
          </cell>
          <cell r="ZO132">
            <v>0</v>
          </cell>
          <cell r="ZP132">
            <v>0</v>
          </cell>
          <cell r="ZQ132">
            <v>0</v>
          </cell>
          <cell r="ZR132" t="str">
            <v>1: Yes</v>
          </cell>
          <cell r="ZS132" t="str">
            <v/>
          </cell>
          <cell r="ZT132">
            <v>1.0177982134207051</v>
          </cell>
          <cell r="ZU132">
            <v>1.0177982134207051</v>
          </cell>
          <cell r="ZV132">
            <v>1.0177982134207051</v>
          </cell>
          <cell r="ZW132">
            <v>1.0177982134207049</v>
          </cell>
          <cell r="ZX132">
            <v>0</v>
          </cell>
          <cell r="ZY132">
            <v>1.0177982134207051</v>
          </cell>
          <cell r="ZZ132">
            <v>0</v>
          </cell>
          <cell r="AAA132">
            <v>0.41729726750248902</v>
          </cell>
          <cell r="AAB132">
            <v>0.41729726750248902</v>
          </cell>
          <cell r="AAC132">
            <v>0.41729726750248902</v>
          </cell>
          <cell r="AAD132">
            <v>0</v>
          </cell>
          <cell r="AAE132">
            <v>0.41729726750248908</v>
          </cell>
          <cell r="AAF132">
            <v>0</v>
          </cell>
          <cell r="AAG132">
            <v>6.1067892805242295E-2</v>
          </cell>
          <cell r="AAH132">
            <v>6.1067892805242295E-2</v>
          </cell>
          <cell r="AAI132">
            <v>6.1067892805242302E-2</v>
          </cell>
          <cell r="AAJ132">
            <v>6.1067892805242295E-2</v>
          </cell>
          <cell r="AAK132">
            <v>0</v>
          </cell>
          <cell r="AAL132">
            <v>6.1067892805242302E-2</v>
          </cell>
          <cell r="AAM132">
            <v>0</v>
          </cell>
          <cell r="AAN132">
            <v>0.20355964268414103</v>
          </cell>
          <cell r="AAO132">
            <v>0.20355964268414101</v>
          </cell>
          <cell r="AAP132">
            <v>0.20355964268414101</v>
          </cell>
          <cell r="AAQ132">
            <v>0</v>
          </cell>
          <cell r="AAR132">
            <v>0.20355964268414103</v>
          </cell>
          <cell r="AAS132">
            <v>0</v>
          </cell>
          <cell r="AAT132">
            <v>0</v>
          </cell>
          <cell r="AAU132">
            <v>0</v>
          </cell>
          <cell r="AAV132">
            <v>0</v>
          </cell>
          <cell r="AAW132">
            <v>0</v>
          </cell>
          <cell r="AAX132">
            <v>0</v>
          </cell>
          <cell r="AAY132">
            <v>0</v>
          </cell>
          <cell r="AAZ132">
            <v>0</v>
          </cell>
          <cell r="ABA132">
            <v>0</v>
          </cell>
          <cell r="ABB132">
            <v>0</v>
          </cell>
          <cell r="ABC132">
            <v>0</v>
          </cell>
          <cell r="ABD132">
            <v>0</v>
          </cell>
          <cell r="ABE132">
            <v>0</v>
          </cell>
          <cell r="ABF132">
            <v>0.27480551762359035</v>
          </cell>
          <cell r="ABG132">
            <v>0.2748055176235904</v>
          </cell>
          <cell r="ABH132">
            <v>0.27480551762359035</v>
          </cell>
          <cell r="ABI132">
            <v>0</v>
          </cell>
          <cell r="ABJ132">
            <v>0.27480551762359035</v>
          </cell>
          <cell r="ABK132">
            <v>0</v>
          </cell>
          <cell r="ABL132">
            <v>6.1067892805242295E-2</v>
          </cell>
          <cell r="ABM132">
            <v>6.1067892805242302E-2</v>
          </cell>
          <cell r="ABN132">
            <v>6.1067892805242295E-2</v>
          </cell>
          <cell r="ABO132">
            <v>0</v>
          </cell>
          <cell r="ABP132">
            <v>6.1067892805242302E-2</v>
          </cell>
          <cell r="ABQ132">
            <v>0</v>
          </cell>
          <cell r="ABR132">
            <v>0</v>
          </cell>
          <cell r="ABS132">
            <v>0</v>
          </cell>
          <cell r="ABT132">
            <v>0</v>
          </cell>
          <cell r="ABU132">
            <v>0</v>
          </cell>
          <cell r="ABV132">
            <v>0</v>
          </cell>
          <cell r="ABW132">
            <v>0</v>
          </cell>
          <cell r="ABX132">
            <v>6.1067892805242295E-2</v>
          </cell>
          <cell r="ABY132" t="str">
            <v>1: Yes</v>
          </cell>
          <cell r="ABZ132">
            <v>6.1067892805242295E-2</v>
          </cell>
          <cell r="ACA132">
            <v>6.1067892805242302E-2</v>
          </cell>
          <cell r="ACB132">
            <v>2.0490273303173114</v>
          </cell>
          <cell r="ACC132">
            <v>2.0724064520757017</v>
          </cell>
          <cell r="ACD132">
            <v>1.8923498411620581</v>
          </cell>
          <cell r="ACE132">
            <v>2.0070377103233947</v>
          </cell>
          <cell r="ACF132">
            <v>0</v>
          </cell>
          <cell r="ACG132">
            <v>2.9818845981947577</v>
          </cell>
          <cell r="ACH132">
            <v>0</v>
          </cell>
          <cell r="ACI132">
            <v>0.61094422745603216</v>
          </cell>
          <cell r="ACJ132">
            <v>0.56422879025545369</v>
          </cell>
          <cell r="ACK132">
            <v>0.59842447451335989</v>
          </cell>
          <cell r="ACL132">
            <v>0</v>
          </cell>
          <cell r="ACM132">
            <v>0.88908779070556332</v>
          </cell>
          <cell r="ACN132">
            <v>0</v>
          </cell>
          <cell r="ACO132">
            <v>0.48141702168035777</v>
          </cell>
          <cell r="ACP132">
            <v>0.44460579467647104</v>
          </cell>
          <cell r="ACQ132">
            <v>0.47155160041443889</v>
          </cell>
          <cell r="ACR132">
            <v>0</v>
          </cell>
          <cell r="ACS132">
            <v>0.70059094918716636</v>
          </cell>
          <cell r="ACT132">
            <v>0</v>
          </cell>
          <cell r="ACU132">
            <v>3.7007773078764086E-2</v>
          </cell>
          <cell r="ACV132">
            <v>3.4177998736852205E-2</v>
          </cell>
          <cell r="ACW132">
            <v>3.6249392599691732E-2</v>
          </cell>
          <cell r="ACX132">
            <v>0</v>
          </cell>
          <cell r="ACY132">
            <v>5.3856240433827716E-2</v>
          </cell>
          <cell r="ACZ132">
            <v>0</v>
          </cell>
          <cell r="ADA132">
            <v>0</v>
          </cell>
          <cell r="ADB132">
            <v>0</v>
          </cell>
          <cell r="ADC132">
            <v>0</v>
          </cell>
          <cell r="ADD132">
            <v>0</v>
          </cell>
          <cell r="ADE132">
            <v>0</v>
          </cell>
          <cell r="ADF132">
            <v>0</v>
          </cell>
          <cell r="ADG132">
            <v>0</v>
          </cell>
          <cell r="ADH132">
            <v>0</v>
          </cell>
          <cell r="ADI132">
            <v>0</v>
          </cell>
          <cell r="ADJ132">
            <v>0</v>
          </cell>
          <cell r="ADK132">
            <v>0</v>
          </cell>
          <cell r="ADL132">
            <v>0</v>
          </cell>
          <cell r="ADM132">
            <v>0.52459275693891583</v>
          </cell>
          <cell r="ADN132">
            <v>0.48448012653613193</v>
          </cell>
          <cell r="ADO132">
            <v>0.51384255844741267</v>
          </cell>
          <cell r="ADP132">
            <v>0</v>
          </cell>
          <cell r="ADQ132">
            <v>0.76342322969329879</v>
          </cell>
          <cell r="ADR132">
            <v>0</v>
          </cell>
          <cell r="ADS132">
            <v>0.39506555116324155</v>
          </cell>
          <cell r="ADT132">
            <v>0.36485713095714917</v>
          </cell>
          <cell r="ADU132">
            <v>0.38696968434849155</v>
          </cell>
          <cell r="ADV132">
            <v>0</v>
          </cell>
          <cell r="ADW132">
            <v>0.57492638817490183</v>
          </cell>
          <cell r="ADX132">
            <v>0</v>
          </cell>
          <cell r="ADY132">
            <v>0</v>
          </cell>
          <cell r="ADZ132">
            <v>0</v>
          </cell>
          <cell r="AEA132">
            <v>0</v>
          </cell>
          <cell r="AEB132">
            <v>0</v>
          </cell>
          <cell r="AEC132">
            <v>0</v>
          </cell>
          <cell r="AED132">
            <v>0</v>
          </cell>
          <cell r="AEE132">
            <v>0.18994131222803748</v>
          </cell>
          <cell r="AEF132">
            <v>0</v>
          </cell>
          <cell r="AEG132">
            <v>0</v>
          </cell>
          <cell r="AEH132">
            <v>0</v>
          </cell>
          <cell r="AEI132">
            <v>0.55081677570228094</v>
          </cell>
          <cell r="AEJ132">
            <v>0</v>
          </cell>
          <cell r="AEK132">
            <v>1.2422898001098723</v>
          </cell>
          <cell r="AEL132">
            <v>6.5979442277120534E-2</v>
          </cell>
          <cell r="AEM132">
            <v>0.48141702168035777</v>
          </cell>
          <cell r="AEN132">
            <v>0.19210851663757558</v>
          </cell>
          <cell r="AEO132">
            <v>0</v>
          </cell>
          <cell r="AEP132">
            <v>0</v>
          </cell>
          <cell r="AEQ132">
            <v>0</v>
          </cell>
          <cell r="AER132">
            <v>0.55710151982217193</v>
          </cell>
          <cell r="AES132">
            <v>0</v>
          </cell>
          <cell r="AET132">
            <v>1.2564641569211492</v>
          </cell>
          <cell r="AEU132">
            <v>6.673225869480523E-2</v>
          </cell>
          <cell r="AEV132">
            <v>0.48690992409307665</v>
          </cell>
          <cell r="AEW132">
            <v>0.19</v>
          </cell>
          <cell r="AEX132" t="str">
            <v>4</v>
          </cell>
          <cell r="AEY132" t="str">
            <v>3</v>
          </cell>
          <cell r="AEZ132" t="str">
            <v>1: Yes</v>
          </cell>
          <cell r="AFA132" t="str">
            <v>8</v>
          </cell>
          <cell r="AFB132" t="str">
            <v>13</v>
          </cell>
          <cell r="AFC132" t="str">
            <v>1: Always</v>
          </cell>
          <cell r="AFD132" t="str">
            <v>1: Always</v>
          </cell>
          <cell r="AFE132">
            <v>0.48690992409307665</v>
          </cell>
          <cell r="AFF132">
            <v>0.44460579467647104</v>
          </cell>
          <cell r="AFG132">
            <v>1.7783906630996156</v>
          </cell>
          <cell r="AFH132">
            <v>1.7783906630996158</v>
          </cell>
          <cell r="AFI132">
            <v>1.7783906630996158</v>
          </cell>
          <cell r="AFJ132">
            <v>1.7783906630996158</v>
          </cell>
          <cell r="AFK132">
            <v>0</v>
          </cell>
          <cell r="AFL132">
            <v>1.7783906630996158</v>
          </cell>
          <cell r="AFM132">
            <v>0</v>
          </cell>
          <cell r="AFN132">
            <v>0</v>
          </cell>
          <cell r="AFO132">
            <v>23</v>
          </cell>
          <cell r="AFP132">
            <v>19</v>
          </cell>
          <cell r="AFQ132">
            <v>4</v>
          </cell>
          <cell r="AFR132">
            <v>0</v>
          </cell>
          <cell r="AFS132">
            <v>0</v>
          </cell>
          <cell r="AFT132">
            <v>0</v>
          </cell>
          <cell r="AFU132">
            <v>0</v>
          </cell>
          <cell r="AFV132">
            <v>0</v>
          </cell>
          <cell r="AFW132">
            <v>0</v>
          </cell>
          <cell r="AFX132">
            <v>0</v>
          </cell>
          <cell r="AFY132">
            <v>0</v>
          </cell>
          <cell r="AFZ132">
            <v>0</v>
          </cell>
          <cell r="AGA132">
            <v>0</v>
          </cell>
          <cell r="AGB132">
            <v>0</v>
          </cell>
        </row>
        <row r="133">
          <cell r="A133" t="str">
            <v>Ethiopia_11</v>
          </cell>
          <cell r="B133" t="str">
            <v>Ethiopia</v>
          </cell>
          <cell r="C133" t="str">
            <v>Tillili HC</v>
          </cell>
          <cell r="D133" t="str">
            <v>Health Center</v>
          </cell>
          <cell r="E133" t="str">
            <v>Primary</v>
          </cell>
          <cell r="F133" t="str">
            <v>Urban</v>
          </cell>
          <cell r="G133" t="str">
            <v>No</v>
          </cell>
          <cell r="H133">
            <v>39859</v>
          </cell>
          <cell r="I133">
            <v>91876</v>
          </cell>
          <cell r="J133">
            <v>11899</v>
          </cell>
          <cell r="K133">
            <v>2</v>
          </cell>
          <cell r="L133">
            <v>58</v>
          </cell>
          <cell r="M133" t="str">
            <v>USD</v>
          </cell>
          <cell r="N133">
            <v>14.348835555555553</v>
          </cell>
          <cell r="O133">
            <v>0</v>
          </cell>
          <cell r="P133">
            <v>0</v>
          </cell>
          <cell r="Q133">
            <v>0</v>
          </cell>
          <cell r="R133">
            <v>0</v>
          </cell>
          <cell r="S133" t="str">
            <v>Unknown</v>
          </cell>
          <cell r="T133">
            <v>11899</v>
          </cell>
          <cell r="U133">
            <v>0</v>
          </cell>
          <cell r="V133">
            <v>166.56464804719644</v>
          </cell>
          <cell r="W133" t="str">
            <v>1: Yes</v>
          </cell>
          <cell r="X133" t="str">
            <v>0: No</v>
          </cell>
          <cell r="Y133">
            <v>1</v>
          </cell>
          <cell r="Z133" t="str">
            <v>Jul-10</v>
          </cell>
          <cell r="AA133" t="str">
            <v>Jun-11</v>
          </cell>
          <cell r="AB133">
            <v>45.083333333333336</v>
          </cell>
          <cell r="AC133">
            <v>160.41666666666666</v>
          </cell>
          <cell r="AD133">
            <v>0</v>
          </cell>
          <cell r="AE133">
            <v>2.8333333333333335</v>
          </cell>
          <cell r="AF133">
            <v>0</v>
          </cell>
          <cell r="AG133">
            <v>208.33333333333334</v>
          </cell>
          <cell r="AH133">
            <v>163.25</v>
          </cell>
          <cell r="AI133">
            <v>10.882</v>
          </cell>
          <cell r="AJ133">
            <v>19</v>
          </cell>
          <cell r="AK133">
            <v>9</v>
          </cell>
          <cell r="AL133">
            <v>11.4</v>
          </cell>
          <cell r="AM133">
            <v>0</v>
          </cell>
          <cell r="AN133">
            <v>11.5</v>
          </cell>
          <cell r="AO133">
            <v>0</v>
          </cell>
          <cell r="AP133">
            <v>19</v>
          </cell>
          <cell r="AQ133">
            <v>19</v>
          </cell>
          <cell r="AR133">
            <v>0</v>
          </cell>
          <cell r="AS133">
            <v>19</v>
          </cell>
          <cell r="AT133">
            <v>0</v>
          </cell>
          <cell r="AU133">
            <v>9</v>
          </cell>
          <cell r="AV133">
            <v>11.4</v>
          </cell>
          <cell r="AW133">
            <v>0</v>
          </cell>
          <cell r="AX133">
            <v>11.5</v>
          </cell>
          <cell r="AY133">
            <v>0</v>
          </cell>
          <cell r="AZ133">
            <v>12</v>
          </cell>
          <cell r="BA133">
            <v>15.4</v>
          </cell>
          <cell r="BB133">
            <v>0</v>
          </cell>
          <cell r="BC133">
            <v>28.7</v>
          </cell>
          <cell r="BD133">
            <v>0</v>
          </cell>
          <cell r="BE133">
            <v>77041.475000000006</v>
          </cell>
          <cell r="BF133" t="str">
            <v>1: Yes</v>
          </cell>
          <cell r="BG133" t="str">
            <v>10</v>
          </cell>
          <cell r="BH133" t="str">
            <v>1</v>
          </cell>
          <cell r="BI133" t="str">
            <v>2</v>
          </cell>
          <cell r="BJ133" t="str">
            <v>9</v>
          </cell>
          <cell r="BK133" t="str">
            <v>N/A</v>
          </cell>
          <cell r="BL133" t="str">
            <v>N/A</v>
          </cell>
          <cell r="BM133" t="str">
            <v>1: Yes</v>
          </cell>
          <cell r="BN133" t="str">
            <v>N_INITIATION,N_STAGE,N_MONITORING: Initiation, WHO Staging, Routine clinical monitoring</v>
          </cell>
          <cell r="BO133" t="str">
            <v>No doctors at the facility.</v>
          </cell>
          <cell r="BP133" t="str">
            <v>1: Yes</v>
          </cell>
          <cell r="BQ133">
            <v>0.1122963943871929</v>
          </cell>
          <cell r="BR133" t="str">
            <v>1: The Costing Period</v>
          </cell>
          <cell r="BS133" t="str">
            <v/>
          </cell>
          <cell r="BT133" t="str">
            <v>1: Yes</v>
          </cell>
          <cell r="BU133" t="str">
            <v>10</v>
          </cell>
          <cell r="BV133" t="str">
            <v>1</v>
          </cell>
          <cell r="BW133" t="str">
            <v>2</v>
          </cell>
          <cell r="BX133" t="str">
            <v>9</v>
          </cell>
          <cell r="BY133" t="str">
            <v>N/A</v>
          </cell>
          <cell r="BZ133" t="str">
            <v>N/A</v>
          </cell>
          <cell r="CA133" t="str">
            <v>0: No</v>
          </cell>
          <cell r="CB133" t="str">
            <v>0: No</v>
          </cell>
          <cell r="CC133" t="str">
            <v>0: No</v>
          </cell>
          <cell r="CD133" t="str">
            <v>0: No</v>
          </cell>
          <cell r="CE133" t="str">
            <v>0: No</v>
          </cell>
          <cell r="CF133" t="str">
            <v>0: No</v>
          </cell>
          <cell r="CG133" t="str">
            <v>1: Yes</v>
          </cell>
          <cell r="CH133" t="str">
            <v>by Patient Card number</v>
          </cell>
          <cell r="CI133" t="str">
            <v>Charts are stored together with other charts in the record office but on a separate shelf. There were 98 Established and 94 New patients on the register therefore we decided to pull all charts. The charts arrived in the order of date of initiation so we pulled randomly from the pile to ensure random sampling and therefore no potential biases in the patients selected.</v>
          </cell>
          <cell r="CJ133">
            <v>167.41666666666666</v>
          </cell>
          <cell r="CK133" t="str">
            <v>These numbers taken from interviews with ART Coordinator, ART data clerk, and ART case manager.  The numbers are very high but are backed up by a) chart reviews conducted for Patient Outcomes survey--patients' charts typically show 12 visits in the costing year and b) log books recording patient visits; when tallied for the year, the number of total visits is nearly equal to the number calculated from interview data.  Though monthly patients theoretically come 12 times in a year, we input 11.5 t</v>
          </cell>
          <cell r="CL133" t="str">
            <v>1: Yes</v>
          </cell>
          <cell r="CM133" t="str">
            <v>1: Yes</v>
          </cell>
          <cell r="CN133" t="str">
            <v>1: Yes</v>
          </cell>
          <cell r="CO133" t="str">
            <v>0: No</v>
          </cell>
          <cell r="CP133" t="str">
            <v/>
          </cell>
          <cell r="CQ133" t="str">
            <v>1: Yes</v>
          </cell>
          <cell r="CR133" t="str">
            <v>1: Yes</v>
          </cell>
          <cell r="CS133" t="str">
            <v>100</v>
          </cell>
          <cell r="CT133" t="str">
            <v>70</v>
          </cell>
          <cell r="CU133">
            <v>204.71754296409733</v>
          </cell>
          <cell r="CV133">
            <v>0.27</v>
          </cell>
          <cell r="CW133">
            <v>10.882</v>
          </cell>
          <cell r="CX133">
            <v>40.324146287673983</v>
          </cell>
          <cell r="CY133">
            <v>30.423106553594017</v>
          </cell>
          <cell r="CZ133">
            <v>43.058430359209083</v>
          </cell>
          <cell r="DA133">
            <v>27.304999244228259</v>
          </cell>
          <cell r="DB133">
            <v>20.600632076044327</v>
          </cell>
          <cell r="DC133">
            <v>29.156486042588391</v>
          </cell>
          <cell r="DD133">
            <v>28.956071236349629</v>
          </cell>
          <cell r="DE133">
            <v>0</v>
          </cell>
          <cell r="DF133">
            <v>40.503500807577474</v>
          </cell>
          <cell r="DG133">
            <v>0</v>
          </cell>
          <cell r="DH133">
            <v>13.019147043445722</v>
          </cell>
          <cell r="DI133">
            <v>9.8224744775496919</v>
          </cell>
          <cell r="DJ133">
            <v>13.901944316620689</v>
          </cell>
          <cell r="DK133">
            <v>13.806385631239742</v>
          </cell>
          <cell r="DL133">
            <v>0</v>
          </cell>
          <cell r="DM133">
            <v>19.312252238924312</v>
          </cell>
          <cell r="DN133">
            <v>0</v>
          </cell>
          <cell r="DO133">
            <v>29.156486042588391</v>
          </cell>
          <cell r="DP133">
            <v>28.956071236349629</v>
          </cell>
          <cell r="DQ133">
            <v>40.503500807577474</v>
          </cell>
          <cell r="DR133">
            <v>13.901944316620689</v>
          </cell>
          <cell r="DS133">
            <v>13.806385631239742</v>
          </cell>
          <cell r="DT133">
            <v>19.312252238924312</v>
          </cell>
          <cell r="DU133">
            <v>20.845015251721549</v>
          </cell>
          <cell r="DV133">
            <v>15.726808339356365</v>
          </cell>
          <cell r="DW133">
            <v>22.1054665174265</v>
          </cell>
          <cell r="DX133">
            <v>0</v>
          </cell>
          <cell r="DY133">
            <v>30.920934460766784</v>
          </cell>
          <cell r="DZ133">
            <v>0</v>
          </cell>
          <cell r="EA133">
            <v>1.4565084336692595</v>
          </cell>
          <cell r="EB133">
            <v>1.0988828122388064</v>
          </cell>
          <cell r="EC133">
            <v>1.5445802281274925</v>
          </cell>
          <cell r="ED133">
            <v>0</v>
          </cell>
          <cell r="EE133">
            <v>2.1605454001921047</v>
          </cell>
          <cell r="EF133">
            <v>0</v>
          </cell>
          <cell r="EG133">
            <v>2.8059930468999719</v>
          </cell>
          <cell r="EH133">
            <v>2.1170200317564123</v>
          </cell>
          <cell r="EI133">
            <v>2.97566514571181</v>
          </cell>
          <cell r="EJ133">
            <v>0</v>
          </cell>
          <cell r="EK133">
            <v>4.1623345463081716</v>
          </cell>
          <cell r="EL133">
            <v>0</v>
          </cell>
          <cell r="EM133">
            <v>0</v>
          </cell>
          <cell r="EN133">
            <v>0</v>
          </cell>
          <cell r="EO133">
            <v>0</v>
          </cell>
          <cell r="EP133">
            <v>0</v>
          </cell>
          <cell r="EQ133">
            <v>0</v>
          </cell>
          <cell r="ER133">
            <v>0</v>
          </cell>
          <cell r="ES133">
            <v>0</v>
          </cell>
          <cell r="ET133">
            <v>0</v>
          </cell>
          <cell r="EU133">
            <v>0</v>
          </cell>
          <cell r="EV133">
            <v>0</v>
          </cell>
          <cell r="EW133">
            <v>0</v>
          </cell>
          <cell r="EX133">
            <v>0</v>
          </cell>
          <cell r="EY133">
            <v>6.1305349129375735</v>
          </cell>
          <cell r="EZ133">
            <v>4.6252663492553383</v>
          </cell>
          <cell r="FA133">
            <v>6.5012345932758917</v>
          </cell>
          <cell r="FB133">
            <v>0</v>
          </cell>
          <cell r="FC133">
            <v>9.0938704511971888</v>
          </cell>
          <cell r="FD133">
            <v>0</v>
          </cell>
          <cell r="FE133">
            <v>9.0860946424456284</v>
          </cell>
          <cell r="FF133">
            <v>6.8551290209870981</v>
          </cell>
          <cell r="FG133">
            <v>9.6355103830476736</v>
          </cell>
          <cell r="FH133">
            <v>0</v>
          </cell>
          <cell r="FI133">
            <v>13.478068188037538</v>
          </cell>
          <cell r="FJ133">
            <v>0</v>
          </cell>
          <cell r="FK133">
            <v>0</v>
          </cell>
          <cell r="FL133">
            <v>0</v>
          </cell>
          <cell r="FM133">
            <v>0</v>
          </cell>
          <cell r="FN133">
            <v>0</v>
          </cell>
          <cell r="FO133">
            <v>0</v>
          </cell>
          <cell r="FP133">
            <v>0</v>
          </cell>
          <cell r="FQ133">
            <v>0</v>
          </cell>
          <cell r="FR133">
            <v>1.68</v>
          </cell>
          <cell r="FS133">
            <v>5.5535999999999994</v>
          </cell>
          <cell r="FT133">
            <v>0</v>
          </cell>
          <cell r="FU133">
            <v>7.9344000000000001</v>
          </cell>
          <cell r="FV133">
            <v>0.8640000000000001</v>
          </cell>
          <cell r="FW133">
            <v>0</v>
          </cell>
          <cell r="FX133">
            <v>0</v>
          </cell>
          <cell r="FY133">
            <v>4.8</v>
          </cell>
          <cell r="FZ133">
            <v>20.832000000000001</v>
          </cell>
          <cell r="GA133">
            <v>0</v>
          </cell>
          <cell r="GB133">
            <v>7.8720000000000008</v>
          </cell>
          <cell r="GC133">
            <v>10.032</v>
          </cell>
          <cell r="GD133">
            <v>17.904</v>
          </cell>
          <cell r="GE133">
            <v>0</v>
          </cell>
          <cell r="GF133">
            <v>1.2674990970772557</v>
          </cell>
          <cell r="GG133">
            <v>4.1899898723382432</v>
          </cell>
          <cell r="GH133">
            <v>0</v>
          </cell>
          <cell r="GI133">
            <v>5.9862171641962973</v>
          </cell>
          <cell r="GJ133">
            <v>0.65185667849687456</v>
          </cell>
          <cell r="GK133">
            <v>0</v>
          </cell>
          <cell r="GL133">
            <v>0</v>
          </cell>
          <cell r="GM133">
            <v>3.6214259916493026</v>
          </cell>
          <cell r="GN133">
            <v>15.716988803757975</v>
          </cell>
          <cell r="GO133">
            <v>5.9391386263048558</v>
          </cell>
          <cell r="GP133">
            <v>7.5687803225470418</v>
          </cell>
          <cell r="GQ133">
            <v>13.507918948851898</v>
          </cell>
          <cell r="GR133">
            <v>0</v>
          </cell>
          <cell r="GS133">
            <v>1.7939167884028608</v>
          </cell>
          <cell r="GT133">
            <v>5.9301763548060302</v>
          </cell>
          <cell r="GU133">
            <v>0</v>
          </cell>
          <cell r="GV133">
            <v>8.4724127177997968</v>
          </cell>
          <cell r="GW133">
            <v>0.92258577689289989</v>
          </cell>
          <cell r="GX133">
            <v>0</v>
          </cell>
          <cell r="GY133">
            <v>0</v>
          </cell>
          <cell r="GZ133">
            <v>5.1254765382938885</v>
          </cell>
          <cell r="HA133">
            <v>22.244568176195475</v>
          </cell>
          <cell r="HB133">
            <v>8.405781522801977</v>
          </cell>
          <cell r="HC133">
            <v>10.712245965034228</v>
          </cell>
          <cell r="HD133">
            <v>19.118027487836205</v>
          </cell>
          <cell r="HE133">
            <v>0</v>
          </cell>
          <cell r="HF133">
            <v>2559.3404714528906</v>
          </cell>
          <cell r="HG133">
            <v>1376.186004098513</v>
          </cell>
          <cell r="HH133">
            <v>0</v>
          </cell>
          <cell r="HI133">
            <v>1649.7335060827875</v>
          </cell>
          <cell r="HJ133">
            <v>1685.7736500801616</v>
          </cell>
          <cell r="HK133">
            <v>0</v>
          </cell>
          <cell r="HL133">
            <v>0</v>
          </cell>
          <cell r="HM133">
            <v>556.7931489911067</v>
          </cell>
          <cell r="HN133">
            <v>737.38542624287277</v>
          </cell>
          <cell r="HO133">
            <v>699.984298870217</v>
          </cell>
          <cell r="HP133">
            <v>0</v>
          </cell>
          <cell r="HQ133">
            <v>1</v>
          </cell>
          <cell r="HR133">
            <v>0</v>
          </cell>
          <cell r="HS133">
            <v>0.90789248713329596</v>
          </cell>
          <cell r="HT133">
            <v>0.54861594653596357</v>
          </cell>
          <cell r="HU133">
            <v>0</v>
          </cell>
          <cell r="HV133">
            <v>4.8</v>
          </cell>
          <cell r="HW133">
            <v>3.6057000000000006</v>
          </cell>
          <cell r="HX133">
            <v>2.7492350000000001</v>
          </cell>
          <cell r="HY133">
            <v>0.96945450876979045</v>
          </cell>
          <cell r="HZ133">
            <v>0.58581628385499507</v>
          </cell>
          <cell r="IA133">
            <v>0</v>
          </cell>
          <cell r="IB133">
            <v>0.68497196885992673</v>
          </cell>
          <cell r="IC133">
            <v>0.41391084337887973</v>
          </cell>
          <cell r="ID133">
            <v>0</v>
          </cell>
          <cell r="IE133" t="str">
            <v>2.5</v>
          </cell>
          <cell r="IF133">
            <v>83.620793769398304</v>
          </cell>
          <cell r="IG133">
            <v>82.92039880729989</v>
          </cell>
          <cell r="IH133">
            <v>0</v>
          </cell>
          <cell r="II133">
            <v>123.27550853526482</v>
          </cell>
          <cell r="IJ133">
            <v>0</v>
          </cell>
          <cell r="IK133">
            <v>79.439754080928395</v>
          </cell>
          <cell r="IL133">
            <v>4.181039688469915</v>
          </cell>
          <cell r="IM133">
            <v>78.774378866934896</v>
          </cell>
          <cell r="IN133">
            <v>4.1460199403649947</v>
          </cell>
          <cell r="IO133">
            <v>0</v>
          </cell>
          <cell r="IP133">
            <v>0</v>
          </cell>
          <cell r="IQ133">
            <v>117.11173310850158</v>
          </cell>
          <cell r="IR133">
            <v>6.163775426763241</v>
          </cell>
          <cell r="IS133">
            <v>0</v>
          </cell>
          <cell r="IT133">
            <v>0</v>
          </cell>
          <cell r="IU133">
            <v>47.050000000000004</v>
          </cell>
          <cell r="IV133">
            <v>113.41</v>
          </cell>
          <cell r="IW133">
            <v>2.75</v>
          </cell>
          <cell r="IX133">
            <v>0</v>
          </cell>
          <cell r="IY133" t="str">
            <v>1: Yes</v>
          </cell>
          <cell r="IZ133" t="str">
            <v>3</v>
          </cell>
          <cell r="JA133" t="str">
            <v>7</v>
          </cell>
          <cell r="JB133" t="str">
            <v>NVP,TDF,AZT3TCNVP,D4T3TCNVP: NVP, TDF, AZT-3TC-NVP, D4T-3TC-NVP</v>
          </cell>
          <cell r="JC133" t="str">
            <v>1: Yes</v>
          </cell>
          <cell r="JD133" t="str">
            <v>1: Yes</v>
          </cell>
          <cell r="JE133" t="str">
            <v>0: No</v>
          </cell>
          <cell r="JF133" t="str">
            <v>1: Yes</v>
          </cell>
          <cell r="JG133" t="str">
            <v>0: No</v>
          </cell>
          <cell r="JH133">
            <v>0</v>
          </cell>
          <cell r="JI133">
            <v>113.41</v>
          </cell>
          <cell r="JJ133">
            <v>0</v>
          </cell>
          <cell r="JK133">
            <v>44.25</v>
          </cell>
          <cell r="JL133">
            <v>0</v>
          </cell>
          <cell r="JM133">
            <v>2.75</v>
          </cell>
          <cell r="JN133">
            <v>0</v>
          </cell>
          <cell r="JO133">
            <v>0</v>
          </cell>
          <cell r="JP133">
            <v>0</v>
          </cell>
          <cell r="JQ133">
            <v>0</v>
          </cell>
          <cell r="JR133">
            <v>53.426982537955851</v>
          </cell>
          <cell r="JS133">
            <v>86.333054358572809</v>
          </cell>
          <cell r="JT133">
            <v>118.77139391566578</v>
          </cell>
          <cell r="JU133">
            <v>141.70379137230802</v>
          </cell>
          <cell r="JV133">
            <v>151.52344998649522</v>
          </cell>
          <cell r="JW133" t="str">
            <v>N/A</v>
          </cell>
          <cell r="JX133">
            <v>128.29043031908435</v>
          </cell>
          <cell r="JY133" t="str">
            <v>N/A</v>
          </cell>
          <cell r="JZ133">
            <v>1215</v>
          </cell>
          <cell r="KA133">
            <v>291.56400000000002</v>
          </cell>
          <cell r="KB133">
            <v>493.2</v>
          </cell>
          <cell r="KC133">
            <v>17.2</v>
          </cell>
          <cell r="KD133">
            <v>38</v>
          </cell>
          <cell r="KE133">
            <v>0</v>
          </cell>
          <cell r="KF133">
            <v>5.4284999999999997</v>
          </cell>
          <cell r="KG133">
            <v>803.27049999999997</v>
          </cell>
          <cell r="KH133">
            <v>1209</v>
          </cell>
          <cell r="KI133">
            <v>291.56400000000002</v>
          </cell>
          <cell r="KJ133">
            <v>652.45550000000003</v>
          </cell>
          <cell r="KK133">
            <v>17.2</v>
          </cell>
          <cell r="KL133">
            <v>38</v>
          </cell>
          <cell r="KM133">
            <v>0</v>
          </cell>
          <cell r="KN133">
            <v>7.1295000000000002</v>
          </cell>
          <cell r="KO133">
            <v>815.27049999999997</v>
          </cell>
          <cell r="KP133">
            <v>82.08</v>
          </cell>
          <cell r="KQ133">
            <v>31.33</v>
          </cell>
          <cell r="KR133">
            <v>20.5</v>
          </cell>
          <cell r="KS133">
            <v>23.75</v>
          </cell>
          <cell r="KT133">
            <v>0.25</v>
          </cell>
          <cell r="KU133">
            <v>2.5</v>
          </cell>
          <cell r="KV133">
            <v>0</v>
          </cell>
          <cell r="KW133">
            <v>0</v>
          </cell>
          <cell r="KX133">
            <v>0</v>
          </cell>
          <cell r="KY133">
            <v>0</v>
          </cell>
          <cell r="KZ133">
            <v>4.3919011004532154</v>
          </cell>
          <cell r="LA133">
            <v>9.8869811503093707</v>
          </cell>
          <cell r="LB133" t="str">
            <v/>
          </cell>
          <cell r="LC133">
            <v>2.6909500670282807</v>
          </cell>
          <cell r="LD133">
            <v>4.2871771553742803</v>
          </cell>
          <cell r="LE133">
            <v>4.5083333126838321</v>
          </cell>
          <cell r="LF133">
            <v>4.3541744618533507</v>
          </cell>
          <cell r="LG133" t="str">
            <v/>
          </cell>
          <cell r="LH133">
            <v>7.3098614583668882</v>
          </cell>
          <cell r="LI133" t="e">
            <v>#N/A</v>
          </cell>
          <cell r="LJ133" t="str">
            <v>Tenofovir/Emtricitabine (TDF/FTC)</v>
          </cell>
          <cell r="LK133" t="str">
            <v/>
          </cell>
          <cell r="LL133" t="str">
            <v>1: Yes</v>
          </cell>
          <cell r="LM133" t="str">
            <v>3</v>
          </cell>
          <cell r="LN133" t="str">
            <v>7</v>
          </cell>
          <cell r="LO133" t="str">
            <v>NVP,TDF,AZT3TCNVP,D4T3TCNVP: NVP, TDF, AZT-3TC-NVP, D4T-3TC-NVP</v>
          </cell>
          <cell r="LP133" t="str">
            <v>1: Yes</v>
          </cell>
          <cell r="LQ133" t="str">
            <v>0: No</v>
          </cell>
          <cell r="LR133" t="str">
            <v>1: Yes</v>
          </cell>
          <cell r="LS133" t="str">
            <v>0: No</v>
          </cell>
          <cell r="LT133" t="str">
            <v>0: No</v>
          </cell>
          <cell r="LU133">
            <v>113.41</v>
          </cell>
          <cell r="LV133">
            <v>44.25</v>
          </cell>
          <cell r="LW133">
            <v>2.75</v>
          </cell>
          <cell r="LX133">
            <v>0</v>
          </cell>
          <cell r="LY133" t="str">
            <v>0: No</v>
          </cell>
          <cell r="LZ133" t="str">
            <v>0: No</v>
          </cell>
          <cell r="MA133" t="str">
            <v>1: Yes</v>
          </cell>
          <cell r="MB133" t="str">
            <v>0: No</v>
          </cell>
          <cell r="MC133" t="str">
            <v>0: No</v>
          </cell>
          <cell r="MD133" t="str">
            <v>1: Yes</v>
          </cell>
          <cell r="ME133" t="str">
            <v>0: No</v>
          </cell>
          <cell r="MF133" t="str">
            <v>0: No</v>
          </cell>
          <cell r="MG133" t="str">
            <v>0: No</v>
          </cell>
          <cell r="MH133" t="str">
            <v>0: No</v>
          </cell>
          <cell r="MI133" t="str">
            <v>0: No</v>
          </cell>
          <cell r="MJ133" t="str">
            <v>0: No</v>
          </cell>
          <cell r="MK133" t="str">
            <v>1: Yes</v>
          </cell>
          <cell r="ML133" t="str">
            <v>0: No</v>
          </cell>
          <cell r="MM133" t="str">
            <v>1: Yes</v>
          </cell>
          <cell r="MN133" t="str">
            <v>0: No</v>
          </cell>
          <cell r="MO133" t="str">
            <v>0: No</v>
          </cell>
          <cell r="MP133" t="str">
            <v>0: No</v>
          </cell>
          <cell r="MQ133" t="str">
            <v>1: Yes</v>
          </cell>
          <cell r="MR133" t="str">
            <v>1: Yes</v>
          </cell>
          <cell r="MS133" t="str">
            <v>4</v>
          </cell>
          <cell r="MT133" t="str">
            <v>1: Yes</v>
          </cell>
          <cell r="MU133">
            <v>18.911276005362261</v>
          </cell>
          <cell r="MV133">
            <v>28.059591734564552</v>
          </cell>
          <cell r="MW133">
            <v>16.404697727571207</v>
          </cell>
          <cell r="MX133">
            <v>0</v>
          </cell>
          <cell r="MY133">
            <v>15.26199292446058</v>
          </cell>
          <cell r="MZ133">
            <v>0</v>
          </cell>
          <cell r="NA133">
            <v>1.1890592004678351</v>
          </cell>
          <cell r="NB133">
            <v>1.1890592004678351</v>
          </cell>
          <cell r="NC133">
            <v>1.1890592004678349</v>
          </cell>
          <cell r="ND133">
            <v>0</v>
          </cell>
          <cell r="NE133">
            <v>1.1890592004678351</v>
          </cell>
          <cell r="NF133">
            <v>0</v>
          </cell>
          <cell r="NG133">
            <v>0.36088135374825608</v>
          </cell>
          <cell r="NH133">
            <v>0</v>
          </cell>
          <cell r="NI133">
            <v>0</v>
          </cell>
          <cell r="NJ133">
            <v>0</v>
          </cell>
          <cell r="NK133">
            <v>26.535393657960004</v>
          </cell>
          <cell r="NL133">
            <v>0</v>
          </cell>
          <cell r="NM133">
            <v>13.786180527850808</v>
          </cell>
          <cell r="NN133">
            <v>22.934496257053098</v>
          </cell>
          <cell r="NO133">
            <v>11.279602250059753</v>
          </cell>
          <cell r="NP133">
            <v>0</v>
          </cell>
          <cell r="NQ133">
            <v>10.136897446949124</v>
          </cell>
          <cell r="NR133">
            <v>0</v>
          </cell>
          <cell r="NS133">
            <v>5.0688991255349256</v>
          </cell>
          <cell r="NT133">
            <v>5.0688991255349256</v>
          </cell>
          <cell r="NU133">
            <v>5.0688991255349265</v>
          </cell>
          <cell r="NV133">
            <v>0</v>
          </cell>
          <cell r="NW133">
            <v>5.0688991255349256</v>
          </cell>
          <cell r="NX133">
            <v>0</v>
          </cell>
          <cell r="NY133">
            <v>0</v>
          </cell>
          <cell r="NZ133">
            <v>0</v>
          </cell>
          <cell r="OA133">
            <v>0</v>
          </cell>
          <cell r="OB133">
            <v>0</v>
          </cell>
          <cell r="OC133">
            <v>0</v>
          </cell>
          <cell r="OD133">
            <v>0</v>
          </cell>
          <cell r="OE133">
            <v>5.6196351976528953E-2</v>
          </cell>
          <cell r="OF133">
            <v>5.6196351976528953E-2</v>
          </cell>
          <cell r="OG133">
            <v>5.6196351976528953E-2</v>
          </cell>
          <cell r="OH133">
            <v>0</v>
          </cell>
          <cell r="OI133">
            <v>5.6196351976528953E-2</v>
          </cell>
          <cell r="OJ133">
            <v>0</v>
          </cell>
          <cell r="OK133">
            <v>6.046336489403089E-2</v>
          </cell>
          <cell r="OL133">
            <v>6.046336489403089E-2</v>
          </cell>
          <cell r="OM133">
            <v>6.046336489403089E-2</v>
          </cell>
          <cell r="ON133">
            <v>0</v>
          </cell>
          <cell r="OO133">
            <v>6.046336489403089E-2</v>
          </cell>
          <cell r="OP133">
            <v>0</v>
          </cell>
          <cell r="OQ133">
            <v>18.850812640468231</v>
          </cell>
          <cell r="OR133">
            <v>27.999128369670522</v>
          </cell>
          <cell r="OS133">
            <v>16.344234362677177</v>
          </cell>
          <cell r="OT133">
            <v>0</v>
          </cell>
          <cell r="OU133">
            <v>15.201529559566548</v>
          </cell>
          <cell r="OV133">
            <v>0</v>
          </cell>
          <cell r="OW133">
            <v>0</v>
          </cell>
          <cell r="OX133">
            <v>1.9391999999999998</v>
          </cell>
          <cell r="OY133">
            <v>0</v>
          </cell>
          <cell r="OZ133">
            <v>0</v>
          </cell>
          <cell r="PA133">
            <v>0</v>
          </cell>
          <cell r="PB133">
            <v>1.7951999999999999</v>
          </cell>
          <cell r="PC133">
            <v>3.3599999999999998E-2</v>
          </cell>
          <cell r="PD133">
            <v>0</v>
          </cell>
          <cell r="PE133">
            <v>0</v>
          </cell>
          <cell r="PF133">
            <v>0</v>
          </cell>
          <cell r="PG133" t="str">
            <v/>
          </cell>
          <cell r="PH133">
            <v>7.1092102556986427</v>
          </cell>
          <cell r="PI133">
            <v>0</v>
          </cell>
          <cell r="PJ133">
            <v>0</v>
          </cell>
          <cell r="PK133" t="str">
            <v>N/A</v>
          </cell>
          <cell r="PL133">
            <v>2.761664283714234</v>
          </cell>
          <cell r="PM133">
            <v>0.12699443206851008</v>
          </cell>
          <cell r="PN133" t="str">
            <v>N/A</v>
          </cell>
          <cell r="PO133" t="str">
            <v>N/A</v>
          </cell>
          <cell r="PP133" t="str">
            <v>N/A</v>
          </cell>
          <cell r="PQ133">
            <v>145.44</v>
          </cell>
          <cell r="PR133">
            <v>254.52</v>
          </cell>
          <cell r="PS133">
            <v>404</v>
          </cell>
          <cell r="PT133">
            <v>0</v>
          </cell>
          <cell r="PU133">
            <v>374</v>
          </cell>
          <cell r="PV133">
            <v>7</v>
          </cell>
          <cell r="PW133">
            <v>0</v>
          </cell>
          <cell r="PX133">
            <v>0</v>
          </cell>
          <cell r="PY133">
            <v>0</v>
          </cell>
          <cell r="PZ133">
            <v>20.525211615104858</v>
          </cell>
          <cell r="QA133">
            <v>16.384865178665763</v>
          </cell>
          <cell r="QB133">
            <v>1.1890592004678349</v>
          </cell>
          <cell r="QC133">
            <v>0.46054281999522217</v>
          </cell>
          <cell r="QD133">
            <v>11.25976970115431</v>
          </cell>
          <cell r="QE133">
            <v>5.0688991255349247</v>
          </cell>
          <cell r="QF133">
            <v>0</v>
          </cell>
          <cell r="QG133">
            <v>5.619635197652894E-2</v>
          </cell>
          <cell r="QH133">
            <v>6.0463364894030876E-2</v>
          </cell>
          <cell r="QI133">
            <v>16.324401813771733</v>
          </cell>
          <cell r="QJ133">
            <v>0</v>
          </cell>
          <cell r="QK133">
            <v>1.5838284839203676</v>
          </cell>
          <cell r="QL133">
            <v>0</v>
          </cell>
          <cell r="QM133">
            <v>0</v>
          </cell>
          <cell r="QN133">
            <v>0</v>
          </cell>
          <cell r="QO133">
            <v>1.7951999999999997</v>
          </cell>
          <cell r="QP133">
            <v>3.3599999999999991E-2</v>
          </cell>
          <cell r="QQ133">
            <v>0</v>
          </cell>
          <cell r="QR133">
            <v>0</v>
          </cell>
          <cell r="QS133">
            <v>0</v>
          </cell>
          <cell r="QT133">
            <v>0</v>
          </cell>
          <cell r="QU133">
            <v>3.2260258780036968</v>
          </cell>
          <cell r="QV133" t="str">
            <v>N/A</v>
          </cell>
          <cell r="QW133" t="str">
            <v/>
          </cell>
          <cell r="QX133" t="str">
            <v/>
          </cell>
          <cell r="QY133" t="str">
            <v/>
          </cell>
          <cell r="QZ133" t="str">
            <v/>
          </cell>
          <cell r="RA133" t="str">
            <v/>
          </cell>
          <cell r="RB133" t="str">
            <v/>
          </cell>
          <cell r="RC133" t="str">
            <v>N/A</v>
          </cell>
          <cell r="RD133" t="str">
            <v>N/A</v>
          </cell>
          <cell r="RE133">
            <v>0</v>
          </cell>
          <cell r="RF133">
            <v>0</v>
          </cell>
          <cell r="RG133">
            <v>0</v>
          </cell>
          <cell r="RH133">
            <v>0</v>
          </cell>
          <cell r="RI133">
            <v>0</v>
          </cell>
          <cell r="RJ133">
            <v>1.7951999999999999</v>
          </cell>
          <cell r="RK133">
            <v>3.3600000000000005E-2</v>
          </cell>
          <cell r="RL133">
            <v>0</v>
          </cell>
          <cell r="RM133">
            <v>0</v>
          </cell>
          <cell r="RN133">
            <v>0</v>
          </cell>
          <cell r="RO133">
            <v>7.3858147326922072</v>
          </cell>
          <cell r="RP133">
            <v>6.8760638922805191</v>
          </cell>
          <cell r="RQ133">
            <v>9.2316592731108713</v>
          </cell>
          <cell r="RR133">
            <v>9.2316592731108713</v>
          </cell>
          <cell r="RS133">
            <v>6.643756294042289</v>
          </cell>
          <cell r="RT133">
            <v>0</v>
          </cell>
          <cell r="RU133">
            <v>20.028773498415646</v>
          </cell>
          <cell r="RV133">
            <v>4.9073000612051212</v>
          </cell>
          <cell r="RW133">
            <v>6.1227865828344861</v>
          </cell>
          <cell r="RX133">
            <v>4.588644213074919</v>
          </cell>
          <cell r="RY133">
            <v>0</v>
          </cell>
          <cell r="RZ133">
            <v>3.6083088685331774</v>
          </cell>
          <cell r="SA133">
            <v>0</v>
          </cell>
          <cell r="SB133">
            <v>7.0165239960575958</v>
          </cell>
          <cell r="SC133">
            <v>0</v>
          </cell>
          <cell r="SD133">
            <v>8.7700763094553267</v>
          </cell>
          <cell r="SE133">
            <v>6.3115684793401741</v>
          </cell>
          <cell r="SF133">
            <v>0</v>
          </cell>
          <cell r="SG133">
            <v>19.027334823494861</v>
          </cell>
          <cell r="SH133">
            <v>0.36929073663461037</v>
          </cell>
          <cell r="SI133">
            <v>0</v>
          </cell>
          <cell r="SJ133">
            <v>0.46158296365554358</v>
          </cell>
          <cell r="SK133">
            <v>0.33218781470211445</v>
          </cell>
          <cell r="SL133">
            <v>0</v>
          </cell>
          <cell r="SM133">
            <v>1.0014386749207824</v>
          </cell>
          <cell r="SN133">
            <v>0</v>
          </cell>
          <cell r="SO133">
            <v>0.56999999999999995</v>
          </cell>
          <cell r="SP133">
            <v>0.9</v>
          </cell>
          <cell r="SQ133">
            <v>0.23</v>
          </cell>
          <cell r="SR133">
            <v>0.9</v>
          </cell>
          <cell r="SS133" t="str">
            <v>1: Yes</v>
          </cell>
          <cell r="ST133" t="str">
            <v>1: Yes</v>
          </cell>
          <cell r="SU133" t="str">
            <v>Blank</v>
          </cell>
          <cell r="SV133" t="str">
            <v>1: Yes</v>
          </cell>
          <cell r="SW133" t="str">
            <v>CD4&lt;200 or WHO stage 1.  Stop treatment when CD4 above 350</v>
          </cell>
          <cell r="SX133">
            <v>1</v>
          </cell>
          <cell r="SY133" t="str">
            <v>0: No</v>
          </cell>
          <cell r="SZ133" t="str">
            <v>N/A</v>
          </cell>
          <cell r="TA133" t="str">
            <v>N/A</v>
          </cell>
          <cell r="TB133">
            <v>0.14003087513411849</v>
          </cell>
          <cell r="TC133">
            <v>6.613453728184833E-2</v>
          </cell>
          <cell r="TD133">
            <v>1.8619979119389631</v>
          </cell>
          <cell r="TE133">
            <v>0</v>
          </cell>
          <cell r="TF133">
            <v>0.25338563438984441</v>
          </cell>
          <cell r="TG133">
            <v>0</v>
          </cell>
          <cell r="TH133">
            <v>0.10854031980295419</v>
          </cell>
          <cell r="TI133">
            <v>4.9073000612051212</v>
          </cell>
          <cell r="TJ133">
            <v>4.842539293935736E-2</v>
          </cell>
          <cell r="TK133">
            <v>0</v>
          </cell>
          <cell r="TL133">
            <v>4.8897994293418359E-2</v>
          </cell>
          <cell r="TM133">
            <v>3.0115493030436089</v>
          </cell>
          <cell r="TN133">
            <v>0</v>
          </cell>
          <cell r="TO133">
            <v>0</v>
          </cell>
          <cell r="TP133">
            <v>0</v>
          </cell>
          <cell r="TQ133">
            <v>0</v>
          </cell>
          <cell r="TR133">
            <v>6.1227865828344861</v>
          </cell>
          <cell r="TS133">
            <v>4.842539293935736E-2</v>
          </cell>
          <cell r="TT133">
            <v>0.17870198460198891</v>
          </cell>
          <cell r="TU133">
            <v>7.0894603518061011E-2</v>
          </cell>
          <cell r="TV133">
            <v>1.5445362975501862</v>
          </cell>
          <cell r="TW133">
            <v>0</v>
          </cell>
          <cell r="TX133">
            <v>0.32336094230454876</v>
          </cell>
          <cell r="TY133">
            <v>0</v>
          </cell>
          <cell r="TZ133">
            <v>0.13851495635905334</v>
          </cell>
          <cell r="UA133">
            <v>4.5716297150073233</v>
          </cell>
          <cell r="UB133">
            <v>4.8425392939357353E-2</v>
          </cell>
          <cell r="UC133" t="str">
            <v>0: No</v>
          </cell>
          <cell r="UD133" t="str">
            <v>N/A</v>
          </cell>
          <cell r="UE133" t="str">
            <v>N/A</v>
          </cell>
          <cell r="UF133">
            <v>0</v>
          </cell>
          <cell r="UG133">
            <v>0</v>
          </cell>
          <cell r="UH133">
            <v>0</v>
          </cell>
          <cell r="UI133">
            <v>0</v>
          </cell>
          <cell r="UJ133">
            <v>49000</v>
          </cell>
          <cell r="UK133">
            <v>1.8061953459328331E-2</v>
          </cell>
          <cell r="UL133">
            <v>1.8061953459328327E-2</v>
          </cell>
          <cell r="UM133">
            <v>1.8061953459328327E-2</v>
          </cell>
          <cell r="UN133" t="str">
            <v>1: Yes</v>
          </cell>
          <cell r="UO133" t="str">
            <v>1: Only patients with CD4 &lt;</v>
          </cell>
          <cell r="UP133" t="str">
            <v>0: No</v>
          </cell>
          <cell r="UQ133" t="e">
            <v>#N/A</v>
          </cell>
          <cell r="UR133" t="e">
            <v>#N/A</v>
          </cell>
          <cell r="US133" t="e">
            <v>#N/A</v>
          </cell>
          <cell r="UT133" t="e">
            <v>#N/A</v>
          </cell>
          <cell r="UU133" t="e">
            <v>#N/A</v>
          </cell>
          <cell r="UV133" t="e">
            <v>#N/A</v>
          </cell>
          <cell r="UW133" t="e">
            <v>#N/A</v>
          </cell>
          <cell r="UX133">
            <v>0</v>
          </cell>
          <cell r="UY133">
            <v>0</v>
          </cell>
          <cell r="UZ133">
            <v>0</v>
          </cell>
          <cell r="VA133">
            <v>0</v>
          </cell>
          <cell r="VB133">
            <v>1</v>
          </cell>
          <cell r="VC133">
            <v>0</v>
          </cell>
          <cell r="VD133">
            <v>1</v>
          </cell>
          <cell r="VE133">
            <v>0</v>
          </cell>
          <cell r="VF133">
            <v>0</v>
          </cell>
          <cell r="VG133">
            <v>0</v>
          </cell>
          <cell r="VH133">
            <v>0</v>
          </cell>
          <cell r="VI133">
            <v>0</v>
          </cell>
          <cell r="VJ133">
            <v>0</v>
          </cell>
          <cell r="VK133">
            <v>0</v>
          </cell>
          <cell r="VL133">
            <v>0</v>
          </cell>
          <cell r="VM133">
            <v>0</v>
          </cell>
          <cell r="VN133">
            <v>0</v>
          </cell>
          <cell r="VO133">
            <v>0</v>
          </cell>
          <cell r="VP133">
            <v>1</v>
          </cell>
          <cell r="VQ133">
            <v>0</v>
          </cell>
          <cell r="VR133">
            <v>0</v>
          </cell>
          <cell r="VS133">
            <v>0</v>
          </cell>
          <cell r="VT133">
            <v>0</v>
          </cell>
          <cell r="VU133">
            <v>0</v>
          </cell>
          <cell r="VV133">
            <v>0</v>
          </cell>
          <cell r="VW133">
            <v>0</v>
          </cell>
          <cell r="VX133">
            <v>0</v>
          </cell>
          <cell r="VY133">
            <v>0</v>
          </cell>
          <cell r="VZ133">
            <v>0</v>
          </cell>
          <cell r="WA133">
            <v>0</v>
          </cell>
          <cell r="WB133">
            <v>0</v>
          </cell>
          <cell r="WC133">
            <v>0</v>
          </cell>
          <cell r="WD133">
            <v>0</v>
          </cell>
          <cell r="WE133">
            <v>0</v>
          </cell>
          <cell r="WF133">
            <v>0</v>
          </cell>
          <cell r="WG133">
            <v>0</v>
          </cell>
          <cell r="WH133">
            <v>0</v>
          </cell>
          <cell r="WI133">
            <v>0</v>
          </cell>
          <cell r="WJ133">
            <v>0</v>
          </cell>
          <cell r="WK133">
            <v>0</v>
          </cell>
          <cell r="WL133">
            <v>0</v>
          </cell>
          <cell r="WM133">
            <v>0</v>
          </cell>
          <cell r="WN133">
            <v>0</v>
          </cell>
          <cell r="WO133">
            <v>0</v>
          </cell>
          <cell r="WP133">
            <v>0</v>
          </cell>
          <cell r="WQ133">
            <v>0</v>
          </cell>
          <cell r="WR133">
            <v>0</v>
          </cell>
          <cell r="WS133">
            <v>0</v>
          </cell>
          <cell r="WT133">
            <v>0</v>
          </cell>
          <cell r="WU133">
            <v>0</v>
          </cell>
          <cell r="WV133">
            <v>0</v>
          </cell>
          <cell r="WW133">
            <v>0</v>
          </cell>
          <cell r="WX133">
            <v>0</v>
          </cell>
          <cell r="WY133">
            <v>0</v>
          </cell>
          <cell r="WZ133">
            <v>6.3475221054697695</v>
          </cell>
          <cell r="XA133">
            <v>6.7779324224764848</v>
          </cell>
          <cell r="XB133">
            <v>4.788975319857653</v>
          </cell>
          <cell r="XC133">
            <v>6.7313425141052932</v>
          </cell>
          <cell r="XD133">
            <v>0</v>
          </cell>
          <cell r="XE133">
            <v>9.4157434111394789</v>
          </cell>
          <cell r="XF133">
            <v>0</v>
          </cell>
          <cell r="XG133">
            <v>0.69021070762893322</v>
          </cell>
          <cell r="XH133">
            <v>0.52073895756709931</v>
          </cell>
          <cell r="XI133">
            <v>0.73194619928141114</v>
          </cell>
          <cell r="XJ133">
            <v>0</v>
          </cell>
          <cell r="XK133">
            <v>1.0238399827004743</v>
          </cell>
          <cell r="XL133">
            <v>0</v>
          </cell>
          <cell r="XM133">
            <v>0.93921156873548217</v>
          </cell>
          <cell r="XN133">
            <v>0.87957002558652997</v>
          </cell>
          <cell r="XO133">
            <v>0.66360369836139632</v>
          </cell>
          <cell r="XP133">
            <v>0.93275564999786809</v>
          </cell>
          <cell r="XQ133">
            <v>0</v>
          </cell>
          <cell r="XR133">
            <v>1.3047304972621645</v>
          </cell>
          <cell r="XS133">
            <v>0</v>
          </cell>
          <cell r="XT133">
            <v>0.3242143353332953</v>
          </cell>
          <cell r="XU133">
            <v>0.24460796267527057</v>
          </cell>
          <cell r="XV133">
            <v>0.34381884818184266</v>
          </cell>
          <cell r="XW133">
            <v>0</v>
          </cell>
          <cell r="XX133">
            <v>0.48093081693734646</v>
          </cell>
          <cell r="XY133">
            <v>0</v>
          </cell>
          <cell r="XZ133">
            <v>0</v>
          </cell>
          <cell r="YA133">
            <v>0</v>
          </cell>
          <cell r="YB133">
            <v>0</v>
          </cell>
          <cell r="YC133">
            <v>0</v>
          </cell>
          <cell r="YD133">
            <v>0</v>
          </cell>
          <cell r="YE133">
            <v>0</v>
          </cell>
          <cell r="YF133">
            <v>0</v>
          </cell>
          <cell r="YG133">
            <v>0</v>
          </cell>
          <cell r="YH133">
            <v>0</v>
          </cell>
          <cell r="YI133">
            <v>0</v>
          </cell>
          <cell r="YJ133">
            <v>0</v>
          </cell>
          <cell r="YK133">
            <v>0</v>
          </cell>
          <cell r="YL133">
            <v>4.1293127015877147</v>
          </cell>
          <cell r="YM133">
            <v>3.1154167385786153</v>
          </cell>
          <cell r="YN133">
            <v>4.3790029684623288</v>
          </cell>
          <cell r="YO133">
            <v>0</v>
          </cell>
          <cell r="YP133">
            <v>6.1253112973021473</v>
          </cell>
          <cell r="YQ133">
            <v>0</v>
          </cell>
          <cell r="YR133">
            <v>0.3242143353332953</v>
          </cell>
          <cell r="YS133">
            <v>0.24460796267527057</v>
          </cell>
          <cell r="YT133">
            <v>0.34381884818184266</v>
          </cell>
          <cell r="YU133">
            <v>0</v>
          </cell>
          <cell r="YV133">
            <v>0.48093081693734646</v>
          </cell>
          <cell r="YW133">
            <v>0</v>
          </cell>
          <cell r="YX133">
            <v>0</v>
          </cell>
          <cell r="YY133">
            <v>0</v>
          </cell>
          <cell r="YZ133">
            <v>0</v>
          </cell>
          <cell r="ZA133">
            <v>0</v>
          </cell>
          <cell r="ZB133">
            <v>0</v>
          </cell>
          <cell r="ZC133">
            <v>0</v>
          </cell>
          <cell r="ZD133">
            <v>0</v>
          </cell>
          <cell r="ZE133">
            <v>0</v>
          </cell>
          <cell r="ZF133">
            <v>0</v>
          </cell>
          <cell r="ZG133">
            <v>0</v>
          </cell>
          <cell r="ZH133">
            <v>0</v>
          </cell>
          <cell r="ZI133">
            <v>0</v>
          </cell>
          <cell r="ZJ133" t="str">
            <v xml:space="preserve"> </v>
          </cell>
          <cell r="ZK133">
            <v>0</v>
          </cell>
          <cell r="ZL133">
            <v>0</v>
          </cell>
          <cell r="ZM133">
            <v>0</v>
          </cell>
          <cell r="ZN133">
            <v>0</v>
          </cell>
          <cell r="ZO133">
            <v>0</v>
          </cell>
          <cell r="ZP133">
            <v>0</v>
          </cell>
          <cell r="ZQ133">
            <v>0</v>
          </cell>
          <cell r="ZR133" t="str">
            <v>1: Yes</v>
          </cell>
          <cell r="ZS133" t="str">
            <v>1: Yes</v>
          </cell>
          <cell r="ZT133">
            <v>1.1741026155651313</v>
          </cell>
          <cell r="ZU133">
            <v>1.1741026155651313</v>
          </cell>
          <cell r="ZV133">
            <v>1.1741026155651315</v>
          </cell>
          <cell r="ZW133">
            <v>1.1741026155651313</v>
          </cell>
          <cell r="ZX133">
            <v>0</v>
          </cell>
          <cell r="ZY133">
            <v>1.1741026155651313</v>
          </cell>
          <cell r="ZZ133">
            <v>0</v>
          </cell>
          <cell r="AAA133">
            <v>0.86883593551819704</v>
          </cell>
          <cell r="AAB133">
            <v>0.86883593551819716</v>
          </cell>
          <cell r="AAC133">
            <v>0.86883593551819716</v>
          </cell>
          <cell r="AAD133">
            <v>0</v>
          </cell>
          <cell r="AAE133">
            <v>0.86883593551819704</v>
          </cell>
          <cell r="AAF133">
            <v>0</v>
          </cell>
          <cell r="AAG133">
            <v>0.10566923540086179</v>
          </cell>
          <cell r="AAH133">
            <v>0.1056692354008618</v>
          </cell>
          <cell r="AAI133">
            <v>0.10566923540086182</v>
          </cell>
          <cell r="AAJ133">
            <v>0.10566923540086182</v>
          </cell>
          <cell r="AAK133">
            <v>0</v>
          </cell>
          <cell r="AAL133">
            <v>0.10566923540086182</v>
          </cell>
          <cell r="AAM133">
            <v>0</v>
          </cell>
          <cell r="AAN133">
            <v>3.5223078466953932E-2</v>
          </cell>
          <cell r="AAO133">
            <v>3.5223078466953939E-2</v>
          </cell>
          <cell r="AAP133">
            <v>3.5223078466953939E-2</v>
          </cell>
          <cell r="AAQ133">
            <v>0</v>
          </cell>
          <cell r="AAR133">
            <v>3.5223078466953939E-2</v>
          </cell>
          <cell r="AAS133">
            <v>0</v>
          </cell>
          <cell r="AAT133">
            <v>0</v>
          </cell>
          <cell r="AAU133">
            <v>0</v>
          </cell>
          <cell r="AAV133">
            <v>0</v>
          </cell>
          <cell r="AAW133">
            <v>0</v>
          </cell>
          <cell r="AAX133">
            <v>0</v>
          </cell>
          <cell r="AAY133">
            <v>0</v>
          </cell>
          <cell r="AAZ133">
            <v>0</v>
          </cell>
          <cell r="ABA133">
            <v>0</v>
          </cell>
          <cell r="ABB133">
            <v>0</v>
          </cell>
          <cell r="ABC133">
            <v>0</v>
          </cell>
          <cell r="ABD133">
            <v>0</v>
          </cell>
          <cell r="ABE133">
            <v>0</v>
          </cell>
          <cell r="ABF133">
            <v>9.3928209245210503E-2</v>
          </cell>
          <cell r="ABG133">
            <v>9.3928209245210503E-2</v>
          </cell>
          <cell r="ABH133">
            <v>9.3928209245210503E-2</v>
          </cell>
          <cell r="ABI133">
            <v>0</v>
          </cell>
          <cell r="ABJ133">
            <v>9.3928209245210503E-2</v>
          </cell>
          <cell r="ABK133">
            <v>0</v>
          </cell>
          <cell r="ABL133">
            <v>7.0446156933907864E-2</v>
          </cell>
          <cell r="ABM133">
            <v>7.0446156933907877E-2</v>
          </cell>
          <cell r="ABN133">
            <v>7.0446156933907877E-2</v>
          </cell>
          <cell r="ABO133">
            <v>0</v>
          </cell>
          <cell r="ABP133">
            <v>7.0446156933907877E-2</v>
          </cell>
          <cell r="ABQ133">
            <v>0</v>
          </cell>
          <cell r="ABR133">
            <v>0</v>
          </cell>
          <cell r="ABS133">
            <v>0</v>
          </cell>
          <cell r="ABT133">
            <v>0</v>
          </cell>
          <cell r="ABU133">
            <v>0</v>
          </cell>
          <cell r="ABV133">
            <v>0</v>
          </cell>
          <cell r="ABW133">
            <v>0</v>
          </cell>
          <cell r="ABX133">
            <v>0.10566923540086179</v>
          </cell>
          <cell r="ABY133" t="str">
            <v>1: Yes</v>
          </cell>
          <cell r="ABZ133">
            <v>0.1056692354008618</v>
          </cell>
          <cell r="ACA133">
            <v>0.10566923540086182</v>
          </cell>
          <cell r="ACB133">
            <v>7.9334977661369628</v>
          </cell>
          <cell r="ACC133">
            <v>8.4714493056129108</v>
          </cell>
          <cell r="ACD133">
            <v>5.9855364614541839</v>
          </cell>
          <cell r="ACE133">
            <v>8.4132185617343129</v>
          </cell>
          <cell r="ACF133">
            <v>0</v>
          </cell>
          <cell r="ACG133">
            <v>11.768337010504274</v>
          </cell>
          <cell r="ACH133">
            <v>0</v>
          </cell>
          <cell r="ACI133">
            <v>0</v>
          </cell>
          <cell r="ACJ133">
            <v>0</v>
          </cell>
          <cell r="ACK133">
            <v>0</v>
          </cell>
          <cell r="ACL133">
            <v>0</v>
          </cell>
          <cell r="ACM133">
            <v>0</v>
          </cell>
          <cell r="ACN133">
            <v>0</v>
          </cell>
          <cell r="ACO133">
            <v>0</v>
          </cell>
          <cell r="ACP133">
            <v>0</v>
          </cell>
          <cell r="ACQ133">
            <v>0</v>
          </cell>
          <cell r="ACR133">
            <v>0</v>
          </cell>
          <cell r="ACS133">
            <v>0</v>
          </cell>
          <cell r="ACT133">
            <v>0</v>
          </cell>
          <cell r="ACU133">
            <v>0</v>
          </cell>
          <cell r="ACV133">
            <v>0</v>
          </cell>
          <cell r="ACW133">
            <v>0</v>
          </cell>
          <cell r="ACX133">
            <v>0</v>
          </cell>
          <cell r="ACY133">
            <v>0</v>
          </cell>
          <cell r="ACZ133">
            <v>0</v>
          </cell>
          <cell r="ADA133">
            <v>0</v>
          </cell>
          <cell r="ADB133">
            <v>0</v>
          </cell>
          <cell r="ADC133">
            <v>0</v>
          </cell>
          <cell r="ADD133">
            <v>0</v>
          </cell>
          <cell r="ADE133">
            <v>0</v>
          </cell>
          <cell r="ADF133">
            <v>0</v>
          </cell>
          <cell r="ADG133">
            <v>0</v>
          </cell>
          <cell r="ADH133">
            <v>0</v>
          </cell>
          <cell r="ADI133">
            <v>0</v>
          </cell>
          <cell r="ADJ133">
            <v>0</v>
          </cell>
          <cell r="ADK133">
            <v>0</v>
          </cell>
          <cell r="ADL133">
            <v>0</v>
          </cell>
          <cell r="ADM133">
            <v>0</v>
          </cell>
          <cell r="ADN133">
            <v>0</v>
          </cell>
          <cell r="ADO133">
            <v>0</v>
          </cell>
          <cell r="ADP133">
            <v>0</v>
          </cell>
          <cell r="ADQ133">
            <v>0</v>
          </cell>
          <cell r="ADR133">
            <v>0</v>
          </cell>
          <cell r="ADS133">
            <v>7.9334977661369628</v>
          </cell>
          <cell r="ADT133">
            <v>5.9855364614541839</v>
          </cell>
          <cell r="ADU133">
            <v>8.4132185617343129</v>
          </cell>
          <cell r="ADV133">
            <v>0</v>
          </cell>
          <cell r="ADW133">
            <v>11.768337010504274</v>
          </cell>
          <cell r="ADX133">
            <v>0</v>
          </cell>
          <cell r="ADY133">
            <v>0</v>
          </cell>
          <cell r="ADZ133">
            <v>0</v>
          </cell>
          <cell r="AEA133">
            <v>0</v>
          </cell>
          <cell r="AEB133">
            <v>0</v>
          </cell>
          <cell r="AEC133">
            <v>0</v>
          </cell>
          <cell r="AED133">
            <v>0</v>
          </cell>
          <cell r="AEE133">
            <v>1.0920745552716933</v>
          </cell>
          <cell r="AEF133">
            <v>0</v>
          </cell>
          <cell r="AEG133">
            <v>4.8782361516598458</v>
          </cell>
          <cell r="AEH133">
            <v>0</v>
          </cell>
          <cell r="AEI133">
            <v>0.13747034802669233</v>
          </cell>
          <cell r="AEJ133">
            <v>1.0594833074553782</v>
          </cell>
          <cell r="AEK133">
            <v>0.63096470768979163</v>
          </cell>
          <cell r="AEL133">
            <v>0.13526869603356115</v>
          </cell>
          <cell r="AEM133">
            <v>0</v>
          </cell>
          <cell r="AEN133">
            <v>1.1661255231484993</v>
          </cell>
          <cell r="AEO133">
            <v>0</v>
          </cell>
          <cell r="AEP133">
            <v>5.2090176965811681</v>
          </cell>
          <cell r="AEQ133">
            <v>0</v>
          </cell>
          <cell r="AER133">
            <v>0.14679188406706395</v>
          </cell>
          <cell r="AES133">
            <v>1.1313243406409483</v>
          </cell>
          <cell r="AET133">
            <v>0.67374891786572666</v>
          </cell>
          <cell r="AEU133">
            <v>0.14444094330950527</v>
          </cell>
          <cell r="AEV133">
            <v>0</v>
          </cell>
          <cell r="AEW133">
            <v>0.18739999999999998</v>
          </cell>
          <cell r="AEX133" t="str">
            <v>3</v>
          </cell>
          <cell r="AEY133" t="str">
            <v>3</v>
          </cell>
          <cell r="AEZ133" t="str">
            <v>1: Yes</v>
          </cell>
          <cell r="AFA133" t="str">
            <v>10</v>
          </cell>
          <cell r="AFB133" t="str">
            <v>5</v>
          </cell>
          <cell r="AFC133" t="str">
            <v>2: Sometimes</v>
          </cell>
          <cell r="AFD133" t="str">
            <v>1: Always</v>
          </cell>
          <cell r="AFE133">
            <v>0</v>
          </cell>
          <cell r="AFF133">
            <v>0</v>
          </cell>
          <cell r="AFG133">
            <v>0.2010105039882446</v>
          </cell>
          <cell r="AFH133">
            <v>0.20101050398824458</v>
          </cell>
          <cell r="AFI133">
            <v>0.2010105039882446</v>
          </cell>
          <cell r="AFJ133">
            <v>0.12667229985058021</v>
          </cell>
          <cell r="AFK133">
            <v>0</v>
          </cell>
          <cell r="AFL133">
            <v>4.4098647088413037</v>
          </cell>
          <cell r="AFM133">
            <v>0</v>
          </cell>
          <cell r="AFN133">
            <v>6</v>
          </cell>
          <cell r="AFO133">
            <v>12</v>
          </cell>
          <cell r="AFP133">
            <v>12</v>
          </cell>
          <cell r="AFQ133">
            <v>6</v>
          </cell>
          <cell r="AFR133">
            <v>0.11775171535406044</v>
          </cell>
          <cell r="AFS133">
            <v>0.11775171535406044</v>
          </cell>
          <cell r="AFT133">
            <v>0.11775171535406044</v>
          </cell>
          <cell r="AFU133">
            <v>0.11775171535406045</v>
          </cell>
          <cell r="AFV133">
            <v>0</v>
          </cell>
          <cell r="AFW133">
            <v>0</v>
          </cell>
          <cell r="AFX133">
            <v>0</v>
          </cell>
          <cell r="AFY133">
            <v>0</v>
          </cell>
          <cell r="AFZ133">
            <v>0</v>
          </cell>
          <cell r="AGA133">
            <v>0</v>
          </cell>
          <cell r="AGB133">
            <v>0</v>
          </cell>
        </row>
        <row r="134">
          <cell r="A134" t="str">
            <v>Ethiopia_12</v>
          </cell>
          <cell r="B134" t="str">
            <v>Ethiopia</v>
          </cell>
          <cell r="C134" t="str">
            <v>Shoarobit HC</v>
          </cell>
          <cell r="D134" t="str">
            <v>Health Center</v>
          </cell>
          <cell r="E134" t="str">
            <v>Primary</v>
          </cell>
          <cell r="F134" t="str">
            <v>Peri-urban/Semi-urban</v>
          </cell>
          <cell r="G134" t="str">
            <v>No</v>
          </cell>
          <cell r="H134">
            <v>38930</v>
          </cell>
          <cell r="I134" t="e">
            <v>#VALUE!</v>
          </cell>
          <cell r="J134">
            <v>21102</v>
          </cell>
          <cell r="K134">
            <v>8</v>
          </cell>
          <cell r="L134">
            <v>600</v>
          </cell>
          <cell r="M134" t="str">
            <v>USD</v>
          </cell>
          <cell r="N134">
            <v>16.142439999999997</v>
          </cell>
          <cell r="O134">
            <v>0.9</v>
          </cell>
          <cell r="P134">
            <v>0</v>
          </cell>
          <cell r="Q134">
            <v>0</v>
          </cell>
          <cell r="R134">
            <v>0.1</v>
          </cell>
          <cell r="S134">
            <v>0</v>
          </cell>
          <cell r="T134">
            <v>21102</v>
          </cell>
          <cell r="U134">
            <v>0</v>
          </cell>
          <cell r="V134">
            <v>159.36945755143458</v>
          </cell>
          <cell r="W134" t="str">
            <v>1: Yes</v>
          </cell>
          <cell r="X134" t="str">
            <v>0: No</v>
          </cell>
          <cell r="Y134">
            <v>0</v>
          </cell>
          <cell r="Z134" t="str">
            <v>Jul-10</v>
          </cell>
          <cell r="AA134" t="str">
            <v>Jun-11</v>
          </cell>
          <cell r="AB134">
            <v>125</v>
          </cell>
          <cell r="AC134">
            <v>729.75</v>
          </cell>
          <cell r="AD134">
            <v>0</v>
          </cell>
          <cell r="AE134">
            <v>38.833333333333336</v>
          </cell>
          <cell r="AF134">
            <v>0</v>
          </cell>
          <cell r="AG134">
            <v>893.58333333333337</v>
          </cell>
          <cell r="AH134">
            <v>768.58333333333337</v>
          </cell>
          <cell r="AI134">
            <v>11.755003264011934</v>
          </cell>
          <cell r="AJ134">
            <v>13.438105007926886</v>
          </cell>
          <cell r="AK134">
            <v>12</v>
          </cell>
          <cell r="AL134">
            <v>11.7</v>
          </cell>
          <cell r="AM134">
            <v>0</v>
          </cell>
          <cell r="AN134">
            <v>12</v>
          </cell>
          <cell r="AO134">
            <v>0</v>
          </cell>
          <cell r="AP134">
            <v>12</v>
          </cell>
          <cell r="AQ134">
            <v>13</v>
          </cell>
          <cell r="AR134">
            <v>0</v>
          </cell>
          <cell r="AS134">
            <v>26.3</v>
          </cell>
          <cell r="AT134">
            <v>0</v>
          </cell>
          <cell r="AU134">
            <v>12</v>
          </cell>
          <cell r="AV134">
            <v>11.7</v>
          </cell>
          <cell r="AW134">
            <v>0</v>
          </cell>
          <cell r="AX134">
            <v>12</v>
          </cell>
          <cell r="AY134">
            <v>0</v>
          </cell>
          <cell r="AZ134">
            <v>4.0999999999999996</v>
          </cell>
          <cell r="BA134">
            <v>7.2</v>
          </cell>
          <cell r="BB134">
            <v>0</v>
          </cell>
          <cell r="BC134">
            <v>7.2</v>
          </cell>
          <cell r="BD134">
            <v>0</v>
          </cell>
          <cell r="BE134">
            <v>212230.11499999999</v>
          </cell>
          <cell r="BF134" t="str">
            <v>1: Yes</v>
          </cell>
          <cell r="BG134">
            <v>6.4000000000000001E-2</v>
          </cell>
          <cell r="BH134">
            <v>6.4000000000000001E-2</v>
          </cell>
          <cell r="BI134">
            <v>0</v>
          </cell>
          <cell r="BJ134">
            <v>0.03</v>
          </cell>
          <cell r="BK134" t="str">
            <v>N/A</v>
          </cell>
          <cell r="BL134" t="str">
            <v>N/A</v>
          </cell>
          <cell r="BM134" t="str">
            <v>1: Yes</v>
          </cell>
          <cell r="BN134" t="str">
            <v>N_INITIATION,N_STAGE,N_MONITORING: Initiation, WHO Staging, Routine clinical monitoring</v>
          </cell>
          <cell r="BO134" t="str">
            <v>There is a health officer (in between a nurse and a doctor in Ethiopia) who oversees all of the work and is the ART coordinator.  Of the 50 patients he sees per day, around 4 are ART.  In addition, MSH has a clinical mentoring program that sends a doctor to the facility once a month for clinical monitoring.</v>
          </cell>
          <cell r="BP134" t="str">
            <v>1: Yes</v>
          </cell>
          <cell r="BQ134">
            <v>0.47792918836475812</v>
          </cell>
          <cell r="BR134" t="str">
            <v>1: The Costing Period</v>
          </cell>
          <cell r="BS134" t="str">
            <v/>
          </cell>
          <cell r="BT134" t="str">
            <v>1: Yes</v>
          </cell>
          <cell r="BU134">
            <v>6.4000000000000001E-2</v>
          </cell>
          <cell r="BV134">
            <v>6.4000000000000001E-2</v>
          </cell>
          <cell r="BW134">
            <v>0</v>
          </cell>
          <cell r="BX134">
            <v>0.03</v>
          </cell>
          <cell r="BY134" t="str">
            <v>N/A</v>
          </cell>
          <cell r="BZ134" t="str">
            <v>N/A</v>
          </cell>
          <cell r="CA134" t="str">
            <v>1: Yes</v>
          </cell>
          <cell r="CB134" t="str">
            <v>0: No</v>
          </cell>
          <cell r="CC134" t="str">
            <v>0: No</v>
          </cell>
          <cell r="CD134" t="str">
            <v>0: No</v>
          </cell>
          <cell r="CE134" t="str">
            <v>1: Yes</v>
          </cell>
          <cell r="CF134" t="str">
            <v>0: No</v>
          </cell>
          <cell r="CG134" t="str">
            <v>0: No</v>
          </cell>
          <cell r="CH134" t="str">
            <v/>
          </cell>
          <cell r="CI134" t="str">
            <v>Sampling was from the register so there was no bias towards any patient type, however Transferred In patients were harder to find because they did not have a unique ART number.  There is a potential bias towards the beginning of the sampling periods, however this was compensated for by entering every possible chart that came in.</v>
          </cell>
          <cell r="CJ134">
            <v>789</v>
          </cell>
          <cell r="CK134" t="str">
            <v>Data provided from interviews.  In the majority of the interviews, clinicians specified patient cohorts within each patient type (i.e. patients who are new/established, patients who are adhering well/not adhering.  From there, the average time for the whole of the category was calculated.</v>
          </cell>
          <cell r="CL134" t="str">
            <v>1: Yes</v>
          </cell>
          <cell r="CM134" t="str">
            <v>1: Yes</v>
          </cell>
          <cell r="CN134" t="str">
            <v>0: No</v>
          </cell>
          <cell r="CO134" t="str">
            <v>0: No</v>
          </cell>
          <cell r="CP134" t="str">
            <v/>
          </cell>
          <cell r="CQ134" t="str">
            <v>1: Yes</v>
          </cell>
          <cell r="CR134" t="str">
            <v>1: Yes</v>
          </cell>
          <cell r="CS134" t="str">
            <v>100</v>
          </cell>
          <cell r="CT134" t="str">
            <v>80</v>
          </cell>
          <cell r="CU134">
            <v>848.43426759188981</v>
          </cell>
          <cell r="CV134">
            <v>0.2</v>
          </cell>
          <cell r="CW134">
            <v>11.755003264011934</v>
          </cell>
          <cell r="CX134">
            <v>16.132691857710526</v>
          </cell>
          <cell r="CY134">
            <v>13.123268401954654</v>
          </cell>
          <cell r="CZ134">
            <v>16.622135117347717</v>
          </cell>
          <cell r="DA134">
            <v>11.018034846485772</v>
          </cell>
          <cell r="DB134">
            <v>8.9627093747169546</v>
          </cell>
          <cell r="DC134">
            <v>11.352306581024775</v>
          </cell>
          <cell r="DD134">
            <v>10.964010008388229</v>
          </cell>
          <cell r="DE134">
            <v>0</v>
          </cell>
          <cell r="DF134">
            <v>18.649115779690561</v>
          </cell>
          <cell r="DG134">
            <v>0</v>
          </cell>
          <cell r="DH134">
            <v>5.1146570112247538</v>
          </cell>
          <cell r="DI134">
            <v>4.1605590272376984</v>
          </cell>
          <cell r="DJ134">
            <v>5.269828536322942</v>
          </cell>
          <cell r="DK134">
            <v>5.0895782634438813</v>
          </cell>
          <cell r="DL134">
            <v>0</v>
          </cell>
          <cell r="DM134">
            <v>8.6570638144386916</v>
          </cell>
          <cell r="DN134">
            <v>0</v>
          </cell>
          <cell r="DO134">
            <v>11.352306581024775</v>
          </cell>
          <cell r="DP134">
            <v>10.964010008388229</v>
          </cell>
          <cell r="DQ134">
            <v>18.649115779690561</v>
          </cell>
          <cell r="DR134">
            <v>5.269828536322942</v>
          </cell>
          <cell r="DS134">
            <v>5.0895782634438813</v>
          </cell>
          <cell r="DT134">
            <v>8.6570638144386916</v>
          </cell>
          <cell r="DU134">
            <v>6.0761163617792713</v>
          </cell>
          <cell r="DV134">
            <v>4.9426658960839838</v>
          </cell>
          <cell r="DW134">
            <v>6.0463232809549119</v>
          </cell>
          <cell r="DX134">
            <v>0</v>
          </cell>
          <cell r="DY134">
            <v>10.28442903843562</v>
          </cell>
          <cell r="DZ134">
            <v>0</v>
          </cell>
          <cell r="EA134">
            <v>7.94765595277966E-2</v>
          </cell>
          <cell r="EB134">
            <v>6.4650848819672285E-2</v>
          </cell>
          <cell r="EC134">
            <v>7.908686133561775E-2</v>
          </cell>
          <cell r="ED134">
            <v>0</v>
          </cell>
          <cell r="EE134">
            <v>0.13452195251298271</v>
          </cell>
          <cell r="EF134">
            <v>0</v>
          </cell>
          <cell r="EG134">
            <v>0</v>
          </cell>
          <cell r="EH134">
            <v>0</v>
          </cell>
          <cell r="EI134">
            <v>0</v>
          </cell>
          <cell r="EJ134">
            <v>0</v>
          </cell>
          <cell r="EK134">
            <v>0</v>
          </cell>
          <cell r="EL134">
            <v>0</v>
          </cell>
          <cell r="EM134">
            <v>4.0014931855133744</v>
          </cell>
          <cell r="EN134">
            <v>3.2550469286367987</v>
          </cell>
          <cell r="EO134">
            <v>3.9818726248137737</v>
          </cell>
          <cell r="EP134">
            <v>0</v>
          </cell>
          <cell r="EQ134">
            <v>6.7729237334989305</v>
          </cell>
          <cell r="ER134">
            <v>0</v>
          </cell>
          <cell r="ES134">
            <v>0</v>
          </cell>
          <cell r="ET134">
            <v>0</v>
          </cell>
          <cell r="EU134">
            <v>0</v>
          </cell>
          <cell r="EV134">
            <v>0</v>
          </cell>
          <cell r="EW134">
            <v>0</v>
          </cell>
          <cell r="EX134">
            <v>0</v>
          </cell>
          <cell r="EY134">
            <v>1.5167729793302125</v>
          </cell>
          <cell r="EZ134">
            <v>1.2338312222252801</v>
          </cell>
          <cell r="FA134">
            <v>1.5093357715358318</v>
          </cell>
          <cell r="FB134">
            <v>0</v>
          </cell>
          <cell r="FC134">
            <v>2.5672885679842783</v>
          </cell>
          <cell r="FD134">
            <v>0</v>
          </cell>
          <cell r="FE134">
            <v>4.4588327715598703</v>
          </cell>
          <cell r="FF134">
            <v>3.6270735061889186</v>
          </cell>
          <cell r="FG134">
            <v>4.4369697331919733</v>
          </cell>
          <cell r="FH134">
            <v>0</v>
          </cell>
          <cell r="FI134">
            <v>7.5470163016974405</v>
          </cell>
          <cell r="FJ134">
            <v>0</v>
          </cell>
          <cell r="FK134">
            <v>0</v>
          </cell>
          <cell r="FL134">
            <v>0</v>
          </cell>
          <cell r="FM134">
            <v>0</v>
          </cell>
          <cell r="FN134">
            <v>0</v>
          </cell>
          <cell r="FO134">
            <v>0</v>
          </cell>
          <cell r="FP134">
            <v>0</v>
          </cell>
          <cell r="FQ134">
            <v>0.10071808262613074</v>
          </cell>
          <cell r="FR134">
            <v>8.9527184556560668E-2</v>
          </cell>
          <cell r="FS134">
            <v>2.4843793714445583</v>
          </cell>
          <cell r="FT134">
            <v>0</v>
          </cell>
          <cell r="FU134">
            <v>1.9807889583139047</v>
          </cell>
          <cell r="FV134">
            <v>7.6098106873076568E-2</v>
          </cell>
          <cell r="FW134">
            <v>0</v>
          </cell>
          <cell r="FX134">
            <v>41.406322857409307</v>
          </cell>
          <cell r="FY134">
            <v>1.1190898069570083</v>
          </cell>
          <cell r="FZ134">
            <v>47.256924368180549</v>
          </cell>
          <cell r="GA134">
            <v>0</v>
          </cell>
          <cell r="GB134">
            <v>1.7681618949920732</v>
          </cell>
          <cell r="GC134">
            <v>5.1925767042805182</v>
          </cell>
          <cell r="GD134">
            <v>6.9607385992725916</v>
          </cell>
          <cell r="GE134">
            <v>8.192993722874814E-2</v>
          </cell>
          <cell r="GF134">
            <v>7.2826610869998351E-2</v>
          </cell>
          <cell r="GG134">
            <v>2.0209384516424542</v>
          </cell>
          <cell r="GH134">
            <v>0</v>
          </cell>
          <cell r="GI134">
            <v>1.6112887654987136</v>
          </cell>
          <cell r="GJ134">
            <v>6.1902619239498607E-2</v>
          </cell>
          <cell r="GK134">
            <v>0</v>
          </cell>
          <cell r="GL134">
            <v>33.682307527374235</v>
          </cell>
          <cell r="GM134">
            <v>0.91033263587497937</v>
          </cell>
          <cell r="GN134">
            <v>38.441526547728628</v>
          </cell>
          <cell r="GO134">
            <v>1.4383255646824673</v>
          </cell>
          <cell r="GP134">
            <v>4.2239434304599044</v>
          </cell>
          <cell r="GQ134">
            <v>5.6622689951423713</v>
          </cell>
          <cell r="GR134">
            <v>0.10377372808813594</v>
          </cell>
          <cell r="GS134">
            <v>9.2243313856120834E-2</v>
          </cell>
          <cell r="GT134">
            <v>2.559751959507353</v>
          </cell>
          <cell r="GU134">
            <v>0</v>
          </cell>
          <cell r="GV134">
            <v>2.0408833190666735</v>
          </cell>
          <cell r="GW134">
            <v>7.8406816777702712E-2</v>
          </cell>
          <cell r="GX134">
            <v>0</v>
          </cell>
          <cell r="GY134">
            <v>42.662532658455881</v>
          </cell>
          <cell r="GZ134">
            <v>1.1530414232015105</v>
          </cell>
          <cell r="HA134">
            <v>48.690633218953373</v>
          </cell>
          <cell r="HB134">
            <v>1.8218054486583866</v>
          </cell>
          <cell r="HC134">
            <v>5.3501122036550077</v>
          </cell>
          <cell r="HD134">
            <v>7.1719176523133941</v>
          </cell>
          <cell r="HE134">
            <v>8303.20571115643</v>
          </cell>
          <cell r="HF134">
            <v>1809.6272930238549</v>
          </cell>
          <cell r="HG134">
            <v>1399.3712639890045</v>
          </cell>
          <cell r="HH134">
            <v>0</v>
          </cell>
          <cell r="HI134">
            <v>1002.2297331341069</v>
          </cell>
          <cell r="HJ134">
            <v>1305.4950181013528</v>
          </cell>
          <cell r="HK134">
            <v>0</v>
          </cell>
          <cell r="HL134">
            <v>96.63966537896377</v>
          </cell>
          <cell r="HM134">
            <v>577.31049333310204</v>
          </cell>
          <cell r="HN134">
            <v>778.17645081330136</v>
          </cell>
          <cell r="HO134">
            <v>702.2443633056713</v>
          </cell>
          <cell r="HP134">
            <v>0</v>
          </cell>
          <cell r="HQ134">
            <v>1</v>
          </cell>
          <cell r="HR134">
            <v>0</v>
          </cell>
          <cell r="HS134">
            <v>0</v>
          </cell>
          <cell r="HT134">
            <v>9.9345699409745747E-2</v>
          </cell>
          <cell r="HU134">
            <v>0</v>
          </cell>
          <cell r="HV134">
            <v>1.1190898069570083</v>
          </cell>
          <cell r="HW134">
            <v>4.4394999999999998</v>
          </cell>
          <cell r="HX134">
            <v>38.578600000000002</v>
          </cell>
          <cell r="HY134">
            <v>0</v>
          </cell>
          <cell r="HZ134">
            <v>0.10235970868847644</v>
          </cell>
          <cell r="IA134">
            <v>0</v>
          </cell>
          <cell r="IB134">
            <v>0</v>
          </cell>
          <cell r="IC134">
            <v>8.081356102459035E-2</v>
          </cell>
          <cell r="ID134">
            <v>0</v>
          </cell>
          <cell r="IE134" t="str">
            <v>4</v>
          </cell>
          <cell r="IF134">
            <v>84.840424038598613</v>
          </cell>
          <cell r="IG134">
            <v>85.781367295722134</v>
          </cell>
          <cell r="IH134">
            <v>0</v>
          </cell>
          <cell r="II134">
            <v>67.158363732524492</v>
          </cell>
          <cell r="IJ134">
            <v>0</v>
          </cell>
          <cell r="IK134">
            <v>80.598402836668683</v>
          </cell>
          <cell r="IL134">
            <v>4.2420212019299299</v>
          </cell>
          <cell r="IM134">
            <v>81.49229893093603</v>
          </cell>
          <cell r="IN134">
            <v>4.2890683647861065</v>
          </cell>
          <cell r="IO134">
            <v>0</v>
          </cell>
          <cell r="IP134">
            <v>0</v>
          </cell>
          <cell r="IQ134">
            <v>63.80044554589827</v>
          </cell>
          <cell r="IR134">
            <v>3.3579181866262249</v>
          </cell>
          <cell r="IS134">
            <v>0</v>
          </cell>
          <cell r="IT134">
            <v>0</v>
          </cell>
          <cell r="IU134">
            <v>71</v>
          </cell>
          <cell r="IV134">
            <v>586.65</v>
          </cell>
          <cell r="IW134">
            <v>210.99999999999997</v>
          </cell>
          <cell r="IX134">
            <v>0</v>
          </cell>
          <cell r="IY134" t="str">
            <v>1: Yes</v>
          </cell>
          <cell r="IZ134" t="str">
            <v>1</v>
          </cell>
          <cell r="JA134" t="str">
            <v>5</v>
          </cell>
          <cell r="JB134" t="str">
            <v>TDF: TDF</v>
          </cell>
          <cell r="JC134" t="str">
            <v>1: Yes</v>
          </cell>
          <cell r="JD134" t="str">
            <v>1: Yes</v>
          </cell>
          <cell r="JE134" t="str">
            <v>0: No</v>
          </cell>
          <cell r="JF134" t="str">
            <v>1: Yes</v>
          </cell>
          <cell r="JG134" t="str">
            <v>0: No</v>
          </cell>
          <cell r="JH134">
            <v>0</v>
          </cell>
          <cell r="JI134">
            <v>548</v>
          </cell>
          <cell r="JJ134">
            <v>0</v>
          </cell>
          <cell r="JK134">
            <v>71</v>
          </cell>
          <cell r="JL134">
            <v>0</v>
          </cell>
          <cell r="JM134">
            <v>211</v>
          </cell>
          <cell r="JN134">
            <v>0</v>
          </cell>
          <cell r="JO134">
            <v>0</v>
          </cell>
          <cell r="JP134">
            <v>0</v>
          </cell>
          <cell r="JQ134">
            <v>0</v>
          </cell>
          <cell r="JR134">
            <v>53.426982537955851</v>
          </cell>
          <cell r="JS134">
            <v>86.333054358572809</v>
          </cell>
          <cell r="JT134">
            <v>118.77139391566578</v>
          </cell>
          <cell r="JU134">
            <v>141.70379137230802</v>
          </cell>
          <cell r="JV134">
            <v>151.52344998649522</v>
          </cell>
          <cell r="JW134" t="str">
            <v>N/A</v>
          </cell>
          <cell r="JX134">
            <v>128.29043031908435</v>
          </cell>
          <cell r="JY134" t="str">
            <v>N/A</v>
          </cell>
          <cell r="JZ134">
            <v>7182</v>
          </cell>
          <cell r="KA134">
            <v>291.56400000000002</v>
          </cell>
          <cell r="KB134">
            <v>1211.011</v>
          </cell>
          <cell r="KC134">
            <v>100.8</v>
          </cell>
          <cell r="KD134">
            <v>1720.8575000000001</v>
          </cell>
          <cell r="KE134">
            <v>19</v>
          </cell>
          <cell r="KF134">
            <v>106.74299999999999</v>
          </cell>
          <cell r="KG134">
            <v>4472.558</v>
          </cell>
          <cell r="KH134">
            <v>8102.4269999999997</v>
          </cell>
          <cell r="KI134">
            <v>291.56400000000002</v>
          </cell>
          <cell r="KJ134">
            <v>1369.5315000000001</v>
          </cell>
          <cell r="KK134">
            <v>100.8</v>
          </cell>
          <cell r="KL134">
            <v>1720.8575000000001</v>
          </cell>
          <cell r="KM134">
            <v>19</v>
          </cell>
          <cell r="KN134">
            <v>454.209</v>
          </cell>
          <cell r="KO134">
            <v>4486.558</v>
          </cell>
          <cell r="KP134">
            <v>405</v>
          </cell>
          <cell r="KQ134">
            <v>143</v>
          </cell>
          <cell r="KR134">
            <v>50</v>
          </cell>
          <cell r="KS134">
            <v>21</v>
          </cell>
          <cell r="KT134">
            <v>158</v>
          </cell>
          <cell r="KU134">
            <v>53</v>
          </cell>
          <cell r="KV134">
            <v>0</v>
          </cell>
          <cell r="KW134">
            <v>0</v>
          </cell>
          <cell r="KX134">
            <v>0</v>
          </cell>
          <cell r="KY134">
            <v>0</v>
          </cell>
          <cell r="KZ134">
            <v>4.3919011004532154</v>
          </cell>
          <cell r="LA134">
            <v>9.8869811503093707</v>
          </cell>
          <cell r="LB134">
            <v>0</v>
          </cell>
          <cell r="LC134">
            <v>2.6909500670282807</v>
          </cell>
          <cell r="LD134">
            <v>4.2871771553742803</v>
          </cell>
          <cell r="LE134">
            <v>4.5083333126838321</v>
          </cell>
          <cell r="LF134">
            <v>4.3541744618533507</v>
          </cell>
          <cell r="LG134">
            <v>0</v>
          </cell>
          <cell r="LH134">
            <v>7.3098614583668882</v>
          </cell>
          <cell r="LI134" t="e">
            <v>#N/A</v>
          </cell>
          <cell r="LJ134" t="str">
            <v>Tenofovir/Emtricitabine (TDF/FTC)</v>
          </cell>
          <cell r="LK134" t="str">
            <v/>
          </cell>
          <cell r="LL134" t="str">
            <v>1: Yes</v>
          </cell>
          <cell r="LM134" t="str">
            <v>1</v>
          </cell>
          <cell r="LN134" t="str">
            <v>5</v>
          </cell>
          <cell r="LO134" t="str">
            <v>TDF: TDF</v>
          </cell>
          <cell r="LP134" t="str">
            <v>1: Yes</v>
          </cell>
          <cell r="LQ134" t="str">
            <v>0: No</v>
          </cell>
          <cell r="LR134" t="str">
            <v>1: Yes</v>
          </cell>
          <cell r="LS134" t="str">
            <v>0: No</v>
          </cell>
          <cell r="LT134" t="str">
            <v>0: No</v>
          </cell>
          <cell r="LU134">
            <v>548</v>
          </cell>
          <cell r="LV134">
            <v>71</v>
          </cell>
          <cell r="LW134">
            <v>211</v>
          </cell>
          <cell r="LX134">
            <v>0</v>
          </cell>
          <cell r="LY134" t="str">
            <v>0: No</v>
          </cell>
          <cell r="LZ134" t="str">
            <v>0: No</v>
          </cell>
          <cell r="MA134" t="str">
            <v>0: No</v>
          </cell>
          <cell r="MB134" t="str">
            <v>0: No</v>
          </cell>
          <cell r="MC134" t="str">
            <v>0: No</v>
          </cell>
          <cell r="MD134" t="str">
            <v>1: Yes</v>
          </cell>
          <cell r="ME134" t="str">
            <v>0: No</v>
          </cell>
          <cell r="MF134" t="str">
            <v>0: No</v>
          </cell>
          <cell r="MG134" t="str">
            <v>0: No</v>
          </cell>
          <cell r="MH134" t="str">
            <v>0: No</v>
          </cell>
          <cell r="MI134" t="str">
            <v>0: No</v>
          </cell>
          <cell r="MJ134" t="str">
            <v>0: No</v>
          </cell>
          <cell r="MK134" t="str">
            <v>0: No</v>
          </cell>
          <cell r="ML134" t="str">
            <v>0: No</v>
          </cell>
          <cell r="MM134" t="str">
            <v>0: No</v>
          </cell>
          <cell r="MN134" t="str">
            <v>0: No</v>
          </cell>
          <cell r="MO134" t="str">
            <v>0: No</v>
          </cell>
          <cell r="MP134" t="str">
            <v>0: No</v>
          </cell>
          <cell r="MQ134" t="str">
            <v>0: No</v>
          </cell>
          <cell r="MR134" t="str">
            <v>0: No</v>
          </cell>
          <cell r="MS134" t="str">
            <v>4</v>
          </cell>
          <cell r="MT134" t="str">
            <v>1: Yes</v>
          </cell>
          <cell r="MU134">
            <v>12.057683598501262</v>
          </cell>
          <cell r="MV134">
            <v>18.429089392810784</v>
          </cell>
          <cell r="MW134">
            <v>11.004012176235964</v>
          </cell>
          <cell r="MX134">
            <v>0</v>
          </cell>
          <cell r="MY134">
            <v>11.349297232220012</v>
          </cell>
          <cell r="MZ134">
            <v>0</v>
          </cell>
          <cell r="NA134">
            <v>1.0580520614751561</v>
          </cell>
          <cell r="NB134">
            <v>1.0580520614751563</v>
          </cell>
          <cell r="NC134">
            <v>1.0580520614751561</v>
          </cell>
          <cell r="ND134">
            <v>0</v>
          </cell>
          <cell r="NE134">
            <v>1.0580520614751561</v>
          </cell>
          <cell r="NF134">
            <v>0</v>
          </cell>
          <cell r="NG134">
            <v>6.681484927398304E-2</v>
          </cell>
          <cell r="NH134">
            <v>6.681484927398304E-2</v>
          </cell>
          <cell r="NI134">
            <v>6.681484927398304E-2</v>
          </cell>
          <cell r="NJ134">
            <v>0</v>
          </cell>
          <cell r="NK134">
            <v>6.681484927398304E-2</v>
          </cell>
          <cell r="NL134">
            <v>0</v>
          </cell>
          <cell r="NM134">
            <v>8.9025902558538998</v>
          </cell>
          <cell r="NN134">
            <v>15.27399605016342</v>
          </cell>
          <cell r="NO134">
            <v>7.848918833588602</v>
          </cell>
          <cell r="NP134">
            <v>0</v>
          </cell>
          <cell r="NQ134">
            <v>8.1942038895726501</v>
          </cell>
          <cell r="NR134">
            <v>0</v>
          </cell>
          <cell r="NS134">
            <v>3.0492017979757091</v>
          </cell>
          <cell r="NT134">
            <v>3.0492017979757091</v>
          </cell>
          <cell r="NU134">
            <v>3.0492017979757091</v>
          </cell>
          <cell r="NV134">
            <v>0</v>
          </cell>
          <cell r="NW134">
            <v>3.0492017979757091</v>
          </cell>
          <cell r="NX134">
            <v>0</v>
          </cell>
          <cell r="NY134">
            <v>0</v>
          </cell>
          <cell r="NZ134">
            <v>0</v>
          </cell>
          <cell r="OA134">
            <v>0</v>
          </cell>
          <cell r="OB134">
            <v>0</v>
          </cell>
          <cell r="OC134">
            <v>0</v>
          </cell>
          <cell r="OD134">
            <v>0</v>
          </cell>
          <cell r="OE134">
            <v>0.10589154467165346</v>
          </cell>
          <cell r="OF134">
            <v>0.10589154467165347</v>
          </cell>
          <cell r="OG134">
            <v>0.10589154467165346</v>
          </cell>
          <cell r="OH134">
            <v>0</v>
          </cell>
          <cell r="OI134">
            <v>0.10589154467165346</v>
          </cell>
          <cell r="OJ134">
            <v>0</v>
          </cell>
          <cell r="OK134">
            <v>0.10781069740752135</v>
          </cell>
          <cell r="OL134">
            <v>0.10781069740752136</v>
          </cell>
          <cell r="OM134">
            <v>0.10781069740752135</v>
          </cell>
          <cell r="ON134">
            <v>0</v>
          </cell>
          <cell r="OO134">
            <v>0.10781069740752135</v>
          </cell>
          <cell r="OP134">
            <v>0</v>
          </cell>
          <cell r="OQ134">
            <v>11.949872901093741</v>
          </cell>
          <cell r="OR134">
            <v>18.321278695403262</v>
          </cell>
          <cell r="OS134">
            <v>10.896201478828443</v>
          </cell>
          <cell r="OT134">
            <v>0</v>
          </cell>
          <cell r="OU134">
            <v>11.241486534812491</v>
          </cell>
          <cell r="OV134">
            <v>0</v>
          </cell>
          <cell r="OW134">
            <v>0</v>
          </cell>
          <cell r="OX134">
            <v>1.2522614939848922</v>
          </cell>
          <cell r="OY134">
            <v>0</v>
          </cell>
          <cell r="OZ134">
            <v>0</v>
          </cell>
          <cell r="PA134">
            <v>0</v>
          </cell>
          <cell r="PB134">
            <v>1.1034225496596102</v>
          </cell>
          <cell r="PC134">
            <v>0</v>
          </cell>
          <cell r="PD134">
            <v>0</v>
          </cell>
          <cell r="PE134">
            <v>0</v>
          </cell>
          <cell r="PF134">
            <v>0</v>
          </cell>
          <cell r="PG134" t="str">
            <v/>
          </cell>
          <cell r="PH134">
            <v>7.1092102556986427</v>
          </cell>
          <cell r="PI134">
            <v>0</v>
          </cell>
          <cell r="PJ134">
            <v>0</v>
          </cell>
          <cell r="PK134" t="str">
            <v>N/A</v>
          </cell>
          <cell r="PL134">
            <v>2.761664283714234</v>
          </cell>
          <cell r="PM134" t="str">
            <v>N/A</v>
          </cell>
          <cell r="PN134" t="str">
            <v>N/A</v>
          </cell>
          <cell r="PO134" t="str">
            <v>N/A</v>
          </cell>
          <cell r="PP134" t="str">
            <v>N/A</v>
          </cell>
          <cell r="PQ134">
            <v>268.56</v>
          </cell>
          <cell r="PR134">
            <v>805.68</v>
          </cell>
          <cell r="PS134">
            <v>1119</v>
          </cell>
          <cell r="PT134">
            <v>0</v>
          </cell>
          <cell r="PU134">
            <v>986</v>
          </cell>
          <cell r="PV134">
            <v>0</v>
          </cell>
          <cell r="PW134">
            <v>0</v>
          </cell>
          <cell r="PX134">
            <v>0</v>
          </cell>
          <cell r="PY134">
            <v>0</v>
          </cell>
          <cell r="PZ134">
            <v>12.023122648163426</v>
          </cell>
          <cell r="QA134">
            <v>11.021458000380882</v>
          </cell>
          <cell r="QB134">
            <v>1.0580520614751561</v>
          </cell>
          <cell r="QC134">
            <v>6.681484927398304E-2</v>
          </cell>
          <cell r="QD134">
            <v>7.8663646577335191</v>
          </cell>
          <cell r="QE134">
            <v>3.0492017979757091</v>
          </cell>
          <cell r="QF134">
            <v>0</v>
          </cell>
          <cell r="QG134">
            <v>0.10589154467165346</v>
          </cell>
          <cell r="QH134">
            <v>0.10781069740752135</v>
          </cell>
          <cell r="QI134">
            <v>10.913647302973359</v>
          </cell>
          <cell r="QJ134">
            <v>0</v>
          </cell>
          <cell r="QK134">
            <v>1.1065033069500163</v>
          </cell>
          <cell r="QL134">
            <v>0</v>
          </cell>
          <cell r="QM134">
            <v>0</v>
          </cell>
          <cell r="QN134">
            <v>0</v>
          </cell>
          <cell r="QO134">
            <v>1.1034225496596102</v>
          </cell>
          <cell r="QP134">
            <v>0</v>
          </cell>
          <cell r="QQ134">
            <v>0</v>
          </cell>
          <cell r="QR134">
            <v>0</v>
          </cell>
          <cell r="QS134">
            <v>0</v>
          </cell>
          <cell r="QT134">
            <v>0</v>
          </cell>
          <cell r="QU134">
            <v>2.1484800000000002</v>
          </cell>
          <cell r="QV134" t="str">
            <v>N/A</v>
          </cell>
          <cell r="QW134" t="str">
            <v/>
          </cell>
          <cell r="QX134" t="str">
            <v/>
          </cell>
          <cell r="QY134" t="str">
            <v/>
          </cell>
          <cell r="QZ134" t="str">
            <v/>
          </cell>
          <cell r="RA134" t="str">
            <v/>
          </cell>
          <cell r="RB134" t="str">
            <v/>
          </cell>
          <cell r="RC134" t="str">
            <v>N/A</v>
          </cell>
          <cell r="RD134" t="str">
            <v>N/A</v>
          </cell>
          <cell r="RE134">
            <v>0</v>
          </cell>
          <cell r="RF134">
            <v>0</v>
          </cell>
          <cell r="RG134">
            <v>0</v>
          </cell>
          <cell r="RH134">
            <v>0</v>
          </cell>
          <cell r="RI134">
            <v>0</v>
          </cell>
          <cell r="RJ134">
            <v>1.1034225496596102</v>
          </cell>
          <cell r="RK134">
            <v>0</v>
          </cell>
          <cell r="RL134">
            <v>0</v>
          </cell>
          <cell r="RM134">
            <v>0</v>
          </cell>
          <cell r="RN134">
            <v>0</v>
          </cell>
          <cell r="RO134">
            <v>20.609390244461245</v>
          </cell>
          <cell r="RP134">
            <v>20.608549495742622</v>
          </cell>
          <cell r="RQ134">
            <v>20.614559728082483</v>
          </cell>
          <cell r="RR134">
            <v>20.614559728082483</v>
          </cell>
          <cell r="RS134">
            <v>20.713246467870725</v>
          </cell>
          <cell r="RT134">
            <v>0</v>
          </cell>
          <cell r="RU134">
            <v>18.641100171867521</v>
          </cell>
          <cell r="RV134">
            <v>6.3559224851269818</v>
          </cell>
          <cell r="RW134">
            <v>6.3610919687482195</v>
          </cell>
          <cell r="RX134">
            <v>6.4597787085364624</v>
          </cell>
          <cell r="RY134">
            <v>0</v>
          </cell>
          <cell r="RZ134">
            <v>4.3876324125332591</v>
          </cell>
          <cell r="SA134">
            <v>0</v>
          </cell>
          <cell r="SB134">
            <v>19.578920732238178</v>
          </cell>
          <cell r="SC134">
            <v>0</v>
          </cell>
          <cell r="SD134">
            <v>19.58383174167836</v>
          </cell>
          <cell r="SE134">
            <v>19.677584144477187</v>
          </cell>
          <cell r="SF134">
            <v>0</v>
          </cell>
          <cell r="SG134">
            <v>17.709045163274144</v>
          </cell>
          <cell r="SH134">
            <v>1.0304695122230623</v>
          </cell>
          <cell r="SI134">
            <v>0</v>
          </cell>
          <cell r="SJ134">
            <v>1.0307279864041243</v>
          </cell>
          <cell r="SK134">
            <v>1.0356623233935363</v>
          </cell>
          <cell r="SL134">
            <v>0</v>
          </cell>
          <cell r="SM134">
            <v>0.93205500859337631</v>
          </cell>
          <cell r="SN134">
            <v>0.12659064047818552</v>
          </cell>
          <cell r="SO134">
            <v>0.98</v>
          </cell>
          <cell r="SP134">
            <v>0.9</v>
          </cell>
          <cell r="SQ134">
            <v>1</v>
          </cell>
          <cell r="SR134">
            <v>0.8</v>
          </cell>
          <cell r="SS134" t="str">
            <v>0: No</v>
          </cell>
          <cell r="ST134" t="str">
            <v>N/A</v>
          </cell>
          <cell r="SU134" t="str">
            <v>N/A</v>
          </cell>
          <cell r="SV134" t="str">
            <v>1: Yes</v>
          </cell>
          <cell r="SW134" t="str">
            <v>STAGE I PATIENTS</v>
          </cell>
          <cell r="SX134">
            <v>1</v>
          </cell>
          <cell r="SY134" t="str">
            <v>0: No</v>
          </cell>
          <cell r="SZ134" t="str">
            <v>N/A</v>
          </cell>
          <cell r="TA134" t="str">
            <v>N/A</v>
          </cell>
          <cell r="TB134">
            <v>5.1912510814098298E-2</v>
          </cell>
          <cell r="TC134">
            <v>7.0788265454296617E-2</v>
          </cell>
          <cell r="TD134">
            <v>5.6491331699642791</v>
          </cell>
          <cell r="TE134">
            <v>7.3016435789171746E-2</v>
          </cell>
          <cell r="TF134">
            <v>0.11699750460104874</v>
          </cell>
          <cell r="TG134">
            <v>1.4805940742032076E-6</v>
          </cell>
          <cell r="TH134">
            <v>1.0493645424656515</v>
          </cell>
          <cell r="TI134">
            <v>6.3559224851269818</v>
          </cell>
          <cell r="TJ134">
            <v>7.242253849651644</v>
          </cell>
          <cell r="TK134">
            <v>5.1912510814098298E-2</v>
          </cell>
          <cell r="TL134">
            <v>7.0788265454296617E-2</v>
          </cell>
          <cell r="TM134">
            <v>5.6491331699642799</v>
          </cell>
          <cell r="TN134">
            <v>7.3016435789171746E-2</v>
          </cell>
          <cell r="TO134">
            <v>0.11699750460104875</v>
          </cell>
          <cell r="TP134">
            <v>1.4805940742032078E-6</v>
          </cell>
          <cell r="TQ134">
            <v>1.0493645424656515</v>
          </cell>
          <cell r="TR134">
            <v>6.3610919687482195</v>
          </cell>
          <cell r="TS134">
            <v>7.2422538496516449</v>
          </cell>
          <cell r="TT134">
            <v>5.1912510814098291E-2</v>
          </cell>
          <cell r="TU134">
            <v>7.0788265454296617E-2</v>
          </cell>
          <cell r="TV134">
            <v>5.6491331699642782</v>
          </cell>
          <cell r="TW134">
            <v>7.3016435789171746E-2</v>
          </cell>
          <cell r="TX134">
            <v>0.11699750460104873</v>
          </cell>
          <cell r="TY134">
            <v>1.4805940742032076E-6</v>
          </cell>
          <cell r="TZ134">
            <v>1.0493645424656515</v>
          </cell>
          <cell r="UA134">
            <v>6.3550817364083594</v>
          </cell>
          <cell r="UB134">
            <v>7.242253849651644</v>
          </cell>
          <cell r="UC134" t="str">
            <v>0: No</v>
          </cell>
          <cell r="UD134" t="str">
            <v>N/A</v>
          </cell>
          <cell r="UE134" t="str">
            <v>N/A</v>
          </cell>
          <cell r="UF134">
            <v>100000</v>
          </cell>
          <cell r="UG134">
            <v>9.2287163526703526E-3</v>
          </cell>
          <cell r="UH134">
            <v>9.2287163526703526E-3</v>
          </cell>
          <cell r="UI134">
            <v>9.2287163526703526E-3</v>
          </cell>
          <cell r="UJ134">
            <v>238000</v>
          </cell>
          <cell r="UK134">
            <v>1.8061953459328327E-2</v>
          </cell>
          <cell r="UL134">
            <v>1.8061953459328327E-2</v>
          </cell>
          <cell r="UM134">
            <v>1.8061953459328327E-2</v>
          </cell>
          <cell r="UN134" t="str">
            <v>1: Yes</v>
          </cell>
          <cell r="UO134" t="str">
            <v>3: Other (please explain)</v>
          </cell>
          <cell r="UP134" t="str">
            <v>0: No</v>
          </cell>
          <cell r="UQ134" t="e">
            <v>#N/A</v>
          </cell>
          <cell r="UR134" t="e">
            <v>#N/A</v>
          </cell>
          <cell r="US134" t="e">
            <v>#N/A</v>
          </cell>
          <cell r="UT134" t="e">
            <v>#N/A</v>
          </cell>
          <cell r="UU134" t="e">
            <v>#N/A</v>
          </cell>
          <cell r="UV134" t="e">
            <v>#N/A</v>
          </cell>
          <cell r="UW134" t="e">
            <v>#N/A</v>
          </cell>
          <cell r="UX134">
            <v>0</v>
          </cell>
          <cell r="UY134">
            <v>0</v>
          </cell>
          <cell r="UZ134">
            <v>0</v>
          </cell>
          <cell r="VA134">
            <v>0</v>
          </cell>
          <cell r="VB134">
            <v>1</v>
          </cell>
          <cell r="VC134">
            <v>0</v>
          </cell>
          <cell r="VD134">
            <v>1</v>
          </cell>
          <cell r="VE134">
            <v>1</v>
          </cell>
          <cell r="VF134">
            <v>0</v>
          </cell>
          <cell r="VG134">
            <v>0</v>
          </cell>
          <cell r="VH134">
            <v>1</v>
          </cell>
          <cell r="VI134">
            <v>0</v>
          </cell>
          <cell r="VJ134">
            <v>1</v>
          </cell>
          <cell r="VK134">
            <v>0</v>
          </cell>
          <cell r="VL134">
            <v>0</v>
          </cell>
          <cell r="VM134">
            <v>0</v>
          </cell>
          <cell r="VN134">
            <v>1</v>
          </cell>
          <cell r="VO134">
            <v>1</v>
          </cell>
          <cell r="VP134">
            <v>0</v>
          </cell>
          <cell r="VQ134">
            <v>0</v>
          </cell>
          <cell r="VR134">
            <v>0</v>
          </cell>
          <cell r="VS134">
            <v>1</v>
          </cell>
          <cell r="VT134">
            <v>1</v>
          </cell>
          <cell r="VU134">
            <v>0</v>
          </cell>
          <cell r="VV134">
            <v>1</v>
          </cell>
          <cell r="VW134">
            <v>0</v>
          </cell>
          <cell r="VX134">
            <v>0</v>
          </cell>
          <cell r="VY134">
            <v>7.3482425476938822</v>
          </cell>
          <cell r="VZ134">
            <v>7.3482425476938813</v>
          </cell>
          <cell r="WA134">
            <v>7.3482425476938822</v>
          </cell>
          <cell r="WB134">
            <v>7.3482425476938822</v>
          </cell>
          <cell r="WC134">
            <v>0</v>
          </cell>
          <cell r="WD134">
            <v>7.3482425476938813</v>
          </cell>
          <cell r="WE134">
            <v>0</v>
          </cell>
          <cell r="WF134">
            <v>6.9808304203091867</v>
          </cell>
          <cell r="WG134">
            <v>6.9808304203091884</v>
          </cell>
          <cell r="WH134">
            <v>6.9808304203091867</v>
          </cell>
          <cell r="WI134">
            <v>0</v>
          </cell>
          <cell r="WJ134">
            <v>6.9808304203091875</v>
          </cell>
          <cell r="WK134">
            <v>0</v>
          </cell>
          <cell r="WL134">
            <v>0.3674121273846942</v>
          </cell>
          <cell r="WM134">
            <v>0.3674121273846942</v>
          </cell>
          <cell r="WN134">
            <v>0.3674121273846942</v>
          </cell>
          <cell r="WO134">
            <v>0</v>
          </cell>
          <cell r="WP134">
            <v>0.3674121273846942</v>
          </cell>
          <cell r="WQ134">
            <v>0</v>
          </cell>
          <cell r="WR134">
            <v>0.21798799657096252</v>
          </cell>
          <cell r="WS134">
            <v>7.1302545511229196</v>
          </cell>
          <cell r="WT134">
            <v>0.21798799657096246</v>
          </cell>
          <cell r="WU134">
            <v>7.1302545511229196</v>
          </cell>
          <cell r="WV134">
            <v>0.21798799657096249</v>
          </cell>
          <cell r="WW134">
            <v>7.1302545511229196</v>
          </cell>
          <cell r="WX134">
            <v>0.21798799657096249</v>
          </cell>
          <cell r="WY134">
            <v>7.1302545511229187</v>
          </cell>
          <cell r="WZ134">
            <v>4.7170372134027438</v>
          </cell>
          <cell r="XA134">
            <v>4.8296384167530402</v>
          </cell>
          <cell r="XB134">
            <v>3.8131292466966955</v>
          </cell>
          <cell r="XC134">
            <v>4.6644611953599986</v>
          </cell>
          <cell r="XD134">
            <v>0</v>
          </cell>
          <cell r="XE134">
            <v>7.9336232402270079</v>
          </cell>
          <cell r="XF134">
            <v>0</v>
          </cell>
          <cell r="XG134">
            <v>1.3097586622428947</v>
          </cell>
          <cell r="XH134">
            <v>1.0654337551351372</v>
          </cell>
          <cell r="XI134">
            <v>1.3033365097755607</v>
          </cell>
          <cell r="XJ134">
            <v>0</v>
          </cell>
          <cell r="XK134">
            <v>2.2168963227967149</v>
          </cell>
          <cell r="XL134">
            <v>0</v>
          </cell>
          <cell r="XM134">
            <v>0.36020363612107104</v>
          </cell>
          <cell r="XN134">
            <v>0.34961171946483971</v>
          </cell>
          <cell r="XO134">
            <v>0.28448555458455849</v>
          </cell>
          <cell r="XP134">
            <v>0.34789985895325692</v>
          </cell>
          <cell r="XQ134">
            <v>0</v>
          </cell>
          <cell r="XR134">
            <v>0.59141431564585301</v>
          </cell>
          <cell r="XS134">
            <v>0</v>
          </cell>
          <cell r="XT134">
            <v>0.76494513831473732</v>
          </cell>
          <cell r="XU134">
            <v>0.62225079679289508</v>
          </cell>
          <cell r="XV134">
            <v>0.76119437533143275</v>
          </cell>
          <cell r="XW134">
            <v>0</v>
          </cell>
          <cell r="XX134">
            <v>1.2947454467429806</v>
          </cell>
          <cell r="XY134">
            <v>0</v>
          </cell>
          <cell r="XZ134">
            <v>0</v>
          </cell>
          <cell r="YA134">
            <v>0</v>
          </cell>
          <cell r="YB134">
            <v>0</v>
          </cell>
          <cell r="YC134">
            <v>0</v>
          </cell>
          <cell r="YD134">
            <v>0</v>
          </cell>
          <cell r="YE134">
            <v>0</v>
          </cell>
          <cell r="YF134">
            <v>0</v>
          </cell>
          <cell r="YG134">
            <v>0</v>
          </cell>
          <cell r="YH134">
            <v>0</v>
          </cell>
          <cell r="YI134">
            <v>0</v>
          </cell>
          <cell r="YJ134">
            <v>0</v>
          </cell>
          <cell r="YK134">
            <v>0</v>
          </cell>
          <cell r="YL134">
            <v>0.61018019524576095</v>
          </cell>
          <cell r="YM134">
            <v>0.4963560047135005</v>
          </cell>
          <cell r="YN134">
            <v>0.60718829272250874</v>
          </cell>
          <cell r="YO134">
            <v>0</v>
          </cell>
          <cell r="YP134">
            <v>1.032790444590203</v>
          </cell>
          <cell r="YQ134">
            <v>0</v>
          </cell>
          <cell r="YR134">
            <v>1.6529470701237594</v>
          </cell>
          <cell r="YS134">
            <v>1.3446031354706043</v>
          </cell>
          <cell r="YT134">
            <v>1.644842158577239</v>
          </cell>
          <cell r="YU134">
            <v>0</v>
          </cell>
          <cell r="YV134">
            <v>2.7977767104512572</v>
          </cell>
          <cell r="YW134">
            <v>0</v>
          </cell>
          <cell r="YX134">
            <v>0</v>
          </cell>
          <cell r="YY134">
            <v>0</v>
          </cell>
          <cell r="YZ134">
            <v>0</v>
          </cell>
          <cell r="ZA134">
            <v>0</v>
          </cell>
          <cell r="ZB134">
            <v>0</v>
          </cell>
          <cell r="ZC134">
            <v>0</v>
          </cell>
          <cell r="ZD134">
            <v>0</v>
          </cell>
          <cell r="ZE134">
            <v>0</v>
          </cell>
          <cell r="ZF134">
            <v>6.7345197657387744E-5</v>
          </cell>
          <cell r="ZG134">
            <v>6.7345197657387744E-5</v>
          </cell>
          <cell r="ZH134">
            <v>4.2090748535867343E-4</v>
          </cell>
          <cell r="ZI134">
            <v>4.2090748535867343E-4</v>
          </cell>
          <cell r="ZJ134" t="str">
            <v xml:space="preserve"> </v>
          </cell>
          <cell r="ZK134">
            <v>0</v>
          </cell>
          <cell r="ZL134">
            <v>1</v>
          </cell>
          <cell r="ZM134">
            <v>0</v>
          </cell>
          <cell r="ZN134">
            <v>0</v>
          </cell>
          <cell r="ZO134">
            <v>0</v>
          </cell>
          <cell r="ZP134">
            <v>0</v>
          </cell>
          <cell r="ZQ134">
            <v>0</v>
          </cell>
          <cell r="ZR134" t="str">
            <v>0: No</v>
          </cell>
          <cell r="ZS134" t="str">
            <v>0: No</v>
          </cell>
          <cell r="ZT134">
            <v>0.55693980237836516</v>
          </cell>
          <cell r="ZU134">
            <v>0.55693980237836516</v>
          </cell>
          <cell r="ZV134">
            <v>0.55693980237836527</v>
          </cell>
          <cell r="ZW134">
            <v>0.55693980237836516</v>
          </cell>
          <cell r="ZX134">
            <v>0</v>
          </cell>
          <cell r="ZY134">
            <v>0.55693980237836516</v>
          </cell>
          <cell r="ZZ134">
            <v>0</v>
          </cell>
          <cell r="AAA134">
            <v>0.27290050316539893</v>
          </cell>
          <cell r="AAB134">
            <v>0.27290050316539893</v>
          </cell>
          <cell r="AAC134">
            <v>0.27290050316539893</v>
          </cell>
          <cell r="AAD134">
            <v>0</v>
          </cell>
          <cell r="AAE134">
            <v>0.27290050316539893</v>
          </cell>
          <cell r="AAF134">
            <v>0</v>
          </cell>
          <cell r="AAG134">
            <v>0.13923495059459129</v>
          </cell>
          <cell r="AAH134">
            <v>0.13923495059459129</v>
          </cell>
          <cell r="AAI134">
            <v>0.13923495059459132</v>
          </cell>
          <cell r="AAJ134">
            <v>0.13923495059459129</v>
          </cell>
          <cell r="AAK134">
            <v>0</v>
          </cell>
          <cell r="AAL134">
            <v>0.13923495059459129</v>
          </cell>
          <cell r="AAM134">
            <v>0</v>
          </cell>
          <cell r="AAN134">
            <v>0</v>
          </cell>
          <cell r="AAO134">
            <v>0</v>
          </cell>
          <cell r="AAP134">
            <v>0</v>
          </cell>
          <cell r="AAQ134">
            <v>0</v>
          </cell>
          <cell r="AAR134">
            <v>0</v>
          </cell>
          <cell r="AAS134">
            <v>0</v>
          </cell>
          <cell r="AAT134">
            <v>0</v>
          </cell>
          <cell r="AAU134">
            <v>0</v>
          </cell>
          <cell r="AAV134">
            <v>0</v>
          </cell>
          <cell r="AAW134">
            <v>0</v>
          </cell>
          <cell r="AAX134">
            <v>0</v>
          </cell>
          <cell r="AAY134">
            <v>0</v>
          </cell>
          <cell r="AAZ134">
            <v>0</v>
          </cell>
          <cell r="ABA134">
            <v>0</v>
          </cell>
          <cell r="ABB134">
            <v>0</v>
          </cell>
          <cell r="ABC134">
            <v>0</v>
          </cell>
          <cell r="ABD134">
            <v>0</v>
          </cell>
          <cell r="ABE134">
            <v>0</v>
          </cell>
          <cell r="ABF134">
            <v>7.7971572332971126E-2</v>
          </cell>
          <cell r="ABG134">
            <v>7.797157233297114E-2</v>
          </cell>
          <cell r="ABH134">
            <v>7.7971572332971126E-2</v>
          </cell>
          <cell r="ABI134">
            <v>0</v>
          </cell>
          <cell r="ABJ134">
            <v>7.7971572332971126E-2</v>
          </cell>
          <cell r="ABK134">
            <v>0</v>
          </cell>
          <cell r="ABL134">
            <v>6.6832776285403822E-2</v>
          </cell>
          <cell r="ABM134">
            <v>6.6832776285403822E-2</v>
          </cell>
          <cell r="ABN134">
            <v>6.6832776285403822E-2</v>
          </cell>
          <cell r="ABO134">
            <v>0</v>
          </cell>
          <cell r="ABP134">
            <v>6.6832776285403808E-2</v>
          </cell>
          <cell r="ABQ134">
            <v>0</v>
          </cell>
          <cell r="ABR134">
            <v>0</v>
          </cell>
          <cell r="ABS134">
            <v>0</v>
          </cell>
          <cell r="ABT134">
            <v>0</v>
          </cell>
          <cell r="ABU134">
            <v>0</v>
          </cell>
          <cell r="ABV134">
            <v>0</v>
          </cell>
          <cell r="ABW134">
            <v>0</v>
          </cell>
          <cell r="ABX134">
            <v>0.13923495059459129</v>
          </cell>
          <cell r="ABY134" t="str">
            <v>0: No</v>
          </cell>
          <cell r="ABZ134">
            <v>0.13923495059459129</v>
          </cell>
          <cell r="ACA134">
            <v>0.13923495059459132</v>
          </cell>
          <cell r="ACB134">
            <v>2.806949581828051</v>
          </cell>
          <cell r="ACC134">
            <v>2.8921084979645766</v>
          </cell>
          <cell r="ACD134">
            <v>2.2833357928099383</v>
          </cell>
          <cell r="ACE134">
            <v>2.7931862384715367</v>
          </cell>
          <cell r="ACF134">
            <v>0</v>
          </cell>
          <cell r="ACG134">
            <v>4.7510403142318607</v>
          </cell>
          <cell r="ACH134">
            <v>0</v>
          </cell>
          <cell r="ACI134">
            <v>0</v>
          </cell>
          <cell r="ACJ134">
            <v>0</v>
          </cell>
          <cell r="ACK134">
            <v>0</v>
          </cell>
          <cell r="ACL134">
            <v>0</v>
          </cell>
          <cell r="ACM134">
            <v>0</v>
          </cell>
          <cell r="ACN134">
            <v>0</v>
          </cell>
          <cell r="ACO134">
            <v>0</v>
          </cell>
          <cell r="ACP134">
            <v>0</v>
          </cell>
          <cell r="ACQ134">
            <v>0</v>
          </cell>
          <cell r="ACR134">
            <v>0</v>
          </cell>
          <cell r="ACS134">
            <v>0</v>
          </cell>
          <cell r="ACT134">
            <v>0</v>
          </cell>
          <cell r="ACU134">
            <v>0</v>
          </cell>
          <cell r="ACV134">
            <v>0</v>
          </cell>
          <cell r="ACW134">
            <v>0</v>
          </cell>
          <cell r="ACX134">
            <v>0</v>
          </cell>
          <cell r="ACY134">
            <v>0</v>
          </cell>
          <cell r="ACZ134">
            <v>0</v>
          </cell>
          <cell r="ADA134">
            <v>0</v>
          </cell>
          <cell r="ADB134">
            <v>0</v>
          </cell>
          <cell r="ADC134">
            <v>0</v>
          </cell>
          <cell r="ADD134">
            <v>0</v>
          </cell>
          <cell r="ADE134">
            <v>0</v>
          </cell>
          <cell r="ADF134">
            <v>0</v>
          </cell>
          <cell r="ADG134">
            <v>0</v>
          </cell>
          <cell r="ADH134">
            <v>0</v>
          </cell>
          <cell r="ADI134">
            <v>0</v>
          </cell>
          <cell r="ADJ134">
            <v>0</v>
          </cell>
          <cell r="ADK134">
            <v>0</v>
          </cell>
          <cell r="ADL134">
            <v>0</v>
          </cell>
          <cell r="ADM134">
            <v>1.0526905432884166</v>
          </cell>
          <cell r="ADN134">
            <v>0.85631961892154296</v>
          </cell>
          <cell r="ADO134">
            <v>1.0475288754447074</v>
          </cell>
          <cell r="ADP134">
            <v>0</v>
          </cell>
          <cell r="ADQ134">
            <v>1.7817830580044534</v>
          </cell>
          <cell r="ADR134">
            <v>0</v>
          </cell>
          <cell r="ADS134">
            <v>1.7542590385396346</v>
          </cell>
          <cell r="ADT134">
            <v>1.4270161738883953</v>
          </cell>
          <cell r="ADU134">
            <v>1.7456573630268286</v>
          </cell>
          <cell r="ADV134">
            <v>0</v>
          </cell>
          <cell r="ADW134">
            <v>2.9692572562274071</v>
          </cell>
          <cell r="ADX134">
            <v>0</v>
          </cell>
          <cell r="ADY134">
            <v>0</v>
          </cell>
          <cell r="ADZ134">
            <v>0</v>
          </cell>
          <cell r="AEA134">
            <v>0</v>
          </cell>
          <cell r="AEB134">
            <v>0</v>
          </cell>
          <cell r="AEC134">
            <v>0</v>
          </cell>
          <cell r="AED134">
            <v>0</v>
          </cell>
          <cell r="AEE134">
            <v>2.1053810865768332</v>
          </cell>
          <cell r="AEF134">
            <v>0</v>
          </cell>
          <cell r="AEG134">
            <v>0</v>
          </cell>
          <cell r="AEH134">
            <v>0</v>
          </cell>
          <cell r="AEI134">
            <v>0.34636133179863782</v>
          </cell>
          <cell r="AEJ134">
            <v>0.34552098488390354</v>
          </cell>
          <cell r="AEK134">
            <v>9.6861785686766684E-3</v>
          </cell>
          <cell r="AEL134">
            <v>0</v>
          </cell>
          <cell r="AEM134">
            <v>0</v>
          </cell>
          <cell r="AEN134">
            <v>2.1692553978747431</v>
          </cell>
          <cell r="AEO134">
            <v>0</v>
          </cell>
          <cell r="AEP134">
            <v>0</v>
          </cell>
          <cell r="AEQ134">
            <v>0</v>
          </cell>
          <cell r="AER134">
            <v>0.35686944915084406</v>
          </cell>
          <cell r="AES134">
            <v>0.35600360728853364</v>
          </cell>
          <cell r="AET134">
            <v>9.9800436504556365E-3</v>
          </cell>
          <cell r="AEU134">
            <v>0</v>
          </cell>
          <cell r="AEV134">
            <v>0</v>
          </cell>
          <cell r="AEW134">
            <v>0.2923</v>
          </cell>
          <cell r="AEX134" t="str">
            <v>6</v>
          </cell>
          <cell r="AEY134" t="str">
            <v>3</v>
          </cell>
          <cell r="AEZ134" t="str">
            <v>1: Yes</v>
          </cell>
          <cell r="AFA134" t="str">
            <v>4</v>
          </cell>
          <cell r="AFB134" t="str">
            <v>8</v>
          </cell>
          <cell r="AFC134" t="str">
            <v>2: Sometimes</v>
          </cell>
          <cell r="AFD134" t="str">
            <v>0: Never</v>
          </cell>
          <cell r="AFE134">
            <v>0</v>
          </cell>
          <cell r="AFF134">
            <v>0</v>
          </cell>
          <cell r="AFG134">
            <v>10.649961634574868</v>
          </cell>
          <cell r="AFH134">
            <v>10.649961634574868</v>
          </cell>
          <cell r="AFI134">
            <v>10.649961634574868</v>
          </cell>
          <cell r="AFJ134">
            <v>10.649961634574868</v>
          </cell>
          <cell r="AFK134">
            <v>0</v>
          </cell>
          <cell r="AFL134">
            <v>10.649961634574868</v>
          </cell>
          <cell r="AFM134">
            <v>0</v>
          </cell>
          <cell r="AFN134">
            <v>0</v>
          </cell>
          <cell r="AFO134">
            <v>159</v>
          </cell>
          <cell r="AFP134">
            <v>159</v>
          </cell>
          <cell r="AFQ134">
            <v>0</v>
          </cell>
          <cell r="AFR134">
            <v>0</v>
          </cell>
          <cell r="AFS134">
            <v>0</v>
          </cell>
          <cell r="AFT134">
            <v>0</v>
          </cell>
          <cell r="AFU134">
            <v>0</v>
          </cell>
          <cell r="AFV134">
            <v>0</v>
          </cell>
          <cell r="AFW134">
            <v>0</v>
          </cell>
          <cell r="AFX134">
            <v>0</v>
          </cell>
          <cell r="AFY134">
            <v>0</v>
          </cell>
          <cell r="AFZ134">
            <v>0</v>
          </cell>
          <cell r="AGA134">
            <v>0</v>
          </cell>
          <cell r="AGB134">
            <v>0</v>
          </cell>
        </row>
        <row r="135">
          <cell r="A135" t="str">
            <v>Ethiopia_13</v>
          </cell>
          <cell r="B135" t="str">
            <v>Ethiopia</v>
          </cell>
          <cell r="C135" t="str">
            <v>Aykel HC</v>
          </cell>
          <cell r="D135" t="str">
            <v>Health Center</v>
          </cell>
          <cell r="E135" t="str">
            <v>Primary</v>
          </cell>
          <cell r="F135" t="str">
            <v>Urban</v>
          </cell>
          <cell r="G135" t="str">
            <v>No</v>
          </cell>
          <cell r="H135">
            <v>39632</v>
          </cell>
          <cell r="I135">
            <v>40727</v>
          </cell>
          <cell r="J135">
            <v>17255</v>
          </cell>
          <cell r="K135">
            <v>7</v>
          </cell>
          <cell r="L135">
            <v>27</v>
          </cell>
          <cell r="M135" t="str">
            <v>USD</v>
          </cell>
          <cell r="N135">
            <v>14.348835555555553</v>
          </cell>
          <cell r="O135">
            <v>0.98</v>
          </cell>
          <cell r="P135">
            <v>0</v>
          </cell>
          <cell r="Q135">
            <v>0</v>
          </cell>
          <cell r="R135">
            <v>0.02</v>
          </cell>
          <cell r="S135">
            <v>0</v>
          </cell>
          <cell r="T135">
            <v>17255</v>
          </cell>
          <cell r="U135">
            <v>0</v>
          </cell>
          <cell r="V135">
            <v>156.75091748461503</v>
          </cell>
          <cell r="W135" t="str">
            <v>1: Yes</v>
          </cell>
          <cell r="X135" t="str">
            <v>0: No</v>
          </cell>
          <cell r="Y135">
            <v>1</v>
          </cell>
          <cell r="Z135" t="str">
            <v>Jul-10</v>
          </cell>
          <cell r="AA135" t="str">
            <v>Jun-11</v>
          </cell>
          <cell r="AB135">
            <v>84</v>
          </cell>
          <cell r="AC135">
            <v>295</v>
          </cell>
          <cell r="AD135">
            <v>0</v>
          </cell>
          <cell r="AE135">
            <v>12.916666666666666</v>
          </cell>
          <cell r="AF135">
            <v>0</v>
          </cell>
          <cell r="AG135">
            <v>391.91666666666669</v>
          </cell>
          <cell r="AH135">
            <v>307.91666666666669</v>
          </cell>
          <cell r="AI135">
            <v>8.4866042951307676</v>
          </cell>
          <cell r="AJ135">
            <v>20.828407399532214</v>
          </cell>
          <cell r="AK135">
            <v>5</v>
          </cell>
          <cell r="AL135">
            <v>9.4</v>
          </cell>
          <cell r="AM135">
            <v>0</v>
          </cell>
          <cell r="AN135">
            <v>10.3</v>
          </cell>
          <cell r="AO135">
            <v>0</v>
          </cell>
          <cell r="AP135">
            <v>18</v>
          </cell>
          <cell r="AQ135">
            <v>21.6</v>
          </cell>
          <cell r="AR135">
            <v>0</v>
          </cell>
          <cell r="AS135">
            <v>21.6</v>
          </cell>
          <cell r="AT135">
            <v>0</v>
          </cell>
          <cell r="AU135">
            <v>5</v>
          </cell>
          <cell r="AV135">
            <v>9.4</v>
          </cell>
          <cell r="AW135">
            <v>0</v>
          </cell>
          <cell r="AX135">
            <v>9.4</v>
          </cell>
          <cell r="AY135">
            <v>0</v>
          </cell>
          <cell r="AZ135">
            <v>17</v>
          </cell>
          <cell r="BA135">
            <v>15</v>
          </cell>
          <cell r="BB135">
            <v>0</v>
          </cell>
          <cell r="BC135">
            <v>16.3</v>
          </cell>
          <cell r="BD135">
            <v>0</v>
          </cell>
          <cell r="BE135">
            <v>121044.59166666667</v>
          </cell>
          <cell r="BF135" t="str">
            <v>1: Yes</v>
          </cell>
          <cell r="BG135" t="str">
            <v>31</v>
          </cell>
          <cell r="BH135" t="str">
            <v>14</v>
          </cell>
          <cell r="BI135" t="str">
            <v>1</v>
          </cell>
          <cell r="BJ135" t="str">
            <v>14</v>
          </cell>
          <cell r="BK135" t="str">
            <v>N/A</v>
          </cell>
          <cell r="BL135" t="str">
            <v>N/A</v>
          </cell>
          <cell r="BM135" t="str">
            <v>1: Yes</v>
          </cell>
          <cell r="BN135" t="str">
            <v>N_INITIATION,N_STAGE,N_MONITORING: Initiation, WHO Staging, Routine clinical monitoring</v>
          </cell>
          <cell r="BO135" t="str">
            <v>Doctors from another facility are available for phone advice; there are occasional visits from a pediatrician to provide pediatric support and guidance.</v>
          </cell>
          <cell r="BP135" t="str">
            <v>1: Yes</v>
          </cell>
          <cell r="BQ135">
            <v>0.19614688568549091</v>
          </cell>
          <cell r="BR135" t="str">
            <v>1: The Costing Period</v>
          </cell>
          <cell r="BS135" t="str">
            <v/>
          </cell>
          <cell r="BT135" t="str">
            <v>1: Yes</v>
          </cell>
          <cell r="BU135" t="str">
            <v>31</v>
          </cell>
          <cell r="BV135" t="str">
            <v>14</v>
          </cell>
          <cell r="BW135" t="str">
            <v>1</v>
          </cell>
          <cell r="BX135" t="str">
            <v>14</v>
          </cell>
          <cell r="BY135" t="str">
            <v>N/A</v>
          </cell>
          <cell r="BZ135" t="str">
            <v>N/A</v>
          </cell>
          <cell r="CA135" t="str">
            <v>0: No</v>
          </cell>
          <cell r="CB135" t="str">
            <v>0: No</v>
          </cell>
          <cell r="CC135" t="str">
            <v>0: No</v>
          </cell>
          <cell r="CD135" t="str">
            <v>0: No</v>
          </cell>
          <cell r="CE135" t="str">
            <v>1: Yes</v>
          </cell>
          <cell r="CF135" t="str">
            <v>0: No</v>
          </cell>
          <cell r="CG135" t="str">
            <v>0: No</v>
          </cell>
          <cell r="CH135" t="str">
            <v/>
          </cell>
          <cell r="CI135" t="str">
            <v/>
          </cell>
          <cell r="CJ135">
            <v>317.08333333333337</v>
          </cell>
          <cell r="CK135" t="str">
            <v>Numbers from interviews with the ART data clerk and ART case manager.  ART Coordinator interview produced very long patient visits and was deemed unreliable.  Visit frequency numbers are very high but are backed up by chart reviews conducted for Patient Outcomes survey--patients' charts frequently showed upward of 12 visits in the costing year.   Patients scheduled for monthly visits are input here as 11 per year to account for missed appointments. Addl notes in spreadsheet.</v>
          </cell>
          <cell r="CL135" t="str">
            <v>1: Yes</v>
          </cell>
          <cell r="CM135" t="str">
            <v>1: Yes</v>
          </cell>
          <cell r="CN135" t="str">
            <v>1: Yes</v>
          </cell>
          <cell r="CO135" t="str">
            <v>1: Yes</v>
          </cell>
          <cell r="CP135" t="str">
            <v/>
          </cell>
          <cell r="CQ135" t="str">
            <v>1: Yes</v>
          </cell>
          <cell r="CR135" t="str">
            <v>0: No</v>
          </cell>
          <cell r="CS135" t="str">
            <v>100</v>
          </cell>
          <cell r="CT135" t="str">
            <v>70</v>
          </cell>
          <cell r="CU135">
            <v>375.4763193504736</v>
          </cell>
          <cell r="CV135" t="str">
            <v/>
          </cell>
          <cell r="CW135">
            <v>8.4866042951307676</v>
          </cell>
          <cell r="CX135">
            <v>21.105641999770867</v>
          </cell>
          <cell r="CY135">
            <v>11.958727198304134</v>
          </cell>
          <cell r="CZ135">
            <v>23.600930259548527</v>
          </cell>
          <cell r="DA135">
            <v>16.644233809088693</v>
          </cell>
          <cell r="DB135">
            <v>9.4308361503451561</v>
          </cell>
          <cell r="DC135">
            <v>18.612056499214123</v>
          </cell>
          <cell r="DD135">
            <v>18.540484966655701</v>
          </cell>
          <cell r="DE135">
            <v>0</v>
          </cell>
          <cell r="DF135">
            <v>20.246657952483861</v>
          </cell>
          <cell r="DG135">
            <v>0</v>
          </cell>
          <cell r="DH135">
            <v>4.4614081906821754</v>
          </cell>
          <cell r="DI135">
            <v>2.5278910479589771</v>
          </cell>
          <cell r="DJ135">
            <v>4.9888737603344033</v>
          </cell>
          <cell r="DK135">
            <v>4.9696893493703227</v>
          </cell>
          <cell r="DL135">
            <v>0</v>
          </cell>
          <cell r="DM135">
            <v>5.4270209526753579</v>
          </cell>
          <cell r="DN135">
            <v>0</v>
          </cell>
          <cell r="DO135">
            <v>18.612056499214123</v>
          </cell>
          <cell r="DP135">
            <v>18.540484966655701</v>
          </cell>
          <cell r="DQ135">
            <v>20.246657952483861</v>
          </cell>
          <cell r="DR135">
            <v>4.9888737603344033</v>
          </cell>
          <cell r="DS135">
            <v>4.9696893493703227</v>
          </cell>
          <cell r="DT135">
            <v>5.4270209526753579</v>
          </cell>
          <cell r="DU135">
            <v>11.759547235035228</v>
          </cell>
          <cell r="DV135">
            <v>6.6631101466084157</v>
          </cell>
          <cell r="DW135">
            <v>13.099293799080909</v>
          </cell>
          <cell r="DX135">
            <v>0</v>
          </cell>
          <cell r="DY135">
            <v>14.304745611890182</v>
          </cell>
          <cell r="DZ135">
            <v>0</v>
          </cell>
          <cell r="EA135">
            <v>1.880235896929499</v>
          </cell>
          <cell r="EB135">
            <v>1.0653657519673025</v>
          </cell>
          <cell r="EC135">
            <v>2.0944481903247469</v>
          </cell>
          <cell r="ED135">
            <v>0</v>
          </cell>
          <cell r="EE135">
            <v>2.2871880743663748</v>
          </cell>
          <cell r="EF135">
            <v>0</v>
          </cell>
          <cell r="EG135">
            <v>0.74447933207008177</v>
          </cell>
          <cell r="EH135">
            <v>0.42183152908110733</v>
          </cell>
          <cell r="EI135">
            <v>0.8292966815146523</v>
          </cell>
          <cell r="EJ135">
            <v>0</v>
          </cell>
          <cell r="EK135">
            <v>0.90561203129012591</v>
          </cell>
          <cell r="EL135">
            <v>0</v>
          </cell>
          <cell r="EM135">
            <v>0</v>
          </cell>
          <cell r="EN135">
            <v>0</v>
          </cell>
          <cell r="EO135">
            <v>0</v>
          </cell>
          <cell r="EP135">
            <v>0</v>
          </cell>
          <cell r="EQ135">
            <v>0</v>
          </cell>
          <cell r="ER135">
            <v>0</v>
          </cell>
          <cell r="ES135">
            <v>0</v>
          </cell>
          <cell r="ET135">
            <v>0</v>
          </cell>
          <cell r="EU135">
            <v>0</v>
          </cell>
          <cell r="EV135">
            <v>0</v>
          </cell>
          <cell r="EW135">
            <v>0</v>
          </cell>
          <cell r="EX135">
            <v>0</v>
          </cell>
          <cell r="EY135">
            <v>1.5335315541779697</v>
          </cell>
          <cell r="EZ135">
            <v>0.86891862880100013</v>
          </cell>
          <cell r="FA135">
            <v>1.708244371729692</v>
          </cell>
          <cell r="FB135">
            <v>0</v>
          </cell>
          <cell r="FC135">
            <v>1.8654441648030613</v>
          </cell>
          <cell r="FD135">
            <v>0</v>
          </cell>
          <cell r="FE135">
            <v>5.1878479815580851</v>
          </cell>
          <cell r="FF135">
            <v>2.9395011418463093</v>
          </cell>
          <cell r="FG135">
            <v>5.7788912733760238</v>
          </cell>
          <cell r="FH135">
            <v>0</v>
          </cell>
          <cell r="FI135">
            <v>6.310689022809477</v>
          </cell>
          <cell r="FJ135">
            <v>0</v>
          </cell>
          <cell r="FK135">
            <v>0</v>
          </cell>
          <cell r="FL135">
            <v>0</v>
          </cell>
          <cell r="FM135">
            <v>0</v>
          </cell>
          <cell r="FN135">
            <v>0</v>
          </cell>
          <cell r="FO135">
            <v>0</v>
          </cell>
          <cell r="FP135">
            <v>0</v>
          </cell>
          <cell r="FQ135">
            <v>5.1031256644694878E-2</v>
          </cell>
          <cell r="FR135">
            <v>2.4750159472677016</v>
          </cell>
          <cell r="FS135">
            <v>2.5515628322347434</v>
          </cell>
          <cell r="FT135">
            <v>0</v>
          </cell>
          <cell r="FU135">
            <v>2.8067191154582183</v>
          </cell>
          <cell r="FV135">
            <v>1.4288751860514566</v>
          </cell>
          <cell r="FW135">
            <v>0</v>
          </cell>
          <cell r="FX135">
            <v>0</v>
          </cell>
          <cell r="FY135">
            <v>2.5515628322347434</v>
          </cell>
          <cell r="FZ135">
            <v>11.864767169891559</v>
          </cell>
          <cell r="GA135">
            <v>0</v>
          </cell>
          <cell r="GB135">
            <v>2.5770784605570913</v>
          </cell>
          <cell r="GC135">
            <v>3.8273442483521154</v>
          </cell>
          <cell r="GD135">
            <v>6.4044227089092072</v>
          </cell>
          <cell r="GE135">
            <v>2.8914963913780806E-2</v>
          </cell>
          <cell r="GF135">
            <v>1.4023757498183693</v>
          </cell>
          <cell r="GG135">
            <v>1.4457481956890403</v>
          </cell>
          <cell r="GH135">
            <v>0</v>
          </cell>
          <cell r="GI135">
            <v>1.5903230152579442</v>
          </cell>
          <cell r="GJ135">
            <v>0.80961898958586276</v>
          </cell>
          <cell r="GK135">
            <v>0</v>
          </cell>
          <cell r="GL135">
            <v>0</v>
          </cell>
          <cell r="GM135">
            <v>1.4457481956890403</v>
          </cell>
          <cell r="GN135">
            <v>6.7227291099540372</v>
          </cell>
          <cell r="GO135">
            <v>1.4602056776459309</v>
          </cell>
          <cell r="GP135">
            <v>2.1686222935335611</v>
          </cell>
          <cell r="GQ135">
            <v>3.6288279711794917</v>
          </cell>
          <cell r="GR135">
            <v>5.7064605243547749E-2</v>
          </cell>
          <cell r="GS135">
            <v>2.7676333543120655</v>
          </cell>
          <cell r="GT135">
            <v>2.8532302621773873</v>
          </cell>
          <cell r="GU135">
            <v>0</v>
          </cell>
          <cell r="GV135">
            <v>3.1385532883951259</v>
          </cell>
          <cell r="GW135">
            <v>1.5978089468193371</v>
          </cell>
          <cell r="GX135">
            <v>0</v>
          </cell>
          <cell r="GY135">
            <v>0</v>
          </cell>
          <cell r="GZ135">
            <v>2.8532302621773873</v>
          </cell>
          <cell r="HA135">
            <v>13.26752071912485</v>
          </cell>
          <cell r="HB135">
            <v>2.8817625647991609</v>
          </cell>
          <cell r="HC135">
            <v>4.2798453932660809</v>
          </cell>
          <cell r="HD135">
            <v>7.1616079580652414</v>
          </cell>
          <cell r="HE135">
            <v>10052.941191046706</v>
          </cell>
          <cell r="HF135">
            <v>2600.1025867217095</v>
          </cell>
          <cell r="HG135">
            <v>978.72440597580044</v>
          </cell>
          <cell r="HH135">
            <v>0</v>
          </cell>
          <cell r="HI135">
            <v>1371.6947375985289</v>
          </cell>
          <cell r="HJ135">
            <v>1378.1528690829889</v>
          </cell>
          <cell r="HK135">
            <v>0</v>
          </cell>
          <cell r="HL135">
            <v>0</v>
          </cell>
          <cell r="HM135">
            <v>486.97718560515011</v>
          </cell>
          <cell r="HN135">
            <v>695.06220868716252</v>
          </cell>
          <cell r="HO135">
            <v>676.71719186607891</v>
          </cell>
          <cell r="HP135">
            <v>0</v>
          </cell>
          <cell r="HQ135">
            <v>1</v>
          </cell>
          <cell r="HR135">
            <v>0</v>
          </cell>
          <cell r="HS135">
            <v>0.87469969656160917</v>
          </cell>
          <cell r="HT135">
            <v>1.0945087406566949</v>
          </cell>
          <cell r="HU135">
            <v>0</v>
          </cell>
          <cell r="HV135">
            <v>2.5515628322347434</v>
          </cell>
          <cell r="HW135">
            <v>3.5434999999999999</v>
          </cell>
          <cell r="HX135">
            <v>2.8925999999999998</v>
          </cell>
          <cell r="HY135">
            <v>0.97811412402536324</v>
          </cell>
          <cell r="HZ135">
            <v>1.2239108602801747</v>
          </cell>
          <cell r="IA135">
            <v>0</v>
          </cell>
          <cell r="IB135">
            <v>0.49561605620588334</v>
          </cell>
          <cell r="IC135">
            <v>0.62016267715594375</v>
          </cell>
          <cell r="ID135">
            <v>0</v>
          </cell>
          <cell r="IE135" t="str">
            <v>1</v>
          </cell>
          <cell r="IF135">
            <v>102.68475696591375</v>
          </cell>
          <cell r="IG135">
            <v>103.16861102299418</v>
          </cell>
          <cell r="IH135">
            <v>0</v>
          </cell>
          <cell r="II135">
            <v>91.634154630012148</v>
          </cell>
          <cell r="IJ135">
            <v>0</v>
          </cell>
          <cell r="IK135">
            <v>97.550519117618066</v>
          </cell>
          <cell r="IL135">
            <v>5.1342378482956876</v>
          </cell>
          <cell r="IM135">
            <v>98.010180471844478</v>
          </cell>
          <cell r="IN135">
            <v>5.1584305511497099</v>
          </cell>
          <cell r="IO135">
            <v>0</v>
          </cell>
          <cell r="IP135">
            <v>0</v>
          </cell>
          <cell r="IQ135">
            <v>87.052446898511533</v>
          </cell>
          <cell r="IR135">
            <v>4.5817077315006074</v>
          </cell>
          <cell r="IS135">
            <v>0</v>
          </cell>
          <cell r="IT135">
            <v>0</v>
          </cell>
          <cell r="IU135">
            <v>138.69999999999999</v>
          </cell>
          <cell r="IV135">
            <v>118.7</v>
          </cell>
          <cell r="IW135">
            <v>51</v>
          </cell>
          <cell r="IX135">
            <v>0</v>
          </cell>
          <cell r="IY135" t="str">
            <v>0: No</v>
          </cell>
          <cell r="IZ135" t="str">
            <v>N/A</v>
          </cell>
          <cell r="JA135" t="str">
            <v>N/A</v>
          </cell>
          <cell r="JB135" t="str">
            <v>N/A</v>
          </cell>
          <cell r="JC135" t="str">
            <v>N/A</v>
          </cell>
          <cell r="JD135" t="str">
            <v>N/A</v>
          </cell>
          <cell r="JE135" t="str">
            <v>N/A</v>
          </cell>
          <cell r="JF135" t="str">
            <v>N/A</v>
          </cell>
          <cell r="JG135" t="str">
            <v>N/A</v>
          </cell>
          <cell r="JH135">
            <v>0</v>
          </cell>
          <cell r="JI135">
            <v>113.3</v>
          </cell>
          <cell r="JJ135">
            <v>0</v>
          </cell>
          <cell r="JK135">
            <v>130.4</v>
          </cell>
          <cell r="JL135">
            <v>0</v>
          </cell>
          <cell r="JM135">
            <v>51</v>
          </cell>
          <cell r="JN135">
            <v>0</v>
          </cell>
          <cell r="JO135">
            <v>0</v>
          </cell>
          <cell r="JP135">
            <v>0</v>
          </cell>
          <cell r="JQ135">
            <v>0</v>
          </cell>
          <cell r="JR135">
            <v>53.426982537955851</v>
          </cell>
          <cell r="JS135">
            <v>86.333054358572809</v>
          </cell>
          <cell r="JT135">
            <v>118.77139391566578</v>
          </cell>
          <cell r="JU135">
            <v>141.70379137230802</v>
          </cell>
          <cell r="JV135">
            <v>151.52344998649522</v>
          </cell>
          <cell r="JW135" t="str">
            <v>N/A</v>
          </cell>
          <cell r="JX135">
            <v>128.29043031908435</v>
          </cell>
          <cell r="JY135" t="str">
            <v>N/A</v>
          </cell>
          <cell r="JZ135">
            <v>1423</v>
          </cell>
          <cell r="KA135">
            <v>8.7464999999999993</v>
          </cell>
          <cell r="KB135">
            <v>1514</v>
          </cell>
          <cell r="KC135">
            <v>215.565</v>
          </cell>
          <cell r="KD135">
            <v>625</v>
          </cell>
          <cell r="KE135">
            <v>0</v>
          </cell>
          <cell r="KF135">
            <v>0</v>
          </cell>
          <cell r="KG135">
            <v>1270.9949999999999</v>
          </cell>
          <cell r="KH135">
            <v>1578.306</v>
          </cell>
          <cell r="KI135">
            <v>8.7464999999999993</v>
          </cell>
          <cell r="KJ135">
            <v>1745.8009999999999</v>
          </cell>
          <cell r="KK135">
            <v>215.565</v>
          </cell>
          <cell r="KL135">
            <v>625</v>
          </cell>
          <cell r="KM135">
            <v>0</v>
          </cell>
          <cell r="KN135">
            <v>0</v>
          </cell>
          <cell r="KO135">
            <v>1270.9949999999999</v>
          </cell>
          <cell r="KP135">
            <v>81.3</v>
          </cell>
          <cell r="KQ135">
            <v>32</v>
          </cell>
          <cell r="KR135">
            <v>109.6</v>
          </cell>
          <cell r="KS135">
            <v>20.8</v>
          </cell>
          <cell r="KT135">
            <v>17</v>
          </cell>
          <cell r="KU135">
            <v>34</v>
          </cell>
          <cell r="KV135">
            <v>0</v>
          </cell>
          <cell r="KW135">
            <v>0</v>
          </cell>
          <cell r="KX135">
            <v>0</v>
          </cell>
          <cell r="KY135">
            <v>0</v>
          </cell>
          <cell r="KZ135">
            <v>4.3919011004532154</v>
          </cell>
          <cell r="LA135">
            <v>9.8869811503093707</v>
          </cell>
          <cell r="LB135" t="str">
            <v/>
          </cell>
          <cell r="LC135">
            <v>2.6909500670282807</v>
          </cell>
          <cell r="LD135">
            <v>4.2871771553742803</v>
          </cell>
          <cell r="LE135">
            <v>4.5083333126838321</v>
          </cell>
          <cell r="LF135">
            <v>4.3541744618533507</v>
          </cell>
          <cell r="LG135" t="str">
            <v/>
          </cell>
          <cell r="LH135">
            <v>7.3098614583668882</v>
          </cell>
          <cell r="LI135">
            <v>7.3163660512289344</v>
          </cell>
          <cell r="LJ135" t="str">
            <v>Tenofovir/Emtricitabine (TDF/FTC)</v>
          </cell>
          <cell r="LK135" t="str">
            <v/>
          </cell>
          <cell r="LL135" t="str">
            <v>0: No</v>
          </cell>
          <cell r="LM135" t="str">
            <v>N/A</v>
          </cell>
          <cell r="LN135" t="str">
            <v>N/A</v>
          </cell>
          <cell r="LO135" t="str">
            <v>N/A</v>
          </cell>
          <cell r="LP135" t="str">
            <v>N/A</v>
          </cell>
          <cell r="LQ135" t="str">
            <v>N/A</v>
          </cell>
          <cell r="LR135" t="str">
            <v>N/A</v>
          </cell>
          <cell r="LS135" t="str">
            <v>N/A</v>
          </cell>
          <cell r="LT135" t="str">
            <v>N/A</v>
          </cell>
          <cell r="LU135">
            <v>113.3</v>
          </cell>
          <cell r="LV135">
            <v>130.4</v>
          </cell>
          <cell r="LW135">
            <v>51</v>
          </cell>
          <cell r="LX135">
            <v>0</v>
          </cell>
          <cell r="LY135" t="str">
            <v/>
          </cell>
          <cell r="LZ135" t="str">
            <v/>
          </cell>
          <cell r="MA135" t="str">
            <v/>
          </cell>
          <cell r="MB135" t="str">
            <v/>
          </cell>
          <cell r="MC135" t="str">
            <v/>
          </cell>
          <cell r="MD135" t="str">
            <v/>
          </cell>
          <cell r="ME135" t="str">
            <v/>
          </cell>
          <cell r="MF135" t="str">
            <v/>
          </cell>
          <cell r="MG135" t="str">
            <v/>
          </cell>
          <cell r="MH135" t="str">
            <v/>
          </cell>
          <cell r="MI135" t="str">
            <v/>
          </cell>
          <cell r="MJ135" t="str">
            <v/>
          </cell>
          <cell r="MK135" t="str">
            <v/>
          </cell>
          <cell r="ML135" t="str">
            <v/>
          </cell>
          <cell r="MM135" t="str">
            <v/>
          </cell>
          <cell r="MN135" t="str">
            <v/>
          </cell>
          <cell r="MO135" t="str">
            <v/>
          </cell>
          <cell r="MP135" t="str">
            <v/>
          </cell>
          <cell r="MQ135" t="str">
            <v>1: Yes</v>
          </cell>
          <cell r="MR135" t="str">
            <v>1: Yes</v>
          </cell>
          <cell r="MS135" t="str">
            <v>2</v>
          </cell>
          <cell r="MT135" t="str">
            <v>1: Yes</v>
          </cell>
          <cell r="MU135">
            <v>15.70402291811058</v>
          </cell>
          <cell r="MV135">
            <v>22.673665353573888</v>
          </cell>
          <cell r="MW135">
            <v>13.762712113382264</v>
          </cell>
          <cell r="MX135">
            <v>0</v>
          </cell>
          <cell r="MY135">
            <v>14.715898232892634</v>
          </cell>
          <cell r="MZ135">
            <v>0</v>
          </cell>
          <cell r="NA135">
            <v>1.6527701600671822</v>
          </cell>
          <cell r="NB135">
            <v>1.6527701600671822</v>
          </cell>
          <cell r="NC135">
            <v>1.6527701600671822</v>
          </cell>
          <cell r="ND135">
            <v>0</v>
          </cell>
          <cell r="NE135">
            <v>1.6527701600671822</v>
          </cell>
          <cell r="NF135">
            <v>0</v>
          </cell>
          <cell r="NG135">
            <v>0.10156008629455243</v>
          </cell>
          <cell r="NH135">
            <v>0</v>
          </cell>
          <cell r="NI135">
            <v>0</v>
          </cell>
          <cell r="NJ135">
            <v>0</v>
          </cell>
          <cell r="NK135">
            <v>3.081529586085678</v>
          </cell>
          <cell r="NL135">
            <v>0</v>
          </cell>
          <cell r="NM135">
            <v>11.010735169574508</v>
          </cell>
          <cell r="NN135">
            <v>17.980377605037816</v>
          </cell>
          <cell r="NO135">
            <v>9.0694243648461939</v>
          </cell>
          <cell r="NP135">
            <v>0</v>
          </cell>
          <cell r="NQ135">
            <v>10.022610484356564</v>
          </cell>
          <cell r="NR135">
            <v>0</v>
          </cell>
          <cell r="NS135">
            <v>4.5860984756288161</v>
          </cell>
          <cell r="NT135">
            <v>4.5860984756288152</v>
          </cell>
          <cell r="NU135">
            <v>4.5860984756288152</v>
          </cell>
          <cell r="NV135">
            <v>0</v>
          </cell>
          <cell r="NW135">
            <v>4.5860984756288152</v>
          </cell>
          <cell r="NX135">
            <v>0</v>
          </cell>
          <cell r="NY135">
            <v>0</v>
          </cell>
          <cell r="NZ135">
            <v>0</v>
          </cell>
          <cell r="OA135">
            <v>0</v>
          </cell>
          <cell r="OB135">
            <v>0</v>
          </cell>
          <cell r="OC135">
            <v>0</v>
          </cell>
          <cell r="OD135">
            <v>0</v>
          </cell>
          <cell r="OE135">
            <v>0.10718927290725633</v>
          </cell>
          <cell r="OF135">
            <v>0.10718927290725633</v>
          </cell>
          <cell r="OG135">
            <v>0.10718927290725633</v>
          </cell>
          <cell r="OH135">
            <v>0</v>
          </cell>
          <cell r="OI135">
            <v>0.10718927290725633</v>
          </cell>
          <cell r="OJ135">
            <v>0</v>
          </cell>
          <cell r="OK135">
            <v>0.23921379700334924</v>
          </cell>
          <cell r="OL135">
            <v>0.23921379700334924</v>
          </cell>
          <cell r="OM135">
            <v>0.23921379700334924</v>
          </cell>
          <cell r="ON135">
            <v>0</v>
          </cell>
          <cell r="OO135">
            <v>0.23921379700334924</v>
          </cell>
          <cell r="OP135">
            <v>0</v>
          </cell>
          <cell r="OQ135">
            <v>15.46480912110723</v>
          </cell>
          <cell r="OR135">
            <v>22.434451556570536</v>
          </cell>
          <cell r="OS135">
            <v>13.523498316378916</v>
          </cell>
          <cell r="OT135">
            <v>0</v>
          </cell>
          <cell r="OU135">
            <v>14.476684435889286</v>
          </cell>
          <cell r="OV135">
            <v>0</v>
          </cell>
          <cell r="OW135">
            <v>0</v>
          </cell>
          <cell r="OX135">
            <v>1.5487986391664894</v>
          </cell>
          <cell r="OY135">
            <v>0</v>
          </cell>
          <cell r="OZ135">
            <v>0</v>
          </cell>
          <cell r="PA135">
            <v>0</v>
          </cell>
          <cell r="PB135">
            <v>1.5487986391664894</v>
          </cell>
          <cell r="PC135">
            <v>1.039608760365724</v>
          </cell>
          <cell r="PD135">
            <v>0</v>
          </cell>
          <cell r="PE135">
            <v>0</v>
          </cell>
          <cell r="PF135">
            <v>0</v>
          </cell>
          <cell r="PG135" t="str">
            <v/>
          </cell>
          <cell r="PH135">
            <v>7.1092102556986427</v>
          </cell>
          <cell r="PI135">
            <v>0</v>
          </cell>
          <cell r="PJ135">
            <v>0</v>
          </cell>
          <cell r="PK135" t="str">
            <v>N/A</v>
          </cell>
          <cell r="PL135">
            <v>2.761664283714234</v>
          </cell>
          <cell r="PM135">
            <v>0.12699443206851008</v>
          </cell>
          <cell r="PN135" t="str">
            <v>N/A</v>
          </cell>
          <cell r="PO135" t="str">
            <v>N/A</v>
          </cell>
          <cell r="PP135" t="str">
            <v>N/A</v>
          </cell>
          <cell r="PQ135">
            <v>212.45</v>
          </cell>
          <cell r="PR135">
            <v>376.34</v>
          </cell>
          <cell r="PS135">
            <v>607</v>
          </cell>
          <cell r="PT135">
            <v>0</v>
          </cell>
          <cell r="PU135">
            <v>607</v>
          </cell>
          <cell r="PV135">
            <v>407.44</v>
          </cell>
          <cell r="PW135">
            <v>0</v>
          </cell>
          <cell r="PX135">
            <v>0</v>
          </cell>
          <cell r="PY135">
            <v>0</v>
          </cell>
          <cell r="PZ135">
            <v>17.336425803410773</v>
          </cell>
          <cell r="QA135">
            <v>13.802696916771737</v>
          </cell>
          <cell r="QB135">
            <v>1.6527701600671822</v>
          </cell>
          <cell r="QC135">
            <v>0.12926578777896619</v>
          </cell>
          <cell r="QD135">
            <v>9.1094091682356666</v>
          </cell>
          <cell r="QE135">
            <v>4.5860984756288152</v>
          </cell>
          <cell r="QF135">
            <v>0</v>
          </cell>
          <cell r="QG135">
            <v>0.10718927290725631</v>
          </cell>
          <cell r="QH135">
            <v>0.23921379700334922</v>
          </cell>
          <cell r="QI135">
            <v>13.563483119768389</v>
          </cell>
          <cell r="QJ135">
            <v>0</v>
          </cell>
          <cell r="QK135">
            <v>1.2813531799729363</v>
          </cell>
          <cell r="QL135">
            <v>0</v>
          </cell>
          <cell r="QM135">
            <v>0</v>
          </cell>
          <cell r="QN135">
            <v>0</v>
          </cell>
          <cell r="QO135">
            <v>1.5487986391664892</v>
          </cell>
          <cell r="QP135">
            <v>1.0396087603657238</v>
          </cell>
          <cell r="QQ135">
            <v>0</v>
          </cell>
          <cell r="QR135">
            <v>0</v>
          </cell>
          <cell r="QS135">
            <v>0</v>
          </cell>
          <cell r="QT135">
            <v>0</v>
          </cell>
          <cell r="QU135">
            <v>2.5291666666666663</v>
          </cell>
          <cell r="QV135" t="str">
            <v>N/A</v>
          </cell>
          <cell r="QW135" t="str">
            <v/>
          </cell>
          <cell r="QX135" t="str">
            <v/>
          </cell>
          <cell r="QY135" t="str">
            <v/>
          </cell>
          <cell r="QZ135" t="str">
            <v/>
          </cell>
          <cell r="RA135" t="str">
            <v/>
          </cell>
          <cell r="RB135" t="str">
            <v/>
          </cell>
          <cell r="RC135" t="str">
            <v>N/A</v>
          </cell>
          <cell r="RD135" t="str">
            <v>N/A</v>
          </cell>
          <cell r="RE135">
            <v>0</v>
          </cell>
          <cell r="RF135">
            <v>0</v>
          </cell>
          <cell r="RG135">
            <v>0</v>
          </cell>
          <cell r="RH135">
            <v>0</v>
          </cell>
          <cell r="RI135">
            <v>0</v>
          </cell>
          <cell r="RJ135">
            <v>1.5487986391664894</v>
          </cell>
          <cell r="RK135">
            <v>1.039608760365724</v>
          </cell>
          <cell r="RL135">
            <v>0</v>
          </cell>
          <cell r="RM135">
            <v>0</v>
          </cell>
          <cell r="RN135">
            <v>0</v>
          </cell>
          <cell r="RO135">
            <v>9.1116682081907836</v>
          </cell>
          <cell r="RP135">
            <v>9.4002461102819694</v>
          </cell>
          <cell r="RQ135">
            <v>8.0538355214577209</v>
          </cell>
          <cell r="RR135">
            <v>8.0538355214577209</v>
          </cell>
          <cell r="RS135">
            <v>8.9628739462402063</v>
          </cell>
          <cell r="RT135">
            <v>0</v>
          </cell>
          <cell r="RU135">
            <v>19.389261985816432</v>
          </cell>
          <cell r="RV135">
            <v>5.0374161768846033</v>
          </cell>
          <cell r="RW135">
            <v>3.9955006027589386</v>
          </cell>
          <cell r="RX135">
            <v>5.0192729406542993</v>
          </cell>
          <cell r="RY135">
            <v>0</v>
          </cell>
          <cell r="RZ135">
            <v>12.227596531555248</v>
          </cell>
          <cell r="SA135">
            <v>0</v>
          </cell>
          <cell r="SB135">
            <v>8.6560847977812436</v>
          </cell>
          <cell r="SC135">
            <v>0</v>
          </cell>
          <cell r="SD135">
            <v>7.651143745384835</v>
          </cell>
          <cell r="SE135">
            <v>8.5147302489281955</v>
          </cell>
          <cell r="SF135">
            <v>0</v>
          </cell>
          <cell r="SG135">
            <v>18.419798886525609</v>
          </cell>
          <cell r="SH135">
            <v>0.45558341040953926</v>
          </cell>
          <cell r="SI135">
            <v>0</v>
          </cell>
          <cell r="SJ135">
            <v>0.40269177607288609</v>
          </cell>
          <cell r="SK135">
            <v>0.44814369731201031</v>
          </cell>
          <cell r="SL135">
            <v>0</v>
          </cell>
          <cell r="SM135">
            <v>0.96946309929082153</v>
          </cell>
          <cell r="SN135">
            <v>0</v>
          </cell>
          <cell r="SO135">
            <v>0.9</v>
          </cell>
          <cell r="SP135">
            <v>0.64</v>
          </cell>
          <cell r="SQ135">
            <v>1</v>
          </cell>
          <cell r="SR135">
            <v>0.65</v>
          </cell>
          <cell r="SS135" t="str">
            <v>1: Yes</v>
          </cell>
          <cell r="ST135" t="str">
            <v>1: Yes</v>
          </cell>
          <cell r="SU135">
            <v>1</v>
          </cell>
          <cell r="SV135" t="str">
            <v>1: Yes</v>
          </cell>
          <cell r="SW135" t="str">
            <v>1: Only patients with CD4 &lt;</v>
          </cell>
          <cell r="SX135">
            <v>1</v>
          </cell>
          <cell r="SY135" t="str">
            <v>0: No</v>
          </cell>
          <cell r="SZ135" t="str">
            <v>N/A</v>
          </cell>
          <cell r="TA135" t="str">
            <v>N/A</v>
          </cell>
          <cell r="TB135">
            <v>0.28109799290468523</v>
          </cell>
          <cell r="TC135">
            <v>0.23899503435285699</v>
          </cell>
          <cell r="TD135">
            <v>3.3149050584085655</v>
          </cell>
          <cell r="TE135">
            <v>0</v>
          </cell>
          <cell r="TF135">
            <v>0.10921741132377852</v>
          </cell>
          <cell r="TG135">
            <v>0</v>
          </cell>
          <cell r="TH135">
            <v>0.13003653431629406</v>
          </cell>
          <cell r="TI135">
            <v>5.0374161768846033</v>
          </cell>
          <cell r="TJ135">
            <v>0</v>
          </cell>
          <cell r="TK135">
            <v>0.6557558832493724</v>
          </cell>
          <cell r="TL135">
            <v>0</v>
          </cell>
          <cell r="TM135">
            <v>3.4025790354494112</v>
          </cell>
          <cell r="TN135">
            <v>0</v>
          </cell>
          <cell r="TO135">
            <v>0</v>
          </cell>
          <cell r="TP135">
            <v>0</v>
          </cell>
          <cell r="TQ135">
            <v>0</v>
          </cell>
          <cell r="TR135">
            <v>3.9955006027589386</v>
          </cell>
          <cell r="TS135">
            <v>0</v>
          </cell>
          <cell r="TT135">
            <v>0.17889091483501146</v>
          </cell>
          <cell r="TU135">
            <v>0.30419313844695167</v>
          </cell>
          <cell r="TV135">
            <v>3.2909875025608875</v>
          </cell>
          <cell r="TW135">
            <v>0</v>
          </cell>
          <cell r="TX135">
            <v>0.13901203936555626</v>
          </cell>
          <cell r="TY135">
            <v>0</v>
          </cell>
          <cell r="TZ135">
            <v>0.16551064164804627</v>
          </cell>
          <cell r="UA135">
            <v>5.3216518734255152</v>
          </cell>
          <cell r="UB135">
            <v>0</v>
          </cell>
          <cell r="UC135" t="str">
            <v>0: No</v>
          </cell>
          <cell r="UD135" t="str">
            <v>N/A</v>
          </cell>
          <cell r="UE135" t="str">
            <v>N/A</v>
          </cell>
          <cell r="UF135">
            <v>3960</v>
          </cell>
          <cell r="UG135">
            <v>5.4682436765783521E-2</v>
          </cell>
          <cell r="UH135">
            <v>9.2365218641048061E-3</v>
          </cell>
          <cell r="UI135">
            <v>0</v>
          </cell>
          <cell r="UJ135">
            <v>97320</v>
          </cell>
          <cell r="UK135">
            <v>1.8061086180280055E-2</v>
          </cell>
          <cell r="UL135">
            <v>1.8061086180280055E-2</v>
          </cell>
          <cell r="UM135">
            <v>1.8061086180280055E-2</v>
          </cell>
          <cell r="UN135" t="str">
            <v>1: Yes</v>
          </cell>
          <cell r="UO135" t="str">
            <v>1: Only patients with CD4 &lt;</v>
          </cell>
          <cell r="UP135" t="str">
            <v>1: Yes</v>
          </cell>
          <cell r="UQ135" t="e">
            <v>#N/A</v>
          </cell>
          <cell r="UR135" t="e">
            <v>#N/A</v>
          </cell>
          <cell r="US135" t="e">
            <v>#N/A</v>
          </cell>
          <cell r="UT135" t="e">
            <v>#N/A</v>
          </cell>
          <cell r="UU135" t="e">
            <v>#N/A</v>
          </cell>
          <cell r="UV135" t="e">
            <v>#N/A</v>
          </cell>
          <cell r="UW135" t="e">
            <v>#N/A</v>
          </cell>
          <cell r="UX135">
            <v>0</v>
          </cell>
          <cell r="UY135">
            <v>0</v>
          </cell>
          <cell r="UZ135">
            <v>0</v>
          </cell>
          <cell r="VA135">
            <v>0</v>
          </cell>
          <cell r="VB135">
            <v>1</v>
          </cell>
          <cell r="VC135">
            <v>0</v>
          </cell>
          <cell r="VD135">
            <v>1</v>
          </cell>
          <cell r="VE135">
            <v>1</v>
          </cell>
          <cell r="VF135">
            <v>0</v>
          </cell>
          <cell r="VG135">
            <v>0</v>
          </cell>
          <cell r="VH135">
            <v>1</v>
          </cell>
          <cell r="VI135">
            <v>0</v>
          </cell>
          <cell r="VJ135">
            <v>0</v>
          </cell>
          <cell r="VK135">
            <v>0</v>
          </cell>
          <cell r="VL135">
            <v>0</v>
          </cell>
          <cell r="VM135">
            <v>0</v>
          </cell>
          <cell r="VN135">
            <v>0</v>
          </cell>
          <cell r="VO135">
            <v>0</v>
          </cell>
          <cell r="VP135">
            <v>1</v>
          </cell>
          <cell r="VQ135">
            <v>0</v>
          </cell>
          <cell r="VR135">
            <v>0</v>
          </cell>
          <cell r="VS135">
            <v>0</v>
          </cell>
          <cell r="VT135">
            <v>0</v>
          </cell>
          <cell r="VU135">
            <v>0</v>
          </cell>
          <cell r="VV135">
            <v>1</v>
          </cell>
          <cell r="VW135">
            <v>0</v>
          </cell>
          <cell r="VX135">
            <v>0</v>
          </cell>
          <cell r="VY135">
            <v>0</v>
          </cell>
          <cell r="VZ135">
            <v>0</v>
          </cell>
          <cell r="WA135">
            <v>0</v>
          </cell>
          <cell r="WB135">
            <v>0</v>
          </cell>
          <cell r="WC135">
            <v>0</v>
          </cell>
          <cell r="WD135">
            <v>0</v>
          </cell>
          <cell r="WE135">
            <v>0</v>
          </cell>
          <cell r="WF135">
            <v>0</v>
          </cell>
          <cell r="WG135">
            <v>0</v>
          </cell>
          <cell r="WH135">
            <v>0</v>
          </cell>
          <cell r="WI135">
            <v>0</v>
          </cell>
          <cell r="WJ135">
            <v>0</v>
          </cell>
          <cell r="WK135">
            <v>0</v>
          </cell>
          <cell r="WL135">
            <v>0</v>
          </cell>
          <cell r="WM135">
            <v>0</v>
          </cell>
          <cell r="WN135">
            <v>0</v>
          </cell>
          <cell r="WO135">
            <v>0</v>
          </cell>
          <cell r="WP135">
            <v>0</v>
          </cell>
          <cell r="WQ135">
            <v>0</v>
          </cell>
          <cell r="WR135">
            <v>0</v>
          </cell>
          <cell r="WS135">
            <v>0</v>
          </cell>
          <cell r="WT135">
            <v>0</v>
          </cell>
          <cell r="WU135">
            <v>0</v>
          </cell>
          <cell r="WV135">
            <v>0</v>
          </cell>
          <cell r="WW135">
            <v>0</v>
          </cell>
          <cell r="WX135">
            <v>0</v>
          </cell>
          <cell r="WY135">
            <v>0</v>
          </cell>
          <cell r="WZ135">
            <v>2.9086726377072738</v>
          </cell>
          <cell r="XA135">
            <v>3.1247999051697728</v>
          </cell>
          <cell r="XB135">
            <v>1.5833540968196893</v>
          </cell>
          <cell r="XC135">
            <v>3.1127836769705484</v>
          </cell>
          <cell r="XD135">
            <v>0</v>
          </cell>
          <cell r="XE135">
            <v>3.3992350524294705</v>
          </cell>
          <cell r="XF135">
            <v>0</v>
          </cell>
          <cell r="XG135">
            <v>0.43834258307254659</v>
          </cell>
          <cell r="XH135">
            <v>0.24837052435654233</v>
          </cell>
          <cell r="XI135">
            <v>0.48828225828357052</v>
          </cell>
          <cell r="XJ135">
            <v>0</v>
          </cell>
          <cell r="XK135">
            <v>0.53321603429001696</v>
          </cell>
          <cell r="XL135">
            <v>0</v>
          </cell>
          <cell r="XM135">
            <v>0.56165053436170909</v>
          </cell>
          <cell r="XN135">
            <v>0.50226812997857628</v>
          </cell>
          <cell r="XO135">
            <v>0.28459155835588262</v>
          </cell>
          <cell r="XP135">
            <v>0.559490741352902</v>
          </cell>
          <cell r="XQ135">
            <v>0</v>
          </cell>
          <cell r="XR135">
            <v>0.610977419853172</v>
          </cell>
          <cell r="XS135">
            <v>0</v>
          </cell>
          <cell r="XT135">
            <v>6.9296736663010006E-2</v>
          </cell>
          <cell r="XU135">
            <v>3.9264418940426163E-2</v>
          </cell>
          <cell r="XV135">
            <v>7.7191603955795537E-2</v>
          </cell>
          <cell r="XW135">
            <v>0</v>
          </cell>
          <cell r="XX135">
            <v>8.4295098262389206E-2</v>
          </cell>
          <cell r="XY135">
            <v>0</v>
          </cell>
          <cell r="XZ135">
            <v>0</v>
          </cell>
          <cell r="YA135">
            <v>0</v>
          </cell>
          <cell r="YB135">
            <v>0</v>
          </cell>
          <cell r="YC135">
            <v>0</v>
          </cell>
          <cell r="YD135">
            <v>0</v>
          </cell>
          <cell r="YE135">
            <v>0</v>
          </cell>
          <cell r="YF135">
            <v>0</v>
          </cell>
          <cell r="YG135">
            <v>0</v>
          </cell>
          <cell r="YH135">
            <v>0</v>
          </cell>
          <cell r="YI135">
            <v>0</v>
          </cell>
          <cell r="YJ135">
            <v>0</v>
          </cell>
          <cell r="YK135">
            <v>0</v>
          </cell>
          <cell r="YL135">
            <v>0.68284944124818225</v>
          </cell>
          <cell r="YM135">
            <v>0.38691124323486925</v>
          </cell>
          <cell r="YN135">
            <v>0.76064539498585382</v>
          </cell>
          <cell r="YO135">
            <v>0</v>
          </cell>
          <cell r="YP135">
            <v>0.83064316619051659</v>
          </cell>
          <cell r="YQ135">
            <v>0</v>
          </cell>
          <cell r="YR135">
            <v>1.1016629642782882</v>
          </cell>
          <cell r="YS135">
            <v>0.62421635193196934</v>
          </cell>
          <cell r="YT135">
            <v>1.227173678392427</v>
          </cell>
          <cell r="YU135">
            <v>0</v>
          </cell>
          <cell r="YV135">
            <v>1.3401033338333763</v>
          </cell>
          <cell r="YW135">
            <v>0</v>
          </cell>
          <cell r="YX135">
            <v>0</v>
          </cell>
          <cell r="YY135">
            <v>0</v>
          </cell>
          <cell r="YZ135">
            <v>0</v>
          </cell>
          <cell r="ZA135">
            <v>0</v>
          </cell>
          <cell r="ZB135">
            <v>0</v>
          </cell>
          <cell r="ZC135">
            <v>0</v>
          </cell>
          <cell r="ZD135">
            <v>0</v>
          </cell>
          <cell r="ZE135">
            <v>0</v>
          </cell>
          <cell r="ZF135">
            <v>0</v>
          </cell>
          <cell r="ZG135">
            <v>0</v>
          </cell>
          <cell r="ZH135">
            <v>0</v>
          </cell>
          <cell r="ZI135">
            <v>0</v>
          </cell>
          <cell r="ZJ135" t="str">
            <v xml:space="preserve"> </v>
          </cell>
          <cell r="ZK135">
            <v>0</v>
          </cell>
          <cell r="ZL135">
            <v>0</v>
          </cell>
          <cell r="ZM135">
            <v>0</v>
          </cell>
          <cell r="ZN135">
            <v>0</v>
          </cell>
          <cell r="ZO135">
            <v>0</v>
          </cell>
          <cell r="ZP135">
            <v>0</v>
          </cell>
          <cell r="ZQ135">
            <v>0</v>
          </cell>
          <cell r="ZR135" t="str">
            <v>0: No</v>
          </cell>
          <cell r="ZS135" t="str">
            <v>1: Yes</v>
          </cell>
          <cell r="ZT135">
            <v>0.8775001074410711</v>
          </cell>
          <cell r="ZU135">
            <v>0.87750010744107099</v>
          </cell>
          <cell r="ZV135">
            <v>0.87750010744107121</v>
          </cell>
          <cell r="ZW135">
            <v>0.87750010744107121</v>
          </cell>
          <cell r="ZX135">
            <v>0</v>
          </cell>
          <cell r="ZY135">
            <v>0.8775001074410711</v>
          </cell>
          <cell r="ZZ135">
            <v>0</v>
          </cell>
          <cell r="AAA135">
            <v>0.48262505909258913</v>
          </cell>
          <cell r="AAB135">
            <v>0.48262505909258924</v>
          </cell>
          <cell r="AAC135">
            <v>0.48262505909258918</v>
          </cell>
          <cell r="AAD135">
            <v>0</v>
          </cell>
          <cell r="AAE135">
            <v>0.48262505909258918</v>
          </cell>
          <cell r="AAF135">
            <v>0</v>
          </cell>
          <cell r="AAG135">
            <v>3.5100004297642845E-2</v>
          </cell>
          <cell r="AAH135">
            <v>3.5100004297642845E-2</v>
          </cell>
          <cell r="AAI135">
            <v>3.5100004297642852E-2</v>
          </cell>
          <cell r="AAJ135">
            <v>3.5100004297642845E-2</v>
          </cell>
          <cell r="AAK135">
            <v>0</v>
          </cell>
          <cell r="AAL135">
            <v>3.5100004297642845E-2</v>
          </cell>
          <cell r="AAM135">
            <v>0</v>
          </cell>
          <cell r="AAN135">
            <v>7.020000859528569E-2</v>
          </cell>
          <cell r="AAO135">
            <v>7.0200008595285704E-2</v>
          </cell>
          <cell r="AAP135">
            <v>7.020000859528569E-2</v>
          </cell>
          <cell r="AAQ135">
            <v>0</v>
          </cell>
          <cell r="AAR135">
            <v>7.020000859528569E-2</v>
          </cell>
          <cell r="AAS135">
            <v>0</v>
          </cell>
          <cell r="AAT135">
            <v>0</v>
          </cell>
          <cell r="AAU135">
            <v>0</v>
          </cell>
          <cell r="AAV135">
            <v>0</v>
          </cell>
          <cell r="AAW135">
            <v>0</v>
          </cell>
          <cell r="AAX135">
            <v>0</v>
          </cell>
          <cell r="AAY135">
            <v>0</v>
          </cell>
          <cell r="AAZ135">
            <v>0</v>
          </cell>
          <cell r="ABA135">
            <v>0</v>
          </cell>
          <cell r="ABB135">
            <v>0</v>
          </cell>
          <cell r="ABC135">
            <v>0</v>
          </cell>
          <cell r="ABD135">
            <v>0</v>
          </cell>
          <cell r="ABE135">
            <v>0</v>
          </cell>
          <cell r="ABF135">
            <v>7.020000859528569E-2</v>
          </cell>
          <cell r="ABG135">
            <v>7.0200008595285704E-2</v>
          </cell>
          <cell r="ABH135">
            <v>7.020000859528569E-2</v>
          </cell>
          <cell r="ABI135">
            <v>0</v>
          </cell>
          <cell r="ABJ135">
            <v>7.020000859528569E-2</v>
          </cell>
          <cell r="ABK135">
            <v>0</v>
          </cell>
          <cell r="ABL135">
            <v>0.21937502686026777</v>
          </cell>
          <cell r="ABM135">
            <v>0.2193750268602678</v>
          </cell>
          <cell r="ABN135">
            <v>0.2193750268602678</v>
          </cell>
          <cell r="ABO135">
            <v>0</v>
          </cell>
          <cell r="ABP135">
            <v>0.21937502686026777</v>
          </cell>
          <cell r="ABQ135">
            <v>0</v>
          </cell>
          <cell r="ABR135">
            <v>0</v>
          </cell>
          <cell r="ABS135">
            <v>0</v>
          </cell>
          <cell r="ABT135">
            <v>0</v>
          </cell>
          <cell r="ABU135">
            <v>0</v>
          </cell>
          <cell r="ABV135">
            <v>0</v>
          </cell>
          <cell r="ABW135">
            <v>0</v>
          </cell>
          <cell r="ABX135">
            <v>3.5100004297642845E-2</v>
          </cell>
          <cell r="ABY135" t="str">
            <v>0: No</v>
          </cell>
          <cell r="ABZ135">
            <v>3.5100004297642845E-2</v>
          </cell>
          <cell r="ACA135">
            <v>3.5100004297642852E-2</v>
          </cell>
          <cell r="ACB135">
            <v>1.8127568199291855</v>
          </cell>
          <cell r="ACC135">
            <v>2.0270763279853869</v>
          </cell>
          <cell r="ACD135">
            <v>1.0271312422826944</v>
          </cell>
          <cell r="ACE135">
            <v>2.0192813291139329</v>
          </cell>
          <cell r="ACF135">
            <v>0</v>
          </cell>
          <cell r="ACG135">
            <v>2.2051040441463337</v>
          </cell>
          <cell r="ACH135">
            <v>0</v>
          </cell>
          <cell r="ACI135">
            <v>0</v>
          </cell>
          <cell r="ACJ135">
            <v>0</v>
          </cell>
          <cell r="ACK135">
            <v>0</v>
          </cell>
          <cell r="ACL135">
            <v>0</v>
          </cell>
          <cell r="ACM135">
            <v>0</v>
          </cell>
          <cell r="ACN135">
            <v>0</v>
          </cell>
          <cell r="ACO135">
            <v>0</v>
          </cell>
          <cell r="ACP135">
            <v>0</v>
          </cell>
          <cell r="ACQ135">
            <v>0</v>
          </cell>
          <cell r="ACR135">
            <v>0</v>
          </cell>
          <cell r="ACS135">
            <v>0</v>
          </cell>
          <cell r="ACT135">
            <v>0</v>
          </cell>
          <cell r="ACU135">
            <v>0</v>
          </cell>
          <cell r="ACV135">
            <v>0</v>
          </cell>
          <cell r="ACW135">
            <v>0</v>
          </cell>
          <cell r="ACX135">
            <v>0</v>
          </cell>
          <cell r="ACY135">
            <v>0</v>
          </cell>
          <cell r="ACZ135">
            <v>0</v>
          </cell>
          <cell r="ADA135">
            <v>0</v>
          </cell>
          <cell r="ADB135">
            <v>0</v>
          </cell>
          <cell r="ADC135">
            <v>0</v>
          </cell>
          <cell r="ADD135">
            <v>0</v>
          </cell>
          <cell r="ADE135">
            <v>0</v>
          </cell>
          <cell r="ADF135">
            <v>0</v>
          </cell>
          <cell r="ADG135">
            <v>0</v>
          </cell>
          <cell r="ADH135">
            <v>0</v>
          </cell>
          <cell r="ADI135">
            <v>0</v>
          </cell>
          <cell r="ADJ135">
            <v>0</v>
          </cell>
          <cell r="ADK135">
            <v>0</v>
          </cell>
          <cell r="ADL135">
            <v>0</v>
          </cell>
          <cell r="ADM135">
            <v>0</v>
          </cell>
          <cell r="ADN135">
            <v>0</v>
          </cell>
          <cell r="ADO135">
            <v>0</v>
          </cell>
          <cell r="ADP135">
            <v>0</v>
          </cell>
          <cell r="ADQ135">
            <v>0</v>
          </cell>
          <cell r="ADR135">
            <v>0</v>
          </cell>
          <cell r="ADS135">
            <v>1.8127568199291855</v>
          </cell>
          <cell r="ADT135">
            <v>1.0271312422826944</v>
          </cell>
          <cell r="ADU135">
            <v>2.0192813291139329</v>
          </cell>
          <cell r="ADV135">
            <v>0</v>
          </cell>
          <cell r="ADW135">
            <v>2.2051040441463337</v>
          </cell>
          <cell r="ADX135">
            <v>0</v>
          </cell>
          <cell r="ADY135">
            <v>0</v>
          </cell>
          <cell r="ADZ135">
            <v>0</v>
          </cell>
          <cell r="AEA135">
            <v>0</v>
          </cell>
          <cell r="AEB135">
            <v>0</v>
          </cell>
          <cell r="AEC135">
            <v>0</v>
          </cell>
          <cell r="AED135">
            <v>0</v>
          </cell>
          <cell r="AEE135">
            <v>0.19603807067184648</v>
          </cell>
          <cell r="AEF135">
            <v>0</v>
          </cell>
          <cell r="AEG135">
            <v>0.71358063017493034</v>
          </cell>
          <cell r="AEH135">
            <v>0</v>
          </cell>
          <cell r="AEI135">
            <v>6.6453828767707196E-2</v>
          </cell>
          <cell r="AEJ135">
            <v>0.40306561101330601</v>
          </cell>
          <cell r="AEK135">
            <v>0.39545009304401779</v>
          </cell>
          <cell r="AEL135">
            <v>3.8168586257377825E-2</v>
          </cell>
          <cell r="AEM135">
            <v>0</v>
          </cell>
          <cell r="AEN135">
            <v>0.2192153564526928</v>
          </cell>
          <cell r="AEO135">
            <v>0</v>
          </cell>
          <cell r="AEP135">
            <v>0.79794619313196247</v>
          </cell>
          <cell r="AEQ135">
            <v>0</v>
          </cell>
          <cell r="AER135">
            <v>7.4310564835870174E-2</v>
          </cell>
          <cell r="AES135">
            <v>0.4507194510193353</v>
          </cell>
          <cell r="AET135">
            <v>0.44220356183266846</v>
          </cell>
          <cell r="AEU135">
            <v>4.2681200712857539E-2</v>
          </cell>
          <cell r="AEV135">
            <v>0</v>
          </cell>
          <cell r="AEW135">
            <v>9.9600000000000008E-2</v>
          </cell>
          <cell r="AEX135" t="str">
            <v>3</v>
          </cell>
          <cell r="AEY135" t="str">
            <v>8</v>
          </cell>
          <cell r="AEZ135" t="str">
            <v>1: Yes</v>
          </cell>
          <cell r="AFA135" t="str">
            <v>18</v>
          </cell>
          <cell r="AFB135" t="str">
            <v>6</v>
          </cell>
          <cell r="AFC135" t="str">
            <v>1: Always</v>
          </cell>
          <cell r="AFD135" t="str">
            <v>1: Always</v>
          </cell>
          <cell r="AFE135">
            <v>0</v>
          </cell>
          <cell r="AFF135">
            <v>0</v>
          </cell>
          <cell r="AFG135">
            <v>1.2329108915028333</v>
          </cell>
          <cell r="AFH135">
            <v>1.2329108915028333</v>
          </cell>
          <cell r="AFI135">
            <v>1.2329108915028335</v>
          </cell>
          <cell r="AFJ135">
            <v>1.2329108915028333</v>
          </cell>
          <cell r="AFK135">
            <v>0</v>
          </cell>
          <cell r="AFL135">
            <v>1.2329108915028333</v>
          </cell>
          <cell r="AFM135">
            <v>0</v>
          </cell>
          <cell r="AFN135">
            <v>0</v>
          </cell>
          <cell r="AFO135">
            <v>26</v>
          </cell>
          <cell r="AFP135">
            <v>26</v>
          </cell>
          <cell r="AFQ135">
            <v>0</v>
          </cell>
          <cell r="AFR135">
            <v>0</v>
          </cell>
          <cell r="AFS135">
            <v>0</v>
          </cell>
          <cell r="AFT135">
            <v>0</v>
          </cell>
          <cell r="AFU135">
            <v>0</v>
          </cell>
          <cell r="AFV135">
            <v>0</v>
          </cell>
          <cell r="AFW135">
            <v>0</v>
          </cell>
          <cell r="AFX135">
            <v>0</v>
          </cell>
          <cell r="AFY135">
            <v>0</v>
          </cell>
          <cell r="AFZ135">
            <v>0</v>
          </cell>
          <cell r="AGA135">
            <v>0</v>
          </cell>
          <cell r="AGB135">
            <v>0</v>
          </cell>
        </row>
        <row r="136">
          <cell r="A136" t="str">
            <v>Ethiopia_14</v>
          </cell>
          <cell r="B136" t="str">
            <v>Ethiopia</v>
          </cell>
          <cell r="C136" t="str">
            <v>Metema HP</v>
          </cell>
          <cell r="D136" t="str">
            <v>Hospital</v>
          </cell>
          <cell r="E136" t="str">
            <v>Tertiary</v>
          </cell>
          <cell r="F136" t="str">
            <v>Rural</v>
          </cell>
          <cell r="G136" t="str">
            <v>No</v>
          </cell>
          <cell r="H136">
            <v>37622</v>
          </cell>
          <cell r="I136">
            <v>227641</v>
          </cell>
          <cell r="J136">
            <v>36869</v>
          </cell>
          <cell r="K136">
            <v>52</v>
          </cell>
          <cell r="L136">
            <v>1831</v>
          </cell>
          <cell r="M136" t="str">
            <v>USD</v>
          </cell>
          <cell r="N136">
            <v>16.142417777777776</v>
          </cell>
          <cell r="O136">
            <v>0.71</v>
          </cell>
          <cell r="P136">
            <v>0</v>
          </cell>
          <cell r="Q136">
            <v>0</v>
          </cell>
          <cell r="R136">
            <v>0.28999999999999998</v>
          </cell>
          <cell r="S136">
            <v>0</v>
          </cell>
          <cell r="T136">
            <v>36869</v>
          </cell>
          <cell r="U136">
            <v>0</v>
          </cell>
          <cell r="V136">
            <v>200.70480963245683</v>
          </cell>
          <cell r="W136" t="str">
            <v>0: No</v>
          </cell>
          <cell r="X136" t="str">
            <v>0: No</v>
          </cell>
          <cell r="Y136">
            <v>0</v>
          </cell>
          <cell r="Z136" t="str">
            <v>Jul-10</v>
          </cell>
          <cell r="AA136" t="str">
            <v>Jun-11</v>
          </cell>
          <cell r="AB136">
            <v>185</v>
          </cell>
          <cell r="AC136">
            <v>735.58333333333337</v>
          </cell>
          <cell r="AD136">
            <v>6.083333333333333</v>
          </cell>
          <cell r="AE136">
            <v>41.666666666666664</v>
          </cell>
          <cell r="AF136">
            <v>0</v>
          </cell>
          <cell r="AG136">
            <v>968.33333333333337</v>
          </cell>
          <cell r="AH136">
            <v>783.33333333333337</v>
          </cell>
          <cell r="AI136">
            <v>8.3837349397590355</v>
          </cell>
          <cell r="AJ136">
            <v>13.14629948364888</v>
          </cell>
          <cell r="AK136">
            <v>5</v>
          </cell>
          <cell r="AL136">
            <v>9</v>
          </cell>
          <cell r="AM136">
            <v>12</v>
          </cell>
          <cell r="AN136">
            <v>12</v>
          </cell>
          <cell r="AO136">
            <v>0</v>
          </cell>
          <cell r="AP136">
            <v>18</v>
          </cell>
          <cell r="AQ136">
            <v>12</v>
          </cell>
          <cell r="AR136">
            <v>12</v>
          </cell>
          <cell r="AS136">
            <v>12</v>
          </cell>
          <cell r="AT136">
            <v>0</v>
          </cell>
          <cell r="AU136">
            <v>5</v>
          </cell>
          <cell r="AV136">
            <v>9</v>
          </cell>
          <cell r="AW136">
            <v>12</v>
          </cell>
          <cell r="AX136">
            <v>12</v>
          </cell>
          <cell r="AY136">
            <v>0</v>
          </cell>
          <cell r="AZ136">
            <v>5</v>
          </cell>
          <cell r="BA136">
            <v>5</v>
          </cell>
          <cell r="BB136">
            <v>5</v>
          </cell>
          <cell r="BC136">
            <v>5</v>
          </cell>
          <cell r="BD136">
            <v>0</v>
          </cell>
          <cell r="BE136">
            <v>143560.25</v>
          </cell>
          <cell r="BF136" t="str">
            <v>1: Yes</v>
          </cell>
          <cell r="BG136" t="str">
            <v>71</v>
          </cell>
          <cell r="BH136" t="str">
            <v>71</v>
          </cell>
          <cell r="BI136" t="str">
            <v>2</v>
          </cell>
          <cell r="BJ136" t="str">
            <v>26</v>
          </cell>
          <cell r="BK136" t="str">
            <v>N/A</v>
          </cell>
          <cell r="BL136" t="str">
            <v>N/A</v>
          </cell>
          <cell r="BM136" t="str">
            <v>1: Yes</v>
          </cell>
          <cell r="BN136" t="str">
            <v>N_INITIATION,N_STAGE,N_MONITORING,N_BLOOD: Initiation, WHO Staging, Routine clinical monitoring, Blood draws for CD4</v>
          </cell>
          <cell r="BO136" t="str">
            <v>Doctors only consult on difficult cases and everyday proceedings are led by nurses</v>
          </cell>
          <cell r="BP136" t="str">
            <v>1: Yes</v>
          </cell>
          <cell r="BQ136">
            <v>0.11255574665250215</v>
          </cell>
          <cell r="BR136" t="str">
            <v>1: The Costing Period</v>
          </cell>
          <cell r="BS136" t="str">
            <v/>
          </cell>
          <cell r="BT136" t="str">
            <v>1: Yes</v>
          </cell>
          <cell r="BU136" t="str">
            <v>71</v>
          </cell>
          <cell r="BV136" t="str">
            <v>71</v>
          </cell>
          <cell r="BW136" t="str">
            <v>2</v>
          </cell>
          <cell r="BX136" t="str">
            <v>26</v>
          </cell>
          <cell r="BY136" t="str">
            <v>N/A</v>
          </cell>
          <cell r="BZ136" t="str">
            <v>N/A</v>
          </cell>
          <cell r="CA136" t="str">
            <v>0: No</v>
          </cell>
          <cell r="CB136" t="str">
            <v>0: No</v>
          </cell>
          <cell r="CC136" t="str">
            <v>0: No</v>
          </cell>
          <cell r="CD136" t="str">
            <v>0: No</v>
          </cell>
          <cell r="CE136" t="str">
            <v>0: No</v>
          </cell>
          <cell r="CF136" t="str">
            <v>0: No</v>
          </cell>
          <cell r="CG136" t="str">
            <v>1: Yes</v>
          </cell>
          <cell r="CH136" t="str">
            <v>by patient number</v>
          </cell>
          <cell r="CI136" t="str">
            <v/>
          </cell>
          <cell r="CJ136">
            <v>801.75</v>
          </cell>
          <cell r="CK136" t="str">
            <v>Based on interview with ART coordinator and pharmacist</v>
          </cell>
          <cell r="CL136" t="str">
            <v>1: Yes</v>
          </cell>
          <cell r="CM136" t="str">
            <v>1: Yes</v>
          </cell>
          <cell r="CN136" t="str">
            <v>1: Yes</v>
          </cell>
          <cell r="CO136" t="str">
            <v>0: No</v>
          </cell>
          <cell r="CP136" t="str">
            <v>Tracers from a local NGO also work with the data clerk to track down LTFU patients</v>
          </cell>
          <cell r="CQ136" t="str">
            <v>1: Yes</v>
          </cell>
          <cell r="CR136" t="str">
            <v>0: No</v>
          </cell>
          <cell r="CS136" t="str">
            <v>100</v>
          </cell>
          <cell r="CT136" t="str">
            <v>20</v>
          </cell>
          <cell r="CU136">
            <v>916.82624113475185</v>
          </cell>
          <cell r="CV136" t="str">
            <v>2: Unknown</v>
          </cell>
          <cell r="CW136">
            <v>8.3837349397590355</v>
          </cell>
          <cell r="CX136">
            <v>21.267929683701688</v>
          </cell>
          <cell r="CY136">
            <v>16.497332674104058</v>
          </cell>
          <cell r="CZ136">
            <v>22.394602594478997</v>
          </cell>
          <cell r="DA136">
            <v>13.229912848883467</v>
          </cell>
          <cell r="DB136">
            <v>10.262318747682002</v>
          </cell>
          <cell r="DC136">
            <v>13.930770179167217</v>
          </cell>
          <cell r="DD136">
            <v>13.653345812133443</v>
          </cell>
          <cell r="DE136">
            <v>18.204461082844592</v>
          </cell>
          <cell r="DF136">
            <v>18.204461082844595</v>
          </cell>
          <cell r="DG136">
            <v>0</v>
          </cell>
          <cell r="DH136">
            <v>8.0380168348182188</v>
          </cell>
          <cell r="DI136">
            <v>6.2350139264220577</v>
          </cell>
          <cell r="DJ136">
            <v>8.4638324153117814</v>
          </cell>
          <cell r="DK136">
            <v>8.2952793977615205</v>
          </cell>
          <cell r="DL136">
            <v>11.060372530348692</v>
          </cell>
          <cell r="DM136">
            <v>11.060372530348694</v>
          </cell>
          <cell r="DN136">
            <v>0</v>
          </cell>
          <cell r="DO136">
            <v>13.930770179167217</v>
          </cell>
          <cell r="DP136">
            <v>13.6906751845786</v>
          </cell>
          <cell r="DQ136">
            <v>18.204461082844595</v>
          </cell>
          <cell r="DR136">
            <v>8.4638324153117814</v>
          </cell>
          <cell r="DS136">
            <v>8.317959375141168</v>
          </cell>
          <cell r="DT136">
            <v>11.060372530348694</v>
          </cell>
          <cell r="DU136">
            <v>8.3213274074539356</v>
          </cell>
          <cell r="DV136">
            <v>6.4547752683285102</v>
          </cell>
          <cell r="DW136">
            <v>8.5876575309066254</v>
          </cell>
          <cell r="DX136">
            <v>11.450210041208836</v>
          </cell>
          <cell r="DY136">
            <v>11.450210041208836</v>
          </cell>
          <cell r="DZ136">
            <v>0</v>
          </cell>
          <cell r="EA136">
            <v>2.2440843339672858</v>
          </cell>
          <cell r="EB136">
            <v>1.7407150746118123</v>
          </cell>
          <cell r="EC136">
            <v>2.3159078818748453</v>
          </cell>
          <cell r="ED136">
            <v>3.0878771758331274</v>
          </cell>
          <cell r="EE136">
            <v>3.0878771758331283</v>
          </cell>
          <cell r="EF136">
            <v>0</v>
          </cell>
          <cell r="EG136">
            <v>1.3683117202290769</v>
          </cell>
          <cell r="EH136">
            <v>1.0613865094632833</v>
          </cell>
          <cell r="EI136">
            <v>1.4121055299815855</v>
          </cell>
          <cell r="EJ136">
            <v>1.8828073733087809</v>
          </cell>
          <cell r="EK136">
            <v>1.8828073733087811</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8.0997819705254681</v>
          </cell>
          <cell r="EZ136">
            <v>6.2829245602532646</v>
          </cell>
          <cell r="FA136">
            <v>8.3590213714673869</v>
          </cell>
          <cell r="FB136">
            <v>11.14536182862318</v>
          </cell>
          <cell r="FC136">
            <v>11.145361828623182</v>
          </cell>
          <cell r="FD136">
            <v>0</v>
          </cell>
          <cell r="FE136">
            <v>1.2344242515259194</v>
          </cell>
          <cell r="FF136">
            <v>0.95753126144718925</v>
          </cell>
          <cell r="FG136">
            <v>1.2739328956645213</v>
          </cell>
          <cell r="FH136">
            <v>1.6985771942193617</v>
          </cell>
          <cell r="FI136">
            <v>1.6985771942193622</v>
          </cell>
          <cell r="FJ136">
            <v>0</v>
          </cell>
          <cell r="FK136">
            <v>0</v>
          </cell>
          <cell r="FL136">
            <v>0</v>
          </cell>
          <cell r="FM136">
            <v>0</v>
          </cell>
          <cell r="FN136">
            <v>0</v>
          </cell>
          <cell r="FO136">
            <v>0</v>
          </cell>
          <cell r="FP136">
            <v>0</v>
          </cell>
          <cell r="FQ136">
            <v>2.0654044750430294E-2</v>
          </cell>
          <cell r="FR136">
            <v>0.4130808950086059</v>
          </cell>
          <cell r="FS136">
            <v>2.6850258175559381</v>
          </cell>
          <cell r="FT136">
            <v>0</v>
          </cell>
          <cell r="FU136">
            <v>1.5604130808950083</v>
          </cell>
          <cell r="FV136">
            <v>0.98106712564543885</v>
          </cell>
          <cell r="FW136">
            <v>0</v>
          </cell>
          <cell r="FX136">
            <v>0</v>
          </cell>
          <cell r="FY136">
            <v>0</v>
          </cell>
          <cell r="FZ136">
            <v>5.6602409638554221</v>
          </cell>
          <cell r="GA136">
            <v>0</v>
          </cell>
          <cell r="GB136">
            <v>3.0981067125645434</v>
          </cell>
          <cell r="GC136">
            <v>0.22306368330464718</v>
          </cell>
          <cell r="GD136">
            <v>3.3211703958691907</v>
          </cell>
          <cell r="GE136">
            <v>1.602114791524813E-2</v>
          </cell>
          <cell r="GF136">
            <v>0.32042295830496259</v>
          </cell>
          <cell r="GG136">
            <v>2.0827492289822565</v>
          </cell>
          <cell r="GH136">
            <v>0</v>
          </cell>
          <cell r="GI136">
            <v>1.2103977249969959</v>
          </cell>
          <cell r="GJ136">
            <v>0.76100452597428603</v>
          </cell>
          <cell r="GK136">
            <v>0</v>
          </cell>
          <cell r="GL136">
            <v>0</v>
          </cell>
          <cell r="GM136">
            <v>0</v>
          </cell>
          <cell r="GN136">
            <v>4.3905955861737489</v>
          </cell>
          <cell r="GO136">
            <v>2.4031721872872192</v>
          </cell>
          <cell r="GP136">
            <v>0.17302839748467982</v>
          </cell>
          <cell r="GQ136">
            <v>2.5762005847718989</v>
          </cell>
          <cell r="GR136">
            <v>2.1748196981717993E-2</v>
          </cell>
          <cell r="GS136">
            <v>0.43496393963435992</v>
          </cell>
          <cell r="GT136">
            <v>2.8272656076233389</v>
          </cell>
          <cell r="GU136">
            <v>0</v>
          </cell>
          <cell r="GV136">
            <v>1.6430762819687943</v>
          </cell>
          <cell r="GW136">
            <v>1.0330393566316047</v>
          </cell>
          <cell r="GX136">
            <v>0</v>
          </cell>
          <cell r="GY136">
            <v>0</v>
          </cell>
          <cell r="GZ136">
            <v>0</v>
          </cell>
          <cell r="HA136">
            <v>5.9600933828398155</v>
          </cell>
          <cell r="HB136">
            <v>3.2622295472576988</v>
          </cell>
          <cell r="HC136">
            <v>0.23488052740255433</v>
          </cell>
          <cell r="HD136">
            <v>3.4971100746602533</v>
          </cell>
          <cell r="HE136">
            <v>4826.2666610500028</v>
          </cell>
          <cell r="HF136">
            <v>2291.4751425435065</v>
          </cell>
          <cell r="HG136">
            <v>2251.0772844749617</v>
          </cell>
          <cell r="HH136">
            <v>0</v>
          </cell>
          <cell r="HI136">
            <v>2209.4963092065609</v>
          </cell>
          <cell r="HJ136">
            <v>2407.7802364450481</v>
          </cell>
          <cell r="HK136">
            <v>0</v>
          </cell>
          <cell r="HL136">
            <v>0</v>
          </cell>
          <cell r="HM136" t="str">
            <v/>
          </cell>
          <cell r="HN136">
            <v>2520.6639558001552</v>
          </cell>
          <cell r="HO136">
            <v>829.0641097045318</v>
          </cell>
          <cell r="HP136">
            <v>0</v>
          </cell>
          <cell r="HQ136">
            <v>1</v>
          </cell>
          <cell r="HR136">
            <v>0</v>
          </cell>
          <cell r="HS136">
            <v>1.7918783452005269</v>
          </cell>
          <cell r="HT136">
            <v>0.57031569055451137</v>
          </cell>
          <cell r="HU136">
            <v>0</v>
          </cell>
          <cell r="HV136">
            <v>0</v>
          </cell>
          <cell r="HW136">
            <v>3.5554500000000004</v>
          </cell>
          <cell r="HX136">
            <v>2.1305000000000001</v>
          </cell>
          <cell r="HY136">
            <v>1.8868034658385282</v>
          </cell>
          <cell r="HZ136">
            <v>0.60052828052895713</v>
          </cell>
          <cell r="IA136">
            <v>0</v>
          </cell>
          <cell r="IB136">
            <v>1.3899431497062873</v>
          </cell>
          <cell r="IC136">
            <v>0.44238850777983085</v>
          </cell>
          <cell r="ID136">
            <v>0</v>
          </cell>
          <cell r="IE136" t="str">
            <v>2</v>
          </cell>
          <cell r="IF136">
            <v>100.93348659130096</v>
          </cell>
          <cell r="IG136">
            <v>100.49175354164649</v>
          </cell>
          <cell r="IH136">
            <v>441.19691183113298</v>
          </cell>
          <cell r="II136">
            <v>59.053381764885543</v>
          </cell>
          <cell r="IJ136">
            <v>0</v>
          </cell>
          <cell r="IK136">
            <v>95.886812261735912</v>
          </cell>
          <cell r="IL136">
            <v>5.0466743295650485</v>
          </cell>
          <cell r="IM136">
            <v>95.467165864564166</v>
          </cell>
          <cell r="IN136">
            <v>5.0245876770823248</v>
          </cell>
          <cell r="IO136">
            <v>419.13706623957631</v>
          </cell>
          <cell r="IP136">
            <v>22.059845591556652</v>
          </cell>
          <cell r="IQ136">
            <v>56.100712676641265</v>
          </cell>
          <cell r="IR136">
            <v>2.9526690882442774</v>
          </cell>
          <cell r="IS136">
            <v>0</v>
          </cell>
          <cell r="IT136">
            <v>0</v>
          </cell>
          <cell r="IU136">
            <v>242.00000000000003</v>
          </cell>
          <cell r="IV136">
            <v>360.05</v>
          </cell>
          <cell r="IW136">
            <v>175.10000000000002</v>
          </cell>
          <cell r="IX136">
            <v>2</v>
          </cell>
          <cell r="IY136" t="str">
            <v>1: Yes</v>
          </cell>
          <cell r="IZ136" t="str">
            <v/>
          </cell>
          <cell r="JA136" t="str">
            <v>6</v>
          </cell>
          <cell r="JB136" t="str">
            <v>LPV,D4T3TCNVP: LPV/r, D4T-3TC-NVP</v>
          </cell>
          <cell r="JC136" t="str">
            <v>1: Yes</v>
          </cell>
          <cell r="JD136" t="str">
            <v>1: Yes</v>
          </cell>
          <cell r="JE136" t="str">
            <v>0: No</v>
          </cell>
          <cell r="JF136" t="str">
            <v>1: Yes</v>
          </cell>
          <cell r="JG136" t="str">
            <v>0: No</v>
          </cell>
          <cell r="JH136">
            <v>0</v>
          </cell>
          <cell r="JI136">
            <v>323</v>
          </cell>
          <cell r="JJ136">
            <v>0</v>
          </cell>
          <cell r="JK136">
            <v>242</v>
          </cell>
          <cell r="JL136">
            <v>0</v>
          </cell>
          <cell r="JM136">
            <v>173.2</v>
          </cell>
          <cell r="JN136">
            <v>0</v>
          </cell>
          <cell r="JO136">
            <v>2</v>
          </cell>
          <cell r="JP136">
            <v>0</v>
          </cell>
          <cell r="JQ136">
            <v>0</v>
          </cell>
          <cell r="JR136">
            <v>53.428725768842874</v>
          </cell>
          <cell r="JS136">
            <v>86.335461057931752</v>
          </cell>
          <cell r="JT136">
            <v>118.77386566095336</v>
          </cell>
          <cell r="JU136">
            <v>141.70255549966424</v>
          </cell>
          <cell r="JV136">
            <v>151.52449072135315</v>
          </cell>
          <cell r="JW136" t="str">
            <v>N/A</v>
          </cell>
          <cell r="JX136">
            <v>128.29008501812612</v>
          </cell>
          <cell r="JY136" t="str">
            <v>N/A</v>
          </cell>
          <cell r="JZ136">
            <v>5128.4399999999996</v>
          </cell>
          <cell r="KA136">
            <v>291.56400000000002</v>
          </cell>
          <cell r="KB136">
            <v>2529.5300000000002</v>
          </cell>
          <cell r="KC136">
            <v>80.800000000000011</v>
          </cell>
          <cell r="KD136">
            <v>2527.9355</v>
          </cell>
          <cell r="KE136">
            <v>449</v>
          </cell>
          <cell r="KF136">
            <v>78.313499999999991</v>
          </cell>
          <cell r="KG136">
            <v>4748.3395</v>
          </cell>
          <cell r="KH136">
            <v>6562.1030000000001</v>
          </cell>
          <cell r="KI136">
            <v>291.56400000000002</v>
          </cell>
          <cell r="KJ136">
            <v>3193.9900000000002</v>
          </cell>
          <cell r="KK136">
            <v>80.800000000000011</v>
          </cell>
          <cell r="KL136">
            <v>2527.9355</v>
          </cell>
          <cell r="KM136">
            <v>449</v>
          </cell>
          <cell r="KN136">
            <v>98.903999999999996</v>
          </cell>
          <cell r="KO136">
            <v>4761.3395</v>
          </cell>
          <cell r="KP136">
            <v>248</v>
          </cell>
          <cell r="KQ136">
            <v>74</v>
          </cell>
          <cell r="KR136">
            <v>176</v>
          </cell>
          <cell r="KS136">
            <v>66</v>
          </cell>
          <cell r="KT136">
            <v>100</v>
          </cell>
          <cell r="KU136">
            <v>68</v>
          </cell>
          <cell r="KV136">
            <v>0</v>
          </cell>
          <cell r="KW136">
            <v>2</v>
          </cell>
          <cell r="KX136">
            <v>0</v>
          </cell>
          <cell r="KY136">
            <v>0</v>
          </cell>
          <cell r="KZ136">
            <v>4.3919011004532154</v>
          </cell>
          <cell r="LA136">
            <v>9.8869811503093707</v>
          </cell>
          <cell r="LB136" t="str">
            <v/>
          </cell>
          <cell r="LC136">
            <v>2.6909500670282807</v>
          </cell>
          <cell r="LD136">
            <v>4.2871771553742803</v>
          </cell>
          <cell r="LE136">
            <v>4.5083333126838321</v>
          </cell>
          <cell r="LF136">
            <v>4.3541744618533507</v>
          </cell>
          <cell r="LG136" t="str">
            <v/>
          </cell>
          <cell r="LH136">
            <v>7.3098614583668882</v>
          </cell>
          <cell r="LI136">
            <v>7.3157155919427304</v>
          </cell>
          <cell r="LJ136" t="str">
            <v>Tenofovir/Emtricitabine</v>
          </cell>
          <cell r="LK136" t="str">
            <v/>
          </cell>
          <cell r="LL136" t="str">
            <v>1: Yes</v>
          </cell>
          <cell r="LM136" t="str">
            <v/>
          </cell>
          <cell r="LN136" t="str">
            <v>6</v>
          </cell>
          <cell r="LO136" t="str">
            <v>LPV,D4T3TCNVP: LPV/r, D4T-3TC-NVP</v>
          </cell>
          <cell r="LP136" t="str">
            <v>1: Yes</v>
          </cell>
          <cell r="LQ136" t="str">
            <v>0: No</v>
          </cell>
          <cell r="LR136" t="str">
            <v>1: Yes</v>
          </cell>
          <cell r="LS136" t="str">
            <v>0: No</v>
          </cell>
          <cell r="LT136" t="str">
            <v>0: No</v>
          </cell>
          <cell r="LU136">
            <v>323</v>
          </cell>
          <cell r="LV136">
            <v>242</v>
          </cell>
          <cell r="LW136">
            <v>174.2</v>
          </cell>
          <cell r="LX136">
            <v>2</v>
          </cell>
          <cell r="LY136" t="str">
            <v>0: No</v>
          </cell>
          <cell r="LZ136" t="str">
            <v>0: No</v>
          </cell>
          <cell r="MA136" t="str">
            <v>0: No</v>
          </cell>
          <cell r="MB136" t="str">
            <v>0: No</v>
          </cell>
          <cell r="MC136" t="str">
            <v>0: No</v>
          </cell>
          <cell r="MD136" t="str">
            <v>0: No</v>
          </cell>
          <cell r="ME136" t="str">
            <v>0: No</v>
          </cell>
          <cell r="MF136" t="str">
            <v>0: No</v>
          </cell>
          <cell r="MG136" t="str">
            <v>1: Yes</v>
          </cell>
          <cell r="MH136" t="str">
            <v>0: No</v>
          </cell>
          <cell r="MI136" t="str">
            <v>0: No</v>
          </cell>
          <cell r="MJ136" t="str">
            <v>0: No</v>
          </cell>
          <cell r="MK136" t="str">
            <v>0: No</v>
          </cell>
          <cell r="ML136" t="str">
            <v>0: No</v>
          </cell>
          <cell r="MM136" t="str">
            <v>1: Yes</v>
          </cell>
          <cell r="MN136" t="str">
            <v>0: No</v>
          </cell>
          <cell r="MO136" t="str">
            <v>0: No</v>
          </cell>
          <cell r="MP136" t="str">
            <v>0: No</v>
          </cell>
          <cell r="MQ136" t="str">
            <v>1: Yes</v>
          </cell>
          <cell r="MR136" t="str">
            <v>0: No</v>
          </cell>
          <cell r="MS136" t="str">
            <v>3</v>
          </cell>
          <cell r="MT136" t="str">
            <v>0: No</v>
          </cell>
          <cell r="MU136">
            <v>15.903284827072255</v>
          </cell>
          <cell r="MV136">
            <v>23.752503780911365</v>
          </cell>
          <cell r="MW136">
            <v>14.071747341993783</v>
          </cell>
          <cell r="MX136">
            <v>22.785251112104934</v>
          </cell>
          <cell r="MY136">
            <v>12.381948355987159</v>
          </cell>
          <cell r="MZ136">
            <v>0</v>
          </cell>
          <cell r="NA136">
            <v>2.0582155484721536</v>
          </cell>
          <cell r="NB136">
            <v>2.0582155484721532</v>
          </cell>
          <cell r="NC136">
            <v>2.0582155484721532</v>
          </cell>
          <cell r="ND136">
            <v>2.0582155484721536</v>
          </cell>
          <cell r="NE136">
            <v>2.0582155484721536</v>
          </cell>
          <cell r="NF136">
            <v>0</v>
          </cell>
          <cell r="NG136">
            <v>0.59033490495442642</v>
          </cell>
          <cell r="NH136">
            <v>0.59033490495442642</v>
          </cell>
          <cell r="NI136">
            <v>0.59033490495442631</v>
          </cell>
          <cell r="NJ136">
            <v>0.59033490495442642</v>
          </cell>
          <cell r="NK136">
            <v>0.59033490495442642</v>
          </cell>
          <cell r="NL136">
            <v>0</v>
          </cell>
          <cell r="NM136">
            <v>11.629248583504285</v>
          </cell>
          <cell r="NN136">
            <v>19.478467537343395</v>
          </cell>
          <cell r="NO136">
            <v>9.7977110984258147</v>
          </cell>
          <cell r="NP136">
            <v>18.51121486853696</v>
          </cell>
          <cell r="NQ136">
            <v>8.1079121124191893</v>
          </cell>
          <cell r="NR136">
            <v>0</v>
          </cell>
          <cell r="NS136">
            <v>4.1211759608919802</v>
          </cell>
          <cell r="NT136">
            <v>4.1211759608919794</v>
          </cell>
          <cell r="NU136">
            <v>4.1211759608919794</v>
          </cell>
          <cell r="NV136">
            <v>4.1211759608919802</v>
          </cell>
          <cell r="NW136">
            <v>4.1211759608919802</v>
          </cell>
          <cell r="NX136">
            <v>0</v>
          </cell>
          <cell r="NY136">
            <v>0</v>
          </cell>
          <cell r="NZ136">
            <v>0</v>
          </cell>
          <cell r="OA136">
            <v>0</v>
          </cell>
          <cell r="OB136">
            <v>0</v>
          </cell>
          <cell r="OC136">
            <v>0</v>
          </cell>
          <cell r="OD136">
            <v>0</v>
          </cell>
          <cell r="OE136">
            <v>0.15286028267598989</v>
          </cell>
          <cell r="OF136">
            <v>0.15286028267598989</v>
          </cell>
          <cell r="OG136">
            <v>0.15286028267598989</v>
          </cell>
          <cell r="OH136">
            <v>0.15286028267598989</v>
          </cell>
          <cell r="OI136">
            <v>0.15286028267598992</v>
          </cell>
          <cell r="OJ136">
            <v>0</v>
          </cell>
          <cell r="OK136">
            <v>15.903284827072255</v>
          </cell>
          <cell r="OL136">
            <v>23.752503780911365</v>
          </cell>
          <cell r="OM136">
            <v>14.071747341993783</v>
          </cell>
          <cell r="ON136">
            <v>22.785251112104934</v>
          </cell>
          <cell r="OO136">
            <v>12.381948355987159</v>
          </cell>
          <cell r="OP136">
            <v>0</v>
          </cell>
          <cell r="OQ136">
            <v>0</v>
          </cell>
          <cell r="OR136">
            <v>0</v>
          </cell>
          <cell r="OS136">
            <v>0</v>
          </cell>
          <cell r="OT136">
            <v>0</v>
          </cell>
          <cell r="OU136">
            <v>0</v>
          </cell>
          <cell r="OV136">
            <v>0</v>
          </cell>
          <cell r="OW136">
            <v>1.6358003442340792</v>
          </cell>
          <cell r="OX136">
            <v>0</v>
          </cell>
          <cell r="OY136">
            <v>0</v>
          </cell>
          <cell r="OZ136">
            <v>0</v>
          </cell>
          <cell r="PA136">
            <v>1.4313253012048193</v>
          </cell>
          <cell r="PB136">
            <v>0</v>
          </cell>
          <cell r="PC136">
            <v>1.0637349397590361E-2</v>
          </cell>
          <cell r="PD136">
            <v>0</v>
          </cell>
          <cell r="PE136">
            <v>8.5714285714285715E-2</v>
          </cell>
          <cell r="PF136">
            <v>0</v>
          </cell>
          <cell r="PG136">
            <v>7.1092102556986427</v>
          </cell>
          <cell r="PH136" t="str">
            <v/>
          </cell>
          <cell r="PI136">
            <v>0</v>
          </cell>
          <cell r="PJ136">
            <v>0</v>
          </cell>
          <cell r="PK136">
            <v>2.761664283714234</v>
          </cell>
          <cell r="PL136" t="str">
            <v>N/A</v>
          </cell>
          <cell r="PM136">
            <v>0.12699443206851008</v>
          </cell>
          <cell r="PN136" t="str">
            <v>N/A</v>
          </cell>
          <cell r="PO136">
            <v>0.28929951110241076</v>
          </cell>
          <cell r="PP136" t="str">
            <v>N/A</v>
          </cell>
          <cell r="PQ136">
            <v>506.88</v>
          </cell>
          <cell r="PR136">
            <v>1013.76</v>
          </cell>
          <cell r="PS136">
            <v>1584</v>
          </cell>
          <cell r="PT136">
            <v>0</v>
          </cell>
          <cell r="PU136">
            <v>1386</v>
          </cell>
          <cell r="PV136">
            <v>10.3005</v>
          </cell>
          <cell r="PW136">
            <v>83</v>
          </cell>
          <cell r="PX136">
            <v>0</v>
          </cell>
          <cell r="PY136">
            <v>0</v>
          </cell>
          <cell r="PZ136">
            <v>27.91207736285612</v>
          </cell>
          <cell r="QA136">
            <v>14.049533116697488</v>
          </cell>
          <cell r="QB136">
            <v>2.0582155484721532</v>
          </cell>
          <cell r="QC136">
            <v>0.59033490495442642</v>
          </cell>
          <cell r="QD136">
            <v>9.7754968731295175</v>
          </cell>
          <cell r="QE136">
            <v>4.1211759608919802</v>
          </cell>
          <cell r="QF136">
            <v>0</v>
          </cell>
          <cell r="QG136">
            <v>0.15286028267598992</v>
          </cell>
          <cell r="QH136">
            <v>14.049533116697488</v>
          </cell>
          <cell r="QI136">
            <v>0</v>
          </cell>
          <cell r="QJ136">
            <v>1.3750468085106384</v>
          </cell>
          <cell r="QK136">
            <v>0</v>
          </cell>
          <cell r="QL136">
            <v>0</v>
          </cell>
          <cell r="QM136">
            <v>0</v>
          </cell>
          <cell r="QN136">
            <v>1.4313253012048193</v>
          </cell>
          <cell r="QO136">
            <v>0</v>
          </cell>
          <cell r="QP136">
            <v>1.0637349397590361E-2</v>
          </cell>
          <cell r="QQ136">
            <v>0</v>
          </cell>
          <cell r="QR136">
            <v>0</v>
          </cell>
          <cell r="QS136">
            <v>0</v>
          </cell>
          <cell r="QT136">
            <v>2.739891891891892</v>
          </cell>
          <cell r="QU136">
            <v>0</v>
          </cell>
          <cell r="QV136" t="str">
            <v>1: Yes</v>
          </cell>
          <cell r="QW136" t="str">
            <v>0: No</v>
          </cell>
          <cell r="QX136" t="str">
            <v>0: No</v>
          </cell>
          <cell r="QY136" t="str">
            <v>0: No</v>
          </cell>
          <cell r="QZ136" t="str">
            <v>1: Yes</v>
          </cell>
          <cell r="RA136" t="str">
            <v>0: No</v>
          </cell>
          <cell r="RB136" t="str">
            <v>VCT patients</v>
          </cell>
          <cell r="RC136" t="str">
            <v>14</v>
          </cell>
          <cell r="RD136" t="str">
            <v>1: Yes</v>
          </cell>
          <cell r="RE136">
            <v>0</v>
          </cell>
          <cell r="RF136">
            <v>0</v>
          </cell>
          <cell r="RG136">
            <v>0</v>
          </cell>
          <cell r="RH136">
            <v>0</v>
          </cell>
          <cell r="RI136">
            <v>1.431325301204819</v>
          </cell>
          <cell r="RJ136">
            <v>0</v>
          </cell>
          <cell r="RK136">
            <v>1.0637349397590359E-2</v>
          </cell>
          <cell r="RL136">
            <v>0</v>
          </cell>
          <cell r="RM136">
            <v>8.5714285714285701E-2</v>
          </cell>
          <cell r="RN136">
            <v>0</v>
          </cell>
          <cell r="RO136">
            <v>43.794610050292334</v>
          </cell>
          <cell r="RP136">
            <v>43.438947202290407</v>
          </cell>
          <cell r="RQ136">
            <v>45.300569857147337</v>
          </cell>
          <cell r="RR136">
            <v>45.300569857147337</v>
          </cell>
          <cell r="RS136">
            <v>42.454286275034107</v>
          </cell>
          <cell r="RT136">
            <v>67.331640877943997</v>
          </cell>
          <cell r="RU136">
            <v>57.33381793542776</v>
          </cell>
          <cell r="RV136">
            <v>21.849503589475415</v>
          </cell>
          <cell r="RW136">
            <v>14.867504559577281</v>
          </cell>
          <cell r="RX136">
            <v>23.298051170823669</v>
          </cell>
          <cell r="RY136">
            <v>34.779620782151284</v>
          </cell>
          <cell r="RZ136">
            <v>25.389123170970436</v>
          </cell>
          <cell r="SA136">
            <v>0</v>
          </cell>
          <cell r="SB136">
            <v>41.604879547777713</v>
          </cell>
          <cell r="SC136">
            <v>0</v>
          </cell>
          <cell r="SD136">
            <v>43.035541364289969</v>
          </cell>
          <cell r="SE136">
            <v>40.331571961282393</v>
          </cell>
          <cell r="SF136">
            <v>63.965058834046786</v>
          </cell>
          <cell r="SG136">
            <v>54.467127038656358</v>
          </cell>
          <cell r="SH136">
            <v>2.1897305025146165</v>
          </cell>
          <cell r="SI136">
            <v>0</v>
          </cell>
          <cell r="SJ136">
            <v>2.2650284928573674</v>
          </cell>
          <cell r="SK136">
            <v>2.1227143137517053</v>
          </cell>
          <cell r="SL136">
            <v>3.3665820438971994</v>
          </cell>
          <cell r="SM136">
            <v>2.866690896771388</v>
          </cell>
          <cell r="SN136">
            <v>0.13621794114084551</v>
          </cell>
          <cell r="SO136">
            <v>0.8</v>
          </cell>
          <cell r="SP136">
            <v>0.5</v>
          </cell>
          <cell r="SQ136">
            <v>0.9</v>
          </cell>
          <cell r="SR136">
            <v>0.8</v>
          </cell>
          <cell r="SS136" t="str">
            <v>1: Yes</v>
          </cell>
          <cell r="ST136" t="str">
            <v>1: Yes</v>
          </cell>
          <cell r="SU136">
            <v>0.9</v>
          </cell>
          <cell r="SV136" t="str">
            <v>Blank</v>
          </cell>
          <cell r="SW136" t="str">
            <v>if patients have TB coinfection</v>
          </cell>
          <cell r="SX136">
            <v>1</v>
          </cell>
          <cell r="SY136" t="str">
            <v>0: No</v>
          </cell>
          <cell r="SZ136" t="str">
            <v>N/A</v>
          </cell>
          <cell r="TA136" t="str">
            <v>N/A</v>
          </cell>
          <cell r="TB136">
            <v>0</v>
          </cell>
          <cell r="TC136">
            <v>0.37755990994986405</v>
          </cell>
          <cell r="TD136">
            <v>16.521251937905927</v>
          </cell>
          <cell r="TE136">
            <v>0</v>
          </cell>
          <cell r="TF136">
            <v>2.7687835102219359E-2</v>
          </cell>
          <cell r="TG136">
            <v>6.2663075703489446E-2</v>
          </cell>
          <cell r="TH136">
            <v>0.93455704118184235</v>
          </cell>
          <cell r="TI136">
            <v>21.849503589475415</v>
          </cell>
          <cell r="TJ136">
            <v>4.0213866609735742</v>
          </cell>
          <cell r="TK136">
            <v>0</v>
          </cell>
          <cell r="TL136">
            <v>0.49405925153349328</v>
          </cell>
          <cell r="TM136">
            <v>25.078069720880805</v>
          </cell>
          <cell r="TN136">
            <v>0</v>
          </cell>
          <cell r="TO136">
            <v>4.347738430916067E-2</v>
          </cell>
          <cell r="TP136">
            <v>6.2318711053227026E-2</v>
          </cell>
          <cell r="TQ136">
            <v>0.73375356881979781</v>
          </cell>
          <cell r="TR136">
            <v>14.867504559577281</v>
          </cell>
          <cell r="TS136">
            <v>4.0213866609735742</v>
          </cell>
          <cell r="TT136">
            <v>0</v>
          </cell>
          <cell r="TU136">
            <v>0.35004623566096438</v>
          </cell>
          <cell r="TV136">
            <v>14.50038646150122</v>
          </cell>
          <cell r="TW136">
            <v>0</v>
          </cell>
          <cell r="TX136">
            <v>2.3958813906537476E-2</v>
          </cell>
          <cell r="TY136">
            <v>6.2744404376210997E-2</v>
          </cell>
          <cell r="TZ136">
            <v>0.98198083997372931</v>
          </cell>
          <cell r="UA136">
            <v>23.498443785898168</v>
          </cell>
          <cell r="UB136">
            <v>4.0213866609735742</v>
          </cell>
          <cell r="UC136" t="str">
            <v>0: No</v>
          </cell>
          <cell r="UD136" t="str">
            <v>N/A</v>
          </cell>
          <cell r="UE136" t="str">
            <v>N/A</v>
          </cell>
          <cell r="UF136">
            <v>56800</v>
          </cell>
          <cell r="UG136">
            <v>9.2287163526703526E-3</v>
          </cell>
          <cell r="UH136">
            <v>9.2287163526703526E-3</v>
          </cell>
          <cell r="UI136">
            <v>0</v>
          </cell>
          <cell r="UJ136">
            <v>72000</v>
          </cell>
          <cell r="UK136">
            <v>1.8061953459328327E-2</v>
          </cell>
          <cell r="UL136">
            <v>1.8061953459328327E-2</v>
          </cell>
          <cell r="UM136">
            <v>1.8061953459328327E-2</v>
          </cell>
          <cell r="UN136" t="str">
            <v>1: Yes</v>
          </cell>
          <cell r="UO136" t="str">
            <v>3: Other (please explain)</v>
          </cell>
          <cell r="UP136" t="str">
            <v>1: Yes</v>
          </cell>
          <cell r="UQ136" t="e">
            <v>#N/A</v>
          </cell>
          <cell r="UR136" t="e">
            <v>#N/A</v>
          </cell>
          <cell r="US136" t="e">
            <v>#N/A</v>
          </cell>
          <cell r="UT136" t="e">
            <v>#N/A</v>
          </cell>
          <cell r="UU136" t="e">
            <v>#N/A</v>
          </cell>
          <cell r="UV136" t="e">
            <v>#N/A</v>
          </cell>
          <cell r="UW136" t="e">
            <v>#N/A</v>
          </cell>
          <cell r="UX136">
            <v>0</v>
          </cell>
          <cell r="UY136">
            <v>0</v>
          </cell>
          <cell r="UZ136">
            <v>0</v>
          </cell>
          <cell r="VA136">
            <v>0</v>
          </cell>
          <cell r="VB136">
            <v>1</v>
          </cell>
          <cell r="VC136">
            <v>0</v>
          </cell>
          <cell r="VD136">
            <v>1</v>
          </cell>
          <cell r="VE136">
            <v>0</v>
          </cell>
          <cell r="VF136">
            <v>0</v>
          </cell>
          <cell r="VG136">
            <v>1</v>
          </cell>
          <cell r="VH136">
            <v>0</v>
          </cell>
          <cell r="VI136">
            <v>1</v>
          </cell>
          <cell r="VJ136">
            <v>0</v>
          </cell>
          <cell r="VK136">
            <v>0</v>
          </cell>
          <cell r="VL136">
            <v>0</v>
          </cell>
          <cell r="VM136">
            <v>0</v>
          </cell>
          <cell r="VN136">
            <v>0</v>
          </cell>
          <cell r="VO136">
            <v>0</v>
          </cell>
          <cell r="VP136">
            <v>0</v>
          </cell>
          <cell r="VQ136">
            <v>0</v>
          </cell>
          <cell r="VR136">
            <v>1</v>
          </cell>
          <cell r="VS136">
            <v>1</v>
          </cell>
          <cell r="VT136">
            <v>1</v>
          </cell>
          <cell r="VU136">
            <v>0</v>
          </cell>
          <cell r="VV136">
            <v>1</v>
          </cell>
          <cell r="VW136">
            <v>0</v>
          </cell>
          <cell r="VX136">
            <v>0</v>
          </cell>
          <cell r="VY136">
            <v>6.0286032809778414</v>
          </cell>
          <cell r="VZ136">
            <v>5.4843745418117349</v>
          </cell>
          <cell r="WA136">
            <v>8.3366040738511273</v>
          </cell>
          <cell r="WB136">
            <v>5.122467023210092</v>
          </cell>
          <cell r="WC136">
            <v>9.3807277968162417</v>
          </cell>
          <cell r="WD136">
            <v>11.304622299974479</v>
          </cell>
          <cell r="WE136">
            <v>0</v>
          </cell>
          <cell r="WF136">
            <v>8.0186225426301281</v>
          </cell>
          <cell r="WG136">
            <v>7.9197738701585703</v>
          </cell>
          <cell r="WH136">
            <v>4.8663436720495872</v>
          </cell>
          <cell r="WI136">
            <v>8.9116914069754305</v>
          </cell>
          <cell r="WJ136">
            <v>10.739391184975753</v>
          </cell>
          <cell r="WK136">
            <v>0</v>
          </cell>
          <cell r="WL136">
            <v>0.42203276540158574</v>
          </cell>
          <cell r="WM136">
            <v>0.4168302036925563</v>
          </cell>
          <cell r="WN136">
            <v>0.25612335116050455</v>
          </cell>
          <cell r="WO136">
            <v>0.46903638984081214</v>
          </cell>
          <cell r="WP136">
            <v>0.56523111499872392</v>
          </cell>
          <cell r="WQ136">
            <v>0</v>
          </cell>
          <cell r="WR136" t="e">
            <v>#VALUE!</v>
          </cell>
          <cell r="WS136" t="e">
            <v>#VALUE!</v>
          </cell>
          <cell r="WT136">
            <v>3.9229272636310292E-2</v>
          </cell>
          <cell r="WU136">
            <v>5.2798854211024659</v>
          </cell>
          <cell r="WV136">
            <v>3.9229272636310292E-2</v>
          </cell>
          <cell r="WW136">
            <v>5.1181650580426856</v>
          </cell>
          <cell r="WX136">
            <v>0</v>
          </cell>
          <cell r="WY136">
            <v>8.1585078835665499</v>
          </cell>
          <cell r="WZ136">
            <v>12.174507028494949</v>
          </cell>
          <cell r="XA136">
            <v>11.719618865953834</v>
          </cell>
          <cell r="XB136">
            <v>14.006649912648523</v>
          </cell>
          <cell r="XC136">
            <v>11.670431039000599</v>
          </cell>
          <cell r="XD136">
            <v>15.311377317846931</v>
          </cell>
          <cell r="XE136">
            <v>12.063584029009807</v>
          </cell>
          <cell r="XF136">
            <v>0</v>
          </cell>
          <cell r="XG136">
            <v>0.58147128503507428</v>
          </cell>
          <cell r="XH136">
            <v>0.45104179731295735</v>
          </cell>
          <cell r="XI136">
            <v>0.60008169555549962</v>
          </cell>
          <cell r="XJ136">
            <v>0.80010892740733297</v>
          </cell>
          <cell r="XK136">
            <v>0.80010892740733319</v>
          </cell>
          <cell r="XL136">
            <v>0</v>
          </cell>
          <cell r="XM136">
            <v>9.777196514970262</v>
          </cell>
          <cell r="XN136">
            <v>10.311856907500589</v>
          </cell>
          <cell r="XO136">
            <v>12.575734245241621</v>
          </cell>
          <cell r="XP136">
            <v>9.7666910641027194</v>
          </cell>
          <cell r="XQ136">
            <v>12.773057351316425</v>
          </cell>
          <cell r="XR136">
            <v>9.5252640624792999</v>
          </cell>
          <cell r="XS136">
            <v>0</v>
          </cell>
          <cell r="XT136">
            <v>0.35976808705035646</v>
          </cell>
          <cell r="XU136">
            <v>0.27906871547276679</v>
          </cell>
          <cell r="XV136">
            <v>0.37128272580289845</v>
          </cell>
          <cell r="XW136">
            <v>0.49504363440386456</v>
          </cell>
          <cell r="XX136">
            <v>0.49504363440386467</v>
          </cell>
          <cell r="XY136">
            <v>0</v>
          </cell>
          <cell r="XZ136">
            <v>1.471048881467847E-3</v>
          </cell>
          <cell r="YA136">
            <v>1.1410787574702864E-3</v>
          </cell>
          <cell r="YB136">
            <v>1.5181308686343809E-3</v>
          </cell>
          <cell r="YC136">
            <v>2.0241744915125079E-3</v>
          </cell>
          <cell r="YD136">
            <v>2.0241744915125079E-3</v>
          </cell>
          <cell r="YE136">
            <v>0</v>
          </cell>
          <cell r="YF136">
            <v>1.471048881467847E-3</v>
          </cell>
          <cell r="YG136">
            <v>1.1410787574702864E-3</v>
          </cell>
          <cell r="YH136">
            <v>1.5181308686343809E-3</v>
          </cell>
          <cell r="YI136">
            <v>2.0241744915125079E-3</v>
          </cell>
          <cell r="YJ136">
            <v>2.0241744915125079E-3</v>
          </cell>
          <cell r="YK136">
            <v>0</v>
          </cell>
          <cell r="YL136">
            <v>0.348366726769757</v>
          </cell>
          <cell r="YM136">
            <v>0.27022478772410086</v>
          </cell>
          <cell r="YN136">
            <v>0.35951645671119503</v>
          </cell>
          <cell r="YO136">
            <v>0.47935527561492675</v>
          </cell>
          <cell r="YP136">
            <v>0.4793552756149268</v>
          </cell>
          <cell r="YQ136">
            <v>0</v>
          </cell>
          <cell r="YR136">
            <v>0.41534330051112395</v>
          </cell>
          <cell r="YS136">
            <v>0.32217788493740135</v>
          </cell>
          <cell r="YT136">
            <v>0.42863666430802094</v>
          </cell>
          <cell r="YU136">
            <v>0.57151555241069463</v>
          </cell>
          <cell r="YV136">
            <v>0.57151555241069463</v>
          </cell>
          <cell r="YW136">
            <v>0</v>
          </cell>
          <cell r="YX136">
            <v>0.13680754597650974</v>
          </cell>
          <cell r="YY136">
            <v>0.10612032444473664</v>
          </cell>
          <cell r="YZ136">
            <v>0.14118617078299739</v>
          </cell>
          <cell r="ZA136">
            <v>0.18824822771066324</v>
          </cell>
          <cell r="ZB136">
            <v>0.18824822771066327</v>
          </cell>
          <cell r="ZC136">
            <v>0</v>
          </cell>
          <cell r="ZD136">
            <v>3.6305196906350892</v>
          </cell>
          <cell r="ZE136">
            <v>3.0517994029278963</v>
          </cell>
          <cell r="ZF136">
            <v>3.7175764541270913</v>
          </cell>
          <cell r="ZG136">
            <v>3.7175764541270913</v>
          </cell>
          <cell r="ZH136">
            <v>2.1320528699424992</v>
          </cell>
          <cell r="ZI136">
            <v>2.1320528699424992</v>
          </cell>
          <cell r="ZJ136" t="str">
            <v xml:space="preserve"> </v>
          </cell>
          <cell r="ZK136">
            <v>182</v>
          </cell>
          <cell r="ZL136">
            <v>1</v>
          </cell>
          <cell r="ZM136">
            <v>0</v>
          </cell>
          <cell r="ZN136">
            <v>1</v>
          </cell>
          <cell r="ZO136">
            <v>0</v>
          </cell>
          <cell r="ZP136">
            <v>0</v>
          </cell>
          <cell r="ZQ136">
            <v>0</v>
          </cell>
          <cell r="ZR136" t="str">
            <v>1: Yes</v>
          </cell>
          <cell r="ZS136" t="str">
            <v>0: No</v>
          </cell>
          <cell r="ZT136">
            <v>0.83270623890436724</v>
          </cell>
          <cell r="ZU136">
            <v>0.83270623890436724</v>
          </cell>
          <cell r="ZV136">
            <v>0.83270623890436735</v>
          </cell>
          <cell r="ZW136">
            <v>0.83270623890436724</v>
          </cell>
          <cell r="ZX136">
            <v>0.83270623890436735</v>
          </cell>
          <cell r="ZY136">
            <v>0.83270623890436724</v>
          </cell>
          <cell r="ZZ136">
            <v>0</v>
          </cell>
          <cell r="AAA136">
            <v>0.43300724423027093</v>
          </cell>
          <cell r="AAB136">
            <v>0.43300724423027098</v>
          </cell>
          <cell r="AAC136">
            <v>0.43300724423027098</v>
          </cell>
          <cell r="AAD136">
            <v>0.43300724423027104</v>
          </cell>
          <cell r="AAE136">
            <v>0.43300724423027104</v>
          </cell>
          <cell r="AAF136">
            <v>0</v>
          </cell>
          <cell r="AAG136">
            <v>6.6616499112349375E-2</v>
          </cell>
          <cell r="AAH136">
            <v>6.6616499112349375E-2</v>
          </cell>
          <cell r="AAI136">
            <v>6.6616499112349375E-2</v>
          </cell>
          <cell r="AAJ136">
            <v>6.6616499112349375E-2</v>
          </cell>
          <cell r="AAK136">
            <v>6.6616499112349389E-2</v>
          </cell>
          <cell r="AAL136">
            <v>6.6616499112349375E-2</v>
          </cell>
          <cell r="AAM136">
            <v>0</v>
          </cell>
          <cell r="AAN136">
            <v>0.16654124778087345</v>
          </cell>
          <cell r="AAO136">
            <v>0.16654124778087348</v>
          </cell>
          <cell r="AAP136">
            <v>0.16654124778087345</v>
          </cell>
          <cell r="AAQ136">
            <v>0.16654124778087348</v>
          </cell>
          <cell r="AAR136">
            <v>0.16654124778087345</v>
          </cell>
          <cell r="AAS136">
            <v>0</v>
          </cell>
          <cell r="AAT136">
            <v>0</v>
          </cell>
          <cell r="AAU136">
            <v>0</v>
          </cell>
          <cell r="AAV136">
            <v>0</v>
          </cell>
          <cell r="AAW136">
            <v>0</v>
          </cell>
          <cell r="AAX136">
            <v>0</v>
          </cell>
          <cell r="AAY136">
            <v>0</v>
          </cell>
          <cell r="AAZ136">
            <v>0</v>
          </cell>
          <cell r="ABA136">
            <v>0</v>
          </cell>
          <cell r="ABB136">
            <v>0</v>
          </cell>
          <cell r="ABC136">
            <v>0</v>
          </cell>
          <cell r="ABD136">
            <v>0</v>
          </cell>
          <cell r="ABE136">
            <v>0</v>
          </cell>
          <cell r="ABF136">
            <v>0.15821418539182974</v>
          </cell>
          <cell r="ABG136">
            <v>0.1582141853918298</v>
          </cell>
          <cell r="ABH136">
            <v>0.15821418539182977</v>
          </cell>
          <cell r="ABI136">
            <v>0.1582141853918298</v>
          </cell>
          <cell r="ABJ136">
            <v>0.1582141853918298</v>
          </cell>
          <cell r="ABK136">
            <v>0</v>
          </cell>
          <cell r="ABL136">
            <v>8.3270623890436719E-3</v>
          </cell>
          <cell r="ABM136">
            <v>8.3270623890436719E-3</v>
          </cell>
          <cell r="ABN136">
            <v>8.3270623890436719E-3</v>
          </cell>
          <cell r="ABO136">
            <v>8.3270623890436737E-3</v>
          </cell>
          <cell r="ABP136">
            <v>8.3270623890436719E-3</v>
          </cell>
          <cell r="ABQ136">
            <v>0</v>
          </cell>
          <cell r="ABR136">
            <v>0</v>
          </cell>
          <cell r="ABS136">
            <v>0</v>
          </cell>
          <cell r="ABT136">
            <v>0</v>
          </cell>
          <cell r="ABU136">
            <v>0</v>
          </cell>
          <cell r="ABV136">
            <v>0</v>
          </cell>
          <cell r="ABW136">
            <v>0</v>
          </cell>
          <cell r="ABX136">
            <v>6.6616499112349375E-2</v>
          </cell>
          <cell r="ABY136" t="str">
            <v>0: No</v>
          </cell>
          <cell r="ABZ136">
            <v>6.6616499112349375E-2</v>
          </cell>
          <cell r="ACA136">
            <v>6.6616499112349375E-2</v>
          </cell>
          <cell r="ACB136">
            <v>0.85675483986597611</v>
          </cell>
          <cell r="ACC136">
            <v>0.9020010705945255</v>
          </cell>
          <cell r="ACD136">
            <v>0.66517170074509113</v>
          </cell>
          <cell r="ACE136">
            <v>0.88384817931684245</v>
          </cell>
          <cell r="ACF136">
            <v>1.1924957457168903</v>
          </cell>
          <cell r="ACG136">
            <v>1.180059990642875</v>
          </cell>
          <cell r="ACH136">
            <v>0</v>
          </cell>
          <cell r="ACI136">
            <v>0.41454227406605643</v>
          </cell>
          <cell r="ACJ136">
            <v>0.32167554499268169</v>
          </cell>
          <cell r="ACK136">
            <v>0.42774445622059026</v>
          </cell>
          <cell r="ACL136">
            <v>0.57313224295300691</v>
          </cell>
          <cell r="ACM136">
            <v>0.57064509193820412</v>
          </cell>
          <cell r="ACN136">
            <v>0</v>
          </cell>
          <cell r="ACO136">
            <v>0.18139903655725556</v>
          </cell>
          <cell r="ACP136">
            <v>0.14082853227908199</v>
          </cell>
          <cell r="ACQ136">
            <v>0.18713930017554034</v>
          </cell>
          <cell r="ACR136">
            <v>0.25232536822627372</v>
          </cell>
          <cell r="ACS136">
            <v>0.24983821721147079</v>
          </cell>
          <cell r="ACT136">
            <v>0</v>
          </cell>
          <cell r="ACU136">
            <v>7.2552347135819581E-2</v>
          </cell>
          <cell r="ACV136">
            <v>5.6397180823354681E-2</v>
          </cell>
          <cell r="ACW136">
            <v>7.4808893456181372E-2</v>
          </cell>
          <cell r="ACX136">
            <v>0.10255149260046184</v>
          </cell>
          <cell r="ACY136">
            <v>0.1000643415856588</v>
          </cell>
          <cell r="ACZ136">
            <v>0</v>
          </cell>
          <cell r="ADA136">
            <v>0</v>
          </cell>
          <cell r="ADB136">
            <v>0</v>
          </cell>
          <cell r="ADC136">
            <v>0</v>
          </cell>
          <cell r="ADD136">
            <v>0</v>
          </cell>
          <cell r="ADE136">
            <v>0</v>
          </cell>
          <cell r="ADF136">
            <v>0</v>
          </cell>
          <cell r="ADG136">
            <v>0</v>
          </cell>
          <cell r="ADH136">
            <v>0</v>
          </cell>
          <cell r="ADI136">
            <v>0</v>
          </cell>
          <cell r="ADJ136">
            <v>0</v>
          </cell>
          <cell r="ADK136">
            <v>0</v>
          </cell>
          <cell r="ADL136">
            <v>0</v>
          </cell>
          <cell r="ADM136">
            <v>0.15269533502946986</v>
          </cell>
          <cell r="ADN136">
            <v>0.11856334144365455</v>
          </cell>
          <cell r="ADO136">
            <v>0.1575169158466673</v>
          </cell>
          <cell r="ADP136">
            <v>0.21282885578777641</v>
          </cell>
          <cell r="ADQ136">
            <v>0.2103417047729734</v>
          </cell>
          <cell r="ADR136">
            <v>0</v>
          </cell>
          <cell r="ADS136">
            <v>3.5565847077374736E-2</v>
          </cell>
          <cell r="ADT136">
            <v>2.7707101206318249E-2</v>
          </cell>
          <cell r="ADU136">
            <v>3.6638613617863344E-2</v>
          </cell>
          <cell r="ADV136">
            <v>5.1657786149371145E-2</v>
          </cell>
          <cell r="ADW136">
            <v>4.9170635134568097E-2</v>
          </cell>
          <cell r="ADX136">
            <v>0</v>
          </cell>
          <cell r="ADY136">
            <v>0</v>
          </cell>
          <cell r="ADZ136">
            <v>0</v>
          </cell>
          <cell r="AEA136">
            <v>0</v>
          </cell>
          <cell r="AEB136">
            <v>0</v>
          </cell>
          <cell r="AEC136">
            <v>0</v>
          </cell>
          <cell r="AED136">
            <v>0</v>
          </cell>
          <cell r="AEE136">
            <v>6.3003867109204872E-2</v>
          </cell>
          <cell r="AEF136">
            <v>4.2835950711271387E-2</v>
          </cell>
          <cell r="AEG136">
            <v>0.20497896137126323</v>
          </cell>
          <cell r="AEH136">
            <v>0</v>
          </cell>
          <cell r="AEI136">
            <v>0.15003266466751347</v>
          </cell>
          <cell r="AEJ136">
            <v>1.4013583146605332E-2</v>
          </cell>
          <cell r="AEK136">
            <v>0.37356099117622577</v>
          </cell>
          <cell r="AEL136">
            <v>8.3288216838920247E-3</v>
          </cell>
          <cell r="AEM136">
            <v>0.18139903655725556</v>
          </cell>
          <cell r="AEN136">
            <v>6.6200978238044314E-2</v>
          </cell>
          <cell r="AEO136">
            <v>4.5105193932945493E-2</v>
          </cell>
          <cell r="AEP136">
            <v>0.21583776363791035</v>
          </cell>
          <cell r="AEQ136">
            <v>0</v>
          </cell>
          <cell r="AER136">
            <v>0.15798067566466109</v>
          </cell>
          <cell r="AES136">
            <v>1.4755955570673723E-2</v>
          </cell>
          <cell r="AET136">
            <v>0.3933504608397404</v>
          </cell>
          <cell r="AEU136">
            <v>8.7700427105501556E-3</v>
          </cell>
          <cell r="AEV136">
            <v>0.19098058118465402</v>
          </cell>
          <cell r="AEW136">
            <v>0.01</v>
          </cell>
          <cell r="AEX136" t="str">
            <v>5</v>
          </cell>
          <cell r="AEY136" t="str">
            <v>7</v>
          </cell>
          <cell r="AEZ136" t="str">
            <v>1: Yes</v>
          </cell>
          <cell r="AFA136" t="str">
            <v>12</v>
          </cell>
          <cell r="AFB136" t="str">
            <v>12</v>
          </cell>
          <cell r="AFC136" t="str">
            <v>1: Always</v>
          </cell>
          <cell r="AFD136" t="str">
            <v>1: Always</v>
          </cell>
          <cell r="AFE136">
            <v>0.19098058118465402</v>
          </cell>
          <cell r="AFF136">
            <v>0.14082853227908199</v>
          </cell>
          <cell r="AFG136">
            <v>0.94953941042451318</v>
          </cell>
          <cell r="AFH136">
            <v>0.94953941042451329</v>
          </cell>
          <cell r="AFI136">
            <v>0.94953941042451318</v>
          </cell>
          <cell r="AFJ136">
            <v>0.94953941042451318</v>
          </cell>
          <cell r="AFK136">
            <v>0.94953941042451329</v>
          </cell>
          <cell r="AFL136">
            <v>0.94953941042451318</v>
          </cell>
          <cell r="AFM136">
            <v>0</v>
          </cell>
          <cell r="AFN136">
            <v>0</v>
          </cell>
          <cell r="AFO136">
            <v>113</v>
          </cell>
          <cell r="AFP136">
            <v>113</v>
          </cell>
          <cell r="AFQ136">
            <v>0</v>
          </cell>
          <cell r="AFR136">
            <v>0</v>
          </cell>
          <cell r="AFS136">
            <v>0</v>
          </cell>
          <cell r="AFT136">
            <v>0</v>
          </cell>
          <cell r="AFU136">
            <v>0</v>
          </cell>
          <cell r="AFV136">
            <v>0</v>
          </cell>
          <cell r="AFW136">
            <v>0</v>
          </cell>
          <cell r="AFX136">
            <v>0</v>
          </cell>
          <cell r="AFY136">
            <v>0</v>
          </cell>
          <cell r="AFZ136">
            <v>0</v>
          </cell>
          <cell r="AGA136">
            <v>0</v>
          </cell>
          <cell r="AGB136">
            <v>0</v>
          </cell>
        </row>
        <row r="137">
          <cell r="A137" t="str">
            <v>Ethiopia_15</v>
          </cell>
          <cell r="B137" t="str">
            <v>Ethiopia</v>
          </cell>
          <cell r="C137" t="str">
            <v>Felege Hiwot  HP</v>
          </cell>
          <cell r="D137" t="str">
            <v>Hospital</v>
          </cell>
          <cell r="E137" t="str">
            <v>Tertiary</v>
          </cell>
          <cell r="F137" t="str">
            <v>Urban</v>
          </cell>
          <cell r="G137" t="str">
            <v>No</v>
          </cell>
          <cell r="H137">
            <v>38353</v>
          </cell>
          <cell r="I137">
            <v>7000000</v>
          </cell>
          <cell r="J137">
            <v>103027</v>
          </cell>
          <cell r="K137">
            <v>275</v>
          </cell>
          <cell r="L137">
            <v>15378</v>
          </cell>
          <cell r="M137" t="str">
            <v>USD</v>
          </cell>
          <cell r="N137">
            <v>16.140415555555553</v>
          </cell>
          <cell r="O137">
            <v>0.54</v>
          </cell>
          <cell r="P137">
            <v>0</v>
          </cell>
          <cell r="Q137">
            <v>0</v>
          </cell>
          <cell r="R137">
            <v>0.46</v>
          </cell>
          <cell r="S137">
            <v>0</v>
          </cell>
          <cell r="T137">
            <v>103027</v>
          </cell>
          <cell r="U137">
            <v>0</v>
          </cell>
          <cell r="V137">
            <v>155.67557610564194</v>
          </cell>
          <cell r="W137" t="str">
            <v>0: No</v>
          </cell>
          <cell r="X137" t="str">
            <v>0: No</v>
          </cell>
          <cell r="Y137">
            <v>0</v>
          </cell>
          <cell r="Z137" t="str">
            <v>Jul-10</v>
          </cell>
          <cell r="AA137" t="str">
            <v>Jun-11</v>
          </cell>
          <cell r="AB137">
            <v>334.58333333333331</v>
          </cell>
          <cell r="AC137">
            <v>4899.083333333333</v>
          </cell>
          <cell r="AD137">
            <v>92.333333333333329</v>
          </cell>
          <cell r="AE137">
            <v>230.83333333333334</v>
          </cell>
          <cell r="AF137">
            <v>3.3333333333333335</v>
          </cell>
          <cell r="AG137">
            <v>5560.166666666667</v>
          </cell>
          <cell r="AH137">
            <v>5225.5833333333321</v>
          </cell>
          <cell r="AI137">
            <v>4.7255522915979729</v>
          </cell>
          <cell r="AJ137">
            <v>5.0812100956206336</v>
          </cell>
          <cell r="AK137">
            <v>3.6</v>
          </cell>
          <cell r="AL137">
            <v>4.7</v>
          </cell>
          <cell r="AM137">
            <v>12</v>
          </cell>
          <cell r="AN137">
            <v>4</v>
          </cell>
          <cell r="AO137">
            <v>4</v>
          </cell>
          <cell r="AP137">
            <v>3.9</v>
          </cell>
          <cell r="AQ137">
            <v>5</v>
          </cell>
          <cell r="AR137">
            <v>5</v>
          </cell>
          <cell r="AS137">
            <v>8.5</v>
          </cell>
          <cell r="AT137">
            <v>8.5</v>
          </cell>
          <cell r="AU137">
            <v>3.6</v>
          </cell>
          <cell r="AV137">
            <v>4.7</v>
          </cell>
          <cell r="AW137">
            <v>12</v>
          </cell>
          <cell r="AX137">
            <v>4</v>
          </cell>
          <cell r="AY137">
            <v>4</v>
          </cell>
          <cell r="AZ137">
            <v>3.7</v>
          </cell>
          <cell r="BA137">
            <v>6.1</v>
          </cell>
          <cell r="BB137">
            <v>5</v>
          </cell>
          <cell r="BC137">
            <v>7</v>
          </cell>
          <cell r="BD137">
            <v>7</v>
          </cell>
          <cell r="BE137">
            <v>290337.71083333337</v>
          </cell>
          <cell r="BF137" t="str">
            <v>1: Yes</v>
          </cell>
          <cell r="BG137" t="str">
            <v>2152</v>
          </cell>
          <cell r="BH137" t="str">
            <v>148</v>
          </cell>
          <cell r="BI137" t="str">
            <v>9</v>
          </cell>
          <cell r="BJ137" t="str">
            <v>1195</v>
          </cell>
          <cell r="BK137" t="str">
            <v>N/A</v>
          </cell>
          <cell r="BL137" t="str">
            <v>N/A</v>
          </cell>
          <cell r="BM137" t="str">
            <v>1: Yes</v>
          </cell>
          <cell r="BN137" t="str">
            <v>N_INITIATION,N_STAGE,N_MONITORING,N_BLOOD: Initiation, WHO Staging, Routine clinical monitoring, Blood draws for CD4</v>
          </cell>
          <cell r="BO137" t="str">
            <v>There is no system in place to oversight nurse initiation. They do have weekly meeting, where if a doctor notices that the initiation information was incorrect on a patient's chart - that the doctor happens to be treating - can bring it to the attention of the nurses.</v>
          </cell>
          <cell r="BP137" t="str">
            <v>1: Yes</v>
          </cell>
          <cell r="BQ137">
            <v>0.13849982730742957</v>
          </cell>
          <cell r="BR137" t="str">
            <v>0: Cumulative</v>
          </cell>
          <cell r="BS137" t="str">
            <v/>
          </cell>
          <cell r="BT137" t="str">
            <v>1: Yes</v>
          </cell>
          <cell r="BU137" t="str">
            <v>2152</v>
          </cell>
          <cell r="BV137" t="str">
            <v>148</v>
          </cell>
          <cell r="BW137" t="str">
            <v>9</v>
          </cell>
          <cell r="BX137" t="str">
            <v>1195</v>
          </cell>
          <cell r="BY137" t="str">
            <v>N/A</v>
          </cell>
          <cell r="BZ137" t="str">
            <v>N/A</v>
          </cell>
          <cell r="CA137" t="str">
            <v>0: No</v>
          </cell>
          <cell r="CB137" t="str">
            <v>0: No</v>
          </cell>
          <cell r="CC137" t="str">
            <v>0: No</v>
          </cell>
          <cell r="CD137" t="str">
            <v>0: No</v>
          </cell>
          <cell r="CE137" t="str">
            <v>0: No</v>
          </cell>
          <cell r="CF137" t="str">
            <v>0: No</v>
          </cell>
          <cell r="CG137" t="str">
            <v>1: Yes</v>
          </cell>
          <cell r="CH137" t="str">
            <v>The facility uses the new HMIS guidelines for storing charts. All charts - HIV patients or not - are stored based the patients medical number. The medical numbers are given sequentially on a first come first served bases.</v>
          </cell>
          <cell r="CI137" t="str">
            <v>The facility has a database that we decided, after testing its accuracy and completeness, that would be more beneficial than pulling patient charts. We used 20 new and 20 established charts to measure its accuracy.    To sample the testing chart we used the database, as we could not pull at random, since all the chart are stored in the same place with no distinguishing mark to denote HIV patients.</v>
          </cell>
          <cell r="CJ137">
            <v>5298.333333333333</v>
          </cell>
          <cell r="CK137" t="str">
            <v>All frequencies and lenghs of visits are clinician and phamacist approximations, based on interviews.</v>
          </cell>
          <cell r="CL137" t="str">
            <v>1: Yes</v>
          </cell>
          <cell r="CM137" t="str">
            <v>0: No</v>
          </cell>
          <cell r="CN137" t="str">
            <v>1: Yes</v>
          </cell>
          <cell r="CO137" t="str">
            <v>0: No</v>
          </cell>
          <cell r="CP137" t="str">
            <v/>
          </cell>
          <cell r="CQ137" t="str">
            <v>1: Yes</v>
          </cell>
          <cell r="CR137" t="str">
            <v>1: Yes</v>
          </cell>
          <cell r="CS137" t="str">
            <v>100</v>
          </cell>
          <cell r="CT137" t="str">
            <v>20</v>
          </cell>
          <cell r="CU137">
            <v>5311.0067908420642</v>
          </cell>
          <cell r="CV137">
            <v>0.1</v>
          </cell>
          <cell r="CW137">
            <v>4.7255522915979729</v>
          </cell>
          <cell r="CX137">
            <v>7.1923543152810634</v>
          </cell>
          <cell r="CY137">
            <v>4.5107711415881129</v>
          </cell>
          <cell r="CZ137">
            <v>7.3640505603952811</v>
          </cell>
          <cell r="DA137">
            <v>4.4487352991621236</v>
          </cell>
          <cell r="DB137">
            <v>3.0732168389548433</v>
          </cell>
          <cell r="DC137">
            <v>4.5368069118645682</v>
          </cell>
          <cell r="DD137">
            <v>4.1021082397021482</v>
          </cell>
          <cell r="DE137">
            <v>7.0322510888041014</v>
          </cell>
          <cell r="DF137">
            <v>12.576525644188898</v>
          </cell>
          <cell r="DG137">
            <v>17.549986941094282</v>
          </cell>
          <cell r="DH137">
            <v>2.7436190161189402</v>
          </cell>
          <cell r="DI137">
            <v>1.4375543026332698</v>
          </cell>
          <cell r="DJ137">
            <v>2.8272436485307124</v>
          </cell>
          <cell r="DK137">
            <v>2.7411260222360272</v>
          </cell>
          <cell r="DL137">
            <v>6.3050627308476752</v>
          </cell>
          <cell r="DM137">
            <v>3.2576157442712987</v>
          </cell>
          <cell r="DN137">
            <v>3.2576157442712992</v>
          </cell>
          <cell r="DO137">
            <v>4.5368069118645682</v>
          </cell>
          <cell r="DP137">
            <v>4.1563112594995495</v>
          </cell>
          <cell r="DQ137">
            <v>12.647322246280076</v>
          </cell>
          <cell r="DR137">
            <v>2.8272436485307124</v>
          </cell>
          <cell r="DS137">
            <v>2.807053228492463</v>
          </cell>
          <cell r="DT137">
            <v>3.2576157442712983</v>
          </cell>
          <cell r="DU137">
            <v>2.8909002522165212</v>
          </cell>
          <cell r="DV137">
            <v>2.1849837097357034</v>
          </cell>
          <cell r="DW137">
            <v>2.6076576857740621</v>
          </cell>
          <cell r="DX137">
            <v>3.7945201628747189</v>
          </cell>
          <cell r="DY137">
            <v>9.4093647038139725</v>
          </cell>
          <cell r="DZ137">
            <v>13.602019370016333</v>
          </cell>
          <cell r="EA137">
            <v>0.89509171845034241</v>
          </cell>
          <cell r="EB137">
            <v>0.46899476332172896</v>
          </cell>
          <cell r="EC137">
            <v>0.89427839190404246</v>
          </cell>
          <cell r="ED137">
            <v>2.0569945759724955</v>
          </cell>
          <cell r="EE137">
            <v>1.0627805309191225</v>
          </cell>
          <cell r="EF137">
            <v>1.0627805309191225</v>
          </cell>
          <cell r="EG137">
            <v>0.4125579810277834</v>
          </cell>
          <cell r="EH137">
            <v>0.21616503502411727</v>
          </cell>
          <cell r="EI137">
            <v>0.41218310954708343</v>
          </cell>
          <cell r="EJ137">
            <v>0.94809225887770754</v>
          </cell>
          <cell r="EK137">
            <v>0.48984766708681543</v>
          </cell>
          <cell r="EL137">
            <v>0.48984766708681543</v>
          </cell>
          <cell r="EM137">
            <v>0</v>
          </cell>
          <cell r="EN137">
            <v>0</v>
          </cell>
          <cell r="EO137">
            <v>0</v>
          </cell>
          <cell r="EP137">
            <v>0</v>
          </cell>
          <cell r="EQ137">
            <v>0</v>
          </cell>
          <cell r="ER137">
            <v>0</v>
          </cell>
          <cell r="ES137">
            <v>0</v>
          </cell>
          <cell r="ET137">
            <v>0</v>
          </cell>
          <cell r="EU137">
            <v>0</v>
          </cell>
          <cell r="EV137">
            <v>0</v>
          </cell>
          <cell r="EW137">
            <v>0</v>
          </cell>
          <cell r="EX137">
            <v>0</v>
          </cell>
          <cell r="EY137">
            <v>0.2508847839338787</v>
          </cell>
          <cell r="EZ137">
            <v>0.20343980956285918</v>
          </cell>
          <cell r="FA137">
            <v>0.18868785339927857</v>
          </cell>
          <cell r="FB137">
            <v>0.23425145375271456</v>
          </cell>
          <cell r="FC137">
            <v>1.6153632130836502</v>
          </cell>
          <cell r="FD137">
            <v>2.3961698437866681</v>
          </cell>
          <cell r="FE137">
            <v>2.0843795102796729</v>
          </cell>
          <cell r="FF137">
            <v>1.0921373250874393</v>
          </cell>
          <cell r="FG137">
            <v>2.082485535446335</v>
          </cell>
          <cell r="FH137">
            <v>4.7900759872256122</v>
          </cell>
          <cell r="FI137">
            <v>2.4748725933998994</v>
          </cell>
          <cell r="FJ137">
            <v>2.4748725933998994</v>
          </cell>
          <cell r="FK137">
            <v>0.65854006937286547</v>
          </cell>
          <cell r="FL137">
            <v>0.34505049885626482</v>
          </cell>
          <cell r="FM137">
            <v>0.65794168586737345</v>
          </cell>
          <cell r="FN137">
            <v>1.5133793809485301</v>
          </cell>
          <cell r="FO137">
            <v>0.78191268015674031</v>
          </cell>
          <cell r="FP137">
            <v>0.78191268015674043</v>
          </cell>
          <cell r="FQ137">
            <v>0.39027607086118521</v>
          </cell>
          <cell r="FR137">
            <v>0</v>
          </cell>
          <cell r="FS137">
            <v>1.2589550672941456</v>
          </cell>
          <cell r="FT137">
            <v>0</v>
          </cell>
          <cell r="FU137">
            <v>0.35970144779832736</v>
          </cell>
          <cell r="FV137">
            <v>0.85429093852102755</v>
          </cell>
          <cell r="FW137">
            <v>0</v>
          </cell>
          <cell r="FX137">
            <v>0</v>
          </cell>
          <cell r="FY137">
            <v>0</v>
          </cell>
          <cell r="FZ137">
            <v>2.8632235244746855</v>
          </cell>
          <cell r="GA137">
            <v>0</v>
          </cell>
          <cell r="GB137">
            <v>1.273343125206079</v>
          </cell>
          <cell r="GC137">
            <v>0.6546566349929559</v>
          </cell>
          <cell r="GD137">
            <v>1.9279997601990349</v>
          </cell>
          <cell r="GE137">
            <v>0.32428393524283944</v>
          </cell>
          <cell r="GF137">
            <v>0</v>
          </cell>
          <cell r="GG137">
            <v>0.9356681853312101</v>
          </cell>
          <cell r="GH137">
            <v>0</v>
          </cell>
          <cell r="GI137">
            <v>0.1884701778592299</v>
          </cell>
          <cell r="GJ137">
            <v>0.44761667241567094</v>
          </cell>
          <cell r="GK137">
            <v>0</v>
          </cell>
          <cell r="GL137">
            <v>0</v>
          </cell>
          <cell r="GM137">
            <v>0</v>
          </cell>
          <cell r="GN137">
            <v>1.8960389708489505</v>
          </cell>
          <cell r="GO137">
            <v>0.6671844296216739</v>
          </cell>
          <cell r="GP137">
            <v>0.3430157237037984</v>
          </cell>
          <cell r="GQ137">
            <v>1.0102001533254723</v>
          </cell>
          <cell r="GR137">
            <v>0.39450141132568944</v>
          </cell>
          <cell r="GS137">
            <v>0</v>
          </cell>
          <cell r="GT137">
            <v>1.279654460202134</v>
          </cell>
          <cell r="GU137">
            <v>0</v>
          </cell>
          <cell r="GV137">
            <v>0.37066503318441635</v>
          </cell>
          <cell r="GW137">
            <v>0.88032945381298877</v>
          </cell>
          <cell r="GX137">
            <v>0</v>
          </cell>
          <cell r="GY137">
            <v>0</v>
          </cell>
          <cell r="GZ137">
            <v>0</v>
          </cell>
          <cell r="HA137">
            <v>2.9251503585252285</v>
          </cell>
          <cell r="HB137">
            <v>1.312154217472834</v>
          </cell>
          <cell r="HC137">
            <v>0.67461036039563771</v>
          </cell>
          <cell r="HD137">
            <v>1.9867645778684717</v>
          </cell>
          <cell r="HE137">
            <v>3191.4630006368302</v>
          </cell>
          <cell r="HF137">
            <v>0</v>
          </cell>
          <cell r="HG137">
            <v>1287.1748544298666</v>
          </cell>
          <cell r="HH137">
            <v>0</v>
          </cell>
          <cell r="HI137">
            <v>1911.575945148317</v>
          </cell>
          <cell r="HJ137">
            <v>1047.7598182183115</v>
          </cell>
          <cell r="HK137">
            <v>0</v>
          </cell>
          <cell r="HL137">
            <v>0</v>
          </cell>
          <cell r="HM137" t="str">
            <v/>
          </cell>
          <cell r="HN137">
            <v>1734.0343219488502</v>
          </cell>
          <cell r="HO137">
            <v>544.89239023688947</v>
          </cell>
          <cell r="HP137">
            <v>0</v>
          </cell>
          <cell r="HQ137">
            <v>1</v>
          </cell>
          <cell r="HR137">
            <v>0</v>
          </cell>
          <cell r="HS137">
            <v>0.53284031939441079</v>
          </cell>
          <cell r="HT137">
            <v>0.17010203752309355</v>
          </cell>
          <cell r="HU137">
            <v>0.19214936153283804</v>
          </cell>
          <cell r="HV137">
            <v>0</v>
          </cell>
          <cell r="HW137">
            <v>8.9</v>
          </cell>
          <cell r="HX137">
            <v>1</v>
          </cell>
          <cell r="HY137">
            <v>0.54908112235639062</v>
          </cell>
          <cell r="HZ137">
            <v>0.17528669336517333</v>
          </cell>
          <cell r="IA137">
            <v>0.19800601277775848</v>
          </cell>
          <cell r="IB137">
            <v>0.27918850586094429</v>
          </cell>
          <cell r="IC137">
            <v>8.9127139916793843E-2</v>
          </cell>
          <cell r="ID137">
            <v>0.10067911754399075</v>
          </cell>
          <cell r="IE137" t="str">
            <v>5</v>
          </cell>
          <cell r="IF137">
            <v>113.35406727732183</v>
          </cell>
          <cell r="IG137">
            <v>104.83636914497745</v>
          </cell>
          <cell r="IH137">
            <v>617.29828980396746</v>
          </cell>
          <cell r="II137">
            <v>89.984977153057073</v>
          </cell>
          <cell r="IJ137">
            <v>291.08248195440092</v>
          </cell>
          <cell r="IK137">
            <v>107.68636391345574</v>
          </cell>
          <cell r="IL137">
            <v>5.6677033638660923</v>
          </cell>
          <cell r="IM137">
            <v>99.594550687728585</v>
          </cell>
          <cell r="IN137">
            <v>5.2418184572488729</v>
          </cell>
          <cell r="IO137">
            <v>586.43337531376915</v>
          </cell>
          <cell r="IP137">
            <v>30.864914490198373</v>
          </cell>
          <cell r="IQ137">
            <v>85.485728295404215</v>
          </cell>
          <cell r="IR137">
            <v>4.4992488576528542</v>
          </cell>
          <cell r="IS137">
            <v>276.52835785668088</v>
          </cell>
          <cell r="IT137">
            <v>14.554124097720047</v>
          </cell>
          <cell r="IU137">
            <v>2530</v>
          </cell>
          <cell r="IV137">
            <v>1812.9999999999998</v>
          </cell>
          <cell r="IW137">
            <v>855</v>
          </cell>
          <cell r="IX137">
            <v>14</v>
          </cell>
          <cell r="IY137" t="str">
            <v>1: Yes</v>
          </cell>
          <cell r="IZ137" t="str">
            <v>2</v>
          </cell>
          <cell r="JA137" t="str">
            <v>4</v>
          </cell>
          <cell r="JB137" t="str">
            <v>AZT,NVP,D4T,DDI,OTHER: AZT, NVP, D4T, DDI, Other (please specify)</v>
          </cell>
          <cell r="JC137" t="str">
            <v>1: Yes</v>
          </cell>
          <cell r="JD137" t="str">
            <v>0: No</v>
          </cell>
          <cell r="JE137" t="str">
            <v>N/A</v>
          </cell>
          <cell r="JF137" t="str">
            <v>N/A</v>
          </cell>
          <cell r="JG137" t="str">
            <v>N/A</v>
          </cell>
          <cell r="JH137">
            <v>0</v>
          </cell>
          <cell r="JI137">
            <v>1671</v>
          </cell>
          <cell r="JJ137">
            <v>0</v>
          </cell>
          <cell r="JK137">
            <v>2448</v>
          </cell>
          <cell r="JL137">
            <v>0</v>
          </cell>
          <cell r="JM137">
            <v>838</v>
          </cell>
          <cell r="JN137">
            <v>0</v>
          </cell>
          <cell r="JO137">
            <v>1</v>
          </cell>
          <cell r="JP137">
            <v>0</v>
          </cell>
          <cell r="JQ137">
            <v>0</v>
          </cell>
          <cell r="JR137">
            <v>53.426982537955851</v>
          </cell>
          <cell r="JS137">
            <v>86.333054358572809</v>
          </cell>
          <cell r="JT137">
            <v>118.77139391566578</v>
          </cell>
          <cell r="JU137">
            <v>141.70379137230802</v>
          </cell>
          <cell r="JV137">
            <v>151.52344998649522</v>
          </cell>
          <cell r="JW137" t="str">
            <v>N/A</v>
          </cell>
          <cell r="JX137">
            <v>128.29043031908435</v>
          </cell>
          <cell r="JY137" t="str">
            <v>N/A</v>
          </cell>
          <cell r="JZ137">
            <v>20848</v>
          </cell>
          <cell r="KA137">
            <v>291.56400000000002</v>
          </cell>
          <cell r="KB137">
            <v>30377</v>
          </cell>
          <cell r="KC137">
            <v>215.995</v>
          </cell>
          <cell r="KD137">
            <v>15105</v>
          </cell>
          <cell r="KE137">
            <v>3422</v>
          </cell>
          <cell r="KF137">
            <v>1273.7449999999999</v>
          </cell>
          <cell r="KG137">
            <v>18111.442999999999</v>
          </cell>
          <cell r="KH137">
            <v>22827.311999999998</v>
          </cell>
          <cell r="KI137">
            <v>291.56400000000002</v>
          </cell>
          <cell r="KJ137">
            <v>32944.255499999999</v>
          </cell>
          <cell r="KK137">
            <v>215.995</v>
          </cell>
          <cell r="KL137">
            <v>15105</v>
          </cell>
          <cell r="KM137">
            <v>3422</v>
          </cell>
          <cell r="KN137">
            <v>1273.7449999999999</v>
          </cell>
          <cell r="KO137">
            <v>18732.443000000003</v>
          </cell>
          <cell r="KP137">
            <v>1206</v>
          </cell>
          <cell r="KQ137">
            <v>459</v>
          </cell>
          <cell r="KR137">
            <v>1998</v>
          </cell>
          <cell r="KS137">
            <v>447</v>
          </cell>
          <cell r="KT137">
            <v>447</v>
          </cell>
          <cell r="KU137">
            <v>336</v>
          </cell>
          <cell r="KV137">
            <v>0</v>
          </cell>
          <cell r="KW137">
            <v>0</v>
          </cell>
          <cell r="KX137">
            <v>0</v>
          </cell>
          <cell r="KY137">
            <v>0</v>
          </cell>
          <cell r="KZ137">
            <v>4.3919011004532154</v>
          </cell>
          <cell r="LA137">
            <v>9.8869811503093707</v>
          </cell>
          <cell r="LB137" t="str">
            <v/>
          </cell>
          <cell r="LC137">
            <v>2.6909500670282807</v>
          </cell>
          <cell r="LD137">
            <v>4.2871771553742803</v>
          </cell>
          <cell r="LE137">
            <v>4.5083333126838321</v>
          </cell>
          <cell r="LF137">
            <v>4.3541744618533507</v>
          </cell>
          <cell r="LG137" t="str">
            <v/>
          </cell>
          <cell r="LH137">
            <v>7.3098614583668882</v>
          </cell>
          <cell r="LI137">
            <v>7.3163660512289344</v>
          </cell>
          <cell r="LJ137" t="str">
            <v>Tenofovir/Emtricitabine (TDF/FTC)</v>
          </cell>
          <cell r="LK137" t="str">
            <v/>
          </cell>
          <cell r="LL137" t="str">
            <v>1: Yes</v>
          </cell>
          <cell r="LM137" t="str">
            <v>2</v>
          </cell>
          <cell r="LN137" t="str">
            <v>4</v>
          </cell>
          <cell r="LO137" t="str">
            <v>AZT,NVP,D4T,DDI,OTHER: AZT, NVP, D4T, DDI, Other (please specify)</v>
          </cell>
          <cell r="LP137" t="str">
            <v>0: No</v>
          </cell>
          <cell r="LQ137" t="str">
            <v>N/A</v>
          </cell>
          <cell r="LR137" t="str">
            <v>N/A</v>
          </cell>
          <cell r="LS137" t="str">
            <v>N/A</v>
          </cell>
          <cell r="LT137" t="str">
            <v>N/A</v>
          </cell>
          <cell r="LU137">
            <v>1671</v>
          </cell>
          <cell r="LV137">
            <v>2448</v>
          </cell>
          <cell r="LW137">
            <v>855</v>
          </cell>
          <cell r="LX137">
            <v>14</v>
          </cell>
          <cell r="LY137" t="str">
            <v>1: Yes</v>
          </cell>
          <cell r="LZ137" t="str">
            <v>0: No</v>
          </cell>
          <cell r="MA137" t="str">
            <v>1: Yes</v>
          </cell>
          <cell r="MB137" t="str">
            <v>1: Yes</v>
          </cell>
          <cell r="MC137" t="str">
            <v>0: No</v>
          </cell>
          <cell r="MD137" t="str">
            <v>0: No</v>
          </cell>
          <cell r="ME137" t="str">
            <v>0: No</v>
          </cell>
          <cell r="MF137" t="str">
            <v>1: Yes</v>
          </cell>
          <cell r="MG137" t="str">
            <v>0: No</v>
          </cell>
          <cell r="MH137" t="str">
            <v>0: No</v>
          </cell>
          <cell r="MI137" t="str">
            <v>0: No</v>
          </cell>
          <cell r="MJ137" t="str">
            <v>0: No</v>
          </cell>
          <cell r="MK137" t="str">
            <v>0: No</v>
          </cell>
          <cell r="ML137" t="str">
            <v>0: No</v>
          </cell>
          <cell r="MM137" t="str">
            <v>0: No</v>
          </cell>
          <cell r="MN137" t="str">
            <v>0: No</v>
          </cell>
          <cell r="MO137" t="str">
            <v>0: No</v>
          </cell>
          <cell r="MP137" t="str">
            <v>TDF-3TC, AZT-3TC</v>
          </cell>
          <cell r="MQ137" t="str">
            <v>1: Yes</v>
          </cell>
          <cell r="MR137" t="str">
            <v>1: Yes</v>
          </cell>
          <cell r="MS137" t="str">
            <v>3</v>
          </cell>
          <cell r="MT137" t="str">
            <v>1: Yes</v>
          </cell>
          <cell r="MU137">
            <v>17.388218678856099</v>
          </cell>
          <cell r="MV137">
            <v>28.232257369088231</v>
          </cell>
          <cell r="MW137">
            <v>16.628617004966102</v>
          </cell>
          <cell r="MX137">
            <v>20.064760954855164</v>
          </cell>
          <cell r="MY137">
            <v>16.910119482691066</v>
          </cell>
          <cell r="MZ137">
            <v>4.2915535940346849</v>
          </cell>
          <cell r="NA137">
            <v>0.51823227512519576</v>
          </cell>
          <cell r="NB137">
            <v>0.51823227512519587</v>
          </cell>
          <cell r="NC137">
            <v>0.51823227512519598</v>
          </cell>
          <cell r="ND137">
            <v>0.51823227512519587</v>
          </cell>
          <cell r="NE137">
            <v>0.51823227512519587</v>
          </cell>
          <cell r="NF137">
            <v>0.51823227512519587</v>
          </cell>
          <cell r="NG137">
            <v>0</v>
          </cell>
          <cell r="NH137">
            <v>0</v>
          </cell>
          <cell r="NI137">
            <v>0</v>
          </cell>
          <cell r="NJ137">
            <v>0</v>
          </cell>
          <cell r="NK137">
            <v>0</v>
          </cell>
          <cell r="NL137">
            <v>0</v>
          </cell>
          <cell r="NM137">
            <v>13.096665084821414</v>
          </cell>
          <cell r="NN137">
            <v>23.940703775053546</v>
          </cell>
          <cell r="NO137">
            <v>12.337063410931417</v>
          </cell>
          <cell r="NP137">
            <v>15.773207360820477</v>
          </cell>
          <cell r="NQ137">
            <v>12.618565888656381</v>
          </cell>
          <cell r="NR137">
            <v>0</v>
          </cell>
          <cell r="NS137">
            <v>3.3073907311509076</v>
          </cell>
          <cell r="NT137">
            <v>3.3073907311509076</v>
          </cell>
          <cell r="NU137">
            <v>3.3073907311509081</v>
          </cell>
          <cell r="NV137">
            <v>3.3073907311509076</v>
          </cell>
          <cell r="NW137">
            <v>3.3073907311509081</v>
          </cell>
          <cell r="NX137">
            <v>3.3073907311509076</v>
          </cell>
          <cell r="NY137">
            <v>0.98416286288377763</v>
          </cell>
          <cell r="NZ137">
            <v>0.98416286288377774</v>
          </cell>
          <cell r="OA137">
            <v>0.98416286288377786</v>
          </cell>
          <cell r="OB137">
            <v>0.98416286288377774</v>
          </cell>
          <cell r="OC137">
            <v>0.98416286288377774</v>
          </cell>
          <cell r="OD137">
            <v>0.98416286288377774</v>
          </cell>
          <cell r="OE137">
            <v>0</v>
          </cell>
          <cell r="OF137">
            <v>0</v>
          </cell>
          <cell r="OG137">
            <v>0</v>
          </cell>
          <cell r="OH137">
            <v>0</v>
          </cell>
          <cell r="OI137">
            <v>0</v>
          </cell>
          <cell r="OJ137">
            <v>0</v>
          </cell>
          <cell r="OK137">
            <v>16.40405581597232</v>
          </cell>
          <cell r="OL137">
            <v>27.248094506204453</v>
          </cell>
          <cell r="OM137">
            <v>15.644454142082326</v>
          </cell>
          <cell r="ON137">
            <v>19.080598091971385</v>
          </cell>
          <cell r="OO137">
            <v>15.925956619807289</v>
          </cell>
          <cell r="OP137">
            <v>3.3073907311509076</v>
          </cell>
          <cell r="OQ137">
            <v>0.98416286288377763</v>
          </cell>
          <cell r="OR137">
            <v>0.98416286288377774</v>
          </cell>
          <cell r="OS137">
            <v>0.98416286288377786</v>
          </cell>
          <cell r="OT137">
            <v>0.98416286288377774</v>
          </cell>
          <cell r="OU137">
            <v>0.98416286288377774</v>
          </cell>
          <cell r="OV137">
            <v>0.98416286288377774</v>
          </cell>
          <cell r="OW137">
            <v>1.8422109648991336</v>
          </cell>
          <cell r="OX137">
            <v>0</v>
          </cell>
          <cell r="OY137">
            <v>0</v>
          </cell>
          <cell r="OZ137">
            <v>2.1582086867899648E-2</v>
          </cell>
          <cell r="PA137">
            <v>0.89457750067444031</v>
          </cell>
          <cell r="PB137">
            <v>0</v>
          </cell>
          <cell r="PC137">
            <v>0</v>
          </cell>
          <cell r="PD137">
            <v>0</v>
          </cell>
          <cell r="PE137">
            <v>0.56760888462576076</v>
          </cell>
          <cell r="PF137">
            <v>0</v>
          </cell>
          <cell r="PG137">
            <v>7.1092102556986427</v>
          </cell>
          <cell r="PH137" t="str">
            <v/>
          </cell>
          <cell r="PI137">
            <v>0</v>
          </cell>
          <cell r="PJ137">
            <v>45.600912873146811</v>
          </cell>
          <cell r="PK137">
            <v>2.761664283714234</v>
          </cell>
          <cell r="PL137" t="str">
            <v>N/A</v>
          </cell>
          <cell r="PM137" t="str">
            <v>N/A</v>
          </cell>
          <cell r="PN137" t="str">
            <v>N/A</v>
          </cell>
          <cell r="PO137">
            <v>0.59532511813579603</v>
          </cell>
          <cell r="PP137" t="str">
            <v>N/A</v>
          </cell>
          <cell r="PQ137">
            <v>1126.73</v>
          </cell>
          <cell r="PR137">
            <v>8501.6899999999987</v>
          </cell>
          <cell r="PS137">
            <v>10243</v>
          </cell>
          <cell r="PT137">
            <v>120</v>
          </cell>
          <cell r="PU137">
            <v>4974</v>
          </cell>
          <cell r="PV137">
            <v>0</v>
          </cell>
          <cell r="PW137">
            <v>3156</v>
          </cell>
          <cell r="PX137">
            <v>18.553112022155403</v>
          </cell>
          <cell r="PY137">
            <v>0</v>
          </cell>
          <cell r="PZ137">
            <v>20.794241295680234</v>
          </cell>
          <cell r="QA137">
            <v>16.693897226047291</v>
          </cell>
          <cell r="QB137">
            <v>0.51823227512519587</v>
          </cell>
          <cell r="QC137">
            <v>0</v>
          </cell>
          <cell r="QD137">
            <v>12.402343632012606</v>
          </cell>
          <cell r="QE137">
            <v>3.3073907311509081</v>
          </cell>
          <cell r="QF137">
            <v>0.98416286288377786</v>
          </cell>
          <cell r="QG137">
            <v>0</v>
          </cell>
          <cell r="QH137">
            <v>15.709734363163514</v>
          </cell>
          <cell r="QI137">
            <v>0.98416286288377786</v>
          </cell>
          <cell r="QJ137">
            <v>1.7445459039660647</v>
          </cell>
          <cell r="QK137">
            <v>0</v>
          </cell>
          <cell r="QL137">
            <v>0</v>
          </cell>
          <cell r="QM137">
            <v>2.1582086867899652E-2</v>
          </cell>
          <cell r="QN137">
            <v>0.89457750067444053</v>
          </cell>
          <cell r="QO137">
            <v>0</v>
          </cell>
          <cell r="QP137">
            <v>0</v>
          </cell>
          <cell r="QQ137">
            <v>0</v>
          </cell>
          <cell r="QR137">
            <v>0</v>
          </cell>
          <cell r="QS137">
            <v>0</v>
          </cell>
          <cell r="QT137">
            <v>3.3675616438356166</v>
          </cell>
          <cell r="QU137">
            <v>0</v>
          </cell>
          <cell r="QV137" t="str">
            <v>1: Yes</v>
          </cell>
          <cell r="QW137" t="str">
            <v>0: No</v>
          </cell>
          <cell r="QX137" t="str">
            <v>1: Yes</v>
          </cell>
          <cell r="QY137" t="str">
            <v>0: No</v>
          </cell>
          <cell r="QZ137" t="str">
            <v>1: Yes</v>
          </cell>
          <cell r="RA137" t="str">
            <v>0: No</v>
          </cell>
          <cell r="RB137" t="str">
            <v>More ill patients</v>
          </cell>
          <cell r="RC137" t="str">
            <v>14</v>
          </cell>
          <cell r="RD137" t="str">
            <v>1: Yes</v>
          </cell>
          <cell r="RE137">
            <v>10.071111493558632</v>
          </cell>
          <cell r="RF137">
            <v>0</v>
          </cell>
          <cell r="RG137">
            <v>0</v>
          </cell>
          <cell r="RH137">
            <v>2.1582086867899652E-2</v>
          </cell>
          <cell r="RI137">
            <v>0.89457750067444042</v>
          </cell>
          <cell r="RJ137">
            <v>0</v>
          </cell>
          <cell r="RK137">
            <v>0</v>
          </cell>
          <cell r="RL137">
            <v>0</v>
          </cell>
          <cell r="RM137">
            <v>0.56760888462576076</v>
          </cell>
          <cell r="RN137">
            <v>0</v>
          </cell>
          <cell r="RO137">
            <v>7.0306330150563188</v>
          </cell>
          <cell r="RP137">
            <v>6.863294554894118</v>
          </cell>
          <cell r="RQ137">
            <v>9.6441555110441541</v>
          </cell>
          <cell r="RR137">
            <v>9.6441555110441541</v>
          </cell>
          <cell r="RS137">
            <v>6.5164771832197266</v>
          </cell>
          <cell r="RT137">
            <v>4.2970995261136693</v>
          </cell>
          <cell r="RU137">
            <v>15.312172287873761</v>
          </cell>
          <cell r="RV137">
            <v>4.891782639710212</v>
          </cell>
          <cell r="RW137">
            <v>4.064626666086486</v>
          </cell>
          <cell r="RX137">
            <v>5.0522115424813787</v>
          </cell>
          <cell r="RY137">
            <v>0</v>
          </cell>
          <cell r="RZ137">
            <v>4.7132060835631009</v>
          </cell>
          <cell r="SA137">
            <v>0</v>
          </cell>
          <cell r="SB137">
            <v>6.6791013643035031</v>
          </cell>
          <cell r="SC137">
            <v>0</v>
          </cell>
          <cell r="SD137">
            <v>9.1619477354919461</v>
          </cell>
          <cell r="SE137">
            <v>6.1906533240587391</v>
          </cell>
          <cell r="SF137">
            <v>4.082244549807986</v>
          </cell>
          <cell r="SG137">
            <v>14.546563673480073</v>
          </cell>
          <cell r="SH137">
            <v>0.35153165075281595</v>
          </cell>
          <cell r="SI137">
            <v>0</v>
          </cell>
          <cell r="SJ137">
            <v>0.48220777555220778</v>
          </cell>
          <cell r="SK137">
            <v>0.32582385916098638</v>
          </cell>
          <cell r="SL137">
            <v>0.21485497630568351</v>
          </cell>
          <cell r="SM137">
            <v>0.76560861439368799</v>
          </cell>
          <cell r="SN137">
            <v>0</v>
          </cell>
          <cell r="SO137">
            <v>0.65</v>
          </cell>
          <cell r="SP137">
            <v>0.3</v>
          </cell>
          <cell r="SQ137">
            <v>0.5</v>
          </cell>
          <cell r="SR137">
            <v>0.75</v>
          </cell>
          <cell r="SS137" t="str">
            <v>1: Yes</v>
          </cell>
          <cell r="ST137" t="str">
            <v>1: Yes</v>
          </cell>
          <cell r="SU137">
            <v>0.75</v>
          </cell>
          <cell r="SV137" t="str">
            <v>1: Yes</v>
          </cell>
          <cell r="SW137" t="str">
            <v>0: All patients when initiated</v>
          </cell>
          <cell r="SX137">
            <v>1</v>
          </cell>
          <cell r="SY137" t="str">
            <v>0: No</v>
          </cell>
          <cell r="SZ137" t="str">
            <v>N/A</v>
          </cell>
          <cell r="TA137" t="str">
            <v>N/A</v>
          </cell>
          <cell r="TB137">
            <v>0</v>
          </cell>
          <cell r="TC137">
            <v>2.6103458955301542E-2</v>
          </cell>
          <cell r="TD137">
            <v>1.2456535892151686</v>
          </cell>
          <cell r="TE137">
            <v>0.15254965577432858</v>
          </cell>
          <cell r="TF137">
            <v>0.54828318942828125</v>
          </cell>
          <cell r="TG137">
            <v>7.7954506751345548E-3</v>
          </cell>
          <cell r="TH137">
            <v>0.12718928918184075</v>
          </cell>
          <cell r="TI137">
            <v>4.891782639710212</v>
          </cell>
          <cell r="TJ137">
            <v>3.1275742116051344E-2</v>
          </cell>
          <cell r="TK137">
            <v>0</v>
          </cell>
          <cell r="TL137">
            <v>2.1689601350132374E-2</v>
          </cell>
          <cell r="TM137">
            <v>0.82801991312193757</v>
          </cell>
          <cell r="TN137">
            <v>0.50701958319176854</v>
          </cell>
          <cell r="TO137">
            <v>3.5534731946110032</v>
          </cell>
          <cell r="TP137">
            <v>6.7364032670508209E-2</v>
          </cell>
          <cell r="TQ137">
            <v>0.57068677789626665</v>
          </cell>
          <cell r="TR137">
            <v>4.064626666086486</v>
          </cell>
          <cell r="TS137">
            <v>3.1275742116051358E-2</v>
          </cell>
          <cell r="TT137">
            <v>0</v>
          </cell>
          <cell r="TU137">
            <v>2.6386069162850211E-2</v>
          </cell>
          <cell r="TV137">
            <v>1.2723938129464001</v>
          </cell>
          <cell r="TW137">
            <v>0.12985367671966133</v>
          </cell>
          <cell r="TX137">
            <v>0.35586706569714088</v>
          </cell>
          <cell r="TY137">
            <v>3.9813971131490477E-3</v>
          </cell>
          <cell r="TZ137">
            <v>9.8793058821778579E-2</v>
          </cell>
          <cell r="UA137">
            <v>4.9447437323170869</v>
          </cell>
          <cell r="UB137">
            <v>3.1275742116051351E-2</v>
          </cell>
          <cell r="UC137" t="str">
            <v>0: No</v>
          </cell>
          <cell r="UD137" t="str">
            <v>N/A</v>
          </cell>
          <cell r="UE137" t="str">
            <v>N/A</v>
          </cell>
          <cell r="UF137">
            <v>673000</v>
          </cell>
          <cell r="UG137">
            <v>9.2287163526703526E-3</v>
          </cell>
          <cell r="UH137">
            <v>9.2287163526703526E-3</v>
          </cell>
          <cell r="UI137">
            <v>9.2287163526703526E-3</v>
          </cell>
          <cell r="UJ137">
            <v>1075000</v>
          </cell>
          <cell r="UK137">
            <v>1.8061953459328331E-2</v>
          </cell>
          <cell r="UL137">
            <v>1.8061953459328327E-2</v>
          </cell>
          <cell r="UM137">
            <v>1.8061953459328327E-2</v>
          </cell>
          <cell r="UN137" t="str">
            <v>0: No</v>
          </cell>
          <cell r="UO137" t="str">
            <v>3: Other (please explain)</v>
          </cell>
          <cell r="UP137" t="str">
            <v>0: No</v>
          </cell>
          <cell r="UQ137" t="e">
            <v>#N/A</v>
          </cell>
          <cell r="UR137" t="e">
            <v>#N/A</v>
          </cell>
          <cell r="US137" t="e">
            <v>#N/A</v>
          </cell>
          <cell r="UT137" t="e">
            <v>#N/A</v>
          </cell>
          <cell r="UU137" t="e">
            <v>#N/A</v>
          </cell>
          <cell r="UV137" t="e">
            <v>#N/A</v>
          </cell>
          <cell r="UW137" t="e">
            <v>#N/A</v>
          </cell>
          <cell r="UX137">
            <v>1</v>
          </cell>
          <cell r="UY137">
            <v>0</v>
          </cell>
          <cell r="UZ137">
            <v>0</v>
          </cell>
          <cell r="VA137">
            <v>0</v>
          </cell>
          <cell r="VB137">
            <v>1</v>
          </cell>
          <cell r="VC137">
            <v>0</v>
          </cell>
          <cell r="VD137">
            <v>1</v>
          </cell>
          <cell r="VE137">
            <v>0</v>
          </cell>
          <cell r="VF137">
            <v>0</v>
          </cell>
          <cell r="VG137">
            <v>0</v>
          </cell>
          <cell r="VH137">
            <v>1</v>
          </cell>
          <cell r="VI137">
            <v>0</v>
          </cell>
          <cell r="VJ137">
            <v>0</v>
          </cell>
          <cell r="VK137">
            <v>0</v>
          </cell>
          <cell r="VL137">
            <v>0</v>
          </cell>
          <cell r="VM137">
            <v>0</v>
          </cell>
          <cell r="VN137">
            <v>0</v>
          </cell>
          <cell r="VO137">
            <v>0</v>
          </cell>
          <cell r="VP137">
            <v>0</v>
          </cell>
          <cell r="VQ137">
            <v>0</v>
          </cell>
          <cell r="VR137">
            <v>0</v>
          </cell>
          <cell r="VS137">
            <v>0</v>
          </cell>
          <cell r="VT137">
            <v>0</v>
          </cell>
          <cell r="VU137">
            <v>0</v>
          </cell>
          <cell r="VV137">
            <v>1</v>
          </cell>
          <cell r="VW137">
            <v>0</v>
          </cell>
          <cell r="VX137">
            <v>0</v>
          </cell>
          <cell r="VY137">
            <v>2.7553284564688028</v>
          </cell>
          <cell r="VZ137">
            <v>2.7558416724793209</v>
          </cell>
          <cell r="WA137">
            <v>2.7473129555045301</v>
          </cell>
          <cell r="WB137">
            <v>2.4078924536874897</v>
          </cell>
          <cell r="WC137">
            <v>1.6592150295353021</v>
          </cell>
          <cell r="WD137">
            <v>9.9552901772118094</v>
          </cell>
          <cell r="WE137">
            <v>45.960256318127868</v>
          </cell>
          <cell r="WF137">
            <v>2.617562033645362</v>
          </cell>
          <cell r="WG137">
            <v>2.6099473077293029</v>
          </cell>
          <cell r="WH137">
            <v>2.2874978310031149</v>
          </cell>
          <cell r="WI137">
            <v>1.5762542780585369</v>
          </cell>
          <cell r="WJ137">
            <v>9.4575256683512183</v>
          </cell>
          <cell r="WK137">
            <v>43.662243502221465</v>
          </cell>
          <cell r="WL137">
            <v>0.13776642282344015</v>
          </cell>
          <cell r="WM137">
            <v>0.1373656477752265</v>
          </cell>
          <cell r="WN137">
            <v>0.12039462268437448</v>
          </cell>
          <cell r="WO137">
            <v>8.2960751476765099E-2</v>
          </cell>
          <cell r="WP137">
            <v>0.49776450886059054</v>
          </cell>
          <cell r="WQ137">
            <v>2.2980128159063931</v>
          </cell>
          <cell r="WR137">
            <v>0</v>
          </cell>
          <cell r="WS137">
            <v>2.7473129555045301</v>
          </cell>
          <cell r="WT137">
            <v>0</v>
          </cell>
          <cell r="WU137">
            <v>2.7558416724793213</v>
          </cell>
          <cell r="WV137">
            <v>0</v>
          </cell>
          <cell r="WW137">
            <v>2.3940431025353353</v>
          </cell>
          <cell r="WX137">
            <v>0</v>
          </cell>
          <cell r="WY137">
            <v>10.467816385623427</v>
          </cell>
          <cell r="WZ137">
            <v>4.2596254730690699</v>
          </cell>
          <cell r="XA137">
            <v>4.2585211697967438</v>
          </cell>
          <cell r="XB137">
            <v>4.2148385045221506</v>
          </cell>
          <cell r="XC137">
            <v>4.1804721843971873</v>
          </cell>
          <cell r="XD137">
            <v>7.4814169328902489</v>
          </cell>
          <cell r="XE137">
            <v>4.637947782551552</v>
          </cell>
          <cell r="XF137">
            <v>3.4195606651995192</v>
          </cell>
          <cell r="XG137">
            <v>0.14898427987441581</v>
          </cell>
          <cell r="XH137">
            <v>7.8062220483203215E-2</v>
          </cell>
          <cell r="XI137">
            <v>0.14884890506610787</v>
          </cell>
          <cell r="XJ137">
            <v>0.34237816001404919</v>
          </cell>
          <cell r="XK137">
            <v>0.17689538267392541</v>
          </cell>
          <cell r="XL137">
            <v>0.17689538267392541</v>
          </cell>
          <cell r="XM137">
            <v>2.0520863696675615</v>
          </cell>
          <cell r="XN137">
            <v>2.1147200190140611</v>
          </cell>
          <cell r="XO137">
            <v>3.0929437424439432</v>
          </cell>
          <cell r="XP137">
            <v>2.0412452203028866</v>
          </cell>
          <cell r="XQ137">
            <v>2.560825871143726</v>
          </cell>
          <cell r="XR137">
            <v>2.0956424006491821</v>
          </cell>
          <cell r="XS137">
            <v>0.87725528329714852</v>
          </cell>
          <cell r="XT137">
            <v>0.10115497318663121</v>
          </cell>
          <cell r="XU137">
            <v>5.3001443014816442E-2</v>
          </cell>
          <cell r="XV137">
            <v>0.10106305855566426</v>
          </cell>
          <cell r="XW137">
            <v>0.23246246936323003</v>
          </cell>
          <cell r="XX137">
            <v>0.12010560917100217</v>
          </cell>
          <cell r="XY137">
            <v>0.12010560917100219</v>
          </cell>
          <cell r="XZ137">
            <v>0</v>
          </cell>
          <cell r="YA137">
            <v>0</v>
          </cell>
          <cell r="YB137">
            <v>0</v>
          </cell>
          <cell r="YC137">
            <v>0</v>
          </cell>
          <cell r="YD137">
            <v>0</v>
          </cell>
          <cell r="YE137">
            <v>0</v>
          </cell>
          <cell r="YF137">
            <v>0</v>
          </cell>
          <cell r="YG137">
            <v>0</v>
          </cell>
          <cell r="YH137">
            <v>0</v>
          </cell>
          <cell r="YI137">
            <v>0</v>
          </cell>
          <cell r="YJ137">
            <v>0</v>
          </cell>
          <cell r="YK137">
            <v>0</v>
          </cell>
          <cell r="YL137">
            <v>0.90631778224236847</v>
          </cell>
          <cell r="YM137">
            <v>0.47487680314250963</v>
          </cell>
          <cell r="YN137">
            <v>0.90549425511493886</v>
          </cell>
          <cell r="YO137">
            <v>2.0827929962390774</v>
          </cell>
          <cell r="YP137">
            <v>1.0761097147235232</v>
          </cell>
          <cell r="YQ137">
            <v>1.0761097147235235</v>
          </cell>
          <cell r="YR137">
            <v>0.98471550870672586</v>
          </cell>
          <cell r="YS137">
            <v>0.51595429543767801</v>
          </cell>
          <cell r="YT137">
            <v>0.98382074535759001</v>
          </cell>
          <cell r="YU137">
            <v>2.2629574361301668</v>
          </cell>
          <cell r="YV137">
            <v>1.1691946753339193</v>
          </cell>
          <cell r="YW137">
            <v>1.1691946753339193</v>
          </cell>
          <cell r="YX137">
            <v>0</v>
          </cell>
          <cell r="YY137">
            <v>0</v>
          </cell>
          <cell r="YZ137">
            <v>0</v>
          </cell>
          <cell r="ZA137">
            <v>0</v>
          </cell>
          <cell r="ZB137">
            <v>0</v>
          </cell>
          <cell r="ZC137">
            <v>0</v>
          </cell>
          <cell r="ZD137">
            <v>1.2645500416148843</v>
          </cell>
          <cell r="ZE137">
            <v>1.1975097518650102</v>
          </cell>
          <cell r="ZF137">
            <v>0.34075642203351397</v>
          </cell>
          <cell r="ZG137">
            <v>0.34075642203351403</v>
          </cell>
          <cell r="ZH137">
            <v>0.36483722588940642</v>
          </cell>
          <cell r="ZI137">
            <v>0.36483722588940648</v>
          </cell>
          <cell r="ZJ137" t="str">
            <v xml:space="preserve"> </v>
          </cell>
          <cell r="ZK137">
            <v>7</v>
          </cell>
          <cell r="ZL137">
            <v>1</v>
          </cell>
          <cell r="ZM137">
            <v>14</v>
          </cell>
          <cell r="ZN137">
            <v>2</v>
          </cell>
          <cell r="ZO137">
            <v>5</v>
          </cell>
          <cell r="ZP137">
            <v>0</v>
          </cell>
          <cell r="ZQ137">
            <v>0</v>
          </cell>
          <cell r="ZR137" t="str">
            <v>1: Yes</v>
          </cell>
          <cell r="ZS137" t="str">
            <v>1: Yes</v>
          </cell>
          <cell r="ZT137">
            <v>0.37769449749020767</v>
          </cell>
          <cell r="ZU137">
            <v>0.37769449749020773</v>
          </cell>
          <cell r="ZV137">
            <v>0.37769449749020773</v>
          </cell>
          <cell r="ZW137">
            <v>0.37769449749020773</v>
          </cell>
          <cell r="ZX137">
            <v>0.37769449749020767</v>
          </cell>
          <cell r="ZY137">
            <v>0.37769449749020773</v>
          </cell>
          <cell r="ZZ137">
            <v>0.37769449749020773</v>
          </cell>
          <cell r="AAA137">
            <v>0.21906280854432039</v>
          </cell>
          <cell r="AAB137">
            <v>0.21906280854432048</v>
          </cell>
          <cell r="AAC137">
            <v>0.21906280854432042</v>
          </cell>
          <cell r="AAD137">
            <v>0.21906280854432045</v>
          </cell>
          <cell r="AAE137">
            <v>0.21906280854432048</v>
          </cell>
          <cell r="AAF137">
            <v>0.21906280854432048</v>
          </cell>
          <cell r="AAG137">
            <v>3.7769449749020766E-3</v>
          </cell>
          <cell r="AAH137">
            <v>3.7769449749020779E-3</v>
          </cell>
          <cell r="AAI137">
            <v>3.7769449749020774E-3</v>
          </cell>
          <cell r="AAJ137">
            <v>3.7769449749020774E-3</v>
          </cell>
          <cell r="AAK137">
            <v>3.7769449749020766E-3</v>
          </cell>
          <cell r="AAL137">
            <v>3.7769449749020774E-3</v>
          </cell>
          <cell r="AAM137">
            <v>3.7769449749020774E-3</v>
          </cell>
          <cell r="AAN137">
            <v>3.3992504774118693E-2</v>
          </cell>
          <cell r="AAO137">
            <v>3.3992504774118693E-2</v>
          </cell>
          <cell r="AAP137">
            <v>3.3992504774118693E-2</v>
          </cell>
          <cell r="AAQ137">
            <v>3.3992504774118686E-2</v>
          </cell>
          <cell r="AAR137">
            <v>3.3992504774118693E-2</v>
          </cell>
          <cell r="AAS137">
            <v>3.3992504774118693E-2</v>
          </cell>
          <cell r="AAT137">
            <v>0</v>
          </cell>
          <cell r="AAU137">
            <v>0</v>
          </cell>
          <cell r="AAV137">
            <v>0</v>
          </cell>
          <cell r="AAW137">
            <v>0</v>
          </cell>
          <cell r="AAX137">
            <v>0</v>
          </cell>
          <cell r="AAY137">
            <v>0</v>
          </cell>
          <cell r="AAZ137">
            <v>0</v>
          </cell>
          <cell r="ABA137">
            <v>0</v>
          </cell>
          <cell r="ABB137">
            <v>0</v>
          </cell>
          <cell r="ABC137">
            <v>0</v>
          </cell>
          <cell r="ABD137">
            <v>0</v>
          </cell>
          <cell r="ABE137">
            <v>0</v>
          </cell>
          <cell r="ABF137">
            <v>9.4423624372551918E-2</v>
          </cell>
          <cell r="ABG137">
            <v>9.4423624372551931E-2</v>
          </cell>
          <cell r="ABH137">
            <v>9.4423624372551931E-2</v>
          </cell>
          <cell r="ABI137">
            <v>9.4423624372551918E-2</v>
          </cell>
          <cell r="ABJ137">
            <v>9.4423624372551931E-2</v>
          </cell>
          <cell r="ABK137">
            <v>9.4423624372551931E-2</v>
          </cell>
          <cell r="ABL137">
            <v>2.6438614824314543E-2</v>
          </cell>
          <cell r="ABM137">
            <v>2.6438614824314546E-2</v>
          </cell>
          <cell r="ABN137">
            <v>2.6438614824314543E-2</v>
          </cell>
          <cell r="ABO137">
            <v>2.6438614824314539E-2</v>
          </cell>
          <cell r="ABP137">
            <v>2.6438614824314543E-2</v>
          </cell>
          <cell r="ABQ137">
            <v>2.6438614824314543E-2</v>
          </cell>
          <cell r="ABR137">
            <v>0</v>
          </cell>
          <cell r="ABS137">
            <v>0</v>
          </cell>
          <cell r="ABT137">
            <v>0</v>
          </cell>
          <cell r="ABU137">
            <v>0</v>
          </cell>
          <cell r="ABV137">
            <v>0</v>
          </cell>
          <cell r="ABW137">
            <v>0</v>
          </cell>
          <cell r="ABX137">
            <v>3.7769449749020766E-3</v>
          </cell>
          <cell r="ABY137" t="str">
            <v>1: Yes</v>
          </cell>
          <cell r="ABZ137">
            <v>3.7769449749020779E-3</v>
          </cell>
          <cell r="ACA137">
            <v>3.7769449749020774E-3</v>
          </cell>
          <cell r="ACB137">
            <v>1.7674431572024796</v>
          </cell>
          <cell r="ACC137">
            <v>1.8213142608292638</v>
          </cell>
          <cell r="ACD137">
            <v>0.92607446601325338</v>
          </cell>
          <cell r="ACE137">
            <v>1.7658371671020261</v>
          </cell>
          <cell r="ACF137">
            <v>4.0617301140932174</v>
          </cell>
          <cell r="ACG137">
            <v>2.0985605589481624</v>
          </cell>
          <cell r="ACH137">
            <v>2.098560558948162</v>
          </cell>
          <cell r="ACI137">
            <v>0.68651615155441403</v>
          </cell>
          <cell r="ACJ137">
            <v>0.35970892521744274</v>
          </cell>
          <cell r="ACK137">
            <v>0.6858923475363301</v>
          </cell>
          <cell r="ACL137">
            <v>1.5776707246379071</v>
          </cell>
          <cell r="ACM137">
            <v>0.81512987439625206</v>
          </cell>
          <cell r="ACN137">
            <v>0.81512987439625195</v>
          </cell>
          <cell r="ACO137">
            <v>0.31062224615323997</v>
          </cell>
          <cell r="ACP137">
            <v>0.16275450192893795</v>
          </cell>
          <cell r="ACQ137">
            <v>0.31033999874388496</v>
          </cell>
          <cell r="ACR137">
            <v>0.71383553477604356</v>
          </cell>
          <cell r="ACS137">
            <v>0.36881502630095592</v>
          </cell>
          <cell r="ACT137">
            <v>0.36881502630095592</v>
          </cell>
          <cell r="ACU137">
            <v>7.6713041918606917E-3</v>
          </cell>
          <cell r="ACV137">
            <v>4.0194780262960174E-3</v>
          </cell>
          <cell r="ACW137">
            <v>7.6643336488254107E-3</v>
          </cell>
          <cell r="ACX137">
            <v>1.7629289589017622E-2</v>
          </cell>
          <cell r="ACY137">
            <v>9.108466287659104E-3</v>
          </cell>
          <cell r="ACZ137">
            <v>9.108466287659104E-3</v>
          </cell>
          <cell r="ADA137">
            <v>0</v>
          </cell>
          <cell r="ADB137">
            <v>0</v>
          </cell>
          <cell r="ADC137">
            <v>0</v>
          </cell>
          <cell r="ADD137">
            <v>0</v>
          </cell>
          <cell r="ADE137">
            <v>0</v>
          </cell>
          <cell r="ADF137">
            <v>0</v>
          </cell>
          <cell r="ADG137">
            <v>0</v>
          </cell>
          <cell r="ADH137">
            <v>0</v>
          </cell>
          <cell r="ADI137">
            <v>0</v>
          </cell>
          <cell r="ADJ137">
            <v>0</v>
          </cell>
          <cell r="ADK137">
            <v>0</v>
          </cell>
          <cell r="ADL137">
            <v>0</v>
          </cell>
          <cell r="ADM137">
            <v>0.43336311322301108</v>
          </cell>
          <cell r="ADN137">
            <v>0.2270661503496742</v>
          </cell>
          <cell r="ADO137">
            <v>0.4329693371250915</v>
          </cell>
          <cell r="ADP137">
            <v>0.99590416820032568</v>
          </cell>
          <cell r="ADQ137">
            <v>0.51455048690350158</v>
          </cell>
          <cell r="ADR137">
            <v>0.51455048690350147</v>
          </cell>
          <cell r="ADS137">
            <v>0.32927034207995381</v>
          </cell>
          <cell r="ADT137">
            <v>0.17252541049090253</v>
          </cell>
          <cell r="ADU137">
            <v>0.32897115004789423</v>
          </cell>
          <cell r="ADV137">
            <v>0.75669039688992346</v>
          </cell>
          <cell r="ADW137">
            <v>0.39095670505979385</v>
          </cell>
          <cell r="ADX137">
            <v>0.39095670505979385</v>
          </cell>
          <cell r="ADY137">
            <v>0</v>
          </cell>
          <cell r="ADZ137">
            <v>0</v>
          </cell>
          <cell r="AEA137">
            <v>0</v>
          </cell>
          <cell r="AEB137">
            <v>0</v>
          </cell>
          <cell r="AEC137">
            <v>0</v>
          </cell>
          <cell r="AED137">
            <v>0</v>
          </cell>
          <cell r="AEE137">
            <v>0.67464078917298453</v>
          </cell>
          <cell r="AEF137">
            <v>0</v>
          </cell>
          <cell r="AEG137">
            <v>0.15110575297740569</v>
          </cell>
          <cell r="AEH137">
            <v>0</v>
          </cell>
          <cell r="AEI137">
            <v>0.53814446200870947</v>
          </cell>
          <cell r="AEJ137">
            <v>3.399070431043523E-2</v>
          </cell>
          <cell r="AEK137">
            <v>0.29168124453299066</v>
          </cell>
          <cell r="AEL137">
            <v>7.7880204199954089E-2</v>
          </cell>
          <cell r="AEM137">
            <v>0.31062224615323997</v>
          </cell>
          <cell r="AEN137">
            <v>0.69520362522023726</v>
          </cell>
          <cell r="AEO137">
            <v>0</v>
          </cell>
          <cell r="AEP137">
            <v>0.15571140812624426</v>
          </cell>
          <cell r="AEQ137">
            <v>0</v>
          </cell>
          <cell r="AER137">
            <v>0.55454693354558049</v>
          </cell>
          <cell r="AES137">
            <v>3.5026730134967619E-2</v>
          </cell>
          <cell r="AET137">
            <v>0.30057159582162674</v>
          </cell>
          <cell r="AEU137">
            <v>8.0253967980607438E-2</v>
          </cell>
          <cell r="AEV137">
            <v>0.32008991312918489</v>
          </cell>
          <cell r="AEW137">
            <v>7.85E-2</v>
          </cell>
          <cell r="AEX137" t="str">
            <v>4</v>
          </cell>
          <cell r="AEY137" t="str">
            <v>3</v>
          </cell>
          <cell r="AEZ137" t="str">
            <v>1: Yes</v>
          </cell>
          <cell r="AFA137" t="str">
            <v>8</v>
          </cell>
          <cell r="AFB137" t="str">
            <v>13</v>
          </cell>
          <cell r="AFC137" t="str">
            <v>1: Always</v>
          </cell>
          <cell r="AFD137" t="str">
            <v>1: Always</v>
          </cell>
          <cell r="AFE137">
            <v>0.32008991312918489</v>
          </cell>
          <cell r="AFF137">
            <v>0.16275450192893795</v>
          </cell>
          <cell r="AFG137">
            <v>2.1868948863878979</v>
          </cell>
          <cell r="AFH137">
            <v>2.1868948863878983</v>
          </cell>
          <cell r="AFI137">
            <v>2.1868948863878983</v>
          </cell>
          <cell r="AFJ137">
            <v>2.1868948863878983</v>
          </cell>
          <cell r="AFK137">
            <v>2.1868948863878983</v>
          </cell>
          <cell r="AFL137">
            <v>2.1868948863878979</v>
          </cell>
          <cell r="AFM137">
            <v>2.1868948863878979</v>
          </cell>
          <cell r="AFN137">
            <v>141</v>
          </cell>
          <cell r="AFO137">
            <v>91</v>
          </cell>
          <cell r="AFP137">
            <v>232</v>
          </cell>
          <cell r="AFQ137">
            <v>0</v>
          </cell>
          <cell r="AFR137">
            <v>0.90201447903020193</v>
          </cell>
          <cell r="AFS137">
            <v>0.90201447903020215</v>
          </cell>
          <cell r="AFT137">
            <v>0.90201447903020215</v>
          </cell>
          <cell r="AFU137">
            <v>0.90201447903020227</v>
          </cell>
          <cell r="AFV137">
            <v>0</v>
          </cell>
          <cell r="AFW137">
            <v>0</v>
          </cell>
          <cell r="AFX137">
            <v>0</v>
          </cell>
          <cell r="AFY137">
            <v>0</v>
          </cell>
          <cell r="AFZ137">
            <v>0</v>
          </cell>
          <cell r="AGA137">
            <v>0</v>
          </cell>
          <cell r="AGB137">
            <v>0</v>
          </cell>
        </row>
        <row r="138">
          <cell r="A138" t="str">
            <v>Ethiopia_34</v>
          </cell>
          <cell r="B138" t="str">
            <v>Ethiopia</v>
          </cell>
          <cell r="C138" t="str">
            <v>Kombolcha Army Hospital</v>
          </cell>
          <cell r="D138" t="str">
            <v>Hospital</v>
          </cell>
          <cell r="E138" t="str">
            <v>Primary</v>
          </cell>
          <cell r="F138" t="str">
            <v>Urban</v>
          </cell>
          <cell r="G138" t="str">
            <v>No</v>
          </cell>
          <cell r="H138">
            <v>38661</v>
          </cell>
          <cell r="I138" t="e">
            <v>#VALUE!</v>
          </cell>
          <cell r="J138">
            <v>2542</v>
          </cell>
          <cell r="K138">
            <v>50</v>
          </cell>
          <cell r="L138">
            <v>499</v>
          </cell>
          <cell r="M138" t="str">
            <v>USD</v>
          </cell>
          <cell r="N138">
            <v>16.142439999999997</v>
          </cell>
          <cell r="O138">
            <v>0</v>
          </cell>
          <cell r="P138">
            <v>0</v>
          </cell>
          <cell r="Q138">
            <v>0</v>
          </cell>
          <cell r="R138">
            <v>1</v>
          </cell>
          <cell r="S138">
            <v>0</v>
          </cell>
          <cell r="T138">
            <v>2542</v>
          </cell>
          <cell r="U138">
            <v>0</v>
          </cell>
          <cell r="V138">
            <v>217.60322805587538</v>
          </cell>
          <cell r="W138" t="str">
            <v>0: No</v>
          </cell>
          <cell r="X138" t="str">
            <v>0: No</v>
          </cell>
          <cell r="Y138">
            <v>0</v>
          </cell>
          <cell r="Z138" t="str">
            <v>Jul-10</v>
          </cell>
          <cell r="AA138" t="str">
            <v>Jun-11</v>
          </cell>
          <cell r="AB138">
            <v>7.5</v>
          </cell>
          <cell r="AC138">
            <v>153.08333333333334</v>
          </cell>
          <cell r="AD138">
            <v>0</v>
          </cell>
          <cell r="AE138">
            <v>10.75</v>
          </cell>
          <cell r="AF138">
            <v>0</v>
          </cell>
          <cell r="AG138">
            <v>171.33333333333334</v>
          </cell>
          <cell r="AH138">
            <v>163.83333333333334</v>
          </cell>
          <cell r="AI138">
            <v>6.1112645914396895</v>
          </cell>
          <cell r="AJ138">
            <v>10.692947470817121</v>
          </cell>
          <cell r="AK138">
            <v>2.0699999999999998</v>
          </cell>
          <cell r="AL138">
            <v>5.98</v>
          </cell>
          <cell r="AM138">
            <v>0</v>
          </cell>
          <cell r="AN138">
            <v>10.8</v>
          </cell>
          <cell r="AO138">
            <v>0</v>
          </cell>
          <cell r="AP138">
            <v>16</v>
          </cell>
          <cell r="AQ138">
            <v>10.45</v>
          </cell>
          <cell r="AR138">
            <v>0</v>
          </cell>
          <cell r="AS138">
            <v>10.45</v>
          </cell>
          <cell r="AT138">
            <v>0</v>
          </cell>
          <cell r="AU138">
            <v>1.05</v>
          </cell>
          <cell r="AV138">
            <v>5.98</v>
          </cell>
          <cell r="AW138">
            <v>0</v>
          </cell>
          <cell r="AX138">
            <v>10.8</v>
          </cell>
          <cell r="AY138">
            <v>0</v>
          </cell>
          <cell r="AZ138">
            <v>11.29</v>
          </cell>
          <cell r="BA138">
            <v>17.54</v>
          </cell>
          <cell r="BB138">
            <v>0</v>
          </cell>
          <cell r="BC138">
            <v>25.75</v>
          </cell>
          <cell r="BD138">
            <v>0</v>
          </cell>
          <cell r="BE138">
            <v>30163.247700000004</v>
          </cell>
          <cell r="BF138" t="str">
            <v>1: Yes</v>
          </cell>
          <cell r="BG138">
            <v>0.44</v>
          </cell>
          <cell r="BH138">
            <v>0.04</v>
          </cell>
          <cell r="BI138" t="str">
            <v>0: Unknown</v>
          </cell>
          <cell r="BJ138">
            <v>0.06</v>
          </cell>
          <cell r="BK138" t="str">
            <v>N/A</v>
          </cell>
          <cell r="BL138" t="str">
            <v>N/A</v>
          </cell>
          <cell r="BM138" t="str">
            <v>1: Yes</v>
          </cell>
          <cell r="BN138" t="str">
            <v>N_INITIATION,N_STAGE,N_MONITORING: Initiation, WHO Staging, Routine clinical monitoring</v>
          </cell>
          <cell r="BO138" t="str">
            <v>No doctors at facility.</v>
          </cell>
          <cell r="BP138" t="str">
            <v>1: Yes</v>
          </cell>
          <cell r="BQ138">
            <v>8.7029858535286386E-2</v>
          </cell>
          <cell r="BR138" t="str">
            <v>4: Other (please specify)</v>
          </cell>
          <cell r="BS138" t="str">
            <v/>
          </cell>
          <cell r="BT138" t="str">
            <v>1: Yes</v>
          </cell>
          <cell r="BU138">
            <v>0.44</v>
          </cell>
          <cell r="BV138">
            <v>0.04</v>
          </cell>
          <cell r="BW138" t="str">
            <v>0: Unknown</v>
          </cell>
          <cell r="BX138">
            <v>0.06</v>
          </cell>
          <cell r="BY138" t="str">
            <v>N/A</v>
          </cell>
          <cell r="BZ138" t="str">
            <v>N/A</v>
          </cell>
          <cell r="CA138" t="str">
            <v>0: No</v>
          </cell>
          <cell r="CB138" t="str">
            <v>0: No</v>
          </cell>
          <cell r="CC138" t="str">
            <v>0: No</v>
          </cell>
          <cell r="CD138" t="str">
            <v>0: No</v>
          </cell>
          <cell r="CE138" t="str">
            <v>1: Yes</v>
          </cell>
          <cell r="CF138" t="str">
            <v>0: No</v>
          </cell>
          <cell r="CG138" t="str">
            <v>0: No</v>
          </cell>
          <cell r="CH138" t="str">
            <v/>
          </cell>
          <cell r="CI138" t="str">
            <v>Charts were organized by patient types. There were 80 new patients and therefore we decided to pull all the charts. We couldn't find around 10 charts and we actually worked on 70 charts. Out of the 70 charts we were able to include only 48 of them. we had a total of 450 established patients. We divided that by 50 and got 9. We pulled every 7th patient in order to get some extra patients that can substitute the number of patients that will possibly be rejected. But given that the number of transfer outs in the facility is really high, we had to resample 4 times to get 50 patients that can be included in our patient outcome. While resampling we started the counting with different patients in order to keep the randomness of the data. And therefore there was no bias in the patients selected.</v>
          </cell>
          <cell r="CJ138">
            <v>165.91666666666669</v>
          </cell>
          <cell r="CK138" t="str">
            <v>All numbers are based on interviews with ART coordinator, ART pharmacist, and ART case manager.  Each category (pre-ART, Adult 1L, etc) broken down into several subcategories and combined as weighted average.  See spreadsheet.</v>
          </cell>
          <cell r="CL138" t="str">
            <v>1: Yes</v>
          </cell>
          <cell r="CM138" t="str">
            <v>1: Yes</v>
          </cell>
          <cell r="CN138" t="str">
            <v>1: Yes</v>
          </cell>
          <cell r="CO138" t="str">
            <v>0: No</v>
          </cell>
          <cell r="CP138" t="str">
            <v/>
          </cell>
          <cell r="CQ138" t="str">
            <v>1: Yes</v>
          </cell>
          <cell r="CR138" t="str">
            <v>1: Yes</v>
          </cell>
          <cell r="CS138" t="str">
            <v>100</v>
          </cell>
          <cell r="CT138" t="str">
            <v>27</v>
          </cell>
          <cell r="CU138">
            <v>160.09121736181757</v>
          </cell>
          <cell r="CV138">
            <v>0.09</v>
          </cell>
          <cell r="CW138">
            <v>6.1112645914396895</v>
          </cell>
          <cell r="CX138">
            <v>51.636570501634488</v>
          </cell>
          <cell r="CY138">
            <v>13.191296983284735</v>
          </cell>
          <cell r="CZ138">
            <v>53.396527071650503</v>
          </cell>
          <cell r="DA138">
            <v>37.095317778322837</v>
          </cell>
          <cell r="DB138">
            <v>9.4765269798018323</v>
          </cell>
          <cell r="DC138">
            <v>38.359657133290739</v>
          </cell>
          <cell r="DD138">
            <v>35.268496174157065</v>
          </cell>
          <cell r="DE138">
            <v>0</v>
          </cell>
          <cell r="DF138">
            <v>82.378747690876494</v>
          </cell>
          <cell r="DG138">
            <v>0</v>
          </cell>
          <cell r="DH138">
            <v>14.541252723311651</v>
          </cell>
          <cell r="DI138">
            <v>3.714770003482903</v>
          </cell>
          <cell r="DJ138">
            <v>15.036869938359763</v>
          </cell>
          <cell r="DK138">
            <v>13.825144162513627</v>
          </cell>
          <cell r="DL138">
            <v>0</v>
          </cell>
          <cell r="DM138">
            <v>32.292220715331489</v>
          </cell>
          <cell r="DN138">
            <v>0</v>
          </cell>
          <cell r="DO138">
            <v>38.359657133290739</v>
          </cell>
          <cell r="DP138">
            <v>35.268496174157065</v>
          </cell>
          <cell r="DQ138">
            <v>82.378747690876494</v>
          </cell>
          <cell r="DR138">
            <v>15.036869938359763</v>
          </cell>
          <cell r="DS138">
            <v>13.825144162513627</v>
          </cell>
          <cell r="DT138">
            <v>32.292220715331489</v>
          </cell>
          <cell r="DU138">
            <v>25.577789293798343</v>
          </cell>
          <cell r="DV138">
            <v>6.5342103759523411</v>
          </cell>
          <cell r="DW138">
            <v>24.318167841087241</v>
          </cell>
          <cell r="DX138">
            <v>0</v>
          </cell>
          <cell r="DY138">
            <v>56.801407210359834</v>
          </cell>
          <cell r="DZ138">
            <v>0</v>
          </cell>
          <cell r="EA138">
            <v>1.0030720978280736</v>
          </cell>
          <cell r="EB138">
            <v>0.25624904616153243</v>
          </cell>
          <cell r="EC138">
            <v>0.9536741174738248</v>
          </cell>
          <cell r="ED138">
            <v>0</v>
          </cell>
          <cell r="EE138">
            <v>2.2275539936477946</v>
          </cell>
          <cell r="EF138">
            <v>0</v>
          </cell>
          <cell r="EG138">
            <v>10.425747804694486</v>
          </cell>
          <cell r="EH138">
            <v>2.6634056876453585</v>
          </cell>
          <cell r="EI138">
            <v>9.9123142376061484</v>
          </cell>
          <cell r="EJ138">
            <v>0</v>
          </cell>
          <cell r="EK138">
            <v>23.152788527761945</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10.689154985328232</v>
          </cell>
          <cell r="EZ138">
            <v>2.7306968015499788</v>
          </cell>
          <cell r="FA138">
            <v>10.162749486548952</v>
          </cell>
          <cell r="FB138">
            <v>0</v>
          </cell>
          <cell r="FC138">
            <v>23.737745200813354</v>
          </cell>
          <cell r="FD138">
            <v>0</v>
          </cell>
          <cell r="FE138">
            <v>3.9408063199853571</v>
          </cell>
          <cell r="FF138">
            <v>1.0067350719755248</v>
          </cell>
          <cell r="FG138">
            <v>3.7467346539545243</v>
          </cell>
          <cell r="FH138">
            <v>0</v>
          </cell>
          <cell r="FI138">
            <v>8.751473473625083</v>
          </cell>
          <cell r="FJ138">
            <v>0</v>
          </cell>
          <cell r="FK138">
            <v>0</v>
          </cell>
          <cell r="FL138">
            <v>0</v>
          </cell>
          <cell r="FM138">
            <v>0</v>
          </cell>
          <cell r="FN138">
            <v>0</v>
          </cell>
          <cell r="FO138">
            <v>0</v>
          </cell>
          <cell r="FP138">
            <v>0</v>
          </cell>
          <cell r="FQ138">
            <v>0</v>
          </cell>
          <cell r="FR138">
            <v>0</v>
          </cell>
          <cell r="FS138">
            <v>7.0038910505836567</v>
          </cell>
          <cell r="FT138">
            <v>0</v>
          </cell>
          <cell r="FU138">
            <v>8.6381322957198439</v>
          </cell>
          <cell r="FV138">
            <v>0.61867704280155633</v>
          </cell>
          <cell r="FW138">
            <v>0</v>
          </cell>
          <cell r="FX138">
            <v>0</v>
          </cell>
          <cell r="FY138">
            <v>3.5019455252918283</v>
          </cell>
          <cell r="FZ138">
            <v>19.762645914396884</v>
          </cell>
          <cell r="GA138">
            <v>0</v>
          </cell>
          <cell r="GB138">
            <v>11.673151750972762</v>
          </cell>
          <cell r="GC138">
            <v>3.0933852140077818</v>
          </cell>
          <cell r="GD138">
            <v>14.766536964980544</v>
          </cell>
          <cell r="GE138">
            <v>0</v>
          </cell>
          <cell r="GF138">
            <v>0</v>
          </cell>
          <cell r="GG138">
            <v>1.7892436695402663</v>
          </cell>
          <cell r="GH138">
            <v>0</v>
          </cell>
          <cell r="GI138">
            <v>2.2067338590996615</v>
          </cell>
          <cell r="GJ138">
            <v>0.15804985747605682</v>
          </cell>
          <cell r="GK138">
            <v>0</v>
          </cell>
          <cell r="GL138">
            <v>0</v>
          </cell>
          <cell r="GM138">
            <v>0.89462183477013313</v>
          </cell>
          <cell r="GN138">
            <v>5.0486492208861176</v>
          </cell>
          <cell r="GO138">
            <v>2.9820727825671103</v>
          </cell>
          <cell r="GP138">
            <v>0.7902492873802841</v>
          </cell>
          <cell r="GQ138">
            <v>3.7723220699473945</v>
          </cell>
          <cell r="GR138">
            <v>0</v>
          </cell>
          <cell r="GS138">
            <v>0</v>
          </cell>
          <cell r="GT138">
            <v>7.2426083772845242</v>
          </cell>
          <cell r="GU138">
            <v>0</v>
          </cell>
          <cell r="GV138">
            <v>8.9325503319842472</v>
          </cell>
          <cell r="GW138">
            <v>0.63976373999346625</v>
          </cell>
          <cell r="GX138">
            <v>0</v>
          </cell>
          <cell r="GY138">
            <v>0</v>
          </cell>
          <cell r="GZ138">
            <v>3.6213041886422621</v>
          </cell>
          <cell r="HA138">
            <v>20.4362266379045</v>
          </cell>
          <cell r="HB138">
            <v>12.071013962140874</v>
          </cell>
          <cell r="HC138">
            <v>3.1988186999673314</v>
          </cell>
          <cell r="HD138">
            <v>15.269832662108206</v>
          </cell>
          <cell r="HE138">
            <v>0</v>
          </cell>
          <cell r="HF138">
            <v>0</v>
          </cell>
          <cell r="HG138">
            <v>2022.9528497550552</v>
          </cell>
          <cell r="HH138">
            <v>0</v>
          </cell>
          <cell r="HI138">
            <v>1704.3950604741292</v>
          </cell>
          <cell r="HJ138">
            <v>1797.7907924700353</v>
          </cell>
          <cell r="HK138">
            <v>0</v>
          </cell>
          <cell r="HL138">
            <v>0</v>
          </cell>
          <cell r="HM138">
            <v>1780.8943381545791</v>
          </cell>
          <cell r="HN138">
            <v>871.02693273135912</v>
          </cell>
          <cell r="HO138">
            <v>1413.863083895619</v>
          </cell>
          <cell r="HP138">
            <v>0</v>
          </cell>
          <cell r="HQ138">
            <v>1</v>
          </cell>
          <cell r="HR138">
            <v>0</v>
          </cell>
          <cell r="HS138">
            <v>0</v>
          </cell>
          <cell r="HT138">
            <v>1.112251891061228</v>
          </cell>
          <cell r="HU138">
            <v>0</v>
          </cell>
          <cell r="HV138">
            <v>3.5019455252918283</v>
          </cell>
          <cell r="HW138">
            <v>2.2409999999999997</v>
          </cell>
          <cell r="HX138">
            <v>0.83100000000000007</v>
          </cell>
          <cell r="HY138">
            <v>0</v>
          </cell>
          <cell r="HZ138">
            <v>1.1501613611164474</v>
          </cell>
          <cell r="IA138">
            <v>0</v>
          </cell>
          <cell r="IB138">
            <v>0</v>
          </cell>
          <cell r="IC138">
            <v>0.28414057852165631</v>
          </cell>
          <cell r="ID138">
            <v>0</v>
          </cell>
          <cell r="IE138" t="str">
            <v>3</v>
          </cell>
          <cell r="IF138">
            <v>99.124070981731549</v>
          </cell>
          <cell r="IG138">
            <v>99.336240425134491</v>
          </cell>
          <cell r="IH138">
            <v>0</v>
          </cell>
          <cell r="II138">
            <v>96.102712318699048</v>
          </cell>
          <cell r="IJ138">
            <v>0</v>
          </cell>
          <cell r="IK138">
            <v>94.167867432644968</v>
          </cell>
          <cell r="IL138">
            <v>4.9562035490865775</v>
          </cell>
          <cell r="IM138">
            <v>94.369428403877762</v>
          </cell>
          <cell r="IN138">
            <v>4.9668120212567253</v>
          </cell>
          <cell r="IO138">
            <v>0</v>
          </cell>
          <cell r="IP138">
            <v>0</v>
          </cell>
          <cell r="IQ138">
            <v>91.29757670276409</v>
          </cell>
          <cell r="IR138">
            <v>4.8051356159349528</v>
          </cell>
          <cell r="IS138">
            <v>0</v>
          </cell>
          <cell r="IT138">
            <v>0</v>
          </cell>
          <cell r="IU138">
            <v>55.6</v>
          </cell>
          <cell r="IV138">
            <v>83.45</v>
          </cell>
          <cell r="IW138">
            <v>25.7</v>
          </cell>
          <cell r="IX138">
            <v>0</v>
          </cell>
          <cell r="IY138" t="str">
            <v>0: No</v>
          </cell>
          <cell r="IZ138" t="str">
            <v>N/A</v>
          </cell>
          <cell r="JA138" t="str">
            <v>N/A</v>
          </cell>
          <cell r="JB138" t="str">
            <v>N/A</v>
          </cell>
          <cell r="JC138" t="str">
            <v>N/A</v>
          </cell>
          <cell r="JD138" t="str">
            <v>N/A</v>
          </cell>
          <cell r="JE138" t="str">
            <v>N/A</v>
          </cell>
          <cell r="JF138" t="str">
            <v>N/A</v>
          </cell>
          <cell r="JG138" t="str">
            <v>N/A</v>
          </cell>
          <cell r="JH138">
            <v>0</v>
          </cell>
          <cell r="JI138">
            <v>77.2</v>
          </cell>
          <cell r="JJ138">
            <v>0</v>
          </cell>
          <cell r="JK138">
            <v>51.1</v>
          </cell>
          <cell r="JL138">
            <v>0</v>
          </cell>
          <cell r="JM138">
            <v>24.8</v>
          </cell>
          <cell r="JN138">
            <v>0</v>
          </cell>
          <cell r="JO138">
            <v>0</v>
          </cell>
          <cell r="JP138">
            <v>0</v>
          </cell>
          <cell r="JQ138">
            <v>0</v>
          </cell>
          <cell r="JR138">
            <v>53.426982537955851</v>
          </cell>
          <cell r="JS138">
            <v>86.333054358572809</v>
          </cell>
          <cell r="JT138">
            <v>118.77139391566578</v>
          </cell>
          <cell r="JU138">
            <v>141.70379137230802</v>
          </cell>
          <cell r="JV138">
            <v>151.52344998649522</v>
          </cell>
          <cell r="JW138" t="str">
            <v>N/A</v>
          </cell>
          <cell r="JX138">
            <v>128.29043031908435</v>
          </cell>
          <cell r="JY138" t="str">
            <v>N/A</v>
          </cell>
          <cell r="JZ138">
            <v>868</v>
          </cell>
          <cell r="KA138">
            <v>291.56400000000002</v>
          </cell>
          <cell r="KB138">
            <v>731.78700000000003</v>
          </cell>
          <cell r="KC138">
            <v>4.3655000000000008</v>
          </cell>
          <cell r="KD138">
            <v>431.26549999999997</v>
          </cell>
          <cell r="KE138">
            <v>12</v>
          </cell>
          <cell r="KF138">
            <v>50.652000000000001</v>
          </cell>
          <cell r="KG138">
            <v>1621.412</v>
          </cell>
          <cell r="KH138">
            <v>1074.4784999999999</v>
          </cell>
          <cell r="KI138">
            <v>291.56400000000002</v>
          </cell>
          <cell r="KJ138">
            <v>1038.4290000000001</v>
          </cell>
          <cell r="KK138">
            <v>4.3655000000000008</v>
          </cell>
          <cell r="KL138">
            <v>431.26549999999997</v>
          </cell>
          <cell r="KM138">
            <v>12</v>
          </cell>
          <cell r="KN138">
            <v>51.177</v>
          </cell>
          <cell r="KO138">
            <v>1657.1120000000001</v>
          </cell>
          <cell r="KP138">
            <v>53.4</v>
          </cell>
          <cell r="KQ138">
            <v>22.9</v>
          </cell>
          <cell r="KR138">
            <v>26.3</v>
          </cell>
          <cell r="KS138">
            <v>24.8</v>
          </cell>
          <cell r="KT138">
            <v>5.5</v>
          </cell>
          <cell r="KU138">
            <v>19.3</v>
          </cell>
          <cell r="KV138">
            <v>0</v>
          </cell>
          <cell r="KW138">
            <v>0</v>
          </cell>
          <cell r="KX138">
            <v>0</v>
          </cell>
          <cell r="KY138">
            <v>0</v>
          </cell>
          <cell r="KZ138">
            <v>4.3919011004532154</v>
          </cell>
          <cell r="LA138">
            <v>9.8869811503093707</v>
          </cell>
          <cell r="LB138" t="str">
            <v/>
          </cell>
          <cell r="LC138">
            <v>2.6909500670282807</v>
          </cell>
          <cell r="LD138">
            <v>4.2871771553742803</v>
          </cell>
          <cell r="LE138">
            <v>4.5083333126838321</v>
          </cell>
          <cell r="LF138">
            <v>4.3541744618533507</v>
          </cell>
          <cell r="LG138" t="str">
            <v/>
          </cell>
          <cell r="LH138">
            <v>7.3098614583668882</v>
          </cell>
          <cell r="LI138" t="e">
            <v>#N/A</v>
          </cell>
          <cell r="LJ138" t="str">
            <v>Tenofovir/Emtricitabine (TDF/FTC)</v>
          </cell>
          <cell r="LK138" t="str">
            <v/>
          </cell>
          <cell r="LL138" t="str">
            <v>0: No</v>
          </cell>
          <cell r="LM138" t="str">
            <v>N/A</v>
          </cell>
          <cell r="LN138" t="str">
            <v>N/A</v>
          </cell>
          <cell r="LO138" t="str">
            <v>N/A</v>
          </cell>
          <cell r="LP138" t="str">
            <v>N/A</v>
          </cell>
          <cell r="LQ138" t="str">
            <v>N/A</v>
          </cell>
          <cell r="LR138" t="str">
            <v>N/A</v>
          </cell>
          <cell r="LS138" t="str">
            <v>N/A</v>
          </cell>
          <cell r="LT138" t="str">
            <v>N/A</v>
          </cell>
          <cell r="LU138">
            <v>77.2</v>
          </cell>
          <cell r="LV138">
            <v>51.1</v>
          </cell>
          <cell r="LW138">
            <v>24.8</v>
          </cell>
          <cell r="LX138">
            <v>0</v>
          </cell>
          <cell r="LY138" t="str">
            <v/>
          </cell>
          <cell r="LZ138" t="str">
            <v/>
          </cell>
          <cell r="MA138" t="str">
            <v/>
          </cell>
          <cell r="MB138" t="str">
            <v/>
          </cell>
          <cell r="MC138" t="str">
            <v/>
          </cell>
          <cell r="MD138" t="str">
            <v/>
          </cell>
          <cell r="ME138" t="str">
            <v/>
          </cell>
          <cell r="MF138" t="str">
            <v/>
          </cell>
          <cell r="MG138" t="str">
            <v/>
          </cell>
          <cell r="MH138" t="str">
            <v/>
          </cell>
          <cell r="MI138" t="str">
            <v/>
          </cell>
          <cell r="MJ138" t="str">
            <v/>
          </cell>
          <cell r="MK138" t="str">
            <v/>
          </cell>
          <cell r="ML138" t="str">
            <v/>
          </cell>
          <cell r="MM138" t="str">
            <v/>
          </cell>
          <cell r="MN138" t="str">
            <v/>
          </cell>
          <cell r="MO138" t="str">
            <v/>
          </cell>
          <cell r="MP138" t="str">
            <v/>
          </cell>
          <cell r="MQ138" t="str">
            <v>1: Yes</v>
          </cell>
          <cell r="MR138" t="str">
            <v>1: Yes</v>
          </cell>
          <cell r="MS138" t="str">
            <v>4</v>
          </cell>
          <cell r="MT138" t="str">
            <v>1: Yes</v>
          </cell>
          <cell r="MU138">
            <v>23.111205315688753</v>
          </cell>
          <cell r="MV138">
            <v>34.957860506760738</v>
          </cell>
          <cell r="MW138">
            <v>22.574754024575498</v>
          </cell>
          <cell r="MX138">
            <v>0</v>
          </cell>
          <cell r="MY138">
            <v>22.48532976978619</v>
          </cell>
          <cell r="MZ138">
            <v>0</v>
          </cell>
          <cell r="NA138">
            <v>0</v>
          </cell>
          <cell r="NB138">
            <v>0</v>
          </cell>
          <cell r="NC138">
            <v>0</v>
          </cell>
          <cell r="ND138">
            <v>0</v>
          </cell>
          <cell r="NE138">
            <v>0</v>
          </cell>
          <cell r="NF138">
            <v>0</v>
          </cell>
          <cell r="NG138">
            <v>0</v>
          </cell>
          <cell r="NH138">
            <v>0</v>
          </cell>
          <cell r="NI138">
            <v>0</v>
          </cell>
          <cell r="NJ138">
            <v>0</v>
          </cell>
          <cell r="NK138">
            <v>0</v>
          </cell>
          <cell r="NL138">
            <v>0</v>
          </cell>
          <cell r="NM138">
            <v>14.315238549899018</v>
          </cell>
          <cell r="NN138">
            <v>26.161893740971003</v>
          </cell>
          <cell r="NO138">
            <v>13.778787258785762</v>
          </cell>
          <cell r="NP138">
            <v>0</v>
          </cell>
          <cell r="NQ138">
            <v>13.689363003996455</v>
          </cell>
          <cell r="NR138">
            <v>0</v>
          </cell>
          <cell r="NS138">
            <v>8.3931592769686922</v>
          </cell>
          <cell r="NT138">
            <v>8.3931592769686922</v>
          </cell>
          <cell r="NU138">
            <v>8.3931592769686922</v>
          </cell>
          <cell r="NV138">
            <v>0</v>
          </cell>
          <cell r="NW138">
            <v>8.3931592769686922</v>
          </cell>
          <cell r="NX138">
            <v>0</v>
          </cell>
          <cell r="NY138">
            <v>0</v>
          </cell>
          <cell r="NZ138">
            <v>0</v>
          </cell>
          <cell r="OA138">
            <v>0</v>
          </cell>
          <cell r="OB138">
            <v>0</v>
          </cell>
          <cell r="OC138">
            <v>0</v>
          </cell>
          <cell r="OD138">
            <v>0</v>
          </cell>
          <cell r="OE138">
            <v>0.40280748882104295</v>
          </cell>
          <cell r="OF138">
            <v>0.402807488821043</v>
          </cell>
          <cell r="OG138">
            <v>0.402807488821043</v>
          </cell>
          <cell r="OH138">
            <v>0</v>
          </cell>
          <cell r="OI138">
            <v>0.402807488821043</v>
          </cell>
          <cell r="OJ138">
            <v>0</v>
          </cell>
          <cell r="OK138">
            <v>0.52737460015133553</v>
          </cell>
          <cell r="OL138">
            <v>0.52737460015133553</v>
          </cell>
          <cell r="OM138">
            <v>0.52737460015133553</v>
          </cell>
          <cell r="ON138">
            <v>0</v>
          </cell>
          <cell r="OO138">
            <v>0.52737460015133553</v>
          </cell>
          <cell r="OP138">
            <v>0</v>
          </cell>
          <cell r="OQ138">
            <v>22.583830715537417</v>
          </cell>
          <cell r="OR138">
            <v>34.430485906609405</v>
          </cell>
          <cell r="OS138">
            <v>22.047379424424161</v>
          </cell>
          <cell r="OT138">
            <v>0</v>
          </cell>
          <cell r="OU138">
            <v>21.957955169634854</v>
          </cell>
          <cell r="OV138">
            <v>0</v>
          </cell>
          <cell r="OW138">
            <v>0</v>
          </cell>
          <cell r="OX138">
            <v>2.0136186770428015</v>
          </cell>
          <cell r="OY138">
            <v>0</v>
          </cell>
          <cell r="OZ138">
            <v>0</v>
          </cell>
          <cell r="PA138">
            <v>0</v>
          </cell>
          <cell r="PB138">
            <v>1.9377431906614786</v>
          </cell>
          <cell r="PC138">
            <v>0.25680933852140075</v>
          </cell>
          <cell r="PD138">
            <v>0</v>
          </cell>
          <cell r="PE138">
            <v>0</v>
          </cell>
          <cell r="PF138">
            <v>1.9785992217898831</v>
          </cell>
          <cell r="PG138" t="str">
            <v/>
          </cell>
          <cell r="PH138">
            <v>7.1092102556986427</v>
          </cell>
          <cell r="PI138">
            <v>0</v>
          </cell>
          <cell r="PJ138">
            <v>0</v>
          </cell>
          <cell r="PK138" t="str">
            <v>N/A</v>
          </cell>
          <cell r="PL138">
            <v>2.761664283714234</v>
          </cell>
          <cell r="PM138">
            <v>0.12699443206851008</v>
          </cell>
          <cell r="PN138" t="str">
            <v>N/A</v>
          </cell>
          <cell r="PO138" t="str">
            <v>N/A</v>
          </cell>
          <cell r="PP138">
            <v>0.59532511813579603</v>
          </cell>
          <cell r="PQ138">
            <v>27.6</v>
          </cell>
          <cell r="PR138">
            <v>296.7</v>
          </cell>
          <cell r="PS138">
            <v>345</v>
          </cell>
          <cell r="PT138">
            <v>0</v>
          </cell>
          <cell r="PU138">
            <v>332</v>
          </cell>
          <cell r="PV138">
            <v>44</v>
          </cell>
          <cell r="PW138">
            <v>339</v>
          </cell>
          <cell r="PX138">
            <v>0</v>
          </cell>
          <cell r="PY138">
            <v>0</v>
          </cell>
          <cell r="PZ138">
            <v>24.057095123037499</v>
          </cell>
          <cell r="QA138">
            <v>22.568886410705804</v>
          </cell>
          <cell r="QB138">
            <v>0</v>
          </cell>
          <cell r="QC138">
            <v>0</v>
          </cell>
          <cell r="QD138">
            <v>13.772919644916067</v>
          </cell>
          <cell r="QE138">
            <v>8.3931592769686922</v>
          </cell>
          <cell r="QF138">
            <v>0</v>
          </cell>
          <cell r="QG138">
            <v>0.402807488821043</v>
          </cell>
          <cell r="QH138">
            <v>0.52737460015133553</v>
          </cell>
          <cell r="QI138">
            <v>22.041511810554468</v>
          </cell>
          <cell r="QJ138">
            <v>0</v>
          </cell>
          <cell r="QK138">
            <v>1.9373346897253303</v>
          </cell>
          <cell r="QL138">
            <v>0</v>
          </cell>
          <cell r="QM138">
            <v>0</v>
          </cell>
          <cell r="QN138">
            <v>0</v>
          </cell>
          <cell r="QO138">
            <v>1.9377431906614786</v>
          </cell>
          <cell r="QP138">
            <v>0.25680933852140081</v>
          </cell>
          <cell r="QQ138">
            <v>0</v>
          </cell>
          <cell r="QR138">
            <v>0</v>
          </cell>
          <cell r="QS138">
            <v>1.9785992217898833</v>
          </cell>
          <cell r="QT138">
            <v>0</v>
          </cell>
          <cell r="QU138">
            <v>3.68</v>
          </cell>
          <cell r="QV138" t="str">
            <v>N/A</v>
          </cell>
          <cell r="QW138" t="str">
            <v/>
          </cell>
          <cell r="QX138" t="str">
            <v/>
          </cell>
          <cell r="QY138" t="str">
            <v/>
          </cell>
          <cell r="QZ138" t="str">
            <v/>
          </cell>
          <cell r="RA138" t="str">
            <v/>
          </cell>
          <cell r="RB138" t="str">
            <v/>
          </cell>
          <cell r="RC138" t="str">
            <v>N/A</v>
          </cell>
          <cell r="RD138" t="str">
            <v>N/A</v>
          </cell>
          <cell r="RE138">
            <v>0</v>
          </cell>
          <cell r="RF138">
            <v>0</v>
          </cell>
          <cell r="RG138">
            <v>0</v>
          </cell>
          <cell r="RH138">
            <v>0</v>
          </cell>
          <cell r="RI138">
            <v>0</v>
          </cell>
          <cell r="RJ138">
            <v>1.9377431906614786</v>
          </cell>
          <cell r="RK138">
            <v>0.25680933852140075</v>
          </cell>
          <cell r="RL138">
            <v>0</v>
          </cell>
          <cell r="RM138">
            <v>0</v>
          </cell>
          <cell r="RN138">
            <v>1.9785992217898831</v>
          </cell>
          <cell r="RO138">
            <v>20.206305124466017</v>
          </cell>
          <cell r="RP138">
            <v>20.157096690526686</v>
          </cell>
          <cell r="RQ138">
            <v>21.28123602585184</v>
          </cell>
          <cell r="RR138">
            <v>21.28123602585184</v>
          </cell>
          <cell r="RS138">
            <v>20.249755447527804</v>
          </cell>
          <cell r="RT138">
            <v>0</v>
          </cell>
          <cell r="RU138">
            <v>18.837607259433248</v>
          </cell>
          <cell r="RV138">
            <v>6.772833919475449</v>
          </cell>
          <cell r="RW138">
            <v>7.7360814102452915</v>
          </cell>
          <cell r="RX138">
            <v>6.7464357208562626</v>
          </cell>
          <cell r="RY138">
            <v>0</v>
          </cell>
          <cell r="RZ138">
            <v>6.4767193202053592</v>
          </cell>
          <cell r="SA138">
            <v>0</v>
          </cell>
          <cell r="SB138">
            <v>19.195989868242712</v>
          </cell>
          <cell r="SC138">
            <v>0</v>
          </cell>
          <cell r="SD138">
            <v>20.217174224559244</v>
          </cell>
          <cell r="SE138">
            <v>19.237267675151411</v>
          </cell>
          <cell r="SF138">
            <v>0</v>
          </cell>
          <cell r="SG138">
            <v>17.895726896461589</v>
          </cell>
          <cell r="SH138">
            <v>1.0103152562233011</v>
          </cell>
          <cell r="SI138">
            <v>0</v>
          </cell>
          <cell r="SJ138">
            <v>1.064061801292592</v>
          </cell>
          <cell r="SK138">
            <v>1.0124877723763901</v>
          </cell>
          <cell r="SL138">
            <v>0</v>
          </cell>
          <cell r="SM138">
            <v>0.94188036297166267</v>
          </cell>
          <cell r="SN138">
            <v>0</v>
          </cell>
          <cell r="SO138">
            <v>0.65</v>
          </cell>
          <cell r="SP138">
            <v>0.25</v>
          </cell>
          <cell r="SQ138">
            <v>1</v>
          </cell>
          <cell r="SR138">
            <v>0.25</v>
          </cell>
          <cell r="SS138" t="str">
            <v>1: Yes</v>
          </cell>
          <cell r="ST138" t="str">
            <v>1: Yes</v>
          </cell>
          <cell r="SU138">
            <v>0.99</v>
          </cell>
          <cell r="SV138" t="str">
            <v>1: Yes</v>
          </cell>
          <cell r="SW138" t="str">
            <v>CD4&lt;200 or &lt;350 with severe OI</v>
          </cell>
          <cell r="SX138" t="str">
            <v>Blank</v>
          </cell>
          <cell r="SY138" t="str">
            <v>0: No</v>
          </cell>
          <cell r="SZ138" t="str">
            <v>N/A</v>
          </cell>
          <cell r="TA138" t="str">
            <v>N/A</v>
          </cell>
          <cell r="TB138">
            <v>0</v>
          </cell>
          <cell r="TC138">
            <v>2.7110484996810055E-2</v>
          </cell>
          <cell r="TD138">
            <v>1.7200294851736115</v>
          </cell>
          <cell r="TE138">
            <v>0</v>
          </cell>
          <cell r="TF138">
            <v>7.7026275045550943E-2</v>
          </cell>
          <cell r="TG138">
            <v>0</v>
          </cell>
          <cell r="TH138">
            <v>0.93940241262857782</v>
          </cell>
          <cell r="TI138">
            <v>6.772833919475449</v>
          </cell>
          <cell r="TJ138">
            <v>10.669902547146016</v>
          </cell>
          <cell r="TK138">
            <v>0</v>
          </cell>
          <cell r="TL138">
            <v>0.1238647936743144</v>
          </cell>
          <cell r="TM138">
            <v>1.1787935405056484</v>
          </cell>
          <cell r="TN138">
            <v>0</v>
          </cell>
          <cell r="TO138">
            <v>7.0384898441623461E-2</v>
          </cell>
          <cell r="TP138">
            <v>0</v>
          </cell>
          <cell r="TQ138">
            <v>1.5022088358389438</v>
          </cell>
          <cell r="TR138">
            <v>7.7360814102452915</v>
          </cell>
          <cell r="TS138">
            <v>10.669902547146016</v>
          </cell>
          <cell r="TT138">
            <v>0</v>
          </cell>
          <cell r="TU138">
            <v>2.2681244009538748E-2</v>
          </cell>
          <cell r="TV138">
            <v>1.7448063086833352</v>
          </cell>
          <cell r="TW138">
            <v>0</v>
          </cell>
          <cell r="TX138">
            <v>7.7330305510634093E-2</v>
          </cell>
          <cell r="TY138">
            <v>0</v>
          </cell>
          <cell r="TZ138">
            <v>0.9136381307929049</v>
          </cell>
          <cell r="UA138">
            <v>6.7287381543842546</v>
          </cell>
          <cell r="UB138">
            <v>10.669902547146016</v>
          </cell>
          <cell r="UC138" t="str">
            <v>0: No</v>
          </cell>
          <cell r="UD138" t="str">
            <v>N/A</v>
          </cell>
          <cell r="UE138" t="str">
            <v>N/A</v>
          </cell>
          <cell r="UF138">
            <v>0</v>
          </cell>
          <cell r="UG138">
            <v>0</v>
          </cell>
          <cell r="UH138">
            <v>0</v>
          </cell>
          <cell r="UI138">
            <v>0</v>
          </cell>
          <cell r="UJ138">
            <v>58000</v>
          </cell>
          <cell r="UK138">
            <v>1.8061953459328327E-2</v>
          </cell>
          <cell r="UL138">
            <v>1.8061953459328327E-2</v>
          </cell>
          <cell r="UM138">
            <v>1.8061953459328327E-2</v>
          </cell>
          <cell r="UN138" t="str">
            <v>1: Yes</v>
          </cell>
          <cell r="UO138" t="str">
            <v>0: All patients when initiated</v>
          </cell>
          <cell r="UP138" t="str">
            <v>0: No</v>
          </cell>
          <cell r="UQ138" t="e">
            <v>#N/A</v>
          </cell>
          <cell r="UR138" t="e">
            <v>#N/A</v>
          </cell>
          <cell r="US138" t="e">
            <v>#N/A</v>
          </cell>
          <cell r="UT138" t="e">
            <v>#N/A</v>
          </cell>
          <cell r="UU138" t="e">
            <v>#N/A</v>
          </cell>
          <cell r="UV138" t="e">
            <v>#N/A</v>
          </cell>
          <cell r="UW138" t="e">
            <v>#N/A</v>
          </cell>
          <cell r="UX138">
            <v>1</v>
          </cell>
          <cell r="UY138">
            <v>0</v>
          </cell>
          <cell r="UZ138">
            <v>0</v>
          </cell>
          <cell r="VA138">
            <v>0</v>
          </cell>
          <cell r="VB138">
            <v>1</v>
          </cell>
          <cell r="VC138">
            <v>0</v>
          </cell>
          <cell r="VD138">
            <v>1</v>
          </cell>
          <cell r="VE138">
            <v>1</v>
          </cell>
          <cell r="VF138">
            <v>1</v>
          </cell>
          <cell r="VG138">
            <v>0</v>
          </cell>
          <cell r="VH138">
            <v>1</v>
          </cell>
          <cell r="VI138">
            <v>0</v>
          </cell>
          <cell r="VJ138">
            <v>0</v>
          </cell>
          <cell r="VK138">
            <v>0</v>
          </cell>
          <cell r="VL138">
            <v>0</v>
          </cell>
          <cell r="VM138">
            <v>0</v>
          </cell>
          <cell r="VN138">
            <v>0</v>
          </cell>
          <cell r="VO138">
            <v>0</v>
          </cell>
          <cell r="VP138">
            <v>0</v>
          </cell>
          <cell r="VQ138">
            <v>0</v>
          </cell>
          <cell r="VR138">
            <v>0</v>
          </cell>
          <cell r="VS138">
            <v>0</v>
          </cell>
          <cell r="VT138">
            <v>0</v>
          </cell>
          <cell r="VU138">
            <v>0</v>
          </cell>
          <cell r="VV138">
            <v>0</v>
          </cell>
          <cell r="VW138">
            <v>0</v>
          </cell>
          <cell r="VX138">
            <v>0</v>
          </cell>
          <cell r="VY138">
            <v>0</v>
          </cell>
          <cell r="VZ138">
            <v>0</v>
          </cell>
          <cell r="WA138">
            <v>0</v>
          </cell>
          <cell r="WB138">
            <v>0</v>
          </cell>
          <cell r="WC138">
            <v>0</v>
          </cell>
          <cell r="WD138">
            <v>0</v>
          </cell>
          <cell r="WE138">
            <v>0</v>
          </cell>
          <cell r="WF138">
            <v>0</v>
          </cell>
          <cell r="WG138">
            <v>0</v>
          </cell>
          <cell r="WH138">
            <v>0</v>
          </cell>
          <cell r="WI138">
            <v>0</v>
          </cell>
          <cell r="WJ138">
            <v>0</v>
          </cell>
          <cell r="WK138">
            <v>0</v>
          </cell>
          <cell r="WL138">
            <v>0</v>
          </cell>
          <cell r="WM138">
            <v>0</v>
          </cell>
          <cell r="WN138">
            <v>0</v>
          </cell>
          <cell r="WO138">
            <v>0</v>
          </cell>
          <cell r="WP138">
            <v>0</v>
          </cell>
          <cell r="WQ138">
            <v>0</v>
          </cell>
          <cell r="WR138">
            <v>0</v>
          </cell>
          <cell r="WS138">
            <v>0</v>
          </cell>
          <cell r="WT138">
            <v>0</v>
          </cell>
          <cell r="WU138">
            <v>0</v>
          </cell>
          <cell r="WV138">
            <v>0</v>
          </cell>
          <cell r="WW138">
            <v>0</v>
          </cell>
          <cell r="WX138">
            <v>0</v>
          </cell>
          <cell r="WY138">
            <v>0</v>
          </cell>
          <cell r="WZ138">
            <v>12.889926773118956</v>
          </cell>
          <cell r="XA138">
            <v>13.329260971556048</v>
          </cell>
          <cell r="XB138">
            <v>3.2929152828153638</v>
          </cell>
          <cell r="XC138">
            <v>12.255140548993143</v>
          </cell>
          <cell r="XD138">
            <v>0</v>
          </cell>
          <cell r="XE138">
            <v>28.62506884944791</v>
          </cell>
          <cell r="XF138">
            <v>0</v>
          </cell>
          <cell r="XG138">
            <v>2.7583008053874312</v>
          </cell>
          <cell r="XH138">
            <v>0.70464720525828373</v>
          </cell>
          <cell r="XI138">
            <v>2.6224636215093571</v>
          </cell>
          <cell r="XJ138">
            <v>0</v>
          </cell>
          <cell r="XK138">
            <v>6.1254460053536706</v>
          </cell>
          <cell r="XL138">
            <v>0</v>
          </cell>
          <cell r="XM138">
            <v>8.5216521036934292E-2</v>
          </cell>
          <cell r="XN138">
            <v>8.2407773271904322E-2</v>
          </cell>
          <cell r="XO138">
            <v>2.1052238760249857E-2</v>
          </cell>
          <cell r="XP138">
            <v>7.8349463232239902E-2</v>
          </cell>
          <cell r="XQ138">
            <v>0</v>
          </cell>
          <cell r="XR138">
            <v>0.1830055534960319</v>
          </cell>
          <cell r="XS138">
            <v>0</v>
          </cell>
          <cell r="XT138">
            <v>0.99097580723407519</v>
          </cell>
          <cell r="XU138">
            <v>0.25315887653811608</v>
          </cell>
          <cell r="XV138">
            <v>0.94217352914929964</v>
          </cell>
          <cell r="XW138">
            <v>0</v>
          </cell>
          <cell r="XX138">
            <v>2.2006913778105788</v>
          </cell>
          <cell r="XY138">
            <v>0</v>
          </cell>
          <cell r="XZ138">
            <v>0</v>
          </cell>
          <cell r="YA138">
            <v>0</v>
          </cell>
          <cell r="YB138">
            <v>0</v>
          </cell>
          <cell r="YC138">
            <v>0</v>
          </cell>
          <cell r="YD138">
            <v>0</v>
          </cell>
          <cell r="YE138">
            <v>0</v>
          </cell>
          <cell r="YF138">
            <v>0</v>
          </cell>
          <cell r="YG138">
            <v>0</v>
          </cell>
          <cell r="YH138">
            <v>0</v>
          </cell>
          <cell r="YI138">
            <v>0</v>
          </cell>
          <cell r="YJ138">
            <v>0</v>
          </cell>
          <cell r="YK138">
            <v>0</v>
          </cell>
          <cell r="YL138">
            <v>8.0564195657690476</v>
          </cell>
          <cell r="YM138">
            <v>2.0581270615298002</v>
          </cell>
          <cell r="YN138">
            <v>7.6596675712741735</v>
          </cell>
          <cell r="YO138">
            <v>0</v>
          </cell>
          <cell r="YP138">
            <v>17.891146226766079</v>
          </cell>
          <cell r="YQ138">
            <v>0</v>
          </cell>
          <cell r="YR138">
            <v>1.001822821456497</v>
          </cell>
          <cell r="YS138">
            <v>0.25592990072891419</v>
          </cell>
          <cell r="YT138">
            <v>0.95248636382807583</v>
          </cell>
          <cell r="YU138">
            <v>0</v>
          </cell>
          <cell r="YV138">
            <v>2.2247796860215523</v>
          </cell>
          <cell r="YW138">
            <v>0</v>
          </cell>
          <cell r="YX138">
            <v>0</v>
          </cell>
          <cell r="YY138">
            <v>0</v>
          </cell>
          <cell r="YZ138">
            <v>0</v>
          </cell>
          <cell r="ZA138">
            <v>0</v>
          </cell>
          <cell r="ZB138">
            <v>0</v>
          </cell>
          <cell r="ZC138">
            <v>0</v>
          </cell>
          <cell r="ZD138">
            <v>0</v>
          </cell>
          <cell r="ZE138">
            <v>0</v>
          </cell>
          <cell r="ZF138">
            <v>0</v>
          </cell>
          <cell r="ZG138">
            <v>0</v>
          </cell>
          <cell r="ZH138">
            <v>0</v>
          </cell>
          <cell r="ZI138">
            <v>0</v>
          </cell>
          <cell r="ZJ138" t="str">
            <v xml:space="preserve"> </v>
          </cell>
          <cell r="ZK138">
            <v>0</v>
          </cell>
          <cell r="ZL138">
            <v>0</v>
          </cell>
          <cell r="ZM138">
            <v>0</v>
          </cell>
          <cell r="ZN138">
            <v>0</v>
          </cell>
          <cell r="ZO138">
            <v>0</v>
          </cell>
          <cell r="ZP138">
            <v>0</v>
          </cell>
          <cell r="ZQ138">
            <v>0</v>
          </cell>
          <cell r="ZR138" t="str">
            <v>1: Yes</v>
          </cell>
          <cell r="ZS138" t="str">
            <v>1: Yes</v>
          </cell>
          <cell r="ZT138">
            <v>2.6148456083915277</v>
          </cell>
          <cell r="ZU138">
            <v>2.6148456083915277</v>
          </cell>
          <cell r="ZV138">
            <v>2.6148456083915272</v>
          </cell>
          <cell r="ZW138">
            <v>2.6148456083915277</v>
          </cell>
          <cell r="ZX138">
            <v>0</v>
          </cell>
          <cell r="ZY138">
            <v>2.6148456083915277</v>
          </cell>
          <cell r="ZZ138">
            <v>0</v>
          </cell>
          <cell r="AAA138">
            <v>0.8367505946852889</v>
          </cell>
          <cell r="AAB138">
            <v>0.83675059468528867</v>
          </cell>
          <cell r="AAC138">
            <v>0.83675059468528878</v>
          </cell>
          <cell r="AAD138">
            <v>0</v>
          </cell>
          <cell r="AAE138">
            <v>0.83675059468528878</v>
          </cell>
          <cell r="AAF138">
            <v>0</v>
          </cell>
          <cell r="AAG138">
            <v>0.78445368251745828</v>
          </cell>
          <cell r="AAH138">
            <v>0.78445368251745817</v>
          </cell>
          <cell r="AAI138">
            <v>0.78445368251745817</v>
          </cell>
          <cell r="AAJ138">
            <v>0.78445368251745828</v>
          </cell>
          <cell r="AAK138">
            <v>0</v>
          </cell>
          <cell r="AAL138">
            <v>0.78445368251745828</v>
          </cell>
          <cell r="AAM138">
            <v>0</v>
          </cell>
          <cell r="AAN138">
            <v>0.15689073650349164</v>
          </cell>
          <cell r="AAO138">
            <v>0.15689073650349164</v>
          </cell>
          <cell r="AAP138">
            <v>0.15689073650349164</v>
          </cell>
          <cell r="AAQ138">
            <v>0</v>
          </cell>
          <cell r="AAR138">
            <v>0.15689073650349164</v>
          </cell>
          <cell r="AAS138">
            <v>0</v>
          </cell>
          <cell r="AAT138">
            <v>0</v>
          </cell>
          <cell r="AAU138">
            <v>0</v>
          </cell>
          <cell r="AAV138">
            <v>0</v>
          </cell>
          <cell r="AAW138">
            <v>0</v>
          </cell>
          <cell r="AAX138">
            <v>0</v>
          </cell>
          <cell r="AAY138">
            <v>0</v>
          </cell>
          <cell r="AAZ138">
            <v>0</v>
          </cell>
          <cell r="ABA138">
            <v>0</v>
          </cell>
          <cell r="ABB138">
            <v>0</v>
          </cell>
          <cell r="ABC138">
            <v>0</v>
          </cell>
          <cell r="ABD138">
            <v>0</v>
          </cell>
          <cell r="ABE138">
            <v>0</v>
          </cell>
          <cell r="ABF138">
            <v>0.31378147300698328</v>
          </cell>
          <cell r="ABG138">
            <v>0.31378147300698328</v>
          </cell>
          <cell r="ABH138">
            <v>0.31378147300698328</v>
          </cell>
          <cell r="ABI138">
            <v>0</v>
          </cell>
          <cell r="ABJ138">
            <v>0.31378147300698328</v>
          </cell>
          <cell r="ABK138">
            <v>0</v>
          </cell>
          <cell r="ABL138">
            <v>0.52296912167830556</v>
          </cell>
          <cell r="ABM138">
            <v>0.52296912167830556</v>
          </cell>
          <cell r="ABN138">
            <v>0.52296912167830556</v>
          </cell>
          <cell r="ABO138">
            <v>0</v>
          </cell>
          <cell r="ABP138">
            <v>0.52296912167830556</v>
          </cell>
          <cell r="ABQ138">
            <v>0</v>
          </cell>
          <cell r="ABR138">
            <v>0</v>
          </cell>
          <cell r="ABS138">
            <v>0</v>
          </cell>
          <cell r="ABT138">
            <v>0</v>
          </cell>
          <cell r="ABU138">
            <v>0</v>
          </cell>
          <cell r="ABV138">
            <v>0</v>
          </cell>
          <cell r="ABW138">
            <v>0</v>
          </cell>
          <cell r="ABX138">
            <v>0.78445368251745828</v>
          </cell>
          <cell r="ABY138" t="str">
            <v>0: No</v>
          </cell>
          <cell r="ABZ138">
            <v>0.78445368251745817</v>
          </cell>
          <cell r="ACA138">
            <v>0.78445368251745817</v>
          </cell>
          <cell r="ACB138">
            <v>6.2011821471413002</v>
          </cell>
          <cell r="ACC138">
            <v>6.4125403213132639</v>
          </cell>
          <cell r="ACD138">
            <v>1.584180253562635</v>
          </cell>
          <cell r="ACE138">
            <v>5.8957944541321092</v>
          </cell>
          <cell r="ACF138">
            <v>0</v>
          </cell>
          <cell r="ACG138">
            <v>13.77116170124955</v>
          </cell>
          <cell r="ACH138">
            <v>0</v>
          </cell>
          <cell r="ACI138">
            <v>0.23151651951575039</v>
          </cell>
          <cell r="ACJ138">
            <v>5.9144190557194894E-2</v>
          </cell>
          <cell r="ACK138">
            <v>0.22011509731739973</v>
          </cell>
          <cell r="ACL138">
            <v>0</v>
          </cell>
          <cell r="ACM138">
            <v>0.51413607133466577</v>
          </cell>
          <cell r="ACN138">
            <v>0</v>
          </cell>
          <cell r="ACO138">
            <v>0.23151651951575039</v>
          </cell>
          <cell r="ACP138">
            <v>5.9144190557194894E-2</v>
          </cell>
          <cell r="ACQ138">
            <v>0.22011509731739973</v>
          </cell>
          <cell r="ACR138">
            <v>0</v>
          </cell>
          <cell r="ACS138">
            <v>0.51413607133466577</v>
          </cell>
          <cell r="ACT138">
            <v>0</v>
          </cell>
          <cell r="ACU138">
            <v>0.23151651951575039</v>
          </cell>
          <cell r="ACV138">
            <v>5.9144190557194894E-2</v>
          </cell>
          <cell r="ACW138">
            <v>0.22011509731739973</v>
          </cell>
          <cell r="ACX138">
            <v>0</v>
          </cell>
          <cell r="ACY138">
            <v>0.51413607133466577</v>
          </cell>
          <cell r="ACZ138">
            <v>0</v>
          </cell>
          <cell r="ADA138">
            <v>0</v>
          </cell>
          <cell r="ADB138">
            <v>0</v>
          </cell>
          <cell r="ADC138">
            <v>0</v>
          </cell>
          <cell r="ADD138">
            <v>0</v>
          </cell>
          <cell r="ADE138">
            <v>0</v>
          </cell>
          <cell r="ADF138">
            <v>0</v>
          </cell>
          <cell r="ADG138">
            <v>0</v>
          </cell>
          <cell r="ADH138">
            <v>0</v>
          </cell>
          <cell r="ADI138">
            <v>0</v>
          </cell>
          <cell r="ADJ138">
            <v>0</v>
          </cell>
          <cell r="ADK138">
            <v>0</v>
          </cell>
          <cell r="ADL138">
            <v>0</v>
          </cell>
          <cell r="ADM138">
            <v>0.23151651951575039</v>
          </cell>
          <cell r="ADN138">
            <v>5.9144190557194894E-2</v>
          </cell>
          <cell r="ADO138">
            <v>0.22011509731739973</v>
          </cell>
          <cell r="ADP138">
            <v>0</v>
          </cell>
          <cell r="ADQ138">
            <v>0.51413607133466577</v>
          </cell>
          <cell r="ADR138">
            <v>0</v>
          </cell>
          <cell r="ADS138">
            <v>5.2751160690782992</v>
          </cell>
          <cell r="ADT138">
            <v>1.3476034913338555</v>
          </cell>
          <cell r="ADU138">
            <v>5.0153340648625102</v>
          </cell>
          <cell r="ADV138">
            <v>0</v>
          </cell>
          <cell r="ADW138">
            <v>11.714617415910887</v>
          </cell>
          <cell r="ADX138">
            <v>0</v>
          </cell>
          <cell r="ADY138">
            <v>0</v>
          </cell>
          <cell r="ADZ138">
            <v>0</v>
          </cell>
          <cell r="AEA138">
            <v>0</v>
          </cell>
          <cell r="AEB138">
            <v>0</v>
          </cell>
          <cell r="AEC138">
            <v>0</v>
          </cell>
          <cell r="AED138">
            <v>0</v>
          </cell>
          <cell r="AEE138">
            <v>1.0897558416161215</v>
          </cell>
          <cell r="AEF138">
            <v>0</v>
          </cell>
          <cell r="AEG138">
            <v>2.2907557685602753</v>
          </cell>
          <cell r="AEH138">
            <v>0.68699955070220819</v>
          </cell>
          <cell r="AEI138">
            <v>1.1575825975787517</v>
          </cell>
          <cell r="AEJ138">
            <v>0.22372444102370859</v>
          </cell>
          <cell r="AEK138">
            <v>0.2147136093688583</v>
          </cell>
          <cell r="AEL138">
            <v>0.53765033829137654</v>
          </cell>
          <cell r="AEM138">
            <v>0.23151651951575039</v>
          </cell>
          <cell r="AEN138">
            <v>1.1268985669081684</v>
          </cell>
          <cell r="AEO138">
            <v>0</v>
          </cell>
          <cell r="AEP138">
            <v>2.3688328101998266</v>
          </cell>
          <cell r="AEQ138">
            <v>0.71041492010243068</v>
          </cell>
          <cell r="AER138">
            <v>1.1970370981033447</v>
          </cell>
          <cell r="AES138">
            <v>0.23134975959207424</v>
          </cell>
          <cell r="AET138">
            <v>0.22203180699138655</v>
          </cell>
          <cell r="AEU138">
            <v>0.55597535941603249</v>
          </cell>
          <cell r="AEV138">
            <v>0.239407419620669</v>
          </cell>
          <cell r="AEW138">
            <v>5.28E-2</v>
          </cell>
          <cell r="AEX138" t="str">
            <v>6</v>
          </cell>
          <cell r="AEY138" t="str">
            <v>6</v>
          </cell>
          <cell r="AEZ138" t="str">
            <v>1: Yes</v>
          </cell>
          <cell r="AFA138" t="str">
            <v>1</v>
          </cell>
          <cell r="AFB138" t="str">
            <v>3</v>
          </cell>
          <cell r="AFC138" t="str">
            <v>2: Sometimes</v>
          </cell>
          <cell r="AFD138" t="str">
            <v>1: Always</v>
          </cell>
          <cell r="AFE138">
            <v>0.239407419620669</v>
          </cell>
          <cell r="AFF138">
            <v>5.9144190557194894E-2</v>
          </cell>
          <cell r="AFG138">
            <v>0</v>
          </cell>
          <cell r="AFH138">
            <v>0</v>
          </cell>
          <cell r="AFI138">
            <v>0</v>
          </cell>
          <cell r="AFJ138">
            <v>0</v>
          </cell>
          <cell r="AFK138">
            <v>0</v>
          </cell>
          <cell r="AFL138">
            <v>0</v>
          </cell>
          <cell r="AFM138">
            <v>0</v>
          </cell>
          <cell r="AFN138">
            <v>0</v>
          </cell>
          <cell r="AFO138">
            <v>59</v>
          </cell>
          <cell r="AFP138">
            <v>59</v>
          </cell>
          <cell r="AFQ138">
            <v>0</v>
          </cell>
          <cell r="AFR138">
            <v>0</v>
          </cell>
          <cell r="AFS138">
            <v>0</v>
          </cell>
          <cell r="AFT138">
            <v>0</v>
          </cell>
          <cell r="AFU138">
            <v>0</v>
          </cell>
          <cell r="AFV138">
            <v>0</v>
          </cell>
          <cell r="AFW138">
            <v>0</v>
          </cell>
          <cell r="AFX138">
            <v>0</v>
          </cell>
          <cell r="AFY138">
            <v>0</v>
          </cell>
          <cell r="AFZ138">
            <v>0</v>
          </cell>
          <cell r="AGA138">
            <v>0</v>
          </cell>
          <cell r="AGB138">
            <v>0</v>
          </cell>
        </row>
        <row r="139">
          <cell r="A139" t="str">
            <v>Ethiopia_16</v>
          </cell>
          <cell r="B139" t="str">
            <v>Ethiopia</v>
          </cell>
          <cell r="C139" t="str">
            <v>Assosa HC</v>
          </cell>
          <cell r="D139" t="str">
            <v>Health Center</v>
          </cell>
          <cell r="E139" t="str">
            <v>Primary</v>
          </cell>
          <cell r="F139" t="str">
            <v>Peri-urban/Semi-urban</v>
          </cell>
          <cell r="G139" t="str">
            <v>No</v>
          </cell>
          <cell r="H139">
            <v>38353</v>
          </cell>
          <cell r="I139">
            <v>33000</v>
          </cell>
          <cell r="J139">
            <v>10395</v>
          </cell>
          <cell r="K139">
            <v>0</v>
          </cell>
          <cell r="L139">
            <v>0</v>
          </cell>
          <cell r="M139" t="str">
            <v>USD</v>
          </cell>
          <cell r="N139">
            <v>16.142417777777773</v>
          </cell>
          <cell r="O139">
            <v>1</v>
          </cell>
          <cell r="P139">
            <v>0</v>
          </cell>
          <cell r="Q139">
            <v>0</v>
          </cell>
          <cell r="R139">
            <v>0</v>
          </cell>
          <cell r="S139">
            <v>0</v>
          </cell>
          <cell r="T139">
            <v>10395</v>
          </cell>
          <cell r="U139">
            <v>0</v>
          </cell>
          <cell r="V139">
            <v>185.98500277497683</v>
          </cell>
          <cell r="W139" t="str">
            <v>1: Yes</v>
          </cell>
          <cell r="X139" t="str">
            <v>0: No</v>
          </cell>
          <cell r="Y139">
            <v>0</v>
          </cell>
          <cell r="Z139" t="str">
            <v>Jul-10</v>
          </cell>
          <cell r="AA139" t="str">
            <v>Jun-11</v>
          </cell>
          <cell r="AB139">
            <v>19</v>
          </cell>
          <cell r="AC139">
            <v>102.91666666666667</v>
          </cell>
          <cell r="AD139">
            <v>0</v>
          </cell>
          <cell r="AE139">
            <v>2</v>
          </cell>
          <cell r="AF139">
            <v>0</v>
          </cell>
          <cell r="AG139">
            <v>123.91666666666667</v>
          </cell>
          <cell r="AH139">
            <v>104.91666666666667</v>
          </cell>
          <cell r="AI139">
            <v>7.265635507733692</v>
          </cell>
          <cell r="AJ139">
            <v>25.975117686617349</v>
          </cell>
          <cell r="AK139">
            <v>3</v>
          </cell>
          <cell r="AL139">
            <v>8</v>
          </cell>
          <cell r="AM139">
            <v>0</v>
          </cell>
          <cell r="AN139">
            <v>10</v>
          </cell>
          <cell r="AO139">
            <v>0</v>
          </cell>
          <cell r="AP139">
            <v>20</v>
          </cell>
          <cell r="AQ139">
            <v>27</v>
          </cell>
          <cell r="AR139">
            <v>0</v>
          </cell>
          <cell r="AS139">
            <v>30</v>
          </cell>
          <cell r="AT139">
            <v>0</v>
          </cell>
          <cell r="AU139">
            <v>3</v>
          </cell>
          <cell r="AV139">
            <v>8</v>
          </cell>
          <cell r="AW139">
            <v>0</v>
          </cell>
          <cell r="AX139">
            <v>10</v>
          </cell>
          <cell r="AY139">
            <v>0</v>
          </cell>
          <cell r="AZ139">
            <v>10</v>
          </cell>
          <cell r="BA139">
            <v>15</v>
          </cell>
          <cell r="BB139">
            <v>0</v>
          </cell>
          <cell r="BC139">
            <v>23</v>
          </cell>
          <cell r="BD139">
            <v>0</v>
          </cell>
          <cell r="BE139">
            <v>37350</v>
          </cell>
          <cell r="BF139" t="str">
            <v>1: Yes</v>
          </cell>
          <cell r="BG139">
            <v>0.15</v>
          </cell>
          <cell r="BH139">
            <v>0.1</v>
          </cell>
          <cell r="BI139" t="str">
            <v>0: Unknown</v>
          </cell>
          <cell r="BJ139">
            <v>0.15</v>
          </cell>
          <cell r="BK139" t="str">
            <v>N/A</v>
          </cell>
          <cell r="BL139" t="str">
            <v>N/A</v>
          </cell>
          <cell r="BM139" t="str">
            <v>1: Yes</v>
          </cell>
          <cell r="BN139" t="str">
            <v>N_INITIATION,N_STAGE,N_MONITORING,N_BLOOD: Initiation, WHO Staging, Routine clinical monitoring, Blood draws for CD4</v>
          </cell>
          <cell r="BO139" t="str">
            <v>Doctor does not provide oversight during initiation - ART Coordinator has more training on ART than HO, but there is a Health Officer that is onsite and provides oversight for treatment of complicated OIs for ART patients.</v>
          </cell>
          <cell r="BP139" t="str">
            <v>1: Yes</v>
          </cell>
          <cell r="BQ139">
            <v>0.2742622960194267</v>
          </cell>
          <cell r="BR139" t="str">
            <v>4: Other (please specify)</v>
          </cell>
          <cell r="BS139" t="str">
            <v/>
          </cell>
          <cell r="BT139" t="str">
            <v>1: Yes</v>
          </cell>
          <cell r="BU139">
            <v>0.15</v>
          </cell>
          <cell r="BV139">
            <v>0.1</v>
          </cell>
          <cell r="BW139" t="str">
            <v>0: Unknown</v>
          </cell>
          <cell r="BX139">
            <v>0.15</v>
          </cell>
          <cell r="BY139" t="str">
            <v>N/A</v>
          </cell>
          <cell r="BZ139" t="str">
            <v>N/A</v>
          </cell>
          <cell r="CA139" t="str">
            <v>0: No</v>
          </cell>
          <cell r="CB139" t="str">
            <v>0: No</v>
          </cell>
          <cell r="CC139" t="str">
            <v>0: No</v>
          </cell>
          <cell r="CD139" t="str">
            <v>0: No</v>
          </cell>
          <cell r="CE139" t="str">
            <v>0: No</v>
          </cell>
          <cell r="CF139" t="str">
            <v>0: No</v>
          </cell>
          <cell r="CG139" t="str">
            <v>1: Yes</v>
          </cell>
          <cell r="CH139" t="str">
            <v>Based on Medical Registration Number (MRN) which is patient receives at initial visit to facility</v>
          </cell>
          <cell r="CI139" t="str">
            <v>ART charts were combined with the rest of the facility charts in 2008 and charts were not transferred over for patients that had died/ TO or LTFU before that time.</v>
          </cell>
          <cell r="CJ139">
            <v>108.25</v>
          </cell>
          <cell r="CK139" t="str">
            <v>I collected 2 data points for the frequency and length of visits from the ART coordinator, and ART data clerk - both sources seemed coomfortable with the answers provided, and where they were different, I took the average. From reviewing the patient charts, we observed (and recorded) the visit frequency for Adult ART patients ranged from  1 to 13 times per year, with an average of over 7 - which is inline with the numbers derived from interivews.</v>
          </cell>
          <cell r="CL139" t="str">
            <v>1: Yes</v>
          </cell>
          <cell r="CM139" t="str">
            <v>1: Yes</v>
          </cell>
          <cell r="CN139" t="str">
            <v>0: No</v>
          </cell>
          <cell r="CO139" t="str">
            <v>0: No</v>
          </cell>
          <cell r="CP139" t="str">
            <v/>
          </cell>
          <cell r="CQ139" t="str">
            <v>1: Yes</v>
          </cell>
          <cell r="CR139" t="str">
            <v/>
          </cell>
          <cell r="CS139" t="str">
            <v>100</v>
          </cell>
          <cell r="CT139" t="str">
            <v>100</v>
          </cell>
          <cell r="CU139">
            <v>121.55447445062219</v>
          </cell>
          <cell r="CV139">
            <v>0.69</v>
          </cell>
          <cell r="CW139">
            <v>7.265635507733692</v>
          </cell>
          <cell r="CX139">
            <v>39.094595314773116</v>
          </cell>
          <cell r="CY139">
            <v>11.673426352021609</v>
          </cell>
          <cell r="CZ139">
            <v>44.060462291347648</v>
          </cell>
          <cell r="DA139">
            <v>28.026792535271827</v>
          </cell>
          <cell r="DB139">
            <v>8.3686426706725303</v>
          </cell>
          <cell r="DC139">
            <v>31.586806966668682</v>
          </cell>
          <cell r="DD139">
            <v>31.242932637177447</v>
          </cell>
          <cell r="DE139">
            <v>0</v>
          </cell>
          <cell r="DF139">
            <v>49.282006838404904</v>
          </cell>
          <cell r="DG139">
            <v>0</v>
          </cell>
          <cell r="DH139">
            <v>11.067802779501285</v>
          </cell>
          <cell r="DI139">
            <v>3.3047836813490785</v>
          </cell>
          <cell r="DJ139">
            <v>12.473655324678969</v>
          </cell>
          <cell r="DK139">
            <v>12.337859077036562</v>
          </cell>
          <cell r="DL139">
            <v>0</v>
          </cell>
          <cell r="DM139">
            <v>19.461503901277911</v>
          </cell>
          <cell r="DN139">
            <v>0</v>
          </cell>
          <cell r="DO139">
            <v>31.586806966668682</v>
          </cell>
          <cell r="DP139">
            <v>31.242932637177447</v>
          </cell>
          <cell r="DQ139">
            <v>49.282006838404904</v>
          </cell>
          <cell r="DR139">
            <v>12.473655324678969</v>
          </cell>
          <cell r="DS139">
            <v>12.337859077036562</v>
          </cell>
          <cell r="DT139">
            <v>19.461503901277911</v>
          </cell>
          <cell r="DU139">
            <v>12.12201649862536</v>
          </cell>
          <cell r="DV139">
            <v>3.6195659705734764</v>
          </cell>
          <cell r="DW139">
            <v>13.513046290140977</v>
          </cell>
          <cell r="DX139">
            <v>0</v>
          </cell>
          <cell r="DY139">
            <v>21.31522182671047</v>
          </cell>
          <cell r="DZ139">
            <v>0</v>
          </cell>
          <cell r="EA139">
            <v>3.1334965149954948</v>
          </cell>
          <cell r="EB139">
            <v>0.93564444132495994</v>
          </cell>
          <cell r="EC139">
            <v>3.4930725809465177</v>
          </cell>
          <cell r="ED139">
            <v>0</v>
          </cell>
          <cell r="EE139">
            <v>5.5099061544692081</v>
          </cell>
          <cell r="EF139">
            <v>0</v>
          </cell>
          <cell r="EG139">
            <v>1.9814855811704557</v>
          </cell>
          <cell r="EH139">
            <v>0.59166045365471231</v>
          </cell>
          <cell r="EI139">
            <v>2.2088656936442597</v>
          </cell>
          <cell r="EJ139">
            <v>0</v>
          </cell>
          <cell r="EK139">
            <v>3.4842226715221951</v>
          </cell>
          <cell r="EL139">
            <v>0</v>
          </cell>
          <cell r="EM139">
            <v>5.0616968183850215</v>
          </cell>
          <cell r="EN139">
            <v>1.5113942106302261</v>
          </cell>
          <cell r="EO139">
            <v>5.642538386352844</v>
          </cell>
          <cell r="EP139">
            <v>0</v>
          </cell>
          <cell r="EQ139">
            <v>8.900432573711333</v>
          </cell>
          <cell r="ER139">
            <v>0</v>
          </cell>
          <cell r="ES139">
            <v>0</v>
          </cell>
          <cell r="ET139">
            <v>0</v>
          </cell>
          <cell r="EU139">
            <v>0</v>
          </cell>
          <cell r="EV139">
            <v>0</v>
          </cell>
          <cell r="EW139">
            <v>0</v>
          </cell>
          <cell r="EX139">
            <v>0</v>
          </cell>
          <cell r="EY139">
            <v>8.8545250257264598</v>
          </cell>
          <cell r="EZ139">
            <v>2.6439113882038647</v>
          </cell>
          <cell r="FA139">
            <v>9.8706025159610942</v>
          </cell>
          <cell r="FB139">
            <v>0</v>
          </cell>
          <cell r="FC139">
            <v>15.569700397200537</v>
          </cell>
          <cell r="FD139">
            <v>0</v>
          </cell>
          <cell r="FE139">
            <v>7.9413748758703209</v>
          </cell>
          <cell r="FF139">
            <v>2.3712498876343711</v>
          </cell>
          <cell r="FG139">
            <v>8.8526662471683171</v>
          </cell>
          <cell r="FH139">
            <v>0</v>
          </cell>
          <cell r="FI139">
            <v>13.964027116069074</v>
          </cell>
          <cell r="FJ139">
            <v>0</v>
          </cell>
          <cell r="FK139">
            <v>0</v>
          </cell>
          <cell r="FL139">
            <v>0</v>
          </cell>
          <cell r="FM139">
            <v>0</v>
          </cell>
          <cell r="FN139">
            <v>0</v>
          </cell>
          <cell r="FO139">
            <v>0</v>
          </cell>
          <cell r="FP139">
            <v>0</v>
          </cell>
          <cell r="FQ139">
            <v>0.56489576328177538</v>
          </cell>
          <cell r="FR139">
            <v>0</v>
          </cell>
          <cell r="FS139">
            <v>9.1997310020174865</v>
          </cell>
          <cell r="FT139">
            <v>0</v>
          </cell>
          <cell r="FU139">
            <v>8.0699394754539338</v>
          </cell>
          <cell r="FV139">
            <v>3.1682582380632143</v>
          </cell>
          <cell r="FW139">
            <v>0</v>
          </cell>
          <cell r="FX139">
            <v>12.1049092131809</v>
          </cell>
          <cell r="FY139">
            <v>0</v>
          </cell>
          <cell r="FZ139">
            <v>33.107733691997311</v>
          </cell>
          <cell r="GA139">
            <v>0</v>
          </cell>
          <cell r="GB139">
            <v>8.0699394754539338</v>
          </cell>
          <cell r="GC139">
            <v>7.5534633490248826</v>
          </cell>
          <cell r="GD139">
            <v>15.623402824478816</v>
          </cell>
          <cell r="GE139">
            <v>0.16867469879518071</v>
          </cell>
          <cell r="GF139">
            <v>0</v>
          </cell>
          <cell r="GG139">
            <v>2.7469879518072289</v>
          </cell>
          <cell r="GH139">
            <v>0</v>
          </cell>
          <cell r="GI139">
            <v>2.4096385542168672</v>
          </cell>
          <cell r="GJ139">
            <v>0.94602409638554219</v>
          </cell>
          <cell r="GK139">
            <v>0</v>
          </cell>
          <cell r="GL139">
            <v>3.6144578313253009</v>
          </cell>
          <cell r="GM139">
            <v>0</v>
          </cell>
          <cell r="GN139">
            <v>9.8857831325301184</v>
          </cell>
          <cell r="GO139">
            <v>2.4096385542168672</v>
          </cell>
          <cell r="GP139">
            <v>2.2554216867469878</v>
          </cell>
          <cell r="GQ139">
            <v>4.6650602409638555</v>
          </cell>
          <cell r="GR139">
            <v>0.63664985597672663</v>
          </cell>
          <cell r="GS139">
            <v>0</v>
          </cell>
          <cell r="GT139">
            <v>10.368297654478118</v>
          </cell>
          <cell r="GU139">
            <v>0</v>
          </cell>
          <cell r="GV139">
            <v>9.0949979425246656</v>
          </cell>
          <cell r="GW139">
            <v>3.5706961922351841</v>
          </cell>
          <cell r="GX139">
            <v>0</v>
          </cell>
          <cell r="GY139">
            <v>13.642496913786998</v>
          </cell>
          <cell r="GZ139">
            <v>0</v>
          </cell>
          <cell r="HA139">
            <v>37.313138559001693</v>
          </cell>
          <cell r="HB139">
            <v>9.0949979425246656</v>
          </cell>
          <cell r="HC139">
            <v>8.5129180742030872</v>
          </cell>
          <cell r="HD139">
            <v>17.607916016727753</v>
          </cell>
          <cell r="HE139">
            <v>3716.9102068832221</v>
          </cell>
          <cell r="HF139">
            <v>0</v>
          </cell>
          <cell r="HG139">
            <v>1014.2828469549834</v>
          </cell>
          <cell r="HH139">
            <v>0</v>
          </cell>
          <cell r="HI139">
            <v>818.46362755568555</v>
          </cell>
          <cell r="HJ139">
            <v>1285.9717670205423</v>
          </cell>
          <cell r="HK139">
            <v>0</v>
          </cell>
          <cell r="HL139">
            <v>557.53653103248337</v>
          </cell>
          <cell r="HM139" t="str">
            <v/>
          </cell>
          <cell r="HN139">
            <v>725.54087238360501</v>
          </cell>
          <cell r="HO139">
            <v>690.11149078660549</v>
          </cell>
          <cell r="HP139">
            <v>0</v>
          </cell>
          <cell r="HQ139">
            <v>1</v>
          </cell>
          <cell r="HR139">
            <v>0</v>
          </cell>
          <cell r="HS139">
            <v>1.9311958610594266</v>
          </cell>
          <cell r="HT139">
            <v>1.8027614208223464</v>
          </cell>
          <cell r="HU139">
            <v>0</v>
          </cell>
          <cell r="HV139">
            <v>0</v>
          </cell>
          <cell r="HW139">
            <v>1.585</v>
          </cell>
          <cell r="HX139">
            <v>1.6599999999999997</v>
          </cell>
          <cell r="HY139">
            <v>2.1764998902869279</v>
          </cell>
          <cell r="HZ139">
            <v>2.0317514726242485</v>
          </cell>
          <cell r="IA139">
            <v>0</v>
          </cell>
          <cell r="IB139">
            <v>0.57664422598300558</v>
          </cell>
          <cell r="IC139">
            <v>0.53829442424956409</v>
          </cell>
          <cell r="ID139">
            <v>0</v>
          </cell>
          <cell r="IE139" t="str">
            <v>3</v>
          </cell>
          <cell r="IF139">
            <v>83.838026873636991</v>
          </cell>
          <cell r="IG139">
            <v>83.75744245567283</v>
          </cell>
          <cell r="IH139">
            <v>0</v>
          </cell>
          <cell r="II139">
            <v>87.984766714709991</v>
          </cell>
          <cell r="IJ139">
            <v>0</v>
          </cell>
          <cell r="IK139">
            <v>79.646125529955142</v>
          </cell>
          <cell r="IL139">
            <v>4.1919013436818506</v>
          </cell>
          <cell r="IM139">
            <v>79.569570332889185</v>
          </cell>
          <cell r="IN139">
            <v>4.1878721227836415</v>
          </cell>
          <cell r="IO139">
            <v>0</v>
          </cell>
          <cell r="IP139">
            <v>0</v>
          </cell>
          <cell r="IQ139">
            <v>83.585528378974487</v>
          </cell>
          <cell r="IR139">
            <v>4.3992383357354994</v>
          </cell>
          <cell r="IS139">
            <v>0</v>
          </cell>
          <cell r="IT139">
            <v>0</v>
          </cell>
          <cell r="IU139">
            <v>32.083333000000003</v>
          </cell>
          <cell r="IV139">
            <v>69.916666000000006</v>
          </cell>
          <cell r="IW139">
            <v>6</v>
          </cell>
          <cell r="IX139">
            <v>0</v>
          </cell>
          <cell r="IY139" t="str">
            <v>1: Yes</v>
          </cell>
          <cell r="IZ139" t="str">
            <v>1</v>
          </cell>
          <cell r="JA139" t="str">
            <v>15</v>
          </cell>
          <cell r="JB139" t="str">
            <v>TDF,OTHER: TDF, Other (please specify)</v>
          </cell>
          <cell r="JC139" t="str">
            <v>1: Yes</v>
          </cell>
          <cell r="JD139" t="str">
            <v>1: Yes</v>
          </cell>
          <cell r="JE139" t="str">
            <v>0: No</v>
          </cell>
          <cell r="JF139" t="str">
            <v>1: Yes</v>
          </cell>
          <cell r="JG139" t="str">
            <v>0: No</v>
          </cell>
          <cell r="JH139">
            <v>0</v>
          </cell>
          <cell r="JI139">
            <v>69</v>
          </cell>
          <cell r="JJ139">
            <v>0</v>
          </cell>
          <cell r="JK139">
            <v>31</v>
          </cell>
          <cell r="JL139">
            <v>0</v>
          </cell>
          <cell r="JM139">
            <v>6</v>
          </cell>
          <cell r="JN139">
            <v>0</v>
          </cell>
          <cell r="JO139">
            <v>0</v>
          </cell>
          <cell r="JP139">
            <v>0</v>
          </cell>
          <cell r="JQ139">
            <v>0</v>
          </cell>
          <cell r="JR139">
            <v>53.427644490479629</v>
          </cell>
          <cell r="JS139">
            <v>86.334124012528619</v>
          </cell>
          <cell r="JT139">
            <v>118.77286547591906</v>
          </cell>
          <cell r="JU139">
            <v>141.70554706162218</v>
          </cell>
          <cell r="JV139">
            <v>151.52532733994786</v>
          </cell>
          <cell r="JW139" t="str">
            <v>N/A</v>
          </cell>
          <cell r="JX139">
            <v>128.29201981881079</v>
          </cell>
          <cell r="JY139" t="str">
            <v>N/A</v>
          </cell>
          <cell r="JZ139">
            <v>703</v>
          </cell>
          <cell r="KA139">
            <v>291.56400000000002</v>
          </cell>
          <cell r="KB139">
            <v>341</v>
          </cell>
          <cell r="KC139">
            <v>10</v>
          </cell>
          <cell r="KD139">
            <v>181.29250000000002</v>
          </cell>
          <cell r="KE139">
            <v>9</v>
          </cell>
          <cell r="KF139">
            <v>31.29</v>
          </cell>
          <cell r="KG139">
            <v>1076.9165</v>
          </cell>
          <cell r="KH139">
            <v>832.27649999999994</v>
          </cell>
          <cell r="KI139">
            <v>291.56400000000002</v>
          </cell>
          <cell r="KJ139">
            <v>447.25549999999998</v>
          </cell>
          <cell r="KK139">
            <v>10</v>
          </cell>
          <cell r="KL139">
            <v>181.29250000000002</v>
          </cell>
          <cell r="KM139">
            <v>9</v>
          </cell>
          <cell r="KN139">
            <v>378.75600000000003</v>
          </cell>
          <cell r="KO139">
            <v>1076.9165</v>
          </cell>
          <cell r="KP139">
            <v>57</v>
          </cell>
          <cell r="KQ139">
            <v>12</v>
          </cell>
          <cell r="KR139">
            <v>20</v>
          </cell>
          <cell r="KS139">
            <v>11</v>
          </cell>
          <cell r="KT139">
            <v>2</v>
          </cell>
          <cell r="KU139">
            <v>4</v>
          </cell>
          <cell r="KV139">
            <v>0</v>
          </cell>
          <cell r="KW139">
            <v>0</v>
          </cell>
          <cell r="KX139">
            <v>0</v>
          </cell>
          <cell r="KY139">
            <v>0</v>
          </cell>
          <cell r="KZ139">
            <v>4.3919555154674939</v>
          </cell>
          <cell r="LA139">
            <v>9.8871036485642616</v>
          </cell>
          <cell r="LB139">
            <v>0</v>
          </cell>
          <cell r="LC139">
            <v>2.6909834075072601</v>
          </cell>
          <cell r="LD139">
            <v>4.2872302728741483</v>
          </cell>
          <cell r="LE139">
            <v>4.5083891702762431</v>
          </cell>
          <cell r="LF139">
            <v>4.3542284094400774</v>
          </cell>
          <cell r="LG139">
            <v>0</v>
          </cell>
          <cell r="LH139">
            <v>7.3099520264845514</v>
          </cell>
          <cell r="LI139" t="e">
            <v>#N/A</v>
          </cell>
          <cell r="LJ139" t="str">
            <v>Tenofovir/Emtricitabine (TDF/FTC)</v>
          </cell>
          <cell r="LK139" t="str">
            <v/>
          </cell>
          <cell r="LL139" t="str">
            <v>1: Yes</v>
          </cell>
          <cell r="LM139" t="str">
            <v>1</v>
          </cell>
          <cell r="LN139" t="str">
            <v>15</v>
          </cell>
          <cell r="LO139" t="str">
            <v>TDF,OTHER: TDF, Other (please specify)</v>
          </cell>
          <cell r="LP139" t="str">
            <v>1: Yes</v>
          </cell>
          <cell r="LQ139" t="str">
            <v>0: No</v>
          </cell>
          <cell r="LR139" t="str">
            <v>1: Yes</v>
          </cell>
          <cell r="LS139" t="str">
            <v>0: No</v>
          </cell>
          <cell r="LT139" t="str">
            <v>0: No</v>
          </cell>
          <cell r="LU139">
            <v>69</v>
          </cell>
          <cell r="LV139">
            <v>31</v>
          </cell>
          <cell r="LW139">
            <v>6</v>
          </cell>
          <cell r="LX139">
            <v>0</v>
          </cell>
          <cell r="LY139" t="str">
            <v>0: No</v>
          </cell>
          <cell r="LZ139" t="str">
            <v>0: No</v>
          </cell>
          <cell r="MA139" t="str">
            <v>0: No</v>
          </cell>
          <cell r="MB139" t="str">
            <v>0: No</v>
          </cell>
          <cell r="MC139" t="str">
            <v>0: No</v>
          </cell>
          <cell r="MD139" t="str">
            <v>1: Yes</v>
          </cell>
          <cell r="ME139" t="str">
            <v>0: No</v>
          </cell>
          <cell r="MF139" t="str">
            <v>0: No</v>
          </cell>
          <cell r="MG139" t="str">
            <v>0: No</v>
          </cell>
          <cell r="MH139" t="str">
            <v>0: No</v>
          </cell>
          <cell r="MI139" t="str">
            <v>0: No</v>
          </cell>
          <cell r="MJ139" t="str">
            <v>0: No</v>
          </cell>
          <cell r="MK139" t="str">
            <v>0: No</v>
          </cell>
          <cell r="ML139" t="str">
            <v>0: No</v>
          </cell>
          <cell r="MM139" t="str">
            <v>0: No</v>
          </cell>
          <cell r="MN139" t="str">
            <v>0: No</v>
          </cell>
          <cell r="MO139" t="str">
            <v>0: No</v>
          </cell>
          <cell r="MP139" t="str">
            <v>zdv</v>
          </cell>
          <cell r="MQ139" t="str">
            <v>1: Yes</v>
          </cell>
          <cell r="MR139" t="str">
            <v>0: No</v>
          </cell>
          <cell r="MS139" t="str">
            <v>2</v>
          </cell>
          <cell r="MT139" t="str">
            <v>0: No</v>
          </cell>
          <cell r="MU139">
            <v>13.338829916700199</v>
          </cell>
          <cell r="MV139">
            <v>20.454549756135613</v>
          </cell>
          <cell r="MW139">
            <v>12.094291188800543</v>
          </cell>
          <cell r="MX139">
            <v>0</v>
          </cell>
          <cell r="MY139">
            <v>9.781380148566992</v>
          </cell>
          <cell r="MZ139">
            <v>0</v>
          </cell>
          <cell r="NA139">
            <v>0</v>
          </cell>
          <cell r="NB139">
            <v>0</v>
          </cell>
          <cell r="NC139">
            <v>0</v>
          </cell>
          <cell r="ND139">
            <v>0</v>
          </cell>
          <cell r="NE139">
            <v>0</v>
          </cell>
          <cell r="NF139">
            <v>0</v>
          </cell>
          <cell r="NG139">
            <v>0.14275934718472094</v>
          </cell>
          <cell r="NH139">
            <v>0</v>
          </cell>
          <cell r="NI139">
            <v>0</v>
          </cell>
          <cell r="NJ139">
            <v>0</v>
          </cell>
          <cell r="NK139">
            <v>8.8451312193200025</v>
          </cell>
          <cell r="NL139">
            <v>0</v>
          </cell>
          <cell r="NM139">
            <v>9.3514561265276015</v>
          </cell>
          <cell r="NN139">
            <v>16.467175965963015</v>
          </cell>
          <cell r="NO139">
            <v>8.1069173986279441</v>
          </cell>
          <cell r="NP139">
            <v>0</v>
          </cell>
          <cell r="NQ139">
            <v>5.7940063583943937</v>
          </cell>
          <cell r="NR139">
            <v>0</v>
          </cell>
          <cell r="NS139">
            <v>3.9858040392580572</v>
          </cell>
          <cell r="NT139">
            <v>3.9858040392580572</v>
          </cell>
          <cell r="NU139">
            <v>3.9858040392580576</v>
          </cell>
          <cell r="NV139">
            <v>0</v>
          </cell>
          <cell r="NW139">
            <v>3.9858040392580567</v>
          </cell>
          <cell r="NX139">
            <v>0</v>
          </cell>
          <cell r="NY139">
            <v>0</v>
          </cell>
          <cell r="NZ139">
            <v>0</v>
          </cell>
          <cell r="OA139">
            <v>0</v>
          </cell>
          <cell r="OB139">
            <v>0</v>
          </cell>
          <cell r="OC139">
            <v>0</v>
          </cell>
          <cell r="OD139">
            <v>0</v>
          </cell>
          <cell r="OE139">
            <v>1.569750914541132E-3</v>
          </cell>
          <cell r="OF139">
            <v>1.5697509145411318E-3</v>
          </cell>
          <cell r="OG139">
            <v>1.5697509145411322E-3</v>
          </cell>
          <cell r="OH139">
            <v>0</v>
          </cell>
          <cell r="OI139">
            <v>1.5697509145411318E-3</v>
          </cell>
          <cell r="OJ139">
            <v>0</v>
          </cell>
          <cell r="OK139">
            <v>9.8299402014720618E-3</v>
          </cell>
          <cell r="OL139">
            <v>9.8299402014720618E-3</v>
          </cell>
          <cell r="OM139">
            <v>9.8299402014720618E-3</v>
          </cell>
          <cell r="ON139">
            <v>0</v>
          </cell>
          <cell r="OO139">
            <v>9.8299402014720618E-3</v>
          </cell>
          <cell r="OP139">
            <v>0</v>
          </cell>
          <cell r="OQ139">
            <v>13.328999976498729</v>
          </cell>
          <cell r="OR139">
            <v>20.444719815934143</v>
          </cell>
          <cell r="OS139">
            <v>12.084461248599071</v>
          </cell>
          <cell r="OT139">
            <v>0</v>
          </cell>
          <cell r="OU139">
            <v>9.7715502083655199</v>
          </cell>
          <cell r="OV139">
            <v>0</v>
          </cell>
          <cell r="OW139">
            <v>0</v>
          </cell>
          <cell r="OX139">
            <v>1.3154001344989912</v>
          </cell>
          <cell r="OY139">
            <v>0</v>
          </cell>
          <cell r="OZ139">
            <v>0</v>
          </cell>
          <cell r="PA139">
            <v>0</v>
          </cell>
          <cell r="PB139">
            <v>1.2347007397444518</v>
          </cell>
          <cell r="PC139">
            <v>0</v>
          </cell>
          <cell r="PD139">
            <v>0</v>
          </cell>
          <cell r="PE139">
            <v>0</v>
          </cell>
          <cell r="PF139">
            <v>9.6839273705447204E-2</v>
          </cell>
          <cell r="PG139" t="str">
            <v/>
          </cell>
          <cell r="PH139">
            <v>7.1092102556986427</v>
          </cell>
          <cell r="PI139">
            <v>0</v>
          </cell>
          <cell r="PJ139">
            <v>0</v>
          </cell>
          <cell r="PK139" t="str">
            <v>N/A</v>
          </cell>
          <cell r="PL139">
            <v>2.761664283714234</v>
          </cell>
          <cell r="PM139" t="str">
            <v>N/A</v>
          </cell>
          <cell r="PN139" t="str">
            <v>N/A</v>
          </cell>
          <cell r="PO139" t="str">
            <v>N/A</v>
          </cell>
          <cell r="PP139">
            <v>0.28929951110241076</v>
          </cell>
          <cell r="PQ139">
            <v>44.010000000000005</v>
          </cell>
          <cell r="PR139">
            <v>117.36</v>
          </cell>
          <cell r="PS139">
            <v>163</v>
          </cell>
          <cell r="PT139">
            <v>0</v>
          </cell>
          <cell r="PU139">
            <v>153</v>
          </cell>
          <cell r="PV139">
            <v>0</v>
          </cell>
          <cell r="PW139">
            <v>12</v>
          </cell>
          <cell r="PX139">
            <v>0</v>
          </cell>
          <cell r="PY139">
            <v>0.78765916083712362</v>
          </cell>
          <cell r="PZ139">
            <v>23.304875025054624</v>
          </cell>
          <cell r="QA139">
            <v>12.05020074800181</v>
          </cell>
          <cell r="QB139">
            <v>0</v>
          </cell>
          <cell r="QC139">
            <v>0.16861250934366961</v>
          </cell>
          <cell r="QD139">
            <v>8.0628269578292109</v>
          </cell>
          <cell r="QE139">
            <v>3.9858040392580572</v>
          </cell>
          <cell r="QF139">
            <v>0</v>
          </cell>
          <cell r="QG139">
            <v>1.5697509145411322E-3</v>
          </cell>
          <cell r="QH139">
            <v>9.8299402014720635E-3</v>
          </cell>
          <cell r="QI139">
            <v>12.040370807800336</v>
          </cell>
          <cell r="QJ139">
            <v>0</v>
          </cell>
          <cell r="QK139">
            <v>1.1341382049245432</v>
          </cell>
          <cell r="QL139">
            <v>0</v>
          </cell>
          <cell r="QM139">
            <v>0</v>
          </cell>
          <cell r="QN139">
            <v>0</v>
          </cell>
          <cell r="QO139">
            <v>1.234700739744452</v>
          </cell>
          <cell r="QP139">
            <v>0</v>
          </cell>
          <cell r="QQ139">
            <v>0</v>
          </cell>
          <cell r="QR139">
            <v>0</v>
          </cell>
          <cell r="QS139">
            <v>9.6839273705447218E-2</v>
          </cell>
          <cell r="QT139">
            <v>0</v>
          </cell>
          <cell r="QU139">
            <v>2.3163157894736845</v>
          </cell>
          <cell r="QV139" t="str">
            <v>N/A</v>
          </cell>
          <cell r="QW139" t="str">
            <v/>
          </cell>
          <cell r="QX139" t="str">
            <v/>
          </cell>
          <cell r="QY139" t="str">
            <v/>
          </cell>
          <cell r="QZ139" t="str">
            <v/>
          </cell>
          <cell r="RA139" t="str">
            <v/>
          </cell>
          <cell r="RB139" t="str">
            <v/>
          </cell>
          <cell r="RC139" t="str">
            <v>N/A</v>
          </cell>
          <cell r="RD139" t="str">
            <v>N/A</v>
          </cell>
          <cell r="RE139">
            <v>0</v>
          </cell>
          <cell r="RF139">
            <v>0.59879814527852915</v>
          </cell>
          <cell r="RG139">
            <v>0</v>
          </cell>
          <cell r="RH139">
            <v>0</v>
          </cell>
          <cell r="RI139">
            <v>0</v>
          </cell>
          <cell r="RJ139">
            <v>1.2347007397444518</v>
          </cell>
          <cell r="RK139">
            <v>0</v>
          </cell>
          <cell r="RL139">
            <v>0</v>
          </cell>
          <cell r="RM139">
            <v>0</v>
          </cell>
          <cell r="RN139">
            <v>9.6839273705447204E-2</v>
          </cell>
          <cell r="RO139">
            <v>22.642564565592341</v>
          </cell>
          <cell r="RP139">
            <v>22.642564565592341</v>
          </cell>
          <cell r="RQ139">
            <v>22.642564565592341</v>
          </cell>
          <cell r="RR139">
            <v>22.642564565592341</v>
          </cell>
          <cell r="RS139">
            <v>22.642564565592341</v>
          </cell>
          <cell r="RT139">
            <v>0</v>
          </cell>
          <cell r="RU139">
            <v>22.642564565592341</v>
          </cell>
          <cell r="RV139">
            <v>5.2134779840026289</v>
          </cell>
          <cell r="RW139">
            <v>5.213477984002628</v>
          </cell>
          <cell r="RX139">
            <v>5.2134779840026289</v>
          </cell>
          <cell r="RY139">
            <v>0</v>
          </cell>
          <cell r="RZ139">
            <v>5.213477984002628</v>
          </cell>
          <cell r="SA139">
            <v>0</v>
          </cell>
          <cell r="SB139">
            <v>21.510436337312726</v>
          </cell>
          <cell r="SC139">
            <v>0</v>
          </cell>
          <cell r="SD139">
            <v>21.510436337312719</v>
          </cell>
          <cell r="SE139">
            <v>21.510436337312722</v>
          </cell>
          <cell r="SF139">
            <v>0</v>
          </cell>
          <cell r="SG139">
            <v>21.510436337312719</v>
          </cell>
          <cell r="SH139">
            <v>1.132128228279617</v>
          </cell>
          <cell r="SI139">
            <v>0</v>
          </cell>
          <cell r="SJ139">
            <v>1.132128228279617</v>
          </cell>
          <cell r="SK139">
            <v>1.132128228279617</v>
          </cell>
          <cell r="SL139">
            <v>0</v>
          </cell>
          <cell r="SM139">
            <v>1.132128228279617</v>
          </cell>
          <cell r="SN139">
            <v>0</v>
          </cell>
          <cell r="SO139">
            <v>0.6</v>
          </cell>
          <cell r="SP139">
            <v>0.85</v>
          </cell>
          <cell r="SQ139">
            <v>1</v>
          </cell>
          <cell r="SR139">
            <v>0.7</v>
          </cell>
          <cell r="SS139" t="str">
            <v>1: Yes</v>
          </cell>
          <cell r="ST139" t="str">
            <v>1: Yes</v>
          </cell>
          <cell r="SU139">
            <v>0.98</v>
          </cell>
          <cell r="SV139" t="str">
            <v>1: Yes</v>
          </cell>
          <cell r="SW139" t="str">
            <v>0: All patients when initiated</v>
          </cell>
          <cell r="SX139">
            <v>1</v>
          </cell>
          <cell r="SY139" t="str">
            <v>0: No</v>
          </cell>
          <cell r="SZ139" t="str">
            <v>N/A</v>
          </cell>
          <cell r="TA139" t="str">
            <v>N/A</v>
          </cell>
          <cell r="TB139">
            <v>1.4596358874101121</v>
          </cell>
          <cell r="TC139">
            <v>0.15936471227306434</v>
          </cell>
          <cell r="TD139">
            <v>9.2674569553760815</v>
          </cell>
          <cell r="TE139">
            <v>0</v>
          </cell>
          <cell r="TF139">
            <v>0</v>
          </cell>
          <cell r="TG139">
            <v>0</v>
          </cell>
          <cell r="TH139">
            <v>5.3470997311264981</v>
          </cell>
          <cell r="TI139">
            <v>5.2134779840026289</v>
          </cell>
          <cell r="TJ139">
            <v>1.195529295403954</v>
          </cell>
          <cell r="TK139">
            <v>1.4596358874101121</v>
          </cell>
          <cell r="TL139">
            <v>0.15936471227306434</v>
          </cell>
          <cell r="TM139">
            <v>9.2674569553760815</v>
          </cell>
          <cell r="TN139">
            <v>0</v>
          </cell>
          <cell r="TO139">
            <v>0</v>
          </cell>
          <cell r="TP139">
            <v>0</v>
          </cell>
          <cell r="TQ139">
            <v>5.3470997311264981</v>
          </cell>
          <cell r="TR139">
            <v>5.213477984002628</v>
          </cell>
          <cell r="TS139">
            <v>1.1955292954039538</v>
          </cell>
          <cell r="TT139">
            <v>1.4596358874101121</v>
          </cell>
          <cell r="TU139">
            <v>0.15936471227306434</v>
          </cell>
          <cell r="TV139">
            <v>9.2674569553760833</v>
          </cell>
          <cell r="TW139">
            <v>0</v>
          </cell>
          <cell r="TX139">
            <v>0</v>
          </cell>
          <cell r="TY139">
            <v>0</v>
          </cell>
          <cell r="TZ139">
            <v>5.3470997311264989</v>
          </cell>
          <cell r="UA139">
            <v>5.2134779840026289</v>
          </cell>
          <cell r="UB139">
            <v>1.195529295403954</v>
          </cell>
          <cell r="UC139" t="str">
            <v>0: No</v>
          </cell>
          <cell r="UD139" t="str">
            <v>N/A</v>
          </cell>
          <cell r="UE139" t="str">
            <v>N/A</v>
          </cell>
          <cell r="UF139">
            <v>0</v>
          </cell>
          <cell r="UG139">
            <v>0</v>
          </cell>
          <cell r="UH139">
            <v>0</v>
          </cell>
          <cell r="UI139">
            <v>0</v>
          </cell>
          <cell r="UJ139">
            <v>32000</v>
          </cell>
          <cell r="UK139">
            <v>1.8061953459328327E-2</v>
          </cell>
          <cell r="UL139">
            <v>1.8061953459328327E-2</v>
          </cell>
          <cell r="UM139">
            <v>1.8061953459328327E-2</v>
          </cell>
          <cell r="UN139" t="str">
            <v>1: Yes</v>
          </cell>
          <cell r="UO139" t="str">
            <v>0: All patients when initiated</v>
          </cell>
          <cell r="UP139" t="str">
            <v>0: No</v>
          </cell>
          <cell r="UQ139" t="e">
            <v>#N/A</v>
          </cell>
          <cell r="UR139" t="e">
            <v>#N/A</v>
          </cell>
          <cell r="US139" t="e">
            <v>#N/A</v>
          </cell>
          <cell r="UT139" t="e">
            <v>#N/A</v>
          </cell>
          <cell r="UU139" t="e">
            <v>#N/A</v>
          </cell>
          <cell r="UV139" t="e">
            <v>#N/A</v>
          </cell>
          <cell r="UW139" t="e">
            <v>#N/A</v>
          </cell>
          <cell r="UX139">
            <v>1</v>
          </cell>
          <cell r="UY139">
            <v>0</v>
          </cell>
          <cell r="UZ139">
            <v>0</v>
          </cell>
          <cell r="VA139">
            <v>0</v>
          </cell>
          <cell r="VB139">
            <v>1</v>
          </cell>
          <cell r="VC139">
            <v>0</v>
          </cell>
          <cell r="VD139">
            <v>1</v>
          </cell>
          <cell r="VE139">
            <v>1</v>
          </cell>
          <cell r="VF139">
            <v>0</v>
          </cell>
          <cell r="VG139">
            <v>1</v>
          </cell>
          <cell r="VH139">
            <v>1</v>
          </cell>
          <cell r="VI139">
            <v>0</v>
          </cell>
          <cell r="VJ139">
            <v>0</v>
          </cell>
          <cell r="VK139">
            <v>0</v>
          </cell>
          <cell r="VL139">
            <v>0</v>
          </cell>
          <cell r="VM139">
            <v>0</v>
          </cell>
          <cell r="VN139">
            <v>1</v>
          </cell>
          <cell r="VO139">
            <v>0</v>
          </cell>
          <cell r="VP139">
            <v>1</v>
          </cell>
          <cell r="VQ139">
            <v>0</v>
          </cell>
          <cell r="VR139">
            <v>1</v>
          </cell>
          <cell r="VS139">
            <v>0</v>
          </cell>
          <cell r="VT139">
            <v>0</v>
          </cell>
          <cell r="VU139">
            <v>0</v>
          </cell>
          <cell r="VV139">
            <v>1</v>
          </cell>
          <cell r="VW139">
            <v>1</v>
          </cell>
          <cell r="VX139">
            <v>1</v>
          </cell>
          <cell r="VY139">
            <v>1.8141121397091911</v>
          </cell>
          <cell r="VZ139">
            <v>1.8141121397091913</v>
          </cell>
          <cell r="WA139">
            <v>1.8141121397091908</v>
          </cell>
          <cell r="WB139">
            <v>1.8141121397091913</v>
          </cell>
          <cell r="WC139">
            <v>0</v>
          </cell>
          <cell r="WD139">
            <v>1.8141121397091908</v>
          </cell>
          <cell r="WE139">
            <v>0</v>
          </cell>
          <cell r="WF139">
            <v>1.7234065327237313</v>
          </cell>
          <cell r="WG139">
            <v>1.7234065327237311</v>
          </cell>
          <cell r="WH139">
            <v>1.7234065327237316</v>
          </cell>
          <cell r="WI139">
            <v>0</v>
          </cell>
          <cell r="WJ139">
            <v>1.7234065327237313</v>
          </cell>
          <cell r="WK139">
            <v>0</v>
          </cell>
          <cell r="WL139">
            <v>9.0705606985459569E-2</v>
          </cell>
          <cell r="WM139">
            <v>9.0705606985459555E-2</v>
          </cell>
          <cell r="WN139">
            <v>9.0705606985459555E-2</v>
          </cell>
          <cell r="WO139">
            <v>0</v>
          </cell>
          <cell r="WP139">
            <v>9.0705606985459555E-2</v>
          </cell>
          <cell r="WQ139">
            <v>0</v>
          </cell>
          <cell r="WR139">
            <v>1.8141121397091908</v>
          </cell>
          <cell r="WS139">
            <v>0</v>
          </cell>
          <cell r="WT139">
            <v>1.8141121397091911</v>
          </cell>
          <cell r="WU139">
            <v>0</v>
          </cell>
          <cell r="WV139">
            <v>1.8141121397091913</v>
          </cell>
          <cell r="WW139">
            <v>0</v>
          </cell>
          <cell r="WX139">
            <v>1.8141121397091908</v>
          </cell>
          <cell r="WY139">
            <v>0</v>
          </cell>
          <cell r="WZ139">
            <v>13.489121949252301</v>
          </cell>
          <cell r="XA139">
            <v>14.032791383127957</v>
          </cell>
          <cell r="XB139">
            <v>10.135956348344186</v>
          </cell>
          <cell r="XC139">
            <v>13.9468401212364</v>
          </cell>
          <cell r="XD139">
            <v>0</v>
          </cell>
          <cell r="XE139">
            <v>18.455700067964219</v>
          </cell>
          <cell r="XF139">
            <v>0</v>
          </cell>
          <cell r="XG139">
            <v>1.3880989838167463</v>
          </cell>
          <cell r="XH139">
            <v>0.41447855199508066</v>
          </cell>
          <cell r="XI139">
            <v>1.5473865941149678</v>
          </cell>
          <cell r="XJ139">
            <v>0</v>
          </cell>
          <cell r="XK139">
            <v>2.440818139526586</v>
          </cell>
          <cell r="XL139">
            <v>0</v>
          </cell>
          <cell r="XM139">
            <v>5.1751519499907932</v>
          </cell>
          <cell r="XN139">
            <v>5.5759615161270331</v>
          </cell>
          <cell r="XO139">
            <v>7.7892038133442512</v>
          </cell>
          <cell r="XP139">
            <v>5.1856306572366462</v>
          </cell>
          <cell r="XQ139">
            <v>0</v>
          </cell>
          <cell r="XR139">
            <v>4.6359351396312745</v>
          </cell>
          <cell r="XS139">
            <v>0</v>
          </cell>
          <cell r="XT139">
            <v>0</v>
          </cell>
          <cell r="XU139">
            <v>0</v>
          </cell>
          <cell r="XV139">
            <v>0</v>
          </cell>
          <cell r="XW139">
            <v>0</v>
          </cell>
          <cell r="XX139">
            <v>0</v>
          </cell>
          <cell r="XY139">
            <v>0</v>
          </cell>
          <cell r="XZ139">
            <v>0</v>
          </cell>
          <cell r="YA139">
            <v>0</v>
          </cell>
          <cell r="YB139">
            <v>0</v>
          </cell>
          <cell r="YC139">
            <v>0</v>
          </cell>
          <cell r="YD139">
            <v>0</v>
          </cell>
          <cell r="YE139">
            <v>0</v>
          </cell>
          <cell r="YF139">
            <v>0</v>
          </cell>
          <cell r="YG139">
            <v>0</v>
          </cell>
          <cell r="YH139">
            <v>0</v>
          </cell>
          <cell r="YI139">
            <v>0</v>
          </cell>
          <cell r="YJ139">
            <v>0</v>
          </cell>
          <cell r="YK139">
            <v>0</v>
          </cell>
          <cell r="YL139">
            <v>5.7936567172582008</v>
          </cell>
          <cell r="YM139">
            <v>1.729953320996575</v>
          </cell>
          <cell r="YN139">
            <v>6.4584923983872136</v>
          </cell>
          <cell r="YO139">
            <v>0</v>
          </cell>
          <cell r="YP139">
            <v>10.187502890313164</v>
          </cell>
          <cell r="YQ139">
            <v>0</v>
          </cell>
          <cell r="YR139">
            <v>0.67757693127184071</v>
          </cell>
          <cell r="YS139">
            <v>0.2023206620082785</v>
          </cell>
          <cell r="YT139">
            <v>0.75533047149757326</v>
          </cell>
          <cell r="YU139">
            <v>0</v>
          </cell>
          <cell r="YV139">
            <v>1.1914438984931959</v>
          </cell>
          <cell r="YW139">
            <v>0</v>
          </cell>
          <cell r="YX139">
            <v>0</v>
          </cell>
          <cell r="YY139">
            <v>0</v>
          </cell>
          <cell r="YZ139">
            <v>0</v>
          </cell>
          <cell r="ZA139">
            <v>0</v>
          </cell>
          <cell r="ZB139">
            <v>0</v>
          </cell>
          <cell r="ZC139">
            <v>0</v>
          </cell>
          <cell r="ZD139">
            <v>3.2849834942940981</v>
          </cell>
          <cell r="ZE139">
            <v>2.8323132906204815</v>
          </cell>
          <cell r="ZF139">
            <v>0.74155586722234401</v>
          </cell>
          <cell r="ZG139">
            <v>0.74155586722234401</v>
          </cell>
          <cell r="ZH139">
            <v>1.1411408521000617</v>
          </cell>
          <cell r="ZI139">
            <v>1.1411408521000617</v>
          </cell>
          <cell r="ZJ139" t="str">
            <v xml:space="preserve"> </v>
          </cell>
          <cell r="ZK139">
            <v>0</v>
          </cell>
          <cell r="ZL139">
            <v>4</v>
          </cell>
          <cell r="ZM139">
            <v>60</v>
          </cell>
          <cell r="ZN139">
            <v>1</v>
          </cell>
          <cell r="ZO139">
            <v>0</v>
          </cell>
          <cell r="ZP139">
            <v>0</v>
          </cell>
          <cell r="ZQ139">
            <v>0</v>
          </cell>
          <cell r="ZR139" t="str">
            <v>0: No</v>
          </cell>
          <cell r="ZS139" t="str">
            <v>1: Yes</v>
          </cell>
          <cell r="ZT139">
            <v>2.2971991355198407</v>
          </cell>
          <cell r="ZU139">
            <v>2.2971991355198407</v>
          </cell>
          <cell r="ZV139">
            <v>2.2971991355198407</v>
          </cell>
          <cell r="ZW139">
            <v>2.2971991355198407</v>
          </cell>
          <cell r="ZX139">
            <v>0</v>
          </cell>
          <cell r="ZY139">
            <v>2.2971991355198402</v>
          </cell>
          <cell r="ZZ139">
            <v>0</v>
          </cell>
          <cell r="AAA139">
            <v>0.62024376659035696</v>
          </cell>
          <cell r="AAB139">
            <v>0.62024376659035696</v>
          </cell>
          <cell r="AAC139">
            <v>0.62024376659035696</v>
          </cell>
          <cell r="AAD139">
            <v>0</v>
          </cell>
          <cell r="AAE139">
            <v>0.62024376659035685</v>
          </cell>
          <cell r="AAF139">
            <v>0</v>
          </cell>
          <cell r="AAG139">
            <v>0.68915974065595209</v>
          </cell>
          <cell r="AAH139">
            <v>0.6891597406559522</v>
          </cell>
          <cell r="AAI139">
            <v>0.6891597406559522</v>
          </cell>
          <cell r="AAJ139">
            <v>0.6891597406559522</v>
          </cell>
          <cell r="AAK139">
            <v>0</v>
          </cell>
          <cell r="AAL139">
            <v>0.68915974065595209</v>
          </cell>
          <cell r="AAM139">
            <v>0</v>
          </cell>
          <cell r="AAN139">
            <v>0.1378319481311904</v>
          </cell>
          <cell r="AAO139">
            <v>0.13783194813119043</v>
          </cell>
          <cell r="AAP139">
            <v>0.13783194813119043</v>
          </cell>
          <cell r="AAQ139">
            <v>0</v>
          </cell>
          <cell r="AAR139">
            <v>0.1378319481311904</v>
          </cell>
          <cell r="AAS139">
            <v>0</v>
          </cell>
          <cell r="AAT139">
            <v>0</v>
          </cell>
          <cell r="AAU139">
            <v>0</v>
          </cell>
          <cell r="AAV139">
            <v>0</v>
          </cell>
          <cell r="AAW139">
            <v>0</v>
          </cell>
          <cell r="AAX139">
            <v>0</v>
          </cell>
          <cell r="AAY139">
            <v>0</v>
          </cell>
          <cell r="AAZ139">
            <v>0</v>
          </cell>
          <cell r="ABA139">
            <v>0</v>
          </cell>
          <cell r="ABB139">
            <v>0</v>
          </cell>
          <cell r="ABC139">
            <v>0</v>
          </cell>
          <cell r="ABD139">
            <v>0</v>
          </cell>
          <cell r="ABE139">
            <v>0</v>
          </cell>
          <cell r="ABF139">
            <v>0.68915974065595209</v>
          </cell>
          <cell r="ABG139">
            <v>0.6891597406559522</v>
          </cell>
          <cell r="ABH139">
            <v>0.6891597406559522</v>
          </cell>
          <cell r="ABI139">
            <v>0</v>
          </cell>
          <cell r="ABJ139">
            <v>0.68915974065595209</v>
          </cell>
          <cell r="ABK139">
            <v>0</v>
          </cell>
          <cell r="ABL139">
            <v>0.16080393948638885</v>
          </cell>
          <cell r="ABM139">
            <v>0.16080393948638885</v>
          </cell>
          <cell r="ABN139">
            <v>0.16080393948638882</v>
          </cell>
          <cell r="ABO139">
            <v>0</v>
          </cell>
          <cell r="ABP139">
            <v>0.16080393948638882</v>
          </cell>
          <cell r="ABQ139">
            <v>0</v>
          </cell>
          <cell r="ABR139">
            <v>0</v>
          </cell>
          <cell r="ABS139">
            <v>0</v>
          </cell>
          <cell r="ABT139">
            <v>0</v>
          </cell>
          <cell r="ABU139">
            <v>0</v>
          </cell>
          <cell r="ABV139">
            <v>0</v>
          </cell>
          <cell r="ABW139">
            <v>0</v>
          </cell>
          <cell r="ABX139">
            <v>0.68915974065595209</v>
          </cell>
          <cell r="ABY139" t="str">
            <v>1: Yes</v>
          </cell>
          <cell r="ABZ139">
            <v>0.6891597406559522</v>
          </cell>
          <cell r="ACA139">
            <v>0.6891597406559522</v>
          </cell>
          <cell r="ACB139">
            <v>3.7020725612960943</v>
          </cell>
          <cell r="ACC139">
            <v>4.1723165868193881</v>
          </cell>
          <cell r="ACD139">
            <v>1.1054180519372072</v>
          </cell>
          <cell r="ACE139">
            <v>4.126894060565574</v>
          </cell>
          <cell r="ACF139">
            <v>0</v>
          </cell>
          <cell r="ACG139">
            <v>6.5096840836302201</v>
          </cell>
          <cell r="ACH139">
            <v>0</v>
          </cell>
          <cell r="ACI139">
            <v>0.76417344223180916</v>
          </cell>
          <cell r="ACJ139">
            <v>0.22817789329291163</v>
          </cell>
          <cell r="ACK139">
            <v>0.85186413496020341</v>
          </cell>
          <cell r="ACL139">
            <v>0</v>
          </cell>
          <cell r="ACM139">
            <v>1.3437142605027019</v>
          </cell>
          <cell r="ACN139">
            <v>0</v>
          </cell>
          <cell r="ACO139">
            <v>0.15703978118925385</v>
          </cell>
          <cell r="ACP139">
            <v>4.6891195708518164E-2</v>
          </cell>
          <cell r="ACQ139">
            <v>0.17506046397846781</v>
          </cell>
          <cell r="ACR139">
            <v>0</v>
          </cell>
          <cell r="ACS139">
            <v>0.27613704139460704</v>
          </cell>
          <cell r="ACT139">
            <v>0</v>
          </cell>
          <cell r="ACU139">
            <v>0.48564063935274859</v>
          </cell>
          <cell r="ACV139">
            <v>0.14500956440111185</v>
          </cell>
          <cell r="ACW139">
            <v>0.54136904043081757</v>
          </cell>
          <cell r="ACX139">
            <v>0</v>
          </cell>
          <cell r="ACY139">
            <v>0.85394521258432532</v>
          </cell>
          <cell r="ACZ139">
            <v>0</v>
          </cell>
          <cell r="ADA139">
            <v>0.32860085816349471</v>
          </cell>
          <cell r="ADB139">
            <v>9.8118368692593688E-2</v>
          </cell>
          <cell r="ADC139">
            <v>0.36630857645234982</v>
          </cell>
          <cell r="ADD139">
            <v>0</v>
          </cell>
          <cell r="ADE139">
            <v>0.57780817118971839</v>
          </cell>
          <cell r="ADF139">
            <v>0</v>
          </cell>
          <cell r="ADG139">
            <v>0</v>
          </cell>
          <cell r="ADH139">
            <v>0</v>
          </cell>
          <cell r="ADI139">
            <v>0</v>
          </cell>
          <cell r="ADJ139">
            <v>0</v>
          </cell>
          <cell r="ADK139">
            <v>0</v>
          </cell>
          <cell r="ADL139">
            <v>0</v>
          </cell>
          <cell r="ADM139">
            <v>0.15703978118925385</v>
          </cell>
          <cell r="ADN139">
            <v>4.6891195708518164E-2</v>
          </cell>
          <cell r="ADO139">
            <v>0.17506046397846781</v>
          </cell>
          <cell r="ADP139">
            <v>0</v>
          </cell>
          <cell r="ADQ139">
            <v>0.27613704139460704</v>
          </cell>
          <cell r="ADR139">
            <v>0</v>
          </cell>
          <cell r="ADS139">
            <v>0.41569119881339095</v>
          </cell>
          <cell r="ADT139">
            <v>0.1241230547460868</v>
          </cell>
          <cell r="ADU139">
            <v>0.46339273771872413</v>
          </cell>
          <cell r="ADV139">
            <v>0</v>
          </cell>
          <cell r="ADW139">
            <v>0.73094687794917779</v>
          </cell>
          <cell r="ADX139">
            <v>0</v>
          </cell>
          <cell r="ADY139">
            <v>1.2724632476526345</v>
          </cell>
          <cell r="ADZ139">
            <v>0.37995037133724247</v>
          </cell>
          <cell r="AEA139">
            <v>1.4184813863257053</v>
          </cell>
          <cell r="AEB139">
            <v>0</v>
          </cell>
          <cell r="AEC139">
            <v>2.2374855200970942</v>
          </cell>
          <cell r="AED139">
            <v>0</v>
          </cell>
          <cell r="AEE139">
            <v>0.37944878969846529</v>
          </cell>
          <cell r="AEF139">
            <v>0.60713366104255528</v>
          </cell>
          <cell r="AEG139">
            <v>0.29814669058004989</v>
          </cell>
          <cell r="AEH139">
            <v>0</v>
          </cell>
          <cell r="AEI139">
            <v>0.10976758226299248</v>
          </cell>
          <cell r="AEJ139">
            <v>0.52817119067574891</v>
          </cell>
          <cell r="AEK139">
            <v>1.6430042908174733</v>
          </cell>
          <cell r="AEL139">
            <v>0.13640035621880911</v>
          </cell>
          <cell r="AEM139">
            <v>0.15703978118925385</v>
          </cell>
          <cell r="AEN139">
            <v>0.42764706874172598</v>
          </cell>
          <cell r="AEO139">
            <v>0.68425288873791734</v>
          </cell>
          <cell r="AEP139">
            <v>0.3360178283423324</v>
          </cell>
          <cell r="AEQ139">
            <v>0</v>
          </cell>
          <cell r="AER139">
            <v>0.12371046125865363</v>
          </cell>
          <cell r="AES139">
            <v>0.59526046101188756</v>
          </cell>
          <cell r="AET139">
            <v>1.8517016998697586</v>
          </cell>
          <cell r="AEU139">
            <v>0.15372617885711207</v>
          </cell>
          <cell r="AEV139">
            <v>0.17698726132397011</v>
          </cell>
          <cell r="AEW139">
            <v>7.8E-2</v>
          </cell>
          <cell r="AEX139" t="str">
            <v>10</v>
          </cell>
          <cell r="AEY139" t="str">
            <v>5</v>
          </cell>
          <cell r="AEZ139" t="str">
            <v>0: No</v>
          </cell>
          <cell r="AFA139" t="str">
            <v/>
          </cell>
          <cell r="AFB139" t="str">
            <v/>
          </cell>
          <cell r="AFC139" t="str">
            <v>1: Always</v>
          </cell>
          <cell r="AFD139" t="str">
            <v>1: Always</v>
          </cell>
          <cell r="AFE139">
            <v>0.17698726132397011</v>
          </cell>
          <cell r="AFF139">
            <v>4.6891195708518164E-2</v>
          </cell>
          <cell r="AFG139">
            <v>1.0773290512217004</v>
          </cell>
          <cell r="AFH139">
            <v>1.0773290512217004</v>
          </cell>
          <cell r="AFI139">
            <v>1.0773290512217004</v>
          </cell>
          <cell r="AFJ139">
            <v>1.0773290512217006</v>
          </cell>
          <cell r="AFK139">
            <v>0</v>
          </cell>
          <cell r="AFL139">
            <v>1.0773290512217004</v>
          </cell>
          <cell r="AFM139">
            <v>0</v>
          </cell>
          <cell r="AFN139">
            <v>5</v>
          </cell>
          <cell r="AFO139">
            <v>0</v>
          </cell>
          <cell r="AFP139">
            <v>5</v>
          </cell>
          <cell r="AFQ139">
            <v>0</v>
          </cell>
          <cell r="AFR139">
            <v>1.0773290512217004</v>
          </cell>
          <cell r="AFS139">
            <v>1.0773290512217004</v>
          </cell>
          <cell r="AFT139">
            <v>1.0773290512217004</v>
          </cell>
          <cell r="AFU139">
            <v>1.0773290512217004</v>
          </cell>
          <cell r="AFV139">
            <v>0</v>
          </cell>
          <cell r="AFW139">
            <v>0</v>
          </cell>
          <cell r="AFX139">
            <v>0</v>
          </cell>
          <cell r="AFY139">
            <v>0</v>
          </cell>
          <cell r="AFZ139">
            <v>0</v>
          </cell>
          <cell r="AGA139">
            <v>0</v>
          </cell>
          <cell r="AGB139">
            <v>0</v>
          </cell>
        </row>
        <row r="140">
          <cell r="A140" t="str">
            <v>Ethiopia_17</v>
          </cell>
          <cell r="B140" t="str">
            <v>Ethiopia</v>
          </cell>
          <cell r="C140" t="str">
            <v>Assosa HP</v>
          </cell>
          <cell r="D140" t="str">
            <v>Hospital</v>
          </cell>
          <cell r="E140" t="str">
            <v>Secondary</v>
          </cell>
          <cell r="F140" t="str">
            <v>Peri-urban/Semi-urban</v>
          </cell>
          <cell r="G140" t="str">
            <v>No</v>
          </cell>
          <cell r="H140">
            <v>38241</v>
          </cell>
          <cell r="I140">
            <v>500000</v>
          </cell>
          <cell r="J140">
            <v>24807</v>
          </cell>
          <cell r="K140">
            <v>108</v>
          </cell>
          <cell r="L140">
            <v>2447</v>
          </cell>
          <cell r="M140" t="str">
            <v>USD</v>
          </cell>
          <cell r="N140">
            <v>16.142439999999997</v>
          </cell>
          <cell r="O140">
            <v>0</v>
          </cell>
          <cell r="P140">
            <v>0</v>
          </cell>
          <cell r="Q140">
            <v>0</v>
          </cell>
          <cell r="R140">
            <v>0</v>
          </cell>
          <cell r="S140" t="str">
            <v>Unknown</v>
          </cell>
          <cell r="T140">
            <v>24807</v>
          </cell>
          <cell r="U140">
            <v>0</v>
          </cell>
          <cell r="V140">
            <v>192.00657629220447</v>
          </cell>
          <cell r="W140" t="str">
            <v>0: No</v>
          </cell>
          <cell r="X140" t="str">
            <v>0: No</v>
          </cell>
          <cell r="Y140">
            <v>0</v>
          </cell>
          <cell r="Z140" t="str">
            <v>Jul-10</v>
          </cell>
          <cell r="AA140" t="str">
            <v>Jun-11</v>
          </cell>
          <cell r="AB140">
            <v>53</v>
          </cell>
          <cell r="AC140">
            <v>633</v>
          </cell>
          <cell r="AD140">
            <v>15</v>
          </cell>
          <cell r="AE140">
            <v>33</v>
          </cell>
          <cell r="AF140">
            <v>1</v>
          </cell>
          <cell r="AG140">
            <v>735</v>
          </cell>
          <cell r="AH140">
            <v>682</v>
          </cell>
          <cell r="AI140">
            <v>6.9063945578231287</v>
          </cell>
          <cell r="AJ140">
            <v>14.006802721088436</v>
          </cell>
          <cell r="AK140">
            <v>4</v>
          </cell>
          <cell r="AL140">
            <v>6.8</v>
          </cell>
          <cell r="AM140">
            <v>10.8</v>
          </cell>
          <cell r="AN140">
            <v>11.7</v>
          </cell>
          <cell r="AO140">
            <v>11.7</v>
          </cell>
          <cell r="AP140">
            <v>12.5</v>
          </cell>
          <cell r="AQ140">
            <v>12.9</v>
          </cell>
          <cell r="AR140">
            <v>17.32</v>
          </cell>
          <cell r="AS140">
            <v>35.5</v>
          </cell>
          <cell r="AT140">
            <v>35.5</v>
          </cell>
          <cell r="AU140">
            <v>2</v>
          </cell>
          <cell r="AV140">
            <v>6.8</v>
          </cell>
          <cell r="AW140">
            <v>10.8</v>
          </cell>
          <cell r="AX140">
            <v>11.7</v>
          </cell>
          <cell r="AY140">
            <v>11.7</v>
          </cell>
          <cell r="AZ140">
            <v>15</v>
          </cell>
          <cell r="BA140">
            <v>9.5</v>
          </cell>
          <cell r="BB140">
            <v>12</v>
          </cell>
          <cell r="BC140">
            <v>17</v>
          </cell>
          <cell r="BD140">
            <v>17</v>
          </cell>
          <cell r="BE140">
            <v>126292.9</v>
          </cell>
          <cell r="BF140" t="str">
            <v>1: Yes</v>
          </cell>
          <cell r="BG140">
            <v>0.1</v>
          </cell>
          <cell r="BH140">
            <v>0.03</v>
          </cell>
          <cell r="BI140" t="str">
            <v>0: Unknown</v>
          </cell>
          <cell r="BJ140" t="str">
            <v>13</v>
          </cell>
          <cell r="BK140" t="str">
            <v>N/A</v>
          </cell>
          <cell r="BL140" t="str">
            <v>N/A</v>
          </cell>
          <cell r="BM140" t="str">
            <v>1: Yes</v>
          </cell>
          <cell r="BN140" t="str">
            <v>N_INITIATION,N_STAGE,N_MONITORING,N_BLOOD: Initiation, WHO Staging, Routine clinical monitoring, Blood draws for CD4</v>
          </cell>
          <cell r="BO140" t="str">
            <v>There is one doctor that is specifically responsible for overseeing the ART clinic</v>
          </cell>
          <cell r="BP140" t="str">
            <v>1: Yes</v>
          </cell>
          <cell r="BQ140">
            <v>9.7899619224153661E-2</v>
          </cell>
          <cell r="BR140" t="str">
            <v>1: The Costing Period</v>
          </cell>
          <cell r="BS140" t="str">
            <v/>
          </cell>
          <cell r="BT140" t="str">
            <v>1: Yes</v>
          </cell>
          <cell r="BU140">
            <v>0.1</v>
          </cell>
          <cell r="BV140">
            <v>0.03</v>
          </cell>
          <cell r="BW140" t="str">
            <v>0: Unknown</v>
          </cell>
          <cell r="BX140" t="str">
            <v>13</v>
          </cell>
          <cell r="BY140" t="str">
            <v>N/A</v>
          </cell>
          <cell r="BZ140" t="str">
            <v>N/A</v>
          </cell>
          <cell r="CA140" t="str">
            <v>0: No</v>
          </cell>
          <cell r="CB140" t="str">
            <v>0: No</v>
          </cell>
          <cell r="CC140" t="str">
            <v>0: No</v>
          </cell>
          <cell r="CD140" t="str">
            <v>0: No</v>
          </cell>
          <cell r="CE140" t="str">
            <v>0: No</v>
          </cell>
          <cell r="CF140" t="str">
            <v>0: No</v>
          </cell>
          <cell r="CG140" t="str">
            <v>1: Yes</v>
          </cell>
          <cell r="CH140" t="str">
            <v>by MRN number which is given by date of initiation</v>
          </cell>
          <cell r="CI140" t="str">
            <v>Only one chart was missing - charts seemed to be very well filled in</v>
          </cell>
          <cell r="CJ140">
            <v>693.33333333333337</v>
          </cell>
          <cell r="CK140" t="str">
            <v/>
          </cell>
          <cell r="CL140" t="str">
            <v>1: Yes</v>
          </cell>
          <cell r="CM140" t="str">
            <v>1: Yes</v>
          </cell>
          <cell r="CN140" t="str">
            <v>1: Yes</v>
          </cell>
          <cell r="CO140" t="str">
            <v>0: No</v>
          </cell>
          <cell r="CP140" t="str">
            <v/>
          </cell>
          <cell r="CQ140" t="str">
            <v>0: No</v>
          </cell>
          <cell r="CR140" t="str">
            <v/>
          </cell>
          <cell r="CS140" t="str">
            <v/>
          </cell>
          <cell r="CT140" t="str">
            <v/>
          </cell>
          <cell r="CU140">
            <v>698.35777126099708</v>
          </cell>
          <cell r="CV140">
            <v>0.54</v>
          </cell>
          <cell r="CW140">
            <v>6.9063945578231287</v>
          </cell>
          <cell r="CX140">
            <v>15.128429462829608</v>
          </cell>
          <cell r="CY140">
            <v>7.0435602667638566</v>
          </cell>
          <cell r="CZ140">
            <v>15.756725749327387</v>
          </cell>
          <cell r="DA140">
            <v>10.748325127390144</v>
          </cell>
          <cell r="DB140">
            <v>5.004252158993423</v>
          </cell>
          <cell r="DC140">
            <v>11.194712029626253</v>
          </cell>
          <cell r="DD140">
            <v>9.5280961107234763</v>
          </cell>
          <cell r="DE140">
            <v>19.807830895727772</v>
          </cell>
          <cell r="DF140">
            <v>38.42327360827138</v>
          </cell>
          <cell r="DG140">
            <v>38.42327360827138</v>
          </cell>
          <cell r="DH140">
            <v>4.3801043354394649</v>
          </cell>
          <cell r="DI140">
            <v>2.0393081077704331</v>
          </cell>
          <cell r="DJ140">
            <v>4.5620137197011355</v>
          </cell>
          <cell r="DK140">
            <v>3.8828426371949045</v>
          </cell>
          <cell r="DL140">
            <v>8.0719893521769315</v>
          </cell>
          <cell r="DM140">
            <v>15.658062564974857</v>
          </cell>
          <cell r="DN140">
            <v>15.658062564974859</v>
          </cell>
          <cell r="DO140">
            <v>11.194712029626253</v>
          </cell>
          <cell r="DP140">
            <v>9.7660529344504283</v>
          </cell>
          <cell r="DQ140">
            <v>38.423273608271366</v>
          </cell>
          <cell r="DR140">
            <v>4.5620137197011355</v>
          </cell>
          <cell r="DS140">
            <v>3.9798136259676364</v>
          </cell>
          <cell r="DT140">
            <v>15.658062564974857</v>
          </cell>
          <cell r="DU140">
            <v>6.4406838359598906</v>
          </cell>
          <cell r="DV140">
            <v>2.9986817117545135</v>
          </cell>
          <cell r="DW140">
            <v>5.7094899791805931</v>
          </cell>
          <cell r="DX140">
            <v>11.869381951466719</v>
          </cell>
          <cell r="DY140">
            <v>23.024253018065128</v>
          </cell>
          <cell r="DZ140">
            <v>23.024253018065121</v>
          </cell>
          <cell r="EA140">
            <v>1.1208327448225506</v>
          </cell>
          <cell r="EB140">
            <v>0.521842204871105</v>
          </cell>
          <cell r="EC140">
            <v>0.99358755807458377</v>
          </cell>
          <cell r="ED140">
            <v>2.065555815320808</v>
          </cell>
          <cell r="EE140">
            <v>4.0067696792759531</v>
          </cell>
          <cell r="EF140">
            <v>4.0067696792759531</v>
          </cell>
          <cell r="EG140">
            <v>0.23525942945984593</v>
          </cell>
          <cell r="EH140">
            <v>0.10953311272636025</v>
          </cell>
          <cell r="EI140">
            <v>0.20855104663098989</v>
          </cell>
          <cell r="EJ140">
            <v>0.43355396679347918</v>
          </cell>
          <cell r="EK140">
            <v>0.84100893115208464</v>
          </cell>
          <cell r="EL140">
            <v>0.84100893115208475</v>
          </cell>
          <cell r="EM140">
            <v>1.517106206891111</v>
          </cell>
          <cell r="EN140">
            <v>0.70634093417125854</v>
          </cell>
          <cell r="EO140">
            <v>1.3448731386620763</v>
          </cell>
          <cell r="EP140">
            <v>2.7958386856366761</v>
          </cell>
          <cell r="EQ140">
            <v>5.4233739851836944</v>
          </cell>
          <cell r="ER140">
            <v>5.4233739851836953</v>
          </cell>
          <cell r="ES140">
            <v>0</v>
          </cell>
          <cell r="ET140">
            <v>0</v>
          </cell>
          <cell r="EU140">
            <v>0</v>
          </cell>
          <cell r="EV140">
            <v>0</v>
          </cell>
          <cell r="EW140">
            <v>0</v>
          </cell>
          <cell r="EX140">
            <v>0</v>
          </cell>
          <cell r="EY140">
            <v>2.8833526646377563</v>
          </cell>
          <cell r="EZ140">
            <v>1.3424439274155562</v>
          </cell>
          <cell r="FA140">
            <v>2.5560132377992186</v>
          </cell>
          <cell r="FB140">
            <v>5.3136615534962557</v>
          </cell>
          <cell r="FC140">
            <v>10.307452280187565</v>
          </cell>
          <cell r="FD140">
            <v>10.307452280187567</v>
          </cell>
          <cell r="FE140">
            <v>2.9311945810584543</v>
          </cell>
          <cell r="FF140">
            <v>1.3647183758250629</v>
          </cell>
          <cell r="FG140">
            <v>2.5984237875709195</v>
          </cell>
          <cell r="FH140">
            <v>5.4018282751907654</v>
          </cell>
          <cell r="FI140">
            <v>10.478478279381811</v>
          </cell>
          <cell r="FJ140">
            <v>10.478478279381811</v>
          </cell>
          <cell r="FK140">
            <v>0</v>
          </cell>
          <cell r="FL140">
            <v>0</v>
          </cell>
          <cell r="FM140">
            <v>0</v>
          </cell>
          <cell r="FN140">
            <v>0</v>
          </cell>
          <cell r="FO140">
            <v>0</v>
          </cell>
          <cell r="FP140">
            <v>0</v>
          </cell>
          <cell r="FQ140">
            <v>0.68027210884353739</v>
          </cell>
          <cell r="FR140">
            <v>0</v>
          </cell>
          <cell r="FS140">
            <v>2.7210884353741496</v>
          </cell>
          <cell r="FT140">
            <v>0</v>
          </cell>
          <cell r="FU140">
            <v>1.5578231292517009</v>
          </cell>
          <cell r="FV140">
            <v>0.8666666666666667</v>
          </cell>
          <cell r="FW140">
            <v>0</v>
          </cell>
          <cell r="FX140">
            <v>5.4421768707482991</v>
          </cell>
          <cell r="FY140">
            <v>0</v>
          </cell>
          <cell r="FZ140">
            <v>11.268027210884355</v>
          </cell>
          <cell r="GA140">
            <v>0</v>
          </cell>
          <cell r="GB140">
            <v>2.7210884353741496</v>
          </cell>
          <cell r="GC140">
            <v>3.4693877551020407</v>
          </cell>
          <cell r="GD140">
            <v>6.1904761904761898</v>
          </cell>
          <cell r="GE140">
            <v>0.31672405970565254</v>
          </cell>
          <cell r="GF140">
            <v>0</v>
          </cell>
          <cell r="GG140">
            <v>1.2668962388226102</v>
          </cell>
          <cell r="GH140">
            <v>0</v>
          </cell>
          <cell r="GI140">
            <v>0.72529809672594436</v>
          </cell>
          <cell r="GJ140">
            <v>0.4035064520650013</v>
          </cell>
          <cell r="GK140">
            <v>0</v>
          </cell>
          <cell r="GL140">
            <v>2.5337924776452203</v>
          </cell>
          <cell r="GM140">
            <v>0</v>
          </cell>
          <cell r="GN140">
            <v>5.2462173249644284</v>
          </cell>
          <cell r="GO140">
            <v>1.2668962388226102</v>
          </cell>
          <cell r="GP140">
            <v>1.6152927044988279</v>
          </cell>
          <cell r="GQ140">
            <v>2.882188943321438</v>
          </cell>
          <cell r="GR140">
            <v>0.70852437659178946</v>
          </cell>
          <cell r="GS140">
            <v>0</v>
          </cell>
          <cell r="GT140">
            <v>2.8340975063671578</v>
          </cell>
          <cell r="GU140">
            <v>0</v>
          </cell>
          <cell r="GV140">
            <v>1.6225208223951979</v>
          </cell>
          <cell r="GW140">
            <v>0.90266005577793984</v>
          </cell>
          <cell r="GX140">
            <v>0</v>
          </cell>
          <cell r="GY140">
            <v>5.6681950127343157</v>
          </cell>
          <cell r="GZ140">
            <v>0</v>
          </cell>
          <cell r="HA140">
            <v>11.735997773866401</v>
          </cell>
          <cell r="HB140">
            <v>2.8340975063671578</v>
          </cell>
          <cell r="HC140">
            <v>3.6134743206181268</v>
          </cell>
          <cell r="HD140">
            <v>6.4475718269852846</v>
          </cell>
          <cell r="HE140">
            <v>3472.6472577875461</v>
          </cell>
          <cell r="HF140">
            <v>0</v>
          </cell>
          <cell r="HG140">
            <v>923.28049538979224</v>
          </cell>
          <cell r="HH140">
            <v>0</v>
          </cell>
          <cell r="HI140">
            <v>1260.1771066414576</v>
          </cell>
          <cell r="HJ140">
            <v>1521.4924137862677</v>
          </cell>
          <cell r="HK140">
            <v>0</v>
          </cell>
          <cell r="HL140">
            <v>557.53653103248337</v>
          </cell>
          <cell r="HM140" t="str">
            <v/>
          </cell>
          <cell r="HN140">
            <v>817.72024551430889</v>
          </cell>
          <cell r="HO140">
            <v>621.15144922328977</v>
          </cell>
          <cell r="HP140">
            <v>0</v>
          </cell>
          <cell r="HQ140">
            <v>1</v>
          </cell>
          <cell r="HR140">
            <v>0</v>
          </cell>
          <cell r="HS140">
            <v>1.0077906437936273</v>
          </cell>
          <cell r="HT140">
            <v>0.31083611482113815</v>
          </cell>
          <cell r="HU140">
            <v>0</v>
          </cell>
          <cell r="HV140">
            <v>0</v>
          </cell>
          <cell r="HW140">
            <v>4.5809999999999995</v>
          </cell>
          <cell r="HX140">
            <v>5.1853999999999996</v>
          </cell>
          <cell r="HY140">
            <v>1.0496450293145094</v>
          </cell>
          <cell r="HZ140">
            <v>0.32374539777951539</v>
          </cell>
          <cell r="IA140">
            <v>0</v>
          </cell>
          <cell r="IB140">
            <v>0.46921156973246547</v>
          </cell>
          <cell r="IC140">
            <v>0.14472043599824633</v>
          </cell>
          <cell r="ID140">
            <v>0</v>
          </cell>
          <cell r="IE140" t="str">
            <v>0.54</v>
          </cell>
          <cell r="IF140">
            <v>109.74462282874757</v>
          </cell>
          <cell r="IG140">
            <v>97.285943681816391</v>
          </cell>
          <cell r="IH140">
            <v>658.90134495439588</v>
          </cell>
          <cell r="II140">
            <v>88.023532997489838</v>
          </cell>
          <cell r="IJ140">
            <v>475.5336553829531</v>
          </cell>
          <cell r="IK140">
            <v>104.25739168731019</v>
          </cell>
          <cell r="IL140">
            <v>5.4872311414373796</v>
          </cell>
          <cell r="IM140">
            <v>92.421646497725575</v>
          </cell>
          <cell r="IN140">
            <v>4.8642971840908196</v>
          </cell>
          <cell r="IO140">
            <v>625.95627770667613</v>
          </cell>
          <cell r="IP140">
            <v>32.945067247719798</v>
          </cell>
          <cell r="IQ140">
            <v>83.622356347615352</v>
          </cell>
          <cell r="IR140">
            <v>4.4011766498744924</v>
          </cell>
          <cell r="IS140">
            <v>451.75697261380543</v>
          </cell>
          <cell r="IT140">
            <v>23.776682769147655</v>
          </cell>
          <cell r="IU140">
            <v>254.3</v>
          </cell>
          <cell r="IV140">
            <v>364.00000000000006</v>
          </cell>
          <cell r="IW140">
            <v>62.3</v>
          </cell>
          <cell r="IX140">
            <v>0.60000000000000009</v>
          </cell>
          <cell r="IY140" t="str">
            <v>1: Yes</v>
          </cell>
          <cell r="IZ140" t="str">
            <v>1</v>
          </cell>
          <cell r="JA140" t="str">
            <v>3</v>
          </cell>
          <cell r="JB140" t="str">
            <v>DDI: DDI</v>
          </cell>
          <cell r="JC140" t="str">
            <v>1: Yes</v>
          </cell>
          <cell r="JD140" t="str">
            <v>0: No</v>
          </cell>
          <cell r="JE140" t="str">
            <v>N/A</v>
          </cell>
          <cell r="JF140" t="str">
            <v>N/A</v>
          </cell>
          <cell r="JG140" t="str">
            <v>N/A</v>
          </cell>
          <cell r="JH140">
            <v>0</v>
          </cell>
          <cell r="JI140">
            <v>342</v>
          </cell>
          <cell r="JJ140">
            <v>0</v>
          </cell>
          <cell r="JK140">
            <v>243.6</v>
          </cell>
          <cell r="JL140">
            <v>0</v>
          </cell>
          <cell r="JM140">
            <v>57.3</v>
          </cell>
          <cell r="JN140">
            <v>0</v>
          </cell>
          <cell r="JO140">
            <v>0</v>
          </cell>
          <cell r="JP140">
            <v>0</v>
          </cell>
          <cell r="JQ140">
            <v>0</v>
          </cell>
          <cell r="JR140">
            <v>53.426982537955851</v>
          </cell>
          <cell r="JS140">
            <v>86.333054358572809</v>
          </cell>
          <cell r="JT140">
            <v>118.77139391566578</v>
          </cell>
          <cell r="JU140">
            <v>141.70379137230802</v>
          </cell>
          <cell r="JV140">
            <v>151.52344998649522</v>
          </cell>
          <cell r="JW140" t="str">
            <v>N/A</v>
          </cell>
          <cell r="JX140">
            <v>128.29043031908435</v>
          </cell>
          <cell r="JY140" t="str">
            <v>N/A</v>
          </cell>
          <cell r="JZ140">
            <v>4069.8900000000003</v>
          </cell>
          <cell r="KA140">
            <v>291.56400000000002</v>
          </cell>
          <cell r="KB140">
            <v>2982.0059999999994</v>
          </cell>
          <cell r="KC140">
            <v>100.8</v>
          </cell>
          <cell r="KD140">
            <v>820.20299999999997</v>
          </cell>
          <cell r="KE140">
            <v>101</v>
          </cell>
          <cell r="KF140">
            <v>174.11500000000001</v>
          </cell>
          <cell r="KG140">
            <v>4433.1224000000002</v>
          </cell>
          <cell r="KH140">
            <v>4862.0039999999999</v>
          </cell>
          <cell r="KI140">
            <v>291.56400000000002</v>
          </cell>
          <cell r="KJ140">
            <v>3151.6504999999997</v>
          </cell>
          <cell r="KK140">
            <v>100.8</v>
          </cell>
          <cell r="KL140">
            <v>820.20299999999997</v>
          </cell>
          <cell r="KM140">
            <v>101</v>
          </cell>
          <cell r="KN140">
            <v>179.5</v>
          </cell>
          <cell r="KO140">
            <v>4477.1270000000004</v>
          </cell>
          <cell r="KP140">
            <v>198</v>
          </cell>
          <cell r="KQ140">
            <v>143</v>
          </cell>
          <cell r="KR140">
            <v>122</v>
          </cell>
          <cell r="KS140">
            <v>118.2</v>
          </cell>
          <cell r="KT140">
            <v>19</v>
          </cell>
          <cell r="KU140">
            <v>33</v>
          </cell>
          <cell r="KV140">
            <v>0</v>
          </cell>
          <cell r="KW140">
            <v>0</v>
          </cell>
          <cell r="KX140">
            <v>0</v>
          </cell>
          <cell r="KY140">
            <v>0</v>
          </cell>
          <cell r="KZ140">
            <v>4.3919011004532154</v>
          </cell>
          <cell r="LA140">
            <v>9.8869811503093707</v>
          </cell>
          <cell r="LB140" t="str">
            <v/>
          </cell>
          <cell r="LC140">
            <v>2.6909500670282807</v>
          </cell>
          <cell r="LD140">
            <v>4.2871771553742803</v>
          </cell>
          <cell r="LE140">
            <v>4.5083333126838321</v>
          </cell>
          <cell r="LF140">
            <v>4.3541744618533507</v>
          </cell>
          <cell r="LG140" t="str">
            <v/>
          </cell>
          <cell r="LH140">
            <v>7.3098614583668882</v>
          </cell>
          <cell r="LI140">
            <v>7.3163660512289344</v>
          </cell>
          <cell r="LJ140" t="str">
            <v>Tenofovir/Emtricitabine (TDF/FTC)</v>
          </cell>
          <cell r="LK140" t="str">
            <v/>
          </cell>
          <cell r="LL140" t="str">
            <v>1: Yes</v>
          </cell>
          <cell r="LM140" t="str">
            <v>1</v>
          </cell>
          <cell r="LN140" t="str">
            <v>3</v>
          </cell>
          <cell r="LO140" t="str">
            <v>DDI: DDI</v>
          </cell>
          <cell r="LP140" t="str">
            <v>0: No</v>
          </cell>
          <cell r="LQ140" t="str">
            <v>N/A</v>
          </cell>
          <cell r="LR140" t="str">
            <v>N/A</v>
          </cell>
          <cell r="LS140" t="str">
            <v>N/A</v>
          </cell>
          <cell r="LT140" t="str">
            <v>N/A</v>
          </cell>
          <cell r="LU140">
            <v>342</v>
          </cell>
          <cell r="LV140">
            <v>243.6</v>
          </cell>
          <cell r="LW140">
            <v>62.3</v>
          </cell>
          <cell r="LX140">
            <v>0.2</v>
          </cell>
          <cell r="LY140" t="str">
            <v>0: No</v>
          </cell>
          <cell r="LZ140" t="str">
            <v>0: No</v>
          </cell>
          <cell r="MA140" t="str">
            <v>0: No</v>
          </cell>
          <cell r="MB140" t="str">
            <v>0: No</v>
          </cell>
          <cell r="MC140" t="str">
            <v>0: No</v>
          </cell>
          <cell r="MD140" t="str">
            <v>0: No</v>
          </cell>
          <cell r="ME140" t="str">
            <v>0: No</v>
          </cell>
          <cell r="MF140" t="str">
            <v>1: Yes</v>
          </cell>
          <cell r="MG140" t="str">
            <v>0: No</v>
          </cell>
          <cell r="MH140" t="str">
            <v>0: No</v>
          </cell>
          <cell r="MI140" t="str">
            <v>0: No</v>
          </cell>
          <cell r="MJ140" t="str">
            <v>0: No</v>
          </cell>
          <cell r="MK140" t="str">
            <v>0: No</v>
          </cell>
          <cell r="ML140" t="str">
            <v>0: No</v>
          </cell>
          <cell r="MM140" t="str">
            <v>0: No</v>
          </cell>
          <cell r="MN140" t="str">
            <v>0: No</v>
          </cell>
          <cell r="MO140" t="str">
            <v>0: No</v>
          </cell>
          <cell r="MP140" t="str">
            <v>0: No</v>
          </cell>
          <cell r="MQ140" t="str">
            <v>1: Yes</v>
          </cell>
          <cell r="MR140" t="str">
            <v>1: Yes</v>
          </cell>
          <cell r="MS140" t="str">
            <v>4</v>
          </cell>
          <cell r="MT140" t="str">
            <v>1: Yes</v>
          </cell>
          <cell r="MU140">
            <v>14.248459669425591</v>
          </cell>
          <cell r="MV140">
            <v>23.947043040590291</v>
          </cell>
          <cell r="MW140">
            <v>13.516153941374615</v>
          </cell>
          <cell r="MX140">
            <v>14.042437657933917</v>
          </cell>
          <cell r="MY140">
            <v>13.124703243107364</v>
          </cell>
          <cell r="MZ140">
            <v>3.9473590948418438</v>
          </cell>
          <cell r="NA140">
            <v>0</v>
          </cell>
          <cell r="NB140">
            <v>0</v>
          </cell>
          <cell r="NC140">
            <v>0</v>
          </cell>
          <cell r="ND140">
            <v>0</v>
          </cell>
          <cell r="NE140">
            <v>0</v>
          </cell>
          <cell r="NF140">
            <v>0</v>
          </cell>
          <cell r="NG140">
            <v>0</v>
          </cell>
          <cell r="NH140">
            <v>0</v>
          </cell>
          <cell r="NI140">
            <v>0</v>
          </cell>
          <cell r="NJ140">
            <v>0</v>
          </cell>
          <cell r="NK140">
            <v>0</v>
          </cell>
          <cell r="NL140">
            <v>0</v>
          </cell>
          <cell r="NM140">
            <v>10.301100574583748</v>
          </cell>
          <cell r="NN140">
            <v>19.999683945748448</v>
          </cell>
          <cell r="NO140">
            <v>9.5687948465327715</v>
          </cell>
          <cell r="NP140">
            <v>10.095078563092073</v>
          </cell>
          <cell r="NQ140">
            <v>9.1773441482655205</v>
          </cell>
          <cell r="NR140">
            <v>0</v>
          </cell>
          <cell r="NS140">
            <v>3.9469405252393623</v>
          </cell>
          <cell r="NT140">
            <v>3.9469405252393623</v>
          </cell>
          <cell r="NU140">
            <v>3.9469405252393628</v>
          </cell>
          <cell r="NV140">
            <v>3.9469405252393623</v>
          </cell>
          <cell r="NW140">
            <v>3.9469405252393623</v>
          </cell>
          <cell r="NX140">
            <v>3.9469405252393623</v>
          </cell>
          <cell r="NY140">
            <v>0</v>
          </cell>
          <cell r="NZ140">
            <v>0</v>
          </cell>
          <cell r="OA140">
            <v>0</v>
          </cell>
          <cell r="OB140">
            <v>0</v>
          </cell>
          <cell r="OC140">
            <v>0</v>
          </cell>
          <cell r="OD140">
            <v>0</v>
          </cell>
          <cell r="OE140">
            <v>4.1856960248125757E-4</v>
          </cell>
          <cell r="OF140">
            <v>4.1856960248125757E-4</v>
          </cell>
          <cell r="OG140">
            <v>4.1856960248125757E-4</v>
          </cell>
          <cell r="OH140">
            <v>4.1856960248125752E-4</v>
          </cell>
          <cell r="OI140">
            <v>4.1856960248125752E-4</v>
          </cell>
          <cell r="OJ140">
            <v>4.1856960248125752E-4</v>
          </cell>
          <cell r="OK140">
            <v>14.248459669425591</v>
          </cell>
          <cell r="OL140">
            <v>23.947043040590291</v>
          </cell>
          <cell r="OM140">
            <v>13.516153941374615</v>
          </cell>
          <cell r="ON140">
            <v>14.042437657933917</v>
          </cell>
          <cell r="OO140">
            <v>13.124703243107364</v>
          </cell>
          <cell r="OP140">
            <v>3.9473590948418438</v>
          </cell>
          <cell r="OQ140">
            <v>0</v>
          </cell>
          <cell r="OR140">
            <v>0</v>
          </cell>
          <cell r="OS140">
            <v>0</v>
          </cell>
          <cell r="OT140">
            <v>0</v>
          </cell>
          <cell r="OU140">
            <v>0</v>
          </cell>
          <cell r="OV140">
            <v>0</v>
          </cell>
          <cell r="OW140">
            <v>1.4489795918367347</v>
          </cell>
          <cell r="OX140">
            <v>0</v>
          </cell>
          <cell r="OY140">
            <v>0</v>
          </cell>
          <cell r="OZ140">
            <v>0</v>
          </cell>
          <cell r="PA140">
            <v>0.89714285714285713</v>
          </cell>
          <cell r="PB140">
            <v>0</v>
          </cell>
          <cell r="PC140">
            <v>0</v>
          </cell>
          <cell r="PD140">
            <v>0</v>
          </cell>
          <cell r="PE140">
            <v>0.44076190476190474</v>
          </cell>
          <cell r="PF140">
            <v>0</v>
          </cell>
          <cell r="PG140">
            <v>7.1092102556986427</v>
          </cell>
          <cell r="PH140" t="str">
            <v/>
          </cell>
          <cell r="PI140">
            <v>0</v>
          </cell>
          <cell r="PJ140">
            <v>0</v>
          </cell>
          <cell r="PK140">
            <v>2.761664283714234</v>
          </cell>
          <cell r="PL140" t="str">
            <v>N/A</v>
          </cell>
          <cell r="PM140" t="str">
            <v>N/A</v>
          </cell>
          <cell r="PN140" t="str">
            <v>N/A</v>
          </cell>
          <cell r="PO140">
            <v>0.59532511813579603</v>
          </cell>
          <cell r="PP140" t="str">
            <v>N/A</v>
          </cell>
          <cell r="PQ140">
            <v>149.10000000000002</v>
          </cell>
          <cell r="PR140">
            <v>852</v>
          </cell>
          <cell r="PS140">
            <v>1065</v>
          </cell>
          <cell r="PT140">
            <v>0</v>
          </cell>
          <cell r="PU140">
            <v>659.4</v>
          </cell>
          <cell r="PV140">
            <v>0</v>
          </cell>
          <cell r="PW140">
            <v>323.95999999999998</v>
          </cell>
          <cell r="PX140">
            <v>4.1236121178942557</v>
          </cell>
          <cell r="PY140">
            <v>0</v>
          </cell>
          <cell r="PZ140">
            <v>28.365947683768809</v>
          </cell>
          <cell r="QA140">
            <v>13.494757442634201</v>
          </cell>
          <cell r="QB140">
            <v>0</v>
          </cell>
          <cell r="QC140">
            <v>0</v>
          </cell>
          <cell r="QD140">
            <v>9.5473983477923579</v>
          </cell>
          <cell r="QE140">
            <v>3.9469405252393623</v>
          </cell>
          <cell r="QF140">
            <v>0</v>
          </cell>
          <cell r="QG140">
            <v>4.1856960248125757E-4</v>
          </cell>
          <cell r="QH140">
            <v>13.494757442634201</v>
          </cell>
          <cell r="QI140">
            <v>0</v>
          </cell>
          <cell r="QJ140">
            <v>1.3429618768328446</v>
          </cell>
          <cell r="QK140">
            <v>0</v>
          </cell>
          <cell r="QL140">
            <v>0</v>
          </cell>
          <cell r="QM140">
            <v>0</v>
          </cell>
          <cell r="QN140">
            <v>0.89714285714285713</v>
          </cell>
          <cell r="QO140">
            <v>0</v>
          </cell>
          <cell r="QP140">
            <v>0</v>
          </cell>
          <cell r="QQ140">
            <v>0</v>
          </cell>
          <cell r="QR140">
            <v>0</v>
          </cell>
          <cell r="QS140">
            <v>0</v>
          </cell>
          <cell r="QT140">
            <v>2.8132075471698119</v>
          </cell>
          <cell r="QU140">
            <v>0</v>
          </cell>
          <cell r="QV140" t="str">
            <v>0: No</v>
          </cell>
          <cell r="QW140" t="str">
            <v>0: No</v>
          </cell>
          <cell r="QX140" t="str">
            <v>0: No</v>
          </cell>
          <cell r="QY140" t="str">
            <v>0: No</v>
          </cell>
          <cell r="QZ140" t="str">
            <v>0: No</v>
          </cell>
          <cell r="RA140" t="str">
            <v>0: No</v>
          </cell>
          <cell r="RB140" t="str">
            <v/>
          </cell>
          <cell r="RC140" t="str">
            <v>N/A</v>
          </cell>
          <cell r="RD140" t="str">
            <v>N/A</v>
          </cell>
          <cell r="RE140">
            <v>2.8458731517861762</v>
          </cell>
          <cell r="RF140">
            <v>0</v>
          </cell>
          <cell r="RG140">
            <v>0</v>
          </cell>
          <cell r="RH140">
            <v>0</v>
          </cell>
          <cell r="RI140">
            <v>0.89714285714285713</v>
          </cell>
          <cell r="RJ140">
            <v>0</v>
          </cell>
          <cell r="RK140">
            <v>0</v>
          </cell>
          <cell r="RL140">
            <v>0</v>
          </cell>
          <cell r="RM140">
            <v>0.44076190476190474</v>
          </cell>
          <cell r="RN140">
            <v>0</v>
          </cell>
          <cell r="RO140">
            <v>23.45893671146192</v>
          </cell>
          <cell r="RP140">
            <v>23.45893671146192</v>
          </cell>
          <cell r="RQ140">
            <v>23.45893671146192</v>
          </cell>
          <cell r="RR140">
            <v>23.45893671146192</v>
          </cell>
          <cell r="RS140">
            <v>23.45893671146192</v>
          </cell>
          <cell r="RT140">
            <v>23.458936711461917</v>
          </cell>
          <cell r="RU140">
            <v>23.45893671146192</v>
          </cell>
          <cell r="RV140">
            <v>2.9980385333851105</v>
          </cell>
          <cell r="RW140">
            <v>2.9980385333851105</v>
          </cell>
          <cell r="RX140">
            <v>2.9980385333851109</v>
          </cell>
          <cell r="RY140">
            <v>2.9980385333851105</v>
          </cell>
          <cell r="RZ140">
            <v>2.9980385333851105</v>
          </cell>
          <cell r="SA140">
            <v>2.9980385333851105</v>
          </cell>
          <cell r="SB140">
            <v>22.285989875888824</v>
          </cell>
          <cell r="SC140">
            <v>0</v>
          </cell>
          <cell r="SD140">
            <v>22.285989875888824</v>
          </cell>
          <cell r="SE140">
            <v>22.285989875888827</v>
          </cell>
          <cell r="SF140">
            <v>22.285989875888824</v>
          </cell>
          <cell r="SG140">
            <v>22.285989875888827</v>
          </cell>
          <cell r="SH140">
            <v>1.1729468355730963</v>
          </cell>
          <cell r="SI140">
            <v>0</v>
          </cell>
          <cell r="SJ140">
            <v>1.1729468355730963</v>
          </cell>
          <cell r="SK140">
            <v>1.1729468355730963</v>
          </cell>
          <cell r="SL140">
            <v>1.1729468355730963</v>
          </cell>
          <cell r="SM140">
            <v>1.1729468355730963</v>
          </cell>
          <cell r="SN140">
            <v>8.0474055907757372E-2</v>
          </cell>
          <cell r="SO140">
            <v>0.8</v>
          </cell>
          <cell r="SP140">
            <v>0.2</v>
          </cell>
          <cell r="SQ140">
            <v>0.9</v>
          </cell>
          <cell r="SR140">
            <v>0.5</v>
          </cell>
          <cell r="SS140" t="str">
            <v>1: Yes</v>
          </cell>
          <cell r="ST140" t="str">
            <v>1: Yes</v>
          </cell>
          <cell r="SU140">
            <v>0.8</v>
          </cell>
          <cell r="SV140" t="str">
            <v>1: Yes</v>
          </cell>
          <cell r="SW140" t="str">
            <v>0: All patients when initiated</v>
          </cell>
          <cell r="SX140">
            <v>0.8</v>
          </cell>
          <cell r="SY140" t="str">
            <v>0: No</v>
          </cell>
          <cell r="SZ140" t="str">
            <v>N/A</v>
          </cell>
          <cell r="TA140" t="str">
            <v>N/A</v>
          </cell>
          <cell r="TB140">
            <v>4.9895094634303819E-2</v>
          </cell>
          <cell r="TC140">
            <v>0</v>
          </cell>
          <cell r="TD140">
            <v>16.972150076798442</v>
          </cell>
          <cell r="TE140">
            <v>2.9590145161273191E-2</v>
          </cell>
          <cell r="TF140">
            <v>1.8185328328838233</v>
          </cell>
          <cell r="TG140">
            <v>0</v>
          </cell>
          <cell r="TH140">
            <v>1.5619434440252791</v>
          </cell>
          <cell r="TI140">
            <v>2.9980385333851105</v>
          </cell>
          <cell r="TJ140">
            <v>2.878658457368986E-2</v>
          </cell>
          <cell r="TK140">
            <v>4.9895094634303819E-2</v>
          </cell>
          <cell r="TL140">
            <v>0</v>
          </cell>
          <cell r="TM140">
            <v>16.972150076798442</v>
          </cell>
          <cell r="TN140">
            <v>2.9590145161273191E-2</v>
          </cell>
          <cell r="TO140">
            <v>1.8185328328838233</v>
          </cell>
          <cell r="TP140">
            <v>0</v>
          </cell>
          <cell r="TQ140">
            <v>1.5619434440252788</v>
          </cell>
          <cell r="TR140">
            <v>2.9980385333851105</v>
          </cell>
          <cell r="TS140">
            <v>2.878658457368986E-2</v>
          </cell>
          <cell r="TT140">
            <v>4.9895094634303819E-2</v>
          </cell>
          <cell r="TU140">
            <v>0</v>
          </cell>
          <cell r="TV140">
            <v>16.972150076798442</v>
          </cell>
          <cell r="TW140">
            <v>2.9590145161273191E-2</v>
          </cell>
          <cell r="TX140">
            <v>1.8185328328838233</v>
          </cell>
          <cell r="TY140">
            <v>0</v>
          </cell>
          <cell r="TZ140">
            <v>1.5619434440252788</v>
          </cell>
          <cell r="UA140">
            <v>2.9980385333851105</v>
          </cell>
          <cell r="UB140">
            <v>2.8786584573689863E-2</v>
          </cell>
          <cell r="UC140" t="str">
            <v>0: No</v>
          </cell>
          <cell r="UD140" t="str">
            <v>N/A</v>
          </cell>
          <cell r="UE140" t="str">
            <v>N/A</v>
          </cell>
          <cell r="UF140">
            <v>0</v>
          </cell>
          <cell r="UG140">
            <v>0</v>
          </cell>
          <cell r="UH140">
            <v>0</v>
          </cell>
          <cell r="UI140">
            <v>0</v>
          </cell>
          <cell r="UJ140">
            <v>122000</v>
          </cell>
          <cell r="UK140">
            <v>1.8061953459328331E-2</v>
          </cell>
          <cell r="UL140">
            <v>1.8061953459328327E-2</v>
          </cell>
          <cell r="UM140">
            <v>1.8061953459328327E-2</v>
          </cell>
          <cell r="UN140" t="str">
            <v>1: Yes</v>
          </cell>
          <cell r="UO140" t="str">
            <v>0: All patients when initiated</v>
          </cell>
          <cell r="UP140" t="str">
            <v>0: No</v>
          </cell>
          <cell r="UQ140" t="e">
            <v>#N/A</v>
          </cell>
          <cell r="UR140" t="e">
            <v>#N/A</v>
          </cell>
          <cell r="US140" t="e">
            <v>#N/A</v>
          </cell>
          <cell r="UT140" t="e">
            <v>#N/A</v>
          </cell>
          <cell r="UU140" t="e">
            <v>#N/A</v>
          </cell>
          <cell r="UV140" t="e">
            <v>#N/A</v>
          </cell>
          <cell r="UW140" t="e">
            <v>#N/A</v>
          </cell>
          <cell r="UX140">
            <v>1</v>
          </cell>
          <cell r="UY140">
            <v>0</v>
          </cell>
          <cell r="UZ140">
            <v>0</v>
          </cell>
          <cell r="VA140">
            <v>0</v>
          </cell>
          <cell r="VB140">
            <v>1</v>
          </cell>
          <cell r="VC140">
            <v>0</v>
          </cell>
          <cell r="VD140">
            <v>1</v>
          </cell>
          <cell r="VE140">
            <v>0</v>
          </cell>
          <cell r="VF140">
            <v>0</v>
          </cell>
          <cell r="VG140">
            <v>0</v>
          </cell>
          <cell r="VH140">
            <v>0</v>
          </cell>
          <cell r="VI140">
            <v>1</v>
          </cell>
          <cell r="VJ140">
            <v>0</v>
          </cell>
          <cell r="VK140">
            <v>0</v>
          </cell>
          <cell r="VL140">
            <v>0</v>
          </cell>
          <cell r="VM140">
            <v>0</v>
          </cell>
          <cell r="VN140">
            <v>0</v>
          </cell>
          <cell r="VO140">
            <v>0</v>
          </cell>
          <cell r="VP140">
            <v>1</v>
          </cell>
          <cell r="VQ140">
            <v>0</v>
          </cell>
          <cell r="VR140">
            <v>0</v>
          </cell>
          <cell r="VS140">
            <v>0</v>
          </cell>
          <cell r="VT140">
            <v>0</v>
          </cell>
          <cell r="VU140">
            <v>0</v>
          </cell>
          <cell r="VV140">
            <v>1</v>
          </cell>
          <cell r="VW140">
            <v>0</v>
          </cell>
          <cell r="VX140">
            <v>0</v>
          </cell>
          <cell r="VY140">
            <v>0.37805490194967867</v>
          </cell>
          <cell r="VZ140">
            <v>0.37805490194967867</v>
          </cell>
          <cell r="WA140">
            <v>0.37805490194967861</v>
          </cell>
          <cell r="WB140">
            <v>0.37805490194967867</v>
          </cell>
          <cell r="WC140">
            <v>0.37805490194967867</v>
          </cell>
          <cell r="WD140">
            <v>0.37805490194967861</v>
          </cell>
          <cell r="WE140">
            <v>0.37805490194967861</v>
          </cell>
          <cell r="WF140">
            <v>0.3591521568521947</v>
          </cell>
          <cell r="WG140">
            <v>0.3591521568521947</v>
          </cell>
          <cell r="WH140">
            <v>0.3591521568521947</v>
          </cell>
          <cell r="WI140">
            <v>0.35915215685219465</v>
          </cell>
          <cell r="WJ140">
            <v>0.35915215685219465</v>
          </cell>
          <cell r="WK140">
            <v>0.35915215685219465</v>
          </cell>
          <cell r="WL140">
            <v>1.8902745097483936E-2</v>
          </cell>
          <cell r="WM140">
            <v>1.8902745097483933E-2</v>
          </cell>
          <cell r="WN140">
            <v>1.8902745097483936E-2</v>
          </cell>
          <cell r="WO140">
            <v>1.8902745097483929E-2</v>
          </cell>
          <cell r="WP140">
            <v>1.8902745097483933E-2</v>
          </cell>
          <cell r="WQ140">
            <v>1.8902745097483933E-2</v>
          </cell>
          <cell r="WR140">
            <v>0.37805490194967861</v>
          </cell>
          <cell r="WS140">
            <v>0</v>
          </cell>
          <cell r="WT140">
            <v>0.37805490194967867</v>
          </cell>
          <cell r="WU140">
            <v>0</v>
          </cell>
          <cell r="WV140">
            <v>0.37805490194967867</v>
          </cell>
          <cell r="WW140">
            <v>0</v>
          </cell>
          <cell r="WX140">
            <v>0.37805490194967861</v>
          </cell>
          <cell r="WY140">
            <v>0</v>
          </cell>
          <cell r="WZ140">
            <v>16.44853380343994</v>
          </cell>
          <cell r="XA140">
            <v>16.317134502453388</v>
          </cell>
          <cell r="XB140">
            <v>16.678531371254373</v>
          </cell>
          <cell r="XC140">
            <v>15.418036761921346</v>
          </cell>
          <cell r="XD140">
            <v>21.198562369325121</v>
          </cell>
          <cell r="XE140">
            <v>30.998955314657707</v>
          </cell>
          <cell r="XF140">
            <v>27.724499453416946</v>
          </cell>
          <cell r="XG140">
            <v>0.83233747713194162</v>
          </cell>
          <cell r="XH140">
            <v>0.38752331805951229</v>
          </cell>
          <cell r="XI140">
            <v>0.73784439758531128</v>
          </cell>
          <cell r="XJ140">
            <v>1.5338947975431618</v>
          </cell>
          <cell r="XK140">
            <v>2.9754524764756924</v>
          </cell>
          <cell r="XL140">
            <v>2.9754524764756929</v>
          </cell>
          <cell r="XM140">
            <v>11.13271621366551</v>
          </cell>
          <cell r="XN140">
            <v>11.365503765850125</v>
          </cell>
          <cell r="XO140">
            <v>14.360996418489902</v>
          </cell>
          <cell r="XP140">
            <v>11.005450211857797</v>
          </cell>
          <cell r="XQ140">
            <v>12.025295519292794</v>
          </cell>
          <cell r="XR140">
            <v>13.204632255463007</v>
          </cell>
          <cell r="XS140">
            <v>9.9301763942222507</v>
          </cell>
          <cell r="XT140">
            <v>0.73759208741963778</v>
          </cell>
          <cell r="XU140">
            <v>0.34341134569144194</v>
          </cell>
          <cell r="XV140">
            <v>0.65385520219650539</v>
          </cell>
          <cell r="XW140">
            <v>1.3592907885158658</v>
          </cell>
          <cell r="XX140">
            <v>2.6367552386371025</v>
          </cell>
          <cell r="XY140">
            <v>2.6367552386371029</v>
          </cell>
          <cell r="XZ140">
            <v>0</v>
          </cell>
          <cell r="YA140">
            <v>0</v>
          </cell>
          <cell r="YB140">
            <v>0</v>
          </cell>
          <cell r="YC140">
            <v>0</v>
          </cell>
          <cell r="YD140">
            <v>0</v>
          </cell>
          <cell r="YE140">
            <v>0</v>
          </cell>
          <cell r="YF140">
            <v>0</v>
          </cell>
          <cell r="YG140">
            <v>0</v>
          </cell>
          <cell r="YH140">
            <v>0</v>
          </cell>
          <cell r="YI140">
            <v>0</v>
          </cell>
          <cell r="YJ140">
            <v>0</v>
          </cell>
          <cell r="YK140">
            <v>0</v>
          </cell>
          <cell r="YL140">
            <v>1.3524745879512852</v>
          </cell>
          <cell r="YM140">
            <v>0.62969102595265114</v>
          </cell>
          <cell r="YN140">
            <v>1.1989317134138477</v>
          </cell>
          <cell r="YO140">
            <v>2.4924430189257847</v>
          </cell>
          <cell r="YP140">
            <v>4.8348464086426999</v>
          </cell>
          <cell r="YQ140">
            <v>4.8348464086426999</v>
          </cell>
          <cell r="YR140">
            <v>1.6913494203595123</v>
          </cell>
          <cell r="YS140">
            <v>0.78746585055168838</v>
          </cell>
          <cell r="YT140">
            <v>1.4993349794504147</v>
          </cell>
          <cell r="YU140">
            <v>3.1169473296536943</v>
          </cell>
          <cell r="YV140">
            <v>6.0462612337671828</v>
          </cell>
          <cell r="YW140">
            <v>6.0462612337671837</v>
          </cell>
          <cell r="YX140">
            <v>0.36393707400816611</v>
          </cell>
          <cell r="YY140">
            <v>0.16944341250917644</v>
          </cell>
          <cell r="YZ140">
            <v>0.32262025741747191</v>
          </cell>
          <cell r="ZA140">
            <v>0.67069091539382231</v>
          </cell>
          <cell r="ZB140">
            <v>1.3010077016720203</v>
          </cell>
          <cell r="ZC140">
            <v>1.3010077016720205</v>
          </cell>
          <cell r="ZD140">
            <v>3.6754096401681982</v>
          </cell>
          <cell r="ZE140">
            <v>3.4064903717746602</v>
          </cell>
          <cell r="ZF140">
            <v>5.3129427604087942</v>
          </cell>
          <cell r="ZG140">
            <v>5.3129427604087942</v>
          </cell>
          <cell r="ZH140">
            <v>1.5071539901739053</v>
          </cell>
          <cell r="ZI140">
            <v>1.5071539901739053</v>
          </cell>
          <cell r="ZJ140" t="str">
            <v xml:space="preserve"> </v>
          </cell>
          <cell r="ZK140">
            <v>60</v>
          </cell>
          <cell r="ZL140">
            <v>1</v>
          </cell>
          <cell r="ZM140">
            <v>0</v>
          </cell>
          <cell r="ZN140">
            <v>1</v>
          </cell>
          <cell r="ZO140">
            <v>0</v>
          </cell>
          <cell r="ZP140">
            <v>0</v>
          </cell>
          <cell r="ZQ140">
            <v>0</v>
          </cell>
          <cell r="ZR140" t="str">
            <v>1: Yes</v>
          </cell>
          <cell r="ZS140" t="str">
            <v>1: Yes</v>
          </cell>
          <cell r="ZT140">
            <v>0.9917028281573631</v>
          </cell>
          <cell r="ZU140">
            <v>0.9917028281573631</v>
          </cell>
          <cell r="ZV140">
            <v>0.9917028281573631</v>
          </cell>
          <cell r="ZW140">
            <v>0.9917028281573631</v>
          </cell>
          <cell r="ZX140">
            <v>0.9917028281573631</v>
          </cell>
          <cell r="ZY140">
            <v>0.9917028281573631</v>
          </cell>
          <cell r="ZZ140">
            <v>0.9917028281573631</v>
          </cell>
          <cell r="AAA140">
            <v>0.29751084844720893</v>
          </cell>
          <cell r="AAB140">
            <v>0.29751084844720893</v>
          </cell>
          <cell r="AAC140">
            <v>0.29751084844720893</v>
          </cell>
          <cell r="AAD140">
            <v>0.29751084844720893</v>
          </cell>
          <cell r="AAE140">
            <v>0.29751084844720893</v>
          </cell>
          <cell r="AAF140">
            <v>0.29751084844720893</v>
          </cell>
          <cell r="AAG140">
            <v>0.30742787672878252</v>
          </cell>
          <cell r="AAH140">
            <v>0.30742787672878258</v>
          </cell>
          <cell r="AAI140">
            <v>0.30742787672878252</v>
          </cell>
          <cell r="AAJ140">
            <v>0.30742787672878258</v>
          </cell>
          <cell r="AAK140">
            <v>0.30742787672878258</v>
          </cell>
          <cell r="AAL140">
            <v>0.30742787672878252</v>
          </cell>
          <cell r="AAM140">
            <v>0.30742787672878258</v>
          </cell>
          <cell r="AAN140">
            <v>2.9751084844720894E-2</v>
          </cell>
          <cell r="AAO140">
            <v>2.9751084844720891E-2</v>
          </cell>
          <cell r="AAP140">
            <v>2.9751084844720894E-2</v>
          </cell>
          <cell r="AAQ140">
            <v>2.9751084844720891E-2</v>
          </cell>
          <cell r="AAR140">
            <v>2.9751084844720891E-2</v>
          </cell>
          <cell r="AAS140">
            <v>2.9751084844720891E-2</v>
          </cell>
          <cell r="AAT140">
            <v>0</v>
          </cell>
          <cell r="AAU140">
            <v>0</v>
          </cell>
          <cell r="AAV140">
            <v>0</v>
          </cell>
          <cell r="AAW140">
            <v>0</v>
          </cell>
          <cell r="AAX140">
            <v>0</v>
          </cell>
          <cell r="AAY140">
            <v>0</v>
          </cell>
          <cell r="AAZ140">
            <v>0</v>
          </cell>
          <cell r="ABA140">
            <v>0</v>
          </cell>
          <cell r="ABB140">
            <v>0</v>
          </cell>
          <cell r="ABC140">
            <v>0</v>
          </cell>
          <cell r="ABD140">
            <v>0</v>
          </cell>
          <cell r="ABE140">
            <v>0</v>
          </cell>
          <cell r="ABF140">
            <v>0.16858948078675173</v>
          </cell>
          <cell r="ABG140">
            <v>0.16858948078675176</v>
          </cell>
          <cell r="ABH140">
            <v>0.16858948078675173</v>
          </cell>
          <cell r="ABI140">
            <v>0.16858948078675173</v>
          </cell>
          <cell r="ABJ140">
            <v>0.16858948078675173</v>
          </cell>
          <cell r="ABK140">
            <v>0.16858948078675173</v>
          </cell>
          <cell r="ABL140">
            <v>0.19338205149068582</v>
          </cell>
          <cell r="ABM140">
            <v>0.19338205149068582</v>
          </cell>
          <cell r="ABN140">
            <v>0.19338205149068582</v>
          </cell>
          <cell r="ABO140">
            <v>0.1933820514906858</v>
          </cell>
          <cell r="ABP140">
            <v>0.1933820514906858</v>
          </cell>
          <cell r="ABQ140">
            <v>0.19338205149068582</v>
          </cell>
          <cell r="ABR140">
            <v>0</v>
          </cell>
          <cell r="ABS140">
            <v>0</v>
          </cell>
          <cell r="ABT140">
            <v>0</v>
          </cell>
          <cell r="ABU140">
            <v>0</v>
          </cell>
          <cell r="ABV140">
            <v>0</v>
          </cell>
          <cell r="ABW140">
            <v>0</v>
          </cell>
          <cell r="ABX140">
            <v>0.30742787672878252</v>
          </cell>
          <cell r="ABY140" t="str">
            <v>0: No</v>
          </cell>
          <cell r="ABZ140">
            <v>0.30742787672878258</v>
          </cell>
          <cell r="ACA140">
            <v>0.30742787672878252</v>
          </cell>
          <cell r="ACB140">
            <v>8.2193641008877663</v>
          </cell>
          <cell r="ACC140">
            <v>8.5607211435767834</v>
          </cell>
          <cell r="ACD140">
            <v>3.8268074383611479</v>
          </cell>
          <cell r="ACE140">
            <v>7.2862413626396236</v>
          </cell>
          <cell r="ACF140">
            <v>15.147269202521098</v>
          </cell>
          <cell r="ACG140">
            <v>29.38270586266669</v>
          </cell>
          <cell r="ACH140">
            <v>29.38270586266669</v>
          </cell>
          <cell r="ACI140">
            <v>1.8831776344089941</v>
          </cell>
          <cell r="ACJ140">
            <v>0.87677806830984828</v>
          </cell>
          <cell r="ACK140">
            <v>1.6693854420619509</v>
          </cell>
          <cell r="ACL140">
            <v>3.4704629499840425</v>
          </cell>
          <cell r="ACM140">
            <v>6.7320116057415547</v>
          </cell>
          <cell r="ACN140">
            <v>6.7320116057415547</v>
          </cell>
          <cell r="ACO140">
            <v>1.2101665644389936</v>
          </cell>
          <cell r="ACP140">
            <v>0.56343463479746547</v>
          </cell>
          <cell r="ACQ140">
            <v>1.072779544654374</v>
          </cell>
          <cell r="ACR140">
            <v>2.2301869714553284</v>
          </cell>
          <cell r="ACS140">
            <v>4.3261215553042902</v>
          </cell>
          <cell r="ACT140">
            <v>4.3261215553042902</v>
          </cell>
          <cell r="ACU140">
            <v>1.3598707278858131</v>
          </cell>
          <cell r="ACV140">
            <v>0.63313455308798683</v>
          </cell>
          <cell r="ACW140">
            <v>1.2054881890795268</v>
          </cell>
          <cell r="ACX140">
            <v>2.5060731880328699</v>
          </cell>
          <cell r="ACY140">
            <v>4.8612862404286989</v>
          </cell>
          <cell r="ACZ140">
            <v>4.8612862404286989</v>
          </cell>
          <cell r="ADA140">
            <v>0</v>
          </cell>
          <cell r="ADB140">
            <v>0</v>
          </cell>
          <cell r="ADC140">
            <v>0</v>
          </cell>
          <cell r="ADD140">
            <v>0</v>
          </cell>
          <cell r="ADE140">
            <v>0</v>
          </cell>
          <cell r="ADF140">
            <v>0</v>
          </cell>
          <cell r="ADG140">
            <v>0</v>
          </cell>
          <cell r="ADH140">
            <v>0</v>
          </cell>
          <cell r="ADI140">
            <v>0</v>
          </cell>
          <cell r="ADJ140">
            <v>0</v>
          </cell>
          <cell r="ADK140">
            <v>0</v>
          </cell>
          <cell r="ADL140">
            <v>0</v>
          </cell>
          <cell r="ADM140">
            <v>1.2101665644389936</v>
          </cell>
          <cell r="ADN140">
            <v>0.56343463479746547</v>
          </cell>
          <cell r="ADO140">
            <v>1.072779544654374</v>
          </cell>
          <cell r="ADP140">
            <v>2.2301869714553284</v>
          </cell>
          <cell r="ADQ140">
            <v>4.3261215553042902</v>
          </cell>
          <cell r="ADR140">
            <v>4.3261215553042902</v>
          </cell>
          <cell r="ADS140">
            <v>1.4170023137723899</v>
          </cell>
          <cell r="ADT140">
            <v>0.65973412638253237</v>
          </cell>
          <cell r="ADU140">
            <v>1.2561337766323413</v>
          </cell>
          <cell r="ADV140">
            <v>2.6113596190473403</v>
          </cell>
          <cell r="ADW140">
            <v>5.0655210891308817</v>
          </cell>
          <cell r="ADX140">
            <v>5.0655210891308808</v>
          </cell>
          <cell r="ADY140">
            <v>1.1389802959425823</v>
          </cell>
          <cell r="ADZ140">
            <v>0.5302914209858498</v>
          </cell>
          <cell r="AEA140">
            <v>1.0096748655570578</v>
          </cell>
          <cell r="AEB140">
            <v>2.0989995025461914</v>
          </cell>
          <cell r="AEC140">
            <v>4.0716438167569784</v>
          </cell>
          <cell r="AED140">
            <v>4.0716438167569784</v>
          </cell>
          <cell r="AEE140">
            <v>1.4788726019671101</v>
          </cell>
          <cell r="AEF140">
            <v>0.67301106997000038</v>
          </cell>
          <cell r="AEG140">
            <v>2.5647165058643657</v>
          </cell>
          <cell r="AEH140">
            <v>0</v>
          </cell>
          <cell r="AEI140">
            <v>0.82640188578324325</v>
          </cell>
          <cell r="AEJ140">
            <v>0.42772618127662698</v>
          </cell>
          <cell r="AEK140">
            <v>2.1414607308773781</v>
          </cell>
          <cell r="AEL140">
            <v>0.10717512514904091</v>
          </cell>
          <cell r="AEM140">
            <v>1.2101665644389936</v>
          </cell>
          <cell r="AEN140">
            <v>1.5402914139001136</v>
          </cell>
          <cell r="AEO140">
            <v>0.70096178072110549</v>
          </cell>
          <cell r="AEP140">
            <v>2.6712313202747664</v>
          </cell>
          <cell r="AEQ140">
            <v>0</v>
          </cell>
          <cell r="AER140">
            <v>0.86072304498011187</v>
          </cell>
          <cell r="AES140">
            <v>0.44549000613328305</v>
          </cell>
          <cell r="AET140">
            <v>2.2303973801308175</v>
          </cell>
          <cell r="AEU140">
            <v>0.11162619743658574</v>
          </cell>
          <cell r="AEV140">
            <v>1.2604257906428076</v>
          </cell>
          <cell r="AEW140">
            <v>8.5000000000000006E-2</v>
          </cell>
          <cell r="AEX140" t="str">
            <v>10</v>
          </cell>
          <cell r="AEY140" t="str">
            <v>10</v>
          </cell>
          <cell r="AEZ140" t="str">
            <v>0: No</v>
          </cell>
          <cell r="AFA140" t="str">
            <v/>
          </cell>
          <cell r="AFB140" t="str">
            <v/>
          </cell>
          <cell r="AFC140" t="str">
            <v>1: Always</v>
          </cell>
          <cell r="AFD140" t="str">
            <v>1: Always</v>
          </cell>
          <cell r="AFE140">
            <v>1.2604257906428076</v>
          </cell>
          <cell r="AFF140">
            <v>0.56343463479746547</v>
          </cell>
          <cell r="AFG140">
            <v>3.303920183896198</v>
          </cell>
          <cell r="AFH140">
            <v>3.303920183896198</v>
          </cell>
          <cell r="AFI140">
            <v>3.303920183896198</v>
          </cell>
          <cell r="AFJ140">
            <v>3.3039201838961976</v>
          </cell>
          <cell r="AFK140">
            <v>3.3039201838961976</v>
          </cell>
          <cell r="AFL140">
            <v>3.3039201838961976</v>
          </cell>
          <cell r="AFM140">
            <v>3.3039201838961976</v>
          </cell>
          <cell r="AFN140">
            <v>0</v>
          </cell>
          <cell r="AFO140">
            <v>80</v>
          </cell>
          <cell r="AFP140">
            <v>80</v>
          </cell>
          <cell r="AFQ140">
            <v>0</v>
          </cell>
          <cell r="AFR140">
            <v>0.82598004597404928</v>
          </cell>
          <cell r="AFS140">
            <v>0.82598004597404928</v>
          </cell>
          <cell r="AFT140">
            <v>0.82598004597404928</v>
          </cell>
          <cell r="AFU140">
            <v>0.82598004597404939</v>
          </cell>
          <cell r="AFV140">
            <v>0</v>
          </cell>
          <cell r="AFW140">
            <v>0</v>
          </cell>
          <cell r="AFX140">
            <v>0</v>
          </cell>
          <cell r="AFY140">
            <v>0</v>
          </cell>
          <cell r="AFZ140">
            <v>0</v>
          </cell>
          <cell r="AGA140">
            <v>0</v>
          </cell>
          <cell r="AGB140">
            <v>0</v>
          </cell>
        </row>
        <row r="141">
          <cell r="A141" t="str">
            <v>Ethiopia_18</v>
          </cell>
          <cell r="B141" t="str">
            <v>Ethiopia</v>
          </cell>
          <cell r="C141" t="str">
            <v>Sabian</v>
          </cell>
          <cell r="D141" t="str">
            <v>Health Center</v>
          </cell>
          <cell r="E141" t="str">
            <v>Secondary</v>
          </cell>
          <cell r="F141" t="str">
            <v>Urban</v>
          </cell>
          <cell r="G141" t="str">
            <v>No</v>
          </cell>
          <cell r="H141">
            <v>39440</v>
          </cell>
          <cell r="I141" t="e">
            <v>#VALUE!</v>
          </cell>
          <cell r="J141">
            <v>14140</v>
          </cell>
          <cell r="K141">
            <v>0</v>
          </cell>
          <cell r="L141">
            <v>0</v>
          </cell>
          <cell r="M141" t="str">
            <v>USD</v>
          </cell>
          <cell r="N141">
            <v>16.142439999999997</v>
          </cell>
          <cell r="O141">
            <v>0.7</v>
          </cell>
          <cell r="P141">
            <v>0</v>
          </cell>
          <cell r="Q141">
            <v>0</v>
          </cell>
          <cell r="R141">
            <v>0.3</v>
          </cell>
          <cell r="S141">
            <v>0</v>
          </cell>
          <cell r="T141">
            <v>14140</v>
          </cell>
          <cell r="U141">
            <v>0</v>
          </cell>
          <cell r="V141">
            <v>184.17192555898148</v>
          </cell>
          <cell r="W141" t="str">
            <v>0: No</v>
          </cell>
          <cell r="X141" t="str">
            <v>0: No</v>
          </cell>
          <cell r="Y141">
            <v>0</v>
          </cell>
          <cell r="Z141" t="str">
            <v>Jul-10</v>
          </cell>
          <cell r="AA141" t="str">
            <v>Jun-11</v>
          </cell>
          <cell r="AB141">
            <v>52</v>
          </cell>
          <cell r="AC141">
            <v>457.66666666666669</v>
          </cell>
          <cell r="AD141">
            <v>0</v>
          </cell>
          <cell r="AE141">
            <v>14.333333333333334</v>
          </cell>
          <cell r="AF141">
            <v>0</v>
          </cell>
          <cell r="AG141">
            <v>524</v>
          </cell>
          <cell r="AH141">
            <v>472</v>
          </cell>
          <cell r="AI141">
            <v>6.1650763358778633</v>
          </cell>
          <cell r="AJ141">
            <v>5.3258269720101783</v>
          </cell>
          <cell r="AK141">
            <v>5.6</v>
          </cell>
          <cell r="AL141">
            <v>6.2</v>
          </cell>
          <cell r="AM141">
            <v>0</v>
          </cell>
          <cell r="AN141">
            <v>7.1</v>
          </cell>
          <cell r="AO141">
            <v>0</v>
          </cell>
          <cell r="AP141">
            <v>5.2</v>
          </cell>
          <cell r="AQ141">
            <v>5.2</v>
          </cell>
          <cell r="AR141">
            <v>0</v>
          </cell>
          <cell r="AS141">
            <v>9.8000000000000007</v>
          </cell>
          <cell r="AT141">
            <v>0</v>
          </cell>
          <cell r="AU141">
            <v>5.6</v>
          </cell>
          <cell r="AV141">
            <v>6.2</v>
          </cell>
          <cell r="AW141">
            <v>0</v>
          </cell>
          <cell r="AX141">
            <v>7.1</v>
          </cell>
          <cell r="AY141">
            <v>0</v>
          </cell>
          <cell r="AZ141">
            <v>2</v>
          </cell>
          <cell r="BA141">
            <v>2</v>
          </cell>
          <cell r="BB141">
            <v>0</v>
          </cell>
          <cell r="BC141">
            <v>2</v>
          </cell>
          <cell r="BD141">
            <v>0</v>
          </cell>
          <cell r="BE141">
            <v>23727.726666666669</v>
          </cell>
          <cell r="BF141" t="str">
            <v>1: Yes</v>
          </cell>
          <cell r="BG141" t="str">
            <v>32</v>
          </cell>
          <cell r="BH141" t="str">
            <v>27</v>
          </cell>
          <cell r="BI141" t="str">
            <v>0</v>
          </cell>
          <cell r="BJ141" t="str">
            <v>6</v>
          </cell>
          <cell r="BK141" t="str">
            <v>N/A</v>
          </cell>
          <cell r="BL141" t="str">
            <v>N/A</v>
          </cell>
          <cell r="BM141" t="str">
            <v>1: Yes</v>
          </cell>
          <cell r="BN141" t="str">
            <v>N_INITIATION,N_STAGE,N_MONITORING,N_OTHER: Initiation, WHO Staging, Routine clinical monitoring, Other (please specify):</v>
          </cell>
          <cell r="BO141" t="str">
            <v>Health Officer provides oversight; available for consultation for difficult cases</v>
          </cell>
          <cell r="BP141" t="str">
            <v>1: Yes</v>
          </cell>
          <cell r="BQ141">
            <v>6.9773926252102006E-2</v>
          </cell>
          <cell r="BR141" t="str">
            <v>1: The Costing Period</v>
          </cell>
          <cell r="BS141" t="str">
            <v/>
          </cell>
          <cell r="BT141" t="str">
            <v>1: Yes</v>
          </cell>
          <cell r="BU141" t="str">
            <v>32</v>
          </cell>
          <cell r="BV141" t="str">
            <v>27</v>
          </cell>
          <cell r="BW141" t="str">
            <v>0</v>
          </cell>
          <cell r="BX141" t="str">
            <v>6</v>
          </cell>
          <cell r="BY141" t="str">
            <v>N/A</v>
          </cell>
          <cell r="BZ141" t="str">
            <v>N/A</v>
          </cell>
          <cell r="CA141" t="str">
            <v>0: No</v>
          </cell>
          <cell r="CB141" t="str">
            <v>0: No</v>
          </cell>
          <cell r="CC141" t="str">
            <v>0: No</v>
          </cell>
          <cell r="CD141" t="str">
            <v>0: No</v>
          </cell>
          <cell r="CE141" t="str">
            <v>1: Yes</v>
          </cell>
          <cell r="CF141" t="str">
            <v>0: No</v>
          </cell>
          <cell r="CG141" t="str">
            <v>1: Yes</v>
          </cell>
          <cell r="CH141" t="str">
            <v>By Medical Record Number, based on first visit date</v>
          </cell>
          <cell r="CI141" t="str">
            <v>ICAP database system search based on date of initiation to select charts to pull for new and established patients. Compared several charts with electronic chart records and found the eletronic records were accurate matches. Charts mixed with OPD patient charts and some terminated charts stored in ART data clerk's office. We were unable to get charts until end of 2nd day on site, so all new patient charts were reviewed on the computer. Established patients' information reviewed from patient charts.</v>
          </cell>
          <cell r="CJ141">
            <v>479.91666666666669</v>
          </cell>
          <cell r="CK141" t="str">
            <v>Interviewed 2 ART nurses independently. Took more reasonable # of clinical visits for A1L and P1L patients. Both gave unreasonably high time spent with patients. Did a time motion study of 5 adult patients (unclear if Pre-ART or ART) and found an average of 5.2 minutes was spent with each. Applied time motion study results to determine Pre-ART and ART average visit length. Determined % difference between estimated time and actual time. There were no pediatric appointments during the time motion</v>
          </cell>
          <cell r="CL141" t="str">
            <v>1: Yes</v>
          </cell>
          <cell r="CM141" t="str">
            <v>1: Yes</v>
          </cell>
          <cell r="CN141" t="str">
            <v>1: Yes</v>
          </cell>
          <cell r="CO141" t="str">
            <v>1: Yes</v>
          </cell>
          <cell r="CP141" t="str">
            <v>Expert Patients go to community nutrition supplement dispensary to look for patients</v>
          </cell>
          <cell r="CQ141" t="str">
            <v>1: Yes</v>
          </cell>
          <cell r="CR141" t="str">
            <v>0: No</v>
          </cell>
          <cell r="CS141" t="str">
            <v>100</v>
          </cell>
          <cell r="CT141" t="str">
            <v>85</v>
          </cell>
          <cell r="CU141">
            <v>508.08757062146896</v>
          </cell>
          <cell r="CV141">
            <v>0.2</v>
          </cell>
          <cell r="CW141">
            <v>6.1650763358778633</v>
          </cell>
          <cell r="CX141">
            <v>18.054208004839964</v>
          </cell>
          <cell r="CY141">
            <v>16.075856517496003</v>
          </cell>
          <cell r="CZ141">
            <v>18.272161982259213</v>
          </cell>
          <cell r="DA141">
            <v>13.90218049463506</v>
          </cell>
          <cell r="DB141">
            <v>12.378801598617445</v>
          </cell>
          <cell r="DC141">
            <v>14.070010373009882</v>
          </cell>
          <cell r="DD141">
            <v>13.705101769897894</v>
          </cell>
          <cell r="DE141">
            <v>0</v>
          </cell>
          <cell r="DF141">
            <v>25.72162693284152</v>
          </cell>
          <cell r="DG141">
            <v>0</v>
          </cell>
          <cell r="DH141">
            <v>4.1520275102049045</v>
          </cell>
          <cell r="DI141">
            <v>3.6970549188785573</v>
          </cell>
          <cell r="DJ141">
            <v>4.2021516092493325</v>
          </cell>
          <cell r="DK141">
            <v>4.0931679459012615</v>
          </cell>
          <cell r="DL141">
            <v>0</v>
          </cell>
          <cell r="DM141">
            <v>7.682025324991212</v>
          </cell>
          <cell r="DN141">
            <v>0</v>
          </cell>
          <cell r="DO141">
            <v>14.070010373009882</v>
          </cell>
          <cell r="DP141">
            <v>13.705101769897894</v>
          </cell>
          <cell r="DQ141">
            <v>25.72162693284152</v>
          </cell>
          <cell r="DR141">
            <v>4.2021516092493325</v>
          </cell>
          <cell r="DS141">
            <v>4.0931679459012615</v>
          </cell>
          <cell r="DT141">
            <v>7.682025324991212</v>
          </cell>
          <cell r="DU141">
            <v>9.6802522556301298</v>
          </cell>
          <cell r="DV141">
            <v>8.6195055619697563</v>
          </cell>
          <cell r="DW141">
            <v>9.5430240150379522</v>
          </cell>
          <cell r="DX141">
            <v>0</v>
          </cell>
          <cell r="DY141">
            <v>17.910272221771489</v>
          </cell>
          <cell r="DZ141">
            <v>0</v>
          </cell>
          <cell r="EA141">
            <v>2.9586331916752338</v>
          </cell>
          <cell r="EB141">
            <v>2.6344308575885331</v>
          </cell>
          <cell r="EC141">
            <v>2.9166913066158773</v>
          </cell>
          <cell r="ED141">
            <v>0</v>
          </cell>
          <cell r="EE141">
            <v>5.4740232452571282</v>
          </cell>
          <cell r="EF141">
            <v>0</v>
          </cell>
          <cell r="EG141">
            <v>0.22167657202744931</v>
          </cell>
          <cell r="EH141">
            <v>0.19738560474368655</v>
          </cell>
          <cell r="EI141">
            <v>0.21853406239479595</v>
          </cell>
          <cell r="EJ141">
            <v>0</v>
          </cell>
          <cell r="EK141">
            <v>0.4101430050948926</v>
          </cell>
          <cell r="EL141">
            <v>0</v>
          </cell>
          <cell r="EM141">
            <v>0</v>
          </cell>
          <cell r="EN141">
            <v>0</v>
          </cell>
          <cell r="EO141">
            <v>0</v>
          </cell>
          <cell r="EP141">
            <v>0</v>
          </cell>
          <cell r="EQ141">
            <v>0</v>
          </cell>
          <cell r="ER141">
            <v>0</v>
          </cell>
          <cell r="ES141">
            <v>0</v>
          </cell>
          <cell r="ET141">
            <v>0</v>
          </cell>
          <cell r="EU141">
            <v>0</v>
          </cell>
          <cell r="EV141">
            <v>0</v>
          </cell>
          <cell r="EW141">
            <v>0</v>
          </cell>
          <cell r="EX141">
            <v>0</v>
          </cell>
          <cell r="EY141">
            <v>3.7634323743938292</v>
          </cell>
          <cell r="EZ141">
            <v>3.3510414219131399</v>
          </cell>
          <cell r="FA141">
            <v>3.7100815742609772</v>
          </cell>
          <cell r="FB141">
            <v>0</v>
          </cell>
          <cell r="FC141">
            <v>6.9630518434494775</v>
          </cell>
          <cell r="FD141">
            <v>0</v>
          </cell>
          <cell r="FE141">
            <v>1.4302136111133228</v>
          </cell>
          <cell r="FF141">
            <v>1.2734930712808863</v>
          </cell>
          <cell r="FG141">
            <v>1.4099387574895532</v>
          </cell>
          <cell r="FH141">
            <v>0</v>
          </cell>
          <cell r="FI141">
            <v>2.6461619422597402</v>
          </cell>
          <cell r="FJ141">
            <v>0</v>
          </cell>
          <cell r="FK141">
            <v>0</v>
          </cell>
          <cell r="FL141">
            <v>0</v>
          </cell>
          <cell r="FM141">
            <v>0</v>
          </cell>
          <cell r="FN141">
            <v>0</v>
          </cell>
          <cell r="FO141">
            <v>0</v>
          </cell>
          <cell r="FP141">
            <v>0</v>
          </cell>
          <cell r="FQ141">
            <v>0</v>
          </cell>
          <cell r="FR141">
            <v>0</v>
          </cell>
          <cell r="FS141">
            <v>4.9618320610687023</v>
          </cell>
          <cell r="FT141">
            <v>0</v>
          </cell>
          <cell r="FU141">
            <v>0.5725190839694656</v>
          </cell>
          <cell r="FV141">
            <v>2.5</v>
          </cell>
          <cell r="FW141">
            <v>0</v>
          </cell>
          <cell r="FX141">
            <v>5.7251908396946565</v>
          </cell>
          <cell r="FY141">
            <v>0</v>
          </cell>
          <cell r="FZ141">
            <v>13.759541984732826</v>
          </cell>
          <cell r="GA141">
            <v>0</v>
          </cell>
          <cell r="GB141">
            <v>3.8167938931297707</v>
          </cell>
          <cell r="GC141">
            <v>0.76335877862595414</v>
          </cell>
          <cell r="GD141">
            <v>4.5801526717557248</v>
          </cell>
          <cell r="GE141">
            <v>0</v>
          </cell>
          <cell r="GF141">
            <v>0</v>
          </cell>
          <cell r="GG141">
            <v>4.4181223710432693</v>
          </cell>
          <cell r="GH141">
            <v>0</v>
          </cell>
          <cell r="GI141">
            <v>0.50978335050499268</v>
          </cell>
          <cell r="GJ141">
            <v>2.2260539638718013</v>
          </cell>
          <cell r="GK141">
            <v>0</v>
          </cell>
          <cell r="GL141">
            <v>5.0978335050499268</v>
          </cell>
          <cell r="GM141">
            <v>0</v>
          </cell>
          <cell r="GN141">
            <v>12.251793190469989</v>
          </cell>
          <cell r="GO141">
            <v>3.3985556700332844</v>
          </cell>
          <cell r="GP141">
            <v>0.67971113400665695</v>
          </cell>
          <cell r="GQ141">
            <v>4.0782668040399415</v>
          </cell>
          <cell r="GR141">
            <v>0</v>
          </cell>
          <cell r="GS141">
            <v>0</v>
          </cell>
          <cell r="GT141">
            <v>5.0217322811562513</v>
          </cell>
          <cell r="GU141">
            <v>0</v>
          </cell>
          <cell r="GV141">
            <v>0.57943064782572118</v>
          </cell>
          <cell r="GW141">
            <v>2.5301804955056491</v>
          </cell>
          <cell r="GX141">
            <v>0</v>
          </cell>
          <cell r="GY141">
            <v>5.7943064782572113</v>
          </cell>
          <cell r="GZ141">
            <v>0</v>
          </cell>
          <cell r="HA141">
            <v>13.925649902744833</v>
          </cell>
          <cell r="HB141">
            <v>3.8628709855048076</v>
          </cell>
          <cell r="HC141">
            <v>0.77257419710096153</v>
          </cell>
          <cell r="HD141">
            <v>4.6354451826057694</v>
          </cell>
          <cell r="HE141">
            <v>0</v>
          </cell>
          <cell r="HF141">
            <v>0</v>
          </cell>
          <cell r="HG141">
            <v>1811.4171282465541</v>
          </cell>
          <cell r="HH141">
            <v>0</v>
          </cell>
          <cell r="HI141">
            <v>1176.4020804785396</v>
          </cell>
          <cell r="HJ141">
            <v>1388.8433601541662</v>
          </cell>
          <cell r="HK141">
            <v>0</v>
          </cell>
          <cell r="HL141">
            <v>28.806054103344973</v>
          </cell>
          <cell r="HM141" t="str">
            <v/>
          </cell>
          <cell r="HN141">
            <v>747.99720488352443</v>
          </cell>
          <cell r="HO141">
            <v>1458.3297196706319</v>
          </cell>
          <cell r="HP141">
            <v>0</v>
          </cell>
          <cell r="HQ141">
            <v>1</v>
          </cell>
          <cell r="HR141">
            <v>0</v>
          </cell>
          <cell r="HS141">
            <v>1.658247943862966</v>
          </cell>
          <cell r="HT141">
            <v>1.6077764646796777</v>
          </cell>
          <cell r="HU141">
            <v>0</v>
          </cell>
          <cell r="HV141">
            <v>0</v>
          </cell>
          <cell r="HW141">
            <v>5.2290000000000001</v>
          </cell>
          <cell r="HX141">
            <v>3.39</v>
          </cell>
          <cell r="HY141">
            <v>1.6782666417097694</v>
          </cell>
          <cell r="HZ141">
            <v>1.6271858608262191</v>
          </cell>
          <cell r="IA141">
            <v>0</v>
          </cell>
          <cell r="IB141">
            <v>1.476539763407368</v>
          </cell>
          <cell r="IC141">
            <v>1.431598868887995</v>
          </cell>
          <cell r="ID141">
            <v>0</v>
          </cell>
          <cell r="IE141" t="str">
            <v/>
          </cell>
          <cell r="IF141">
            <v>93.625203786256932</v>
          </cell>
          <cell r="IG141">
            <v>94.323970240707965</v>
          </cell>
          <cell r="IH141">
            <v>0</v>
          </cell>
          <cell r="II141">
            <v>71.313428391808912</v>
          </cell>
          <cell r="IJ141">
            <v>0</v>
          </cell>
          <cell r="IK141">
            <v>88.943943596944081</v>
          </cell>
          <cell r="IL141">
            <v>4.6812601893128472</v>
          </cell>
          <cell r="IM141">
            <v>89.60777172867256</v>
          </cell>
          <cell r="IN141">
            <v>4.7161985120353984</v>
          </cell>
          <cell r="IO141">
            <v>0</v>
          </cell>
          <cell r="IP141">
            <v>0</v>
          </cell>
          <cell r="IQ141">
            <v>67.747756972218468</v>
          </cell>
          <cell r="IR141">
            <v>3.565671419590446</v>
          </cell>
          <cell r="IS141">
            <v>0</v>
          </cell>
          <cell r="IT141">
            <v>0</v>
          </cell>
          <cell r="IU141">
            <v>76</v>
          </cell>
          <cell r="IV141">
            <v>270.33</v>
          </cell>
          <cell r="IW141">
            <v>132</v>
          </cell>
          <cell r="IX141">
            <v>0</v>
          </cell>
          <cell r="IY141" t="str">
            <v>1: Yes</v>
          </cell>
          <cell r="IZ141" t="str">
            <v>3</v>
          </cell>
          <cell r="JA141" t="str">
            <v>35</v>
          </cell>
          <cell r="JB141" t="str">
            <v>EFV,D4T3TCNVP: EFV, D4T-3TC-NVP</v>
          </cell>
          <cell r="JC141" t="str">
            <v>1: Yes</v>
          </cell>
          <cell r="JD141" t="str">
            <v>0: No</v>
          </cell>
          <cell r="JE141" t="str">
            <v>N/A</v>
          </cell>
          <cell r="JF141" t="str">
            <v>N/A</v>
          </cell>
          <cell r="JG141" t="str">
            <v>N/A</v>
          </cell>
          <cell r="JH141">
            <v>0</v>
          </cell>
          <cell r="JI141">
            <v>257</v>
          </cell>
          <cell r="JJ141">
            <v>0</v>
          </cell>
          <cell r="JK141">
            <v>75</v>
          </cell>
          <cell r="JL141">
            <v>0</v>
          </cell>
          <cell r="JM141">
            <v>132</v>
          </cell>
          <cell r="JN141">
            <v>0</v>
          </cell>
          <cell r="JO141">
            <v>0</v>
          </cell>
          <cell r="JP141">
            <v>0</v>
          </cell>
          <cell r="JQ141">
            <v>0</v>
          </cell>
          <cell r="JR141">
            <v>53.428725768842874</v>
          </cell>
          <cell r="JS141">
            <v>86.335461057931752</v>
          </cell>
          <cell r="JT141">
            <v>118.77386566095336</v>
          </cell>
          <cell r="JU141">
            <v>141.70255549966424</v>
          </cell>
          <cell r="JV141">
            <v>151.52449072135315</v>
          </cell>
          <cell r="JW141" t="str">
            <v>N/A</v>
          </cell>
          <cell r="JX141">
            <v>128.29008501812612</v>
          </cell>
          <cell r="JY141" t="str">
            <v>N/A</v>
          </cell>
          <cell r="JZ141">
            <v>2996.2646999999997</v>
          </cell>
          <cell r="KA141">
            <v>291.56400000000002</v>
          </cell>
          <cell r="KB141">
            <v>1172.0624399999999</v>
          </cell>
          <cell r="KC141">
            <v>161.2115</v>
          </cell>
          <cell r="KD141">
            <v>1685.8705</v>
          </cell>
          <cell r="KE141">
            <v>0</v>
          </cell>
          <cell r="KF141">
            <v>5.4284999999999997</v>
          </cell>
          <cell r="KG141">
            <v>4663.0619999999999</v>
          </cell>
          <cell r="KH141">
            <v>3591.326</v>
          </cell>
          <cell r="KI141">
            <v>291.56400000000002</v>
          </cell>
          <cell r="KJ141">
            <v>1290.5245</v>
          </cell>
          <cell r="KK141">
            <v>161.2115</v>
          </cell>
          <cell r="KL141">
            <v>1685.8705</v>
          </cell>
          <cell r="KM141">
            <v>0</v>
          </cell>
          <cell r="KN141">
            <v>7.7805</v>
          </cell>
          <cell r="KO141">
            <v>4734.5619999999999</v>
          </cell>
          <cell r="KP141">
            <v>212</v>
          </cell>
          <cell r="KQ141">
            <v>45</v>
          </cell>
          <cell r="KR141">
            <v>54</v>
          </cell>
          <cell r="KS141">
            <v>21</v>
          </cell>
          <cell r="KT141">
            <v>36</v>
          </cell>
          <cell r="KU141">
            <v>96</v>
          </cell>
          <cell r="KV141">
            <v>0</v>
          </cell>
          <cell r="KW141">
            <v>0</v>
          </cell>
          <cell r="KX141">
            <v>0</v>
          </cell>
          <cell r="KY141">
            <v>0</v>
          </cell>
          <cell r="KZ141">
            <v>4.3919011004532154</v>
          </cell>
          <cell r="LA141">
            <v>9.8869811503093707</v>
          </cell>
          <cell r="LB141" t="str">
            <v/>
          </cell>
          <cell r="LC141">
            <v>2.6909500670282807</v>
          </cell>
          <cell r="LD141">
            <v>4.2871771553742803</v>
          </cell>
          <cell r="LE141">
            <v>4.5083333126838321</v>
          </cell>
          <cell r="LF141">
            <v>4.3541744618533507</v>
          </cell>
          <cell r="LG141" t="str">
            <v/>
          </cell>
          <cell r="LH141">
            <v>7.3098614583668882</v>
          </cell>
          <cell r="LI141" t="e">
            <v>#N/A</v>
          </cell>
          <cell r="LJ141" t="str">
            <v>Tenofovir/Emtricitabine</v>
          </cell>
          <cell r="LK141" t="str">
            <v/>
          </cell>
          <cell r="LL141" t="str">
            <v>1: Yes</v>
          </cell>
          <cell r="LM141" t="str">
            <v>3</v>
          </cell>
          <cell r="LN141" t="str">
            <v>35</v>
          </cell>
          <cell r="LO141" t="str">
            <v>EFV,D4T3TCNVP: EFV, D4T-3TC-NVP</v>
          </cell>
          <cell r="LP141" t="str">
            <v>0: No</v>
          </cell>
          <cell r="LQ141" t="str">
            <v>N/A</v>
          </cell>
          <cell r="LR141" t="str">
            <v>N/A</v>
          </cell>
          <cell r="LS141" t="str">
            <v>N/A</v>
          </cell>
          <cell r="LT141" t="str">
            <v>N/A</v>
          </cell>
          <cell r="LU141">
            <v>257</v>
          </cell>
          <cell r="LV141">
            <v>75</v>
          </cell>
          <cell r="LW141">
            <v>132</v>
          </cell>
          <cell r="LX141">
            <v>0</v>
          </cell>
          <cell r="LY141" t="str">
            <v>0: No</v>
          </cell>
          <cell r="LZ141" t="str">
            <v>0: No</v>
          </cell>
          <cell r="MA141" t="str">
            <v>0: No</v>
          </cell>
          <cell r="MB141" t="str">
            <v>0: No</v>
          </cell>
          <cell r="MC141" t="str">
            <v>1: Yes</v>
          </cell>
          <cell r="MD141" t="str">
            <v>0: No</v>
          </cell>
          <cell r="ME141" t="str">
            <v>0: No</v>
          </cell>
          <cell r="MF141" t="str">
            <v>0: No</v>
          </cell>
          <cell r="MG141" t="str">
            <v>0: No</v>
          </cell>
          <cell r="MH141" t="str">
            <v>0: No</v>
          </cell>
          <cell r="MI141" t="str">
            <v>0: No</v>
          </cell>
          <cell r="MJ141" t="str">
            <v>0: No</v>
          </cell>
          <cell r="MK141" t="str">
            <v>0: No</v>
          </cell>
          <cell r="ML141" t="str">
            <v>0: No</v>
          </cell>
          <cell r="MM141" t="str">
            <v>1: Yes</v>
          </cell>
          <cell r="MN141" t="str">
            <v>0: No</v>
          </cell>
          <cell r="MO141" t="str">
            <v>0: No</v>
          </cell>
          <cell r="MP141" t="str">
            <v>0: No</v>
          </cell>
          <cell r="MQ141" t="str">
            <v>1: Yes</v>
          </cell>
          <cell r="MR141" t="str">
            <v>1: Yes</v>
          </cell>
          <cell r="MS141" t="str">
            <v>4</v>
          </cell>
          <cell r="MT141" t="str">
            <v>1: Yes</v>
          </cell>
          <cell r="MU141">
            <v>13.050323549940169</v>
          </cell>
          <cell r="MV141">
            <v>21.187989815412852</v>
          </cell>
          <cell r="MW141">
            <v>12.095427794404079</v>
          </cell>
          <cell r="MX141">
            <v>0</v>
          </cell>
          <cell r="MY141">
            <v>14.017670874063707</v>
          </cell>
          <cell r="MZ141">
            <v>0</v>
          </cell>
          <cell r="NA141">
            <v>0.16281410894095469</v>
          </cell>
          <cell r="NB141">
            <v>0.16281410894095466</v>
          </cell>
          <cell r="NC141">
            <v>0.16281410894095469</v>
          </cell>
          <cell r="ND141">
            <v>0</v>
          </cell>
          <cell r="NE141">
            <v>0.16281410894095469</v>
          </cell>
          <cell r="NF141">
            <v>0</v>
          </cell>
          <cell r="NG141">
            <v>8.440010705458019E-2</v>
          </cell>
          <cell r="NH141">
            <v>0</v>
          </cell>
          <cell r="NI141">
            <v>0</v>
          </cell>
          <cell r="NJ141">
            <v>0</v>
          </cell>
          <cell r="NK141">
            <v>3.0855108904604664</v>
          </cell>
          <cell r="NL141">
            <v>0</v>
          </cell>
          <cell r="NM141">
            <v>9.9990228214692731</v>
          </cell>
          <cell r="NN141">
            <v>18.13668908694196</v>
          </cell>
          <cell r="NO141">
            <v>9.0441270659331838</v>
          </cell>
          <cell r="NP141">
            <v>0</v>
          </cell>
          <cell r="NQ141">
            <v>10.966370145592812</v>
          </cell>
          <cell r="NR141">
            <v>0</v>
          </cell>
          <cell r="NS141">
            <v>2.5068064854162535</v>
          </cell>
          <cell r="NT141">
            <v>2.5068064854162535</v>
          </cell>
          <cell r="NU141">
            <v>2.5068064854162535</v>
          </cell>
          <cell r="NV141">
            <v>0</v>
          </cell>
          <cell r="NW141">
            <v>2.5068064854162535</v>
          </cell>
          <cell r="NX141">
            <v>0</v>
          </cell>
          <cell r="NY141">
            <v>0</v>
          </cell>
          <cell r="NZ141">
            <v>0</v>
          </cell>
          <cell r="OA141">
            <v>0</v>
          </cell>
          <cell r="OB141">
            <v>0</v>
          </cell>
          <cell r="OC141">
            <v>0</v>
          </cell>
          <cell r="OD141">
            <v>0</v>
          </cell>
          <cell r="OE141">
            <v>0.544494243054641</v>
          </cell>
          <cell r="OF141">
            <v>0.54449424305464111</v>
          </cell>
          <cell r="OG141">
            <v>0.54449424305464111</v>
          </cell>
          <cell r="OH141">
            <v>0</v>
          </cell>
          <cell r="OI141">
            <v>0.544494243054641</v>
          </cell>
          <cell r="OJ141">
            <v>0</v>
          </cell>
          <cell r="OK141">
            <v>3.0513007284708946</v>
          </cell>
          <cell r="OL141">
            <v>3.0513007284708946</v>
          </cell>
          <cell r="OM141">
            <v>3.0513007284708946</v>
          </cell>
          <cell r="ON141">
            <v>0</v>
          </cell>
          <cell r="OO141">
            <v>3.0513007284708946</v>
          </cell>
          <cell r="OP141">
            <v>0</v>
          </cell>
          <cell r="OQ141">
            <v>9.9990228214692731</v>
          </cell>
          <cell r="OR141">
            <v>18.13668908694196</v>
          </cell>
          <cell r="OS141">
            <v>9.0441270659331838</v>
          </cell>
          <cell r="OT141">
            <v>0</v>
          </cell>
          <cell r="OU141">
            <v>10.966370145592812</v>
          </cell>
          <cell r="OV141">
            <v>0</v>
          </cell>
          <cell r="OW141">
            <v>0</v>
          </cell>
          <cell r="OX141">
            <v>1.4064885496183206</v>
          </cell>
          <cell r="OY141">
            <v>0</v>
          </cell>
          <cell r="OZ141">
            <v>0</v>
          </cell>
          <cell r="PA141">
            <v>0.7137404580152672</v>
          </cell>
          <cell r="PB141">
            <v>0</v>
          </cell>
          <cell r="PC141">
            <v>0.42938931297709926</v>
          </cell>
          <cell r="PD141">
            <v>0</v>
          </cell>
          <cell r="PE141">
            <v>0.12595419847328243</v>
          </cell>
          <cell r="PF141">
            <v>0</v>
          </cell>
          <cell r="PG141" t="str">
            <v/>
          </cell>
          <cell r="PH141">
            <v>7.1092102556986427</v>
          </cell>
          <cell r="PI141">
            <v>0</v>
          </cell>
          <cell r="PJ141">
            <v>0</v>
          </cell>
          <cell r="PK141">
            <v>2.761664283714234</v>
          </cell>
          <cell r="PL141" t="str">
            <v>N/A</v>
          </cell>
          <cell r="PM141">
            <v>0.12699443206851008</v>
          </cell>
          <cell r="PN141" t="str">
            <v>N/A</v>
          </cell>
          <cell r="PO141">
            <v>0.59532511813579603</v>
          </cell>
          <cell r="PP141" t="str">
            <v>N/A</v>
          </cell>
          <cell r="PQ141">
            <v>132.66</v>
          </cell>
          <cell r="PR141">
            <v>582.23</v>
          </cell>
          <cell r="PS141">
            <v>737</v>
          </cell>
          <cell r="PT141">
            <v>0</v>
          </cell>
          <cell r="PU141">
            <v>374</v>
          </cell>
          <cell r="PV141">
            <v>225</v>
          </cell>
          <cell r="PW141">
            <v>66</v>
          </cell>
          <cell r="PX141">
            <v>0</v>
          </cell>
          <cell r="PY141">
            <v>19.134446896729678</v>
          </cell>
          <cell r="PZ141">
            <v>20.186130437837097</v>
          </cell>
          <cell r="QA141">
            <v>12.153800995269449</v>
          </cell>
          <cell r="QB141">
            <v>0.16281410894095469</v>
          </cell>
          <cell r="QC141">
            <v>9.369842393347462E-2</v>
          </cell>
          <cell r="QD141">
            <v>9.102500266798554</v>
          </cell>
          <cell r="QE141">
            <v>2.5068064854162535</v>
          </cell>
          <cell r="QF141">
            <v>0</v>
          </cell>
          <cell r="QG141">
            <v>0.544494243054641</v>
          </cell>
          <cell r="QH141">
            <v>3.0513007284708946</v>
          </cell>
          <cell r="QI141">
            <v>9.102500266798554</v>
          </cell>
          <cell r="QJ141">
            <v>0</v>
          </cell>
          <cell r="QK141">
            <v>1.2803813559322035</v>
          </cell>
          <cell r="QL141">
            <v>0</v>
          </cell>
          <cell r="QM141">
            <v>0</v>
          </cell>
          <cell r="QN141">
            <v>0.7137404580152672</v>
          </cell>
          <cell r="QO141">
            <v>0</v>
          </cell>
          <cell r="QP141">
            <v>0.42938931297709926</v>
          </cell>
          <cell r="QQ141">
            <v>0</v>
          </cell>
          <cell r="QR141">
            <v>0</v>
          </cell>
          <cell r="QS141">
            <v>0</v>
          </cell>
          <cell r="QT141">
            <v>0</v>
          </cell>
          <cell r="QU141">
            <v>2.5511538461538459</v>
          </cell>
          <cell r="QV141" t="str">
            <v>N/A</v>
          </cell>
          <cell r="QW141" t="str">
            <v/>
          </cell>
          <cell r="QX141" t="str">
            <v/>
          </cell>
          <cell r="QY141" t="str">
            <v/>
          </cell>
          <cell r="QZ141" t="str">
            <v/>
          </cell>
          <cell r="RA141" t="str">
            <v/>
          </cell>
          <cell r="RB141" t="str">
            <v/>
          </cell>
          <cell r="RC141" t="str">
            <v>N/A</v>
          </cell>
          <cell r="RD141" t="str">
            <v>N/A</v>
          </cell>
          <cell r="RE141">
            <v>0</v>
          </cell>
          <cell r="RF141">
            <v>13.604410005273204</v>
          </cell>
          <cell r="RG141">
            <v>0</v>
          </cell>
          <cell r="RH141">
            <v>0</v>
          </cell>
          <cell r="RI141">
            <v>0.7137404580152672</v>
          </cell>
          <cell r="RJ141">
            <v>0</v>
          </cell>
          <cell r="RK141">
            <v>0.4293893129770992</v>
          </cell>
          <cell r="RL141">
            <v>0</v>
          </cell>
          <cell r="RM141">
            <v>0.12595419847328243</v>
          </cell>
          <cell r="RN141">
            <v>0</v>
          </cell>
          <cell r="RO141">
            <v>34.955861097302872</v>
          </cell>
          <cell r="RP141">
            <v>34.955861097302872</v>
          </cell>
          <cell r="RQ141">
            <v>34.955861097302872</v>
          </cell>
          <cell r="RR141">
            <v>34.955861097302872</v>
          </cell>
          <cell r="RS141">
            <v>34.955861097302879</v>
          </cell>
          <cell r="RT141">
            <v>0</v>
          </cell>
          <cell r="RU141">
            <v>34.955861097302879</v>
          </cell>
          <cell r="RV141">
            <v>4.2046681327875532</v>
          </cell>
          <cell r="RW141">
            <v>4.2046681327875532</v>
          </cell>
          <cell r="RX141">
            <v>4.2046681327875532</v>
          </cell>
          <cell r="RY141">
            <v>0</v>
          </cell>
          <cell r="RZ141">
            <v>4.2046681327875532</v>
          </cell>
          <cell r="SA141">
            <v>0</v>
          </cell>
          <cell r="SB141">
            <v>33.208068042437723</v>
          </cell>
          <cell r="SC141">
            <v>0</v>
          </cell>
          <cell r="SD141">
            <v>33.208068042437723</v>
          </cell>
          <cell r="SE141">
            <v>33.208068042437731</v>
          </cell>
          <cell r="SF141">
            <v>0</v>
          </cell>
          <cell r="SG141">
            <v>33.208068042437731</v>
          </cell>
          <cell r="SH141">
            <v>1.7477930548651439</v>
          </cell>
          <cell r="SI141">
            <v>0</v>
          </cell>
          <cell r="SJ141">
            <v>1.7477930548651437</v>
          </cell>
          <cell r="SK141">
            <v>1.7477930548651437</v>
          </cell>
          <cell r="SL141">
            <v>0</v>
          </cell>
          <cell r="SM141">
            <v>1.7477930548651437</v>
          </cell>
          <cell r="SN141">
            <v>0</v>
          </cell>
          <cell r="SO141">
            <v>0.98</v>
          </cell>
          <cell r="SP141">
            <v>0.5</v>
          </cell>
          <cell r="SQ141">
            <v>1</v>
          </cell>
          <cell r="SR141">
            <v>0.5</v>
          </cell>
          <cell r="SS141" t="str">
            <v>1: Yes</v>
          </cell>
          <cell r="ST141" t="str">
            <v>1: Yes</v>
          </cell>
          <cell r="SU141">
            <v>1</v>
          </cell>
          <cell r="SV141" t="str">
            <v>1: Yes</v>
          </cell>
          <cell r="SW141" t="str">
            <v>1: Only patients with CD4 &lt;</v>
          </cell>
          <cell r="SX141">
            <v>1</v>
          </cell>
          <cell r="SY141" t="str">
            <v>0: No</v>
          </cell>
          <cell r="SZ141" t="str">
            <v>N/A</v>
          </cell>
          <cell r="TA141" t="str">
            <v>N/A</v>
          </cell>
          <cell r="TB141">
            <v>2.172393745122974</v>
          </cell>
          <cell r="TC141">
            <v>0.56698496465842596</v>
          </cell>
          <cell r="TD141">
            <v>20.426256877560682</v>
          </cell>
          <cell r="TE141">
            <v>0.14381572889904873</v>
          </cell>
          <cell r="TF141">
            <v>0</v>
          </cell>
          <cell r="TG141">
            <v>0</v>
          </cell>
          <cell r="TH141">
            <v>1.2049065454630323</v>
          </cell>
          <cell r="TI141">
            <v>4.2046681327875532</v>
          </cell>
          <cell r="TJ141">
            <v>6.2368351028111553</v>
          </cell>
          <cell r="TK141">
            <v>2.172393745122974</v>
          </cell>
          <cell r="TL141">
            <v>0.56698496465842596</v>
          </cell>
          <cell r="TM141">
            <v>20.426256877560682</v>
          </cell>
          <cell r="TN141">
            <v>0.14381572889904873</v>
          </cell>
          <cell r="TO141">
            <v>0</v>
          </cell>
          <cell r="TP141">
            <v>0</v>
          </cell>
          <cell r="TQ141">
            <v>1.2049065454630321</v>
          </cell>
          <cell r="TR141">
            <v>4.2046681327875532</v>
          </cell>
          <cell r="TS141">
            <v>6.2368351028111553</v>
          </cell>
          <cell r="TT141">
            <v>2.172393745122974</v>
          </cell>
          <cell r="TU141">
            <v>0.56698496465842596</v>
          </cell>
          <cell r="TV141">
            <v>20.426256877560682</v>
          </cell>
          <cell r="TW141">
            <v>0.14381572889904873</v>
          </cell>
          <cell r="TX141">
            <v>0</v>
          </cell>
          <cell r="TY141">
            <v>0</v>
          </cell>
          <cell r="TZ141">
            <v>1.2049065454630323</v>
          </cell>
          <cell r="UA141">
            <v>4.2046681327875532</v>
          </cell>
          <cell r="UB141">
            <v>6.2368351028111553</v>
          </cell>
          <cell r="UC141" t="str">
            <v>0: No</v>
          </cell>
          <cell r="UD141" t="str">
            <v>N/A</v>
          </cell>
          <cell r="UE141" t="str">
            <v>N/A</v>
          </cell>
          <cell r="UF141">
            <v>30000</v>
          </cell>
          <cell r="UG141">
            <v>2.4072197263858501E-2</v>
          </cell>
          <cell r="UH141">
            <v>9.2287163526703526E-3</v>
          </cell>
          <cell r="UI141">
            <v>0</v>
          </cell>
          <cell r="UJ141">
            <v>82000</v>
          </cell>
          <cell r="UK141">
            <v>1.8061953459328327E-2</v>
          </cell>
          <cell r="UL141">
            <v>1.8061953459328327E-2</v>
          </cell>
          <cell r="UM141">
            <v>1.8061953459328327E-2</v>
          </cell>
          <cell r="UN141" t="str">
            <v>1: Yes</v>
          </cell>
          <cell r="UO141" t="str">
            <v>3: Other (please explain)</v>
          </cell>
          <cell r="UP141" t="str">
            <v>1: Yes</v>
          </cell>
          <cell r="UQ141" t="e">
            <v>#N/A</v>
          </cell>
          <cell r="UR141" t="e">
            <v>#N/A</v>
          </cell>
          <cell r="US141" t="e">
            <v>#N/A</v>
          </cell>
          <cell r="UT141" t="e">
            <v>#N/A</v>
          </cell>
          <cell r="UU141" t="e">
            <v>#N/A</v>
          </cell>
          <cell r="UV141" t="e">
            <v>#N/A</v>
          </cell>
          <cell r="UW141" t="e">
            <v>#N/A</v>
          </cell>
          <cell r="UX141">
            <v>1</v>
          </cell>
          <cell r="UY141">
            <v>0</v>
          </cell>
          <cell r="UZ141">
            <v>0</v>
          </cell>
          <cell r="VA141">
            <v>0</v>
          </cell>
          <cell r="VB141">
            <v>1</v>
          </cell>
          <cell r="VC141">
            <v>0</v>
          </cell>
          <cell r="VD141">
            <v>0</v>
          </cell>
          <cell r="VE141">
            <v>0</v>
          </cell>
          <cell r="VF141">
            <v>0</v>
          </cell>
          <cell r="VG141">
            <v>0</v>
          </cell>
          <cell r="VH141">
            <v>0</v>
          </cell>
          <cell r="VI141">
            <v>0</v>
          </cell>
          <cell r="VJ141">
            <v>0</v>
          </cell>
          <cell r="VK141">
            <v>0</v>
          </cell>
          <cell r="VL141">
            <v>0</v>
          </cell>
          <cell r="VM141">
            <v>0</v>
          </cell>
          <cell r="VN141">
            <v>0</v>
          </cell>
          <cell r="VO141">
            <v>0</v>
          </cell>
          <cell r="VP141">
            <v>1</v>
          </cell>
          <cell r="VQ141">
            <v>0</v>
          </cell>
          <cell r="VR141">
            <v>0</v>
          </cell>
          <cell r="VS141">
            <v>0</v>
          </cell>
          <cell r="VT141">
            <v>0</v>
          </cell>
          <cell r="VU141">
            <v>0</v>
          </cell>
          <cell r="VV141">
            <v>0</v>
          </cell>
          <cell r="VW141">
            <v>0</v>
          </cell>
          <cell r="VX141">
            <v>0</v>
          </cell>
          <cell r="VY141">
            <v>15.078981930160637</v>
          </cell>
          <cell r="VZ141">
            <v>12.555169276595617</v>
          </cell>
          <cell r="WA141">
            <v>37.987435247135451</v>
          </cell>
          <cell r="WB141">
            <v>12.25779556583459</v>
          </cell>
          <cell r="WC141">
            <v>0</v>
          </cell>
          <cell r="WD141">
            <v>22.050381017872112</v>
          </cell>
          <cell r="WE141">
            <v>0</v>
          </cell>
          <cell r="WF141">
            <v>14.325032833652603</v>
          </cell>
          <cell r="WG141">
            <v>36.088063484778679</v>
          </cell>
          <cell r="WH141">
            <v>11.644905787542857</v>
          </cell>
          <cell r="WI141">
            <v>0</v>
          </cell>
          <cell r="WJ141">
            <v>20.947861966978508</v>
          </cell>
          <cell r="WK141">
            <v>0</v>
          </cell>
          <cell r="WL141">
            <v>0.75394909650803177</v>
          </cell>
          <cell r="WM141">
            <v>1.8993717623567727</v>
          </cell>
          <cell r="WN141">
            <v>0.61288977829172941</v>
          </cell>
          <cell r="WO141">
            <v>0</v>
          </cell>
          <cell r="WP141">
            <v>1.1025190508936058</v>
          </cell>
          <cell r="WQ141">
            <v>0</v>
          </cell>
          <cell r="WR141">
            <v>0</v>
          </cell>
          <cell r="WS141">
            <v>37.987435247135451</v>
          </cell>
          <cell r="WT141">
            <v>0</v>
          </cell>
          <cell r="WU141">
            <v>12.555169276595615</v>
          </cell>
          <cell r="WV141">
            <v>0</v>
          </cell>
          <cell r="WW141">
            <v>12.25779556583459</v>
          </cell>
          <cell r="WX141">
            <v>0</v>
          </cell>
          <cell r="WY141">
            <v>22.050381017872112</v>
          </cell>
          <cell r="WZ141">
            <v>7.5671652251719168</v>
          </cell>
          <cell r="XA141">
            <v>7.4739323748394852</v>
          </cell>
          <cell r="XB141">
            <v>7.6273734173752734</v>
          </cell>
          <cell r="XC141">
            <v>7.3510616064055903</v>
          </cell>
          <cell r="XD141">
            <v>0</v>
          </cell>
          <cell r="XE141">
            <v>11.397224585531083</v>
          </cell>
          <cell r="XF141">
            <v>0</v>
          </cell>
          <cell r="XG141">
            <v>1.0942238836127784</v>
          </cell>
          <cell r="XH141">
            <v>0.9743205653917687</v>
          </cell>
          <cell r="XI141">
            <v>1.0787120545408873</v>
          </cell>
          <cell r="XJ141">
            <v>0</v>
          </cell>
          <cell r="XK141">
            <v>2.0245182779891477</v>
          </cell>
          <cell r="XL141">
            <v>0</v>
          </cell>
          <cell r="XM141">
            <v>4.2193094321347697</v>
          </cell>
          <cell r="XN141">
            <v>4.2733581947292194</v>
          </cell>
          <cell r="XO141">
            <v>4.763954655201923</v>
          </cell>
          <cell r="XP141">
            <v>4.1808479768565219</v>
          </cell>
          <cell r="XQ141">
            <v>0</v>
          </cell>
          <cell r="XR141">
            <v>5.4473926436936964</v>
          </cell>
          <cell r="XS141">
            <v>0</v>
          </cell>
          <cell r="XT141">
            <v>0.8347981634529138</v>
          </cell>
          <cell r="XU141">
            <v>0.74332230431490343</v>
          </cell>
          <cell r="XV141">
            <v>0.82296397977721492</v>
          </cell>
          <cell r="XW141">
            <v>0</v>
          </cell>
          <cell r="XX141">
            <v>1.5445323079241728</v>
          </cell>
          <cell r="XY141">
            <v>0</v>
          </cell>
          <cell r="XZ141">
            <v>0</v>
          </cell>
          <cell r="YA141">
            <v>0</v>
          </cell>
          <cell r="YB141">
            <v>0</v>
          </cell>
          <cell r="YC141">
            <v>0</v>
          </cell>
          <cell r="YD141">
            <v>0</v>
          </cell>
          <cell r="YE141">
            <v>0</v>
          </cell>
          <cell r="YF141">
            <v>0</v>
          </cell>
          <cell r="YG141">
            <v>0</v>
          </cell>
          <cell r="YH141">
            <v>0</v>
          </cell>
          <cell r="YI141">
            <v>0</v>
          </cell>
          <cell r="YJ141">
            <v>0</v>
          </cell>
          <cell r="YK141">
            <v>0</v>
          </cell>
          <cell r="YL141">
            <v>0.8347981634529138</v>
          </cell>
          <cell r="YM141">
            <v>0.74332230431490343</v>
          </cell>
          <cell r="YN141">
            <v>0.82296397977721492</v>
          </cell>
          <cell r="YO141">
            <v>0</v>
          </cell>
          <cell r="YP141">
            <v>1.5445323079241728</v>
          </cell>
          <cell r="YQ141">
            <v>0</v>
          </cell>
          <cell r="YR141">
            <v>0.45198094327841809</v>
          </cell>
          <cell r="YS141">
            <v>0.40245358815177534</v>
          </cell>
          <cell r="YT141">
            <v>0.44557361545375146</v>
          </cell>
          <cell r="YU141">
            <v>0</v>
          </cell>
          <cell r="YV141">
            <v>0.83624904799989463</v>
          </cell>
          <cell r="YW141">
            <v>0</v>
          </cell>
          <cell r="YX141">
            <v>0</v>
          </cell>
          <cell r="YY141">
            <v>0</v>
          </cell>
          <cell r="YZ141">
            <v>0</v>
          </cell>
          <cell r="ZA141">
            <v>0</v>
          </cell>
          <cell r="ZB141">
            <v>0</v>
          </cell>
          <cell r="ZC141">
            <v>0</v>
          </cell>
          <cell r="ZD141">
            <v>0.77684008524416726</v>
          </cell>
          <cell r="ZE141">
            <v>0.70718781319430901</v>
          </cell>
          <cell r="ZF141">
            <v>0.22800021716159352</v>
          </cell>
          <cell r="ZG141">
            <v>0.22800021716159355</v>
          </cell>
          <cell r="ZH141">
            <v>1.9760018820671434</v>
          </cell>
          <cell r="ZI141">
            <v>1.9760018820671434</v>
          </cell>
          <cell r="ZJ141" t="str">
            <v xml:space="preserve"> </v>
          </cell>
          <cell r="ZK141">
            <v>273.75</v>
          </cell>
          <cell r="ZL141">
            <v>2</v>
          </cell>
          <cell r="ZM141">
            <v>365</v>
          </cell>
          <cell r="ZN141">
            <v>1</v>
          </cell>
          <cell r="ZO141">
            <v>0</v>
          </cell>
          <cell r="ZP141">
            <v>0</v>
          </cell>
          <cell r="ZQ141">
            <v>0</v>
          </cell>
          <cell r="ZR141" t="str">
            <v>1: Yes</v>
          </cell>
          <cell r="ZS141" t="str">
            <v>1: Yes</v>
          </cell>
          <cell r="ZT141">
            <v>0.63611627093805023</v>
          </cell>
          <cell r="ZU141">
            <v>0.63611627093805034</v>
          </cell>
          <cell r="ZV141">
            <v>0.63611627093805023</v>
          </cell>
          <cell r="ZW141">
            <v>0.63611627093805023</v>
          </cell>
          <cell r="ZX141">
            <v>0</v>
          </cell>
          <cell r="ZY141">
            <v>0.63611627093805023</v>
          </cell>
          <cell r="ZZ141">
            <v>0</v>
          </cell>
          <cell r="AAA141">
            <v>0.15902906773451256</v>
          </cell>
          <cell r="AAB141">
            <v>0.15902906773451256</v>
          </cell>
          <cell r="AAC141">
            <v>0.15902906773451256</v>
          </cell>
          <cell r="AAD141">
            <v>0</v>
          </cell>
          <cell r="AAE141">
            <v>0.15902906773451256</v>
          </cell>
          <cell r="AAF141">
            <v>0</v>
          </cell>
          <cell r="AAG141">
            <v>0.15902906773451256</v>
          </cell>
          <cell r="AAH141">
            <v>0.15902906773451259</v>
          </cell>
          <cell r="AAI141">
            <v>0.15902906773451256</v>
          </cell>
          <cell r="AAJ141">
            <v>0.15902906773451256</v>
          </cell>
          <cell r="AAK141">
            <v>0</v>
          </cell>
          <cell r="AAL141">
            <v>0.15902906773451256</v>
          </cell>
          <cell r="AAM141">
            <v>0</v>
          </cell>
          <cell r="AAN141">
            <v>0.15902906773451256</v>
          </cell>
          <cell r="AAO141">
            <v>0.15902906773451256</v>
          </cell>
          <cell r="AAP141">
            <v>0.15902906773451256</v>
          </cell>
          <cell r="AAQ141">
            <v>0</v>
          </cell>
          <cell r="AAR141">
            <v>0.15902906773451256</v>
          </cell>
          <cell r="AAS141">
            <v>0</v>
          </cell>
          <cell r="AAT141">
            <v>0</v>
          </cell>
          <cell r="AAU141">
            <v>0</v>
          </cell>
          <cell r="AAV141">
            <v>0</v>
          </cell>
          <cell r="AAW141">
            <v>0</v>
          </cell>
          <cell r="AAX141">
            <v>0</v>
          </cell>
          <cell r="AAY141">
            <v>0</v>
          </cell>
          <cell r="AAZ141">
            <v>0</v>
          </cell>
          <cell r="ABA141">
            <v>0</v>
          </cell>
          <cell r="ABB141">
            <v>0</v>
          </cell>
          <cell r="ABC141">
            <v>0</v>
          </cell>
          <cell r="ABD141">
            <v>0</v>
          </cell>
          <cell r="ABE141">
            <v>0</v>
          </cell>
          <cell r="ABF141">
            <v>0</v>
          </cell>
          <cell r="ABG141">
            <v>0</v>
          </cell>
          <cell r="ABH141">
            <v>0</v>
          </cell>
          <cell r="ABI141">
            <v>0</v>
          </cell>
          <cell r="ABJ141">
            <v>0</v>
          </cell>
          <cell r="ABK141">
            <v>0</v>
          </cell>
          <cell r="ABL141">
            <v>0.15902906773451256</v>
          </cell>
          <cell r="ABM141">
            <v>0.15902906773451256</v>
          </cell>
          <cell r="ABN141">
            <v>0.15902906773451256</v>
          </cell>
          <cell r="ABO141">
            <v>0</v>
          </cell>
          <cell r="ABP141">
            <v>0.15902906773451256</v>
          </cell>
          <cell r="ABQ141">
            <v>0</v>
          </cell>
          <cell r="ABR141">
            <v>0</v>
          </cell>
          <cell r="ABS141">
            <v>0</v>
          </cell>
          <cell r="ABT141">
            <v>0</v>
          </cell>
          <cell r="ABU141">
            <v>0</v>
          </cell>
          <cell r="ABV141">
            <v>0</v>
          </cell>
          <cell r="ABW141">
            <v>0</v>
          </cell>
          <cell r="ABX141">
            <v>0.15902906773451256</v>
          </cell>
          <cell r="ABY141" t="str">
            <v>0: No</v>
          </cell>
          <cell r="ABZ141">
            <v>0.15902906773451259</v>
          </cell>
          <cell r="ACA141">
            <v>0.15902906773451256</v>
          </cell>
          <cell r="ACB141">
            <v>3.3619587500142569</v>
          </cell>
          <cell r="ACC141">
            <v>3.4025449823922509</v>
          </cell>
          <cell r="ACD141">
            <v>2.9935606407370901</v>
          </cell>
          <cell r="ACE141">
            <v>3.3142992808160652</v>
          </cell>
          <cell r="ACF141">
            <v>0</v>
          </cell>
          <cell r="ACG141">
            <v>6.2202507559760294</v>
          </cell>
          <cell r="ACH141">
            <v>0</v>
          </cell>
          <cell r="ACI141">
            <v>0.67697163585861964</v>
          </cell>
          <cell r="ACJ141">
            <v>0.60279015737274333</v>
          </cell>
          <cell r="ACK141">
            <v>0.66737481709125179</v>
          </cell>
          <cell r="ACL141">
            <v>0</v>
          </cell>
          <cell r="ACM141">
            <v>1.2525237942631064</v>
          </cell>
          <cell r="ACN141">
            <v>0</v>
          </cell>
          <cell r="ACO141">
            <v>0.33417188445867346</v>
          </cell>
          <cell r="ACP141">
            <v>0.29755385920549587</v>
          </cell>
          <cell r="ACQ141">
            <v>0.32943462983465621</v>
          </cell>
          <cell r="ACR141">
            <v>0</v>
          </cell>
          <cell r="ACS141">
            <v>0.6182803155812614</v>
          </cell>
          <cell r="ACT141">
            <v>0</v>
          </cell>
          <cell r="ACU141">
            <v>0.33417188445867346</v>
          </cell>
          <cell r="ACV141">
            <v>0.29755385920549587</v>
          </cell>
          <cell r="ACW141">
            <v>0.32943462983465621</v>
          </cell>
          <cell r="ACX141">
            <v>0</v>
          </cell>
          <cell r="ACY141">
            <v>0.6182803155812614</v>
          </cell>
          <cell r="ACZ141">
            <v>0</v>
          </cell>
          <cell r="ADA141">
            <v>0</v>
          </cell>
          <cell r="ADB141">
            <v>0</v>
          </cell>
          <cell r="ADC141">
            <v>0</v>
          </cell>
          <cell r="ADD141">
            <v>0</v>
          </cell>
          <cell r="ADE141">
            <v>0</v>
          </cell>
          <cell r="ADF141">
            <v>0</v>
          </cell>
          <cell r="ADG141">
            <v>0</v>
          </cell>
          <cell r="ADH141">
            <v>0</v>
          </cell>
          <cell r="ADI141">
            <v>0</v>
          </cell>
          <cell r="ADJ141">
            <v>0</v>
          </cell>
          <cell r="ADK141">
            <v>0</v>
          </cell>
          <cell r="ADL141">
            <v>0</v>
          </cell>
          <cell r="ADM141">
            <v>0.32942020926710452</v>
          </cell>
          <cell r="ADN141">
            <v>0.29332286504740657</v>
          </cell>
          <cell r="ADO141">
            <v>0.32475031487391454</v>
          </cell>
          <cell r="ADP141">
            <v>0</v>
          </cell>
          <cell r="ADQ141">
            <v>0.60948883020019184</v>
          </cell>
          <cell r="ADR141">
            <v>0</v>
          </cell>
          <cell r="ADS141">
            <v>1.3659642804799073</v>
          </cell>
          <cell r="ADT141">
            <v>1.2162840804278363</v>
          </cell>
          <cell r="ADU141">
            <v>1.3466002319022479</v>
          </cell>
          <cell r="ADV141">
            <v>0</v>
          </cell>
          <cell r="ADW141">
            <v>2.5272886968810564</v>
          </cell>
          <cell r="ADX141">
            <v>0</v>
          </cell>
          <cell r="ADY141">
            <v>0.32125885549127897</v>
          </cell>
          <cell r="ADZ141">
            <v>0.28605581947811193</v>
          </cell>
          <cell r="AEA141">
            <v>0.31670465727933828</v>
          </cell>
          <cell r="AEB141">
            <v>0</v>
          </cell>
          <cell r="AEC141">
            <v>0.59438880346915246</v>
          </cell>
          <cell r="AED141">
            <v>0</v>
          </cell>
          <cell r="AEE141">
            <v>1.2408213296443298</v>
          </cell>
          <cell r="AEF141">
            <v>0.3546670044735899</v>
          </cell>
          <cell r="AEG141">
            <v>0.1756447511572122</v>
          </cell>
          <cell r="AEH141">
            <v>0</v>
          </cell>
          <cell r="AEI141">
            <v>0.31123390086075509</v>
          </cell>
          <cell r="AEJ141">
            <v>0.47516751915688887</v>
          </cell>
          <cell r="AEK141">
            <v>0.71155778820746785</v>
          </cell>
          <cell r="AEL141">
            <v>9.2866456514013734E-2</v>
          </cell>
          <cell r="AEM141">
            <v>0.33417188445867346</v>
          </cell>
          <cell r="AEN141">
            <v>1.2558007706693874</v>
          </cell>
          <cell r="AEO141">
            <v>0.35894861484739676</v>
          </cell>
          <cell r="AEP141">
            <v>0.17776516940636863</v>
          </cell>
          <cell r="AEQ141">
            <v>0</v>
          </cell>
          <cell r="AER141">
            <v>0.31499117819920852</v>
          </cell>
          <cell r="AES141">
            <v>0.48090383562742683</v>
          </cell>
          <cell r="AET141">
            <v>0.72014785485906985</v>
          </cell>
          <cell r="AEU141">
            <v>9.3987558783392433E-2</v>
          </cell>
          <cell r="AEV141">
            <v>0.33820607368148115</v>
          </cell>
          <cell r="AEW141">
            <v>9.5500000000000002E-2</v>
          </cell>
          <cell r="AEX141" t="str">
            <v>10</v>
          </cell>
          <cell r="AEY141" t="str">
            <v>10</v>
          </cell>
          <cell r="AEZ141" t="str">
            <v>0: No</v>
          </cell>
          <cell r="AFA141" t="str">
            <v/>
          </cell>
          <cell r="AFB141" t="str">
            <v/>
          </cell>
          <cell r="AFC141" t="str">
            <v>1: Always</v>
          </cell>
          <cell r="AFD141" t="str">
            <v>1: Always</v>
          </cell>
          <cell r="AFE141">
            <v>0.33820607368148115</v>
          </cell>
          <cell r="AFF141">
            <v>0.29755385920549587</v>
          </cell>
          <cell r="AFG141">
            <v>1.0971347931275912</v>
          </cell>
          <cell r="AFH141">
            <v>1.0971347931275914</v>
          </cell>
          <cell r="AFI141">
            <v>1.0971347931275912</v>
          </cell>
          <cell r="AFJ141">
            <v>1.0971347931275912</v>
          </cell>
          <cell r="AFK141">
            <v>0</v>
          </cell>
          <cell r="AFL141">
            <v>1.0971347931275914</v>
          </cell>
          <cell r="AFM141">
            <v>0</v>
          </cell>
          <cell r="AFN141">
            <v>0</v>
          </cell>
          <cell r="AFO141">
            <v>54</v>
          </cell>
          <cell r="AFP141">
            <v>54</v>
          </cell>
          <cell r="AFQ141">
            <v>0</v>
          </cell>
          <cell r="AFR141">
            <v>6.3130726796299011E-2</v>
          </cell>
          <cell r="AFS141">
            <v>6.3130726796299025E-2</v>
          </cell>
          <cell r="AFT141">
            <v>6.3130726796299025E-2</v>
          </cell>
          <cell r="AFU141">
            <v>6.3130726796299011E-2</v>
          </cell>
          <cell r="AFV141">
            <v>0</v>
          </cell>
          <cell r="AFW141">
            <v>0</v>
          </cell>
          <cell r="AFX141">
            <v>0</v>
          </cell>
          <cell r="AFY141">
            <v>0</v>
          </cell>
          <cell r="AFZ141">
            <v>0</v>
          </cell>
          <cell r="AGA141">
            <v>0</v>
          </cell>
          <cell r="AGB141">
            <v>0</v>
          </cell>
        </row>
        <row r="142">
          <cell r="A142" t="str">
            <v>Ethiopia_19</v>
          </cell>
          <cell r="B142" t="str">
            <v>Ethiopia</v>
          </cell>
          <cell r="C142" t="str">
            <v>Dilechora HP</v>
          </cell>
          <cell r="D142" t="str">
            <v>Hospital</v>
          </cell>
          <cell r="E142" t="str">
            <v>Tertiary</v>
          </cell>
          <cell r="F142" t="str">
            <v>Urban</v>
          </cell>
          <cell r="G142" t="str">
            <v>No</v>
          </cell>
          <cell r="H142">
            <v>38253</v>
          </cell>
          <cell r="I142" t="e">
            <v>#VALUE!</v>
          </cell>
          <cell r="J142">
            <v>147681</v>
          </cell>
          <cell r="K142">
            <v>200</v>
          </cell>
          <cell r="L142">
            <v>13089</v>
          </cell>
          <cell r="M142" t="str">
            <v>USD</v>
          </cell>
          <cell r="N142">
            <v>16.205097777777773</v>
          </cell>
          <cell r="O142">
            <v>0</v>
          </cell>
          <cell r="P142">
            <v>0</v>
          </cell>
          <cell r="Q142">
            <v>0</v>
          </cell>
          <cell r="R142">
            <v>0</v>
          </cell>
          <cell r="S142" t="str">
            <v>Unknown</v>
          </cell>
          <cell r="T142">
            <v>147681</v>
          </cell>
          <cell r="U142">
            <v>0</v>
          </cell>
          <cell r="V142">
            <v>202.67362692626924</v>
          </cell>
          <cell r="W142" t="str">
            <v>0: No</v>
          </cell>
          <cell r="X142" t="str">
            <v>0: No</v>
          </cell>
          <cell r="Y142">
            <v>0</v>
          </cell>
          <cell r="Z142" t="str">
            <v>Jul-10</v>
          </cell>
          <cell r="AA142" t="str">
            <v>Jun-11</v>
          </cell>
          <cell r="AB142">
            <v>213</v>
          </cell>
          <cell r="AC142">
            <v>1923.6666666666667</v>
          </cell>
          <cell r="AD142">
            <v>39.416666666666664</v>
          </cell>
          <cell r="AE142">
            <v>144.41666666666666</v>
          </cell>
          <cell r="AF142">
            <v>7.833333333333333</v>
          </cell>
          <cell r="AG142">
            <v>2328.3333333333335</v>
          </cell>
          <cell r="AH142">
            <v>2115.3333333333335</v>
          </cell>
          <cell r="AI142">
            <v>9.633421617752326</v>
          </cell>
          <cell r="AJ142">
            <v>8.7075912670007156</v>
          </cell>
          <cell r="AK142">
            <v>4.5999999999999996</v>
          </cell>
          <cell r="AL142">
            <v>10</v>
          </cell>
          <cell r="AM142">
            <v>12</v>
          </cell>
          <cell r="AN142">
            <v>11.4</v>
          </cell>
          <cell r="AO142">
            <v>12</v>
          </cell>
          <cell r="AP142">
            <v>21.5</v>
          </cell>
          <cell r="AQ142">
            <v>6.8</v>
          </cell>
          <cell r="AR142">
            <v>7.5</v>
          </cell>
          <cell r="AS142">
            <v>15.2</v>
          </cell>
          <cell r="AT142">
            <v>15.7</v>
          </cell>
          <cell r="AU142">
            <v>11.7</v>
          </cell>
          <cell r="AV142">
            <v>11</v>
          </cell>
          <cell r="AW142">
            <v>11.4</v>
          </cell>
          <cell r="AX142">
            <v>11.4</v>
          </cell>
          <cell r="AY142">
            <v>12</v>
          </cell>
          <cell r="AZ142">
            <v>1</v>
          </cell>
          <cell r="BA142">
            <v>1.8</v>
          </cell>
          <cell r="BB142">
            <v>1.8</v>
          </cell>
          <cell r="BC142">
            <v>2.6</v>
          </cell>
          <cell r="BD142">
            <v>1.6</v>
          </cell>
          <cell r="BE142">
            <v>227743.29333333333</v>
          </cell>
          <cell r="BF142" t="str">
            <v>1: Yes</v>
          </cell>
          <cell r="BG142" t="str">
            <v>23</v>
          </cell>
          <cell r="BH142" t="str">
            <v>112</v>
          </cell>
          <cell r="BI142" t="str">
            <v>6</v>
          </cell>
          <cell r="BJ142" t="str">
            <v>13</v>
          </cell>
          <cell r="BK142" t="str">
            <v>N/A</v>
          </cell>
          <cell r="BL142" t="str">
            <v>N/A</v>
          </cell>
          <cell r="BM142" t="str">
            <v>1: Yes</v>
          </cell>
          <cell r="BN142" t="str">
            <v>N_INITIATION,N_STAGE,N_MONITORING: Initiation, WHO Staging, Routine clinical monitoring</v>
          </cell>
          <cell r="BO142" t="str">
            <v>Available for consultation for complicated cases. Adult ART nurses are not allowed to switch patients from 1L to 2L, but the Peds ART nurses are allowed to migrate patients.</v>
          </cell>
          <cell r="BP142" t="str">
            <v>1: Yes</v>
          </cell>
          <cell r="BQ142">
            <v>0.11971090155497795</v>
          </cell>
          <cell r="BR142" t="str">
            <v>1: The Costing Period</v>
          </cell>
          <cell r="BS142" t="str">
            <v/>
          </cell>
          <cell r="BT142" t="str">
            <v>1: Yes</v>
          </cell>
          <cell r="BU142" t="str">
            <v>23</v>
          </cell>
          <cell r="BV142" t="str">
            <v>112</v>
          </cell>
          <cell r="BW142" t="str">
            <v>6</v>
          </cell>
          <cell r="BX142" t="str">
            <v>13</v>
          </cell>
          <cell r="BY142" t="str">
            <v>N/A</v>
          </cell>
          <cell r="BZ142" t="str">
            <v>N/A</v>
          </cell>
          <cell r="CA142" t="str">
            <v>0: No</v>
          </cell>
          <cell r="CB142" t="str">
            <v>0: No</v>
          </cell>
          <cell r="CC142" t="str">
            <v>0: No</v>
          </cell>
          <cell r="CD142" t="str">
            <v>0: No</v>
          </cell>
          <cell r="CE142" t="str">
            <v>0: No</v>
          </cell>
          <cell r="CF142" t="str">
            <v>0: No</v>
          </cell>
          <cell r="CG142" t="str">
            <v>1: Yes</v>
          </cell>
          <cell r="CH142" t="str">
            <v>Medical record number, mixed with all hospital patients</v>
          </cell>
          <cell r="CI142" t="str">
            <v>ART patient charts are stored with all facility charts, mixed by medical record number based on date of first visit. The storage room is organized, but we had difficulty getting all the cards because of resistance from the card room staff and the number of charts in storage. In the end, we received all charts we needed for the review.   There were two incomplete electronic databases that we were unable to use, so we sampled directly from the registers twice.   The charts were sufficiently filled out, but lacked on TB, date of birth, and occupation.</v>
          </cell>
          <cell r="CJ142">
            <v>2149.25</v>
          </cell>
          <cell r="CK142" t="str">
            <v>Per interview with ART coordinator during the costing year, ART peds nurse, and ART pharmacist</v>
          </cell>
          <cell r="CL142" t="str">
            <v>1: Yes</v>
          </cell>
          <cell r="CM142" t="str">
            <v>1: Yes</v>
          </cell>
          <cell r="CN142" t="str">
            <v>1: Yes</v>
          </cell>
          <cell r="CO142" t="str">
            <v>1: Yes</v>
          </cell>
          <cell r="CP142" t="str">
            <v>Contact Emergency Contact</v>
          </cell>
          <cell r="CQ142" t="str">
            <v>1: Yes</v>
          </cell>
          <cell r="CR142" t="str">
            <v>1: Yes</v>
          </cell>
          <cell r="CS142" t="str">
            <v>100</v>
          </cell>
          <cell r="CT142" t="str">
            <v>100</v>
          </cell>
          <cell r="CU142">
            <v>2160.7527707742411</v>
          </cell>
          <cell r="CV142">
            <v>0.65</v>
          </cell>
          <cell r="CW142">
            <v>9.633421617752326</v>
          </cell>
          <cell r="CX142">
            <v>13.93331240854492</v>
          </cell>
          <cell r="CY142">
            <v>14.086355004099307</v>
          </cell>
          <cell r="CZ142">
            <v>13.917902036884147</v>
          </cell>
          <cell r="DA142">
            <v>11.687242902735562</v>
          </cell>
          <cell r="DB142">
            <v>11.54668156053231</v>
          </cell>
          <cell r="DC142">
            <v>11.701396495182438</v>
          </cell>
          <cell r="DD142">
            <v>9.0902909302772841</v>
          </cell>
          <cell r="DE142">
            <v>11.032490275558299</v>
          </cell>
          <cell r="DF142">
            <v>44.531959417255344</v>
          </cell>
          <cell r="DG142">
            <v>51.018289667527362</v>
          </cell>
          <cell r="DH142">
            <v>2.2460695058093569</v>
          </cell>
          <cell r="DI142">
            <v>2.5396734435669974</v>
          </cell>
          <cell r="DJ142">
            <v>2.216505541701709</v>
          </cell>
          <cell r="DK142">
            <v>2.0161241260866394</v>
          </cell>
          <cell r="DL142">
            <v>2.5378364284179438</v>
          </cell>
          <cell r="DM142">
            <v>4.6595889255751812</v>
          </cell>
          <cell r="DN142">
            <v>4.7670543117948325</v>
          </cell>
          <cell r="DO142">
            <v>11.701396495182438</v>
          </cell>
          <cell r="DP142">
            <v>9.1292882682370387</v>
          </cell>
          <cell r="DQ142">
            <v>44.865684126355276</v>
          </cell>
          <cell r="DR142">
            <v>2.216505541701709</v>
          </cell>
          <cell r="DS142">
            <v>2.0265995651919035</v>
          </cell>
          <cell r="DT142">
            <v>4.6651180696937624</v>
          </cell>
          <cell r="DU142">
            <v>8.9702308697181241</v>
          </cell>
          <cell r="DV142">
            <v>8.4831677297342161</v>
          </cell>
          <cell r="DW142">
            <v>6.6590892548499472</v>
          </cell>
          <cell r="DX142">
            <v>7.9736522698312671</v>
          </cell>
          <cell r="DY142">
            <v>38.785243808477695</v>
          </cell>
          <cell r="DZ142">
            <v>45.111621064314441</v>
          </cell>
          <cell r="EA142">
            <v>1.5317314635803363</v>
          </cell>
          <cell r="EB142">
            <v>1.731957853783878</v>
          </cell>
          <cell r="EC142">
            <v>1.3749177175608001</v>
          </cell>
          <cell r="ED142">
            <v>1.730705081376078</v>
          </cell>
          <cell r="EE142">
            <v>3.1776572123853941</v>
          </cell>
          <cell r="EF142">
            <v>3.250944398241709</v>
          </cell>
          <cell r="EG142">
            <v>0.36156215568638206</v>
          </cell>
          <cell r="EH142">
            <v>0.40882519557855596</v>
          </cell>
          <cell r="EI142">
            <v>0.32454658383180118</v>
          </cell>
          <cell r="EJ142">
            <v>0.40852948115137439</v>
          </cell>
          <cell r="EK142">
            <v>0.75007964454611731</v>
          </cell>
          <cell r="EL142">
            <v>0.7673789385362404</v>
          </cell>
          <cell r="EM142">
            <v>6.627381270096934E-2</v>
          </cell>
          <cell r="EN142">
            <v>6.6273786991020128E-2</v>
          </cell>
          <cell r="EO142">
            <v>5.1837517685372682E-2</v>
          </cell>
          <cell r="EP142">
            <v>6.3765947485094815E-2</v>
          </cell>
          <cell r="EQ142">
            <v>0.24762022279815973</v>
          </cell>
          <cell r="ER142">
            <v>0.28074606167268468</v>
          </cell>
          <cell r="ES142">
            <v>0</v>
          </cell>
          <cell r="ET142">
            <v>0</v>
          </cell>
          <cell r="EU142">
            <v>0</v>
          </cell>
          <cell r="EV142">
            <v>0</v>
          </cell>
          <cell r="EW142">
            <v>0</v>
          </cell>
          <cell r="EX142">
            <v>0</v>
          </cell>
          <cell r="EY142">
            <v>1.7389403711057159</v>
          </cell>
          <cell r="EZ142">
            <v>1.9662529004650395</v>
          </cell>
          <cell r="FA142">
            <v>1.5609132428646515</v>
          </cell>
          <cell r="FB142">
            <v>1.9648306560524069</v>
          </cell>
          <cell r="FC142">
            <v>3.6075229526434529</v>
          </cell>
          <cell r="FD142">
            <v>3.6907242507824787</v>
          </cell>
          <cell r="FE142">
            <v>1.2645737357533895</v>
          </cell>
          <cell r="FF142">
            <v>1.4298775375466002</v>
          </cell>
          <cell r="FG142">
            <v>1.135110739571352</v>
          </cell>
          <cell r="FH142">
            <v>1.4288432680800209</v>
          </cell>
          <cell r="FI142">
            <v>2.6234245019797124</v>
          </cell>
          <cell r="FJ142">
            <v>2.6839292657746312</v>
          </cell>
          <cell r="FK142">
            <v>0</v>
          </cell>
          <cell r="FL142">
            <v>0</v>
          </cell>
          <cell r="FM142">
            <v>0</v>
          </cell>
          <cell r="FN142">
            <v>0</v>
          </cell>
          <cell r="FO142">
            <v>0</v>
          </cell>
          <cell r="FP142">
            <v>0</v>
          </cell>
          <cell r="FQ142">
            <v>0.32211882605583392</v>
          </cell>
          <cell r="FR142">
            <v>0</v>
          </cell>
          <cell r="FS142">
            <v>2.1818181818181817</v>
          </cell>
          <cell r="FT142">
            <v>0</v>
          </cell>
          <cell r="FU142">
            <v>1.786685755189692</v>
          </cell>
          <cell r="FV142">
            <v>0.89591982820329275</v>
          </cell>
          <cell r="FW142">
            <v>0</v>
          </cell>
          <cell r="FX142">
            <v>1.2884753042233357</v>
          </cell>
          <cell r="FY142">
            <v>0.42949176807444517</v>
          </cell>
          <cell r="FZ142">
            <v>6.9045096635647809</v>
          </cell>
          <cell r="GA142">
            <v>0</v>
          </cell>
          <cell r="GB142">
            <v>1.6320687186828917</v>
          </cell>
          <cell r="GC142">
            <v>0.99642090193271282</v>
          </cell>
          <cell r="GD142">
            <v>2.6284896206156043</v>
          </cell>
          <cell r="GE142">
            <v>0.36422587372788789</v>
          </cell>
          <cell r="GF142">
            <v>0</v>
          </cell>
          <cell r="GG142">
            <v>1.7759399617422424</v>
          </cell>
          <cell r="GH142">
            <v>0</v>
          </cell>
          <cell r="GI142">
            <v>2.020239512944018</v>
          </cell>
          <cell r="GJ142">
            <v>1.0130335634618322</v>
          </cell>
          <cell r="GK142">
            <v>0</v>
          </cell>
          <cell r="GL142">
            <v>1.095963136801503</v>
          </cell>
          <cell r="GM142">
            <v>0.48563449830385047</v>
          </cell>
          <cell r="GN142">
            <v>6.7550365469813336</v>
          </cell>
          <cell r="GO142">
            <v>1.845411093554632</v>
          </cell>
          <cell r="GP142">
            <v>1.1266720360649332</v>
          </cell>
          <cell r="GQ142">
            <v>2.9720831296195653</v>
          </cell>
          <cell r="GR142">
            <v>0.31787892636115339</v>
          </cell>
          <cell r="GS142">
            <v>0</v>
          </cell>
          <cell r="GT142">
            <v>2.2226874195472273</v>
          </cell>
          <cell r="GU142">
            <v>0</v>
          </cell>
          <cell r="GV142">
            <v>1.7631684448831977</v>
          </cell>
          <cell r="GW142">
            <v>0.88412725385248803</v>
          </cell>
          <cell r="GX142">
            <v>0</v>
          </cell>
          <cell r="GY142">
            <v>1.3078599993041033</v>
          </cell>
          <cell r="GZ142">
            <v>0.42383856848153789</v>
          </cell>
          <cell r="HA142">
            <v>6.9195606124297075</v>
          </cell>
          <cell r="HB142">
            <v>1.6105865602298441</v>
          </cell>
          <cell r="HC142">
            <v>0.9833054788771679</v>
          </cell>
          <cell r="HD142">
            <v>2.5938920391070122</v>
          </cell>
          <cell r="HE142">
            <v>3769.4425378071719</v>
          </cell>
          <cell r="HF142">
            <v>0</v>
          </cell>
          <cell r="HG142">
            <v>2167.2603447025454</v>
          </cell>
          <cell r="HH142">
            <v>0</v>
          </cell>
          <cell r="HI142">
            <v>2014.5051706033191</v>
          </cell>
          <cell r="HJ142">
            <v>1861.9350843806203</v>
          </cell>
          <cell r="HK142">
            <v>0</v>
          </cell>
          <cell r="HL142">
            <v>342.88496658497724</v>
          </cell>
          <cell r="HM142">
            <v>548.67789503941162</v>
          </cell>
          <cell r="HN142">
            <v>953.07772554830626</v>
          </cell>
          <cell r="HO142">
            <v>696.58635548751374</v>
          </cell>
          <cell r="HP142">
            <v>0</v>
          </cell>
          <cell r="HQ142">
            <v>1</v>
          </cell>
          <cell r="HR142">
            <v>0</v>
          </cell>
          <cell r="HS142">
            <v>1.2621661517325544</v>
          </cell>
          <cell r="HT142">
            <v>0.41292539019624042</v>
          </cell>
          <cell r="HU142">
            <v>0</v>
          </cell>
          <cell r="HV142">
            <v>0.42949176807444517</v>
          </cell>
          <cell r="HW142">
            <v>12.087400000000001</v>
          </cell>
          <cell r="HX142">
            <v>6.8220000000000001</v>
          </cell>
          <cell r="HY142">
            <v>1.2455528480430662</v>
          </cell>
          <cell r="HZ142">
            <v>0.40749024609970941</v>
          </cell>
          <cell r="IA142">
            <v>0</v>
          </cell>
          <cell r="IB142">
            <v>1.4271552365736979</v>
          </cell>
          <cell r="IC142">
            <v>0.46690258023784575</v>
          </cell>
          <cell r="ID142">
            <v>0</v>
          </cell>
          <cell r="IE142" t="str">
            <v>2</v>
          </cell>
          <cell r="IF142">
            <v>116.82387115243742</v>
          </cell>
          <cell r="IG142">
            <v>105.16269485440046</v>
          </cell>
          <cell r="IH142">
            <v>705.22667494703023</v>
          </cell>
          <cell r="II142">
            <v>97.273847472028237</v>
          </cell>
          <cell r="IJ142">
            <v>380.14577016512021</v>
          </cell>
          <cell r="IK142">
            <v>110.98267759481556</v>
          </cell>
          <cell r="IL142">
            <v>5.8411935576218701</v>
          </cell>
          <cell r="IM142">
            <v>99.904560111680439</v>
          </cell>
          <cell r="IN142">
            <v>5.2581347427200233</v>
          </cell>
          <cell r="IO142">
            <v>669.96534119967873</v>
          </cell>
          <cell r="IP142">
            <v>35.261333747351514</v>
          </cell>
          <cell r="IQ142">
            <v>92.410155098426827</v>
          </cell>
          <cell r="IR142">
            <v>4.8636923736014124</v>
          </cell>
          <cell r="IS142">
            <v>361.1384816568642</v>
          </cell>
          <cell r="IT142">
            <v>19.007288508256011</v>
          </cell>
          <cell r="IU142">
            <v>420.24999999999994</v>
          </cell>
          <cell r="IV142">
            <v>866.25</v>
          </cell>
          <cell r="IW142">
            <v>798</v>
          </cell>
          <cell r="IX142">
            <v>22.5</v>
          </cell>
          <cell r="IY142" t="str">
            <v>1: Yes</v>
          </cell>
          <cell r="IZ142" t="str">
            <v>3</v>
          </cell>
          <cell r="JA142" t="str">
            <v>15</v>
          </cell>
          <cell r="JB142" t="str">
            <v>OTHER: Other (please specify)</v>
          </cell>
          <cell r="JC142" t="str">
            <v>1: Yes</v>
          </cell>
          <cell r="JD142" t="str">
            <v>1: Yes</v>
          </cell>
          <cell r="JE142" t="str">
            <v>0: No</v>
          </cell>
          <cell r="JF142" t="str">
            <v>1: Yes</v>
          </cell>
          <cell r="JG142" t="str">
            <v>0: No</v>
          </cell>
          <cell r="JH142">
            <v>0</v>
          </cell>
          <cell r="JI142">
            <v>786</v>
          </cell>
          <cell r="JJ142">
            <v>0</v>
          </cell>
          <cell r="JK142">
            <v>354</v>
          </cell>
          <cell r="JL142">
            <v>0</v>
          </cell>
          <cell r="JM142">
            <v>791</v>
          </cell>
          <cell r="JN142">
            <v>0</v>
          </cell>
          <cell r="JO142">
            <v>1</v>
          </cell>
          <cell r="JP142">
            <v>0</v>
          </cell>
          <cell r="JQ142">
            <v>0</v>
          </cell>
          <cell r="JR142">
            <v>52.511507269671959</v>
          </cell>
          <cell r="JS142">
            <v>84.853327975451165</v>
          </cell>
          <cell r="JT142">
            <v>116.73485789435232</v>
          </cell>
          <cell r="JU142">
            <v>139.26992766859067</v>
          </cell>
          <cell r="JV142">
            <v>148.92324833783883</v>
          </cell>
          <cell r="JW142" t="str">
            <v>N/A</v>
          </cell>
          <cell r="JX142">
            <v>126.08771096661067</v>
          </cell>
          <cell r="JY142" t="str">
            <v>N/A</v>
          </cell>
          <cell r="JZ142">
            <v>9641.362000000001</v>
          </cell>
          <cell r="KA142">
            <v>291.56400000000002</v>
          </cell>
          <cell r="KB142">
            <v>5322.8515000000007</v>
          </cell>
          <cell r="KC142">
            <v>18.381</v>
          </cell>
          <cell r="KD142">
            <v>6924.8764999999994</v>
          </cell>
          <cell r="KE142">
            <v>761</v>
          </cell>
          <cell r="KF142">
            <v>509.44700000000006</v>
          </cell>
          <cell r="KG142">
            <v>14978.466995000001</v>
          </cell>
          <cell r="KH142">
            <v>10945.4175</v>
          </cell>
          <cell r="KI142">
            <v>291.56400000000002</v>
          </cell>
          <cell r="KJ142">
            <v>6754.2165000000005</v>
          </cell>
          <cell r="KK142">
            <v>99.381</v>
          </cell>
          <cell r="KL142">
            <v>6924.8764999999994</v>
          </cell>
          <cell r="KM142">
            <v>926</v>
          </cell>
          <cell r="KN142">
            <v>509.44700000000006</v>
          </cell>
          <cell r="KO142">
            <v>15372.466995000001</v>
          </cell>
          <cell r="KP142">
            <v>553</v>
          </cell>
          <cell r="KQ142">
            <v>233</v>
          </cell>
          <cell r="KR142">
            <v>254</v>
          </cell>
          <cell r="KS142">
            <v>96</v>
          </cell>
          <cell r="KT142">
            <v>298</v>
          </cell>
          <cell r="KU142">
            <v>489</v>
          </cell>
          <cell r="KV142">
            <v>0</v>
          </cell>
          <cell r="KW142">
            <v>0</v>
          </cell>
          <cell r="KX142">
            <v>0</v>
          </cell>
          <cell r="KY142">
            <v>0</v>
          </cell>
          <cell r="KZ142">
            <v>4.3165047125009135</v>
          </cell>
          <cell r="LA142">
            <v>9.7172499452034788</v>
          </cell>
          <cell r="LB142" t="str">
            <v/>
          </cell>
          <cell r="LC142">
            <v>2.6447541462701838</v>
          </cell>
          <cell r="LD142">
            <v>4.2135785782129034</v>
          </cell>
          <cell r="LE142">
            <v>4.3670088405055898</v>
          </cell>
          <cell r="LF142">
            <v>4.2794257324468479</v>
          </cell>
          <cell r="LG142" t="str">
            <v/>
          </cell>
          <cell r="LH142">
            <v>7.1843720318550455</v>
          </cell>
          <cell r="LI142">
            <v>7.1907649594505747</v>
          </cell>
          <cell r="LJ142" t="str">
            <v>Tenofovir/Emtricitabine</v>
          </cell>
          <cell r="LK142" t="str">
            <v/>
          </cell>
          <cell r="LL142" t="str">
            <v>1: Yes</v>
          </cell>
          <cell r="LM142" t="str">
            <v>3</v>
          </cell>
          <cell r="LN142" t="str">
            <v>15</v>
          </cell>
          <cell r="LO142" t="str">
            <v>OTHER: Other (please specify)</v>
          </cell>
          <cell r="LP142" t="str">
            <v>1: Yes</v>
          </cell>
          <cell r="LQ142" t="str">
            <v>0: No</v>
          </cell>
          <cell r="LR142" t="str">
            <v>1: Yes</v>
          </cell>
          <cell r="LS142" t="str">
            <v>0: No</v>
          </cell>
          <cell r="LT142" t="str">
            <v>0: No</v>
          </cell>
          <cell r="LU142">
            <v>786</v>
          </cell>
          <cell r="LV142">
            <v>354</v>
          </cell>
          <cell r="LW142">
            <v>798</v>
          </cell>
          <cell r="LX142">
            <v>20</v>
          </cell>
          <cell r="LY142" t="str">
            <v>0: No</v>
          </cell>
          <cell r="LZ142" t="str">
            <v>0: No</v>
          </cell>
          <cell r="MA142" t="str">
            <v>0: No</v>
          </cell>
          <cell r="MB142" t="str">
            <v>0: No</v>
          </cell>
          <cell r="MC142" t="str">
            <v>0: No</v>
          </cell>
          <cell r="MD142" t="str">
            <v>0: No</v>
          </cell>
          <cell r="ME142" t="str">
            <v>0: No</v>
          </cell>
          <cell r="MF142" t="str">
            <v>0: No</v>
          </cell>
          <cell r="MG142" t="str">
            <v>0: No</v>
          </cell>
          <cell r="MH142" t="str">
            <v>0: No</v>
          </cell>
          <cell r="MI142" t="str">
            <v>0: No</v>
          </cell>
          <cell r="MJ142" t="str">
            <v>0: No</v>
          </cell>
          <cell r="MK142" t="str">
            <v>0: No</v>
          </cell>
          <cell r="ML142" t="str">
            <v>0: No</v>
          </cell>
          <cell r="MM142" t="str">
            <v>0: No</v>
          </cell>
          <cell r="MN142" t="str">
            <v>0: No</v>
          </cell>
          <cell r="MO142" t="str">
            <v>0: No</v>
          </cell>
          <cell r="MP142" t="str">
            <v>TDF-3TC</v>
          </cell>
          <cell r="MQ142" t="str">
            <v>1: Yes</v>
          </cell>
          <cell r="MR142" t="str">
            <v>1: Yes</v>
          </cell>
          <cell r="MS142" t="str">
            <v>4</v>
          </cell>
          <cell r="MT142" t="str">
            <v>1: Yes</v>
          </cell>
          <cell r="MU142">
            <v>16.433575895883958</v>
          </cell>
          <cell r="MV142">
            <v>26.536947127257601</v>
          </cell>
          <cell r="MW142">
            <v>15.496355597947101</v>
          </cell>
          <cell r="MX142">
            <v>11.576664072296081</v>
          </cell>
          <cell r="MY142">
            <v>15.987263063587701</v>
          </cell>
          <cell r="MZ142">
            <v>4.533106971521037</v>
          </cell>
          <cell r="NA142">
            <v>0.12953205916823687</v>
          </cell>
          <cell r="NB142">
            <v>0.12953205916823687</v>
          </cell>
          <cell r="NC142">
            <v>0.12953205916823687</v>
          </cell>
          <cell r="ND142">
            <v>0.12953205916823685</v>
          </cell>
          <cell r="NE142">
            <v>0.12953205916823687</v>
          </cell>
          <cell r="NF142">
            <v>0.12953205916823687</v>
          </cell>
          <cell r="NG142">
            <v>4.3307585927092926E-2</v>
          </cell>
          <cell r="NH142">
            <v>0</v>
          </cell>
          <cell r="NI142">
            <v>0</v>
          </cell>
          <cell r="NJ142">
            <v>0</v>
          </cell>
          <cell r="NK142">
            <v>0.69821924454874573</v>
          </cell>
          <cell r="NL142">
            <v>0</v>
          </cell>
          <cell r="NM142">
            <v>11.84088076088733</v>
          </cell>
          <cell r="NN142">
            <v>22.003840155736562</v>
          </cell>
          <cell r="NO142">
            <v>10.892133011132644</v>
          </cell>
          <cell r="NP142">
            <v>6.9943807285241455</v>
          </cell>
          <cell r="NQ142">
            <v>11.454156092066661</v>
          </cell>
          <cell r="NR142">
            <v>0</v>
          </cell>
          <cell r="NS142">
            <v>4.2662884259848779</v>
          </cell>
          <cell r="NT142">
            <v>4.2654559125963782</v>
          </cell>
          <cell r="NU142">
            <v>4.2654559125963782</v>
          </cell>
          <cell r="NV142">
            <v>4.314632284847276</v>
          </cell>
          <cell r="NW142">
            <v>4.2654559125963791</v>
          </cell>
          <cell r="NX142">
            <v>4.2654559125963782</v>
          </cell>
          <cell r="NY142">
            <v>5.8755650087089668E-2</v>
          </cell>
          <cell r="NZ142">
            <v>0</v>
          </cell>
          <cell r="OA142">
            <v>7.1115615293419046E-2</v>
          </cell>
          <cell r="OB142">
            <v>0</v>
          </cell>
          <cell r="OC142">
            <v>0</v>
          </cell>
          <cell r="OD142">
            <v>0</v>
          </cell>
          <cell r="OE142">
            <v>0.26765105892465907</v>
          </cell>
          <cell r="OF142">
            <v>0.26765105892465907</v>
          </cell>
          <cell r="OG142">
            <v>0.26765105892465907</v>
          </cell>
          <cell r="OH142">
            <v>0.26765105892465907</v>
          </cell>
          <cell r="OI142">
            <v>0.26765105892465907</v>
          </cell>
          <cell r="OJ142">
            <v>0.26765105892465907</v>
          </cell>
          <cell r="OK142">
            <v>11.519165553498915</v>
          </cell>
          <cell r="OL142">
            <v>17.515259183054109</v>
          </cell>
          <cell r="OM142">
            <v>10.959409274118123</v>
          </cell>
          <cell r="ON142">
            <v>8.659755529247505</v>
          </cell>
          <cell r="OO142">
            <v>11.290999993348919</v>
          </cell>
          <cell r="OP142">
            <v>4.533106971521037</v>
          </cell>
          <cell r="OQ142">
            <v>4.9144103423850414</v>
          </cell>
          <cell r="OR142">
            <v>9.0216879442034887</v>
          </cell>
          <cell r="OS142">
            <v>4.5369463238289791</v>
          </cell>
          <cell r="OT142">
            <v>2.9169085430485762</v>
          </cell>
          <cell r="OU142">
            <v>4.6962630702387802</v>
          </cell>
          <cell r="OV142">
            <v>0</v>
          </cell>
          <cell r="OW142">
            <v>0.9826771653543307</v>
          </cell>
          <cell r="OX142">
            <v>0.6828919112383679</v>
          </cell>
          <cell r="OY142">
            <v>0</v>
          </cell>
          <cell r="OZ142">
            <v>1.2884753042233356E-3</v>
          </cell>
          <cell r="PA142">
            <v>1.2450966356478166</v>
          </cell>
          <cell r="PB142">
            <v>0</v>
          </cell>
          <cell r="PC142">
            <v>0</v>
          </cell>
          <cell r="PD142">
            <v>0</v>
          </cell>
          <cell r="PE142">
            <v>0.42992125984251967</v>
          </cell>
          <cell r="PF142">
            <v>0</v>
          </cell>
          <cell r="PG142">
            <v>7.1092102556986427</v>
          </cell>
          <cell r="PH142">
            <v>7.1092102556986427</v>
          </cell>
          <cell r="PI142">
            <v>0</v>
          </cell>
          <cell r="PJ142">
            <v>45.600912873146811</v>
          </cell>
          <cell r="PK142">
            <v>2.761664283714234</v>
          </cell>
          <cell r="PL142" t="str">
            <v>N/A</v>
          </cell>
          <cell r="PM142" t="str">
            <v>N/A</v>
          </cell>
          <cell r="PN142" t="str">
            <v>N/A</v>
          </cell>
          <cell r="PO142">
            <v>0.59532511813579603</v>
          </cell>
          <cell r="PP142" t="str">
            <v>N/A</v>
          </cell>
          <cell r="PQ142">
            <v>659.26</v>
          </cell>
          <cell r="PR142">
            <v>2947.28</v>
          </cell>
          <cell r="PS142">
            <v>3878</v>
          </cell>
          <cell r="PT142">
            <v>3</v>
          </cell>
          <cell r="PU142">
            <v>2899</v>
          </cell>
          <cell r="PV142">
            <v>0</v>
          </cell>
          <cell r="PW142">
            <v>1001</v>
          </cell>
          <cell r="PX142">
            <v>16.964124716668518</v>
          </cell>
          <cell r="PY142">
            <v>0</v>
          </cell>
          <cell r="PZ142">
            <v>20.852659473845549</v>
          </cell>
          <cell r="QA142">
            <v>15.416233598870445</v>
          </cell>
          <cell r="QB142">
            <v>0.12953205916823685</v>
          </cell>
          <cell r="QC142">
            <v>4.766837184064672E-2</v>
          </cell>
          <cell r="QD142">
            <v>10.817538332064663</v>
          </cell>
          <cell r="QE142">
            <v>4.2663722545470026</v>
          </cell>
          <cell r="QF142">
            <v>6.4671953334119334E-2</v>
          </cell>
          <cell r="QG142">
            <v>0.26765105892465901</v>
          </cell>
          <cell r="QH142">
            <v>10.915398798174969</v>
          </cell>
          <cell r="QI142">
            <v>4.5008348006954746</v>
          </cell>
          <cell r="QJ142">
            <v>0.89774976363063352</v>
          </cell>
          <cell r="QK142">
            <v>0.62387330601953983</v>
          </cell>
          <cell r="QL142">
            <v>0</v>
          </cell>
          <cell r="QM142">
            <v>1.418216199180586E-3</v>
          </cell>
          <cell r="QN142">
            <v>1.2450966356478166</v>
          </cell>
          <cell r="QO142">
            <v>0</v>
          </cell>
          <cell r="QP142">
            <v>0</v>
          </cell>
          <cell r="QQ142">
            <v>0</v>
          </cell>
          <cell r="QR142">
            <v>0</v>
          </cell>
          <cell r="QS142">
            <v>0</v>
          </cell>
          <cell r="QT142">
            <v>1.8261032863849767</v>
          </cell>
          <cell r="QU142">
            <v>1.2690140845070423</v>
          </cell>
          <cell r="QV142" t="str">
            <v>0: No</v>
          </cell>
          <cell r="QW142" t="str">
            <v/>
          </cell>
          <cell r="QX142" t="str">
            <v/>
          </cell>
          <cell r="QY142" t="str">
            <v/>
          </cell>
          <cell r="QZ142" t="str">
            <v/>
          </cell>
          <cell r="RA142" t="str">
            <v/>
          </cell>
          <cell r="RB142" t="str">
            <v/>
          </cell>
          <cell r="RC142" t="str">
            <v>N/A</v>
          </cell>
          <cell r="RD142" t="str">
            <v>N/A</v>
          </cell>
          <cell r="RE142">
            <v>17.263171786994405</v>
          </cell>
          <cell r="RF142">
            <v>0</v>
          </cell>
          <cell r="RG142">
            <v>0</v>
          </cell>
          <cell r="RH142">
            <v>0</v>
          </cell>
          <cell r="RI142">
            <v>1.2450966356478168</v>
          </cell>
          <cell r="RJ142">
            <v>0</v>
          </cell>
          <cell r="RK142">
            <v>0</v>
          </cell>
          <cell r="RL142">
            <v>0</v>
          </cell>
          <cell r="RM142">
            <v>0.42992125984251967</v>
          </cell>
          <cell r="RN142">
            <v>0</v>
          </cell>
          <cell r="RO142">
            <v>28.229277778671648</v>
          </cell>
          <cell r="RP142">
            <v>28.139955163057014</v>
          </cell>
          <cell r="RQ142">
            <v>29.116353394775654</v>
          </cell>
          <cell r="RR142">
            <v>29.116353394775654</v>
          </cell>
          <cell r="RS142">
            <v>28.108601763726043</v>
          </cell>
          <cell r="RT142">
            <v>33.603423555755242</v>
          </cell>
          <cell r="RU142">
            <v>27.729085097263034</v>
          </cell>
          <cell r="RV142">
            <v>3.3887655851725604</v>
          </cell>
          <cell r="RW142">
            <v>3.704307920568128</v>
          </cell>
          <cell r="RX142">
            <v>3.2813068948092652</v>
          </cell>
          <cell r="RY142">
            <v>4.0034719006224675</v>
          </cell>
          <cell r="RZ142">
            <v>3.824436082793131</v>
          </cell>
          <cell r="SA142">
            <v>10.072564941459719</v>
          </cell>
          <cell r="SB142">
            <v>26.817813889738069</v>
          </cell>
          <cell r="SC142">
            <v>0</v>
          </cell>
          <cell r="SD142">
            <v>27.66053572503688</v>
          </cell>
          <cell r="SE142">
            <v>26.703171675539739</v>
          </cell>
          <cell r="SF142">
            <v>31.923252377967483</v>
          </cell>
          <cell r="SG142">
            <v>26.342630842399881</v>
          </cell>
          <cell r="SH142">
            <v>1.4114638889335824</v>
          </cell>
          <cell r="SI142">
            <v>0</v>
          </cell>
          <cell r="SJ142">
            <v>1.4558176697387828</v>
          </cell>
          <cell r="SK142">
            <v>1.405430088186302</v>
          </cell>
          <cell r="SL142">
            <v>1.6801711777877628</v>
          </cell>
          <cell r="SM142">
            <v>1.3864542548631518</v>
          </cell>
          <cell r="SN142">
            <v>0</v>
          </cell>
          <cell r="SO142">
            <v>0.65</v>
          </cell>
          <cell r="SP142">
            <v>0.75</v>
          </cell>
          <cell r="SQ142">
            <v>0.8</v>
          </cell>
          <cell r="SR142">
            <v>0.7</v>
          </cell>
          <cell r="SS142" t="str">
            <v>1: Yes</v>
          </cell>
          <cell r="ST142" t="str">
            <v>1: Yes</v>
          </cell>
          <cell r="SU142">
            <v>0.5</v>
          </cell>
          <cell r="SV142" t="str">
            <v>1: Yes</v>
          </cell>
          <cell r="SW142" t="str">
            <v>1: Only patients with CD4 &lt;</v>
          </cell>
          <cell r="SX142">
            <v>1</v>
          </cell>
          <cell r="SY142" t="str">
            <v>0: No</v>
          </cell>
          <cell r="SZ142" t="str">
            <v>N/A</v>
          </cell>
          <cell r="TA142" t="str">
            <v>N/A</v>
          </cell>
          <cell r="TB142">
            <v>0.50369015572580211</v>
          </cell>
          <cell r="TC142">
            <v>0</v>
          </cell>
          <cell r="TD142">
            <v>21.213656664387095</v>
          </cell>
          <cell r="TE142">
            <v>2.3352279914319034E-2</v>
          </cell>
          <cell r="TF142">
            <v>1.1445217505204299</v>
          </cell>
          <cell r="TG142">
            <v>0</v>
          </cell>
          <cell r="TH142">
            <v>0.78768597036074595</v>
          </cell>
          <cell r="TI142">
            <v>3.3887655851725604</v>
          </cell>
          <cell r="TJ142">
            <v>1.1676053725906972</v>
          </cell>
          <cell r="TK142">
            <v>0.60564997050378722</v>
          </cell>
          <cell r="TL142">
            <v>0</v>
          </cell>
          <cell r="TM142">
            <v>20.870055183203363</v>
          </cell>
          <cell r="TN142">
            <v>2.2974038760777249E-2</v>
          </cell>
          <cell r="TO142">
            <v>1.6264209320188989</v>
          </cell>
          <cell r="TP142">
            <v>0</v>
          </cell>
          <cell r="TQ142">
            <v>1.1193399771300085</v>
          </cell>
          <cell r="TR142">
            <v>3.704307920568128</v>
          </cell>
          <cell r="TS142">
            <v>1.1676053725906972</v>
          </cell>
          <cell r="TT142">
            <v>0.49342348039596712</v>
          </cell>
          <cell r="TU142">
            <v>0</v>
          </cell>
          <cell r="TV142">
            <v>21.248255048641177</v>
          </cell>
          <cell r="TW142">
            <v>2.3390366283230664E-2</v>
          </cell>
          <cell r="TX142">
            <v>1.0959977075047476</v>
          </cell>
          <cell r="TY142">
            <v>0</v>
          </cell>
          <cell r="TZ142">
            <v>0.75429061733119063</v>
          </cell>
          <cell r="UA142">
            <v>3.3569925703100072</v>
          </cell>
          <cell r="UB142">
            <v>1.167605372590697</v>
          </cell>
          <cell r="UC142" t="str">
            <v>0: No</v>
          </cell>
          <cell r="UD142" t="str">
            <v>N/A</v>
          </cell>
          <cell r="UE142" t="str">
            <v>N/A</v>
          </cell>
          <cell r="UF142">
            <v>3100</v>
          </cell>
          <cell r="UG142">
            <v>9.196193388360123E-2</v>
          </cell>
          <cell r="UH142">
            <v>9.1961933883601243E-2</v>
          </cell>
          <cell r="UI142">
            <v>0</v>
          </cell>
          <cell r="UJ142">
            <v>421056</v>
          </cell>
          <cell r="UK142">
            <v>1.8061953459328327E-2</v>
          </cell>
          <cell r="UL142">
            <v>1.8061953459328327E-2</v>
          </cell>
          <cell r="UM142">
            <v>1.8061953459328327E-2</v>
          </cell>
          <cell r="UN142" t="str">
            <v>1: Yes</v>
          </cell>
          <cell r="UO142" t="str">
            <v>3: Other (please explain)</v>
          </cell>
          <cell r="UP142" t="str">
            <v>1: Yes</v>
          </cell>
          <cell r="UQ142" t="e">
            <v>#N/A</v>
          </cell>
          <cell r="UR142" t="e">
            <v>#N/A</v>
          </cell>
          <cell r="US142" t="e">
            <v>#N/A</v>
          </cell>
          <cell r="UT142" t="e">
            <v>#N/A</v>
          </cell>
          <cell r="UU142" t="e">
            <v>#N/A</v>
          </cell>
          <cell r="UV142" t="e">
            <v>#N/A</v>
          </cell>
          <cell r="UW142" t="e">
            <v>#N/A</v>
          </cell>
          <cell r="UX142">
            <v>0</v>
          </cell>
          <cell r="UY142">
            <v>0</v>
          </cell>
          <cell r="UZ142">
            <v>0</v>
          </cell>
          <cell r="VA142">
            <v>0</v>
          </cell>
          <cell r="VB142">
            <v>1</v>
          </cell>
          <cell r="VC142">
            <v>0</v>
          </cell>
          <cell r="VD142">
            <v>1</v>
          </cell>
          <cell r="VE142">
            <v>1</v>
          </cell>
          <cell r="VF142">
            <v>0</v>
          </cell>
          <cell r="VG142">
            <v>0</v>
          </cell>
          <cell r="VH142">
            <v>1</v>
          </cell>
          <cell r="VI142">
            <v>0</v>
          </cell>
          <cell r="VJ142">
            <v>0</v>
          </cell>
          <cell r="VK142">
            <v>0</v>
          </cell>
          <cell r="VL142">
            <v>0</v>
          </cell>
          <cell r="VM142">
            <v>0</v>
          </cell>
          <cell r="VN142">
            <v>1</v>
          </cell>
          <cell r="VO142">
            <v>0</v>
          </cell>
          <cell r="VP142">
            <v>1</v>
          </cell>
          <cell r="VQ142">
            <v>0</v>
          </cell>
          <cell r="VR142">
            <v>1</v>
          </cell>
          <cell r="VS142">
            <v>1</v>
          </cell>
          <cell r="VT142">
            <v>0</v>
          </cell>
          <cell r="VU142">
            <v>0</v>
          </cell>
          <cell r="VV142">
            <v>0</v>
          </cell>
          <cell r="VW142">
            <v>0</v>
          </cell>
          <cell r="VX142">
            <v>0</v>
          </cell>
          <cell r="VY142">
            <v>18.183414942801111</v>
          </cell>
          <cell r="VZ142">
            <v>17.414349430172745</v>
          </cell>
          <cell r="WA142">
            <v>25.824503455298753</v>
          </cell>
          <cell r="WB142">
            <v>10.146677571067864</v>
          </cell>
          <cell r="WC142">
            <v>10.762177670582265</v>
          </cell>
          <cell r="WD142">
            <v>17.547267528573769</v>
          </cell>
          <cell r="WE142">
            <v>1833.1916619124536</v>
          </cell>
          <cell r="WF142">
            <v>17.277464110416979</v>
          </cell>
          <cell r="WG142">
            <v>24.533278282533814</v>
          </cell>
          <cell r="WH142">
            <v>9.6393436925144709</v>
          </cell>
          <cell r="WI142">
            <v>10.224068787053151</v>
          </cell>
          <cell r="WJ142">
            <v>16.669904152145079</v>
          </cell>
          <cell r="WK142">
            <v>1741.5320788168306</v>
          </cell>
          <cell r="WL142">
            <v>0.90934021633773598</v>
          </cell>
          <cell r="WM142">
            <v>1.2912251727649378</v>
          </cell>
          <cell r="WN142">
            <v>0.50733387855339329</v>
          </cell>
          <cell r="WO142">
            <v>0.53810888352911324</v>
          </cell>
          <cell r="WP142">
            <v>0.87736337642868845</v>
          </cell>
          <cell r="WQ142">
            <v>91.659583095622665</v>
          </cell>
          <cell r="WR142">
            <v>4.7091473606103898E-2</v>
          </cell>
          <cell r="WS142">
            <v>25.777411981692648</v>
          </cell>
          <cell r="WT142">
            <v>4.7091473606103898E-2</v>
          </cell>
          <cell r="WU142">
            <v>17.37064734052025</v>
          </cell>
          <cell r="WV142">
            <v>4.7091473606103898E-2</v>
          </cell>
          <cell r="WW142">
            <v>10.111944697753406</v>
          </cell>
          <cell r="WX142">
            <v>0</v>
          </cell>
          <cell r="WY142">
            <v>110.96301633650188</v>
          </cell>
          <cell r="WZ142">
            <v>4.8548916619200622</v>
          </cell>
          <cell r="XA142">
            <v>4.6442674176149978</v>
          </cell>
          <cell r="XB142">
            <v>6.9466310271155862</v>
          </cell>
          <cell r="XC142">
            <v>4.4400149490273364</v>
          </cell>
          <cell r="XD142">
            <v>4.325554943173862</v>
          </cell>
          <cell r="XE142">
            <v>7.4043329099599209</v>
          </cell>
          <cell r="XF142">
            <v>5.5221555777691336</v>
          </cell>
          <cell r="XG142">
            <v>0.56672644535955663</v>
          </cell>
          <cell r="XH142">
            <v>0.64080835402649139</v>
          </cell>
          <cell r="XI142">
            <v>0.50870681269010798</v>
          </cell>
          <cell r="XJ142">
            <v>0.64034483984636381</v>
          </cell>
          <cell r="XK142">
            <v>1.1757037178938123</v>
          </cell>
          <cell r="XL142">
            <v>1.2028192974312801</v>
          </cell>
          <cell r="XM142">
            <v>2.8888647759471193</v>
          </cell>
          <cell r="XN142">
            <v>3.076075290975921</v>
          </cell>
          <cell r="XO142">
            <v>4.935289576379331</v>
          </cell>
          <cell r="XP142">
            <v>2.843308083072154</v>
          </cell>
          <cell r="XQ142">
            <v>2.3156683506298212</v>
          </cell>
          <cell r="XR142">
            <v>3.7140851054083766</v>
          </cell>
          <cell r="XS142">
            <v>1.7467985689730532</v>
          </cell>
          <cell r="XT142">
            <v>0.40402997519486139</v>
          </cell>
          <cell r="XU142">
            <v>0.4568443655699212</v>
          </cell>
          <cell r="XV142">
            <v>0.36266668442169159</v>
          </cell>
          <cell r="XW142">
            <v>0.45651391756589238</v>
          </cell>
          <cell r="XX142">
            <v>0.83818136221924433</v>
          </cell>
          <cell r="XY142">
            <v>0.85751257045493334</v>
          </cell>
          <cell r="XZ142">
            <v>0</v>
          </cell>
          <cell r="YA142">
            <v>0</v>
          </cell>
          <cell r="YB142">
            <v>0</v>
          </cell>
          <cell r="YC142">
            <v>0</v>
          </cell>
          <cell r="YD142">
            <v>0</v>
          </cell>
          <cell r="YE142">
            <v>0</v>
          </cell>
          <cell r="YF142">
            <v>0</v>
          </cell>
          <cell r="YG142">
            <v>0</v>
          </cell>
          <cell r="YH142">
            <v>0</v>
          </cell>
          <cell r="YI142">
            <v>0</v>
          </cell>
          <cell r="YJ142">
            <v>0</v>
          </cell>
          <cell r="YK142">
            <v>0</v>
          </cell>
          <cell r="YL142">
            <v>0.40402997519486139</v>
          </cell>
          <cell r="YM142">
            <v>0.4568443655699212</v>
          </cell>
          <cell r="YN142">
            <v>0.36266668442169159</v>
          </cell>
          <cell r="YO142">
            <v>0.45651391756589238</v>
          </cell>
          <cell r="YP142">
            <v>0.83818136221924433</v>
          </cell>
          <cell r="YQ142">
            <v>0.85751257045493334</v>
          </cell>
          <cell r="YR142">
            <v>0.40402997519486139</v>
          </cell>
          <cell r="YS142">
            <v>0.4568443655699212</v>
          </cell>
          <cell r="YT142">
            <v>0.36266668442169159</v>
          </cell>
          <cell r="YU142">
            <v>0.45651391756589238</v>
          </cell>
          <cell r="YV142">
            <v>0.83818136221924433</v>
          </cell>
          <cell r="YW142">
            <v>0.85751257045493334</v>
          </cell>
          <cell r="YX142">
            <v>0</v>
          </cell>
          <cell r="YY142">
            <v>0</v>
          </cell>
          <cell r="YZ142">
            <v>0</v>
          </cell>
          <cell r="ZA142">
            <v>0</v>
          </cell>
          <cell r="ZB142">
            <v>0</v>
          </cell>
          <cell r="ZC142">
            <v>0</v>
          </cell>
          <cell r="ZD142">
            <v>2.0661812952495349</v>
          </cell>
          <cell r="ZE142">
            <v>1.8876125698509205</v>
          </cell>
          <cell r="ZF142">
            <v>7.2420651526840282E-2</v>
          </cell>
          <cell r="ZG142">
            <v>7.2420651526840268E-2</v>
          </cell>
          <cell r="ZH142">
            <v>0.28092877212157774</v>
          </cell>
          <cell r="ZI142">
            <v>0.28092877212157769</v>
          </cell>
          <cell r="ZJ142" t="str">
            <v xml:space="preserve"> </v>
          </cell>
          <cell r="ZK142">
            <v>0</v>
          </cell>
          <cell r="ZL142">
            <v>3</v>
          </cell>
          <cell r="ZM142">
            <v>0</v>
          </cell>
          <cell r="ZN142">
            <v>2</v>
          </cell>
          <cell r="ZO142">
            <v>235.5</v>
          </cell>
          <cell r="ZP142">
            <v>0</v>
          </cell>
          <cell r="ZQ142">
            <v>0</v>
          </cell>
          <cell r="ZR142" t="str">
            <v>0: No</v>
          </cell>
          <cell r="ZS142" t="str">
            <v>1: Yes</v>
          </cell>
          <cell r="ZT142">
            <v>0.97706082037729991</v>
          </cell>
          <cell r="ZU142">
            <v>0.97706082037729991</v>
          </cell>
          <cell r="ZV142">
            <v>0.97706082037730002</v>
          </cell>
          <cell r="ZW142">
            <v>0.97706082037730002</v>
          </cell>
          <cell r="ZX142">
            <v>0.9770608203772998</v>
          </cell>
          <cell r="ZY142">
            <v>0.97706082037729991</v>
          </cell>
          <cell r="ZZ142">
            <v>0.97706082037729991</v>
          </cell>
          <cell r="AAA142">
            <v>0.77187804809806704</v>
          </cell>
          <cell r="AAB142">
            <v>0.77187804809806715</v>
          </cell>
          <cell r="AAC142">
            <v>0.77187804809806693</v>
          </cell>
          <cell r="AAD142">
            <v>0.77187804809806682</v>
          </cell>
          <cell r="AAE142">
            <v>0.77187804809806693</v>
          </cell>
          <cell r="AAF142">
            <v>0.77187804809806704</v>
          </cell>
          <cell r="AAG142">
            <v>8.7935473833957001E-2</v>
          </cell>
          <cell r="AAH142">
            <v>8.7935473833957001E-2</v>
          </cell>
          <cell r="AAI142">
            <v>8.7935473833956987E-2</v>
          </cell>
          <cell r="AAJ142">
            <v>8.7935473833957001E-2</v>
          </cell>
          <cell r="AAK142">
            <v>8.7935473833956987E-2</v>
          </cell>
          <cell r="AAL142">
            <v>8.7935473833956987E-2</v>
          </cell>
          <cell r="AAM142">
            <v>8.7935473833957001E-2</v>
          </cell>
          <cell r="AAN142">
            <v>2.9311824611319003E-2</v>
          </cell>
          <cell r="AAO142">
            <v>2.9311824611318999E-2</v>
          </cell>
          <cell r="AAP142">
            <v>2.9311824611318999E-2</v>
          </cell>
          <cell r="AAQ142">
            <v>2.9311824611318992E-2</v>
          </cell>
          <cell r="AAR142">
            <v>2.9311824611318999E-2</v>
          </cell>
          <cell r="AAS142">
            <v>2.9311824611318996E-2</v>
          </cell>
          <cell r="AAT142">
            <v>0</v>
          </cell>
          <cell r="AAU142">
            <v>0</v>
          </cell>
          <cell r="AAV142">
            <v>0</v>
          </cell>
          <cell r="AAW142">
            <v>0</v>
          </cell>
          <cell r="AAX142">
            <v>0</v>
          </cell>
          <cell r="AAY142">
            <v>0</v>
          </cell>
          <cell r="AAZ142">
            <v>0</v>
          </cell>
          <cell r="ABA142">
            <v>0</v>
          </cell>
          <cell r="ABB142">
            <v>0</v>
          </cell>
          <cell r="ABC142">
            <v>0</v>
          </cell>
          <cell r="ABD142">
            <v>0</v>
          </cell>
          <cell r="ABE142">
            <v>0</v>
          </cell>
          <cell r="ABF142">
            <v>8.7935473833957001E-2</v>
          </cell>
          <cell r="ABG142">
            <v>8.7935473833956987E-2</v>
          </cell>
          <cell r="ABH142">
            <v>8.7935473833957001E-2</v>
          </cell>
          <cell r="ABI142">
            <v>8.7935473833956987E-2</v>
          </cell>
          <cell r="ABJ142">
            <v>8.7935473833956987E-2</v>
          </cell>
          <cell r="ABK142">
            <v>8.7935473833957001E-2</v>
          </cell>
          <cell r="ABL142">
            <v>0</v>
          </cell>
          <cell r="ABM142">
            <v>0</v>
          </cell>
          <cell r="ABN142">
            <v>0</v>
          </cell>
          <cell r="ABO142">
            <v>0</v>
          </cell>
          <cell r="ABP142">
            <v>0</v>
          </cell>
          <cell r="ABQ142">
            <v>0</v>
          </cell>
          <cell r="ABR142">
            <v>0</v>
          </cell>
          <cell r="ABS142">
            <v>0</v>
          </cell>
          <cell r="ABT142">
            <v>0</v>
          </cell>
          <cell r="ABU142">
            <v>0</v>
          </cell>
          <cell r="ABV142">
            <v>0</v>
          </cell>
          <cell r="ABW142">
            <v>0</v>
          </cell>
          <cell r="ABX142">
            <v>8.7935473833957001E-2</v>
          </cell>
          <cell r="ABY142" t="str">
            <v>0: No</v>
          </cell>
          <cell r="ABZ142">
            <v>8.7935473833957001E-2</v>
          </cell>
          <cell r="ACA142">
            <v>8.7935473833956987E-2</v>
          </cell>
          <cell r="ACB142">
            <v>4.8875711614786725</v>
          </cell>
          <cell r="ACC142">
            <v>4.823238344520961</v>
          </cell>
          <cell r="ACD142">
            <v>5.526469528323168</v>
          </cell>
          <cell r="ACE142">
            <v>4.3871973289943433</v>
          </cell>
          <cell r="ACF142">
            <v>5.5224720820097346</v>
          </cell>
          <cell r="ACG142">
            <v>10.139522574026557</v>
          </cell>
          <cell r="ACH142">
            <v>10.373373183362473</v>
          </cell>
          <cell r="ACI142">
            <v>2.2307647782353466</v>
          </cell>
          <cell r="ACJ142">
            <v>2.5223680974589584</v>
          </cell>
          <cell r="ACK142">
            <v>2.0023862473498788</v>
          </cell>
          <cell r="ACL142">
            <v>2.5205435997392773</v>
          </cell>
          <cell r="ACM142">
            <v>4.6278384659708127</v>
          </cell>
          <cell r="ACN142">
            <v>4.7345715825721486</v>
          </cell>
          <cell r="ACO142">
            <v>0.36683975249815975</v>
          </cell>
          <cell r="ACP142">
            <v>0.414792674516344</v>
          </cell>
          <cell r="ACQ142">
            <v>0.32928387723811037</v>
          </cell>
          <cell r="ACR142">
            <v>0.41449264364870109</v>
          </cell>
          <cell r="ACS142">
            <v>0.76102829577627962</v>
          </cell>
          <cell r="ACT142">
            <v>0.77858010153339052</v>
          </cell>
          <cell r="ACU142">
            <v>0.35294309601861773</v>
          </cell>
          <cell r="ACV142">
            <v>0.39907946113439724</v>
          </cell>
          <cell r="ACW142">
            <v>0.31680991580108575</v>
          </cell>
          <cell r="ACX142">
            <v>0.39879079606305234</v>
          </cell>
          <cell r="ACY142">
            <v>0.7321989534664729</v>
          </cell>
          <cell r="ACZ142">
            <v>0.74908586014015244</v>
          </cell>
          <cell r="ADA142">
            <v>0</v>
          </cell>
          <cell r="ADB142">
            <v>0</v>
          </cell>
          <cell r="ADC142">
            <v>0</v>
          </cell>
          <cell r="ADD142">
            <v>0</v>
          </cell>
          <cell r="ADE142">
            <v>0</v>
          </cell>
          <cell r="ADF142">
            <v>0</v>
          </cell>
          <cell r="ADG142">
            <v>0</v>
          </cell>
          <cell r="ADH142">
            <v>0</v>
          </cell>
          <cell r="ADI142">
            <v>0</v>
          </cell>
          <cell r="ADJ142">
            <v>0</v>
          </cell>
          <cell r="ADK142">
            <v>0</v>
          </cell>
          <cell r="ADL142">
            <v>0</v>
          </cell>
          <cell r="ADM142">
            <v>0.35294309601861773</v>
          </cell>
          <cell r="ADN142">
            <v>0.39907946113439724</v>
          </cell>
          <cell r="ADO142">
            <v>0.31680991580108575</v>
          </cell>
          <cell r="ADP142">
            <v>0.39879079606305234</v>
          </cell>
          <cell r="ADQ142">
            <v>0.7321989534664729</v>
          </cell>
          <cell r="ADR142">
            <v>0.74908586014015244</v>
          </cell>
          <cell r="ADS142">
            <v>1.2397424901681071</v>
          </cell>
          <cell r="ADT142">
            <v>1.401800376612568</v>
          </cell>
          <cell r="ADU142">
            <v>1.1128216371300497</v>
          </cell>
          <cell r="ADV142">
            <v>1.4007864161231562</v>
          </cell>
          <cell r="ADW142">
            <v>2.5719107813944158</v>
          </cell>
          <cell r="ADX142">
            <v>2.6312274700250371</v>
          </cell>
          <cell r="ADY142">
            <v>0.34433794853982436</v>
          </cell>
          <cell r="ADZ142">
            <v>0.38934945746650362</v>
          </cell>
          <cell r="AEA142">
            <v>0.30908573567413217</v>
          </cell>
          <cell r="AEB142">
            <v>0.38906783037249543</v>
          </cell>
          <cell r="AEC142">
            <v>0.71434712395210598</v>
          </cell>
          <cell r="AED142">
            <v>0.7308223089515925</v>
          </cell>
          <cell r="AEE142">
            <v>1.3896656479541987</v>
          </cell>
          <cell r="AEF142">
            <v>1.8561122404855912</v>
          </cell>
          <cell r="AEG142">
            <v>0</v>
          </cell>
          <cell r="AEH142">
            <v>0</v>
          </cell>
          <cell r="AEI142">
            <v>0.55506011260167953</v>
          </cell>
          <cell r="AEJ142">
            <v>0.78127852515954521</v>
          </cell>
          <cell r="AEK142">
            <v>0.27332640119085011</v>
          </cell>
          <cell r="AEL142">
            <v>3.2128234086808115E-2</v>
          </cell>
          <cell r="AEM142">
            <v>0.36683975249815975</v>
          </cell>
          <cell r="AEN142">
            <v>1.3713741279315605</v>
          </cell>
          <cell r="AEO142">
            <v>1.8316811017716943</v>
          </cell>
          <cell r="AEP142">
            <v>0</v>
          </cell>
          <cell r="AEQ142">
            <v>0</v>
          </cell>
          <cell r="AER142">
            <v>0.5477541155236284</v>
          </cell>
          <cell r="AES142">
            <v>0.77099492074919573</v>
          </cell>
          <cell r="AET142">
            <v>0.26972873340114972</v>
          </cell>
          <cell r="AEU142">
            <v>3.1705345143733209E-2</v>
          </cell>
          <cell r="AEV142">
            <v>0.36201121213105913</v>
          </cell>
          <cell r="AEW142">
            <v>7.7399999999999997E-2</v>
          </cell>
          <cell r="AEX142" t="str">
            <v>1</v>
          </cell>
          <cell r="AEY142" t="str">
            <v>10</v>
          </cell>
          <cell r="AEZ142" t="str">
            <v>1: Yes</v>
          </cell>
          <cell r="AFA142" t="str">
            <v>30</v>
          </cell>
          <cell r="AFB142" t="str">
            <v>0</v>
          </cell>
          <cell r="AFC142" t="str">
            <v>1: Always</v>
          </cell>
          <cell r="AFD142" t="str">
            <v>1: Always</v>
          </cell>
          <cell r="AFE142">
            <v>0.36201121213105913</v>
          </cell>
          <cell r="AFF142">
            <v>0.414792674516344</v>
          </cell>
          <cell r="AFG142">
            <v>0.5167489623341871</v>
          </cell>
          <cell r="AFH142">
            <v>0.51674896233418699</v>
          </cell>
          <cell r="AFI142">
            <v>0.5167489623341871</v>
          </cell>
          <cell r="AFJ142">
            <v>0.5167489623341871</v>
          </cell>
          <cell r="AFK142">
            <v>0.51674896233418699</v>
          </cell>
          <cell r="AFL142">
            <v>0.5167489623341871</v>
          </cell>
          <cell r="AFM142">
            <v>0.51674896233418699</v>
          </cell>
          <cell r="AFN142">
            <v>0</v>
          </cell>
          <cell r="AFO142">
            <v>247</v>
          </cell>
          <cell r="AFP142">
            <v>238</v>
          </cell>
          <cell r="AFQ142">
            <v>9</v>
          </cell>
          <cell r="AFR142">
            <v>0.17818039186741322</v>
          </cell>
          <cell r="AFS142">
            <v>0.17818039186741319</v>
          </cell>
          <cell r="AFT142">
            <v>0.17818039186741319</v>
          </cell>
          <cell r="AFU142">
            <v>0.17818039186741325</v>
          </cell>
          <cell r="AFV142">
            <v>0</v>
          </cell>
          <cell r="AFW142">
            <v>0</v>
          </cell>
          <cell r="AFX142">
            <v>0</v>
          </cell>
          <cell r="AFY142">
            <v>0</v>
          </cell>
          <cell r="AFZ142">
            <v>0</v>
          </cell>
          <cell r="AGA142">
            <v>0</v>
          </cell>
          <cell r="AGB142">
            <v>0</v>
          </cell>
        </row>
        <row r="143">
          <cell r="A143" t="str">
            <v>Ethiopia_20</v>
          </cell>
          <cell r="B143" t="str">
            <v>Ethiopia</v>
          </cell>
          <cell r="C143" t="str">
            <v>Dimma HC*</v>
          </cell>
          <cell r="D143" t="str">
            <v>Health Center</v>
          </cell>
          <cell r="E143" t="str">
            <v>Primary</v>
          </cell>
          <cell r="F143" t="str">
            <v>Rural</v>
          </cell>
          <cell r="G143" t="str">
            <v>No</v>
          </cell>
          <cell r="H143">
            <v>39853</v>
          </cell>
          <cell r="I143">
            <v>20010</v>
          </cell>
          <cell r="J143">
            <v>11285</v>
          </cell>
          <cell r="K143">
            <v>16</v>
          </cell>
          <cell r="L143">
            <v>77</v>
          </cell>
          <cell r="M143" t="str">
            <v>USD</v>
          </cell>
          <cell r="N143">
            <v>16.142439999999997</v>
          </cell>
          <cell r="O143">
            <v>0.1</v>
          </cell>
          <cell r="P143">
            <v>0</v>
          </cell>
          <cell r="Q143">
            <v>0</v>
          </cell>
          <cell r="R143">
            <v>0.1</v>
          </cell>
          <cell r="S143">
            <v>0</v>
          </cell>
          <cell r="T143">
            <v>11285</v>
          </cell>
          <cell r="U143">
            <v>0</v>
          </cell>
          <cell r="V143">
            <v>168.03258693634442</v>
          </cell>
          <cell r="W143" t="str">
            <v>0: No</v>
          </cell>
          <cell r="X143" t="str">
            <v>0: No</v>
          </cell>
          <cell r="Y143">
            <v>0</v>
          </cell>
          <cell r="Z143" t="str">
            <v>Jul-10</v>
          </cell>
          <cell r="AA143" t="str">
            <v>Jun-11</v>
          </cell>
          <cell r="AB143">
            <v>101</v>
          </cell>
          <cell r="AC143">
            <v>144.41666666666666</v>
          </cell>
          <cell r="AD143">
            <v>0.25</v>
          </cell>
          <cell r="AE143">
            <v>5.916666666666667</v>
          </cell>
          <cell r="AF143">
            <v>0</v>
          </cell>
          <cell r="AG143">
            <v>251.58333333333334</v>
          </cell>
          <cell r="AH143">
            <v>150.58333333333331</v>
          </cell>
          <cell r="AI143">
            <v>8.1999999999999993</v>
          </cell>
          <cell r="AJ143">
            <v>8.4999999999999982</v>
          </cell>
          <cell r="AK143">
            <v>8.1999999999999993</v>
          </cell>
          <cell r="AL143">
            <v>8.1999999999999993</v>
          </cell>
          <cell r="AM143">
            <v>8.1999999999999993</v>
          </cell>
          <cell r="AN143">
            <v>8.1999999999999993</v>
          </cell>
          <cell r="AO143">
            <v>0</v>
          </cell>
          <cell r="AP143">
            <v>8.5</v>
          </cell>
          <cell r="AQ143">
            <v>8.5</v>
          </cell>
          <cell r="AR143">
            <v>8.5</v>
          </cell>
          <cell r="AS143">
            <v>8.5</v>
          </cell>
          <cell r="AT143">
            <v>0</v>
          </cell>
          <cell r="AU143">
            <v>8.1999999999999993</v>
          </cell>
          <cell r="AV143">
            <v>8.1999999999999993</v>
          </cell>
          <cell r="AW143">
            <v>8.1999999999999993</v>
          </cell>
          <cell r="AX143">
            <v>8.1999999999999993</v>
          </cell>
          <cell r="AY143">
            <v>0</v>
          </cell>
          <cell r="AZ143">
            <v>5</v>
          </cell>
          <cell r="BA143">
            <v>5</v>
          </cell>
          <cell r="BB143">
            <v>5</v>
          </cell>
          <cell r="BC143">
            <v>5</v>
          </cell>
          <cell r="BD143">
            <v>0</v>
          </cell>
          <cell r="BE143">
            <v>27850.274999999994</v>
          </cell>
          <cell r="BF143" t="str">
            <v>0: No</v>
          </cell>
          <cell r="BG143" t="str">
            <v>N/A</v>
          </cell>
          <cell r="BH143" t="str">
            <v>N/A</v>
          </cell>
          <cell r="BI143" t="str">
            <v>N/A</v>
          </cell>
          <cell r="BJ143" t="str">
            <v>N/A</v>
          </cell>
          <cell r="BK143" t="str">
            <v>0: Unknown</v>
          </cell>
          <cell r="BL143" t="str">
            <v>N/A</v>
          </cell>
          <cell r="BM143" t="str">
            <v>1: Yes</v>
          </cell>
          <cell r="BN143" t="str">
            <v>N_INITIATION,N_STAGE,N_MONITORING,N_BLOOD: Initiation, WHO Staging, Routine clinical monitoring, Blood draws for CD4</v>
          </cell>
          <cell r="BO143" t="str">
            <v>There is JHU physician support on a monthly basis.</v>
          </cell>
          <cell r="BP143" t="str">
            <v>1: Yes</v>
          </cell>
          <cell r="BQ143">
            <v>0.9</v>
          </cell>
          <cell r="BR143" t="str">
            <v>0: Cumulative</v>
          </cell>
          <cell r="BS143" t="str">
            <v/>
          </cell>
          <cell r="BT143" t="str">
            <v>0: No</v>
          </cell>
          <cell r="BU143" t="str">
            <v>N/A</v>
          </cell>
          <cell r="BV143" t="str">
            <v>N/A</v>
          </cell>
          <cell r="BW143" t="str">
            <v>N/A</v>
          </cell>
          <cell r="BX143" t="str">
            <v>N/A</v>
          </cell>
          <cell r="BY143" t="str">
            <v>0: Unknown</v>
          </cell>
          <cell r="BZ143" t="str">
            <v>N/A</v>
          </cell>
          <cell r="CA143" t="str">
            <v>0: No</v>
          </cell>
          <cell r="CB143" t="str">
            <v>0: No</v>
          </cell>
          <cell r="CC143" t="str">
            <v>0: No</v>
          </cell>
          <cell r="CD143" t="str">
            <v>0: No</v>
          </cell>
          <cell r="CE143" t="str">
            <v>0: No</v>
          </cell>
          <cell r="CF143" t="str">
            <v>0: No</v>
          </cell>
          <cell r="CG143" t="str">
            <v>0: No</v>
          </cell>
          <cell r="CH143" t="str">
            <v/>
          </cell>
          <cell r="CI143" t="str">
            <v/>
          </cell>
          <cell r="CJ143">
            <v>158.41666666666666</v>
          </cell>
          <cell r="CK143" t="str">
            <v/>
          </cell>
          <cell r="CL143" t="str">
            <v>1: Yes</v>
          </cell>
          <cell r="CM143" t="str">
            <v>1: Yes</v>
          </cell>
          <cell r="CN143" t="str">
            <v>1: Yes</v>
          </cell>
          <cell r="CO143" t="str">
            <v>0: No</v>
          </cell>
          <cell r="CP143" t="str">
            <v/>
          </cell>
          <cell r="CQ143" t="str">
            <v>1: Yes</v>
          </cell>
          <cell r="CR143" t="str">
            <v>1: Yes</v>
          </cell>
          <cell r="CS143" t="str">
            <v>100</v>
          </cell>
          <cell r="CT143" t="str">
            <v>20</v>
          </cell>
          <cell r="CU143">
            <v>241.69821066223943</v>
          </cell>
          <cell r="CV143" t="str">
            <v>2: Unknown</v>
          </cell>
          <cell r="CW143">
            <v>8.1999999999999993</v>
          </cell>
          <cell r="CX143">
            <v>22.427515714094589</v>
          </cell>
          <cell r="CY143">
            <v>22.427515714094596</v>
          </cell>
          <cell r="CZ143">
            <v>22.427515714094589</v>
          </cell>
          <cell r="DA143">
            <v>14.961712266780165</v>
          </cell>
          <cell r="DB143">
            <v>14.96171226678017</v>
          </cell>
          <cell r="DC143">
            <v>14.961712266780165</v>
          </cell>
          <cell r="DD143">
            <v>14.961712266780166</v>
          </cell>
          <cell r="DE143">
            <v>14.961712266780168</v>
          </cell>
          <cell r="DF143">
            <v>14.961712266780168</v>
          </cell>
          <cell r="DG143">
            <v>0</v>
          </cell>
          <cell r="DH143">
            <v>7.465803447314423</v>
          </cell>
          <cell r="DI143">
            <v>7.4658034473144248</v>
          </cell>
          <cell r="DJ143">
            <v>7.4658034473144239</v>
          </cell>
          <cell r="DK143">
            <v>7.4658034473144221</v>
          </cell>
          <cell r="DL143">
            <v>7.4658034473144248</v>
          </cell>
          <cell r="DM143">
            <v>7.4658034473144248</v>
          </cell>
          <cell r="DN143">
            <v>0</v>
          </cell>
          <cell r="DO143">
            <v>14.961712266780165</v>
          </cell>
          <cell r="DP143">
            <v>14.961712266780165</v>
          </cell>
          <cell r="DQ143">
            <v>14.961712266780168</v>
          </cell>
          <cell r="DR143">
            <v>7.4658034473144239</v>
          </cell>
          <cell r="DS143">
            <v>7.465803447314423</v>
          </cell>
          <cell r="DT143">
            <v>7.4658034473144248</v>
          </cell>
          <cell r="DU143">
            <v>8.1176075433960921</v>
          </cell>
          <cell r="DV143">
            <v>8.1176075433960921</v>
          </cell>
          <cell r="DW143">
            <v>8.1176075433960904</v>
          </cell>
          <cell r="DX143">
            <v>8.1176075433960939</v>
          </cell>
          <cell r="DY143">
            <v>8.1176075433960921</v>
          </cell>
          <cell r="DZ143">
            <v>0</v>
          </cell>
          <cell r="EA143">
            <v>2.2844521644404514</v>
          </cell>
          <cell r="EB143">
            <v>2.2844521644404514</v>
          </cell>
          <cell r="EC143">
            <v>2.2844521644404514</v>
          </cell>
          <cell r="ED143">
            <v>2.2844521644404514</v>
          </cell>
          <cell r="EE143">
            <v>2.2844521644404514</v>
          </cell>
          <cell r="EF143">
            <v>0</v>
          </cell>
          <cell r="EG143">
            <v>0.41673593414948029</v>
          </cell>
          <cell r="EH143">
            <v>0.41673593414948035</v>
          </cell>
          <cell r="EI143">
            <v>0.41673593414948029</v>
          </cell>
          <cell r="EJ143">
            <v>0.41673593414948035</v>
          </cell>
          <cell r="EK143">
            <v>0.41673593414948035</v>
          </cell>
          <cell r="EL143">
            <v>0</v>
          </cell>
          <cell r="EM143">
            <v>2.3298120118634906</v>
          </cell>
          <cell r="EN143">
            <v>2.3298120118634915</v>
          </cell>
          <cell r="EO143">
            <v>2.3298120118634906</v>
          </cell>
          <cell r="EP143">
            <v>2.3298120118634911</v>
          </cell>
          <cell r="EQ143">
            <v>2.3298120118634911</v>
          </cell>
          <cell r="ER143">
            <v>0</v>
          </cell>
          <cell r="ES143">
            <v>0</v>
          </cell>
          <cell r="ET143">
            <v>0</v>
          </cell>
          <cell r="EU143">
            <v>0</v>
          </cell>
          <cell r="EV143">
            <v>0</v>
          </cell>
          <cell r="EW143">
            <v>0</v>
          </cell>
          <cell r="EX143">
            <v>0</v>
          </cell>
          <cell r="EY143">
            <v>5.0400610486311557</v>
          </cell>
          <cell r="EZ143">
            <v>5.0400610486311566</v>
          </cell>
          <cell r="FA143">
            <v>5.0400610486311557</v>
          </cell>
          <cell r="FB143">
            <v>5.0400610486311566</v>
          </cell>
          <cell r="FC143">
            <v>5.0400610486311566</v>
          </cell>
          <cell r="FD143">
            <v>0</v>
          </cell>
          <cell r="FE143">
            <v>4.2388470116139194</v>
          </cell>
          <cell r="FF143">
            <v>4.2388470116139203</v>
          </cell>
          <cell r="FG143">
            <v>4.2388470116139194</v>
          </cell>
          <cell r="FH143">
            <v>4.2388470116139203</v>
          </cell>
          <cell r="FI143">
            <v>4.2388470116139203</v>
          </cell>
          <cell r="FJ143">
            <v>0</v>
          </cell>
          <cell r="FK143">
            <v>0</v>
          </cell>
          <cell r="FL143">
            <v>0</v>
          </cell>
          <cell r="FM143">
            <v>0</v>
          </cell>
          <cell r="FN143">
            <v>0</v>
          </cell>
          <cell r="FO143">
            <v>0</v>
          </cell>
          <cell r="FP143">
            <v>0</v>
          </cell>
          <cell r="FQ143">
            <v>0.3577343491222259</v>
          </cell>
          <cell r="FR143">
            <v>0</v>
          </cell>
          <cell r="FS143">
            <v>3.9748261013580652</v>
          </cell>
          <cell r="FT143">
            <v>0</v>
          </cell>
          <cell r="FU143">
            <v>1.1924478304074195</v>
          </cell>
          <cell r="FV143">
            <v>2.0271613116926135</v>
          </cell>
          <cell r="FW143">
            <v>0</v>
          </cell>
          <cell r="FX143">
            <v>6.995693938390195</v>
          </cell>
          <cell r="FY143">
            <v>0</v>
          </cell>
          <cell r="FZ143">
            <v>14.54786353097052</v>
          </cell>
          <cell r="GA143">
            <v>0</v>
          </cell>
          <cell r="GB143">
            <v>3.9748261013580652</v>
          </cell>
          <cell r="GC143">
            <v>4.7697913216296781</v>
          </cell>
          <cell r="GD143">
            <v>8.7446174229877442</v>
          </cell>
          <cell r="GE143">
            <v>0.35773434912222596</v>
          </cell>
          <cell r="GF143">
            <v>0</v>
          </cell>
          <cell r="GG143">
            <v>3.9748261013580661</v>
          </cell>
          <cell r="GH143">
            <v>0</v>
          </cell>
          <cell r="GI143">
            <v>1.1924478304074198</v>
          </cell>
          <cell r="GJ143">
            <v>2.0271613116926139</v>
          </cell>
          <cell r="GK143">
            <v>0</v>
          </cell>
          <cell r="GL143">
            <v>6.9956939383901959</v>
          </cell>
          <cell r="GM143">
            <v>0</v>
          </cell>
          <cell r="GN143">
            <v>14.54786353097052</v>
          </cell>
          <cell r="GO143">
            <v>3.9748261013580661</v>
          </cell>
          <cell r="GP143">
            <v>4.769791321629679</v>
          </cell>
          <cell r="GQ143">
            <v>8.7446174229877442</v>
          </cell>
          <cell r="GR143">
            <v>0.35773434912222585</v>
          </cell>
          <cell r="GS143">
            <v>0</v>
          </cell>
          <cell r="GT143">
            <v>3.9748261013580652</v>
          </cell>
          <cell r="GU143">
            <v>0</v>
          </cell>
          <cell r="GV143">
            <v>1.1924478304074193</v>
          </cell>
          <cell r="GW143">
            <v>2.027161311692613</v>
          </cell>
          <cell r="GX143">
            <v>0</v>
          </cell>
          <cell r="GY143">
            <v>6.9956939383901933</v>
          </cell>
          <cell r="GZ143">
            <v>0</v>
          </cell>
          <cell r="HA143">
            <v>14.547863530970517</v>
          </cell>
          <cell r="HB143">
            <v>3.9748261013580652</v>
          </cell>
          <cell r="HC143">
            <v>4.7697913216296772</v>
          </cell>
          <cell r="HD143">
            <v>8.7446174229877425</v>
          </cell>
          <cell r="HE143">
            <v>3716.9102068832221</v>
          </cell>
          <cell r="HF143">
            <v>0</v>
          </cell>
          <cell r="HG143">
            <v>1200.2522543060404</v>
          </cell>
          <cell r="HH143">
            <v>0</v>
          </cell>
          <cell r="HI143">
            <v>1694.4154663111649</v>
          </cell>
          <cell r="HJ143">
            <v>1322.2288575952582</v>
          </cell>
          <cell r="HK143">
            <v>0</v>
          </cell>
          <cell r="HL143">
            <v>594.70563310131558</v>
          </cell>
          <cell r="HM143" t="str">
            <v/>
          </cell>
          <cell r="HN143">
            <v>996.87531748608012</v>
          </cell>
          <cell r="HO143">
            <v>734.49699983397807</v>
          </cell>
          <cell r="HP143">
            <v>0</v>
          </cell>
          <cell r="HQ143">
            <v>1</v>
          </cell>
          <cell r="HR143">
            <v>0</v>
          </cell>
          <cell r="HS143">
            <v>1.2788190234811536</v>
          </cell>
          <cell r="HT143">
            <v>1.401552161839476</v>
          </cell>
          <cell r="HU143">
            <v>0</v>
          </cell>
          <cell r="HV143">
            <v>0</v>
          </cell>
          <cell r="HW143">
            <v>1.8293999999999999</v>
          </cell>
          <cell r="HX143">
            <v>1.639</v>
          </cell>
          <cell r="HY143">
            <v>1.2788190234811536</v>
          </cell>
          <cell r="HZ143">
            <v>1.4015521618394762</v>
          </cell>
          <cell r="IA143">
            <v>0</v>
          </cell>
          <cell r="IB143">
            <v>1.2788190234811538</v>
          </cell>
          <cell r="IC143">
            <v>1.401552161839476</v>
          </cell>
          <cell r="ID143">
            <v>0</v>
          </cell>
          <cell r="IE143" t="str">
            <v>3</v>
          </cell>
          <cell r="IF143">
            <v>116.19663800393066</v>
          </cell>
          <cell r="IG143">
            <v>115.40798512694028</v>
          </cell>
          <cell r="IH143">
            <v>367.87707434563794</v>
          </cell>
          <cell r="II143">
            <v>124.8120482405386</v>
          </cell>
          <cell r="IJ143">
            <v>0</v>
          </cell>
          <cell r="IK143">
            <v>110.38680610373413</v>
          </cell>
          <cell r="IL143">
            <v>5.8098319001965342</v>
          </cell>
          <cell r="IM143">
            <v>109.63758587059326</v>
          </cell>
          <cell r="IN143">
            <v>5.7703992563470141</v>
          </cell>
          <cell r="IO143">
            <v>349.48322062835604</v>
          </cell>
          <cell r="IP143">
            <v>18.393853717281896</v>
          </cell>
          <cell r="IQ143">
            <v>118.57144582851167</v>
          </cell>
          <cell r="IR143">
            <v>6.2406024120269308</v>
          </cell>
          <cell r="IS143">
            <v>0</v>
          </cell>
          <cell r="IT143">
            <v>0</v>
          </cell>
          <cell r="IU143">
            <v>50</v>
          </cell>
          <cell r="IV143">
            <v>42.5</v>
          </cell>
          <cell r="IW143">
            <v>59.5</v>
          </cell>
          <cell r="IX143">
            <v>1</v>
          </cell>
          <cell r="IY143" t="str">
            <v>1: Yes</v>
          </cell>
          <cell r="IZ143" t="str">
            <v/>
          </cell>
          <cell r="JA143" t="str">
            <v/>
          </cell>
          <cell r="JB143" t="str">
            <v>NVP,OTHER: NVP, Other (please specify)</v>
          </cell>
          <cell r="JC143" t="str">
            <v>1: Yes</v>
          </cell>
          <cell r="JD143" t="str">
            <v>1: Yes</v>
          </cell>
          <cell r="JE143" t="str">
            <v>0: No</v>
          </cell>
          <cell r="JF143" t="str">
            <v>1: Yes</v>
          </cell>
          <cell r="JG143" t="str">
            <v>0: No</v>
          </cell>
          <cell r="JH143">
            <v>0</v>
          </cell>
          <cell r="JI143">
            <v>42.5</v>
          </cell>
          <cell r="JJ143">
            <v>0</v>
          </cell>
          <cell r="JK143">
            <v>44</v>
          </cell>
          <cell r="JL143">
            <v>0</v>
          </cell>
          <cell r="JM143">
            <v>59.5</v>
          </cell>
          <cell r="JN143">
            <v>0</v>
          </cell>
          <cell r="JO143">
            <v>1</v>
          </cell>
          <cell r="JP143">
            <v>0</v>
          </cell>
          <cell r="JQ143">
            <v>0</v>
          </cell>
          <cell r="JR143">
            <v>53.426978821045637</v>
          </cell>
          <cell r="JS143">
            <v>86.333045066297288</v>
          </cell>
          <cell r="JT143">
            <v>118.77138772081544</v>
          </cell>
          <cell r="JU143">
            <v>141.70373252122974</v>
          </cell>
          <cell r="JV143">
            <v>151.52343759679454</v>
          </cell>
          <cell r="JW143" t="str">
            <v>N/A</v>
          </cell>
          <cell r="JX143">
            <v>128.29039476064338</v>
          </cell>
          <cell r="JY143" t="str">
            <v>N/A</v>
          </cell>
          <cell r="JZ143">
            <v>526</v>
          </cell>
          <cell r="KA143">
            <v>0</v>
          </cell>
          <cell r="KB143">
            <v>578</v>
          </cell>
          <cell r="KC143">
            <v>11</v>
          </cell>
          <cell r="KD143">
            <v>530</v>
          </cell>
          <cell r="KE143">
            <v>193</v>
          </cell>
          <cell r="KF143">
            <v>0</v>
          </cell>
          <cell r="KG143">
            <v>1081.52</v>
          </cell>
          <cell r="KH143">
            <v>537</v>
          </cell>
          <cell r="KI143">
            <v>0</v>
          </cell>
          <cell r="KJ143">
            <v>614</v>
          </cell>
          <cell r="KK143">
            <v>11</v>
          </cell>
          <cell r="KL143">
            <v>530</v>
          </cell>
          <cell r="KM143">
            <v>193</v>
          </cell>
          <cell r="KN143">
            <v>0</v>
          </cell>
          <cell r="KO143">
            <v>1166</v>
          </cell>
          <cell r="KP143">
            <v>26.5</v>
          </cell>
          <cell r="KQ143">
            <v>15.5</v>
          </cell>
          <cell r="KR143">
            <v>33.5</v>
          </cell>
          <cell r="KS143">
            <v>9.5</v>
          </cell>
          <cell r="KT143">
            <v>18</v>
          </cell>
          <cell r="KU143">
            <v>41.5</v>
          </cell>
          <cell r="KV143">
            <v>0.5</v>
          </cell>
          <cell r="KW143">
            <v>0.5</v>
          </cell>
          <cell r="KX143">
            <v>0</v>
          </cell>
          <cell r="KY143">
            <v>0</v>
          </cell>
          <cell r="KZ143">
            <v>4.3919011004532154</v>
          </cell>
          <cell r="LA143">
            <v>9.8869811503093707</v>
          </cell>
          <cell r="LB143" t="str">
            <v/>
          </cell>
          <cell r="LC143">
            <v>2.6909190927765567</v>
          </cell>
          <cell r="LD143">
            <v>4.287146181122556</v>
          </cell>
          <cell r="LE143" t="str">
            <v/>
          </cell>
          <cell r="LF143">
            <v>4.3541744618533507</v>
          </cell>
          <cell r="LG143" t="str">
            <v/>
          </cell>
          <cell r="LH143">
            <v>7.3093039218358555</v>
          </cell>
          <cell r="LI143">
            <v>7.316118257215142</v>
          </cell>
          <cell r="LJ143" t="str">
            <v>Tenofovir/Emtricitabine</v>
          </cell>
          <cell r="LK143" t="str">
            <v/>
          </cell>
          <cell r="LL143" t="str">
            <v>1: Yes</v>
          </cell>
          <cell r="LM143" t="str">
            <v/>
          </cell>
          <cell r="LN143" t="str">
            <v/>
          </cell>
          <cell r="LO143" t="str">
            <v>NVP,OTHER: NVP, Other (please specify)</v>
          </cell>
          <cell r="LP143" t="str">
            <v>1: Yes</v>
          </cell>
          <cell r="LQ143" t="str">
            <v>0: No</v>
          </cell>
          <cell r="LR143" t="str">
            <v>1: Yes</v>
          </cell>
          <cell r="LS143" t="str">
            <v>0: No</v>
          </cell>
          <cell r="LT143" t="str">
            <v>0: No</v>
          </cell>
          <cell r="LU143">
            <v>42.5</v>
          </cell>
          <cell r="LV143">
            <v>44</v>
          </cell>
          <cell r="LW143">
            <v>59.5</v>
          </cell>
          <cell r="LX143">
            <v>1</v>
          </cell>
          <cell r="LY143" t="str">
            <v>0: No</v>
          </cell>
          <cell r="LZ143" t="str">
            <v>0: No</v>
          </cell>
          <cell r="MA143" t="str">
            <v>1: Yes</v>
          </cell>
          <cell r="MB143" t="str">
            <v>0: No</v>
          </cell>
          <cell r="MC143" t="str">
            <v>0: No</v>
          </cell>
          <cell r="MD143" t="str">
            <v>0: No</v>
          </cell>
          <cell r="ME143" t="str">
            <v>0: No</v>
          </cell>
          <cell r="MF143" t="str">
            <v>0: No</v>
          </cell>
          <cell r="MG143" t="str">
            <v>0: No</v>
          </cell>
          <cell r="MH143" t="str">
            <v>0: No</v>
          </cell>
          <cell r="MI143" t="str">
            <v>0: No</v>
          </cell>
          <cell r="MJ143" t="str">
            <v>0: No</v>
          </cell>
          <cell r="MK143" t="str">
            <v>0: No</v>
          </cell>
          <cell r="ML143" t="str">
            <v>0: No</v>
          </cell>
          <cell r="MM143" t="str">
            <v>0: No</v>
          </cell>
          <cell r="MN143" t="str">
            <v>0: No</v>
          </cell>
          <cell r="MO143" t="str">
            <v>0: No</v>
          </cell>
          <cell r="MP143" t="str">
            <v>TDF/3TC 300/300</v>
          </cell>
          <cell r="MQ143" t="str">
            <v>0: No</v>
          </cell>
          <cell r="MR143" t="str">
            <v>0: No</v>
          </cell>
          <cell r="MS143" t="str">
            <v>4</v>
          </cell>
          <cell r="MT143" t="str">
            <v>1: Yes</v>
          </cell>
          <cell r="MU143">
            <v>9.4237265890459856</v>
          </cell>
          <cell r="MV143">
            <v>11.167648023255889</v>
          </cell>
          <cell r="MW143">
            <v>8.2367349228935218</v>
          </cell>
          <cell r="MX143">
            <v>5.2698190398401543</v>
          </cell>
          <cell r="MY143">
            <v>8.8023956288690002</v>
          </cell>
          <cell r="MZ143">
            <v>0</v>
          </cell>
          <cell r="NA143">
            <v>0</v>
          </cell>
          <cell r="NB143">
            <v>0</v>
          </cell>
          <cell r="NC143">
            <v>0</v>
          </cell>
          <cell r="ND143">
            <v>0</v>
          </cell>
          <cell r="NE143">
            <v>0</v>
          </cell>
          <cell r="NF143">
            <v>0</v>
          </cell>
          <cell r="NG143">
            <v>0.36119650508597956</v>
          </cell>
          <cell r="NH143">
            <v>0</v>
          </cell>
          <cell r="NI143">
            <v>0</v>
          </cell>
          <cell r="NJ143">
            <v>0</v>
          </cell>
          <cell r="NK143">
            <v>15.358482378233411</v>
          </cell>
          <cell r="NL143">
            <v>0</v>
          </cell>
          <cell r="NM143">
            <v>4.1539075492058313</v>
          </cell>
          <cell r="NN143">
            <v>5.8978289834157351</v>
          </cell>
          <cell r="NO143">
            <v>2.966915883053368</v>
          </cell>
          <cell r="NP143">
            <v>0</v>
          </cell>
          <cell r="NQ143">
            <v>3.5325765890288467</v>
          </cell>
          <cell r="NR143">
            <v>0</v>
          </cell>
          <cell r="NS143">
            <v>4.3587796015629685</v>
          </cell>
          <cell r="NT143">
            <v>4.3587796015629676</v>
          </cell>
          <cell r="NU143">
            <v>4.3587796015629676</v>
          </cell>
          <cell r="NV143">
            <v>4.3587796015629676</v>
          </cell>
          <cell r="NW143">
            <v>4.3587796015629676</v>
          </cell>
          <cell r="NX143">
            <v>0</v>
          </cell>
          <cell r="NY143">
            <v>0</v>
          </cell>
          <cell r="NZ143">
            <v>0</v>
          </cell>
          <cell r="OA143">
            <v>0</v>
          </cell>
          <cell r="OB143">
            <v>0</v>
          </cell>
          <cell r="OC143">
            <v>0</v>
          </cell>
          <cell r="OD143">
            <v>0</v>
          </cell>
          <cell r="OE143">
            <v>0.91103943827718659</v>
          </cell>
          <cell r="OF143">
            <v>0.91103943827718648</v>
          </cell>
          <cell r="OG143">
            <v>0.91103943827718648</v>
          </cell>
          <cell r="OH143">
            <v>0.91103943827718648</v>
          </cell>
          <cell r="OI143">
            <v>0.91103943827718636</v>
          </cell>
          <cell r="OJ143">
            <v>0</v>
          </cell>
          <cell r="OK143">
            <v>0.91103943827718659</v>
          </cell>
          <cell r="OL143">
            <v>0.91103943827718648</v>
          </cell>
          <cell r="OM143">
            <v>0.91103943827718648</v>
          </cell>
          <cell r="ON143">
            <v>0.91103943827718648</v>
          </cell>
          <cell r="OO143">
            <v>0.91103943827718636</v>
          </cell>
          <cell r="OP143">
            <v>0</v>
          </cell>
          <cell r="OQ143">
            <v>8.5126871507687998</v>
          </cell>
          <cell r="OR143">
            <v>10.256608584978704</v>
          </cell>
          <cell r="OS143">
            <v>7.325695484616336</v>
          </cell>
          <cell r="OT143">
            <v>4.3587796015629676</v>
          </cell>
          <cell r="OU143">
            <v>7.8913561905918144</v>
          </cell>
          <cell r="OV143">
            <v>0</v>
          </cell>
          <cell r="OW143">
            <v>0</v>
          </cell>
          <cell r="OX143">
            <v>0.58429943689963559</v>
          </cell>
          <cell r="OY143">
            <v>0</v>
          </cell>
          <cell r="OZ143">
            <v>0</v>
          </cell>
          <cell r="PA143">
            <v>0</v>
          </cell>
          <cell r="PB143">
            <v>0.5842994368996357</v>
          </cell>
          <cell r="PC143">
            <v>0</v>
          </cell>
          <cell r="PD143">
            <v>0</v>
          </cell>
          <cell r="PE143">
            <v>0</v>
          </cell>
          <cell r="PF143">
            <v>0.5842994368996357</v>
          </cell>
          <cell r="PG143" t="str">
            <v/>
          </cell>
          <cell r="PH143">
            <v>7.1092102556986427</v>
          </cell>
          <cell r="PI143">
            <v>0</v>
          </cell>
          <cell r="PJ143">
            <v>0</v>
          </cell>
          <cell r="PK143" t="str">
            <v>N/A</v>
          </cell>
          <cell r="PL143">
            <v>2.8682157096448861</v>
          </cell>
          <cell r="PM143" t="str">
            <v>N/A</v>
          </cell>
          <cell r="PN143" t="str">
            <v>N/A</v>
          </cell>
          <cell r="PO143" t="str">
            <v>N/A</v>
          </cell>
          <cell r="PP143">
            <v>1.2055178770991251</v>
          </cell>
          <cell r="PQ143">
            <v>83.789999999999992</v>
          </cell>
          <cell r="PR143">
            <v>60.269999999999996</v>
          </cell>
          <cell r="PS143">
            <v>147</v>
          </cell>
          <cell r="PT143">
            <v>0</v>
          </cell>
          <cell r="PU143">
            <v>147</v>
          </cell>
          <cell r="PV143">
            <v>0</v>
          </cell>
          <cell r="PW143">
            <v>147</v>
          </cell>
          <cell r="PX143">
            <v>0</v>
          </cell>
          <cell r="PY143">
            <v>0</v>
          </cell>
          <cell r="PZ143">
            <v>12.280233416426578</v>
          </cell>
          <cell r="QA143">
            <v>8.2540349574674554</v>
          </cell>
          <cell r="QB143">
            <v>0</v>
          </cell>
          <cell r="QC143">
            <v>0.60346001596821941</v>
          </cell>
          <cell r="QD143">
            <v>2.984215917627302</v>
          </cell>
          <cell r="QE143">
            <v>4.3587796015629676</v>
          </cell>
          <cell r="QF143">
            <v>0</v>
          </cell>
          <cell r="QG143">
            <v>0.91103943827718648</v>
          </cell>
          <cell r="QH143">
            <v>0.91103943827718648</v>
          </cell>
          <cell r="QI143">
            <v>7.3429955191902696</v>
          </cell>
          <cell r="QJ143">
            <v>0</v>
          </cell>
          <cell r="QK143">
            <v>0.41976757055893754</v>
          </cell>
          <cell r="QL143">
            <v>0</v>
          </cell>
          <cell r="QM143">
            <v>0</v>
          </cell>
          <cell r="QN143">
            <v>0</v>
          </cell>
          <cell r="QO143">
            <v>0.5842994368996357</v>
          </cell>
          <cell r="QP143">
            <v>0</v>
          </cell>
          <cell r="QQ143">
            <v>0</v>
          </cell>
          <cell r="QR143">
            <v>0</v>
          </cell>
          <cell r="QS143">
            <v>0.5842994368996357</v>
          </cell>
          <cell r="QT143">
            <v>0</v>
          </cell>
          <cell r="QU143">
            <v>0.82960396039603956</v>
          </cell>
          <cell r="QV143" t="str">
            <v>N/A</v>
          </cell>
          <cell r="QW143" t="str">
            <v/>
          </cell>
          <cell r="QX143" t="str">
            <v/>
          </cell>
          <cell r="QY143" t="str">
            <v/>
          </cell>
          <cell r="QZ143" t="str">
            <v/>
          </cell>
          <cell r="RA143" t="str">
            <v/>
          </cell>
          <cell r="RB143" t="str">
            <v/>
          </cell>
          <cell r="RC143" t="str">
            <v>N/A</v>
          </cell>
          <cell r="RD143" t="str">
            <v>N/A</v>
          </cell>
          <cell r="RE143">
            <v>0</v>
          </cell>
          <cell r="RF143">
            <v>0</v>
          </cell>
          <cell r="RG143">
            <v>0</v>
          </cell>
          <cell r="RH143">
            <v>0</v>
          </cell>
          <cell r="RI143">
            <v>0</v>
          </cell>
          <cell r="RJ143">
            <v>0.5842994368996357</v>
          </cell>
          <cell r="RK143">
            <v>0</v>
          </cell>
          <cell r="RL143">
            <v>0</v>
          </cell>
          <cell r="RM143">
            <v>0</v>
          </cell>
          <cell r="RN143">
            <v>0.5842994368996357</v>
          </cell>
          <cell r="RO143">
            <v>14.411018785356111</v>
          </cell>
          <cell r="RP143">
            <v>14.411018785356111</v>
          </cell>
          <cell r="RQ143">
            <v>14.411018785356113</v>
          </cell>
          <cell r="RR143">
            <v>14.411018785356113</v>
          </cell>
          <cell r="RS143">
            <v>14.411018785356113</v>
          </cell>
          <cell r="RT143">
            <v>14.411018785356113</v>
          </cell>
          <cell r="RU143">
            <v>14.411018785356113</v>
          </cell>
          <cell r="RV143">
            <v>5.1408417385687963</v>
          </cell>
          <cell r="RW143">
            <v>5.1408417385687972</v>
          </cell>
          <cell r="RX143">
            <v>5.1408417385687972</v>
          </cell>
          <cell r="RY143">
            <v>5.1408417385687972</v>
          </cell>
          <cell r="RZ143">
            <v>5.1408417385687972</v>
          </cell>
          <cell r="SA143">
            <v>0</v>
          </cell>
          <cell r="SB143">
            <v>13.690467846088305</v>
          </cell>
          <cell r="SC143">
            <v>0</v>
          </cell>
          <cell r="SD143">
            <v>13.690467846088309</v>
          </cell>
          <cell r="SE143">
            <v>13.690467846088307</v>
          </cell>
          <cell r="SF143">
            <v>13.690467846088307</v>
          </cell>
          <cell r="SG143">
            <v>13.690467846088307</v>
          </cell>
          <cell r="SH143">
            <v>0.72055093926780567</v>
          </cell>
          <cell r="SI143">
            <v>0</v>
          </cell>
          <cell r="SJ143">
            <v>0.72055093926780567</v>
          </cell>
          <cell r="SK143">
            <v>0.72055093926780578</v>
          </cell>
          <cell r="SL143">
            <v>0.72055093926780567</v>
          </cell>
          <cell r="SM143">
            <v>0.72055093926780567</v>
          </cell>
          <cell r="SN143">
            <v>0</v>
          </cell>
          <cell r="SO143">
            <v>0.85</v>
          </cell>
          <cell r="SP143">
            <v>0.65</v>
          </cell>
          <cell r="SQ143">
            <v>0.95</v>
          </cell>
          <cell r="SR143">
            <v>0.8</v>
          </cell>
          <cell r="SS143" t="str">
            <v>1: Yes</v>
          </cell>
          <cell r="ST143" t="str">
            <v>1: Yes</v>
          </cell>
          <cell r="SU143">
            <v>0.7</v>
          </cell>
          <cell r="SV143" t="str">
            <v>1: Yes</v>
          </cell>
          <cell r="SW143" t="str">
            <v>1: Only patients with CD4 &lt;</v>
          </cell>
          <cell r="SX143">
            <v>1</v>
          </cell>
          <cell r="SY143" t="str">
            <v>0: No</v>
          </cell>
          <cell r="SZ143" t="str">
            <v>N/A</v>
          </cell>
          <cell r="TA143" t="str">
            <v>N/A</v>
          </cell>
          <cell r="TB143">
            <v>0.23984149213646053</v>
          </cell>
          <cell r="TC143">
            <v>3.3305682317523989E-2</v>
          </cell>
          <cell r="TD143">
            <v>1.6331863419626544</v>
          </cell>
          <cell r="TE143">
            <v>0</v>
          </cell>
          <cell r="TF143">
            <v>1.3150627761920877</v>
          </cell>
          <cell r="TG143">
            <v>0</v>
          </cell>
          <cell r="TH143">
            <v>5.6670359629197682</v>
          </cell>
          <cell r="TI143">
            <v>5.1408417385687963</v>
          </cell>
          <cell r="TJ143">
            <v>0.38174479125881922</v>
          </cell>
          <cell r="TK143">
            <v>0.23984149213646055</v>
          </cell>
          <cell r="TL143">
            <v>3.3305682317523996E-2</v>
          </cell>
          <cell r="TM143">
            <v>1.6331863419626549</v>
          </cell>
          <cell r="TN143">
            <v>0</v>
          </cell>
          <cell r="TO143">
            <v>1.3150627761920879</v>
          </cell>
          <cell r="TP143">
            <v>0</v>
          </cell>
          <cell r="TQ143">
            <v>5.6670359629197691</v>
          </cell>
          <cell r="TR143">
            <v>5.1408417385687972</v>
          </cell>
          <cell r="TS143">
            <v>0.38174479125881927</v>
          </cell>
          <cell r="TT143">
            <v>0.23984149213646053</v>
          </cell>
          <cell r="TU143">
            <v>3.3305682317523989E-2</v>
          </cell>
          <cell r="TV143">
            <v>1.6331863419626547</v>
          </cell>
          <cell r="TW143">
            <v>0</v>
          </cell>
          <cell r="TX143">
            <v>1.3150627761920877</v>
          </cell>
          <cell r="TY143">
            <v>0</v>
          </cell>
          <cell r="TZ143">
            <v>5.6670359629197691</v>
          </cell>
          <cell r="UA143">
            <v>5.1408417385687963</v>
          </cell>
          <cell r="UB143">
            <v>0.38174479125881927</v>
          </cell>
          <cell r="UC143" t="str">
            <v>0: No</v>
          </cell>
          <cell r="UD143" t="str">
            <v>N/A</v>
          </cell>
          <cell r="UE143" t="str">
            <v>N/A</v>
          </cell>
          <cell r="UF143">
            <v>8000</v>
          </cell>
          <cell r="UG143">
            <v>8.7892536692098597E-3</v>
          </cell>
          <cell r="UH143">
            <v>8.7892536692098597E-3</v>
          </cell>
          <cell r="UI143">
            <v>8.7892536692098597E-3</v>
          </cell>
          <cell r="UJ143">
            <v>71000</v>
          </cell>
          <cell r="UK143">
            <v>1.720186043745555E-2</v>
          </cell>
          <cell r="UL143">
            <v>1.720186043745555E-2</v>
          </cell>
          <cell r="UM143">
            <v>1.720186043745555E-2</v>
          </cell>
          <cell r="UN143" t="str">
            <v>1: Yes</v>
          </cell>
          <cell r="UO143" t="str">
            <v>0: All patients when initiated</v>
          </cell>
          <cell r="UP143" t="str">
            <v>0: No</v>
          </cell>
          <cell r="UQ143" t="e">
            <v>#N/A</v>
          </cell>
          <cell r="UR143" t="e">
            <v>#N/A</v>
          </cell>
          <cell r="US143" t="e">
            <v>#N/A</v>
          </cell>
          <cell r="UT143" t="e">
            <v>#N/A</v>
          </cell>
          <cell r="UU143" t="e">
            <v>#N/A</v>
          </cell>
          <cell r="UV143" t="e">
            <v>#N/A</v>
          </cell>
          <cell r="UW143" t="e">
            <v>#N/A</v>
          </cell>
          <cell r="UX143">
            <v>1</v>
          </cell>
          <cell r="UY143">
            <v>0</v>
          </cell>
          <cell r="UZ143">
            <v>0</v>
          </cell>
          <cell r="VA143">
            <v>0</v>
          </cell>
          <cell r="VB143">
            <v>1</v>
          </cell>
          <cell r="VC143">
            <v>0</v>
          </cell>
          <cell r="VD143">
            <v>1</v>
          </cell>
          <cell r="VE143">
            <v>0</v>
          </cell>
          <cell r="VF143">
            <v>0</v>
          </cell>
          <cell r="VG143">
            <v>0</v>
          </cell>
          <cell r="VH143">
            <v>0</v>
          </cell>
          <cell r="VI143">
            <v>0</v>
          </cell>
          <cell r="VJ143">
            <v>0</v>
          </cell>
          <cell r="VK143">
            <v>0</v>
          </cell>
          <cell r="VL143">
            <v>0</v>
          </cell>
          <cell r="VM143">
            <v>0</v>
          </cell>
          <cell r="VN143">
            <v>0</v>
          </cell>
          <cell r="VO143">
            <v>0</v>
          </cell>
          <cell r="VP143">
            <v>1</v>
          </cell>
          <cell r="VQ143">
            <v>0</v>
          </cell>
          <cell r="VR143">
            <v>0</v>
          </cell>
          <cell r="VS143">
            <v>0</v>
          </cell>
          <cell r="VT143">
            <v>0</v>
          </cell>
          <cell r="VU143">
            <v>0</v>
          </cell>
          <cell r="VV143">
            <v>1</v>
          </cell>
          <cell r="VW143">
            <v>0</v>
          </cell>
          <cell r="VX143">
            <v>0</v>
          </cell>
          <cell r="VY143">
            <v>6.2382040374469889E-3</v>
          </cell>
          <cell r="VZ143">
            <v>6.2382040374469898E-3</v>
          </cell>
          <cell r="WA143">
            <v>6.2382040374469898E-3</v>
          </cell>
          <cell r="WB143">
            <v>6.2382040374469889E-3</v>
          </cell>
          <cell r="WC143">
            <v>6.2382040374469898E-3</v>
          </cell>
          <cell r="WD143">
            <v>6.2382040374469889E-3</v>
          </cell>
          <cell r="WE143">
            <v>0</v>
          </cell>
          <cell r="WF143">
            <v>5.9262938355746399E-3</v>
          </cell>
          <cell r="WG143">
            <v>5.9262938355746399E-3</v>
          </cell>
          <cell r="WH143">
            <v>5.926293835574639E-3</v>
          </cell>
          <cell r="WI143">
            <v>5.926293835574639E-3</v>
          </cell>
          <cell r="WJ143">
            <v>5.926293835574639E-3</v>
          </cell>
          <cell r="WK143">
            <v>0</v>
          </cell>
          <cell r="WL143">
            <v>3.119102018723495E-4</v>
          </cell>
          <cell r="WM143">
            <v>3.119102018723495E-4</v>
          </cell>
          <cell r="WN143">
            <v>3.119102018723495E-4</v>
          </cell>
          <cell r="WO143">
            <v>3.119102018723495E-4</v>
          </cell>
          <cell r="WP143">
            <v>3.119102018723495E-4</v>
          </cell>
          <cell r="WQ143">
            <v>0</v>
          </cell>
          <cell r="WR143">
            <v>6.2382040374469898E-3</v>
          </cell>
          <cell r="WS143">
            <v>0</v>
          </cell>
          <cell r="WT143">
            <v>6.2382040374469889E-3</v>
          </cell>
          <cell r="WU143">
            <v>0</v>
          </cell>
          <cell r="WV143">
            <v>6.2382040374469889E-3</v>
          </cell>
          <cell r="WW143">
            <v>0</v>
          </cell>
          <cell r="WX143">
            <v>6.2382040374469889E-3</v>
          </cell>
          <cell r="WY143">
            <v>0</v>
          </cell>
          <cell r="WZ143">
            <v>3.1089886272693699</v>
          </cell>
          <cell r="XA143">
            <v>3.1089886272693708</v>
          </cell>
          <cell r="XB143">
            <v>3.1089886272693708</v>
          </cell>
          <cell r="XC143">
            <v>3.1089886272693712</v>
          </cell>
          <cell r="XD143">
            <v>3.1089886272693708</v>
          </cell>
          <cell r="XE143">
            <v>3.1089886272693708</v>
          </cell>
          <cell r="XF143">
            <v>0</v>
          </cell>
          <cell r="XG143">
            <v>0.30493425948891784</v>
          </cell>
          <cell r="XH143">
            <v>0.30493425948891784</v>
          </cell>
          <cell r="XI143">
            <v>0.30493425948891784</v>
          </cell>
          <cell r="XJ143">
            <v>0.30493425948891784</v>
          </cell>
          <cell r="XK143">
            <v>0.30493425948891784</v>
          </cell>
          <cell r="XL143">
            <v>0</v>
          </cell>
          <cell r="XM143">
            <v>0.68446379759141462</v>
          </cell>
          <cell r="XN143">
            <v>0.68446379759141462</v>
          </cell>
          <cell r="XO143">
            <v>0.68446379759141485</v>
          </cell>
          <cell r="XP143">
            <v>0.68446379759141474</v>
          </cell>
          <cell r="XQ143">
            <v>0.68446379759141474</v>
          </cell>
          <cell r="XR143">
            <v>0.68446379759141462</v>
          </cell>
          <cell r="XS143">
            <v>0</v>
          </cell>
          <cell r="XT143">
            <v>0.11115014794767722</v>
          </cell>
          <cell r="XU143">
            <v>0.11115014794767721</v>
          </cell>
          <cell r="XV143">
            <v>0.11115014794767721</v>
          </cell>
          <cell r="XW143">
            <v>0.11115014794767721</v>
          </cell>
          <cell r="XX143">
            <v>0.11115014794767721</v>
          </cell>
          <cell r="XY143">
            <v>0</v>
          </cell>
          <cell r="XZ143">
            <v>0</v>
          </cell>
          <cell r="YA143">
            <v>0</v>
          </cell>
          <cell r="YB143">
            <v>0</v>
          </cell>
          <cell r="YC143">
            <v>0</v>
          </cell>
          <cell r="YD143">
            <v>0</v>
          </cell>
          <cell r="YE143">
            <v>0</v>
          </cell>
          <cell r="YF143">
            <v>0</v>
          </cell>
          <cell r="YG143">
            <v>0</v>
          </cell>
          <cell r="YH143">
            <v>0</v>
          </cell>
          <cell r="YI143">
            <v>0</v>
          </cell>
          <cell r="YJ143">
            <v>0</v>
          </cell>
          <cell r="YK143">
            <v>0</v>
          </cell>
          <cell r="YL143">
            <v>1.0042202111206806</v>
          </cell>
          <cell r="YM143">
            <v>1.0042202111206806</v>
          </cell>
          <cell r="YN143">
            <v>1.0042202111206806</v>
          </cell>
          <cell r="YO143">
            <v>1.0042202111206806</v>
          </cell>
          <cell r="YP143">
            <v>1.0042202111206806</v>
          </cell>
          <cell r="YQ143">
            <v>0</v>
          </cell>
          <cell r="YR143">
            <v>1.0042202111206806</v>
          </cell>
          <cell r="YS143">
            <v>1.0042202111206806</v>
          </cell>
          <cell r="YT143">
            <v>1.0042202111206806</v>
          </cell>
          <cell r="YU143">
            <v>1.0042202111206806</v>
          </cell>
          <cell r="YV143">
            <v>1.0042202111206806</v>
          </cell>
          <cell r="YW143">
            <v>0</v>
          </cell>
          <cell r="YX143">
            <v>0</v>
          </cell>
          <cell r="YY143">
            <v>0</v>
          </cell>
          <cell r="YZ143">
            <v>0</v>
          </cell>
          <cell r="ZA143">
            <v>0</v>
          </cell>
          <cell r="ZB143">
            <v>0</v>
          </cell>
          <cell r="ZC143">
            <v>0</v>
          </cell>
          <cell r="ZD143">
            <v>0</v>
          </cell>
          <cell r="ZE143">
            <v>0</v>
          </cell>
          <cell r="ZF143">
            <v>0</v>
          </cell>
          <cell r="ZG143">
            <v>0</v>
          </cell>
          <cell r="ZH143">
            <v>0</v>
          </cell>
          <cell r="ZI143">
            <v>0</v>
          </cell>
          <cell r="ZJ143" t="str">
            <v xml:space="preserve"> </v>
          </cell>
          <cell r="ZK143">
            <v>0</v>
          </cell>
          <cell r="ZL143">
            <v>0</v>
          </cell>
          <cell r="ZM143">
            <v>0</v>
          </cell>
          <cell r="ZN143">
            <v>0</v>
          </cell>
          <cell r="ZO143">
            <v>0</v>
          </cell>
          <cell r="ZP143">
            <v>0</v>
          </cell>
          <cell r="ZQ143">
            <v>0</v>
          </cell>
          <cell r="ZR143" t="str">
            <v>0: No</v>
          </cell>
          <cell r="ZS143" t="str">
            <v>1: Yes</v>
          </cell>
          <cell r="ZT143">
            <v>1.8772815429650449</v>
          </cell>
          <cell r="ZU143">
            <v>1.8772815429650449</v>
          </cell>
          <cell r="ZV143">
            <v>1.8772815429650453</v>
          </cell>
          <cell r="ZW143">
            <v>1.8772815429650451</v>
          </cell>
          <cell r="ZX143">
            <v>1.8772815429650451</v>
          </cell>
          <cell r="ZY143">
            <v>1.8772815429650451</v>
          </cell>
          <cell r="ZZ143">
            <v>0</v>
          </cell>
          <cell r="AAA143">
            <v>1.1451417412086773</v>
          </cell>
          <cell r="AAB143">
            <v>1.1451417412086777</v>
          </cell>
          <cell r="AAC143">
            <v>1.1451417412086775</v>
          </cell>
          <cell r="AAD143">
            <v>1.1451417412086775</v>
          </cell>
          <cell r="AAE143">
            <v>1.1451417412086775</v>
          </cell>
          <cell r="AAF143">
            <v>0</v>
          </cell>
          <cell r="AAG143">
            <v>0.19523728046836469</v>
          </cell>
          <cell r="AAH143">
            <v>0.19523728046836472</v>
          </cell>
          <cell r="AAI143">
            <v>0.19523728046836472</v>
          </cell>
          <cell r="AAJ143">
            <v>0.19523728046836472</v>
          </cell>
          <cell r="AAK143">
            <v>0.19523728046836472</v>
          </cell>
          <cell r="AAL143">
            <v>0.19523728046836472</v>
          </cell>
          <cell r="AAM143">
            <v>0</v>
          </cell>
          <cell r="AAN143">
            <v>0.21025553281208501</v>
          </cell>
          <cell r="AAO143">
            <v>0.21025553281208506</v>
          </cell>
          <cell r="AAP143">
            <v>0.21025553281208501</v>
          </cell>
          <cell r="AAQ143">
            <v>0.21025553281208503</v>
          </cell>
          <cell r="AAR143">
            <v>0.21025553281208506</v>
          </cell>
          <cell r="AAS143">
            <v>0</v>
          </cell>
          <cell r="AAT143">
            <v>0</v>
          </cell>
          <cell r="AAU143">
            <v>0</v>
          </cell>
          <cell r="AAV143">
            <v>0</v>
          </cell>
          <cell r="AAW143">
            <v>0</v>
          </cell>
          <cell r="AAX143">
            <v>0</v>
          </cell>
          <cell r="AAY143">
            <v>0</v>
          </cell>
          <cell r="AAZ143">
            <v>0</v>
          </cell>
          <cell r="ABA143">
            <v>0</v>
          </cell>
          <cell r="ABB143">
            <v>0</v>
          </cell>
          <cell r="ABC143">
            <v>0</v>
          </cell>
          <cell r="ABD143">
            <v>0</v>
          </cell>
          <cell r="ABE143">
            <v>0</v>
          </cell>
          <cell r="ABF143">
            <v>0.24404660058545588</v>
          </cell>
          <cell r="ABG143">
            <v>0.24404660058545591</v>
          </cell>
          <cell r="ABH143">
            <v>0.24404660058545588</v>
          </cell>
          <cell r="ABI143">
            <v>0.24404660058545588</v>
          </cell>
          <cell r="ABJ143">
            <v>0.24404660058545588</v>
          </cell>
          <cell r="ABK143">
            <v>0</v>
          </cell>
          <cell r="ABL143">
            <v>9.3864077148252262E-2</v>
          </cell>
          <cell r="ABM143">
            <v>9.3864077148252262E-2</v>
          </cell>
          <cell r="ABN143">
            <v>9.3864077148252262E-2</v>
          </cell>
          <cell r="ABO143">
            <v>9.3864077148252262E-2</v>
          </cell>
          <cell r="ABP143">
            <v>9.3864077148252262E-2</v>
          </cell>
          <cell r="ABQ143">
            <v>0</v>
          </cell>
          <cell r="ABR143">
            <v>0</v>
          </cell>
          <cell r="ABS143">
            <v>0</v>
          </cell>
          <cell r="ABT143">
            <v>0</v>
          </cell>
          <cell r="ABU143">
            <v>0</v>
          </cell>
          <cell r="ABV143">
            <v>0</v>
          </cell>
          <cell r="ABW143">
            <v>0</v>
          </cell>
          <cell r="ABX143">
            <v>0.19523728046836469</v>
          </cell>
          <cell r="ABY143" t="str">
            <v>0: No</v>
          </cell>
          <cell r="ABZ143">
            <v>0.19523728046836472</v>
          </cell>
          <cell r="ACA143">
            <v>0.19523728046836472</v>
          </cell>
          <cell r="ACB143">
            <v>1.7508711012237406</v>
          </cell>
          <cell r="ACC143">
            <v>1.750871101223741</v>
          </cell>
          <cell r="ACD143">
            <v>1.7508711012237406</v>
          </cell>
          <cell r="ACE143">
            <v>1.7508711012237406</v>
          </cell>
          <cell r="ACF143">
            <v>1.7508711012237406</v>
          </cell>
          <cell r="ACG143">
            <v>1.7508711012237406</v>
          </cell>
          <cell r="ACH143">
            <v>0</v>
          </cell>
          <cell r="ACI143">
            <v>0.16353991433266013</v>
          </cell>
          <cell r="ACJ143">
            <v>0.16353991433266013</v>
          </cell>
          <cell r="ACK143">
            <v>0.16353991433266013</v>
          </cell>
          <cell r="ACL143">
            <v>0.16353991433266013</v>
          </cell>
          <cell r="ACM143">
            <v>0.16353991433266013</v>
          </cell>
          <cell r="ACN143">
            <v>0</v>
          </cell>
          <cell r="ACO143">
            <v>0.16353991433266013</v>
          </cell>
          <cell r="ACP143">
            <v>0.16353991433266013</v>
          </cell>
          <cell r="ACQ143">
            <v>0.16353991433266013</v>
          </cell>
          <cell r="ACR143">
            <v>0.16353991433266013</v>
          </cell>
          <cell r="ACS143">
            <v>0.16353991433266013</v>
          </cell>
          <cell r="ACT143">
            <v>0</v>
          </cell>
          <cell r="ACU143">
            <v>0.24172876948392574</v>
          </cell>
          <cell r="ACV143">
            <v>0.24172876948392574</v>
          </cell>
          <cell r="ACW143">
            <v>0.24172876948392574</v>
          </cell>
          <cell r="ACX143">
            <v>0.24172876948392574</v>
          </cell>
          <cell r="ACY143">
            <v>0.24172876948392574</v>
          </cell>
          <cell r="ACZ143">
            <v>0</v>
          </cell>
          <cell r="ADA143">
            <v>0</v>
          </cell>
          <cell r="ADB143">
            <v>0</v>
          </cell>
          <cell r="ADC143">
            <v>0</v>
          </cell>
          <cell r="ADD143">
            <v>0</v>
          </cell>
          <cell r="ADE143">
            <v>0</v>
          </cell>
          <cell r="ADF143">
            <v>0</v>
          </cell>
          <cell r="ADG143">
            <v>0</v>
          </cell>
          <cell r="ADH143">
            <v>0</v>
          </cell>
          <cell r="ADI143">
            <v>0</v>
          </cell>
          <cell r="ADJ143">
            <v>0</v>
          </cell>
          <cell r="ADK143">
            <v>0</v>
          </cell>
          <cell r="ADL143">
            <v>0</v>
          </cell>
          <cell r="ADM143">
            <v>0.16353991433266013</v>
          </cell>
          <cell r="ADN143">
            <v>0.16353991433266013</v>
          </cell>
          <cell r="ADO143">
            <v>0.16353991433266013</v>
          </cell>
          <cell r="ADP143">
            <v>0.16353991433266013</v>
          </cell>
          <cell r="ADQ143">
            <v>0.16353991433266013</v>
          </cell>
          <cell r="ADR143">
            <v>0</v>
          </cell>
          <cell r="ADS143">
            <v>0.23210877452318102</v>
          </cell>
          <cell r="ADT143">
            <v>0.23210877452318102</v>
          </cell>
          <cell r="ADU143">
            <v>0.23210877452318104</v>
          </cell>
          <cell r="ADV143">
            <v>0.23210877452318102</v>
          </cell>
          <cell r="ADW143">
            <v>0.23210877452318102</v>
          </cell>
          <cell r="ADX143">
            <v>0</v>
          </cell>
          <cell r="ADY143">
            <v>0.78641381421865342</v>
          </cell>
          <cell r="ADZ143">
            <v>0.78641381421865342</v>
          </cell>
          <cell r="AEA143">
            <v>0.78641381421865353</v>
          </cell>
          <cell r="AEB143">
            <v>0.78641381421865342</v>
          </cell>
          <cell r="AEC143">
            <v>0.78641381421865342</v>
          </cell>
          <cell r="AED143">
            <v>0</v>
          </cell>
          <cell r="AEE143">
            <v>0.44013821147364757</v>
          </cell>
          <cell r="AEF143">
            <v>0</v>
          </cell>
          <cell r="AEG143">
            <v>0</v>
          </cell>
          <cell r="AEH143">
            <v>0</v>
          </cell>
          <cell r="AEI143">
            <v>0.5218612846008237</v>
          </cell>
          <cell r="AEJ143">
            <v>0.23693592470080491</v>
          </cell>
          <cell r="AEK143">
            <v>0.55193568044846442</v>
          </cell>
          <cell r="AEL143">
            <v>0</v>
          </cell>
          <cell r="AEM143">
            <v>0.16353991433266013</v>
          </cell>
          <cell r="AEN143">
            <v>0.44013821147364768</v>
          </cell>
          <cell r="AEO143">
            <v>0</v>
          </cell>
          <cell r="AEP143">
            <v>0</v>
          </cell>
          <cell r="AEQ143">
            <v>0</v>
          </cell>
          <cell r="AER143">
            <v>0.52186128460082382</v>
          </cell>
          <cell r="AES143">
            <v>0.23693592470080493</v>
          </cell>
          <cell r="AET143">
            <v>0.55193568044846453</v>
          </cell>
          <cell r="AEU143">
            <v>0</v>
          </cell>
          <cell r="AEV143">
            <v>0.16353991433266016</v>
          </cell>
          <cell r="AEW143">
            <v>0.15479999999999999</v>
          </cell>
          <cell r="AEX143" t="str">
            <v>10</v>
          </cell>
          <cell r="AEY143" t="str">
            <v>5</v>
          </cell>
          <cell r="AEZ143" t="str">
            <v>0: No</v>
          </cell>
          <cell r="AFA143" t="str">
            <v/>
          </cell>
          <cell r="AFB143" t="str">
            <v/>
          </cell>
          <cell r="AFC143" t="str">
            <v>1: Always</v>
          </cell>
          <cell r="AFD143" t="str">
            <v>1: Always</v>
          </cell>
          <cell r="AFE143">
            <v>0.16353991433266016</v>
          </cell>
          <cell r="AFF143">
            <v>0.16353991433266013</v>
          </cell>
          <cell r="AFG143">
            <v>0</v>
          </cell>
          <cell r="AFH143">
            <v>0</v>
          </cell>
          <cell r="AFI143">
            <v>0</v>
          </cell>
          <cell r="AFJ143">
            <v>0</v>
          </cell>
          <cell r="AFK143">
            <v>0</v>
          </cell>
          <cell r="AFL143">
            <v>0</v>
          </cell>
          <cell r="AFM143">
            <v>0</v>
          </cell>
          <cell r="AFN143">
            <v>0</v>
          </cell>
          <cell r="AFO143">
            <v>0</v>
          </cell>
          <cell r="AFP143">
            <v>0</v>
          </cell>
          <cell r="AFQ143">
            <v>0</v>
          </cell>
          <cell r="AFR143">
            <v>0</v>
          </cell>
          <cell r="AFS143">
            <v>0</v>
          </cell>
          <cell r="AFT143">
            <v>0</v>
          </cell>
          <cell r="AFU143">
            <v>0</v>
          </cell>
          <cell r="AFV143">
            <v>0</v>
          </cell>
          <cell r="AFW143">
            <v>0</v>
          </cell>
          <cell r="AFX143">
            <v>0</v>
          </cell>
          <cell r="AFY143">
            <v>0</v>
          </cell>
          <cell r="AFZ143">
            <v>0</v>
          </cell>
          <cell r="AGA143">
            <v>0</v>
          </cell>
          <cell r="AGB143">
            <v>0</v>
          </cell>
        </row>
        <row r="144">
          <cell r="A144" t="str">
            <v>Ethiopia_21</v>
          </cell>
          <cell r="B144" t="str">
            <v>Ethiopia</v>
          </cell>
          <cell r="C144" t="str">
            <v>Gambella HP</v>
          </cell>
          <cell r="D144" t="str">
            <v>Hospital</v>
          </cell>
          <cell r="E144" t="str">
            <v>Primary</v>
          </cell>
          <cell r="F144" t="str">
            <v>Urban</v>
          </cell>
          <cell r="G144" t="str">
            <v>No</v>
          </cell>
          <cell r="H144">
            <v>38972</v>
          </cell>
          <cell r="I144">
            <v>300200</v>
          </cell>
          <cell r="J144">
            <v>39776</v>
          </cell>
          <cell r="K144">
            <v>200</v>
          </cell>
          <cell r="L144">
            <v>3953</v>
          </cell>
          <cell r="M144" t="str">
            <v>USD</v>
          </cell>
          <cell r="N144">
            <v>14.348835555555553</v>
          </cell>
          <cell r="O144">
            <v>0</v>
          </cell>
          <cell r="P144">
            <v>1</v>
          </cell>
          <cell r="Q144">
            <v>0</v>
          </cell>
          <cell r="R144">
            <v>1</v>
          </cell>
          <cell r="S144">
            <v>0</v>
          </cell>
          <cell r="T144">
            <v>39776</v>
          </cell>
          <cell r="U144">
            <v>0</v>
          </cell>
          <cell r="V144">
            <v>166.11192599899056</v>
          </cell>
          <cell r="W144" t="str">
            <v>0: No</v>
          </cell>
          <cell r="X144" t="str">
            <v>0: No</v>
          </cell>
          <cell r="Y144">
            <v>1</v>
          </cell>
          <cell r="Z144" t="str">
            <v>Jul-10</v>
          </cell>
          <cell r="AA144" t="str">
            <v>Jun-11</v>
          </cell>
          <cell r="AB144">
            <v>279</v>
          </cell>
          <cell r="AC144">
            <v>867</v>
          </cell>
          <cell r="AD144">
            <v>7</v>
          </cell>
          <cell r="AE144">
            <v>34</v>
          </cell>
          <cell r="AF144">
            <v>2</v>
          </cell>
          <cell r="AG144">
            <v>1189</v>
          </cell>
          <cell r="AH144">
            <v>910</v>
          </cell>
          <cell r="AI144">
            <v>7.4089150546677889</v>
          </cell>
          <cell r="AJ144">
            <v>19.324642556770396</v>
          </cell>
          <cell r="AK144">
            <v>3</v>
          </cell>
          <cell r="AL144">
            <v>8.6</v>
          </cell>
          <cell r="AM144">
            <v>12</v>
          </cell>
          <cell r="AN144">
            <v>12</v>
          </cell>
          <cell r="AO144">
            <v>12</v>
          </cell>
          <cell r="AP144">
            <v>8</v>
          </cell>
          <cell r="AQ144">
            <v>22.5</v>
          </cell>
          <cell r="AR144">
            <v>22.5</v>
          </cell>
          <cell r="AS144">
            <v>30</v>
          </cell>
          <cell r="AT144">
            <v>30</v>
          </cell>
          <cell r="AU144">
            <v>3</v>
          </cell>
          <cell r="AV144">
            <v>8.6</v>
          </cell>
          <cell r="AW144">
            <v>12</v>
          </cell>
          <cell r="AX144">
            <v>12</v>
          </cell>
          <cell r="AY144">
            <v>12</v>
          </cell>
          <cell r="AZ144">
            <v>6</v>
          </cell>
          <cell r="BA144">
            <v>5.9</v>
          </cell>
          <cell r="BB144">
            <v>19</v>
          </cell>
          <cell r="BC144">
            <v>5.9</v>
          </cell>
          <cell r="BD144">
            <v>19</v>
          </cell>
          <cell r="BE144">
            <v>242783.28000000003</v>
          </cell>
          <cell r="BF144" t="str">
            <v>0: No</v>
          </cell>
          <cell r="BG144" t="str">
            <v>N/A</v>
          </cell>
          <cell r="BH144" t="str">
            <v>N/A</v>
          </cell>
          <cell r="BI144" t="str">
            <v>N/A</v>
          </cell>
          <cell r="BJ144" t="str">
            <v>N/A</v>
          </cell>
          <cell r="BK144" t="str">
            <v>0: Unknown</v>
          </cell>
          <cell r="BL144" t="str">
            <v>N/A</v>
          </cell>
          <cell r="BM144" t="str">
            <v>1: Yes</v>
          </cell>
          <cell r="BN144" t="str">
            <v>N_INITIATION,N_STAGE,N_MONITORING,N_BLOOD: Initiation, WHO Staging, Routine clinical monitoring, Blood draws for CD4</v>
          </cell>
          <cell r="BO144" t="str">
            <v>For consultation of severe OIs</v>
          </cell>
          <cell r="BP144" t="str">
            <v>1: Yes</v>
          </cell>
          <cell r="BQ144">
            <v>0.3578988434860369</v>
          </cell>
          <cell r="BR144" t="str">
            <v/>
          </cell>
          <cell r="BS144" t="str">
            <v/>
          </cell>
          <cell r="BT144" t="str">
            <v>0: No</v>
          </cell>
          <cell r="BU144" t="str">
            <v>N/A</v>
          </cell>
          <cell r="BV144" t="str">
            <v>N/A</v>
          </cell>
          <cell r="BW144" t="str">
            <v>N/A</v>
          </cell>
          <cell r="BX144" t="str">
            <v>N/A</v>
          </cell>
          <cell r="BY144" t="str">
            <v>0: Unknown</v>
          </cell>
          <cell r="BZ144" t="str">
            <v>N/A</v>
          </cell>
          <cell r="CA144" t="str">
            <v>0: No</v>
          </cell>
          <cell r="CB144" t="str">
            <v>0: No</v>
          </cell>
          <cell r="CC144" t="str">
            <v>0: No</v>
          </cell>
          <cell r="CD144" t="str">
            <v>0: No</v>
          </cell>
          <cell r="CE144" t="str">
            <v>1: Yes</v>
          </cell>
          <cell r="CF144" t="str">
            <v>0: No</v>
          </cell>
          <cell r="CG144" t="str">
            <v>0: No</v>
          </cell>
          <cell r="CH144" t="str">
            <v/>
          </cell>
          <cell r="CI144" t="str">
            <v>The facility had a database that was used to store all patient and visit information - but from the sample of charts we used to validate the database, charts were very well maintained</v>
          </cell>
          <cell r="CJ144">
            <v>943.08333333333337</v>
          </cell>
          <cell r="CK144" t="str">
            <v/>
          </cell>
          <cell r="CL144" t="str">
            <v>1: Yes</v>
          </cell>
          <cell r="CM144" t="str">
            <v>1: Yes</v>
          </cell>
          <cell r="CN144" t="str">
            <v>1: Yes</v>
          </cell>
          <cell r="CO144" t="str">
            <v>1: Yes</v>
          </cell>
          <cell r="CP144" t="str">
            <v/>
          </cell>
          <cell r="CQ144" t="str">
            <v>1: Yes</v>
          </cell>
          <cell r="CR144" t="str">
            <v>0: No</v>
          </cell>
          <cell r="CS144" t="str">
            <v>100</v>
          </cell>
          <cell r="CT144" t="str">
            <v>100</v>
          </cell>
          <cell r="CU144">
            <v>1141.9626373626375</v>
          </cell>
          <cell r="CV144">
            <v>0.56999999999999995</v>
          </cell>
          <cell r="CW144">
            <v>7.4089150546677889</v>
          </cell>
          <cell r="CX144">
            <v>16.625501441874601</v>
          </cell>
          <cell r="CY144">
            <v>3.4196930324210708</v>
          </cell>
          <cell r="CZ144">
            <v>20.674315228948821</v>
          </cell>
          <cell r="DA144">
            <v>12.690459248358144</v>
          </cell>
          <cell r="DB144">
            <v>2.6102957087675436</v>
          </cell>
          <cell r="DC144">
            <v>15.780970926979879</v>
          </cell>
          <cell r="DD144">
            <v>15.179491045461546</v>
          </cell>
          <cell r="DE144">
            <v>30.950649118243724</v>
          </cell>
          <cell r="DF144">
            <v>26.774175984215663</v>
          </cell>
          <cell r="DG144">
            <v>36.5441399227456</v>
          </cell>
          <cell r="DH144">
            <v>3.9350421935164586</v>
          </cell>
          <cell r="DI144">
            <v>0.80939732365352701</v>
          </cell>
          <cell r="DJ144">
            <v>4.8933443019689395</v>
          </cell>
          <cell r="DK144">
            <v>4.7068381506937502</v>
          </cell>
          <cell r="DL144">
            <v>9.5971396947489627</v>
          </cell>
          <cell r="DM144">
            <v>8.3021039769033216</v>
          </cell>
          <cell r="DN144">
            <v>11.33156253114938</v>
          </cell>
          <cell r="DO144">
            <v>15.780970926979879</v>
          </cell>
          <cell r="DP144">
            <v>15.305804668470097</v>
          </cell>
          <cell r="DQ144">
            <v>27.316951758578437</v>
          </cell>
          <cell r="DR144">
            <v>4.8933443019689395</v>
          </cell>
          <cell r="DS144">
            <v>4.7460053255317201</v>
          </cell>
          <cell r="DT144">
            <v>8.4704072299169919</v>
          </cell>
          <cell r="DU144">
            <v>7.9150288599060579</v>
          </cell>
          <cell r="DV144">
            <v>1.6280392587413295</v>
          </cell>
          <cell r="DW144">
            <v>9.4674359179757701</v>
          </cell>
          <cell r="DX144">
            <v>19.303894067932902</v>
          </cell>
          <cell r="DY144">
            <v>16.699031253946782</v>
          </cell>
          <cell r="DZ144">
            <v>22.792549622378612</v>
          </cell>
          <cell r="EA144">
            <v>1.6204017474967367</v>
          </cell>
          <cell r="EB144">
            <v>0.33329981564831002</v>
          </cell>
          <cell r="EC144">
            <v>1.9382177850938869</v>
          </cell>
          <cell r="ED144">
            <v>3.95198352840139</v>
          </cell>
          <cell r="EE144">
            <v>3.4187038233640941</v>
          </cell>
          <cell r="EF144">
            <v>4.6661974190763411</v>
          </cell>
          <cell r="EG144">
            <v>0.41468257975509282</v>
          </cell>
          <cell r="EH144">
            <v>8.5295901216137365E-2</v>
          </cell>
          <cell r="EI144">
            <v>0.49601597411974752</v>
          </cell>
          <cell r="EJ144">
            <v>1.0113656858484861</v>
          </cell>
          <cell r="EK144">
            <v>0.8748922439026664</v>
          </cell>
          <cell r="EL144">
            <v>1.1941426170259235</v>
          </cell>
          <cell r="EM144">
            <v>0.25239977300567823</v>
          </cell>
          <cell r="EN144">
            <v>5.1916012768085003E-2</v>
          </cell>
          <cell r="EO144">
            <v>0.30190397520183532</v>
          </cell>
          <cell r="EP144">
            <v>0.61557557996443646</v>
          </cell>
          <cell r="EQ144">
            <v>0.53250995953550051</v>
          </cell>
          <cell r="ER144">
            <v>0.72682417875319005</v>
          </cell>
          <cell r="ES144">
            <v>0</v>
          </cell>
          <cell r="ET144">
            <v>0</v>
          </cell>
          <cell r="EU144">
            <v>0</v>
          </cell>
          <cell r="EV144">
            <v>0</v>
          </cell>
          <cell r="EW144">
            <v>0</v>
          </cell>
          <cell r="EX144">
            <v>0</v>
          </cell>
          <cell r="EY144">
            <v>3.6057851146588855</v>
          </cell>
          <cell r="EZ144">
            <v>0.74167256104224055</v>
          </cell>
          <cell r="FA144">
            <v>4.3130025311656404</v>
          </cell>
          <cell r="FB144">
            <v>8.7941175095008521</v>
          </cell>
          <cell r="FC144">
            <v>7.6074414118332694</v>
          </cell>
          <cell r="FD144">
            <v>10.38341585459137</v>
          </cell>
          <cell r="FE144">
            <v>2.8172033670521524</v>
          </cell>
          <cell r="FF144">
            <v>0.57946948300496781</v>
          </cell>
          <cell r="FG144">
            <v>3.3697530125984136</v>
          </cell>
          <cell r="FH144">
            <v>6.8708524413446179</v>
          </cell>
          <cell r="FI144">
            <v>5.943701268536671</v>
          </cell>
          <cell r="FJ144">
            <v>8.1125727620695507</v>
          </cell>
          <cell r="FK144">
            <v>0</v>
          </cell>
          <cell r="FL144">
            <v>0</v>
          </cell>
          <cell r="FM144">
            <v>0</v>
          </cell>
          <cell r="FN144">
            <v>0</v>
          </cell>
          <cell r="FO144">
            <v>0</v>
          </cell>
          <cell r="FP144">
            <v>0</v>
          </cell>
          <cell r="FQ144">
            <v>0.84104289318755254</v>
          </cell>
          <cell r="FR144">
            <v>0.84104289318755254</v>
          </cell>
          <cell r="FS144">
            <v>1.6820857863751051</v>
          </cell>
          <cell r="FT144">
            <v>0</v>
          </cell>
          <cell r="FU144">
            <v>0.95037846930193437</v>
          </cell>
          <cell r="FV144">
            <v>1.2726661059714044</v>
          </cell>
          <cell r="FW144">
            <v>0</v>
          </cell>
          <cell r="FX144">
            <v>2.523128679562658</v>
          </cell>
          <cell r="FY144">
            <v>0</v>
          </cell>
          <cell r="FZ144">
            <v>8.1103448275862071</v>
          </cell>
          <cell r="GA144">
            <v>0</v>
          </cell>
          <cell r="GB144">
            <v>1.6820857863751051</v>
          </cell>
          <cell r="GC144">
            <v>1.8587047939444912</v>
          </cell>
          <cell r="GD144">
            <v>3.5407905803195963</v>
          </cell>
          <cell r="GE144">
            <v>0.1729937910057068</v>
          </cell>
          <cell r="GF144">
            <v>0.1729937910057068</v>
          </cell>
          <cell r="GG144">
            <v>0.34598758201141361</v>
          </cell>
          <cell r="GH144">
            <v>0</v>
          </cell>
          <cell r="GI144">
            <v>0.19548298383644866</v>
          </cell>
          <cell r="GJ144">
            <v>0.26177420454983547</v>
          </cell>
          <cell r="GK144">
            <v>0</v>
          </cell>
          <cell r="GL144">
            <v>0.51898137301712044</v>
          </cell>
          <cell r="GM144">
            <v>0</v>
          </cell>
          <cell r="GN144">
            <v>1.6682137254262317</v>
          </cell>
          <cell r="GO144">
            <v>0.34598758201141361</v>
          </cell>
          <cell r="GP144">
            <v>0.38231627812261204</v>
          </cell>
          <cell r="GQ144">
            <v>0.7283038601340257</v>
          </cell>
          <cell r="GR144">
            <v>1.0458623431971514</v>
          </cell>
          <cell r="GS144">
            <v>1.0458623431971514</v>
          </cell>
          <cell r="GT144">
            <v>2.0917246863943029</v>
          </cell>
          <cell r="GU144">
            <v>0</v>
          </cell>
          <cell r="GV144">
            <v>1.1818244478127811</v>
          </cell>
          <cell r="GW144">
            <v>1.5825988977259295</v>
          </cell>
          <cell r="GX144">
            <v>0</v>
          </cell>
          <cell r="GY144">
            <v>3.1375870295914545</v>
          </cell>
          <cell r="GZ144">
            <v>0</v>
          </cell>
          <cell r="HA144">
            <v>10.085459747918771</v>
          </cell>
          <cell r="HB144">
            <v>2.0917246863943029</v>
          </cell>
          <cell r="HC144">
            <v>2.3113557784657051</v>
          </cell>
          <cell r="HD144">
            <v>4.4030804648600075</v>
          </cell>
          <cell r="HE144">
            <v>2971.1679275252068</v>
          </cell>
          <cell r="HF144">
            <v>2971.1493429741727</v>
          </cell>
          <cell r="HG144">
            <v>1304.1646739898056</v>
          </cell>
          <cell r="HH144">
            <v>0</v>
          </cell>
          <cell r="HI144">
            <v>2263.8089409036056</v>
          </cell>
          <cell r="HJ144">
            <v>1638.7051771603301</v>
          </cell>
          <cell r="HK144">
            <v>0</v>
          </cell>
          <cell r="HL144">
            <v>500.17221683958559</v>
          </cell>
          <cell r="HM144" t="str">
            <v/>
          </cell>
          <cell r="HN144">
            <v>1099.9297503970899</v>
          </cell>
          <cell r="HO144">
            <v>1121.6767725325292</v>
          </cell>
          <cell r="HP144">
            <v>0</v>
          </cell>
          <cell r="HQ144">
            <v>1</v>
          </cell>
          <cell r="HR144">
            <v>0</v>
          </cell>
          <cell r="HS144">
            <v>1.4857576274566386</v>
          </cell>
          <cell r="HT144">
            <v>0.59976690919517905</v>
          </cell>
          <cell r="HU144">
            <v>0</v>
          </cell>
          <cell r="HV144">
            <v>0</v>
          </cell>
          <cell r="HW144">
            <v>6.0874999999999995</v>
          </cell>
          <cell r="HX144">
            <v>3.5625</v>
          </cell>
          <cell r="HY144">
            <v>1.8475846669193856</v>
          </cell>
          <cell r="HZ144">
            <v>0.74582834015232702</v>
          </cell>
          <cell r="IA144">
            <v>0</v>
          </cell>
          <cell r="IB144">
            <v>0.30560491809785911</v>
          </cell>
          <cell r="IC144">
            <v>0.1233658261449835</v>
          </cell>
          <cell r="ID144">
            <v>0</v>
          </cell>
          <cell r="IE144" t="str">
            <v>3</v>
          </cell>
          <cell r="IF144">
            <v>107.73397112636167</v>
          </cell>
          <cell r="IG144">
            <v>103.7862597995955</v>
          </cell>
          <cell r="IH144">
            <v>765.64586890209898</v>
          </cell>
          <cell r="II144">
            <v>61.749567890000854</v>
          </cell>
          <cell r="IJ144">
            <v>298.11004408255502</v>
          </cell>
          <cell r="IK144">
            <v>102.34727257004359</v>
          </cell>
          <cell r="IL144">
            <v>5.386698556318084</v>
          </cell>
          <cell r="IM144">
            <v>98.59694680961573</v>
          </cell>
          <cell r="IN144">
            <v>5.1893129899797756</v>
          </cell>
          <cell r="IO144">
            <v>727.363575456994</v>
          </cell>
          <cell r="IP144">
            <v>38.282293445104948</v>
          </cell>
          <cell r="IQ144">
            <v>58.662089495500808</v>
          </cell>
          <cell r="IR144">
            <v>3.0874783945000428</v>
          </cell>
          <cell r="IS144">
            <v>283.20454187842728</v>
          </cell>
          <cell r="IT144">
            <v>14.905502204127751</v>
          </cell>
          <cell r="IU144">
            <v>177.99999999999997</v>
          </cell>
          <cell r="IV144">
            <v>442.09999999999991</v>
          </cell>
          <cell r="IW144">
            <v>284.3</v>
          </cell>
          <cell r="IX144">
            <v>5.5</v>
          </cell>
          <cell r="IY144" t="str">
            <v>0: No</v>
          </cell>
          <cell r="IZ144" t="str">
            <v>N/A</v>
          </cell>
          <cell r="JA144" t="str">
            <v>N/A</v>
          </cell>
          <cell r="JB144" t="str">
            <v>N/A</v>
          </cell>
          <cell r="JC144" t="str">
            <v>N/A</v>
          </cell>
          <cell r="JD144" t="str">
            <v>N/A</v>
          </cell>
          <cell r="JE144" t="str">
            <v>N/A</v>
          </cell>
          <cell r="JF144" t="str">
            <v>N/A</v>
          </cell>
          <cell r="JG144" t="str">
            <v>N/A</v>
          </cell>
          <cell r="JH144">
            <v>0</v>
          </cell>
          <cell r="JI144">
            <v>407.9</v>
          </cell>
          <cell r="JJ144">
            <v>0</v>
          </cell>
          <cell r="JK144">
            <v>176.29999999999998</v>
          </cell>
          <cell r="JL144">
            <v>0</v>
          </cell>
          <cell r="JM144">
            <v>284.09999999999997</v>
          </cell>
          <cell r="JN144">
            <v>0</v>
          </cell>
          <cell r="JO144">
            <v>0.4</v>
          </cell>
          <cell r="JP144">
            <v>0</v>
          </cell>
          <cell r="JQ144">
            <v>0</v>
          </cell>
          <cell r="JR144">
            <v>53.428725768842874</v>
          </cell>
          <cell r="JS144">
            <v>86.335461057931752</v>
          </cell>
          <cell r="JT144">
            <v>118.77386566095336</v>
          </cell>
          <cell r="JU144">
            <v>141.70255549966424</v>
          </cell>
          <cell r="JV144">
            <v>151.52449072135315</v>
          </cell>
          <cell r="JW144" t="str">
            <v>N/A</v>
          </cell>
          <cell r="JX144">
            <v>128.29008501812612</v>
          </cell>
          <cell r="JY144" t="str">
            <v>N/A</v>
          </cell>
          <cell r="JZ144">
            <v>4946</v>
          </cell>
          <cell r="KA144">
            <v>291.56400000000002</v>
          </cell>
          <cell r="KB144">
            <v>1116</v>
          </cell>
          <cell r="KC144">
            <v>32.040500000000002</v>
          </cell>
          <cell r="KD144">
            <v>2897</v>
          </cell>
          <cell r="KE144">
            <v>551</v>
          </cell>
          <cell r="KF144">
            <v>406.1275</v>
          </cell>
          <cell r="KG144">
            <v>6789.7115000000003</v>
          </cell>
          <cell r="KH144">
            <v>5565.2764999999999</v>
          </cell>
          <cell r="KI144">
            <v>291.56400000000002</v>
          </cell>
          <cell r="KJ144">
            <v>1214.2555</v>
          </cell>
          <cell r="KK144">
            <v>32.040500000000002</v>
          </cell>
          <cell r="KL144">
            <v>2897</v>
          </cell>
          <cell r="KM144">
            <v>551</v>
          </cell>
          <cell r="KN144">
            <v>406.1275</v>
          </cell>
          <cell r="KO144">
            <v>6801.7115000000003</v>
          </cell>
          <cell r="KP144">
            <v>276.89999999999998</v>
          </cell>
          <cell r="KQ144">
            <v>130.19999999999999</v>
          </cell>
          <cell r="KR144">
            <v>82.8</v>
          </cell>
          <cell r="KS144">
            <v>92.6</v>
          </cell>
          <cell r="KT144">
            <v>98.5</v>
          </cell>
          <cell r="KU144">
            <v>184.7</v>
          </cell>
          <cell r="KV144">
            <v>0</v>
          </cell>
          <cell r="KW144">
            <v>0.1</v>
          </cell>
          <cell r="KX144">
            <v>0</v>
          </cell>
          <cell r="KY144">
            <v>0</v>
          </cell>
          <cell r="KZ144">
            <v>4.3919011004532154</v>
          </cell>
          <cell r="LA144" t="str">
            <v/>
          </cell>
          <cell r="LB144" t="str">
            <v/>
          </cell>
          <cell r="LC144">
            <v>2.6909500670282807</v>
          </cell>
          <cell r="LD144">
            <v>4.2871771553742803</v>
          </cell>
          <cell r="LE144">
            <v>4.5083333126838321</v>
          </cell>
          <cell r="LF144">
            <v>4.3541744618533507</v>
          </cell>
          <cell r="LG144" t="str">
            <v/>
          </cell>
          <cell r="LH144">
            <v>7.3098614583668882</v>
          </cell>
          <cell r="LI144">
            <v>7.3163660512289344</v>
          </cell>
          <cell r="LJ144" t="str">
            <v>Tenofovir/Emtricitabine</v>
          </cell>
          <cell r="LK144" t="str">
            <v/>
          </cell>
          <cell r="LL144" t="str">
            <v>0: No</v>
          </cell>
          <cell r="LM144" t="str">
            <v>N/A</v>
          </cell>
          <cell r="LN144" t="str">
            <v>N/A</v>
          </cell>
          <cell r="LO144" t="str">
            <v>N/A</v>
          </cell>
          <cell r="LP144" t="str">
            <v>N/A</v>
          </cell>
          <cell r="LQ144" t="str">
            <v>N/A</v>
          </cell>
          <cell r="LR144" t="str">
            <v>N/A</v>
          </cell>
          <cell r="LS144" t="str">
            <v>N/A</v>
          </cell>
          <cell r="LT144" t="str">
            <v>N/A</v>
          </cell>
          <cell r="LU144">
            <v>407.9</v>
          </cell>
          <cell r="LV144">
            <v>176.29999999999998</v>
          </cell>
          <cell r="LW144">
            <v>284.29999999999995</v>
          </cell>
          <cell r="LX144">
            <v>5.4999999999999991</v>
          </cell>
          <cell r="LY144" t="str">
            <v/>
          </cell>
          <cell r="LZ144" t="str">
            <v/>
          </cell>
          <cell r="MA144" t="str">
            <v/>
          </cell>
          <cell r="MB144" t="str">
            <v/>
          </cell>
          <cell r="MC144" t="str">
            <v/>
          </cell>
          <cell r="MD144" t="str">
            <v/>
          </cell>
          <cell r="ME144" t="str">
            <v/>
          </cell>
          <cell r="MF144" t="str">
            <v/>
          </cell>
          <cell r="MG144" t="str">
            <v/>
          </cell>
          <cell r="MH144" t="str">
            <v/>
          </cell>
          <cell r="MI144" t="str">
            <v/>
          </cell>
          <cell r="MJ144" t="str">
            <v/>
          </cell>
          <cell r="MK144" t="str">
            <v/>
          </cell>
          <cell r="ML144" t="str">
            <v/>
          </cell>
          <cell r="MM144" t="str">
            <v/>
          </cell>
          <cell r="MN144" t="str">
            <v/>
          </cell>
          <cell r="MO144" t="str">
            <v/>
          </cell>
          <cell r="MP144" t="str">
            <v/>
          </cell>
          <cell r="MQ144" t="str">
            <v>1: Yes</v>
          </cell>
          <cell r="MR144" t="str">
            <v>1: Yes</v>
          </cell>
          <cell r="MS144" t="str">
            <v>4</v>
          </cell>
          <cell r="MT144" t="str">
            <v>1: Yes</v>
          </cell>
          <cell r="MU144">
            <v>17.480242561642079</v>
          </cell>
          <cell r="MV144">
            <v>25.950477690055049</v>
          </cell>
          <cell r="MW144">
            <v>14.870135466588707</v>
          </cell>
          <cell r="MX144">
            <v>27.032730276394918</v>
          </cell>
          <cell r="MY144">
            <v>13.369903507669878</v>
          </cell>
          <cell r="MZ144">
            <v>3.8059247695623522</v>
          </cell>
          <cell r="NA144">
            <v>0</v>
          </cell>
          <cell r="NB144">
            <v>0</v>
          </cell>
          <cell r="NC144">
            <v>0</v>
          </cell>
          <cell r="ND144">
            <v>0</v>
          </cell>
          <cell r="NE144">
            <v>0</v>
          </cell>
          <cell r="NF144">
            <v>0</v>
          </cell>
          <cell r="NG144">
            <v>0.17110009928037012</v>
          </cell>
          <cell r="NH144">
            <v>0</v>
          </cell>
          <cell r="NI144">
            <v>0</v>
          </cell>
          <cell r="NJ144">
            <v>0</v>
          </cell>
          <cell r="NK144">
            <v>5.9834711189517664</v>
          </cell>
          <cell r="NL144">
            <v>0</v>
          </cell>
          <cell r="NM144">
            <v>13.674317792079727</v>
          </cell>
          <cell r="NN144">
            <v>22.144552920492696</v>
          </cell>
          <cell r="NO144">
            <v>11.064210697026354</v>
          </cell>
          <cell r="NP144">
            <v>23.226805506832566</v>
          </cell>
          <cell r="NQ144">
            <v>9.5639787381075276</v>
          </cell>
          <cell r="NR144">
            <v>0</v>
          </cell>
          <cell r="NS144">
            <v>3.3669439193734214</v>
          </cell>
          <cell r="NT144">
            <v>3.366943919373421</v>
          </cell>
          <cell r="NU144">
            <v>3.3669439193734219</v>
          </cell>
          <cell r="NV144">
            <v>3.3669439193734219</v>
          </cell>
          <cell r="NW144">
            <v>3.3669439193734219</v>
          </cell>
          <cell r="NX144">
            <v>3.3669439193734214</v>
          </cell>
          <cell r="NY144">
            <v>0</v>
          </cell>
          <cell r="NZ144">
            <v>0</v>
          </cell>
          <cell r="OA144">
            <v>0</v>
          </cell>
          <cell r="OB144">
            <v>0</v>
          </cell>
          <cell r="OC144">
            <v>0</v>
          </cell>
          <cell r="OD144">
            <v>0</v>
          </cell>
          <cell r="OE144">
            <v>0.43898085018893074</v>
          </cell>
          <cell r="OF144">
            <v>0.43898085018893068</v>
          </cell>
          <cell r="OG144">
            <v>0.43898085018893074</v>
          </cell>
          <cell r="OH144">
            <v>0.43898085018893074</v>
          </cell>
          <cell r="OI144">
            <v>0.43898085018893074</v>
          </cell>
          <cell r="OJ144">
            <v>0.43898085018893068</v>
          </cell>
          <cell r="OK144">
            <v>17.480242561642079</v>
          </cell>
          <cell r="OL144">
            <v>25.950477690055049</v>
          </cell>
          <cell r="OM144">
            <v>14.870135466588707</v>
          </cell>
          <cell r="ON144">
            <v>27.032730276394918</v>
          </cell>
          <cell r="OO144">
            <v>13.369903507669878</v>
          </cell>
          <cell r="OP144">
            <v>3.8059247695623522</v>
          </cell>
          <cell r="OQ144">
            <v>0</v>
          </cell>
          <cell r="OR144">
            <v>0</v>
          </cell>
          <cell r="OS144">
            <v>0</v>
          </cell>
          <cell r="OT144">
            <v>0</v>
          </cell>
          <cell r="OU144">
            <v>0</v>
          </cell>
          <cell r="OV144">
            <v>0</v>
          </cell>
          <cell r="OW144">
            <v>1.9234650967199327</v>
          </cell>
          <cell r="OX144">
            <v>0</v>
          </cell>
          <cell r="OY144">
            <v>0</v>
          </cell>
          <cell r="OZ144">
            <v>0</v>
          </cell>
          <cell r="PA144">
            <v>1.1450798990748527</v>
          </cell>
          <cell r="PB144">
            <v>0</v>
          </cell>
          <cell r="PC144">
            <v>0</v>
          </cell>
          <cell r="PD144">
            <v>0</v>
          </cell>
          <cell r="PE144">
            <v>7.0798990748528162E-2</v>
          </cell>
          <cell r="PF144">
            <v>0</v>
          </cell>
          <cell r="PG144">
            <v>7.1092102556986427</v>
          </cell>
          <cell r="PH144" t="str">
            <v/>
          </cell>
          <cell r="PI144">
            <v>0</v>
          </cell>
          <cell r="PJ144">
            <v>0</v>
          </cell>
          <cell r="PK144">
            <v>2.761664283714234</v>
          </cell>
          <cell r="PL144" t="str">
            <v>N/A</v>
          </cell>
          <cell r="PM144" t="str">
            <v>N/A</v>
          </cell>
          <cell r="PN144" t="str">
            <v>N/A</v>
          </cell>
          <cell r="PO144">
            <v>0.59532511813579603</v>
          </cell>
          <cell r="PP144" t="str">
            <v>N/A</v>
          </cell>
          <cell r="PQ144">
            <v>869.06000000000006</v>
          </cell>
          <cell r="PR144">
            <v>1349.33</v>
          </cell>
          <cell r="PS144">
            <v>2287</v>
          </cell>
          <cell r="PT144">
            <v>0</v>
          </cell>
          <cell r="PU144">
            <v>1361.5</v>
          </cell>
          <cell r="PV144">
            <v>0</v>
          </cell>
          <cell r="PW144">
            <v>84.179999999999993</v>
          </cell>
          <cell r="PX144">
            <v>18.428018697044095</v>
          </cell>
          <cell r="PY144">
            <v>0</v>
          </cell>
          <cell r="PZ144">
            <v>25.303990833503388</v>
          </cell>
          <cell r="QA144">
            <v>14.883324318974804</v>
          </cell>
          <cell r="QB144">
            <v>0</v>
          </cell>
          <cell r="QC144">
            <v>0.22355826158720887</v>
          </cell>
          <cell r="QD144">
            <v>11.077399549412453</v>
          </cell>
          <cell r="QE144">
            <v>3.3669439193734214</v>
          </cell>
          <cell r="QF144">
            <v>0</v>
          </cell>
          <cell r="QG144">
            <v>0.43898085018893068</v>
          </cell>
          <cell r="QH144">
            <v>14.883324318974804</v>
          </cell>
          <cell r="QI144">
            <v>0</v>
          </cell>
          <cell r="QJ144">
            <v>1.5581758241758243</v>
          </cell>
          <cell r="QK144">
            <v>0</v>
          </cell>
          <cell r="QL144">
            <v>0</v>
          </cell>
          <cell r="QM144">
            <v>0</v>
          </cell>
          <cell r="QN144">
            <v>1.1450798990748527</v>
          </cell>
          <cell r="QO144">
            <v>0</v>
          </cell>
          <cell r="QP144">
            <v>0</v>
          </cell>
          <cell r="QQ144">
            <v>0</v>
          </cell>
          <cell r="QR144">
            <v>0</v>
          </cell>
          <cell r="QS144">
            <v>0</v>
          </cell>
          <cell r="QT144">
            <v>3.114910394265233</v>
          </cell>
          <cell r="QU144">
            <v>0</v>
          </cell>
          <cell r="QV144" t="str">
            <v>1: Yes</v>
          </cell>
          <cell r="QW144" t="str">
            <v>0: No</v>
          </cell>
          <cell r="QX144" t="str">
            <v>0: No</v>
          </cell>
          <cell r="QY144" t="str">
            <v>0: No</v>
          </cell>
          <cell r="QZ144" t="str">
            <v>0: No</v>
          </cell>
          <cell r="RA144" t="str">
            <v>0: No</v>
          </cell>
          <cell r="RB144" t="str">
            <v>N/A</v>
          </cell>
          <cell r="RC144" t="str">
            <v>7</v>
          </cell>
          <cell r="RD144" t="str">
            <v>0: No</v>
          </cell>
          <cell r="RE144">
            <v>9.5806358682927097</v>
          </cell>
          <cell r="RF144">
            <v>0</v>
          </cell>
          <cell r="RG144">
            <v>0</v>
          </cell>
          <cell r="RH144">
            <v>0</v>
          </cell>
          <cell r="RI144">
            <v>1.1450798990748527</v>
          </cell>
          <cell r="RJ144">
            <v>0</v>
          </cell>
          <cell r="RK144">
            <v>0</v>
          </cell>
          <cell r="RL144">
            <v>0</v>
          </cell>
          <cell r="RM144">
            <v>7.0798990748528162E-2</v>
          </cell>
          <cell r="RN144">
            <v>0</v>
          </cell>
          <cell r="RO144">
            <v>5.7903067441419411</v>
          </cell>
          <cell r="RP144">
            <v>5.7903067441419411</v>
          </cell>
          <cell r="RQ144">
            <v>5.7903067441419411</v>
          </cell>
          <cell r="RR144">
            <v>5.7903067441419411</v>
          </cell>
          <cell r="RS144">
            <v>5.7903067441419411</v>
          </cell>
          <cell r="RT144">
            <v>5.7903067441419411</v>
          </cell>
          <cell r="RU144">
            <v>5.7903067441419411</v>
          </cell>
          <cell r="RV144">
            <v>2.6935867412188057</v>
          </cell>
          <cell r="RW144">
            <v>2.6935867412188053</v>
          </cell>
          <cell r="RX144">
            <v>2.6935867412188057</v>
          </cell>
          <cell r="RY144">
            <v>2.6935867412188057</v>
          </cell>
          <cell r="RZ144">
            <v>2.6935867412188053</v>
          </cell>
          <cell r="SA144">
            <v>2.6935867412188053</v>
          </cell>
          <cell r="SB144">
            <v>5.5007914069348445</v>
          </cell>
          <cell r="SC144">
            <v>0</v>
          </cell>
          <cell r="SD144">
            <v>5.5007914069348436</v>
          </cell>
          <cell r="SE144">
            <v>5.5007914069348436</v>
          </cell>
          <cell r="SF144">
            <v>5.5007914069348436</v>
          </cell>
          <cell r="SG144">
            <v>5.5007914069348436</v>
          </cell>
          <cell r="SH144">
            <v>0.2895153372070971</v>
          </cell>
          <cell r="SI144">
            <v>0</v>
          </cell>
          <cell r="SJ144">
            <v>0.28951533720709705</v>
          </cell>
          <cell r="SK144">
            <v>0.2895153372070971</v>
          </cell>
          <cell r="SL144">
            <v>0.2895153372070971</v>
          </cell>
          <cell r="SM144">
            <v>0.2895153372070971</v>
          </cell>
          <cell r="SN144">
            <v>0</v>
          </cell>
          <cell r="SO144">
            <v>0.5</v>
          </cell>
          <cell r="SP144">
            <v>0.5</v>
          </cell>
          <cell r="SQ144">
            <v>0.75</v>
          </cell>
          <cell r="SR144">
            <v>0.6</v>
          </cell>
          <cell r="SS144" t="str">
            <v>1: Yes</v>
          </cell>
          <cell r="ST144" t="str">
            <v>1: Yes</v>
          </cell>
          <cell r="SU144">
            <v>0.5</v>
          </cell>
          <cell r="SV144" t="str">
            <v>1: Yes</v>
          </cell>
          <cell r="SW144" t="str">
            <v>1: Only patients with CD4 &lt;</v>
          </cell>
          <cell r="SX144">
            <v>1</v>
          </cell>
          <cell r="SY144" t="str">
            <v>0: No</v>
          </cell>
          <cell r="SZ144" t="str">
            <v>N/A</v>
          </cell>
          <cell r="TA144" t="str">
            <v>N/A</v>
          </cell>
          <cell r="TB144">
            <v>0.19028062201065776</v>
          </cell>
          <cell r="TC144">
            <v>0</v>
          </cell>
          <cell r="TD144">
            <v>0.70516789045822337</v>
          </cell>
          <cell r="TE144">
            <v>0</v>
          </cell>
          <cell r="TF144">
            <v>0.64077898589389126</v>
          </cell>
          <cell r="TG144">
            <v>0</v>
          </cell>
          <cell r="TH144">
            <v>1.8422196056618152</v>
          </cell>
          <cell r="TI144">
            <v>2.6935867412188057</v>
          </cell>
          <cell r="TJ144">
            <v>-0.28172710110145188</v>
          </cell>
          <cell r="TK144">
            <v>0.19028062201065776</v>
          </cell>
          <cell r="TL144">
            <v>0</v>
          </cell>
          <cell r="TM144">
            <v>0.70516789045822337</v>
          </cell>
          <cell r="TN144">
            <v>0</v>
          </cell>
          <cell r="TO144">
            <v>0.64077898589389126</v>
          </cell>
          <cell r="TP144">
            <v>0</v>
          </cell>
          <cell r="TQ144">
            <v>1.8422196056618152</v>
          </cell>
          <cell r="TR144">
            <v>2.6935867412188053</v>
          </cell>
          <cell r="TS144">
            <v>-0.28172710110145188</v>
          </cell>
          <cell r="TT144">
            <v>0.19028062201065776</v>
          </cell>
          <cell r="TU144">
            <v>0</v>
          </cell>
          <cell r="TV144">
            <v>0.70516789045822326</v>
          </cell>
          <cell r="TW144">
            <v>0</v>
          </cell>
          <cell r="TX144">
            <v>0.64077898589389115</v>
          </cell>
          <cell r="TY144">
            <v>0</v>
          </cell>
          <cell r="TZ144">
            <v>1.8422196056618152</v>
          </cell>
          <cell r="UA144">
            <v>2.6935867412188057</v>
          </cell>
          <cell r="UB144">
            <v>-0.28172710110145188</v>
          </cell>
          <cell r="UC144" t="str">
            <v>0: No</v>
          </cell>
          <cell r="UD144" t="str">
            <v>N/A</v>
          </cell>
          <cell r="UE144" t="str">
            <v>N/A</v>
          </cell>
          <cell r="UF144">
            <v>0</v>
          </cell>
          <cell r="UG144">
            <v>0</v>
          </cell>
          <cell r="UH144">
            <v>0</v>
          </cell>
          <cell r="UI144">
            <v>0</v>
          </cell>
          <cell r="UJ144">
            <v>172510</v>
          </cell>
          <cell r="UK144">
            <v>1.8061953459328327E-2</v>
          </cell>
          <cell r="UL144">
            <v>1.8061953459328327E-2</v>
          </cell>
          <cell r="UM144">
            <v>1.8061953459328327E-2</v>
          </cell>
          <cell r="UN144" t="str">
            <v>1: Yes</v>
          </cell>
          <cell r="UO144" t="str">
            <v>3: Other (please explain)</v>
          </cell>
          <cell r="UP144" t="str">
            <v>0: No</v>
          </cell>
          <cell r="UQ144" t="e">
            <v>#N/A</v>
          </cell>
          <cell r="UR144" t="e">
            <v>#N/A</v>
          </cell>
          <cell r="US144" t="e">
            <v>#N/A</v>
          </cell>
          <cell r="UT144" t="e">
            <v>#N/A</v>
          </cell>
          <cell r="UU144" t="e">
            <v>#N/A</v>
          </cell>
          <cell r="UV144" t="e">
            <v>#N/A</v>
          </cell>
          <cell r="UW144" t="e">
            <v>#N/A</v>
          </cell>
          <cell r="UX144">
            <v>0</v>
          </cell>
          <cell r="UY144">
            <v>0</v>
          </cell>
          <cell r="UZ144">
            <v>0</v>
          </cell>
          <cell r="VA144">
            <v>0</v>
          </cell>
          <cell r="VB144">
            <v>1</v>
          </cell>
          <cell r="VC144">
            <v>1</v>
          </cell>
          <cell r="VD144">
            <v>0</v>
          </cell>
          <cell r="VE144">
            <v>1</v>
          </cell>
          <cell r="VF144">
            <v>0</v>
          </cell>
          <cell r="VG144">
            <v>1</v>
          </cell>
          <cell r="VH144">
            <v>1</v>
          </cell>
          <cell r="VI144">
            <v>0</v>
          </cell>
          <cell r="VJ144">
            <v>0</v>
          </cell>
          <cell r="VK144">
            <v>0</v>
          </cell>
          <cell r="VL144">
            <v>0</v>
          </cell>
          <cell r="VM144">
            <v>0</v>
          </cell>
          <cell r="VN144">
            <v>1</v>
          </cell>
          <cell r="VO144">
            <v>0</v>
          </cell>
          <cell r="VP144">
            <v>0</v>
          </cell>
          <cell r="VQ144">
            <v>0</v>
          </cell>
          <cell r="VR144">
            <v>0</v>
          </cell>
          <cell r="VS144">
            <v>0</v>
          </cell>
          <cell r="VT144">
            <v>0</v>
          </cell>
          <cell r="VU144">
            <v>0</v>
          </cell>
          <cell r="VV144">
            <v>1</v>
          </cell>
          <cell r="VW144">
            <v>0</v>
          </cell>
          <cell r="VX144">
            <v>0</v>
          </cell>
          <cell r="VY144">
            <v>0</v>
          </cell>
          <cell r="VZ144">
            <v>0</v>
          </cell>
          <cell r="WA144">
            <v>0</v>
          </cell>
          <cell r="WB144">
            <v>0</v>
          </cell>
          <cell r="WC144">
            <v>0</v>
          </cell>
          <cell r="WD144">
            <v>0</v>
          </cell>
          <cell r="WE144">
            <v>0</v>
          </cell>
          <cell r="WF144">
            <v>0</v>
          </cell>
          <cell r="WG144">
            <v>0</v>
          </cell>
          <cell r="WH144">
            <v>0</v>
          </cell>
          <cell r="WI144">
            <v>0</v>
          </cell>
          <cell r="WJ144">
            <v>0</v>
          </cell>
          <cell r="WK144">
            <v>0</v>
          </cell>
          <cell r="WL144">
            <v>0</v>
          </cell>
          <cell r="WM144">
            <v>0</v>
          </cell>
          <cell r="WN144">
            <v>0</v>
          </cell>
          <cell r="WO144">
            <v>0</v>
          </cell>
          <cell r="WP144">
            <v>0</v>
          </cell>
          <cell r="WQ144">
            <v>0</v>
          </cell>
          <cell r="WR144">
            <v>0</v>
          </cell>
          <cell r="WS144">
            <v>0</v>
          </cell>
          <cell r="WT144">
            <v>0</v>
          </cell>
          <cell r="WU144">
            <v>0</v>
          </cell>
          <cell r="WV144">
            <v>0</v>
          </cell>
          <cell r="WW144">
            <v>0</v>
          </cell>
          <cell r="WX144">
            <v>0</v>
          </cell>
          <cell r="WY144">
            <v>0</v>
          </cell>
          <cell r="WZ144">
            <v>9.9465118814657298</v>
          </cell>
          <cell r="XA144">
            <v>9.7302009840105992</v>
          </cell>
          <cell r="XB144">
            <v>8.902312338962826</v>
          </cell>
          <cell r="XC144">
            <v>9.5318621358453299</v>
          </cell>
          <cell r="XD144">
            <v>18.39022934416289</v>
          </cell>
          <cell r="XE144">
            <v>12.812140545353721</v>
          </cell>
          <cell r="XF144">
            <v>13.007019860288986</v>
          </cell>
          <cell r="XG144">
            <v>0.7192981831640789</v>
          </cell>
          <cell r="XH144">
            <v>0.14795216816762574</v>
          </cell>
          <cell r="XI144">
            <v>0.86037708460145046</v>
          </cell>
          <cell r="XJ144">
            <v>1.7542899939875625</v>
          </cell>
          <cell r="XK144">
            <v>1.5175665249193613</v>
          </cell>
          <cell r="XL144">
            <v>2.0713303543467605</v>
          </cell>
          <cell r="XM144">
            <v>5.4589281758542132</v>
          </cell>
          <cell r="XN144">
            <v>6.1011402588154082</v>
          </cell>
          <cell r="XO144">
            <v>8.1958104935633909</v>
          </cell>
          <cell r="XP144">
            <v>5.4233856901225224</v>
          </cell>
          <cell r="XQ144">
            <v>10.013136034426736</v>
          </cell>
          <cell r="XR144">
            <v>5.565450188256662</v>
          </cell>
          <cell r="XS144">
            <v>3.1159940246969025</v>
          </cell>
          <cell r="XT144">
            <v>0.18521786109088145</v>
          </cell>
          <cell r="XU144">
            <v>3.8097391003023097E-2</v>
          </cell>
          <cell r="XV144">
            <v>0.22154539948996099</v>
          </cell>
          <cell r="XW144">
            <v>0.45172620760727383</v>
          </cell>
          <cell r="XX144">
            <v>0.39077038200243697</v>
          </cell>
          <cell r="XY144">
            <v>0.53336347404232343</v>
          </cell>
          <cell r="XZ144">
            <v>0</v>
          </cell>
          <cell r="YA144">
            <v>0</v>
          </cell>
          <cell r="YB144">
            <v>0</v>
          </cell>
          <cell r="YC144">
            <v>0</v>
          </cell>
          <cell r="YD144">
            <v>0</v>
          </cell>
          <cell r="YE144">
            <v>0</v>
          </cell>
          <cell r="YF144">
            <v>0</v>
          </cell>
          <cell r="YG144">
            <v>0</v>
          </cell>
          <cell r="YH144">
            <v>0</v>
          </cell>
          <cell r="YI144">
            <v>0</v>
          </cell>
          <cell r="YJ144">
            <v>0</v>
          </cell>
          <cell r="YK144">
            <v>0</v>
          </cell>
          <cell r="YL144">
            <v>0.65555831493560035</v>
          </cell>
          <cell r="YM144">
            <v>0.13484153905184082</v>
          </cell>
          <cell r="YN144">
            <v>0.78413565471480018</v>
          </cell>
          <cell r="YO144">
            <v>1.5988353916146838</v>
          </cell>
          <cell r="YP144">
            <v>1.383088929131739</v>
          </cell>
          <cell r="YQ144">
            <v>1.8877815467257717</v>
          </cell>
          <cell r="YR144">
            <v>1.2651399048232155</v>
          </cell>
          <cell r="YS144">
            <v>0.26022614311439285</v>
          </cell>
          <cell r="YT144">
            <v>1.5132769808156983</v>
          </cell>
          <cell r="YU144">
            <v>3.0855385540706584</v>
          </cell>
          <cell r="YV144">
            <v>2.6691767250876306</v>
          </cell>
          <cell r="YW144">
            <v>3.6431660036015003</v>
          </cell>
          <cell r="YX144">
            <v>0.60958158988761502</v>
          </cell>
          <cell r="YY144">
            <v>0.12538460406255206</v>
          </cell>
          <cell r="YZ144">
            <v>0.7291413261008981</v>
          </cell>
          <cell r="ZA144">
            <v>1.4867031624559743</v>
          </cell>
          <cell r="ZB144">
            <v>1.2860877959558912</v>
          </cell>
          <cell r="ZC144">
            <v>1.7553844568757291</v>
          </cell>
          <cell r="ZD144">
            <v>4.2327954610322154</v>
          </cell>
          <cell r="ZE144">
            <v>3.4289364373227782</v>
          </cell>
          <cell r="ZF144">
            <v>0.25780311922649046</v>
          </cell>
          <cell r="ZG144">
            <v>0.25780311922649046</v>
          </cell>
          <cell r="ZH144">
            <v>0.94677653947715346</v>
          </cell>
          <cell r="ZI144">
            <v>0.94677653947715334</v>
          </cell>
          <cell r="ZJ144" t="str">
            <v xml:space="preserve"> </v>
          </cell>
          <cell r="ZK144">
            <v>0</v>
          </cell>
          <cell r="ZL144">
            <v>1</v>
          </cell>
          <cell r="ZM144">
            <v>0</v>
          </cell>
          <cell r="ZN144">
            <v>2</v>
          </cell>
          <cell r="ZO144">
            <v>180</v>
          </cell>
          <cell r="ZP144">
            <v>0</v>
          </cell>
          <cell r="ZQ144">
            <v>0</v>
          </cell>
          <cell r="ZR144" t="str">
            <v>0: No</v>
          </cell>
          <cell r="ZS144" t="str">
            <v>1: Yes</v>
          </cell>
          <cell r="ZT144">
            <v>0.31513500681711754</v>
          </cell>
          <cell r="ZU144">
            <v>0.31513500681711754</v>
          </cell>
          <cell r="ZV144">
            <v>0.31513500681711759</v>
          </cell>
          <cell r="ZW144">
            <v>0.31513500681711759</v>
          </cell>
          <cell r="ZX144">
            <v>0.31513500681711759</v>
          </cell>
          <cell r="ZY144">
            <v>0.31513500681711759</v>
          </cell>
          <cell r="ZZ144">
            <v>0.31513500681711759</v>
          </cell>
          <cell r="AAA144">
            <v>6.3027001363423513E-2</v>
          </cell>
          <cell r="AAB144">
            <v>6.3027001363423513E-2</v>
          </cell>
          <cell r="AAC144">
            <v>6.3027001363423527E-2</v>
          </cell>
          <cell r="AAD144">
            <v>6.3027001363423513E-2</v>
          </cell>
          <cell r="AAE144">
            <v>6.3027001363423513E-2</v>
          </cell>
          <cell r="AAF144">
            <v>6.3027001363423527E-2</v>
          </cell>
          <cell r="AAG144">
            <v>4.7270251022567635E-2</v>
          </cell>
          <cell r="AAH144">
            <v>4.7270251022567635E-2</v>
          </cell>
          <cell r="AAI144">
            <v>4.7270251022567635E-2</v>
          </cell>
          <cell r="AAJ144">
            <v>4.7270251022567635E-2</v>
          </cell>
          <cell r="AAK144">
            <v>4.7270251022567635E-2</v>
          </cell>
          <cell r="AAL144">
            <v>4.7270251022567635E-2</v>
          </cell>
          <cell r="AAM144">
            <v>4.7270251022567635E-2</v>
          </cell>
          <cell r="AAN144">
            <v>2.2059450477198234E-2</v>
          </cell>
          <cell r="AAO144">
            <v>2.2059450477198234E-2</v>
          </cell>
          <cell r="AAP144">
            <v>2.2059450477198234E-2</v>
          </cell>
          <cell r="AAQ144">
            <v>2.2059450477198234E-2</v>
          </cell>
          <cell r="AAR144">
            <v>2.2059450477198234E-2</v>
          </cell>
          <cell r="AAS144">
            <v>2.2059450477198234E-2</v>
          </cell>
          <cell r="AAT144">
            <v>0</v>
          </cell>
          <cell r="AAU144">
            <v>0</v>
          </cell>
          <cell r="AAV144">
            <v>0</v>
          </cell>
          <cell r="AAW144">
            <v>0</v>
          </cell>
          <cell r="AAX144">
            <v>0</v>
          </cell>
          <cell r="AAY144">
            <v>0</v>
          </cell>
          <cell r="AAZ144">
            <v>0</v>
          </cell>
          <cell r="ABA144">
            <v>0</v>
          </cell>
          <cell r="ABB144">
            <v>0</v>
          </cell>
          <cell r="ABC144">
            <v>0</v>
          </cell>
          <cell r="ABD144">
            <v>0</v>
          </cell>
          <cell r="ABE144">
            <v>0</v>
          </cell>
          <cell r="ABF144">
            <v>6.3027001363423513E-2</v>
          </cell>
          <cell r="ABG144">
            <v>6.3027001363423513E-2</v>
          </cell>
          <cell r="ABH144">
            <v>6.3027001363423527E-2</v>
          </cell>
          <cell r="ABI144">
            <v>6.3027001363423513E-2</v>
          </cell>
          <cell r="ABJ144">
            <v>6.3027001363423513E-2</v>
          </cell>
          <cell r="ABK144">
            <v>6.3027001363423527E-2</v>
          </cell>
          <cell r="ABL144">
            <v>0</v>
          </cell>
          <cell r="ABM144">
            <v>0</v>
          </cell>
          <cell r="ABN144">
            <v>0</v>
          </cell>
          <cell r="ABO144">
            <v>0</v>
          </cell>
          <cell r="ABP144">
            <v>0</v>
          </cell>
          <cell r="ABQ144">
            <v>0</v>
          </cell>
          <cell r="ABR144">
            <v>0.11975130259050466</v>
          </cell>
          <cell r="ABS144">
            <v>0.11975130259050468</v>
          </cell>
          <cell r="ABT144">
            <v>0.11975130259050468</v>
          </cell>
          <cell r="ABU144">
            <v>0.11975130259050468</v>
          </cell>
          <cell r="ABV144">
            <v>0.11975130259050468</v>
          </cell>
          <cell r="ABW144">
            <v>0.11975130259050469</v>
          </cell>
          <cell r="ABX144">
            <v>4.7270251022567635E-2</v>
          </cell>
          <cell r="ABY144" t="str">
            <v>1: Yes</v>
          </cell>
          <cell r="ABZ144">
            <v>4.7270251022567635E-2</v>
          </cell>
          <cell r="ACA144">
            <v>4.7270251022567635E-2</v>
          </cell>
          <cell r="ACB144">
            <v>5.1031405694655305</v>
          </cell>
          <cell r="ACC144">
            <v>6.345910056284696</v>
          </cell>
          <cell r="ACD144">
            <v>1.0496630318116209</v>
          </cell>
          <cell r="ACE144">
            <v>6.1040404497540539</v>
          </cell>
          <cell r="ACF144">
            <v>12.446004520052076</v>
          </cell>
          <cell r="ACG144">
            <v>10.766543669153485</v>
          </cell>
          <cell r="ACH144">
            <v>14.695282445362693</v>
          </cell>
          <cell r="ACI144">
            <v>0.49963303040351897</v>
          </cell>
          <cell r="ACJ144">
            <v>0.10276932691695626</v>
          </cell>
          <cell r="ACK144">
            <v>0.59762810490946194</v>
          </cell>
          <cell r="ACL144">
            <v>1.2185505905867671</v>
          </cell>
          <cell r="ACM144">
            <v>1.0541196675196371</v>
          </cell>
          <cell r="ACN144">
            <v>1.4387705768373877</v>
          </cell>
          <cell r="ACO144">
            <v>0.4183549266365183</v>
          </cell>
          <cell r="ACP144">
            <v>8.6051264841526365E-2</v>
          </cell>
          <cell r="ACQ144">
            <v>0.50040859344986677</v>
          </cell>
          <cell r="ACR144">
            <v>1.0203221402638125</v>
          </cell>
          <cell r="ACS144">
            <v>0.88264011651737051</v>
          </cell>
          <cell r="ACT144">
            <v>1.2047177077813691</v>
          </cell>
          <cell r="ACU144">
            <v>0.51995255634526905</v>
          </cell>
          <cell r="ACV144">
            <v>0.10694884243581373</v>
          </cell>
          <cell r="ACW144">
            <v>0.62193298277436082</v>
          </cell>
          <cell r="ACX144">
            <v>1.2681077031675057</v>
          </cell>
          <cell r="ACY144">
            <v>1.0969895552702038</v>
          </cell>
          <cell r="ACZ144">
            <v>1.4972837941013923</v>
          </cell>
          <cell r="ADA144">
            <v>0.23577558731250386</v>
          </cell>
          <cell r="ADB144">
            <v>4.8496590371510828E-2</v>
          </cell>
          <cell r="ADC144">
            <v>0.28201921981756678</v>
          </cell>
          <cell r="ADD144">
            <v>0.57503100011934272</v>
          </cell>
          <cell r="ADE144">
            <v>0.49743645552492538</v>
          </cell>
          <cell r="ADF144">
            <v>0.67895226520115159</v>
          </cell>
          <cell r="ADG144">
            <v>0</v>
          </cell>
          <cell r="ADH144">
            <v>0</v>
          </cell>
          <cell r="ADI144">
            <v>0</v>
          </cell>
          <cell r="ADJ144">
            <v>0</v>
          </cell>
          <cell r="ADK144">
            <v>0</v>
          </cell>
          <cell r="ADL144">
            <v>0</v>
          </cell>
          <cell r="ADM144">
            <v>0.4183549266365183</v>
          </cell>
          <cell r="ADN144">
            <v>8.6051264841526365E-2</v>
          </cell>
          <cell r="ADO144">
            <v>0.50040859344986677</v>
          </cell>
          <cell r="ADP144">
            <v>1.0203221402638125</v>
          </cell>
          <cell r="ADQ144">
            <v>0.88264011651737051</v>
          </cell>
          <cell r="ADR144">
            <v>1.2047177077813691</v>
          </cell>
          <cell r="ADS144">
            <v>0.73111903032621306</v>
          </cell>
          <cell r="ADT144">
            <v>0.15038359369899948</v>
          </cell>
          <cell r="ADU144">
            <v>0.87451640297722943</v>
          </cell>
          <cell r="ADV144">
            <v>1.7831197538595651</v>
          </cell>
          <cell r="ADW144">
            <v>1.542506003941166</v>
          </cell>
          <cell r="ADX144">
            <v>2.1053703117859932</v>
          </cell>
          <cell r="ADY144">
            <v>2.0677524832237353</v>
          </cell>
          <cell r="ADZ144">
            <v>0.42531521737092814</v>
          </cell>
          <cell r="AEA144">
            <v>2.4733092545398923</v>
          </cell>
          <cell r="AEB144">
            <v>5.0430232916838618</v>
          </cell>
          <cell r="AEC144">
            <v>4.362518943890378</v>
          </cell>
          <cell r="AED144">
            <v>5.9544130431929947</v>
          </cell>
          <cell r="AEE144">
            <v>0.88051279080917366</v>
          </cell>
          <cell r="AEF144">
            <v>8.1278103767000662E-2</v>
          </cell>
          <cell r="AEG144">
            <v>0.7450492845308393</v>
          </cell>
          <cell r="AEH144">
            <v>0</v>
          </cell>
          <cell r="AEI144">
            <v>0.74052480342114291</v>
          </cell>
          <cell r="AEJ144">
            <v>0.20319525941750161</v>
          </cell>
          <cell r="AEK144">
            <v>2.3577558731250381</v>
          </cell>
          <cell r="AEL144">
            <v>9.4824454394834085E-2</v>
          </cell>
          <cell r="AEM144">
            <v>0.4183549266365183</v>
          </cell>
          <cell r="AEN144">
            <v>1.0949443578561764</v>
          </cell>
          <cell r="AEO144">
            <v>0.10107178687903168</v>
          </cell>
          <cell r="AEP144">
            <v>0.92649137972445705</v>
          </cell>
          <cell r="AEQ144">
            <v>0</v>
          </cell>
          <cell r="AER144">
            <v>0.92086505025485765</v>
          </cell>
          <cell r="AES144">
            <v>0.25267946719757917</v>
          </cell>
          <cell r="AET144">
            <v>2.9319409296803909</v>
          </cell>
          <cell r="AEU144">
            <v>0.11791708469220362</v>
          </cell>
          <cell r="AEV144">
            <v>0.52023703832970825</v>
          </cell>
          <cell r="AEW144">
            <v>0.13</v>
          </cell>
          <cell r="AEX144" t="str">
            <v>5</v>
          </cell>
          <cell r="AEY144" t="str">
            <v>5</v>
          </cell>
          <cell r="AEZ144" t="str">
            <v>0: No</v>
          </cell>
          <cell r="AFA144" t="str">
            <v/>
          </cell>
          <cell r="AFB144" t="str">
            <v/>
          </cell>
          <cell r="AFC144" t="str">
            <v>1: Always</v>
          </cell>
          <cell r="AFD144" t="str">
            <v>1: Always</v>
          </cell>
          <cell r="AFE144">
            <v>0.52023703832970825</v>
          </cell>
          <cell r="AFF144">
            <v>8.6051264841526365E-2</v>
          </cell>
          <cell r="AFG144">
            <v>0.63876253345091527</v>
          </cell>
          <cell r="AFH144">
            <v>0.63876253345091538</v>
          </cell>
          <cell r="AFI144">
            <v>0.63876253345091538</v>
          </cell>
          <cell r="AFJ144">
            <v>0.63876253345091549</v>
          </cell>
          <cell r="AFK144">
            <v>0.63876253345091538</v>
          </cell>
          <cell r="AFL144">
            <v>0.63876253345091549</v>
          </cell>
          <cell r="AFM144">
            <v>0.63876253345091538</v>
          </cell>
          <cell r="AFN144">
            <v>10</v>
          </cell>
          <cell r="AFO144">
            <v>24</v>
          </cell>
          <cell r="AFP144">
            <v>34</v>
          </cell>
          <cell r="AFQ144">
            <v>0</v>
          </cell>
          <cell r="AFR144">
            <v>0.51059321597218343</v>
          </cell>
          <cell r="AFS144">
            <v>0.51059321597218355</v>
          </cell>
          <cell r="AFT144">
            <v>0.51059321597218355</v>
          </cell>
          <cell r="AFU144">
            <v>0.51059321597218355</v>
          </cell>
          <cell r="AFV144">
            <v>0</v>
          </cell>
          <cell r="AFW144">
            <v>0</v>
          </cell>
          <cell r="AFX144">
            <v>0</v>
          </cell>
          <cell r="AFY144">
            <v>0</v>
          </cell>
          <cell r="AFZ144">
            <v>0</v>
          </cell>
          <cell r="AGA144">
            <v>0</v>
          </cell>
          <cell r="AGB144">
            <v>0</v>
          </cell>
        </row>
        <row r="145">
          <cell r="A145" t="str">
            <v>Ethiopia_22</v>
          </cell>
          <cell r="B145" t="str">
            <v>Ethiopia</v>
          </cell>
          <cell r="C145" t="str">
            <v>TB Sanitarium Harer HP</v>
          </cell>
          <cell r="D145" t="str">
            <v>TB Center with ART services; part of Hiwot Fana Hospital</v>
          </cell>
          <cell r="E145" t="str">
            <v>Tertiary</v>
          </cell>
          <cell r="F145" t="str">
            <v>Urban</v>
          </cell>
          <cell r="G145" t="str">
            <v>No</v>
          </cell>
          <cell r="H145">
            <v>39027</v>
          </cell>
          <cell r="I145">
            <v>1000000</v>
          </cell>
          <cell r="J145">
            <v>2923</v>
          </cell>
          <cell r="K145">
            <v>0</v>
          </cell>
          <cell r="L145">
            <v>0</v>
          </cell>
          <cell r="M145" t="str">
            <v>USD</v>
          </cell>
          <cell r="N145">
            <v>16.142439999999997</v>
          </cell>
          <cell r="O145">
            <v>0.75</v>
          </cell>
          <cell r="P145">
            <v>0</v>
          </cell>
          <cell r="Q145">
            <v>0</v>
          </cell>
          <cell r="R145">
            <v>0.25</v>
          </cell>
          <cell r="S145">
            <v>0</v>
          </cell>
          <cell r="T145">
            <v>2923</v>
          </cell>
          <cell r="U145">
            <v>0</v>
          </cell>
          <cell r="V145">
            <v>199.58934393321891</v>
          </cell>
          <cell r="W145" t="str">
            <v>0: No</v>
          </cell>
          <cell r="X145" t="str">
            <v>0: No</v>
          </cell>
          <cell r="Y145">
            <v>0</v>
          </cell>
          <cell r="Z145" t="str">
            <v>Jul-10</v>
          </cell>
          <cell r="AA145" t="str">
            <v>Jun-11</v>
          </cell>
          <cell r="AB145">
            <v>52</v>
          </cell>
          <cell r="AC145">
            <v>271.5</v>
          </cell>
          <cell r="AD145">
            <v>5.916666666666667</v>
          </cell>
          <cell r="AE145">
            <v>1.1666666666666667</v>
          </cell>
          <cell r="AF145">
            <v>0</v>
          </cell>
          <cell r="AG145">
            <v>330.58333333333331</v>
          </cell>
          <cell r="AH145">
            <v>278.58333333333337</v>
          </cell>
          <cell r="AI145">
            <v>7.7532946811192343</v>
          </cell>
          <cell r="AJ145">
            <v>10.568137131333502</v>
          </cell>
          <cell r="AK145">
            <v>11.63</v>
          </cell>
          <cell r="AL145">
            <v>6.9</v>
          </cell>
          <cell r="AM145">
            <v>12</v>
          </cell>
          <cell r="AN145">
            <v>12</v>
          </cell>
          <cell r="AO145">
            <v>0</v>
          </cell>
          <cell r="AP145">
            <v>14</v>
          </cell>
          <cell r="AQ145">
            <v>9.85</v>
          </cell>
          <cell r="AR145">
            <v>11.5</v>
          </cell>
          <cell r="AS145">
            <v>20</v>
          </cell>
          <cell r="AT145">
            <v>0</v>
          </cell>
          <cell r="AU145">
            <v>3.67</v>
          </cell>
          <cell r="AV145">
            <v>7.6</v>
          </cell>
          <cell r="AW145">
            <v>12</v>
          </cell>
          <cell r="AX145">
            <v>10</v>
          </cell>
          <cell r="AY145">
            <v>0</v>
          </cell>
          <cell r="AZ145">
            <v>7.6</v>
          </cell>
          <cell r="BA145">
            <v>3.4</v>
          </cell>
          <cell r="BB145">
            <v>6.42</v>
          </cell>
          <cell r="BC145">
            <v>7.21</v>
          </cell>
          <cell r="BD145">
            <v>0</v>
          </cell>
          <cell r="BE145">
            <v>37021.518166666669</v>
          </cell>
          <cell r="BF145" t="str">
            <v>1: Yes</v>
          </cell>
          <cell r="BG145" t="str">
            <v>10</v>
          </cell>
          <cell r="BH145" t="str">
            <v>14</v>
          </cell>
          <cell r="BI145" t="str">
            <v>1</v>
          </cell>
          <cell r="BJ145" t="str">
            <v>9</v>
          </cell>
          <cell r="BK145" t="str">
            <v>N/A</v>
          </cell>
          <cell r="BL145" t="str">
            <v>N/A</v>
          </cell>
          <cell r="BM145" t="str">
            <v>1: Yes</v>
          </cell>
          <cell r="BN145" t="str">
            <v>N_INITIATION,N_STAGE,N_MONITORING,N_OTHER: Initiation, WHO Staging, Routine clinical monitoring, Other (please specify):</v>
          </cell>
          <cell r="BO145" t="str">
            <v>Available for nurses to consult with questions or concerns</v>
          </cell>
          <cell r="BP145" t="str">
            <v>1: Yes</v>
          </cell>
          <cell r="BQ145">
            <v>0.26062603150562885</v>
          </cell>
          <cell r="BR145" t="str">
            <v>1: The Costing Period</v>
          </cell>
          <cell r="BS145" t="str">
            <v/>
          </cell>
          <cell r="BT145" t="str">
            <v>1: Yes</v>
          </cell>
          <cell r="BU145" t="str">
            <v>10</v>
          </cell>
          <cell r="BV145" t="str">
            <v>14</v>
          </cell>
          <cell r="BW145" t="str">
            <v>1</v>
          </cell>
          <cell r="BX145" t="str">
            <v>9</v>
          </cell>
          <cell r="BY145" t="str">
            <v>N/A</v>
          </cell>
          <cell r="BZ145" t="str">
            <v>N/A</v>
          </cell>
          <cell r="CA145" t="str">
            <v>0: No</v>
          </cell>
          <cell r="CB145" t="str">
            <v>0: No</v>
          </cell>
          <cell r="CC145" t="str">
            <v>0: No</v>
          </cell>
          <cell r="CD145" t="str">
            <v>0: No</v>
          </cell>
          <cell r="CE145" t="str">
            <v>1: Yes</v>
          </cell>
          <cell r="CF145" t="str">
            <v>0: No</v>
          </cell>
          <cell r="CG145" t="str">
            <v>1: Yes</v>
          </cell>
          <cell r="CH145" t="str">
            <v>by Unique ART number</v>
          </cell>
          <cell r="CI145" t="str">
            <v>"TB ART charts stored by status and Unique ART number seperately from Hiwot Fana ART Patient Charts. Electronic database has complete information from charts and registers (per review with several physical charts - found complete and accurate.)  Sample performed using electronic database and exported patient numbers to Excel to determine total patients in each cohort and respective counting numbers. Searched new patients via inclusion date criteria and pulled all charts, as the sampling number was less than 2. Searched all established patients on computer, sampling number was 5. Pulled every 5th chart. Sampled once for established. Used the database to complete about 10 of the new patients whose charts were unable to be found or not yet pulled when we finished the available pulled charts.</v>
          </cell>
          <cell r="CJ145">
            <v>286.00000000000006</v>
          </cell>
          <cell r="CK145" t="str">
            <v>Pre-ART frequency of consulation visits: Determined average number of  pre-ART visits from pre-ART register and chart review of pre-ART patients.   All else: Interview with ART nurse and ART data clerk, or ART pharmacist and ART pharm data clerk  No Peds 2L</v>
          </cell>
          <cell r="CL145" t="str">
            <v>1: Yes</v>
          </cell>
          <cell r="CM145" t="str">
            <v>1: Yes</v>
          </cell>
          <cell r="CN145" t="str">
            <v>1: Yes</v>
          </cell>
          <cell r="CO145" t="str">
            <v>0: No</v>
          </cell>
          <cell r="CP145" t="str">
            <v/>
          </cell>
          <cell r="CQ145" t="str">
            <v>1: Yes</v>
          </cell>
          <cell r="CR145" t="str">
            <v>1: Yes</v>
          </cell>
          <cell r="CS145" t="str">
            <v>100</v>
          </cell>
          <cell r="CT145" t="str">
            <v>80</v>
          </cell>
          <cell r="CU145">
            <v>329.19889819523382</v>
          </cell>
          <cell r="CV145">
            <v>0.8</v>
          </cell>
          <cell r="CW145">
            <v>7.7532946811192343</v>
          </cell>
          <cell r="CX145">
            <v>43.616665479031461</v>
          </cell>
          <cell r="CY145">
            <v>74.277488588005298</v>
          </cell>
          <cell r="CZ145">
            <v>37.893556409333669</v>
          </cell>
          <cell r="DA145">
            <v>37.336334057417595</v>
          </cell>
          <cell r="DB145">
            <v>63.582327910899508</v>
          </cell>
          <cell r="DC145">
            <v>32.437291232238792</v>
          </cell>
          <cell r="DD145">
            <v>31.274069118261711</v>
          </cell>
          <cell r="DE145">
            <v>71.693148800074596</v>
          </cell>
          <cell r="DF145">
            <v>104.05241694802496</v>
          </cell>
          <cell r="DG145">
            <v>0</v>
          </cell>
          <cell r="DH145">
            <v>6.2803314216138659</v>
          </cell>
          <cell r="DI145">
            <v>10.695160677105793</v>
          </cell>
          <cell r="DJ145">
            <v>5.4562651770948811</v>
          </cell>
          <cell r="DK145">
            <v>5.2606000006077682</v>
          </cell>
          <cell r="DL145">
            <v>12.059478963069074</v>
          </cell>
          <cell r="DM145">
            <v>17.502619905012363</v>
          </cell>
          <cell r="DN145">
            <v>0</v>
          </cell>
          <cell r="DO145">
            <v>32.437291232238792</v>
          </cell>
          <cell r="DP145">
            <v>32.136116176660238</v>
          </cell>
          <cell r="DQ145">
            <v>104.05241694802496</v>
          </cell>
          <cell r="DR145">
            <v>5.4562651770948811</v>
          </cell>
          <cell r="DS145">
            <v>5.4056046285244852</v>
          </cell>
          <cell r="DT145">
            <v>17.502619905012363</v>
          </cell>
          <cell r="DU145">
            <v>19.338720889062284</v>
          </cell>
          <cell r="DV145">
            <v>32.933091156051404</v>
          </cell>
          <cell r="DW145">
            <v>16.198711228938929</v>
          </cell>
          <cell r="DX145">
            <v>37.134170488471064</v>
          </cell>
          <cell r="DY145">
            <v>53.89497121210853</v>
          </cell>
          <cell r="DZ145">
            <v>0</v>
          </cell>
          <cell r="EA145">
            <v>7.1394714828026942</v>
          </cell>
          <cell r="EB145">
            <v>12.158242858872537</v>
          </cell>
          <cell r="EC145">
            <v>5.9802423097473563</v>
          </cell>
          <cell r="ED145">
            <v>13.709197870988451</v>
          </cell>
          <cell r="EE145">
            <v>19.896952453197059</v>
          </cell>
          <cell r="EF145">
            <v>0</v>
          </cell>
          <cell r="EG145">
            <v>1.7359990334147055</v>
          </cell>
          <cell r="EH145">
            <v>2.9563389813748864</v>
          </cell>
          <cell r="EI145">
            <v>1.4541265266363477</v>
          </cell>
          <cell r="EJ145">
            <v>3.3334616309139187</v>
          </cell>
          <cell r="EK145">
            <v>4.8380458287213282</v>
          </cell>
          <cell r="EL145">
            <v>0</v>
          </cell>
          <cell r="EM145">
            <v>0</v>
          </cell>
          <cell r="EN145">
            <v>0</v>
          </cell>
          <cell r="EO145">
            <v>0</v>
          </cell>
          <cell r="EP145">
            <v>0</v>
          </cell>
          <cell r="EQ145">
            <v>0</v>
          </cell>
          <cell r="ER145">
            <v>0</v>
          </cell>
          <cell r="ES145">
            <v>0</v>
          </cell>
          <cell r="ET145">
            <v>0</v>
          </cell>
          <cell r="EU145">
            <v>0</v>
          </cell>
          <cell r="EV145">
            <v>0</v>
          </cell>
          <cell r="EW145">
            <v>0</v>
          </cell>
          <cell r="EX145">
            <v>0</v>
          </cell>
          <cell r="EY145">
            <v>14.175592589842633</v>
          </cell>
          <cell r="EZ145">
            <v>24.140484038754398</v>
          </cell>
          <cell r="FA145">
            <v>11.873915145640314</v>
          </cell>
          <cell r="FB145">
            <v>27.219942571488652</v>
          </cell>
          <cell r="FC145">
            <v>39.505878332224746</v>
          </cell>
          <cell r="FD145">
            <v>0</v>
          </cell>
          <cell r="FE145">
            <v>1.2268814839091362</v>
          </cell>
          <cell r="FF145">
            <v>2.0893315529520726</v>
          </cell>
          <cell r="FG145">
            <v>1.0276739079065247</v>
          </cell>
          <cell r="FH145">
            <v>2.3558552012815848</v>
          </cell>
          <cell r="FI145">
            <v>3.419189026785634</v>
          </cell>
          <cell r="FJ145">
            <v>0</v>
          </cell>
          <cell r="FK145">
            <v>0</v>
          </cell>
          <cell r="FL145">
            <v>0</v>
          </cell>
          <cell r="FM145">
            <v>0</v>
          </cell>
          <cell r="FN145">
            <v>0</v>
          </cell>
          <cell r="FO145">
            <v>0</v>
          </cell>
          <cell r="FP145">
            <v>0</v>
          </cell>
          <cell r="FQ145">
            <v>2.964456768338795</v>
          </cell>
          <cell r="FR145">
            <v>0</v>
          </cell>
          <cell r="FS145">
            <v>5.6869170657927901</v>
          </cell>
          <cell r="FT145">
            <v>0</v>
          </cell>
          <cell r="FU145">
            <v>3.1386942273758507</v>
          </cell>
          <cell r="FV145">
            <v>6.07259894126544</v>
          </cell>
          <cell r="FW145">
            <v>0</v>
          </cell>
          <cell r="FX145">
            <v>6.04991177211999</v>
          </cell>
          <cell r="FY145">
            <v>0</v>
          </cell>
          <cell r="FZ145">
            <v>23.912578774892864</v>
          </cell>
          <cell r="GA145">
            <v>0</v>
          </cell>
          <cell r="GB145">
            <v>6.04991177211999</v>
          </cell>
          <cell r="GC145">
            <v>0.22747668263171164</v>
          </cell>
          <cell r="GD145">
            <v>6.2773884547517014</v>
          </cell>
          <cell r="GE145">
            <v>5.0483548286325695</v>
          </cell>
          <cell r="GF145">
            <v>0</v>
          </cell>
          <cell r="GG145">
            <v>9.6845990590094182</v>
          </cell>
          <cell r="GH145">
            <v>0</v>
          </cell>
          <cell r="GI145">
            <v>5.3450744593766863</v>
          </cell>
          <cell r="GJ145">
            <v>10.341400324979471</v>
          </cell>
          <cell r="GK145">
            <v>0</v>
          </cell>
          <cell r="GL145">
            <v>10.302764956392997</v>
          </cell>
          <cell r="GM145">
            <v>0</v>
          </cell>
          <cell r="GN145">
            <v>40.722193628391139</v>
          </cell>
          <cell r="GO145">
            <v>10.302764956392997</v>
          </cell>
          <cell r="GP145">
            <v>0.3873839623603767</v>
          </cell>
          <cell r="GQ145">
            <v>10.690148918753373</v>
          </cell>
          <cell r="GR145">
            <v>2.5754790867284703</v>
          </cell>
          <cell r="GS145">
            <v>0</v>
          </cell>
          <cell r="GT145">
            <v>4.9407149827035965</v>
          </cell>
          <cell r="GU145">
            <v>0</v>
          </cell>
          <cell r="GV145">
            <v>2.726854184070878</v>
          </cell>
          <cell r="GW145">
            <v>5.2757900679667387</v>
          </cell>
          <cell r="GX145">
            <v>0</v>
          </cell>
          <cell r="GY145">
            <v>5.2560797688336125</v>
          </cell>
          <cell r="GZ145">
            <v>0</v>
          </cell>
          <cell r="HA145">
            <v>20.774918090303295</v>
          </cell>
          <cell r="HB145">
            <v>5.2560797688336125</v>
          </cell>
          <cell r="HC145">
            <v>0.19762859930814383</v>
          </cell>
          <cell r="HD145">
            <v>5.453708368141756</v>
          </cell>
          <cell r="HE145">
            <v>4798.2832830724474</v>
          </cell>
          <cell r="HF145">
            <v>0</v>
          </cell>
          <cell r="HG145">
            <v>1485.8761542038665</v>
          </cell>
          <cell r="HH145">
            <v>0</v>
          </cell>
          <cell r="HI145">
            <v>1472.1325340248645</v>
          </cell>
          <cell r="HJ145">
            <v>1736.9632876936978</v>
          </cell>
          <cell r="HK145">
            <v>0</v>
          </cell>
          <cell r="HL145">
            <v>28.80605410334497</v>
          </cell>
          <cell r="HM145" t="str">
            <v/>
          </cell>
          <cell r="HN145">
            <v>960.17082919310837</v>
          </cell>
          <cell r="HO145">
            <v>2072.2239017149823</v>
          </cell>
          <cell r="HP145">
            <v>0</v>
          </cell>
          <cell r="HQ145">
            <v>1</v>
          </cell>
          <cell r="HR145">
            <v>0</v>
          </cell>
          <cell r="HS145">
            <v>0.84022596347985834</v>
          </cell>
          <cell r="HT145">
            <v>8.7551908934092122</v>
          </cell>
          <cell r="HU145">
            <v>0</v>
          </cell>
          <cell r="HV145">
            <v>0</v>
          </cell>
          <cell r="HW145">
            <v>4.2057599999999997</v>
          </cell>
          <cell r="HX145">
            <v>1.25</v>
          </cell>
          <cell r="HY145">
            <v>0.72997670945334625</v>
          </cell>
          <cell r="HZ145">
            <v>7.6063888963126098</v>
          </cell>
          <cell r="IA145">
            <v>0</v>
          </cell>
          <cell r="IB145">
            <v>1.4308722074071492</v>
          </cell>
          <cell r="IC145">
            <v>14.909750310546924</v>
          </cell>
          <cell r="ID145">
            <v>0</v>
          </cell>
          <cell r="IE145" t="str">
            <v/>
          </cell>
          <cell r="IF145">
            <v>112.04302972314785</v>
          </cell>
          <cell r="IG145">
            <v>101.82913270657755</v>
          </cell>
          <cell r="IH145">
            <v>577.16189126303084</v>
          </cell>
          <cell r="II145">
            <v>130.14569476988927</v>
          </cell>
          <cell r="IJ145">
            <v>0</v>
          </cell>
          <cell r="IK145">
            <v>106.44087823699046</v>
          </cell>
          <cell r="IL145">
            <v>5.6021514861573927</v>
          </cell>
          <cell r="IM145">
            <v>96.737676071248671</v>
          </cell>
          <cell r="IN145">
            <v>5.0914566353288784</v>
          </cell>
          <cell r="IO145">
            <v>548.30379669987929</v>
          </cell>
          <cell r="IP145">
            <v>28.858094563151543</v>
          </cell>
          <cell r="IQ145">
            <v>123.63841003139481</v>
          </cell>
          <cell r="IR145">
            <v>6.5072847384944641</v>
          </cell>
          <cell r="IS145">
            <v>0</v>
          </cell>
          <cell r="IT145">
            <v>0</v>
          </cell>
          <cell r="IU145">
            <v>23.000000000000004</v>
          </cell>
          <cell r="IV145">
            <v>150.74999999999997</v>
          </cell>
          <cell r="IW145">
            <v>102.99999999999999</v>
          </cell>
          <cell r="IX145">
            <v>0.91333300000000017</v>
          </cell>
          <cell r="IY145" t="str">
            <v>0: No</v>
          </cell>
          <cell r="IZ145" t="str">
            <v>N/A</v>
          </cell>
          <cell r="JA145" t="str">
            <v>N/A</v>
          </cell>
          <cell r="JB145" t="str">
            <v>N/A</v>
          </cell>
          <cell r="JC145" t="str">
            <v>N/A</v>
          </cell>
          <cell r="JD145" t="str">
            <v>N/A</v>
          </cell>
          <cell r="JE145" t="str">
            <v>N/A</v>
          </cell>
          <cell r="JF145" t="str">
            <v>N/A</v>
          </cell>
          <cell r="JG145" t="str">
            <v>N/A</v>
          </cell>
          <cell r="JH145">
            <v>0</v>
          </cell>
          <cell r="JI145">
            <v>150</v>
          </cell>
          <cell r="JJ145">
            <v>0</v>
          </cell>
          <cell r="JK145">
            <v>23</v>
          </cell>
          <cell r="JL145">
            <v>0</v>
          </cell>
          <cell r="JM145">
            <v>103</v>
          </cell>
          <cell r="JN145">
            <v>0</v>
          </cell>
          <cell r="JO145">
            <v>0.58000000000000007</v>
          </cell>
          <cell r="JP145">
            <v>0</v>
          </cell>
          <cell r="JQ145">
            <v>0</v>
          </cell>
          <cell r="JR145">
            <v>53.426982537955851</v>
          </cell>
          <cell r="JS145">
            <v>86.333054358572809</v>
          </cell>
          <cell r="JT145">
            <v>118.77139391566578</v>
          </cell>
          <cell r="JU145">
            <v>141.70379137230802</v>
          </cell>
          <cell r="JV145">
            <v>151.52344998649522</v>
          </cell>
          <cell r="JW145" t="str">
            <v>N/A</v>
          </cell>
          <cell r="JX145">
            <v>128.29043031908435</v>
          </cell>
          <cell r="JY145" t="str">
            <v>N/A</v>
          </cell>
          <cell r="JZ145">
            <v>1677.5442</v>
          </cell>
          <cell r="KA145">
            <v>291.56400000000002</v>
          </cell>
          <cell r="KB145">
            <v>253</v>
          </cell>
          <cell r="KC145">
            <v>0</v>
          </cell>
          <cell r="KD145">
            <v>1401.2925</v>
          </cell>
          <cell r="KE145">
            <v>55</v>
          </cell>
          <cell r="KF145">
            <v>393.1275</v>
          </cell>
          <cell r="KG145">
            <v>2906.8825000000002</v>
          </cell>
          <cell r="KH145">
            <v>1763.6745000000001</v>
          </cell>
          <cell r="KI145">
            <v>291.56400000000002</v>
          </cell>
          <cell r="KJ145">
            <v>344.25549999999998</v>
          </cell>
          <cell r="KK145">
            <v>0</v>
          </cell>
          <cell r="KL145">
            <v>1401.2925</v>
          </cell>
          <cell r="KM145">
            <v>55</v>
          </cell>
          <cell r="KN145">
            <v>401.76900000000001</v>
          </cell>
          <cell r="KO145">
            <v>2945.6005</v>
          </cell>
          <cell r="KP145">
            <v>96</v>
          </cell>
          <cell r="KQ145">
            <v>54</v>
          </cell>
          <cell r="KR145">
            <v>5</v>
          </cell>
          <cell r="KS145">
            <v>18</v>
          </cell>
          <cell r="KT145">
            <v>18</v>
          </cell>
          <cell r="KU145">
            <v>80</v>
          </cell>
          <cell r="KV145">
            <v>0</v>
          </cell>
          <cell r="KW145">
            <v>0.25</v>
          </cell>
          <cell r="KX145">
            <v>0</v>
          </cell>
          <cell r="KY145">
            <v>0</v>
          </cell>
          <cell r="KZ145">
            <v>4.3919011004532154</v>
          </cell>
          <cell r="LA145">
            <v>9.8869811503093707</v>
          </cell>
          <cell r="LB145" t="str">
            <v/>
          </cell>
          <cell r="LC145">
            <v>2.6909500670282807</v>
          </cell>
          <cell r="LD145">
            <v>4.2871771553742803</v>
          </cell>
          <cell r="LE145">
            <v>4.5083333126838321</v>
          </cell>
          <cell r="LF145">
            <v>4.3541744618533507</v>
          </cell>
          <cell r="LG145" t="str">
            <v/>
          </cell>
          <cell r="LH145">
            <v>7.3098614583668882</v>
          </cell>
          <cell r="LI145">
            <v>7.3163660512289344</v>
          </cell>
          <cell r="LJ145" t="str">
            <v>Tenofovir/Emtricitabine (TDF/FTC)</v>
          </cell>
          <cell r="LK145" t="str">
            <v/>
          </cell>
          <cell r="LL145" t="str">
            <v>0: No</v>
          </cell>
          <cell r="LM145" t="str">
            <v>N/A</v>
          </cell>
          <cell r="LN145" t="str">
            <v>N/A</v>
          </cell>
          <cell r="LO145" t="str">
            <v>N/A</v>
          </cell>
          <cell r="LP145" t="str">
            <v>N/A</v>
          </cell>
          <cell r="LQ145" t="str">
            <v>N/A</v>
          </cell>
          <cell r="LR145" t="str">
            <v>N/A</v>
          </cell>
          <cell r="LS145" t="str">
            <v>N/A</v>
          </cell>
          <cell r="LT145" t="str">
            <v>N/A</v>
          </cell>
          <cell r="LU145">
            <v>150</v>
          </cell>
          <cell r="LV145">
            <v>23</v>
          </cell>
          <cell r="LW145">
            <v>103</v>
          </cell>
          <cell r="LX145">
            <v>0.58000000000000007</v>
          </cell>
          <cell r="LY145" t="str">
            <v/>
          </cell>
          <cell r="LZ145" t="str">
            <v/>
          </cell>
          <cell r="MA145" t="str">
            <v/>
          </cell>
          <cell r="MB145" t="str">
            <v/>
          </cell>
          <cell r="MC145" t="str">
            <v/>
          </cell>
          <cell r="MD145" t="str">
            <v/>
          </cell>
          <cell r="ME145" t="str">
            <v/>
          </cell>
          <cell r="MF145" t="str">
            <v/>
          </cell>
          <cell r="MG145" t="str">
            <v/>
          </cell>
          <cell r="MH145" t="str">
            <v/>
          </cell>
          <cell r="MI145" t="str">
            <v/>
          </cell>
          <cell r="MJ145" t="str">
            <v/>
          </cell>
          <cell r="MK145" t="str">
            <v/>
          </cell>
          <cell r="ML145" t="str">
            <v/>
          </cell>
          <cell r="MM145" t="str">
            <v/>
          </cell>
          <cell r="MN145" t="str">
            <v/>
          </cell>
          <cell r="MO145" t="str">
            <v/>
          </cell>
          <cell r="MP145" t="str">
            <v/>
          </cell>
          <cell r="MQ145" t="str">
            <v>1: Yes</v>
          </cell>
          <cell r="MR145" t="str">
            <v>1: Yes</v>
          </cell>
          <cell r="MS145" t="str">
            <v>4</v>
          </cell>
          <cell r="MT145" t="str">
            <v>1: Yes</v>
          </cell>
          <cell r="MU145">
            <v>13.197795446306463</v>
          </cell>
          <cell r="MV145">
            <v>17.820243352911394</v>
          </cell>
          <cell r="MW145">
            <v>12.323672695163941</v>
          </cell>
          <cell r="MX145">
            <v>13.955621201452246</v>
          </cell>
          <cell r="MY145">
            <v>6.7462812238423542</v>
          </cell>
          <cell r="MZ145">
            <v>0</v>
          </cell>
          <cell r="NA145">
            <v>0.22480607505871064</v>
          </cell>
          <cell r="NB145">
            <v>0.22480607505871067</v>
          </cell>
          <cell r="NC145">
            <v>0.22480607505871064</v>
          </cell>
          <cell r="ND145">
            <v>0.22480607505871067</v>
          </cell>
          <cell r="NE145">
            <v>0.22480607505871067</v>
          </cell>
          <cell r="NF145">
            <v>0</v>
          </cell>
          <cell r="NG145">
            <v>0</v>
          </cell>
          <cell r="NH145">
            <v>0</v>
          </cell>
          <cell r="NI145">
            <v>0</v>
          </cell>
          <cell r="NJ145">
            <v>0</v>
          </cell>
          <cell r="NK145">
            <v>0</v>
          </cell>
          <cell r="NL145">
            <v>0</v>
          </cell>
          <cell r="NM145">
            <v>6.451514222464108</v>
          </cell>
          <cell r="NN145">
            <v>11.073962129069042</v>
          </cell>
          <cell r="NO145">
            <v>5.5773914713215875</v>
          </cell>
          <cell r="NP145">
            <v>7.2093399776098908</v>
          </cell>
          <cell r="NQ145">
            <v>0</v>
          </cell>
          <cell r="NR145">
            <v>0</v>
          </cell>
          <cell r="NS145">
            <v>6.0675207630567485</v>
          </cell>
          <cell r="NT145">
            <v>6.0675207630567485</v>
          </cell>
          <cell r="NU145">
            <v>6.0675207630567485</v>
          </cell>
          <cell r="NV145">
            <v>6.0675207630567494</v>
          </cell>
          <cell r="NW145">
            <v>6.0675207630567494</v>
          </cell>
          <cell r="NX145">
            <v>0</v>
          </cell>
          <cell r="NY145">
            <v>0</v>
          </cell>
          <cell r="NZ145">
            <v>0</v>
          </cell>
          <cell r="OA145">
            <v>0</v>
          </cell>
          <cell r="OB145">
            <v>0</v>
          </cell>
          <cell r="OC145">
            <v>0</v>
          </cell>
          <cell r="OD145">
            <v>0</v>
          </cell>
          <cell r="OE145">
            <v>0.67876046078560492</v>
          </cell>
          <cell r="OF145">
            <v>0.67876046078560504</v>
          </cell>
          <cell r="OG145">
            <v>0.67876046078560504</v>
          </cell>
          <cell r="OH145">
            <v>0.67876046078560504</v>
          </cell>
          <cell r="OI145">
            <v>0.67876046078560504</v>
          </cell>
          <cell r="OJ145">
            <v>0</v>
          </cell>
          <cell r="OK145">
            <v>0.70744803661931022</v>
          </cell>
          <cell r="OL145">
            <v>0.70744803661931033</v>
          </cell>
          <cell r="OM145">
            <v>0.70744803661931033</v>
          </cell>
          <cell r="ON145">
            <v>0.70744803661931033</v>
          </cell>
          <cell r="OO145">
            <v>0.70744803661931033</v>
          </cell>
          <cell r="OP145">
            <v>0</v>
          </cell>
          <cell r="OQ145">
            <v>12.49034740968715</v>
          </cell>
          <cell r="OR145">
            <v>17.112795316292086</v>
          </cell>
          <cell r="OS145">
            <v>11.616224658544629</v>
          </cell>
          <cell r="OT145">
            <v>13.248173164832933</v>
          </cell>
          <cell r="OU145">
            <v>6.0388331872230436</v>
          </cell>
          <cell r="OV145">
            <v>0</v>
          </cell>
          <cell r="OW145">
            <v>0</v>
          </cell>
          <cell r="OX145">
            <v>0.90748676581799859</v>
          </cell>
          <cell r="OY145">
            <v>0</v>
          </cell>
          <cell r="OZ145">
            <v>0</v>
          </cell>
          <cell r="PA145">
            <v>0</v>
          </cell>
          <cell r="PB145">
            <v>0.90748676581799836</v>
          </cell>
          <cell r="PC145">
            <v>0.2640786488530375</v>
          </cell>
          <cell r="PD145">
            <v>0</v>
          </cell>
          <cell r="PE145">
            <v>0</v>
          </cell>
          <cell r="PF145">
            <v>0.90748676581799836</v>
          </cell>
          <cell r="PG145" t="str">
            <v/>
          </cell>
          <cell r="PH145">
            <v>7.1092102556986427</v>
          </cell>
          <cell r="PI145">
            <v>0</v>
          </cell>
          <cell r="PJ145">
            <v>0</v>
          </cell>
          <cell r="PK145" t="str">
            <v>N/A</v>
          </cell>
          <cell r="PL145">
            <v>2.8211348470243656</v>
          </cell>
          <cell r="PM145">
            <v>0.12699443206851008</v>
          </cell>
          <cell r="PN145" t="str">
            <v>N/A</v>
          </cell>
          <cell r="PO145" t="str">
            <v>N/A</v>
          </cell>
          <cell r="PP145">
            <v>0.59532511813579603</v>
          </cell>
          <cell r="PQ145">
            <v>81</v>
          </cell>
          <cell r="PR145">
            <v>213</v>
          </cell>
          <cell r="PS145">
            <v>300</v>
          </cell>
          <cell r="PT145">
            <v>0</v>
          </cell>
          <cell r="PU145">
            <v>300</v>
          </cell>
          <cell r="PV145">
            <v>87.3</v>
          </cell>
          <cell r="PW145">
            <v>300</v>
          </cell>
          <cell r="PX145">
            <v>0</v>
          </cell>
          <cell r="PY145">
            <v>12.808685639502446</v>
          </cell>
          <cell r="PZ145">
            <v>25.727068432997928</v>
          </cell>
          <cell r="QA145">
            <v>12.334975376392766</v>
          </cell>
          <cell r="QB145">
            <v>0.22480607505871061</v>
          </cell>
          <cell r="QC145">
            <v>0</v>
          </cell>
          <cell r="QD145">
            <v>5.5886941525504135</v>
          </cell>
          <cell r="QE145">
            <v>6.0675207630567485</v>
          </cell>
          <cell r="QF145">
            <v>0</v>
          </cell>
          <cell r="QG145">
            <v>0.67876046078560481</v>
          </cell>
          <cell r="QH145">
            <v>0.70744803661931011</v>
          </cell>
          <cell r="QI145">
            <v>11.627527339773456</v>
          </cell>
          <cell r="QJ145">
            <v>0</v>
          </cell>
          <cell r="QK145">
            <v>0.78612025127131313</v>
          </cell>
          <cell r="QL145">
            <v>0</v>
          </cell>
          <cell r="QM145">
            <v>0</v>
          </cell>
          <cell r="QN145">
            <v>0</v>
          </cell>
          <cell r="QO145">
            <v>0.90748676581799825</v>
          </cell>
          <cell r="QP145">
            <v>0.2640786488530375</v>
          </cell>
          <cell r="QQ145">
            <v>0</v>
          </cell>
          <cell r="QR145">
            <v>0</v>
          </cell>
          <cell r="QS145">
            <v>0.90748676581799825</v>
          </cell>
          <cell r="QT145">
            <v>0</v>
          </cell>
          <cell r="QU145">
            <v>1.5576923076923077</v>
          </cell>
          <cell r="QV145" t="str">
            <v>N/A</v>
          </cell>
          <cell r="QW145" t="str">
            <v/>
          </cell>
          <cell r="QX145" t="str">
            <v/>
          </cell>
          <cell r="QY145" t="str">
            <v/>
          </cell>
          <cell r="QZ145" t="str">
            <v/>
          </cell>
          <cell r="RA145" t="str">
            <v/>
          </cell>
          <cell r="RB145" t="str">
            <v/>
          </cell>
          <cell r="RC145" t="str">
            <v>N/A</v>
          </cell>
          <cell r="RD145" t="str">
            <v>N/A</v>
          </cell>
          <cell r="RE145">
            <v>0</v>
          </cell>
          <cell r="RF145">
            <v>14.114459981085055</v>
          </cell>
          <cell r="RG145">
            <v>0</v>
          </cell>
          <cell r="RH145">
            <v>0</v>
          </cell>
          <cell r="RI145">
            <v>0</v>
          </cell>
          <cell r="RJ145">
            <v>0.90748676581799848</v>
          </cell>
          <cell r="RK145">
            <v>0.2640786488530375</v>
          </cell>
          <cell r="RL145">
            <v>0</v>
          </cell>
          <cell r="RM145">
            <v>0</v>
          </cell>
          <cell r="RN145">
            <v>0.90748676581799848</v>
          </cell>
          <cell r="RO145">
            <v>6.8929409804548998</v>
          </cell>
          <cell r="RP145">
            <v>7.6570495376027568</v>
          </cell>
          <cell r="RQ145">
            <v>2.799327348170781</v>
          </cell>
          <cell r="RR145">
            <v>2.799327348170781</v>
          </cell>
          <cell r="RS145">
            <v>7.545769067379096</v>
          </cell>
          <cell r="RT145">
            <v>11.023049713744925</v>
          </cell>
          <cell r="RU145">
            <v>16.483175214931173</v>
          </cell>
          <cell r="RV145">
            <v>3.5380059552728231</v>
          </cell>
          <cell r="RW145">
            <v>1.7993935416111908</v>
          </cell>
          <cell r="RX145">
            <v>3.7479080949581158</v>
          </cell>
          <cell r="RY145">
            <v>7.9071941546857962</v>
          </cell>
          <cell r="RZ145">
            <v>10.025192588976633</v>
          </cell>
          <cell r="SA145">
            <v>0</v>
          </cell>
          <cell r="SB145">
            <v>6.5482939314321573</v>
          </cell>
          <cell r="SC145">
            <v>0</v>
          </cell>
          <cell r="SD145">
            <v>2.6593609807622416</v>
          </cell>
          <cell r="SE145">
            <v>7.168480614010142</v>
          </cell>
          <cell r="SF145">
            <v>10.471897228057676</v>
          </cell>
          <cell r="SG145">
            <v>15.659016454184615</v>
          </cell>
          <cell r="SH145">
            <v>0.34464704902274501</v>
          </cell>
          <cell r="SI145">
            <v>0</v>
          </cell>
          <cell r="SJ145">
            <v>0.13996636740853907</v>
          </cell>
          <cell r="SK145">
            <v>0.37728845336895478</v>
          </cell>
          <cell r="SL145">
            <v>0.55115248568724629</v>
          </cell>
          <cell r="SM145">
            <v>0.82415876074655881</v>
          </cell>
          <cell r="SN145">
            <v>0</v>
          </cell>
          <cell r="SO145">
            <v>0.75</v>
          </cell>
          <cell r="SP145">
            <v>0.56999999999999995</v>
          </cell>
          <cell r="SQ145">
            <v>0.33</v>
          </cell>
          <cell r="SR145">
            <v>0.33</v>
          </cell>
          <cell r="SS145" t="str">
            <v>1: Yes</v>
          </cell>
          <cell r="ST145" t="str">
            <v>1: Yes</v>
          </cell>
          <cell r="SU145">
            <v>1</v>
          </cell>
          <cell r="SV145" t="str">
            <v>1: Yes</v>
          </cell>
          <cell r="SW145" t="str">
            <v>1: Only patients with CD4 &lt;</v>
          </cell>
          <cell r="SX145">
            <v>1</v>
          </cell>
          <cell r="SY145" t="str">
            <v>0: No</v>
          </cell>
          <cell r="SZ145" t="str">
            <v>N/A</v>
          </cell>
          <cell r="TA145" t="str">
            <v>N/A</v>
          </cell>
          <cell r="TB145">
            <v>0.27810838512287039</v>
          </cell>
          <cell r="TC145">
            <v>3.9844115590549286E-4</v>
          </cell>
          <cell r="TD145">
            <v>0.96441982088837785</v>
          </cell>
          <cell r="TE145">
            <v>0</v>
          </cell>
          <cell r="TF145">
            <v>0.76578574335874539</v>
          </cell>
          <cell r="TG145">
            <v>0</v>
          </cell>
          <cell r="TH145">
            <v>1.2974719744267682</v>
          </cell>
          <cell r="TI145">
            <v>3.5380059552728231</v>
          </cell>
          <cell r="TJ145">
            <v>4.875066022941002E-2</v>
          </cell>
          <cell r="TK145">
            <v>8.8401920174873957E-2</v>
          </cell>
          <cell r="TL145">
            <v>0</v>
          </cell>
          <cell r="TM145">
            <v>0.36787052206386489</v>
          </cell>
          <cell r="TN145">
            <v>0</v>
          </cell>
          <cell r="TO145">
            <v>0</v>
          </cell>
          <cell r="TP145">
            <v>0</v>
          </cell>
          <cell r="TQ145">
            <v>0.49491070409144122</v>
          </cell>
          <cell r="TR145">
            <v>1.7993935416111908</v>
          </cell>
          <cell r="TS145">
            <v>4.8750660229410006E-2</v>
          </cell>
          <cell r="TT145">
            <v>0.31351874531657353</v>
          </cell>
          <cell r="TU145">
            <v>4.7281366002904275E-4</v>
          </cell>
          <cell r="TV145">
            <v>1.0757709314078201</v>
          </cell>
          <cell r="TW145">
            <v>0</v>
          </cell>
          <cell r="TX145">
            <v>0.90872630688128697</v>
          </cell>
          <cell r="TY145">
            <v>0</v>
          </cell>
          <cell r="TZ145">
            <v>1.4472770096314476</v>
          </cell>
          <cell r="UA145">
            <v>3.8625330704761898</v>
          </cell>
          <cell r="UB145">
            <v>4.8750660229409999E-2</v>
          </cell>
          <cell r="UC145" t="str">
            <v>0: No</v>
          </cell>
          <cell r="UD145" t="str">
            <v>N/A</v>
          </cell>
          <cell r="UE145" t="str">
            <v>N/A</v>
          </cell>
          <cell r="UF145">
            <v>226.79999999999998</v>
          </cell>
          <cell r="UG145">
            <v>9.2287163526703526E-3</v>
          </cell>
          <cell r="UH145">
            <v>9.2287163526703526E-3</v>
          </cell>
          <cell r="UI145">
            <v>9.2287163526703526E-3</v>
          </cell>
          <cell r="UJ145">
            <v>57170</v>
          </cell>
          <cell r="UK145">
            <v>1.8061953459328327E-2</v>
          </cell>
          <cell r="UL145">
            <v>1.8061953459328327E-2</v>
          </cell>
          <cell r="UM145">
            <v>1.8061953459328327E-2</v>
          </cell>
          <cell r="UN145" t="str">
            <v>1: Yes</v>
          </cell>
          <cell r="UO145" t="str">
            <v>3: Other (please explain)</v>
          </cell>
          <cell r="UP145" t="str">
            <v>1: Yes</v>
          </cell>
          <cell r="UQ145" t="e">
            <v>#N/A</v>
          </cell>
          <cell r="UR145" t="e">
            <v>#N/A</v>
          </cell>
          <cell r="US145" t="e">
            <v>#N/A</v>
          </cell>
          <cell r="UT145" t="e">
            <v>#N/A</v>
          </cell>
          <cell r="UU145" t="e">
            <v>#N/A</v>
          </cell>
          <cell r="UV145" t="e">
            <v>#N/A</v>
          </cell>
          <cell r="UW145" t="e">
            <v>#N/A</v>
          </cell>
          <cell r="UX145">
            <v>1</v>
          </cell>
          <cell r="UY145">
            <v>0</v>
          </cell>
          <cell r="UZ145">
            <v>0</v>
          </cell>
          <cell r="VA145">
            <v>0</v>
          </cell>
          <cell r="VB145">
            <v>1</v>
          </cell>
          <cell r="VC145">
            <v>0</v>
          </cell>
          <cell r="VD145">
            <v>0</v>
          </cell>
          <cell r="VE145">
            <v>0</v>
          </cell>
          <cell r="VF145">
            <v>0</v>
          </cell>
          <cell r="VG145">
            <v>0</v>
          </cell>
          <cell r="VH145">
            <v>1</v>
          </cell>
          <cell r="VI145">
            <v>0</v>
          </cell>
          <cell r="VJ145">
            <v>0</v>
          </cell>
          <cell r="VK145">
            <v>0</v>
          </cell>
          <cell r="VL145">
            <v>0</v>
          </cell>
          <cell r="VM145">
            <v>0</v>
          </cell>
          <cell r="VN145">
            <v>1</v>
          </cell>
          <cell r="VO145">
            <v>0</v>
          </cell>
          <cell r="VP145">
            <v>0</v>
          </cell>
          <cell r="VQ145">
            <v>0</v>
          </cell>
          <cell r="VR145">
            <v>0</v>
          </cell>
          <cell r="VS145">
            <v>0</v>
          </cell>
          <cell r="VT145">
            <v>0</v>
          </cell>
          <cell r="VU145">
            <v>0</v>
          </cell>
          <cell r="VV145">
            <v>0</v>
          </cell>
          <cell r="VW145">
            <v>0</v>
          </cell>
          <cell r="VX145">
            <v>0</v>
          </cell>
          <cell r="VY145">
            <v>12.347441534959126</v>
          </cell>
          <cell r="VZ145">
            <v>10.69610511980361</v>
          </cell>
          <cell r="WA145">
            <v>21.194264669357963</v>
          </cell>
          <cell r="WB145">
            <v>9.1710261961944557</v>
          </cell>
          <cell r="WC145">
            <v>82.786986877492126</v>
          </cell>
          <cell r="WD145">
            <v>0</v>
          </cell>
          <cell r="WE145">
            <v>0</v>
          </cell>
          <cell r="WF145">
            <v>11.730069458211167</v>
          </cell>
          <cell r="WG145">
            <v>20.134551435890064</v>
          </cell>
          <cell r="WH145">
            <v>8.712474886384733</v>
          </cell>
          <cell r="WI145">
            <v>78.647637533617512</v>
          </cell>
          <cell r="WJ145">
            <v>0</v>
          </cell>
          <cell r="WK145">
            <v>0</v>
          </cell>
          <cell r="WL145">
            <v>0.61737207674795624</v>
          </cell>
          <cell r="WM145">
            <v>1.0597132334678983</v>
          </cell>
          <cell r="WN145">
            <v>0.45855130980972275</v>
          </cell>
          <cell r="WO145">
            <v>4.1393493438746063</v>
          </cell>
          <cell r="WP145">
            <v>0</v>
          </cell>
          <cell r="WQ145">
            <v>0</v>
          </cell>
          <cell r="WR145">
            <v>0</v>
          </cell>
          <cell r="WS145">
            <v>21.194264669357963</v>
          </cell>
          <cell r="WT145">
            <v>0</v>
          </cell>
          <cell r="WU145">
            <v>10.69610511980361</v>
          </cell>
          <cell r="WV145">
            <v>0</v>
          </cell>
          <cell r="WW145">
            <v>10.741087238060521</v>
          </cell>
          <cell r="WX145">
            <v>0</v>
          </cell>
          <cell r="WY145">
            <v>0</v>
          </cell>
          <cell r="WZ145">
            <v>10.472418838419468</v>
          </cell>
          <cell r="XA145">
            <v>9.1550633919941777</v>
          </cell>
          <cell r="XB145">
            <v>16.948828486106134</v>
          </cell>
          <cell r="XC145">
            <v>8.9184868855620856</v>
          </cell>
          <cell r="XD145">
            <v>17.487904885046554</v>
          </cell>
          <cell r="XE145">
            <v>21.950385674068364</v>
          </cell>
          <cell r="XF145">
            <v>0</v>
          </cell>
          <cell r="XG145">
            <v>1.7018180893898851</v>
          </cell>
          <cell r="XH145">
            <v>2.8981301602317062</v>
          </cell>
          <cell r="XI145">
            <v>1.4254955098815763</v>
          </cell>
          <cell r="XJ145">
            <v>3.2678274553055178</v>
          </cell>
          <cell r="XK145">
            <v>4.7427871503015826</v>
          </cell>
          <cell r="XL145">
            <v>0</v>
          </cell>
          <cell r="XM145">
            <v>5.026601974591534</v>
          </cell>
          <cell r="XN145">
            <v>5.629016888298862</v>
          </cell>
          <cell r="XO145">
            <v>8.8563775558046256</v>
          </cell>
          <cell r="XP145">
            <v>4.9380747483240883</v>
          </cell>
          <cell r="XQ145">
            <v>8.3631479318813859</v>
          </cell>
          <cell r="XR145">
            <v>8.7070977040030293</v>
          </cell>
          <cell r="XS145">
            <v>0</v>
          </cell>
          <cell r="XT145">
            <v>1.0199881896950589</v>
          </cell>
          <cell r="XU145">
            <v>1.7370003022445006</v>
          </cell>
          <cell r="XV145">
            <v>0.85437368048180173</v>
          </cell>
          <cell r="XW145">
            <v>1.958579140246326</v>
          </cell>
          <cell r="XX145">
            <v>2.8425992823236532</v>
          </cell>
          <cell r="XY145">
            <v>0</v>
          </cell>
          <cell r="XZ145">
            <v>0</v>
          </cell>
          <cell r="YA145">
            <v>0</v>
          </cell>
          <cell r="YB145">
            <v>0</v>
          </cell>
          <cell r="YC145">
            <v>0</v>
          </cell>
          <cell r="YD145">
            <v>0</v>
          </cell>
          <cell r="YE145">
            <v>0</v>
          </cell>
          <cell r="YF145">
            <v>0</v>
          </cell>
          <cell r="YG145">
            <v>0</v>
          </cell>
          <cell r="YH145">
            <v>0</v>
          </cell>
          <cell r="YI145">
            <v>0</v>
          </cell>
          <cell r="YJ145">
            <v>0</v>
          </cell>
          <cell r="YK145">
            <v>0</v>
          </cell>
          <cell r="YL145">
            <v>0.85347686530593359</v>
          </cell>
          <cell r="YM145">
            <v>1.4534379789616079</v>
          </cell>
          <cell r="YN145">
            <v>0.71489864096907174</v>
          </cell>
          <cell r="YO145">
            <v>1.6388444512977896</v>
          </cell>
          <cell r="YP145">
            <v>2.3785498198011545</v>
          </cell>
          <cell r="YQ145">
            <v>0</v>
          </cell>
          <cell r="YR145">
            <v>1.0150907978012613</v>
          </cell>
          <cell r="YS145">
            <v>1.7286602339126511</v>
          </cell>
          <cell r="YT145">
            <v>0.85027147343730969</v>
          </cell>
          <cell r="YU145">
            <v>1.9491751788066631</v>
          </cell>
          <cell r="YV145">
            <v>2.8289507687200506</v>
          </cell>
          <cell r="YW145">
            <v>0</v>
          </cell>
          <cell r="YX145">
            <v>0.16161393249532763</v>
          </cell>
          <cell r="YY145">
            <v>0.27522225495104313</v>
          </cell>
          <cell r="YZ145">
            <v>0.13537283246823795</v>
          </cell>
          <cell r="ZA145">
            <v>0.31033072750887353</v>
          </cell>
          <cell r="ZB145">
            <v>0.45040094891889626</v>
          </cell>
          <cell r="ZC145">
            <v>0</v>
          </cell>
          <cell r="ZD145">
            <v>1.8168028164431265</v>
          </cell>
          <cell r="ZE145">
            <v>1.5738251403427499</v>
          </cell>
          <cell r="ZF145">
            <v>5.9564207544652858E-3</v>
          </cell>
          <cell r="ZG145">
            <v>5.956420754465285E-3</v>
          </cell>
          <cell r="ZH145">
            <v>1.0669330003765145</v>
          </cell>
          <cell r="ZI145">
            <v>1.0669330003765143</v>
          </cell>
          <cell r="ZJ145" t="str">
            <v xml:space="preserve"> </v>
          </cell>
          <cell r="ZK145">
            <v>42</v>
          </cell>
          <cell r="ZL145">
            <v>1</v>
          </cell>
          <cell r="ZM145">
            <v>15</v>
          </cell>
          <cell r="ZN145">
            <v>1</v>
          </cell>
          <cell r="ZO145">
            <v>60</v>
          </cell>
          <cell r="ZP145">
            <v>0</v>
          </cell>
          <cell r="ZQ145">
            <v>0</v>
          </cell>
          <cell r="ZR145" t="str">
            <v>0: No</v>
          </cell>
          <cell r="ZS145" t="str">
            <v>0: No</v>
          </cell>
          <cell r="ZT145">
            <v>1.5165209144297205</v>
          </cell>
          <cell r="ZU145">
            <v>1.5165209144297203</v>
          </cell>
          <cell r="ZV145">
            <v>1.5165209144297205</v>
          </cell>
          <cell r="ZW145">
            <v>1.5165209144297203</v>
          </cell>
          <cell r="ZX145">
            <v>1.5165209144297207</v>
          </cell>
          <cell r="ZY145">
            <v>1.5165209144297203</v>
          </cell>
          <cell r="ZZ145">
            <v>0</v>
          </cell>
          <cell r="AAA145">
            <v>0.48528669261751051</v>
          </cell>
          <cell r="AAB145">
            <v>0.48528669261751056</v>
          </cell>
          <cell r="AAC145">
            <v>0.48528669261751051</v>
          </cell>
          <cell r="AAD145">
            <v>0.48528669261751056</v>
          </cell>
          <cell r="AAE145">
            <v>0.48528669261751051</v>
          </cell>
          <cell r="AAF145">
            <v>0</v>
          </cell>
          <cell r="AAG145">
            <v>3.0330418288594407E-2</v>
          </cell>
          <cell r="AAH145">
            <v>3.03304182885944E-2</v>
          </cell>
          <cell r="AAI145">
            <v>3.033041828859441E-2</v>
          </cell>
          <cell r="AAJ145">
            <v>3.0330418288594407E-2</v>
          </cell>
          <cell r="AAK145">
            <v>3.033041828859441E-2</v>
          </cell>
          <cell r="AAL145">
            <v>3.0330418288594407E-2</v>
          </cell>
          <cell r="AAM145">
            <v>0</v>
          </cell>
          <cell r="AAN145">
            <v>0.33363460117453853</v>
          </cell>
          <cell r="AAO145">
            <v>0.33363460117453853</v>
          </cell>
          <cell r="AAP145">
            <v>0.33363460117453847</v>
          </cell>
          <cell r="AAQ145">
            <v>0.33363460117453853</v>
          </cell>
          <cell r="AAR145">
            <v>0.33363460117453847</v>
          </cell>
          <cell r="AAS145">
            <v>0</v>
          </cell>
          <cell r="AAT145">
            <v>0</v>
          </cell>
          <cell r="AAU145">
            <v>0</v>
          </cell>
          <cell r="AAV145">
            <v>0</v>
          </cell>
          <cell r="AAW145">
            <v>0</v>
          </cell>
          <cell r="AAX145">
            <v>0</v>
          </cell>
          <cell r="AAY145">
            <v>0</v>
          </cell>
          <cell r="AAZ145">
            <v>0</v>
          </cell>
          <cell r="ABA145">
            <v>0</v>
          </cell>
          <cell r="ABB145">
            <v>0</v>
          </cell>
          <cell r="ABC145">
            <v>0</v>
          </cell>
          <cell r="ABD145">
            <v>0</v>
          </cell>
          <cell r="ABE145">
            <v>0</v>
          </cell>
          <cell r="ABF145">
            <v>0.66726920234907705</v>
          </cell>
          <cell r="ABG145">
            <v>0.66726920234907705</v>
          </cell>
          <cell r="ABH145">
            <v>0.66726920234907694</v>
          </cell>
          <cell r="ABI145">
            <v>0.66726920234907705</v>
          </cell>
          <cell r="ABJ145">
            <v>0.66726920234907694</v>
          </cell>
          <cell r="ABK145">
            <v>0</v>
          </cell>
          <cell r="ABL145">
            <v>0</v>
          </cell>
          <cell r="ABM145">
            <v>0</v>
          </cell>
          <cell r="ABN145">
            <v>0</v>
          </cell>
          <cell r="ABO145">
            <v>0</v>
          </cell>
          <cell r="ABP145">
            <v>0</v>
          </cell>
          <cell r="ABQ145">
            <v>0</v>
          </cell>
          <cell r="ABR145">
            <v>0</v>
          </cell>
          <cell r="ABS145">
            <v>0</v>
          </cell>
          <cell r="ABT145">
            <v>0</v>
          </cell>
          <cell r="ABU145">
            <v>0</v>
          </cell>
          <cell r="ABV145">
            <v>0</v>
          </cell>
          <cell r="ABW145">
            <v>0</v>
          </cell>
          <cell r="ABX145">
            <v>3.0330418288594407E-2</v>
          </cell>
          <cell r="ABY145" t="str">
            <v>0: No</v>
          </cell>
          <cell r="ABZ145">
            <v>3.03304182885944E-2</v>
          </cell>
          <cell r="ACA145">
            <v>3.033041828859441E-2</v>
          </cell>
          <cell r="ACB145">
            <v>7.447537470844531</v>
          </cell>
          <cell r="ACC145">
            <v>6.4703176678590104</v>
          </cell>
          <cell r="ACD145">
            <v>12.682867280749321</v>
          </cell>
          <cell r="ACE145">
            <v>6.2382879172295915</v>
          </cell>
          <cell r="ACF145">
            <v>14.300745522318117</v>
          </cell>
          <cell r="ACG145">
            <v>20.755499802434361</v>
          </cell>
          <cell r="ACH145">
            <v>0</v>
          </cell>
          <cell r="ACI145">
            <v>2.4965103847394832</v>
          </cell>
          <cell r="ACJ145">
            <v>4.2514602979329226</v>
          </cell>
          <cell r="ACK145">
            <v>2.0911543754331019</v>
          </cell>
          <cell r="ACL145">
            <v>4.7937939011047828</v>
          </cell>
          <cell r="ACM145">
            <v>6.957510586564374</v>
          </cell>
          <cell r="ACN145">
            <v>0</v>
          </cell>
          <cell r="ACO145">
            <v>0.39034396961663864</v>
          </cell>
          <cell r="ACP145">
            <v>0.66474063136566919</v>
          </cell>
          <cell r="ACQ145">
            <v>0.32696419168828705</v>
          </cell>
          <cell r="ACR145">
            <v>0.74953765556899121</v>
          </cell>
          <cell r="ACS145">
            <v>1.0878473879421606</v>
          </cell>
          <cell r="ACT145">
            <v>0</v>
          </cell>
          <cell r="ACU145">
            <v>0.77025997759008913</v>
          </cell>
          <cell r="ACV145">
            <v>1.3117228487526165</v>
          </cell>
          <cell r="ACW145">
            <v>0.64519359991630942</v>
          </cell>
          <cell r="ACX145">
            <v>1.4790515614946229</v>
          </cell>
          <cell r="ACY145">
            <v>2.1466331489140251</v>
          </cell>
          <cell r="ACZ145">
            <v>0</v>
          </cell>
          <cell r="ADA145">
            <v>0</v>
          </cell>
          <cell r="ADB145">
            <v>0</v>
          </cell>
          <cell r="ADC145">
            <v>0</v>
          </cell>
          <cell r="ADD145">
            <v>0</v>
          </cell>
          <cell r="ADE145">
            <v>0</v>
          </cell>
          <cell r="ADF145">
            <v>0</v>
          </cell>
          <cell r="ADG145">
            <v>0</v>
          </cell>
          <cell r="ADH145">
            <v>0</v>
          </cell>
          <cell r="ADI145">
            <v>0</v>
          </cell>
          <cell r="ADJ145">
            <v>0</v>
          </cell>
          <cell r="ADK145">
            <v>0</v>
          </cell>
          <cell r="ADL145">
            <v>0</v>
          </cell>
          <cell r="ADM145">
            <v>0.39034396961663864</v>
          </cell>
          <cell r="ADN145">
            <v>0.66474063136566919</v>
          </cell>
          <cell r="ADO145">
            <v>0.32696419168828705</v>
          </cell>
          <cell r="ADP145">
            <v>0.74953765556899121</v>
          </cell>
          <cell r="ADQ145">
            <v>1.0878473879421606</v>
          </cell>
          <cell r="ADR145">
            <v>0</v>
          </cell>
          <cell r="ADS145">
            <v>2.6453202157557909</v>
          </cell>
          <cell r="ADT145">
            <v>4.5048776649806292</v>
          </cell>
          <cell r="ADU145">
            <v>2.2158020961633662</v>
          </cell>
          <cell r="ADV145">
            <v>5.0795382203397477</v>
          </cell>
          <cell r="ADW145">
            <v>7.3722278579242735</v>
          </cell>
          <cell r="ADX145">
            <v>0</v>
          </cell>
          <cell r="ADY145">
            <v>0.75475895352589051</v>
          </cell>
          <cell r="ADZ145">
            <v>1.2853252063518137</v>
          </cell>
          <cell r="AEA145">
            <v>0.63220946234024011</v>
          </cell>
          <cell r="AEB145">
            <v>1.4492865282409808</v>
          </cell>
          <cell r="AEC145">
            <v>2.103433433147369</v>
          </cell>
          <cell r="AED145">
            <v>0</v>
          </cell>
          <cell r="AEE145">
            <v>1.2682656052526164</v>
          </cell>
          <cell r="AEF145">
            <v>1.7262504071493943</v>
          </cell>
          <cell r="AEG145">
            <v>0.52844400218859022</v>
          </cell>
          <cell r="AEH145">
            <v>0</v>
          </cell>
          <cell r="AEI145">
            <v>1.5501024064198643</v>
          </cell>
          <cell r="AEJ145">
            <v>2.3744750498340652</v>
          </cell>
          <cell r="AEK145">
            <v>0</v>
          </cell>
          <cell r="AEL145">
            <v>0</v>
          </cell>
          <cell r="AEM145">
            <v>0.39034396961663864</v>
          </cell>
          <cell r="AEN145">
            <v>1.1018516369107116</v>
          </cell>
          <cell r="AEO145">
            <v>1.499742505795135</v>
          </cell>
          <cell r="AEP145">
            <v>0.45910484871279639</v>
          </cell>
          <cell r="AEQ145">
            <v>0</v>
          </cell>
          <cell r="AER145">
            <v>1.3467075562242026</v>
          </cell>
          <cell r="AES145">
            <v>2.0629111202161652</v>
          </cell>
          <cell r="AET145">
            <v>0</v>
          </cell>
          <cell r="AEU145">
            <v>0</v>
          </cell>
          <cell r="AEV145">
            <v>0.33912544824918567</v>
          </cell>
          <cell r="AEW145">
            <v>1.8799999999999997E-2</v>
          </cell>
          <cell r="AEX145" t="str">
            <v>5</v>
          </cell>
          <cell r="AEY145" t="str">
            <v>5</v>
          </cell>
          <cell r="AEZ145" t="str">
            <v>1: Yes</v>
          </cell>
          <cell r="AFA145" t="str">
            <v>6</v>
          </cell>
          <cell r="AFB145" t="str">
            <v>4</v>
          </cell>
          <cell r="AFC145" t="str">
            <v>1: Always</v>
          </cell>
          <cell r="AFD145" t="str">
            <v>1: Always</v>
          </cell>
          <cell r="AFE145">
            <v>0.33912544824918567</v>
          </cell>
          <cell r="AFF145">
            <v>0.66474063136566919</v>
          </cell>
          <cell r="AFG145">
            <v>1.8227257926553371</v>
          </cell>
          <cell r="AFH145">
            <v>1.8227257926553369</v>
          </cell>
          <cell r="AFI145">
            <v>1.8227257926553373</v>
          </cell>
          <cell r="AFJ145">
            <v>1.8227257926553371</v>
          </cell>
          <cell r="AFK145">
            <v>1.8227257926553373</v>
          </cell>
          <cell r="AFL145">
            <v>1.8227257926553371</v>
          </cell>
          <cell r="AFM145">
            <v>0</v>
          </cell>
          <cell r="AFN145">
            <v>9</v>
          </cell>
          <cell r="AFO145">
            <v>69</v>
          </cell>
          <cell r="AFP145">
            <v>78</v>
          </cell>
          <cell r="AFQ145">
            <v>0</v>
          </cell>
          <cell r="AFR145">
            <v>0</v>
          </cell>
          <cell r="AFS145">
            <v>0</v>
          </cell>
          <cell r="AFT145">
            <v>0</v>
          </cell>
          <cell r="AFU145">
            <v>0</v>
          </cell>
          <cell r="AFV145">
            <v>0</v>
          </cell>
          <cell r="AFW145">
            <v>0</v>
          </cell>
          <cell r="AFX145">
            <v>0</v>
          </cell>
          <cell r="AFY145">
            <v>0</v>
          </cell>
          <cell r="AFZ145">
            <v>0</v>
          </cell>
          <cell r="AGA145">
            <v>0</v>
          </cell>
          <cell r="AGB145">
            <v>0</v>
          </cell>
        </row>
        <row r="146">
          <cell r="A146" t="str">
            <v>Ethiopia_23</v>
          </cell>
          <cell r="B146" t="str">
            <v>Ethiopia</v>
          </cell>
          <cell r="C146" t="str">
            <v>Arsi Robe HC</v>
          </cell>
          <cell r="D146" t="str">
            <v>Health Center</v>
          </cell>
          <cell r="E146" t="str">
            <v>Primary</v>
          </cell>
          <cell r="F146" t="str">
            <v>Urban</v>
          </cell>
          <cell r="G146" t="str">
            <v>No</v>
          </cell>
          <cell r="H146">
            <v>39580</v>
          </cell>
          <cell r="I146">
            <v>76271</v>
          </cell>
          <cell r="J146">
            <v>7000</v>
          </cell>
          <cell r="K146">
            <v>5</v>
          </cell>
          <cell r="L146">
            <v>240</v>
          </cell>
          <cell r="M146" t="str">
            <v>USD</v>
          </cell>
          <cell r="N146">
            <v>16.142417777777776</v>
          </cell>
          <cell r="O146">
            <v>0</v>
          </cell>
          <cell r="P146">
            <v>0</v>
          </cell>
          <cell r="Q146">
            <v>0</v>
          </cell>
          <cell r="R146">
            <v>1</v>
          </cell>
          <cell r="S146">
            <v>0</v>
          </cell>
          <cell r="T146">
            <v>7000</v>
          </cell>
          <cell r="U146">
            <v>0</v>
          </cell>
          <cell r="V146">
            <v>143.10578112344345</v>
          </cell>
          <cell r="W146" t="str">
            <v>0: No</v>
          </cell>
          <cell r="X146" t="str">
            <v>0: No</v>
          </cell>
          <cell r="Y146">
            <v>0</v>
          </cell>
          <cell r="Z146" t="str">
            <v>Jul-10</v>
          </cell>
          <cell r="AA146" t="str">
            <v>Jun-11</v>
          </cell>
          <cell r="AB146">
            <v>53.666666666666664</v>
          </cell>
          <cell r="AC146">
            <v>268.41666666666669</v>
          </cell>
          <cell r="AD146">
            <v>0</v>
          </cell>
          <cell r="AE146">
            <v>26.583333333333332</v>
          </cell>
          <cell r="AF146">
            <v>0</v>
          </cell>
          <cell r="AG146">
            <v>348.66666666666669</v>
          </cell>
          <cell r="AH146">
            <v>295</v>
          </cell>
          <cell r="AI146">
            <v>8.227891969407267</v>
          </cell>
          <cell r="AJ146">
            <v>9.0005019120458876</v>
          </cell>
          <cell r="AK146">
            <v>10</v>
          </cell>
          <cell r="AL146">
            <v>7.5</v>
          </cell>
          <cell r="AM146">
            <v>0</v>
          </cell>
          <cell r="AN146">
            <v>12</v>
          </cell>
          <cell r="AO146">
            <v>0</v>
          </cell>
          <cell r="AP146">
            <v>14</v>
          </cell>
          <cell r="AQ146">
            <v>8.1</v>
          </cell>
          <cell r="AR146">
            <v>0</v>
          </cell>
          <cell r="AS146">
            <v>8</v>
          </cell>
          <cell r="AT146">
            <v>0</v>
          </cell>
          <cell r="AU146">
            <v>10</v>
          </cell>
          <cell r="AV146">
            <v>7.5</v>
          </cell>
          <cell r="AW146">
            <v>0</v>
          </cell>
          <cell r="AX146">
            <v>12</v>
          </cell>
          <cell r="AY146">
            <v>0</v>
          </cell>
          <cell r="AZ146">
            <v>17</v>
          </cell>
          <cell r="BA146">
            <v>9.4</v>
          </cell>
          <cell r="BB146">
            <v>0</v>
          </cell>
          <cell r="BC146">
            <v>11</v>
          </cell>
          <cell r="BD146">
            <v>0</v>
          </cell>
          <cell r="BE146">
            <v>57927.354166666664</v>
          </cell>
          <cell r="BF146" t="str">
            <v>1: Yes</v>
          </cell>
          <cell r="BG146" t="str">
            <v>20</v>
          </cell>
          <cell r="BH146" t="str">
            <v>6</v>
          </cell>
          <cell r="BI146" t="str">
            <v>35</v>
          </cell>
          <cell r="BJ146" t="str">
            <v>38</v>
          </cell>
          <cell r="BK146" t="str">
            <v>N/A</v>
          </cell>
          <cell r="BL146" t="str">
            <v>N/A</v>
          </cell>
          <cell r="BM146" t="str">
            <v>1: Yes</v>
          </cell>
          <cell r="BN146" t="str">
            <v>N_INITIATION,N_STAGE,N_MONITORING: Initiation, WHO Staging, Routine clinical monitoring</v>
          </cell>
          <cell r="BO146" t="str">
            <v>At the beginning of our costing year there used to be a doctor that came to the facility, to review charts and over all quality check. But, three months into our costing year that supervision ended. It was not until two months after our costing year that I-CAP has started sending teams to provide some supportive supervision.</v>
          </cell>
          <cell r="BP146" t="str">
            <v>1: Yes</v>
          </cell>
          <cell r="BQ146">
            <v>0.23200658575980998</v>
          </cell>
          <cell r="BR146" t="str">
            <v>0: Cumulative</v>
          </cell>
          <cell r="BS146" t="str">
            <v/>
          </cell>
          <cell r="BT146" t="str">
            <v>1: Yes</v>
          </cell>
          <cell r="BU146" t="str">
            <v>20</v>
          </cell>
          <cell r="BV146" t="str">
            <v>6</v>
          </cell>
          <cell r="BW146" t="str">
            <v>35</v>
          </cell>
          <cell r="BX146" t="str">
            <v>38</v>
          </cell>
          <cell r="BY146" t="str">
            <v>N/A</v>
          </cell>
          <cell r="BZ146" t="str">
            <v>N/A</v>
          </cell>
          <cell r="CA146" t="str">
            <v>0: No</v>
          </cell>
          <cell r="CB146" t="str">
            <v>0: No</v>
          </cell>
          <cell r="CC146" t="str">
            <v>0: No</v>
          </cell>
          <cell r="CD146" t="str">
            <v>0: No</v>
          </cell>
          <cell r="CE146" t="str">
            <v>1: Yes</v>
          </cell>
          <cell r="CF146" t="str">
            <v>0: No</v>
          </cell>
          <cell r="CG146" t="str">
            <v>1: Yes</v>
          </cell>
          <cell r="CH146" t="str">
            <v>The facility organizes their files by statues, but, within the status there is no clear pattern.</v>
          </cell>
          <cell r="CI146" t="str">
            <v>The charts were sampled using the ART register. 75 charts for both new and established, we ran into a problem were the patient charts had a different number than what was written in the register. In that situation we used the patient's name to decide whether or not to included them in the sample.</v>
          </cell>
          <cell r="CJ146">
            <v>300.33333333333331</v>
          </cell>
          <cell r="CK146" t="str">
            <v>Information calculated using the monthly monthly Pre-ART and ART reporting form, and interview information form the ART nurse and pharmacy. The reports are compiled by the ART data clerk.</v>
          </cell>
          <cell r="CL146" t="str">
            <v>1: Yes</v>
          </cell>
          <cell r="CM146" t="str">
            <v>1: Yes</v>
          </cell>
          <cell r="CN146" t="str">
            <v>1: Yes</v>
          </cell>
          <cell r="CO146" t="str">
            <v>0: No</v>
          </cell>
          <cell r="CP146" t="str">
            <v/>
          </cell>
          <cell r="CQ146" t="str">
            <v>0: No</v>
          </cell>
          <cell r="CR146" t="str">
            <v/>
          </cell>
          <cell r="CS146" t="str">
            <v/>
          </cell>
          <cell r="CT146" t="str">
            <v/>
          </cell>
          <cell r="CU146">
            <v>317.24726930320151</v>
          </cell>
          <cell r="CV146">
            <v>0.8</v>
          </cell>
          <cell r="CW146">
            <v>8.227891969407267</v>
          </cell>
          <cell r="CX146">
            <v>20.384927816822021</v>
          </cell>
          <cell r="CY146">
            <v>37.874385690559137</v>
          </cell>
          <cell r="CZ146">
            <v>17.203229830752335</v>
          </cell>
          <cell r="DA146">
            <v>12.775346694503426</v>
          </cell>
          <cell r="DB146">
            <v>23.675666103357621</v>
          </cell>
          <cell r="DC146">
            <v>10.792350734248597</v>
          </cell>
          <cell r="DD146">
            <v>10.151480766816816</v>
          </cell>
          <cell r="DE146">
            <v>0</v>
          </cell>
          <cell r="DF146">
            <v>17.263329308222772</v>
          </cell>
          <cell r="DG146">
            <v>0</v>
          </cell>
          <cell r="DH146">
            <v>7.6095811223185965</v>
          </cell>
          <cell r="DI146">
            <v>14.198719587201516</v>
          </cell>
          <cell r="DJ146">
            <v>6.4108790965037388</v>
          </cell>
          <cell r="DK146">
            <v>6.0115546639361259</v>
          </cell>
          <cell r="DL146">
            <v>0</v>
          </cell>
          <cell r="DM146">
            <v>10.442929244780471</v>
          </cell>
          <cell r="DN146">
            <v>0</v>
          </cell>
          <cell r="DO146">
            <v>10.792350734248597</v>
          </cell>
          <cell r="DP146">
            <v>10.151480766816816</v>
          </cell>
          <cell r="DQ146">
            <v>17.263329308222772</v>
          </cell>
          <cell r="DR146">
            <v>6.4108790965037388</v>
          </cell>
          <cell r="DS146">
            <v>6.0115546639361259</v>
          </cell>
          <cell r="DT146">
            <v>10.442929244780471</v>
          </cell>
          <cell r="DU146">
            <v>7.9855682444779141</v>
          </cell>
          <cell r="DV146">
            <v>14.770788514659987</v>
          </cell>
          <cell r="DW146">
            <v>6.3557686511843343</v>
          </cell>
          <cell r="DX146">
            <v>0</v>
          </cell>
          <cell r="DY146">
            <v>10.743883717836434</v>
          </cell>
          <cell r="DZ146">
            <v>0</v>
          </cell>
          <cell r="EA146">
            <v>1.8674471123120868</v>
          </cell>
          <cell r="EB146">
            <v>3.4844700996589753</v>
          </cell>
          <cell r="EC146">
            <v>1.4752796792910987</v>
          </cell>
          <cell r="ED146">
            <v>0</v>
          </cell>
          <cell r="EE146">
            <v>2.5627715571685372</v>
          </cell>
          <cell r="EF146">
            <v>0</v>
          </cell>
          <cell r="EG146">
            <v>1.9808398727460712</v>
          </cell>
          <cell r="EH146">
            <v>3.6960496837045018</v>
          </cell>
          <cell r="EI146">
            <v>1.5648597451168256</v>
          </cell>
          <cell r="EJ146">
            <v>0</v>
          </cell>
          <cell r="EK146">
            <v>2.7183849286600861</v>
          </cell>
          <cell r="EL146">
            <v>0</v>
          </cell>
          <cell r="EM146">
            <v>0</v>
          </cell>
          <cell r="EN146">
            <v>0</v>
          </cell>
          <cell r="EO146">
            <v>0</v>
          </cell>
          <cell r="EP146">
            <v>0</v>
          </cell>
          <cell r="EQ146">
            <v>0</v>
          </cell>
          <cell r="ER146">
            <v>0</v>
          </cell>
          <cell r="ES146">
            <v>0</v>
          </cell>
          <cell r="ET146">
            <v>0</v>
          </cell>
          <cell r="EU146">
            <v>0</v>
          </cell>
          <cell r="EV146">
            <v>0</v>
          </cell>
          <cell r="EW146">
            <v>0</v>
          </cell>
          <cell r="EX146">
            <v>0</v>
          </cell>
          <cell r="EY146">
            <v>4.2517946505138591</v>
          </cell>
          <cell r="EZ146">
            <v>7.9010534636982612</v>
          </cell>
          <cell r="FA146">
            <v>3.3707059336771028</v>
          </cell>
          <cell r="FB146">
            <v>0</v>
          </cell>
          <cell r="FC146">
            <v>5.7811491371609938</v>
          </cell>
          <cell r="FD146">
            <v>0</v>
          </cell>
          <cell r="FE146">
            <v>4.2992779367720928</v>
          </cell>
          <cell r="FF146">
            <v>8.0220239288374113</v>
          </cell>
          <cell r="FG146">
            <v>3.3964214214835828</v>
          </cell>
          <cell r="FH146">
            <v>0</v>
          </cell>
          <cell r="FI146">
            <v>5.9000692121771952</v>
          </cell>
          <cell r="FJ146">
            <v>0</v>
          </cell>
          <cell r="FK146">
            <v>0</v>
          </cell>
          <cell r="FL146">
            <v>0</v>
          </cell>
          <cell r="FM146">
            <v>0</v>
          </cell>
          <cell r="FN146">
            <v>0</v>
          </cell>
          <cell r="FO146">
            <v>0</v>
          </cell>
          <cell r="FP146">
            <v>0</v>
          </cell>
          <cell r="FQ146">
            <v>5.736137667304015E-2</v>
          </cell>
          <cell r="FR146">
            <v>0</v>
          </cell>
          <cell r="FS146">
            <v>3.0401529636711282</v>
          </cell>
          <cell r="FT146">
            <v>0</v>
          </cell>
          <cell r="FU146">
            <v>2.8680688336520075</v>
          </cell>
          <cell r="FV146">
            <v>1.2619502868068833</v>
          </cell>
          <cell r="FW146">
            <v>0</v>
          </cell>
          <cell r="FX146">
            <v>0</v>
          </cell>
          <cell r="FY146">
            <v>2.8680688336520075</v>
          </cell>
          <cell r="FZ146">
            <v>10.095602294455066</v>
          </cell>
          <cell r="GA146">
            <v>0</v>
          </cell>
          <cell r="GB146">
            <v>2.8680688336520075</v>
          </cell>
          <cell r="GC146">
            <v>5.6787762906309744</v>
          </cell>
          <cell r="GD146">
            <v>8.5468451242829815</v>
          </cell>
          <cell r="GE146">
            <v>0.10703060909983157</v>
          </cell>
          <cell r="GF146">
            <v>0</v>
          </cell>
          <cell r="GG146">
            <v>5.5304124425692187</v>
          </cell>
          <cell r="GH146">
            <v>0</v>
          </cell>
          <cell r="GI146">
            <v>5.3515304549915781</v>
          </cell>
          <cell r="GJ146">
            <v>2.3546734001962948</v>
          </cell>
          <cell r="GK146">
            <v>0</v>
          </cell>
          <cell r="GL146">
            <v>0</v>
          </cell>
          <cell r="GM146">
            <v>5.3515304549915781</v>
          </cell>
          <cell r="GN146">
            <v>18.695177361848501</v>
          </cell>
          <cell r="GO146">
            <v>5.3515304549915781</v>
          </cell>
          <cell r="GP146">
            <v>10.596030300883326</v>
          </cell>
          <cell r="GQ146">
            <v>15.947560755874903</v>
          </cell>
          <cell r="GR146">
            <v>4.8325505011217088E-2</v>
          </cell>
          <cell r="GS146">
            <v>0</v>
          </cell>
          <cell r="GT146">
            <v>2.5871227081879731</v>
          </cell>
          <cell r="GU146">
            <v>0</v>
          </cell>
          <cell r="GV146">
            <v>2.4162752505608545</v>
          </cell>
          <cell r="GW146">
            <v>1.063161110246776</v>
          </cell>
          <cell r="GX146">
            <v>0</v>
          </cell>
          <cell r="GY146">
            <v>0</v>
          </cell>
          <cell r="GZ146">
            <v>2.4162752505608545</v>
          </cell>
          <cell r="HA146">
            <v>8.5311598245676752</v>
          </cell>
          <cell r="HB146">
            <v>2.4162752505608545</v>
          </cell>
          <cell r="HC146">
            <v>4.7842249961104919</v>
          </cell>
          <cell r="HD146">
            <v>7.2005002466713464</v>
          </cell>
          <cell r="HE146">
            <v>10052.941191046706</v>
          </cell>
          <cell r="HF146">
            <v>0</v>
          </cell>
          <cell r="HG146">
            <v>1158.002135984399</v>
          </cell>
          <cell r="HH146">
            <v>0</v>
          </cell>
          <cell r="HI146">
            <v>1801.3875225802296</v>
          </cell>
          <cell r="HJ146">
            <v>1557.6951192013103</v>
          </cell>
          <cell r="HK146">
            <v>0</v>
          </cell>
          <cell r="HL146">
            <v>0</v>
          </cell>
          <cell r="HM146">
            <v>520.36742896365104</v>
          </cell>
          <cell r="HN146">
            <v>966.39665378963787</v>
          </cell>
          <cell r="HO146">
            <v>851.92456103978759</v>
          </cell>
          <cell r="HP146">
            <v>0</v>
          </cell>
          <cell r="HQ146">
            <v>1</v>
          </cell>
          <cell r="HR146">
            <v>0</v>
          </cell>
          <cell r="HS146">
            <v>0.98286690121688791</v>
          </cell>
          <cell r="HT146">
            <v>0.98286690121688791</v>
          </cell>
          <cell r="HU146">
            <v>0</v>
          </cell>
          <cell r="HV146">
            <v>2.8680688336520075</v>
          </cell>
          <cell r="HW146">
            <v>2.0680000000000001</v>
          </cell>
          <cell r="HX146">
            <v>1.9000000000000001</v>
          </cell>
          <cell r="HY146">
            <v>0.82804043617802447</v>
          </cell>
          <cell r="HZ146">
            <v>0.82804043617802447</v>
          </cell>
          <cell r="IA146">
            <v>0</v>
          </cell>
          <cell r="IB146">
            <v>1.8339316313994609</v>
          </cell>
          <cell r="IC146">
            <v>1.8339316313994609</v>
          </cell>
          <cell r="ID146">
            <v>0</v>
          </cell>
          <cell r="IE146" t="str">
            <v>3</v>
          </cell>
          <cell r="IF146">
            <v>94.754472726407457</v>
          </cell>
          <cell r="IG146">
            <v>95.231098568501366</v>
          </cell>
          <cell r="IH146">
            <v>0</v>
          </cell>
          <cell r="II146">
            <v>89.941896433665974</v>
          </cell>
          <cell r="IJ146">
            <v>0</v>
          </cell>
          <cell r="IK146">
            <v>90.016749090087089</v>
          </cell>
          <cell r="IL146">
            <v>4.7377236363203741</v>
          </cell>
          <cell r="IM146">
            <v>90.469543640076296</v>
          </cell>
          <cell r="IN146">
            <v>4.7615549284250687</v>
          </cell>
          <cell r="IO146">
            <v>0</v>
          </cell>
          <cell r="IP146">
            <v>0</v>
          </cell>
          <cell r="IQ146">
            <v>85.444801611982669</v>
          </cell>
          <cell r="IR146">
            <v>4.4970948216832989</v>
          </cell>
          <cell r="IS146">
            <v>0</v>
          </cell>
          <cell r="IT146">
            <v>0</v>
          </cell>
          <cell r="IU146">
            <v>100</v>
          </cell>
          <cell r="IV146">
            <v>179</v>
          </cell>
          <cell r="IW146">
            <v>16</v>
          </cell>
          <cell r="IX146">
            <v>0</v>
          </cell>
          <cell r="IY146" t="str">
            <v>1: Yes</v>
          </cell>
          <cell r="IZ146" t="str">
            <v>1</v>
          </cell>
          <cell r="JA146" t="str">
            <v>5</v>
          </cell>
          <cell r="JB146" t="str">
            <v>D4T3TCNVP: D4T-3TC-NVP</v>
          </cell>
          <cell r="JC146" t="str">
            <v>1: Yes</v>
          </cell>
          <cell r="JD146" t="str">
            <v>0: No</v>
          </cell>
          <cell r="JE146" t="str">
            <v>N/A</v>
          </cell>
          <cell r="JF146" t="str">
            <v>N/A</v>
          </cell>
          <cell r="JG146" t="str">
            <v>N/A</v>
          </cell>
          <cell r="JH146">
            <v>0</v>
          </cell>
          <cell r="JI146">
            <v>161</v>
          </cell>
          <cell r="JJ146">
            <v>0</v>
          </cell>
          <cell r="JK146">
            <v>91</v>
          </cell>
          <cell r="JL146">
            <v>0</v>
          </cell>
          <cell r="JM146">
            <v>16</v>
          </cell>
          <cell r="JN146">
            <v>0</v>
          </cell>
          <cell r="JO146">
            <v>0</v>
          </cell>
          <cell r="JP146">
            <v>0</v>
          </cell>
          <cell r="JQ146">
            <v>0</v>
          </cell>
          <cell r="JR146">
            <v>53.428725768842874</v>
          </cell>
          <cell r="JS146">
            <v>86.335461057931752</v>
          </cell>
          <cell r="JT146">
            <v>118.77386566095336</v>
          </cell>
          <cell r="JU146">
            <v>141.70255549966424</v>
          </cell>
          <cell r="JV146">
            <v>151.52449072135315</v>
          </cell>
          <cell r="JW146" t="str">
            <v>N/A</v>
          </cell>
          <cell r="JX146">
            <v>128.29008501812612</v>
          </cell>
          <cell r="JY146" t="str">
            <v>N/A</v>
          </cell>
          <cell r="JZ146">
            <v>1781.82</v>
          </cell>
          <cell r="KA146">
            <v>291.56400000000002</v>
          </cell>
          <cell r="KB146">
            <v>1862.05</v>
          </cell>
          <cell r="KC146">
            <v>20.590499999999999</v>
          </cell>
          <cell r="KD146">
            <v>288.29250000000002</v>
          </cell>
          <cell r="KE146">
            <v>20</v>
          </cell>
          <cell r="KF146">
            <v>81.311999999999998</v>
          </cell>
          <cell r="KG146">
            <v>2990.7974999999997</v>
          </cell>
          <cell r="KH146">
            <v>2033.2764999999999</v>
          </cell>
          <cell r="KI146">
            <v>291.56400000000002</v>
          </cell>
          <cell r="KJ146">
            <v>2440.2555000000002</v>
          </cell>
          <cell r="KK146">
            <v>20.590499999999999</v>
          </cell>
          <cell r="KL146">
            <v>288.29250000000002</v>
          </cell>
          <cell r="KM146">
            <v>20</v>
          </cell>
          <cell r="KN146">
            <v>81.311999999999998</v>
          </cell>
          <cell r="KO146">
            <v>3004.7974999999997</v>
          </cell>
          <cell r="KP146">
            <v>74</v>
          </cell>
          <cell r="KQ146">
            <v>87</v>
          </cell>
          <cell r="KR146">
            <v>51</v>
          </cell>
          <cell r="KS146">
            <v>40</v>
          </cell>
          <cell r="KT146">
            <v>4</v>
          </cell>
          <cell r="KU146">
            <v>12</v>
          </cell>
          <cell r="KV146">
            <v>0</v>
          </cell>
          <cell r="KW146">
            <v>0</v>
          </cell>
          <cell r="KX146">
            <v>0</v>
          </cell>
          <cell r="KY146">
            <v>0</v>
          </cell>
          <cell r="KZ146">
            <v>4.3919011004532154</v>
          </cell>
          <cell r="LA146">
            <v>9.8869811503093707</v>
          </cell>
          <cell r="LB146" t="str">
            <v/>
          </cell>
          <cell r="LC146">
            <v>2.6909500670282807</v>
          </cell>
          <cell r="LD146">
            <v>4.2871771553742803</v>
          </cell>
          <cell r="LE146">
            <v>4.5083333126838321</v>
          </cell>
          <cell r="LF146">
            <v>4.3541744618533507</v>
          </cell>
          <cell r="LG146" t="str">
            <v/>
          </cell>
          <cell r="LH146" t="str">
            <v/>
          </cell>
          <cell r="LI146">
            <v>7.3157155919427304</v>
          </cell>
          <cell r="LJ146" t="str">
            <v>Tenofovir/Emtricitabine</v>
          </cell>
          <cell r="LK146" t="str">
            <v/>
          </cell>
          <cell r="LL146" t="str">
            <v>1: Yes</v>
          </cell>
          <cell r="LM146" t="str">
            <v>1</v>
          </cell>
          <cell r="LN146" t="str">
            <v>5</v>
          </cell>
          <cell r="LO146" t="str">
            <v>D4T3TCNVP: D4T-3TC-NVP</v>
          </cell>
          <cell r="LP146" t="str">
            <v>0: No</v>
          </cell>
          <cell r="LQ146" t="str">
            <v>N/A</v>
          </cell>
          <cell r="LR146" t="str">
            <v>N/A</v>
          </cell>
          <cell r="LS146" t="str">
            <v>N/A</v>
          </cell>
          <cell r="LT146" t="str">
            <v>N/A</v>
          </cell>
          <cell r="LU146">
            <v>161</v>
          </cell>
          <cell r="LV146">
            <v>91</v>
          </cell>
          <cell r="LW146">
            <v>16</v>
          </cell>
          <cell r="LX146">
            <v>0</v>
          </cell>
          <cell r="LY146" t="str">
            <v>0: No</v>
          </cell>
          <cell r="LZ146" t="str">
            <v>0: No</v>
          </cell>
          <cell r="MA146" t="str">
            <v>0: No</v>
          </cell>
          <cell r="MB146" t="str">
            <v>0: No</v>
          </cell>
          <cell r="MC146" t="str">
            <v>0: No</v>
          </cell>
          <cell r="MD146" t="str">
            <v>0: No</v>
          </cell>
          <cell r="ME146" t="str">
            <v>0: No</v>
          </cell>
          <cell r="MF146" t="str">
            <v>0: No</v>
          </cell>
          <cell r="MG146" t="str">
            <v>0: No</v>
          </cell>
          <cell r="MH146" t="str">
            <v>0: No</v>
          </cell>
          <cell r="MI146" t="str">
            <v>0: No</v>
          </cell>
          <cell r="MJ146" t="str">
            <v>0: No</v>
          </cell>
          <cell r="MK146" t="str">
            <v>0: No</v>
          </cell>
          <cell r="ML146" t="str">
            <v>0: No</v>
          </cell>
          <cell r="MM146" t="str">
            <v>1: Yes</v>
          </cell>
          <cell r="MN146" t="str">
            <v>0: No</v>
          </cell>
          <cell r="MO146" t="str">
            <v>0: No</v>
          </cell>
          <cell r="MP146" t="str">
            <v>0: No</v>
          </cell>
          <cell r="MQ146" t="str">
            <v>0: No</v>
          </cell>
          <cell r="MR146" t="str">
            <v>1: Yes</v>
          </cell>
          <cell r="MS146" t="str">
            <v>3</v>
          </cell>
          <cell r="MT146" t="str">
            <v>0: No</v>
          </cell>
          <cell r="MU146">
            <v>7.2812426711544633</v>
          </cell>
          <cell r="MV146">
            <v>11.817495973789363</v>
          </cell>
          <cell r="MW146">
            <v>6.5011836038395154</v>
          </cell>
          <cell r="MX146">
            <v>0</v>
          </cell>
          <cell r="MY146">
            <v>5.9998104734258648</v>
          </cell>
          <cell r="MZ146">
            <v>0</v>
          </cell>
          <cell r="NA146">
            <v>0.631881842073029</v>
          </cell>
          <cell r="NB146">
            <v>0.65684313720088294</v>
          </cell>
          <cell r="NC146">
            <v>0.68947117257875956</v>
          </cell>
          <cell r="ND146">
            <v>0</v>
          </cell>
          <cell r="NE146">
            <v>0</v>
          </cell>
          <cell r="NF146">
            <v>0</v>
          </cell>
          <cell r="NG146">
            <v>0</v>
          </cell>
          <cell r="NH146">
            <v>0</v>
          </cell>
          <cell r="NI146">
            <v>0</v>
          </cell>
          <cell r="NJ146">
            <v>0</v>
          </cell>
          <cell r="NK146">
            <v>0</v>
          </cell>
          <cell r="NL146">
            <v>0</v>
          </cell>
          <cell r="NM146">
            <v>6.0149627880433059</v>
          </cell>
          <cell r="NN146">
            <v>10.551216090678205</v>
          </cell>
          <cell r="NO146">
            <v>5.234903720728358</v>
          </cell>
          <cell r="NP146">
            <v>0</v>
          </cell>
          <cell r="NQ146">
            <v>4.7335305903147074</v>
          </cell>
          <cell r="NR146">
            <v>0</v>
          </cell>
          <cell r="NS146">
            <v>1.2662798831111575</v>
          </cell>
          <cell r="NT146">
            <v>1.2662798831111575</v>
          </cell>
          <cell r="NU146">
            <v>1.2662798831111575</v>
          </cell>
          <cell r="NV146">
            <v>0</v>
          </cell>
          <cell r="NW146">
            <v>1.2662798831111575</v>
          </cell>
          <cell r="NX146">
            <v>0</v>
          </cell>
          <cell r="NY146">
            <v>0</v>
          </cell>
          <cell r="NZ146">
            <v>0</v>
          </cell>
          <cell r="OA146">
            <v>0</v>
          </cell>
          <cell r="OB146">
            <v>0</v>
          </cell>
          <cell r="OC146">
            <v>0</v>
          </cell>
          <cell r="OD146">
            <v>0</v>
          </cell>
          <cell r="OE146">
            <v>0</v>
          </cell>
          <cell r="OF146">
            <v>0</v>
          </cell>
          <cell r="OG146">
            <v>0</v>
          </cell>
          <cell r="OH146">
            <v>0</v>
          </cell>
          <cell r="OI146">
            <v>0</v>
          </cell>
          <cell r="OJ146">
            <v>0</v>
          </cell>
          <cell r="OK146">
            <v>2.605035251114809E-3</v>
          </cell>
          <cell r="OL146">
            <v>2.6050352511148094E-3</v>
          </cell>
          <cell r="OM146">
            <v>2.605035251114809E-3</v>
          </cell>
          <cell r="ON146">
            <v>0</v>
          </cell>
          <cell r="OO146">
            <v>2.605035251114809E-3</v>
          </cell>
          <cell r="OP146">
            <v>0</v>
          </cell>
          <cell r="OQ146">
            <v>7.2786376359033484</v>
          </cell>
          <cell r="OR146">
            <v>11.814890938538248</v>
          </cell>
          <cell r="OS146">
            <v>6.4985785685884006</v>
          </cell>
          <cell r="OT146">
            <v>0</v>
          </cell>
          <cell r="OU146">
            <v>5.9972054381747499</v>
          </cell>
          <cell r="OV146">
            <v>0</v>
          </cell>
          <cell r="OW146">
            <v>0</v>
          </cell>
          <cell r="OX146">
            <v>0.84608030592734218</v>
          </cell>
          <cell r="OY146">
            <v>0</v>
          </cell>
          <cell r="OZ146">
            <v>0</v>
          </cell>
          <cell r="PA146">
            <v>0</v>
          </cell>
          <cell r="PB146">
            <v>0.43307839388145314</v>
          </cell>
          <cell r="PC146">
            <v>1.6634799235181647E-2</v>
          </cell>
          <cell r="PD146">
            <v>0</v>
          </cell>
          <cell r="PE146">
            <v>0</v>
          </cell>
          <cell r="PF146">
            <v>4.5889101338432117E-2</v>
          </cell>
          <cell r="PG146" t="str">
            <v/>
          </cell>
          <cell r="PH146">
            <v>7.1092102556986427</v>
          </cell>
          <cell r="PI146">
            <v>0</v>
          </cell>
          <cell r="PJ146">
            <v>0</v>
          </cell>
          <cell r="PK146" t="str">
            <v>N/A</v>
          </cell>
          <cell r="PL146">
            <v>2.761664283714234</v>
          </cell>
          <cell r="PM146">
            <v>0.12699443206851008</v>
          </cell>
          <cell r="PN146" t="str">
            <v>N/A</v>
          </cell>
          <cell r="PO146" t="str">
            <v>N/A</v>
          </cell>
          <cell r="PP146">
            <v>0.59532511813579603</v>
          </cell>
          <cell r="PQ146">
            <v>79.650000000000006</v>
          </cell>
          <cell r="PR146">
            <v>197.65</v>
          </cell>
          <cell r="PS146">
            <v>295</v>
          </cell>
          <cell r="PT146">
            <v>0</v>
          </cell>
          <cell r="PU146">
            <v>151</v>
          </cell>
          <cell r="PV146">
            <v>5.8000000000000007</v>
          </cell>
          <cell r="PW146">
            <v>16</v>
          </cell>
          <cell r="PX146">
            <v>0</v>
          </cell>
          <cell r="PY146">
            <v>0</v>
          </cell>
          <cell r="PZ146">
            <v>11.831921847385546</v>
          </cell>
          <cell r="QA146">
            <v>6.4560033697711665</v>
          </cell>
          <cell r="QB146">
            <v>0.62734086069948725</v>
          </cell>
          <cell r="QC146">
            <v>0</v>
          </cell>
          <cell r="QD146">
            <v>5.189723486660009</v>
          </cell>
          <cell r="QE146">
            <v>1.2662798831111577</v>
          </cell>
          <cell r="QF146">
            <v>0</v>
          </cell>
          <cell r="QG146">
            <v>0</v>
          </cell>
          <cell r="QH146">
            <v>2.605035251114809E-3</v>
          </cell>
          <cell r="QI146">
            <v>6.4533983345200516</v>
          </cell>
          <cell r="QJ146">
            <v>0</v>
          </cell>
          <cell r="QK146">
            <v>0.73</v>
          </cell>
          <cell r="QL146">
            <v>0</v>
          </cell>
          <cell r="QM146">
            <v>0</v>
          </cell>
          <cell r="QN146">
            <v>0</v>
          </cell>
          <cell r="QO146">
            <v>0.43307839388145314</v>
          </cell>
          <cell r="QP146">
            <v>1.6634799235181647E-2</v>
          </cell>
          <cell r="QQ146">
            <v>0</v>
          </cell>
          <cell r="QR146">
            <v>0</v>
          </cell>
          <cell r="QS146">
            <v>4.5889101338432124E-2</v>
          </cell>
          <cell r="QT146">
            <v>0</v>
          </cell>
          <cell r="QU146">
            <v>1.4841614906832299</v>
          </cell>
          <cell r="QV146" t="str">
            <v>N/A</v>
          </cell>
          <cell r="QW146" t="str">
            <v/>
          </cell>
          <cell r="QX146" t="str">
            <v/>
          </cell>
          <cell r="QY146" t="str">
            <v/>
          </cell>
          <cell r="QZ146" t="str">
            <v/>
          </cell>
          <cell r="RA146" t="str">
            <v/>
          </cell>
          <cell r="RB146" t="str">
            <v/>
          </cell>
          <cell r="RC146" t="str">
            <v>N/A</v>
          </cell>
          <cell r="RD146" t="str">
            <v>N/A</v>
          </cell>
          <cell r="RE146">
            <v>0</v>
          </cell>
          <cell r="RF146">
            <v>0</v>
          </cell>
          <cell r="RG146">
            <v>0</v>
          </cell>
          <cell r="RH146">
            <v>0</v>
          </cell>
          <cell r="RI146">
            <v>0</v>
          </cell>
          <cell r="RJ146">
            <v>0.43307839388145319</v>
          </cell>
          <cell r="RK146">
            <v>1.6634799235181647E-2</v>
          </cell>
          <cell r="RL146">
            <v>0</v>
          </cell>
          <cell r="RM146">
            <v>0</v>
          </cell>
          <cell r="RN146">
            <v>4.5889101338432124E-2</v>
          </cell>
          <cell r="RO146">
            <v>12.11269426114939</v>
          </cell>
          <cell r="RP146">
            <v>11.465094906593066</v>
          </cell>
          <cell r="RQ146">
            <v>15.672479533089433</v>
          </cell>
          <cell r="RR146">
            <v>15.672479533089433</v>
          </cell>
          <cell r="RS146">
            <v>11.1367509854961</v>
          </cell>
          <cell r="RT146">
            <v>0</v>
          </cell>
          <cell r="RU146">
            <v>14.780442147512598</v>
          </cell>
          <cell r="RV146">
            <v>4.6696117699844439</v>
          </cell>
          <cell r="RW146">
            <v>4.2473164446988951</v>
          </cell>
          <cell r="RX146">
            <v>4.7312547046195697</v>
          </cell>
          <cell r="RY146">
            <v>0</v>
          </cell>
          <cell r="RZ146">
            <v>4.899725553759227</v>
          </cell>
          <cell r="SA146">
            <v>0</v>
          </cell>
          <cell r="SB146">
            <v>11.507059548091922</v>
          </cell>
          <cell r="SC146">
            <v>0</v>
          </cell>
          <cell r="SD146">
            <v>14.888855556434963</v>
          </cell>
          <cell r="SE146">
            <v>10.579913436221295</v>
          </cell>
          <cell r="SF146">
            <v>0</v>
          </cell>
          <cell r="SG146">
            <v>14.041420040136968</v>
          </cell>
          <cell r="SH146">
            <v>0.60563471305746952</v>
          </cell>
          <cell r="SI146">
            <v>0</v>
          </cell>
          <cell r="SJ146">
            <v>0.78362397665447192</v>
          </cell>
          <cell r="SK146">
            <v>0.55683754927480511</v>
          </cell>
          <cell r="SL146">
            <v>0</v>
          </cell>
          <cell r="SM146">
            <v>0.73902210737563001</v>
          </cell>
          <cell r="SN146">
            <v>0</v>
          </cell>
          <cell r="SO146">
            <v>0.95</v>
          </cell>
          <cell r="SP146">
            <v>0.75</v>
          </cell>
          <cell r="SQ146">
            <v>1</v>
          </cell>
          <cell r="SR146">
            <v>0.9</v>
          </cell>
          <cell r="SS146" t="str">
            <v>1: Yes</v>
          </cell>
          <cell r="ST146" t="str">
            <v>1: Yes</v>
          </cell>
          <cell r="SU146">
            <v>0.1</v>
          </cell>
          <cell r="SV146" t="str">
            <v>1: Yes</v>
          </cell>
          <cell r="SW146" t="str">
            <v>0: All patients when initiated</v>
          </cell>
          <cell r="SX146">
            <v>1</v>
          </cell>
          <cell r="SY146" t="str">
            <v>0: No</v>
          </cell>
          <cell r="SZ146" t="str">
            <v>N/A</v>
          </cell>
          <cell r="TA146" t="str">
            <v>N/A</v>
          </cell>
          <cell r="TB146">
            <v>0</v>
          </cell>
          <cell r="TC146">
            <v>2.2427599883812557E-2</v>
          </cell>
          <cell r="TD146">
            <v>6.5303590406032663</v>
          </cell>
          <cell r="TE146">
            <v>0</v>
          </cell>
          <cell r="TF146">
            <v>3.7850387546284121E-2</v>
          </cell>
          <cell r="TG146">
            <v>0</v>
          </cell>
          <cell r="TH146">
            <v>0.73329332368114841</v>
          </cell>
          <cell r="TI146">
            <v>4.6696117699844439</v>
          </cell>
          <cell r="TJ146">
            <v>0.11915213945043542</v>
          </cell>
          <cell r="TK146">
            <v>0</v>
          </cell>
          <cell r="TL146">
            <v>2.6227754696423782E-2</v>
          </cell>
          <cell r="TM146">
            <v>10.182492754987852</v>
          </cell>
          <cell r="TN146">
            <v>0</v>
          </cell>
          <cell r="TO146">
            <v>4.9181994252687197E-2</v>
          </cell>
          <cell r="TP146">
            <v>0</v>
          </cell>
          <cell r="TQ146">
            <v>1.0481084450031422</v>
          </cell>
          <cell r="TR146">
            <v>4.2473164446988951</v>
          </cell>
          <cell r="TS146">
            <v>0.11915213945043543</v>
          </cell>
          <cell r="TT146">
            <v>0</v>
          </cell>
          <cell r="TU146">
            <v>2.1736272285134133E-2</v>
          </cell>
          <cell r="TV146">
            <v>5.8659595739186132</v>
          </cell>
          <cell r="TW146">
            <v>0</v>
          </cell>
          <cell r="TX146">
            <v>3.5788931410994977E-2</v>
          </cell>
          <cell r="TY146">
            <v>0</v>
          </cell>
          <cell r="TZ146">
            <v>0.67602187223161059</v>
          </cell>
          <cell r="UA146">
            <v>4.7464361172962786</v>
          </cell>
          <cell r="UB146">
            <v>0.11915213945043543</v>
          </cell>
          <cell r="UC146" t="str">
            <v>0: No</v>
          </cell>
          <cell r="UD146" t="str">
            <v>N/A</v>
          </cell>
          <cell r="UE146" t="str">
            <v>N/A</v>
          </cell>
          <cell r="UF146">
            <v>18000</v>
          </cell>
          <cell r="UG146">
            <v>9.2287163526703509E-3</v>
          </cell>
          <cell r="UH146">
            <v>9.2287163526703526E-3</v>
          </cell>
          <cell r="UI146">
            <v>9.2287163526703526E-3</v>
          </cell>
          <cell r="UJ146">
            <v>75000</v>
          </cell>
          <cell r="UK146">
            <v>1.8061953459328331E-2</v>
          </cell>
          <cell r="UL146">
            <v>1.8061953459328327E-2</v>
          </cell>
          <cell r="UM146">
            <v>1.8061953459328327E-2</v>
          </cell>
          <cell r="UN146" t="str">
            <v>1: Yes</v>
          </cell>
          <cell r="UO146" t="str">
            <v>3: Other (please explain)</v>
          </cell>
          <cell r="UP146" t="str">
            <v>0: No</v>
          </cell>
          <cell r="UQ146" t="e">
            <v>#N/A</v>
          </cell>
          <cell r="UR146" t="e">
            <v>#N/A</v>
          </cell>
          <cell r="US146" t="e">
            <v>#N/A</v>
          </cell>
          <cell r="UT146" t="e">
            <v>#N/A</v>
          </cell>
          <cell r="UU146" t="e">
            <v>#N/A</v>
          </cell>
          <cell r="UV146" t="e">
            <v>#N/A</v>
          </cell>
          <cell r="UW146" t="e">
            <v>#N/A</v>
          </cell>
          <cell r="UX146">
            <v>0</v>
          </cell>
          <cell r="UY146">
            <v>0</v>
          </cell>
          <cell r="UZ146">
            <v>0</v>
          </cell>
          <cell r="VA146">
            <v>0</v>
          </cell>
          <cell r="VB146">
            <v>1</v>
          </cell>
          <cell r="VC146">
            <v>0</v>
          </cell>
          <cell r="VD146">
            <v>1</v>
          </cell>
          <cell r="VE146">
            <v>1</v>
          </cell>
          <cell r="VF146">
            <v>0</v>
          </cell>
          <cell r="VG146">
            <v>0</v>
          </cell>
          <cell r="VH146">
            <v>0</v>
          </cell>
          <cell r="VI146">
            <v>0</v>
          </cell>
          <cell r="VJ146">
            <v>0</v>
          </cell>
          <cell r="VK146">
            <v>0</v>
          </cell>
          <cell r="VL146">
            <v>0</v>
          </cell>
          <cell r="VM146">
            <v>0</v>
          </cell>
          <cell r="VN146">
            <v>1</v>
          </cell>
          <cell r="VO146">
            <v>0</v>
          </cell>
          <cell r="VP146">
            <v>0</v>
          </cell>
          <cell r="VQ146">
            <v>0</v>
          </cell>
          <cell r="VR146">
            <v>0</v>
          </cell>
          <cell r="VS146">
            <v>0</v>
          </cell>
          <cell r="VT146">
            <v>0</v>
          </cell>
          <cell r="VU146">
            <v>0</v>
          </cell>
          <cell r="VV146">
            <v>0</v>
          </cell>
          <cell r="VW146">
            <v>0</v>
          </cell>
          <cell r="VX146">
            <v>0</v>
          </cell>
          <cell r="VY146">
            <v>1.2038098514400026</v>
          </cell>
          <cell r="VZ146">
            <v>1.1667025827990047</v>
          </cell>
          <cell r="WA146">
            <v>15.622437131858058</v>
          </cell>
          <cell r="WB146">
            <v>0</v>
          </cell>
          <cell r="WC146">
            <v>0</v>
          </cell>
          <cell r="WD146">
            <v>12.947107031688015</v>
          </cell>
          <cell r="WE146">
            <v>0</v>
          </cell>
          <cell r="WF146">
            <v>12.690948371137081</v>
          </cell>
          <cell r="WG146">
            <v>14.841315275265153</v>
          </cell>
          <cell r="WH146">
            <v>0</v>
          </cell>
          <cell r="WI146">
            <v>0</v>
          </cell>
          <cell r="WJ146">
            <v>12.299751680103611</v>
          </cell>
          <cell r="WK146">
            <v>0</v>
          </cell>
          <cell r="WL146">
            <v>0.66794465111247814</v>
          </cell>
          <cell r="WM146">
            <v>0.78112185659290301</v>
          </cell>
          <cell r="WN146">
            <v>0</v>
          </cell>
          <cell r="WO146">
            <v>0</v>
          </cell>
          <cell r="WP146">
            <v>0.64735535158440083</v>
          </cell>
          <cell r="WQ146">
            <v>0</v>
          </cell>
          <cell r="WR146">
            <v>0</v>
          </cell>
          <cell r="WS146">
            <v>15.622437131858058</v>
          </cell>
          <cell r="WT146">
            <v>0</v>
          </cell>
          <cell r="WU146">
            <v>0</v>
          </cell>
          <cell r="WV146">
            <v>0</v>
          </cell>
          <cell r="WW146">
            <v>0</v>
          </cell>
          <cell r="WX146">
            <v>0</v>
          </cell>
          <cell r="WY146">
            <v>0</v>
          </cell>
          <cell r="WZ146">
            <v>8.8545024444541074</v>
          </cell>
          <cell r="XA146">
            <v>7.4596937359143451</v>
          </cell>
          <cell r="XB146">
            <v>16.521618637359012</v>
          </cell>
          <cell r="XC146">
            <v>6.9950401488818397</v>
          </cell>
          <cell r="XD146">
            <v>0</v>
          </cell>
          <cell r="XE146">
            <v>12.151384030057599</v>
          </cell>
          <cell r="XF146">
            <v>0</v>
          </cell>
          <cell r="XG146">
            <v>2.2544317015991693</v>
          </cell>
          <cell r="XH146">
            <v>4.2065447552191797</v>
          </cell>
          <cell r="XI146">
            <v>1.7809967713629593</v>
          </cell>
          <cell r="XJ146">
            <v>0</v>
          </cell>
          <cell r="XK146">
            <v>3.0938458199676551</v>
          </cell>
          <cell r="XL146">
            <v>0</v>
          </cell>
          <cell r="XM146">
            <v>2.1235132907231455</v>
          </cell>
          <cell r="XN146">
            <v>2.5205664319721848</v>
          </cell>
          <cell r="XO146">
            <v>4.7031256245523076</v>
          </cell>
          <cell r="XP146">
            <v>1.9912427039435174</v>
          </cell>
          <cell r="XQ146">
            <v>0</v>
          </cell>
          <cell r="XR146">
            <v>3.4590730399933105</v>
          </cell>
          <cell r="XS146">
            <v>0</v>
          </cell>
          <cell r="XT146">
            <v>1.3817772099723702</v>
          </cell>
          <cell r="XU146">
            <v>2.5782584903182446</v>
          </cell>
          <cell r="XV146">
            <v>1.0916013769492567</v>
          </cell>
          <cell r="XW146">
            <v>0</v>
          </cell>
          <cell r="XX146">
            <v>1.8962675348147093</v>
          </cell>
          <cell r="XY146">
            <v>0</v>
          </cell>
          <cell r="XZ146">
            <v>0</v>
          </cell>
          <cell r="YA146">
            <v>0</v>
          </cell>
          <cell r="YB146">
            <v>0</v>
          </cell>
          <cell r="YC146">
            <v>0</v>
          </cell>
          <cell r="YD146">
            <v>0</v>
          </cell>
          <cell r="YE146">
            <v>0</v>
          </cell>
          <cell r="YF146">
            <v>0</v>
          </cell>
          <cell r="YG146">
            <v>0</v>
          </cell>
          <cell r="YH146">
            <v>0</v>
          </cell>
          <cell r="YI146">
            <v>0</v>
          </cell>
          <cell r="YJ146">
            <v>0</v>
          </cell>
          <cell r="YK146">
            <v>0</v>
          </cell>
          <cell r="YL146">
            <v>0.48403109359704272</v>
          </cell>
          <cell r="YM146">
            <v>0.90315375564021216</v>
          </cell>
          <cell r="YN146">
            <v>0.38238364654121881</v>
          </cell>
          <cell r="YO146">
            <v>0</v>
          </cell>
          <cell r="YP146">
            <v>0.66425502027731742</v>
          </cell>
          <cell r="YQ146">
            <v>0</v>
          </cell>
          <cell r="YR146">
            <v>2.2136960073133398</v>
          </cell>
          <cell r="YS146">
            <v>4.1305360116290686</v>
          </cell>
          <cell r="YT146">
            <v>1.7488156500848882</v>
          </cell>
          <cell r="YU146">
            <v>0</v>
          </cell>
          <cell r="YV146">
            <v>3.0379426150046061</v>
          </cell>
          <cell r="YW146">
            <v>0</v>
          </cell>
          <cell r="YX146">
            <v>0</v>
          </cell>
          <cell r="YY146">
            <v>0</v>
          </cell>
          <cell r="YZ146">
            <v>0</v>
          </cell>
          <cell r="ZA146">
            <v>0</v>
          </cell>
          <cell r="ZB146">
            <v>0</v>
          </cell>
          <cell r="ZC146">
            <v>0</v>
          </cell>
          <cell r="ZD146">
            <v>0</v>
          </cell>
          <cell r="ZE146">
            <v>0</v>
          </cell>
          <cell r="ZF146">
            <v>0</v>
          </cell>
          <cell r="ZG146">
            <v>0</v>
          </cell>
          <cell r="ZH146">
            <v>0</v>
          </cell>
          <cell r="ZI146">
            <v>0</v>
          </cell>
          <cell r="ZJ146" t="str">
            <v xml:space="preserve"> </v>
          </cell>
          <cell r="ZK146">
            <v>0</v>
          </cell>
          <cell r="ZL146">
            <v>0</v>
          </cell>
          <cell r="ZM146">
            <v>0</v>
          </cell>
          <cell r="ZN146">
            <v>0</v>
          </cell>
          <cell r="ZO146">
            <v>0</v>
          </cell>
          <cell r="ZP146">
            <v>0</v>
          </cell>
          <cell r="ZQ146">
            <v>0</v>
          </cell>
          <cell r="ZR146" t="str">
            <v>0: No</v>
          </cell>
          <cell r="ZS146" t="str">
            <v>1: Yes</v>
          </cell>
          <cell r="ZT146">
            <v>0.55120128895007425</v>
          </cell>
          <cell r="ZU146">
            <v>0.49512200752966223</v>
          </cell>
          <cell r="ZV146">
            <v>0.85946317750327106</v>
          </cell>
          <cell r="ZW146">
            <v>0.46539802093406457</v>
          </cell>
          <cell r="ZX146">
            <v>0</v>
          </cell>
          <cell r="ZY146">
            <v>0.79525041136796915</v>
          </cell>
          <cell r="ZZ146">
            <v>0</v>
          </cell>
          <cell r="AAA146">
            <v>0.25906460580653484</v>
          </cell>
          <cell r="AAB146">
            <v>0.40394769342653736</v>
          </cell>
          <cell r="AAC146">
            <v>0.21873706983901031</v>
          </cell>
          <cell r="AAD146">
            <v>0</v>
          </cell>
          <cell r="AAE146">
            <v>0.37376769334294546</v>
          </cell>
          <cell r="AAF146">
            <v>0</v>
          </cell>
          <cell r="AAG146">
            <v>0.13835152352646862</v>
          </cell>
          <cell r="AAH146">
            <v>0.12427562388994523</v>
          </cell>
          <cell r="AAI146">
            <v>0.21572525755332103</v>
          </cell>
          <cell r="AAJ146">
            <v>0.11681490325445021</v>
          </cell>
          <cell r="AAK146">
            <v>0</v>
          </cell>
          <cell r="AAL146">
            <v>0.19960785325336028</v>
          </cell>
          <cell r="AAM146">
            <v>0</v>
          </cell>
          <cell r="AAN146">
            <v>3.8584090226505198E-2</v>
          </cell>
          <cell r="AAO146">
            <v>6.0162422425228977E-2</v>
          </cell>
          <cell r="AAP146">
            <v>3.2577861465384522E-2</v>
          </cell>
          <cell r="AAQ146">
            <v>0</v>
          </cell>
          <cell r="AAR146">
            <v>5.5667528795757849E-2</v>
          </cell>
          <cell r="AAS146">
            <v>0</v>
          </cell>
          <cell r="AAT146">
            <v>0</v>
          </cell>
          <cell r="AAU146">
            <v>0</v>
          </cell>
          <cell r="AAV146">
            <v>0</v>
          </cell>
          <cell r="AAW146">
            <v>0</v>
          </cell>
          <cell r="AAX146">
            <v>0</v>
          </cell>
          <cell r="AAY146">
            <v>0</v>
          </cell>
          <cell r="AAZ146">
            <v>0</v>
          </cell>
          <cell r="ABA146">
            <v>0</v>
          </cell>
          <cell r="ABB146">
            <v>0</v>
          </cell>
          <cell r="ABC146">
            <v>0</v>
          </cell>
          <cell r="ABD146">
            <v>0</v>
          </cell>
          <cell r="ABE146">
            <v>0</v>
          </cell>
          <cell r="ABF146">
            <v>3.8584090226505198E-2</v>
          </cell>
          <cell r="ABG146">
            <v>6.0162422425228977E-2</v>
          </cell>
          <cell r="ABH146">
            <v>3.2577861465384522E-2</v>
          </cell>
          <cell r="ABI146">
            <v>0</v>
          </cell>
          <cell r="ABJ146">
            <v>5.5667528795757849E-2</v>
          </cell>
          <cell r="ABK146">
            <v>0</v>
          </cell>
          <cell r="ABL146">
            <v>7.7168180453010396E-2</v>
          </cell>
          <cell r="ABM146">
            <v>0.12032484485045795</v>
          </cell>
          <cell r="ABN146">
            <v>6.5155722930769044E-2</v>
          </cell>
          <cell r="ABO146">
            <v>0</v>
          </cell>
          <cell r="ABP146">
            <v>0.1113350575915157</v>
          </cell>
          <cell r="ABQ146">
            <v>0</v>
          </cell>
          <cell r="ABR146">
            <v>0</v>
          </cell>
          <cell r="ABS146">
            <v>0</v>
          </cell>
          <cell r="ABT146">
            <v>0</v>
          </cell>
          <cell r="ABU146">
            <v>0</v>
          </cell>
          <cell r="ABV146">
            <v>0</v>
          </cell>
          <cell r="ABW146">
            <v>0</v>
          </cell>
          <cell r="ABX146">
            <v>0.13835152352646862</v>
          </cell>
          <cell r="ABY146" t="str">
            <v>0: No</v>
          </cell>
          <cell r="ABZ146">
            <v>0.12427562388994523</v>
          </cell>
          <cell r="ACA146">
            <v>0.21572525755332103</v>
          </cell>
          <cell r="ACB146">
            <v>4.0641024185629115</v>
          </cell>
          <cell r="ACC146">
            <v>3.6506201792777091</v>
          </cell>
          <cell r="ACD146">
            <v>6.336970628298344</v>
          </cell>
          <cell r="ACE146">
            <v>3.4314600861607256</v>
          </cell>
          <cell r="ACF146">
            <v>0</v>
          </cell>
          <cell r="ACG146">
            <v>5.863518799747319</v>
          </cell>
          <cell r="ACH146">
            <v>0</v>
          </cell>
          <cell r="ACI146">
            <v>0.53176914412369303</v>
          </cell>
          <cell r="ACJ146">
            <v>0.82916351516032238</v>
          </cell>
          <cell r="ACK146">
            <v>0.44899079924209734</v>
          </cell>
          <cell r="ACL146">
            <v>0</v>
          </cell>
          <cell r="ACM146">
            <v>0.767214516901218</v>
          </cell>
          <cell r="ACN146">
            <v>0</v>
          </cell>
          <cell r="ACO146">
            <v>0.38837624197806553</v>
          </cell>
          <cell r="ACP146">
            <v>0.60557746451039485</v>
          </cell>
          <cell r="ACQ146">
            <v>0.32791928832149864</v>
          </cell>
          <cell r="ACR146">
            <v>0</v>
          </cell>
          <cell r="ACS146">
            <v>0.56033317118490567</v>
          </cell>
          <cell r="ACT146">
            <v>0</v>
          </cell>
          <cell r="ACU146">
            <v>0.11308400370339761</v>
          </cell>
          <cell r="ACV146">
            <v>0.17632675956335986</v>
          </cell>
          <cell r="ACW146">
            <v>9.54806757130581E-2</v>
          </cell>
          <cell r="ACX146">
            <v>0</v>
          </cell>
          <cell r="ACY146">
            <v>0.16315292120517783</v>
          </cell>
          <cell r="ACZ146">
            <v>0</v>
          </cell>
          <cell r="ADA146">
            <v>2.3463439862380416E-2</v>
          </cell>
          <cell r="ADB146">
            <v>3.6585477907155155E-2</v>
          </cell>
          <cell r="ADC146">
            <v>1.9810981387683883E-2</v>
          </cell>
          <cell r="ADD146">
            <v>0</v>
          </cell>
          <cell r="ADE146">
            <v>3.385208013248265E-2</v>
          </cell>
          <cell r="ADF146">
            <v>0</v>
          </cell>
          <cell r="ADG146">
            <v>2.3463439862380416E-2</v>
          </cell>
          <cell r="ADH146">
            <v>3.6585477907155155E-2</v>
          </cell>
          <cell r="ADI146">
            <v>1.9810981387683883E-2</v>
          </cell>
          <cell r="ADJ146">
            <v>0</v>
          </cell>
          <cell r="ADK146">
            <v>3.385208013248265E-2</v>
          </cell>
          <cell r="ADL146">
            <v>0</v>
          </cell>
          <cell r="ADM146">
            <v>0.38837624197806553</v>
          </cell>
          <cell r="ADN146">
            <v>0.60557746451039485</v>
          </cell>
          <cell r="ADO146">
            <v>0.32791928832149864</v>
          </cell>
          <cell r="ADP146">
            <v>0</v>
          </cell>
          <cell r="ADQ146">
            <v>0.56033317118490567</v>
          </cell>
          <cell r="ADR146">
            <v>0</v>
          </cell>
          <cell r="ADS146">
            <v>0.41346999985355032</v>
          </cell>
          <cell r="ADT146">
            <v>0.64470502337413216</v>
          </cell>
          <cell r="ADU146">
            <v>0.34910680273260342</v>
          </cell>
          <cell r="ADV146">
            <v>0</v>
          </cell>
          <cell r="ADW146">
            <v>0.59653740668526034</v>
          </cell>
          <cell r="ADX146">
            <v>0</v>
          </cell>
          <cell r="ADY146">
            <v>2.1820999072013789</v>
          </cell>
          <cell r="ADZ146">
            <v>3.4024494453654293</v>
          </cell>
          <cell r="AEA146">
            <v>1.8424212690546014</v>
          </cell>
          <cell r="AEB146">
            <v>0</v>
          </cell>
          <cell r="AEC146">
            <v>3.1482434523208864</v>
          </cell>
          <cell r="AED146">
            <v>0</v>
          </cell>
          <cell r="AEE146">
            <v>0.17593669323474914</v>
          </cell>
          <cell r="AEF146">
            <v>2.3463439862380415</v>
          </cell>
          <cell r="AEG146">
            <v>0.11856858277122902</v>
          </cell>
          <cell r="AEH146">
            <v>0</v>
          </cell>
          <cell r="AEI146">
            <v>0.13335054988452871</v>
          </cell>
          <cell r="AEJ146">
            <v>0</v>
          </cell>
          <cell r="AEK146">
            <v>1.183339483726052</v>
          </cell>
          <cell r="AEL146">
            <v>0.10656312270831106</v>
          </cell>
          <cell r="AEM146">
            <v>0.38837624197806553</v>
          </cell>
          <cell r="AEN146">
            <v>0.15803687418519344</v>
          </cell>
          <cell r="AEO146">
            <v>2.1076266839545692</v>
          </cell>
          <cell r="AEP146">
            <v>0.10650540176250423</v>
          </cell>
          <cell r="AEQ146">
            <v>0</v>
          </cell>
          <cell r="AER146">
            <v>0.11978344987141802</v>
          </cell>
          <cell r="AES146">
            <v>0</v>
          </cell>
          <cell r="AET146">
            <v>1.0629463909410874</v>
          </cell>
          <cell r="AEU146">
            <v>9.5721378562936679E-2</v>
          </cell>
          <cell r="AEV146">
            <v>0.34886279923489605</v>
          </cell>
          <cell r="AEW146">
            <v>0.22010000000000002</v>
          </cell>
          <cell r="AEX146" t="str">
            <v>1</v>
          </cell>
          <cell r="AEY146" t="str">
            <v>4</v>
          </cell>
          <cell r="AEZ146" t="str">
            <v>1: Yes</v>
          </cell>
          <cell r="AFA146" t="str">
            <v>0</v>
          </cell>
          <cell r="AFB146" t="str">
            <v>15</v>
          </cell>
          <cell r="AFC146" t="str">
            <v>1: Always</v>
          </cell>
          <cell r="AFD146" t="str">
            <v>2: Sometimes</v>
          </cell>
          <cell r="AFE146">
            <v>0.34886279923489605</v>
          </cell>
          <cell r="AFF146">
            <v>0.60557746451039485</v>
          </cell>
          <cell r="AFG146">
            <v>0.4548417843987117</v>
          </cell>
          <cell r="AFH146">
            <v>0.45484178439871176</v>
          </cell>
          <cell r="AFI146">
            <v>0.45484178439871176</v>
          </cell>
          <cell r="AFJ146">
            <v>0.49988820762851272</v>
          </cell>
          <cell r="AFK146">
            <v>0</v>
          </cell>
          <cell r="AFL146">
            <v>0</v>
          </cell>
          <cell r="AFM146">
            <v>0</v>
          </cell>
          <cell r="AFN146">
            <v>0</v>
          </cell>
          <cell r="AFO146">
            <v>5</v>
          </cell>
          <cell r="AFP146">
            <v>5</v>
          </cell>
          <cell r="AFQ146">
            <v>0</v>
          </cell>
          <cell r="AFR146">
            <v>0</v>
          </cell>
          <cell r="AFS146">
            <v>0</v>
          </cell>
          <cell r="AFT146">
            <v>0</v>
          </cell>
          <cell r="AFU146">
            <v>0</v>
          </cell>
          <cell r="AFV146">
            <v>0</v>
          </cell>
          <cell r="AFW146">
            <v>0</v>
          </cell>
          <cell r="AFX146">
            <v>0</v>
          </cell>
          <cell r="AFY146">
            <v>0</v>
          </cell>
          <cell r="AFZ146">
            <v>0</v>
          </cell>
          <cell r="AGA146">
            <v>0</v>
          </cell>
          <cell r="AGB146">
            <v>0</v>
          </cell>
        </row>
        <row r="147">
          <cell r="A147" t="str">
            <v>Ethiopia_24</v>
          </cell>
          <cell r="B147" t="str">
            <v>Ethiopia</v>
          </cell>
          <cell r="C147" t="str">
            <v>Goha Tsion HC</v>
          </cell>
          <cell r="D147" t="str">
            <v>Health Center</v>
          </cell>
          <cell r="E147" t="str">
            <v>Primary</v>
          </cell>
          <cell r="F147" t="str">
            <v>Rural</v>
          </cell>
          <cell r="G147" t="str">
            <v>No</v>
          </cell>
          <cell r="H147">
            <v>39476</v>
          </cell>
          <cell r="I147">
            <v>33103</v>
          </cell>
          <cell r="J147">
            <v>11187</v>
          </cell>
          <cell r="K147">
            <v>6</v>
          </cell>
          <cell r="L147">
            <v>73</v>
          </cell>
          <cell r="M147" t="str">
            <v>USD</v>
          </cell>
          <cell r="N147">
            <v>16.140435555555555</v>
          </cell>
          <cell r="O147">
            <v>0</v>
          </cell>
          <cell r="P147">
            <v>0</v>
          </cell>
          <cell r="Q147">
            <v>0</v>
          </cell>
          <cell r="R147">
            <v>0</v>
          </cell>
          <cell r="S147" t="str">
            <v>Unknown</v>
          </cell>
          <cell r="T147">
            <v>11187</v>
          </cell>
          <cell r="U147">
            <v>0</v>
          </cell>
          <cell r="V147">
            <v>155.0828888786306</v>
          </cell>
          <cell r="W147" t="str">
            <v>0: No</v>
          </cell>
          <cell r="X147" t="str">
            <v>0: No</v>
          </cell>
          <cell r="Y147">
            <v>0</v>
          </cell>
          <cell r="Z147" t="str">
            <v>Jul-10</v>
          </cell>
          <cell r="AA147" t="str">
            <v>Jun-11</v>
          </cell>
          <cell r="AB147">
            <v>49</v>
          </cell>
          <cell r="AC147">
            <v>159.16666666666666</v>
          </cell>
          <cell r="AD147">
            <v>0</v>
          </cell>
          <cell r="AE147">
            <v>9.75</v>
          </cell>
          <cell r="AF147">
            <v>0</v>
          </cell>
          <cell r="AG147">
            <v>217.91666666666666</v>
          </cell>
          <cell r="AH147">
            <v>168.91666666666666</v>
          </cell>
          <cell r="AI147">
            <v>11.667686424474187</v>
          </cell>
          <cell r="AJ147">
            <v>20.447418738049713</v>
          </cell>
          <cell r="AK147">
            <v>5</v>
          </cell>
          <cell r="AL147">
            <v>13.7</v>
          </cell>
          <cell r="AM147">
            <v>0</v>
          </cell>
          <cell r="AN147">
            <v>12</v>
          </cell>
          <cell r="AO147">
            <v>0</v>
          </cell>
          <cell r="AP147">
            <v>20</v>
          </cell>
          <cell r="AQ147">
            <v>20</v>
          </cell>
          <cell r="AR147">
            <v>0</v>
          </cell>
          <cell r="AS147">
            <v>30</v>
          </cell>
          <cell r="AT147">
            <v>0</v>
          </cell>
          <cell r="AU147">
            <v>4.67</v>
          </cell>
          <cell r="AV147">
            <v>11.76</v>
          </cell>
          <cell r="AW147">
            <v>0</v>
          </cell>
          <cell r="AX147">
            <v>12</v>
          </cell>
          <cell r="AY147">
            <v>0</v>
          </cell>
          <cell r="AZ147">
            <v>5</v>
          </cell>
          <cell r="BA147">
            <v>5</v>
          </cell>
          <cell r="BB147">
            <v>0</v>
          </cell>
          <cell r="BC147">
            <v>10</v>
          </cell>
          <cell r="BD147">
            <v>0</v>
          </cell>
          <cell r="BE147">
            <v>63694.816666666666</v>
          </cell>
          <cell r="BF147" t="str">
            <v>1: Yes</v>
          </cell>
          <cell r="BG147" t="str">
            <v>8</v>
          </cell>
          <cell r="BH147" t="str">
            <v>4</v>
          </cell>
          <cell r="BI147" t="str">
            <v>2</v>
          </cell>
          <cell r="BJ147" t="str">
            <v>3</v>
          </cell>
          <cell r="BK147" t="str">
            <v>N/A</v>
          </cell>
          <cell r="BL147" t="str">
            <v>N/A</v>
          </cell>
          <cell r="BM147" t="str">
            <v>1: Yes</v>
          </cell>
          <cell r="BN147" t="str">
            <v>N_INITIATION,N_STAGE,N_MONITORING: Initiation, WHO Staging, Routine clinical monitoring</v>
          </cell>
          <cell r="BO147" t="str">
            <v>None</v>
          </cell>
          <cell r="BP147" t="str">
            <v>1: Yes</v>
          </cell>
          <cell r="BQ147">
            <v>0.15275007737756768</v>
          </cell>
          <cell r="BR147" t="str">
            <v>1: The Costing Period</v>
          </cell>
          <cell r="BS147" t="str">
            <v/>
          </cell>
          <cell r="BT147" t="str">
            <v>1: Yes</v>
          </cell>
          <cell r="BU147" t="str">
            <v>8</v>
          </cell>
          <cell r="BV147" t="str">
            <v>4</v>
          </cell>
          <cell r="BW147" t="str">
            <v>2</v>
          </cell>
          <cell r="BX147" t="str">
            <v>3</v>
          </cell>
          <cell r="BY147" t="str">
            <v>N/A</v>
          </cell>
          <cell r="BZ147" t="str">
            <v>N/A</v>
          </cell>
          <cell r="CA147" t="str">
            <v>0: No</v>
          </cell>
          <cell r="CB147" t="str">
            <v>0: No</v>
          </cell>
          <cell r="CC147" t="str">
            <v>0: No</v>
          </cell>
          <cell r="CD147" t="str">
            <v>0: No</v>
          </cell>
          <cell r="CE147" t="str">
            <v>1: Yes</v>
          </cell>
          <cell r="CF147" t="str">
            <v>0: No</v>
          </cell>
          <cell r="CG147" t="str">
            <v>0: No</v>
          </cell>
          <cell r="CH147" t="str">
            <v/>
          </cell>
          <cell r="CI147" t="str">
            <v>Goha Tsihon HC has begun providing ART Service in 2001 EC and the total ever Started ART patient number is 249. Patient chart are stored by their status and also separated by Pre-ART &amp; ART. To do Patient outcome chart review we pulled out all charts and we divided by 100 which is our total sample size for New and Established, and we get 2.49. Therefore, to get our Potential accepted chart we select every other chart and we got a total of 124 charts for the first round. Out of this sample we get a total 0f 63 accepted chart Established. So we did the second round chart selection using every other chart selection methodology. From this sampling we got 62chart and we did 51charts. Finally, we got a total of 105 Established and New Charts accepted. The total number of rejected chart was 70 and In general the total number of chart reviewed for patient outcome was 175.</v>
          </cell>
          <cell r="CJ147">
            <v>171.66666666666666</v>
          </cell>
          <cell r="CK147" t="str">
            <v>ART coordinator does both the duties of the clinician and pharmacist for ARVs/Cotrim/INH.</v>
          </cell>
          <cell r="CL147" t="str">
            <v>1: Yes</v>
          </cell>
          <cell r="CM147" t="str">
            <v>1: Yes</v>
          </cell>
          <cell r="CN147" t="str">
            <v>0: No</v>
          </cell>
          <cell r="CO147" t="str">
            <v>0: No</v>
          </cell>
          <cell r="CP147" t="str">
            <v/>
          </cell>
          <cell r="CQ147" t="str">
            <v>0: No</v>
          </cell>
          <cell r="CR147" t="str">
            <v/>
          </cell>
          <cell r="CS147" t="str">
            <v/>
          </cell>
          <cell r="CT147" t="str">
            <v/>
          </cell>
          <cell r="CU147">
            <v>205.33834895576385</v>
          </cell>
          <cell r="CV147">
            <v>0.1</v>
          </cell>
          <cell r="CW147">
            <v>11.667686424474187</v>
          </cell>
          <cell r="CX147">
            <v>23.023556687166117</v>
          </cell>
          <cell r="CY147">
            <v>9.716233059390067</v>
          </cell>
          <cell r="CZ147">
            <v>26.883796594976836</v>
          </cell>
          <cell r="DA147">
            <v>15.06316025407898</v>
          </cell>
          <cell r="DB147">
            <v>6.3568447580975045</v>
          </cell>
          <cell r="DC147">
            <v>17.588721927308931</v>
          </cell>
          <cell r="DD147">
            <v>17.150854766881636</v>
          </cell>
          <cell r="DE147">
            <v>0</v>
          </cell>
          <cell r="DF147">
            <v>24.736809759925436</v>
          </cell>
          <cell r="DG147">
            <v>0</v>
          </cell>
          <cell r="DH147">
            <v>7.960396433087138</v>
          </cell>
          <cell r="DI147">
            <v>3.3593883012925634</v>
          </cell>
          <cell r="DJ147">
            <v>9.2950746676679028</v>
          </cell>
          <cell r="DK147">
            <v>9.0636759357127303</v>
          </cell>
          <cell r="DL147">
            <v>0</v>
          </cell>
          <cell r="DM147">
            <v>13.072609522662592</v>
          </cell>
          <cell r="DN147">
            <v>0</v>
          </cell>
          <cell r="DO147">
            <v>17.588721927308931</v>
          </cell>
          <cell r="DP147">
            <v>17.150854766881636</v>
          </cell>
          <cell r="DQ147">
            <v>24.736809759925436</v>
          </cell>
          <cell r="DR147">
            <v>9.2950746676679028</v>
          </cell>
          <cell r="DS147">
            <v>9.0636759357127303</v>
          </cell>
          <cell r="DT147">
            <v>13.072609522662592</v>
          </cell>
          <cell r="DU147">
            <v>8.595528972538041</v>
          </cell>
          <cell r="DV147">
            <v>3.6274222919030219</v>
          </cell>
          <cell r="DW147">
            <v>9.7868353364031275</v>
          </cell>
          <cell r="DX147">
            <v>0</v>
          </cell>
          <cell r="DY147">
            <v>14.115627889042971</v>
          </cell>
          <cell r="DZ147">
            <v>0</v>
          </cell>
          <cell r="EA147">
            <v>0.70208922998000756</v>
          </cell>
          <cell r="EB147">
            <v>0.29629056360245259</v>
          </cell>
          <cell r="EC147">
            <v>0.79939602405266519</v>
          </cell>
          <cell r="ED147">
            <v>0</v>
          </cell>
          <cell r="EE147">
            <v>1.1529750346913439</v>
          </cell>
          <cell r="EF147">
            <v>0</v>
          </cell>
          <cell r="EG147">
            <v>1.8716378397340623</v>
          </cell>
          <cell r="EH147">
            <v>0.78985491688894471</v>
          </cell>
          <cell r="EI147">
            <v>2.1310394514847255</v>
          </cell>
          <cell r="EJ147">
            <v>0</v>
          </cell>
          <cell r="EK147">
            <v>3.0736145934875845</v>
          </cell>
          <cell r="EL147">
            <v>0</v>
          </cell>
          <cell r="EM147">
            <v>1.6051935123661034</v>
          </cell>
          <cell r="EN147">
            <v>0.67741202992602023</v>
          </cell>
          <cell r="EO147">
            <v>1.8276669927797287</v>
          </cell>
          <cell r="EP147">
            <v>0</v>
          </cell>
          <cell r="EQ147">
            <v>2.6360581626630699</v>
          </cell>
          <cell r="ER147">
            <v>0</v>
          </cell>
          <cell r="ES147">
            <v>0</v>
          </cell>
          <cell r="ET147">
            <v>0</v>
          </cell>
          <cell r="EU147">
            <v>0</v>
          </cell>
          <cell r="EV147">
            <v>0</v>
          </cell>
          <cell r="EW147">
            <v>0</v>
          </cell>
          <cell r="EX147">
            <v>0</v>
          </cell>
          <cell r="EY147">
            <v>5.4072526597738024</v>
          </cell>
          <cell r="EZ147">
            <v>2.2819292330561205</v>
          </cell>
          <cell r="FA147">
            <v>6.1566765201546572</v>
          </cell>
          <cell r="FB147">
            <v>0</v>
          </cell>
          <cell r="FC147">
            <v>8.8798219040692157</v>
          </cell>
          <cell r="FD147">
            <v>0</v>
          </cell>
          <cell r="FE147">
            <v>4.8418544727741022</v>
          </cell>
          <cell r="FF147">
            <v>2.0433240240135087</v>
          </cell>
          <cell r="FG147">
            <v>5.5129163777194625</v>
          </cell>
          <cell r="FH147">
            <v>0</v>
          </cell>
          <cell r="FI147">
            <v>7.9513216986338398</v>
          </cell>
          <cell r="FJ147">
            <v>0</v>
          </cell>
          <cell r="FK147">
            <v>0</v>
          </cell>
          <cell r="FL147">
            <v>0</v>
          </cell>
          <cell r="FM147">
            <v>0</v>
          </cell>
          <cell r="FN147">
            <v>0</v>
          </cell>
          <cell r="FO147">
            <v>0</v>
          </cell>
          <cell r="FP147">
            <v>0</v>
          </cell>
          <cell r="FQ147">
            <v>0.41300191204588915</v>
          </cell>
          <cell r="FR147">
            <v>0</v>
          </cell>
          <cell r="FS147">
            <v>4.5889101338432123</v>
          </cell>
          <cell r="FT147">
            <v>0</v>
          </cell>
          <cell r="FU147">
            <v>3.67112810707457</v>
          </cell>
          <cell r="FV147">
            <v>0.82600382409177819</v>
          </cell>
          <cell r="FW147">
            <v>0</v>
          </cell>
          <cell r="FX147">
            <v>0</v>
          </cell>
          <cell r="FY147">
            <v>4.5889101338432123</v>
          </cell>
          <cell r="FZ147">
            <v>14.087954110898663</v>
          </cell>
          <cell r="GA147">
            <v>0</v>
          </cell>
          <cell r="GB147">
            <v>4.5889101338432123</v>
          </cell>
          <cell r="GC147">
            <v>6.6080305927342256</v>
          </cell>
          <cell r="GD147">
            <v>11.196940726577438</v>
          </cell>
          <cell r="GE147">
            <v>0.17429204731206543</v>
          </cell>
          <cell r="GF147">
            <v>0</v>
          </cell>
          <cell r="GG147">
            <v>1.9365783034673936</v>
          </cell>
          <cell r="GH147">
            <v>0</v>
          </cell>
          <cell r="GI147">
            <v>1.5492626427739149</v>
          </cell>
          <cell r="GJ147">
            <v>0.34858409462413081</v>
          </cell>
          <cell r="GK147">
            <v>0</v>
          </cell>
          <cell r="GL147">
            <v>0</v>
          </cell>
          <cell r="GM147">
            <v>1.9365783034673936</v>
          </cell>
          <cell r="GN147">
            <v>5.9452953916448976</v>
          </cell>
          <cell r="GO147">
            <v>1.9365783034673936</v>
          </cell>
          <cell r="GP147">
            <v>2.788672756993047</v>
          </cell>
          <cell r="GQ147">
            <v>4.7252510604604403</v>
          </cell>
          <cell r="GR147">
            <v>0.482247792886288</v>
          </cell>
          <cell r="GS147">
            <v>0</v>
          </cell>
          <cell r="GT147">
            <v>5.3583088098476441</v>
          </cell>
          <cell r="GU147">
            <v>0</v>
          </cell>
          <cell r="GV147">
            <v>4.2866470478781151</v>
          </cell>
          <cell r="GW147">
            <v>0.96449558577257577</v>
          </cell>
          <cell r="GX147">
            <v>0</v>
          </cell>
          <cell r="GY147">
            <v>0</v>
          </cell>
          <cell r="GZ147">
            <v>5.3583088098476441</v>
          </cell>
          <cell r="HA147">
            <v>16.45000804623227</v>
          </cell>
          <cell r="HB147">
            <v>5.3583088098476441</v>
          </cell>
          <cell r="HC147">
            <v>7.7159646861806062</v>
          </cell>
          <cell r="HD147">
            <v>13.074273496028251</v>
          </cell>
          <cell r="HE147">
            <v>3939.9248192962154</v>
          </cell>
          <cell r="HF147">
            <v>0</v>
          </cell>
          <cell r="HG147">
            <v>1195.4822195405404</v>
          </cell>
          <cell r="HH147">
            <v>0</v>
          </cell>
          <cell r="HI147">
            <v>1197.7433399163942</v>
          </cell>
          <cell r="HJ147">
            <v>1062.4787826375691</v>
          </cell>
          <cell r="HK147">
            <v>0</v>
          </cell>
          <cell r="HL147">
            <v>0</v>
          </cell>
          <cell r="HM147">
            <v>582.99736594963338</v>
          </cell>
          <cell r="HN147">
            <v>822.9858683073935</v>
          </cell>
          <cell r="HO147">
            <v>633.13693592790173</v>
          </cell>
          <cell r="HP147">
            <v>0</v>
          </cell>
          <cell r="HQ147">
            <v>1</v>
          </cell>
          <cell r="HR147">
            <v>0</v>
          </cell>
          <cell r="HS147">
            <v>0.87761153747500931</v>
          </cell>
          <cell r="HT147">
            <v>0</v>
          </cell>
          <cell r="HU147">
            <v>0</v>
          </cell>
          <cell r="HV147">
            <v>4.5889101338432123</v>
          </cell>
          <cell r="HW147">
            <v>1.4400000000000002</v>
          </cell>
          <cell r="HX147">
            <v>1.6819999999999999</v>
          </cell>
          <cell r="HY147">
            <v>1.0247560958309556</v>
          </cell>
          <cell r="HZ147">
            <v>0</v>
          </cell>
          <cell r="IA147">
            <v>0</v>
          </cell>
          <cell r="IB147">
            <v>0.3703632045030657</v>
          </cell>
          <cell r="IC147">
            <v>0</v>
          </cell>
          <cell r="ID147">
            <v>0</v>
          </cell>
          <cell r="IE147" t="str">
            <v>1</v>
          </cell>
          <cell r="IF147">
            <v>88.895164121412208</v>
          </cell>
          <cell r="IG147">
            <v>89.855653492892728</v>
          </cell>
          <cell r="IH147">
            <v>0</v>
          </cell>
          <cell r="II147">
            <v>73.215380364764215</v>
          </cell>
          <cell r="IJ147">
            <v>0</v>
          </cell>
          <cell r="IK147">
            <v>84.450405915341605</v>
          </cell>
          <cell r="IL147">
            <v>4.4447582060706097</v>
          </cell>
          <cell r="IM147">
            <v>85.362870818248098</v>
          </cell>
          <cell r="IN147">
            <v>4.4927826746446362</v>
          </cell>
          <cell r="IO147">
            <v>0</v>
          </cell>
          <cell r="IP147">
            <v>0</v>
          </cell>
          <cell r="IQ147">
            <v>69.554611346526002</v>
          </cell>
          <cell r="IR147">
            <v>3.6607690182382111</v>
          </cell>
          <cell r="IS147">
            <v>0</v>
          </cell>
          <cell r="IT147">
            <v>0</v>
          </cell>
          <cell r="IU147">
            <v>63.750000000000007</v>
          </cell>
          <cell r="IV147">
            <v>99</v>
          </cell>
          <cell r="IW147">
            <v>6</v>
          </cell>
          <cell r="IX147">
            <v>0</v>
          </cell>
          <cell r="IY147" t="str">
            <v>0: No</v>
          </cell>
          <cell r="IZ147" t="str">
            <v>N/A</v>
          </cell>
          <cell r="JA147" t="str">
            <v>N/A</v>
          </cell>
          <cell r="JB147" t="str">
            <v>N/A</v>
          </cell>
          <cell r="JC147" t="str">
            <v>N/A</v>
          </cell>
          <cell r="JD147" t="str">
            <v>N/A</v>
          </cell>
          <cell r="JE147" t="str">
            <v>N/A</v>
          </cell>
          <cell r="JF147" t="str">
            <v>N/A</v>
          </cell>
          <cell r="JG147" t="str">
            <v>N/A</v>
          </cell>
          <cell r="JH147">
            <v>0</v>
          </cell>
          <cell r="JI147">
            <v>92</v>
          </cell>
          <cell r="JJ147">
            <v>0</v>
          </cell>
          <cell r="JK147">
            <v>61</v>
          </cell>
          <cell r="JL147">
            <v>0</v>
          </cell>
          <cell r="JM147">
            <v>6</v>
          </cell>
          <cell r="JN147">
            <v>0</v>
          </cell>
          <cell r="JO147">
            <v>0</v>
          </cell>
          <cell r="JP147">
            <v>0</v>
          </cell>
          <cell r="JQ147">
            <v>0</v>
          </cell>
          <cell r="JR147">
            <v>53.426982537955851</v>
          </cell>
          <cell r="JS147">
            <v>86.333054358572809</v>
          </cell>
          <cell r="JT147">
            <v>118.77139391566578</v>
          </cell>
          <cell r="JU147">
            <v>141.70379137230802</v>
          </cell>
          <cell r="JV147">
            <v>151.52344998649522</v>
          </cell>
          <cell r="JW147" t="str">
            <v>N/A</v>
          </cell>
          <cell r="JX147">
            <v>128.29043031908435</v>
          </cell>
          <cell r="JY147" t="str">
            <v>N/A</v>
          </cell>
          <cell r="JZ147">
            <v>925.5</v>
          </cell>
          <cell r="KA147">
            <v>291.56400000000002</v>
          </cell>
          <cell r="KB147">
            <v>920.97</v>
          </cell>
          <cell r="KC147">
            <v>3</v>
          </cell>
          <cell r="KD147">
            <v>249.62450000000001</v>
          </cell>
          <cell r="KE147">
            <v>8</v>
          </cell>
          <cell r="KF147">
            <v>315</v>
          </cell>
          <cell r="KG147">
            <v>1548.0805</v>
          </cell>
          <cell r="KH147">
            <v>1747.289</v>
          </cell>
          <cell r="KI147">
            <v>291.56400000000002</v>
          </cell>
          <cell r="KJ147">
            <v>1157.4360000000001</v>
          </cell>
          <cell r="KK147">
            <v>3</v>
          </cell>
          <cell r="KL147">
            <v>249.62450000000001</v>
          </cell>
          <cell r="KM147">
            <v>8</v>
          </cell>
          <cell r="KN147">
            <v>339.83249999999998</v>
          </cell>
          <cell r="KO147">
            <v>1548.0805</v>
          </cell>
          <cell r="KP147">
            <v>71</v>
          </cell>
          <cell r="KQ147">
            <v>21</v>
          </cell>
          <cell r="KR147">
            <v>35</v>
          </cell>
          <cell r="KS147">
            <v>26</v>
          </cell>
          <cell r="KT147">
            <v>3</v>
          </cell>
          <cell r="KU147">
            <v>3</v>
          </cell>
          <cell r="KV147">
            <v>0</v>
          </cell>
          <cell r="KW147">
            <v>0</v>
          </cell>
          <cell r="KX147">
            <v>0</v>
          </cell>
          <cell r="KY147">
            <v>0</v>
          </cell>
          <cell r="KZ147">
            <v>4.3919011004532154</v>
          </cell>
          <cell r="LA147">
            <v>9.8869811503093707</v>
          </cell>
          <cell r="LB147" t="str">
            <v/>
          </cell>
          <cell r="LC147">
            <v>2.6909500670282807</v>
          </cell>
          <cell r="LD147">
            <v>4.2871771553742803</v>
          </cell>
          <cell r="LE147">
            <v>4.5083333126838321</v>
          </cell>
          <cell r="LF147">
            <v>4.3541744618533507</v>
          </cell>
          <cell r="LG147" t="str">
            <v/>
          </cell>
          <cell r="LH147">
            <v>7.3098614583668882</v>
          </cell>
          <cell r="LI147" t="e">
            <v>#N/A</v>
          </cell>
          <cell r="LJ147" t="str">
            <v>Tenofovir/Emtricitabine (TDF/FTC)</v>
          </cell>
          <cell r="LK147" t="str">
            <v/>
          </cell>
          <cell r="LL147" t="str">
            <v>0: No</v>
          </cell>
          <cell r="LM147" t="str">
            <v>N/A</v>
          </cell>
          <cell r="LN147" t="str">
            <v>N/A</v>
          </cell>
          <cell r="LO147" t="str">
            <v>N/A</v>
          </cell>
          <cell r="LP147" t="str">
            <v>N/A</v>
          </cell>
          <cell r="LQ147" t="str">
            <v>N/A</v>
          </cell>
          <cell r="LR147" t="str">
            <v>N/A</v>
          </cell>
          <cell r="LS147" t="str">
            <v>N/A</v>
          </cell>
          <cell r="LT147" t="str">
            <v>N/A</v>
          </cell>
          <cell r="LU147">
            <v>92</v>
          </cell>
          <cell r="LV147">
            <v>61</v>
          </cell>
          <cell r="LW147">
            <v>6</v>
          </cell>
          <cell r="LX147">
            <v>0</v>
          </cell>
          <cell r="LY147" t="str">
            <v>0: No</v>
          </cell>
          <cell r="LZ147" t="str">
            <v>0: No</v>
          </cell>
          <cell r="MA147" t="str">
            <v>0: No</v>
          </cell>
          <cell r="MB147" t="str">
            <v>0: No</v>
          </cell>
          <cell r="MC147" t="str">
            <v>0: No</v>
          </cell>
          <cell r="MD147" t="str">
            <v>0: No</v>
          </cell>
          <cell r="ME147" t="str">
            <v>0: No</v>
          </cell>
          <cell r="MF147" t="str">
            <v>0: No</v>
          </cell>
          <cell r="MG147" t="str">
            <v>0: No</v>
          </cell>
          <cell r="MH147" t="str">
            <v>0: No</v>
          </cell>
          <cell r="MI147" t="str">
            <v>0: No</v>
          </cell>
          <cell r="MJ147" t="str">
            <v>0: No</v>
          </cell>
          <cell r="MK147" t="str">
            <v>0: No</v>
          </cell>
          <cell r="ML147" t="str">
            <v>0: No</v>
          </cell>
          <cell r="MM147" t="str">
            <v>0: No</v>
          </cell>
          <cell r="MN147" t="str">
            <v>0: No</v>
          </cell>
          <cell r="MO147" t="str">
            <v>0: No</v>
          </cell>
          <cell r="MP147" t="str">
            <v>0: No</v>
          </cell>
          <cell r="MQ147" t="str">
            <v>0: No</v>
          </cell>
          <cell r="MR147" t="str">
            <v>1: Yes</v>
          </cell>
          <cell r="MS147" t="str">
            <v>3</v>
          </cell>
          <cell r="MT147" t="str">
            <v>1: Yes</v>
          </cell>
          <cell r="MU147">
            <v>13.421502644409863</v>
          </cell>
          <cell r="MV147">
            <v>18.959826271215654</v>
          </cell>
          <cell r="MW147">
            <v>11.772213405480505</v>
          </cell>
          <cell r="MX147">
            <v>0</v>
          </cell>
          <cell r="MY147">
            <v>12.512170625548878</v>
          </cell>
          <cell r="MZ147">
            <v>0</v>
          </cell>
          <cell r="NA147">
            <v>0.26362465057312934</v>
          </cell>
          <cell r="NB147">
            <v>0.26362465057312928</v>
          </cell>
          <cell r="NC147">
            <v>0.26362465057312928</v>
          </cell>
          <cell r="ND147">
            <v>0</v>
          </cell>
          <cell r="NE147">
            <v>0.26362465057312928</v>
          </cell>
          <cell r="NF147">
            <v>0</v>
          </cell>
          <cell r="NG147">
            <v>0.20362405330901115</v>
          </cell>
          <cell r="NH147">
            <v>0</v>
          </cell>
          <cell r="NI147">
            <v>0</v>
          </cell>
          <cell r="NJ147">
            <v>0</v>
          </cell>
          <cell r="NK147">
            <v>4.551084610282599</v>
          </cell>
          <cell r="NL147">
            <v>0</v>
          </cell>
          <cell r="NM147">
            <v>8.579987597317368</v>
          </cell>
          <cell r="NN147">
            <v>14.118311224123161</v>
          </cell>
          <cell r="NO147">
            <v>6.9306983583880104</v>
          </cell>
          <cell r="NP147">
            <v>0</v>
          </cell>
          <cell r="NQ147">
            <v>7.6706555784563824</v>
          </cell>
          <cell r="NR147">
            <v>0</v>
          </cell>
          <cell r="NS147">
            <v>4.1489786316893209</v>
          </cell>
          <cell r="NT147">
            <v>4.1489786316893209</v>
          </cell>
          <cell r="NU147">
            <v>4.1489786316893209</v>
          </cell>
          <cell r="NV147">
            <v>0</v>
          </cell>
          <cell r="NW147">
            <v>4.1489786316893209</v>
          </cell>
          <cell r="NX147">
            <v>0</v>
          </cell>
          <cell r="NY147">
            <v>0</v>
          </cell>
          <cell r="NZ147">
            <v>0</v>
          </cell>
          <cell r="OA147">
            <v>0</v>
          </cell>
          <cell r="OB147">
            <v>0</v>
          </cell>
          <cell r="OC147">
            <v>0</v>
          </cell>
          <cell r="OD147">
            <v>0</v>
          </cell>
          <cell r="OE147">
            <v>0.69253641540317357</v>
          </cell>
          <cell r="OF147">
            <v>0.69253641540317357</v>
          </cell>
          <cell r="OG147">
            <v>0.69253641540317357</v>
          </cell>
          <cell r="OH147">
            <v>0</v>
          </cell>
          <cell r="OI147">
            <v>0.69253641540317357</v>
          </cell>
          <cell r="OJ147">
            <v>0</v>
          </cell>
          <cell r="OK147">
            <v>1.1025620702328496</v>
          </cell>
          <cell r="OL147">
            <v>1.1025620702328496</v>
          </cell>
          <cell r="OM147">
            <v>1.1025620702328496</v>
          </cell>
          <cell r="ON147">
            <v>0</v>
          </cell>
          <cell r="OO147">
            <v>1.1025620702328496</v>
          </cell>
          <cell r="OP147">
            <v>0</v>
          </cell>
          <cell r="OQ147">
            <v>12.318940574177013</v>
          </cell>
          <cell r="OR147">
            <v>17.857264200982804</v>
          </cell>
          <cell r="OS147">
            <v>10.669651335247655</v>
          </cell>
          <cell r="OT147">
            <v>0</v>
          </cell>
          <cell r="OU147">
            <v>11.409608555316026</v>
          </cell>
          <cell r="OV147">
            <v>0</v>
          </cell>
          <cell r="OW147">
            <v>0</v>
          </cell>
          <cell r="OX147">
            <v>1.2068833652007649</v>
          </cell>
          <cell r="OY147">
            <v>0</v>
          </cell>
          <cell r="OZ147">
            <v>0</v>
          </cell>
          <cell r="PA147">
            <v>0</v>
          </cell>
          <cell r="PB147">
            <v>1.2068833652007649</v>
          </cell>
          <cell r="PC147">
            <v>0</v>
          </cell>
          <cell r="PD147">
            <v>0</v>
          </cell>
          <cell r="PE147">
            <v>0</v>
          </cell>
          <cell r="PF147">
            <v>0.27533460803059273</v>
          </cell>
          <cell r="PG147" t="str">
            <v/>
          </cell>
          <cell r="PH147">
            <v>7.1092102556986427</v>
          </cell>
          <cell r="PI147">
            <v>0</v>
          </cell>
          <cell r="PJ147">
            <v>0</v>
          </cell>
          <cell r="PK147" t="str">
            <v>N/A</v>
          </cell>
          <cell r="PL147">
            <v>2.761664283714234</v>
          </cell>
          <cell r="PM147" t="str">
            <v>N/A</v>
          </cell>
          <cell r="PN147" t="str">
            <v>N/A</v>
          </cell>
          <cell r="PO147" t="str">
            <v>N/A</v>
          </cell>
          <cell r="PP147">
            <v>0.59532511813579603</v>
          </cell>
          <cell r="PQ147">
            <v>97.31</v>
          </cell>
          <cell r="PR147">
            <v>155.16999999999999</v>
          </cell>
          <cell r="PS147">
            <v>263</v>
          </cell>
          <cell r="PT147">
            <v>0</v>
          </cell>
          <cell r="PU147">
            <v>263</v>
          </cell>
          <cell r="PV147">
            <v>0</v>
          </cell>
          <cell r="PW147">
            <v>60</v>
          </cell>
          <cell r="PX147">
            <v>0</v>
          </cell>
          <cell r="PY147">
            <v>0</v>
          </cell>
          <cell r="PZ147">
            <v>16.902375939120837</v>
          </cell>
          <cell r="QA147">
            <v>11.814924305701522</v>
          </cell>
          <cell r="QB147">
            <v>0.26362465057312934</v>
          </cell>
          <cell r="QC147">
            <v>0.26269210626692852</v>
          </cell>
          <cell r="QD147">
            <v>6.9734092586090277</v>
          </cell>
          <cell r="QE147">
            <v>4.1489786316893209</v>
          </cell>
          <cell r="QF147">
            <v>0</v>
          </cell>
          <cell r="QG147">
            <v>0.69253641540317346</v>
          </cell>
          <cell r="QH147">
            <v>1.1025620702328496</v>
          </cell>
          <cell r="QI147">
            <v>10.712362235468673</v>
          </cell>
          <cell r="QJ147">
            <v>0</v>
          </cell>
          <cell r="QK147">
            <v>0.98089787863838185</v>
          </cell>
          <cell r="QL147">
            <v>0</v>
          </cell>
          <cell r="QM147">
            <v>0</v>
          </cell>
          <cell r="QN147">
            <v>0</v>
          </cell>
          <cell r="QO147">
            <v>1.2068833652007647</v>
          </cell>
          <cell r="QP147">
            <v>0</v>
          </cell>
          <cell r="QQ147">
            <v>0</v>
          </cell>
          <cell r="QR147">
            <v>0</v>
          </cell>
          <cell r="QS147">
            <v>0.27533460803059273</v>
          </cell>
          <cell r="QT147">
            <v>0</v>
          </cell>
          <cell r="QU147">
            <v>1.9859183673469387</v>
          </cell>
          <cell r="QV147" t="str">
            <v>N/A</v>
          </cell>
          <cell r="QW147" t="str">
            <v/>
          </cell>
          <cell r="QX147" t="str">
            <v/>
          </cell>
          <cell r="QY147" t="str">
            <v/>
          </cell>
          <cell r="QZ147" t="str">
            <v/>
          </cell>
          <cell r="RA147" t="str">
            <v/>
          </cell>
          <cell r="RB147" t="str">
            <v/>
          </cell>
          <cell r="RC147" t="str">
            <v>N/A</v>
          </cell>
          <cell r="RD147" t="str">
            <v>N/A</v>
          </cell>
          <cell r="RE147">
            <v>0</v>
          </cell>
          <cell r="RF147">
            <v>0</v>
          </cell>
          <cell r="RG147">
            <v>0</v>
          </cell>
          <cell r="RH147">
            <v>0</v>
          </cell>
          <cell r="RI147">
            <v>0</v>
          </cell>
          <cell r="RJ147">
            <v>1.2068833652007649</v>
          </cell>
          <cell r="RK147">
            <v>0</v>
          </cell>
          <cell r="RL147">
            <v>0</v>
          </cell>
          <cell r="RM147">
            <v>0</v>
          </cell>
          <cell r="RN147">
            <v>0.27533460803059273</v>
          </cell>
          <cell r="RO147">
            <v>7.473977545522402</v>
          </cell>
          <cell r="RP147">
            <v>7.4739775455224011</v>
          </cell>
          <cell r="RQ147">
            <v>7.473977545522402</v>
          </cell>
          <cell r="RR147">
            <v>7.473977545522402</v>
          </cell>
          <cell r="RS147">
            <v>7.4739775455224011</v>
          </cell>
          <cell r="RT147">
            <v>0</v>
          </cell>
          <cell r="RU147">
            <v>7.4739775455224011</v>
          </cell>
          <cell r="RV147">
            <v>3.9550127058867988</v>
          </cell>
          <cell r="RW147">
            <v>3.9550127058867988</v>
          </cell>
          <cell r="RX147">
            <v>3.9550127058867983</v>
          </cell>
          <cell r="RY147">
            <v>0</v>
          </cell>
          <cell r="RZ147">
            <v>3.9550127058867983</v>
          </cell>
          <cell r="SA147">
            <v>0</v>
          </cell>
          <cell r="SB147">
            <v>7.10027866824628</v>
          </cell>
          <cell r="SC147">
            <v>0</v>
          </cell>
          <cell r="SD147">
            <v>7.1002786682462808</v>
          </cell>
          <cell r="SE147">
            <v>7.1002786682462808</v>
          </cell>
          <cell r="SF147">
            <v>0</v>
          </cell>
          <cell r="SG147">
            <v>7.1002786682462808</v>
          </cell>
          <cell r="SH147">
            <v>0.37369887727612006</v>
          </cell>
          <cell r="SI147">
            <v>0</v>
          </cell>
          <cell r="SJ147">
            <v>0.37369887727612011</v>
          </cell>
          <cell r="SK147">
            <v>0.37369887727612006</v>
          </cell>
          <cell r="SL147">
            <v>0</v>
          </cell>
          <cell r="SM147">
            <v>0.37369887727612006</v>
          </cell>
          <cell r="SN147">
            <v>0</v>
          </cell>
          <cell r="SO147">
            <v>1</v>
          </cell>
          <cell r="SP147">
            <v>0.43479999999999996</v>
          </cell>
          <cell r="SQ147">
            <v>1</v>
          </cell>
          <cell r="SR147">
            <v>0.72730000000000006</v>
          </cell>
          <cell r="SS147" t="str">
            <v>1: Yes</v>
          </cell>
          <cell r="ST147" t="str">
            <v>1: Yes</v>
          </cell>
          <cell r="SU147">
            <v>0.8</v>
          </cell>
          <cell r="SV147" t="str">
            <v>1: Yes</v>
          </cell>
          <cell r="SW147" t="str">
            <v>1: Only patients with CD4 &lt;</v>
          </cell>
          <cell r="SX147">
            <v>1</v>
          </cell>
          <cell r="SY147" t="str">
            <v>0: No</v>
          </cell>
          <cell r="SZ147" t="str">
            <v>N/A</v>
          </cell>
          <cell r="TA147" t="str">
            <v>N/A</v>
          </cell>
          <cell r="TB147">
            <v>1.9758838811287482E-2</v>
          </cell>
          <cell r="TC147">
            <v>0.15522001234867019</v>
          </cell>
          <cell r="TD147">
            <v>1.9191924665047997</v>
          </cell>
          <cell r="TE147">
            <v>0</v>
          </cell>
          <cell r="TF147">
            <v>4.8982196038012517E-3</v>
          </cell>
          <cell r="TG147">
            <v>0</v>
          </cell>
          <cell r="TH147">
            <v>0.72318388794237309</v>
          </cell>
          <cell r="TI147">
            <v>3.9550127058867988</v>
          </cell>
          <cell r="TJ147">
            <v>0.69671141442467133</v>
          </cell>
          <cell r="TK147">
            <v>1.9758838811287482E-2</v>
          </cell>
          <cell r="TL147">
            <v>0.15522001234867019</v>
          </cell>
          <cell r="TM147">
            <v>1.9191924665047999</v>
          </cell>
          <cell r="TN147">
            <v>0</v>
          </cell>
          <cell r="TO147">
            <v>4.8982196038012517E-3</v>
          </cell>
          <cell r="TP147">
            <v>0</v>
          </cell>
          <cell r="TQ147">
            <v>0.72318388794237298</v>
          </cell>
          <cell r="TR147">
            <v>3.9550127058867988</v>
          </cell>
          <cell r="TS147">
            <v>0.69671141442467133</v>
          </cell>
          <cell r="TT147">
            <v>1.9758838811287479E-2</v>
          </cell>
          <cell r="TU147">
            <v>0.15522001234867019</v>
          </cell>
          <cell r="TV147">
            <v>1.9191924665047997</v>
          </cell>
          <cell r="TW147">
            <v>0</v>
          </cell>
          <cell r="TX147">
            <v>4.8982196038012508E-3</v>
          </cell>
          <cell r="TY147">
            <v>0</v>
          </cell>
          <cell r="TZ147">
            <v>0.72318388794237298</v>
          </cell>
          <cell r="UA147">
            <v>3.9550127058867983</v>
          </cell>
          <cell r="UB147">
            <v>0.69671141442467133</v>
          </cell>
          <cell r="UC147" t="str">
            <v>0: No</v>
          </cell>
          <cell r="UD147" t="str">
            <v>N/A</v>
          </cell>
          <cell r="UE147" t="str">
            <v>N/A</v>
          </cell>
          <cell r="UF147">
            <v>3660</v>
          </cell>
          <cell r="UG147">
            <v>9.2287163526703526E-3</v>
          </cell>
          <cell r="UH147">
            <v>9.2287163526703526E-3</v>
          </cell>
          <cell r="UI147">
            <v>9.2287163526703526E-3</v>
          </cell>
          <cell r="UJ147">
            <v>45780</v>
          </cell>
          <cell r="UK147">
            <v>1.8061953459328327E-2</v>
          </cell>
          <cell r="UL147">
            <v>1.8061953459328327E-2</v>
          </cell>
          <cell r="UM147">
            <v>1.8061953459328327E-2</v>
          </cell>
          <cell r="UN147" t="str">
            <v>1: Yes</v>
          </cell>
          <cell r="UO147" t="str">
            <v>3: Other (please explain)</v>
          </cell>
          <cell r="UP147" t="str">
            <v>1: Yes</v>
          </cell>
          <cell r="UQ147" t="e">
            <v>#N/A</v>
          </cell>
          <cell r="UR147" t="e">
            <v>#N/A</v>
          </cell>
          <cell r="US147" t="e">
            <v>#N/A</v>
          </cell>
          <cell r="UT147" t="e">
            <v>#N/A</v>
          </cell>
          <cell r="UU147" t="e">
            <v>#N/A</v>
          </cell>
          <cell r="UV147" t="e">
            <v>#N/A</v>
          </cell>
          <cell r="UW147" t="e">
            <v>#N/A</v>
          </cell>
          <cell r="UX147">
            <v>1</v>
          </cell>
          <cell r="UY147">
            <v>0</v>
          </cell>
          <cell r="UZ147">
            <v>0</v>
          </cell>
          <cell r="VA147">
            <v>0</v>
          </cell>
          <cell r="VB147">
            <v>1</v>
          </cell>
          <cell r="VC147">
            <v>0</v>
          </cell>
          <cell r="VD147">
            <v>1</v>
          </cell>
          <cell r="VE147">
            <v>0</v>
          </cell>
          <cell r="VF147">
            <v>0</v>
          </cell>
          <cell r="VG147">
            <v>1</v>
          </cell>
          <cell r="VH147">
            <v>0</v>
          </cell>
          <cell r="VI147">
            <v>0</v>
          </cell>
          <cell r="VJ147">
            <v>0</v>
          </cell>
          <cell r="VK147">
            <v>0</v>
          </cell>
          <cell r="VL147">
            <v>0</v>
          </cell>
          <cell r="VM147">
            <v>0</v>
          </cell>
          <cell r="VN147">
            <v>1</v>
          </cell>
          <cell r="VO147">
            <v>0</v>
          </cell>
          <cell r="VP147">
            <v>0</v>
          </cell>
          <cell r="VQ147">
            <v>1</v>
          </cell>
          <cell r="VR147">
            <v>0</v>
          </cell>
          <cell r="VS147">
            <v>1</v>
          </cell>
          <cell r="VT147">
            <v>0</v>
          </cell>
          <cell r="VU147">
            <v>0</v>
          </cell>
          <cell r="VV147">
            <v>1</v>
          </cell>
          <cell r="VW147">
            <v>0</v>
          </cell>
          <cell r="VX147">
            <v>0</v>
          </cell>
          <cell r="VY147">
            <v>3.2080472901656484E-2</v>
          </cell>
          <cell r="VZ147">
            <v>3.2080472901656484E-2</v>
          </cell>
          <cell r="WA147">
            <v>0.49212591434790842</v>
          </cell>
          <cell r="WB147">
            <v>4.1541475699678797E-3</v>
          </cell>
          <cell r="WC147">
            <v>0</v>
          </cell>
          <cell r="WD147">
            <v>0.48797176677794052</v>
          </cell>
          <cell r="WE147">
            <v>0</v>
          </cell>
          <cell r="WF147">
            <v>0.46751961863051295</v>
          </cell>
          <cell r="WG147">
            <v>0.46751961863051295</v>
          </cell>
          <cell r="WH147">
            <v>3.9464401914694859E-3</v>
          </cell>
          <cell r="WI147">
            <v>0</v>
          </cell>
          <cell r="WJ147">
            <v>0.46357317843904344</v>
          </cell>
          <cell r="WK147">
            <v>0</v>
          </cell>
          <cell r="WL147">
            <v>2.4606295717395421E-2</v>
          </cell>
          <cell r="WM147">
            <v>2.4606295717395421E-2</v>
          </cell>
          <cell r="WN147">
            <v>2.0770737849839401E-4</v>
          </cell>
          <cell r="WO147">
            <v>0</v>
          </cell>
          <cell r="WP147">
            <v>2.4398588338897027E-2</v>
          </cell>
          <cell r="WQ147">
            <v>0</v>
          </cell>
          <cell r="WR147">
            <v>0.20014543602171694</v>
          </cell>
          <cell r="WS147">
            <v>0.29198047832619145</v>
          </cell>
          <cell r="WT147">
            <v>4.1541475699678797E-3</v>
          </cell>
          <cell r="WU147">
            <v>0</v>
          </cell>
          <cell r="WV147">
            <v>4.1541475699678797E-3</v>
          </cell>
          <cell r="WW147">
            <v>0</v>
          </cell>
          <cell r="WX147">
            <v>0</v>
          </cell>
          <cell r="WY147">
            <v>0</v>
          </cell>
          <cell r="WZ147">
            <v>12.501659400218372</v>
          </cell>
          <cell r="XA147">
            <v>13.510722559250503</v>
          </cell>
          <cell r="XB147">
            <v>4.882990716086768</v>
          </cell>
          <cell r="XC147">
            <v>13.174376248996158</v>
          </cell>
          <cell r="XD147">
            <v>0</v>
          </cell>
          <cell r="XE147">
            <v>19.001504205282924</v>
          </cell>
          <cell r="XF147">
            <v>0</v>
          </cell>
          <cell r="XG147">
            <v>0.76016662982009164</v>
          </cell>
          <cell r="XH147">
            <v>0.3207999632576411</v>
          </cell>
          <cell r="XI147">
            <v>0.86552272210898207</v>
          </cell>
          <cell r="XJ147">
            <v>0</v>
          </cell>
          <cell r="XK147">
            <v>1.2483500799648781</v>
          </cell>
          <cell r="XL147">
            <v>0</v>
          </cell>
          <cell r="XM147">
            <v>2.4125311049565443</v>
          </cell>
          <cell r="XN147">
            <v>2.0661161625102071</v>
          </cell>
          <cell r="XO147">
            <v>0.87192723676407602</v>
          </cell>
          <cell r="XP147">
            <v>2.3524717016220875</v>
          </cell>
          <cell r="XQ147">
            <v>0</v>
          </cell>
          <cell r="XR147">
            <v>3.3929880311857028</v>
          </cell>
          <cell r="XS147">
            <v>0</v>
          </cell>
          <cell r="XT147">
            <v>2.350556462219564</v>
          </cell>
          <cell r="XU147">
            <v>0.99196465239931642</v>
          </cell>
          <cell r="XV147">
            <v>2.6763343033521889</v>
          </cell>
          <cell r="XW147">
            <v>0</v>
          </cell>
          <cell r="XX147">
            <v>3.8600975529118111</v>
          </cell>
          <cell r="XY147">
            <v>0</v>
          </cell>
          <cell r="XZ147">
            <v>0</v>
          </cell>
          <cell r="YA147">
            <v>0</v>
          </cell>
          <cell r="YB147">
            <v>0</v>
          </cell>
          <cell r="YC147">
            <v>0</v>
          </cell>
          <cell r="YD147">
            <v>0</v>
          </cell>
          <cell r="YE147">
            <v>0</v>
          </cell>
          <cell r="YF147">
            <v>0</v>
          </cell>
          <cell r="YG147">
            <v>0</v>
          </cell>
          <cell r="YH147">
            <v>0</v>
          </cell>
          <cell r="YI147">
            <v>0</v>
          </cell>
          <cell r="YJ147">
            <v>0</v>
          </cell>
          <cell r="YK147">
            <v>0</v>
          </cell>
          <cell r="YL147">
            <v>1.2958440972655845</v>
          </cell>
          <cell r="YM147">
            <v>0.54686265153314584</v>
          </cell>
          <cell r="YN147">
            <v>1.4754429706544863</v>
          </cell>
          <cell r="YO147">
            <v>0</v>
          </cell>
          <cell r="YP147">
            <v>2.1280427461362783</v>
          </cell>
          <cell r="YQ147">
            <v>0</v>
          </cell>
          <cell r="YR147">
            <v>2.350556462219564</v>
          </cell>
          <cell r="YS147">
            <v>0.99196465239931642</v>
          </cell>
          <cell r="YT147">
            <v>2.6763343033521889</v>
          </cell>
          <cell r="YU147">
            <v>0</v>
          </cell>
          <cell r="YV147">
            <v>3.8600975529118111</v>
          </cell>
          <cell r="YW147">
            <v>0</v>
          </cell>
          <cell r="YX147">
            <v>2.747480326943875</v>
          </cell>
          <cell r="YY147">
            <v>1.1594715597332725</v>
          </cell>
          <cell r="YZ147">
            <v>3.1282702479062268</v>
          </cell>
          <cell r="ZA147">
            <v>0</v>
          </cell>
          <cell r="ZB147">
            <v>4.5119282421724431</v>
          </cell>
          <cell r="ZC147">
            <v>0</v>
          </cell>
          <cell r="ZD147">
            <v>0</v>
          </cell>
          <cell r="ZE147">
            <v>0</v>
          </cell>
          <cell r="ZF147">
            <v>0</v>
          </cell>
          <cell r="ZG147">
            <v>0</v>
          </cell>
          <cell r="ZH147">
            <v>0</v>
          </cell>
          <cell r="ZI147">
            <v>0</v>
          </cell>
          <cell r="ZJ147" t="str">
            <v xml:space="preserve"> </v>
          </cell>
          <cell r="ZK147">
            <v>0</v>
          </cell>
          <cell r="ZL147">
            <v>0</v>
          </cell>
          <cell r="ZM147">
            <v>0</v>
          </cell>
          <cell r="ZN147">
            <v>0</v>
          </cell>
          <cell r="ZO147">
            <v>0</v>
          </cell>
          <cell r="ZP147">
            <v>0</v>
          </cell>
          <cell r="ZQ147">
            <v>0</v>
          </cell>
          <cell r="ZR147" t="str">
            <v>0: No</v>
          </cell>
          <cell r="ZS147" t="str">
            <v>1: Yes</v>
          </cell>
          <cell r="ZT147">
            <v>1.3263864381773962</v>
          </cell>
          <cell r="ZU147">
            <v>1.326386438177396</v>
          </cell>
          <cell r="ZV147">
            <v>1.3263864381773962</v>
          </cell>
          <cell r="ZW147">
            <v>1.326386438177396</v>
          </cell>
          <cell r="ZX147">
            <v>0</v>
          </cell>
          <cell r="ZY147">
            <v>1.3263864381773962</v>
          </cell>
          <cell r="ZZ147">
            <v>0</v>
          </cell>
          <cell r="AAA147">
            <v>0.34486047392612296</v>
          </cell>
          <cell r="AAB147">
            <v>0.34486047392612301</v>
          </cell>
          <cell r="AAC147">
            <v>0.34486047392612296</v>
          </cell>
          <cell r="AAD147">
            <v>0</v>
          </cell>
          <cell r="AAE147">
            <v>0.34486047392612301</v>
          </cell>
          <cell r="AAF147">
            <v>0</v>
          </cell>
          <cell r="AAG147">
            <v>0.49076298212563663</v>
          </cell>
          <cell r="AAH147">
            <v>0.49076298212563663</v>
          </cell>
          <cell r="AAI147">
            <v>0.49076298212563663</v>
          </cell>
          <cell r="AAJ147">
            <v>0.49076298212563657</v>
          </cell>
          <cell r="AAK147">
            <v>0</v>
          </cell>
          <cell r="AAL147">
            <v>0.49076298212563657</v>
          </cell>
          <cell r="AAM147">
            <v>0</v>
          </cell>
          <cell r="AAN147">
            <v>0.10611091505419168</v>
          </cell>
          <cell r="AAO147">
            <v>0.10611091505419169</v>
          </cell>
          <cell r="AAP147">
            <v>0.10611091505419168</v>
          </cell>
          <cell r="AAQ147">
            <v>0</v>
          </cell>
          <cell r="AAR147">
            <v>0.10611091505419171</v>
          </cell>
          <cell r="AAS147">
            <v>0</v>
          </cell>
          <cell r="AAT147">
            <v>0</v>
          </cell>
          <cell r="AAU147">
            <v>0</v>
          </cell>
          <cell r="AAV147">
            <v>0</v>
          </cell>
          <cell r="AAW147">
            <v>0</v>
          </cell>
          <cell r="AAX147">
            <v>0</v>
          </cell>
          <cell r="AAY147">
            <v>0</v>
          </cell>
          <cell r="AAZ147">
            <v>0</v>
          </cell>
          <cell r="ABA147">
            <v>0</v>
          </cell>
          <cell r="ABB147">
            <v>0</v>
          </cell>
          <cell r="ABC147">
            <v>0</v>
          </cell>
          <cell r="ABD147">
            <v>0</v>
          </cell>
          <cell r="ABE147">
            <v>0</v>
          </cell>
          <cell r="ABF147">
            <v>0.11937477943596565</v>
          </cell>
          <cell r="ABG147">
            <v>0.11937477943596567</v>
          </cell>
          <cell r="ABH147">
            <v>0.11937477943596564</v>
          </cell>
          <cell r="ABI147">
            <v>0</v>
          </cell>
          <cell r="ABJ147">
            <v>0.11937477943596565</v>
          </cell>
          <cell r="ABK147">
            <v>0</v>
          </cell>
          <cell r="ABL147">
            <v>0.26527728763547925</v>
          </cell>
          <cell r="ABM147">
            <v>0.26527728763547925</v>
          </cell>
          <cell r="ABN147">
            <v>0.2652772876354792</v>
          </cell>
          <cell r="ABO147">
            <v>0</v>
          </cell>
          <cell r="ABP147">
            <v>0.26527728763547925</v>
          </cell>
          <cell r="ABQ147">
            <v>0</v>
          </cell>
          <cell r="ABR147">
            <v>0</v>
          </cell>
          <cell r="ABS147">
            <v>0</v>
          </cell>
          <cell r="ABT147">
            <v>0</v>
          </cell>
          <cell r="ABU147">
            <v>0</v>
          </cell>
          <cell r="ABV147">
            <v>0</v>
          </cell>
          <cell r="ABW147">
            <v>0</v>
          </cell>
          <cell r="ABX147">
            <v>0.49076298212563663</v>
          </cell>
          <cell r="ABY147" t="str">
            <v>0: No</v>
          </cell>
          <cell r="ABZ147">
            <v>0.49076298212563663</v>
          </cell>
          <cell r="ACA147">
            <v>0.49076298212563663</v>
          </cell>
          <cell r="ACB147">
            <v>1.3339115668080399</v>
          </cell>
          <cell r="ACC147">
            <v>1.5575615759551069</v>
          </cell>
          <cell r="ACD147">
            <v>0.56292760670412112</v>
          </cell>
          <cell r="ACE147">
            <v>1.5187864411117267</v>
          </cell>
          <cell r="ACF147">
            <v>0</v>
          </cell>
          <cell r="ACG147">
            <v>2.1905573669880671</v>
          </cell>
          <cell r="ACH147">
            <v>0</v>
          </cell>
          <cell r="ACI147">
            <v>0.40633620864631198</v>
          </cell>
          <cell r="ACJ147">
            <v>0.17147903589879576</v>
          </cell>
          <cell r="ACK147">
            <v>0.46265280216553895</v>
          </cell>
          <cell r="ACL147">
            <v>0</v>
          </cell>
          <cell r="ACM147">
            <v>0.66728769543106581</v>
          </cell>
          <cell r="ACN147">
            <v>0</v>
          </cell>
          <cell r="ACO147">
            <v>0.18157907390450773</v>
          </cell>
          <cell r="ACP147">
            <v>7.6628673177496248E-2</v>
          </cell>
          <cell r="ACQ147">
            <v>0.2067452163232327</v>
          </cell>
          <cell r="ACR147">
            <v>0</v>
          </cell>
          <cell r="ACS147">
            <v>0.2981902158508164</v>
          </cell>
          <cell r="ACT147">
            <v>0</v>
          </cell>
          <cell r="ACU147">
            <v>0.23294758653913361</v>
          </cell>
          <cell r="ACV147">
            <v>9.8306837305389805E-2</v>
          </cell>
          <cell r="ACW147">
            <v>0.2652332019070428</v>
          </cell>
          <cell r="ACX147">
            <v>0</v>
          </cell>
          <cell r="ACY147">
            <v>0.38254788736592715</v>
          </cell>
          <cell r="ACZ147">
            <v>0</v>
          </cell>
          <cell r="ADA147">
            <v>5.1368512634625885E-2</v>
          </cell>
          <cell r="ADB147">
            <v>2.167816412789356E-2</v>
          </cell>
          <cell r="ADC147">
            <v>5.8487985583810104E-2</v>
          </cell>
          <cell r="ADD147">
            <v>0</v>
          </cell>
          <cell r="ADE147">
            <v>8.4357671515110741E-2</v>
          </cell>
          <cell r="ADF147">
            <v>0</v>
          </cell>
          <cell r="ADG147">
            <v>0</v>
          </cell>
          <cell r="ADH147">
            <v>0</v>
          </cell>
          <cell r="ADI147">
            <v>0</v>
          </cell>
          <cell r="ADJ147">
            <v>0</v>
          </cell>
          <cell r="ADK147">
            <v>0</v>
          </cell>
          <cell r="ADL147">
            <v>0</v>
          </cell>
          <cell r="ADM147">
            <v>0.11238697601107098</v>
          </cell>
          <cell r="ADN147">
            <v>4.7428729913495137E-2</v>
          </cell>
          <cell r="ADO147">
            <v>0.12796336696563584</v>
          </cell>
          <cell r="ADP147">
            <v>0</v>
          </cell>
          <cell r="ADQ147">
            <v>0.18456254850812862</v>
          </cell>
          <cell r="ADR147">
            <v>0</v>
          </cell>
          <cell r="ADS147">
            <v>0.24351723165020536</v>
          </cell>
          <cell r="ADT147">
            <v>0.10276736165658448</v>
          </cell>
          <cell r="ADU147">
            <v>0.27726775808116189</v>
          </cell>
          <cell r="ADV147">
            <v>0</v>
          </cell>
          <cell r="ADW147">
            <v>0.39990542030936815</v>
          </cell>
          <cell r="ADX147">
            <v>0</v>
          </cell>
          <cell r="ADY147">
            <v>0.10577597742218446</v>
          </cell>
          <cell r="ADZ147">
            <v>4.4638804624466004E-2</v>
          </cell>
          <cell r="AEA147">
            <v>0.12043611008530432</v>
          </cell>
          <cell r="AEB147">
            <v>0</v>
          </cell>
          <cell r="AEC147">
            <v>0.17370592800765045</v>
          </cell>
          <cell r="AED147">
            <v>0</v>
          </cell>
          <cell r="AEE147">
            <v>0.31540918341576918</v>
          </cell>
          <cell r="AEF147">
            <v>0.29394923263524098</v>
          </cell>
          <cell r="AEG147">
            <v>0</v>
          </cell>
          <cell r="AEH147">
            <v>0</v>
          </cell>
          <cell r="AEI147">
            <v>0.23062007078541596</v>
          </cell>
          <cell r="AEJ147">
            <v>0.22320031578527985</v>
          </cell>
          <cell r="AEK147">
            <v>0.15566215949886628</v>
          </cell>
          <cell r="AEL147">
            <v>0.11507060468746773</v>
          </cell>
          <cell r="AEM147">
            <v>0.18157907390450773</v>
          </cell>
          <cell r="AEN147">
            <v>0.36829219943519392</v>
          </cell>
          <cell r="AEO147">
            <v>0.34323417041035942</v>
          </cell>
          <cell r="AEP147">
            <v>0</v>
          </cell>
          <cell r="AEQ147">
            <v>0</v>
          </cell>
          <cell r="AER147">
            <v>0.26928693763332745</v>
          </cell>
          <cell r="AES147">
            <v>0.2606231509335335</v>
          </cell>
          <cell r="AET147">
            <v>0.18176122353133495</v>
          </cell>
          <cell r="AEU147">
            <v>0.13436389401135751</v>
          </cell>
          <cell r="AEV147">
            <v>0.21202349207297483</v>
          </cell>
          <cell r="AEW147">
            <v>0.1827</v>
          </cell>
          <cell r="AEX147" t="str">
            <v>5</v>
          </cell>
          <cell r="AEY147" t="str">
            <v>7</v>
          </cell>
          <cell r="AEZ147" t="str">
            <v>1: Yes</v>
          </cell>
          <cell r="AFA147" t="str">
            <v>0</v>
          </cell>
          <cell r="AFB147" t="str">
            <v>2</v>
          </cell>
          <cell r="AFC147" t="str">
            <v>2: Sometimes</v>
          </cell>
          <cell r="AFD147" t="str">
            <v>2: Sometimes</v>
          </cell>
          <cell r="AFE147">
            <v>0.21202349207297483</v>
          </cell>
          <cell r="AFF147">
            <v>7.6628673177496248E-2</v>
          </cell>
          <cell r="AFG147">
            <v>3.5882752647329612</v>
          </cell>
          <cell r="AFH147">
            <v>3.5882752647329612</v>
          </cell>
          <cell r="AFI147">
            <v>3.5882752647329612</v>
          </cell>
          <cell r="AFJ147">
            <v>2.2379518104462912</v>
          </cell>
          <cell r="AFK147">
            <v>0</v>
          </cell>
          <cell r="AFL147">
            <v>25.632017125310224</v>
          </cell>
          <cell r="AFM147">
            <v>0</v>
          </cell>
          <cell r="AFN147">
            <v>0</v>
          </cell>
          <cell r="AFO147">
            <v>15</v>
          </cell>
          <cell r="AFP147">
            <v>15</v>
          </cell>
          <cell r="AFQ147">
            <v>0</v>
          </cell>
          <cell r="AFR147">
            <v>0.71140097841110994</v>
          </cell>
          <cell r="AFS147">
            <v>0.71140097841110994</v>
          </cell>
          <cell r="AFT147">
            <v>0.71140097841110994</v>
          </cell>
          <cell r="AFU147">
            <v>0.71140097841110994</v>
          </cell>
          <cell r="AFV147">
            <v>0</v>
          </cell>
          <cell r="AFW147">
            <v>0</v>
          </cell>
          <cell r="AFX147">
            <v>0</v>
          </cell>
          <cell r="AFY147">
            <v>0</v>
          </cell>
          <cell r="AFZ147">
            <v>0</v>
          </cell>
          <cell r="AGA147">
            <v>0</v>
          </cell>
          <cell r="AGB147">
            <v>0</v>
          </cell>
        </row>
        <row r="148">
          <cell r="A148" t="str">
            <v>Ethiopia_25</v>
          </cell>
          <cell r="B148" t="str">
            <v>Ethiopia</v>
          </cell>
          <cell r="C148" t="str">
            <v>Begi HC</v>
          </cell>
          <cell r="D148" t="str">
            <v>Health Center</v>
          </cell>
          <cell r="E148" t="str">
            <v>Primary</v>
          </cell>
          <cell r="F148" t="str">
            <v>Rural</v>
          </cell>
          <cell r="G148" t="str">
            <v>No</v>
          </cell>
          <cell r="H148">
            <v>39702</v>
          </cell>
          <cell r="I148">
            <v>45970</v>
          </cell>
          <cell r="J148">
            <v>9545</v>
          </cell>
          <cell r="K148">
            <v>6</v>
          </cell>
          <cell r="L148">
            <v>76</v>
          </cell>
          <cell r="M148" t="str">
            <v>USD</v>
          </cell>
          <cell r="N148">
            <v>16.142439999999997</v>
          </cell>
          <cell r="O148">
            <v>0</v>
          </cell>
          <cell r="P148">
            <v>0</v>
          </cell>
          <cell r="Q148">
            <v>0</v>
          </cell>
          <cell r="R148">
            <v>0</v>
          </cell>
          <cell r="S148" t="str">
            <v>Unknown</v>
          </cell>
          <cell r="T148">
            <v>9545</v>
          </cell>
          <cell r="U148">
            <v>0</v>
          </cell>
          <cell r="V148">
            <v>221.97164856573096</v>
          </cell>
          <cell r="W148" t="str">
            <v>0: No</v>
          </cell>
          <cell r="X148" t="str">
            <v>0: No</v>
          </cell>
          <cell r="Y148">
            <v>0</v>
          </cell>
          <cell r="Z148" t="str">
            <v>Jul-10</v>
          </cell>
          <cell r="AA148" t="str">
            <v>Jun-11</v>
          </cell>
          <cell r="AB148">
            <v>19</v>
          </cell>
          <cell r="AC148">
            <v>38</v>
          </cell>
          <cell r="AD148">
            <v>0</v>
          </cell>
          <cell r="AE148">
            <v>2</v>
          </cell>
          <cell r="AF148">
            <v>0</v>
          </cell>
          <cell r="AG148">
            <v>59</v>
          </cell>
          <cell r="AH148">
            <v>40</v>
          </cell>
          <cell r="AI148">
            <v>11.023728813559321</v>
          </cell>
          <cell r="AJ148">
            <v>20.677966101694917</v>
          </cell>
          <cell r="AK148">
            <v>11</v>
          </cell>
          <cell r="AL148">
            <v>11</v>
          </cell>
          <cell r="AM148">
            <v>0</v>
          </cell>
          <cell r="AN148">
            <v>11.7</v>
          </cell>
          <cell r="AO148">
            <v>0</v>
          </cell>
          <cell r="AP148">
            <v>15</v>
          </cell>
          <cell r="AQ148">
            <v>23</v>
          </cell>
          <cell r="AR148">
            <v>0</v>
          </cell>
          <cell r="AS148">
            <v>30.5</v>
          </cell>
          <cell r="AT148">
            <v>0</v>
          </cell>
          <cell r="AU148">
            <v>11</v>
          </cell>
          <cell r="AV148">
            <v>11</v>
          </cell>
          <cell r="AW148">
            <v>0</v>
          </cell>
          <cell r="AX148">
            <v>11.7</v>
          </cell>
          <cell r="AY148">
            <v>0</v>
          </cell>
          <cell r="AZ148">
            <v>15</v>
          </cell>
          <cell r="BA148">
            <v>15</v>
          </cell>
          <cell r="BB148">
            <v>0</v>
          </cell>
          <cell r="BC148">
            <v>15</v>
          </cell>
          <cell r="BD148">
            <v>0</v>
          </cell>
          <cell r="BE148">
            <v>23218.7</v>
          </cell>
          <cell r="BF148" t="str">
            <v>1: Yes</v>
          </cell>
          <cell r="BG148" t="str">
            <v>16</v>
          </cell>
          <cell r="BH148" t="str">
            <v>3</v>
          </cell>
          <cell r="BI148" t="str">
            <v>0: Unknown</v>
          </cell>
          <cell r="BJ148" t="str">
            <v>4</v>
          </cell>
          <cell r="BK148" t="str">
            <v>N/A</v>
          </cell>
          <cell r="BL148" t="str">
            <v>N/A</v>
          </cell>
          <cell r="BM148" t="str">
            <v>1: Yes</v>
          </cell>
          <cell r="BN148" t="str">
            <v>N_INITIATION,N_STAGE,N_MONITORING,N_BLOOD: Initiation, WHO Staging, Routine clinical monitoring, Blood draws for CD4</v>
          </cell>
          <cell r="BO148" t="str">
            <v>no.</v>
          </cell>
          <cell r="BP148" t="str">
            <v>1: Yes</v>
          </cell>
          <cell r="BQ148">
            <v>0.21745809745206982</v>
          </cell>
          <cell r="BR148" t="str">
            <v>0: Cumulative</v>
          </cell>
          <cell r="BS148" t="str">
            <v/>
          </cell>
          <cell r="BT148" t="str">
            <v>1: Yes</v>
          </cell>
          <cell r="BU148" t="str">
            <v>16</v>
          </cell>
          <cell r="BV148" t="str">
            <v>3</v>
          </cell>
          <cell r="BW148" t="str">
            <v>0: Unknown</v>
          </cell>
          <cell r="BX148" t="str">
            <v>4</v>
          </cell>
          <cell r="BY148" t="str">
            <v>N/A</v>
          </cell>
          <cell r="BZ148" t="str">
            <v>N/A</v>
          </cell>
          <cell r="CA148" t="str">
            <v>0: No</v>
          </cell>
          <cell r="CB148" t="str">
            <v>0: No</v>
          </cell>
          <cell r="CC148" t="str">
            <v>0: No</v>
          </cell>
          <cell r="CD148" t="str">
            <v>0: No</v>
          </cell>
          <cell r="CE148" t="str">
            <v>1: Yes</v>
          </cell>
          <cell r="CF148" t="str">
            <v>0: No</v>
          </cell>
          <cell r="CG148" t="str">
            <v>0: No</v>
          </cell>
          <cell r="CH148" t="str">
            <v/>
          </cell>
          <cell r="CI148" t="str">
            <v>Charts were not sampled due to the low number of charts - all charts were used for patient outcome tracking.</v>
          </cell>
          <cell r="CJ148">
            <v>40.75</v>
          </cell>
          <cell r="CK148" t="str">
            <v/>
          </cell>
          <cell r="CL148" t="str">
            <v>1: Yes</v>
          </cell>
          <cell r="CM148" t="str">
            <v>1: Yes</v>
          </cell>
          <cell r="CN148" t="str">
            <v>1: Yes</v>
          </cell>
          <cell r="CO148" t="str">
            <v>0: No</v>
          </cell>
          <cell r="CP148" t="str">
            <v/>
          </cell>
          <cell r="CQ148" t="str">
            <v>0: No</v>
          </cell>
          <cell r="CR148" t="str">
            <v/>
          </cell>
          <cell r="CS148" t="str">
            <v/>
          </cell>
          <cell r="CT148" t="str">
            <v/>
          </cell>
          <cell r="CU148">
            <v>56.05</v>
          </cell>
          <cell r="CV148">
            <v>0.57999999999999996</v>
          </cell>
          <cell r="CW148">
            <v>11.023728813559321</v>
          </cell>
          <cell r="CX148">
            <v>67.141878588997031</v>
          </cell>
          <cell r="CY148">
            <v>56.301704063008373</v>
          </cell>
          <cell r="CZ148">
            <v>72.290961488841674</v>
          </cell>
          <cell r="DA148">
            <v>47.534523008493153</v>
          </cell>
          <cell r="DB148">
            <v>39.859990566886246</v>
          </cell>
          <cell r="DC148">
            <v>51.179925918256444</v>
          </cell>
          <cell r="DD148">
            <v>50.489321384722587</v>
          </cell>
          <cell r="DE148">
            <v>0</v>
          </cell>
          <cell r="DF148">
            <v>64.301412055399666</v>
          </cell>
          <cell r="DG148">
            <v>0</v>
          </cell>
          <cell r="DH148">
            <v>19.607355580503885</v>
          </cell>
          <cell r="DI148">
            <v>16.441713496122123</v>
          </cell>
          <cell r="DJ148">
            <v>21.111035570585223</v>
          </cell>
          <cell r="DK148">
            <v>20.826170428421349</v>
          </cell>
          <cell r="DL148">
            <v>0</v>
          </cell>
          <cell r="DM148">
            <v>26.523473271698816</v>
          </cell>
          <cell r="DN148">
            <v>0</v>
          </cell>
          <cell r="DO148">
            <v>51.179925918256444</v>
          </cell>
          <cell r="DP148">
            <v>50.489321384722587</v>
          </cell>
          <cell r="DQ148">
            <v>64.301412055399666</v>
          </cell>
          <cell r="DR148">
            <v>21.111035570585223</v>
          </cell>
          <cell r="DS148">
            <v>20.826170428421349</v>
          </cell>
          <cell r="DT148">
            <v>26.523473271698816</v>
          </cell>
          <cell r="DU148">
            <v>33.329515450565744</v>
          </cell>
          <cell r="DV148">
            <v>27.948406492289195</v>
          </cell>
          <cell r="DW148">
            <v>35.401314890232982</v>
          </cell>
          <cell r="DX148">
            <v>0</v>
          </cell>
          <cell r="DY148">
            <v>45.085861200515602</v>
          </cell>
          <cell r="DZ148">
            <v>0</v>
          </cell>
          <cell r="EA148">
            <v>0.5729380839617676</v>
          </cell>
          <cell r="EB148">
            <v>0.48043622143942666</v>
          </cell>
          <cell r="EC148">
            <v>0.60855254715660712</v>
          </cell>
          <cell r="ED148">
            <v>0</v>
          </cell>
          <cell r="EE148">
            <v>0.77503097722205672</v>
          </cell>
          <cell r="EF148">
            <v>0</v>
          </cell>
          <cell r="EG148">
            <v>1.4558858617093529</v>
          </cell>
          <cell r="EH148">
            <v>1.2208305257176801</v>
          </cell>
          <cell r="EI148">
            <v>1.5463853325757282</v>
          </cell>
          <cell r="EJ148">
            <v>0</v>
          </cell>
          <cell r="EK148">
            <v>1.969421607169112</v>
          </cell>
          <cell r="EL148">
            <v>0</v>
          </cell>
          <cell r="EM148">
            <v>6.1688109738644927</v>
          </cell>
          <cell r="EN148">
            <v>5.172845579689719</v>
          </cell>
          <cell r="EO148">
            <v>6.5522710676069771</v>
          </cell>
          <cell r="EP148">
            <v>0</v>
          </cell>
          <cell r="EQ148">
            <v>8.3447404374176397</v>
          </cell>
          <cell r="ER148">
            <v>0</v>
          </cell>
          <cell r="ES148">
            <v>0</v>
          </cell>
          <cell r="ET148">
            <v>0</v>
          </cell>
          <cell r="EU148">
            <v>0</v>
          </cell>
          <cell r="EV148">
            <v>0</v>
          </cell>
          <cell r="EW148">
            <v>0</v>
          </cell>
          <cell r="EX148">
            <v>0</v>
          </cell>
          <cell r="EY148">
            <v>18.118708252746028</v>
          </cell>
          <cell r="EZ148">
            <v>15.193410900737993</v>
          </cell>
          <cell r="FA148">
            <v>19.244987140934789</v>
          </cell>
          <cell r="FB148">
            <v>0</v>
          </cell>
          <cell r="FC148">
            <v>24.509734221235963</v>
          </cell>
          <cell r="FD148">
            <v>0</v>
          </cell>
          <cell r="FE148">
            <v>7.4960199661496567</v>
          </cell>
          <cell r="FF148">
            <v>6.2857743431343636</v>
          </cell>
          <cell r="FG148">
            <v>7.9619808346368588</v>
          </cell>
          <cell r="FH148">
            <v>0</v>
          </cell>
          <cell r="FI148">
            <v>10.140096883538114</v>
          </cell>
          <cell r="FJ148">
            <v>0</v>
          </cell>
          <cell r="FK148">
            <v>0</v>
          </cell>
          <cell r="FL148">
            <v>0</v>
          </cell>
          <cell r="FM148">
            <v>0</v>
          </cell>
          <cell r="FN148">
            <v>0</v>
          </cell>
          <cell r="FO148">
            <v>0</v>
          </cell>
          <cell r="FP148">
            <v>0</v>
          </cell>
          <cell r="FQ148">
            <v>0.84745762711864414</v>
          </cell>
          <cell r="FR148">
            <v>0</v>
          </cell>
          <cell r="FS148">
            <v>16.949152542372882</v>
          </cell>
          <cell r="FT148">
            <v>0</v>
          </cell>
          <cell r="FU148">
            <v>9.5762711864406782</v>
          </cell>
          <cell r="FV148">
            <v>0.67796610169491534</v>
          </cell>
          <cell r="FW148">
            <v>0</v>
          </cell>
          <cell r="FX148">
            <v>0</v>
          </cell>
          <cell r="FY148">
            <v>10.169491525423728</v>
          </cell>
          <cell r="FZ148">
            <v>38.220338983050851</v>
          </cell>
          <cell r="GA148">
            <v>0</v>
          </cell>
          <cell r="GB148">
            <v>16.949152542372882</v>
          </cell>
          <cell r="GC148">
            <v>7.7118644067796609</v>
          </cell>
          <cell r="GD148">
            <v>24.661016949152543</v>
          </cell>
          <cell r="GE148">
            <v>0.71063410096172486</v>
          </cell>
          <cell r="GF148">
            <v>0</v>
          </cell>
          <cell r="GG148">
            <v>14.212682019234498</v>
          </cell>
          <cell r="GH148">
            <v>0</v>
          </cell>
          <cell r="GI148">
            <v>8.0301653408674909</v>
          </cell>
          <cell r="GJ148">
            <v>0.56850728076937984</v>
          </cell>
          <cell r="GK148">
            <v>0</v>
          </cell>
          <cell r="GL148">
            <v>0</v>
          </cell>
          <cell r="GM148">
            <v>8.5276092115406978</v>
          </cell>
          <cell r="GN148">
            <v>32.049597953373791</v>
          </cell>
          <cell r="GO148">
            <v>14.212682019234498</v>
          </cell>
          <cell r="GP148">
            <v>6.4667703187516965</v>
          </cell>
          <cell r="GQ148">
            <v>20.679452337986195</v>
          </cell>
          <cell r="GR148">
            <v>0.91244880204318068</v>
          </cell>
          <cell r="GS148">
            <v>0</v>
          </cell>
          <cell r="GT148">
            <v>18.24897604086361</v>
          </cell>
          <cell r="GU148">
            <v>0</v>
          </cell>
          <cell r="GV148">
            <v>10.310671463087941</v>
          </cell>
          <cell r="GW148">
            <v>0.7299590416345445</v>
          </cell>
          <cell r="GX148">
            <v>0</v>
          </cell>
          <cell r="GY148">
            <v>0</v>
          </cell>
          <cell r="GZ148">
            <v>10.949385624518166</v>
          </cell>
          <cell r="HA148">
            <v>41.151440972147441</v>
          </cell>
          <cell r="HB148">
            <v>18.24897604086361</v>
          </cell>
          <cell r="HC148">
            <v>8.3032840985929433</v>
          </cell>
          <cell r="HD148">
            <v>26.552260139456553</v>
          </cell>
          <cell r="HE148">
            <v>10052.941191046706</v>
          </cell>
          <cell r="HF148">
            <v>0</v>
          </cell>
          <cell r="HG148">
            <v>1455.7898310292619</v>
          </cell>
          <cell r="HH148">
            <v>0</v>
          </cell>
          <cell r="HI148">
            <v>773.57343396430974</v>
          </cell>
          <cell r="HJ148">
            <v>1126.7782317914764</v>
          </cell>
          <cell r="HK148">
            <v>0</v>
          </cell>
          <cell r="HL148">
            <v>0</v>
          </cell>
          <cell r="HM148">
            <v>606.59974576334184</v>
          </cell>
          <cell r="HN148">
            <v>892.05844965197321</v>
          </cell>
          <cell r="HO148">
            <v>581.92424087418885</v>
          </cell>
          <cell r="HP148">
            <v>0</v>
          </cell>
          <cell r="HQ148">
            <v>1</v>
          </cell>
          <cell r="HR148">
            <v>0</v>
          </cell>
          <cell r="HS148">
            <v>0.49348807831500408</v>
          </cell>
          <cell r="HT148">
            <v>0.27042936696735276</v>
          </cell>
          <cell r="HU148">
            <v>0</v>
          </cell>
          <cell r="HV148">
            <v>10.169491525423728</v>
          </cell>
          <cell r="HW148">
            <v>1.2250000000000001</v>
          </cell>
          <cell r="HX148">
            <v>0.89</v>
          </cell>
          <cell r="HY148">
            <v>0.53133347493971772</v>
          </cell>
          <cell r="HZ148">
            <v>0.2911684832734549</v>
          </cell>
          <cell r="IA148">
            <v>0</v>
          </cell>
          <cell r="IB148">
            <v>0.41381355910508039</v>
          </cell>
          <cell r="IC148">
            <v>0.2267680694808219</v>
          </cell>
          <cell r="ID148">
            <v>0</v>
          </cell>
          <cell r="IE148" t="str">
            <v>2</v>
          </cell>
          <cell r="IF148">
            <v>89.755605551126536</v>
          </cell>
          <cell r="IG148">
            <v>89.504224822726201</v>
          </cell>
          <cell r="IH148">
            <v>0</v>
          </cell>
          <cell r="II148">
            <v>94.531839390733097</v>
          </cell>
          <cell r="IJ148">
            <v>0</v>
          </cell>
          <cell r="IK148">
            <v>85.26782527357021</v>
          </cell>
          <cell r="IL148">
            <v>4.4877802775563271</v>
          </cell>
          <cell r="IM148">
            <v>85.029013581589894</v>
          </cell>
          <cell r="IN148">
            <v>4.4752112411363099</v>
          </cell>
          <cell r="IO148">
            <v>0</v>
          </cell>
          <cell r="IP148">
            <v>0</v>
          </cell>
          <cell r="IQ148">
            <v>89.805247421196441</v>
          </cell>
          <cell r="IR148">
            <v>4.7265919695366554</v>
          </cell>
          <cell r="IS148">
            <v>0</v>
          </cell>
          <cell r="IT148">
            <v>0</v>
          </cell>
          <cell r="IU148">
            <v>7.6</v>
          </cell>
          <cell r="IV148">
            <v>31.6</v>
          </cell>
          <cell r="IW148">
            <v>1</v>
          </cell>
          <cell r="IX148">
            <v>0</v>
          </cell>
          <cell r="IY148" t="str">
            <v>0: No</v>
          </cell>
          <cell r="IZ148" t="str">
            <v>N/A</v>
          </cell>
          <cell r="JA148" t="str">
            <v>N/A</v>
          </cell>
          <cell r="JB148" t="str">
            <v>N/A</v>
          </cell>
          <cell r="JC148" t="str">
            <v>N/A</v>
          </cell>
          <cell r="JD148" t="str">
            <v>N/A</v>
          </cell>
          <cell r="JE148" t="str">
            <v>N/A</v>
          </cell>
          <cell r="JF148" t="str">
            <v>N/A</v>
          </cell>
          <cell r="JG148" t="str">
            <v>N/A</v>
          </cell>
          <cell r="JH148">
            <v>0</v>
          </cell>
          <cell r="JI148">
            <v>30</v>
          </cell>
          <cell r="JJ148">
            <v>0</v>
          </cell>
          <cell r="JK148">
            <v>7</v>
          </cell>
          <cell r="JL148">
            <v>0</v>
          </cell>
          <cell r="JM148">
            <v>1</v>
          </cell>
          <cell r="JN148">
            <v>0</v>
          </cell>
          <cell r="JO148">
            <v>0</v>
          </cell>
          <cell r="JP148">
            <v>0</v>
          </cell>
          <cell r="JQ148">
            <v>0</v>
          </cell>
          <cell r="JR148">
            <v>53.428725768842874</v>
          </cell>
          <cell r="JS148">
            <v>86.335461057931752</v>
          </cell>
          <cell r="JT148">
            <v>118.77386566095336</v>
          </cell>
          <cell r="JU148">
            <v>141.70255549966424</v>
          </cell>
          <cell r="JV148" t="str">
            <v>N/A</v>
          </cell>
          <cell r="JW148" t="str">
            <v>N/A</v>
          </cell>
          <cell r="JX148">
            <v>128.29008501812612</v>
          </cell>
          <cell r="JY148" t="str">
            <v>N/A</v>
          </cell>
          <cell r="JZ148">
            <v>359</v>
          </cell>
          <cell r="KA148">
            <v>291.56400000000002</v>
          </cell>
          <cell r="KB148">
            <v>80.23</v>
          </cell>
          <cell r="KC148">
            <v>5.25</v>
          </cell>
          <cell r="KD148">
            <v>7</v>
          </cell>
          <cell r="KE148">
            <v>0</v>
          </cell>
          <cell r="KF148">
            <v>62.58</v>
          </cell>
          <cell r="KG148">
            <v>1285.8864000000001</v>
          </cell>
          <cell r="KH148">
            <v>378</v>
          </cell>
          <cell r="KI148">
            <v>291.56400000000002</v>
          </cell>
          <cell r="KJ148">
            <v>178.73050000000001</v>
          </cell>
          <cell r="KK148">
            <v>5.25</v>
          </cell>
          <cell r="KL148">
            <v>7</v>
          </cell>
          <cell r="KM148">
            <v>0</v>
          </cell>
          <cell r="KN148">
            <v>122.892</v>
          </cell>
          <cell r="KO148">
            <v>1292.373</v>
          </cell>
          <cell r="KP148">
            <v>8</v>
          </cell>
          <cell r="KQ148">
            <v>22</v>
          </cell>
          <cell r="KR148">
            <v>2</v>
          </cell>
          <cell r="KS148">
            <v>5</v>
          </cell>
          <cell r="KT148">
            <v>1</v>
          </cell>
          <cell r="KU148">
            <v>0</v>
          </cell>
          <cell r="KV148">
            <v>0</v>
          </cell>
          <cell r="KW148">
            <v>0</v>
          </cell>
          <cell r="KX148">
            <v>0</v>
          </cell>
          <cell r="KY148">
            <v>0</v>
          </cell>
          <cell r="KZ148">
            <v>4.3919011004532154</v>
          </cell>
          <cell r="LA148">
            <v>9.8869811503093707</v>
          </cell>
          <cell r="LB148" t="str">
            <v/>
          </cell>
          <cell r="LC148">
            <v>2.6909500670282807</v>
          </cell>
          <cell r="LD148">
            <v>4.2871771553742803</v>
          </cell>
          <cell r="LE148" t="str">
            <v/>
          </cell>
          <cell r="LF148" t="str">
            <v/>
          </cell>
          <cell r="LG148" t="str">
            <v/>
          </cell>
          <cell r="LH148" t="str">
            <v/>
          </cell>
          <cell r="LI148" t="str">
            <v/>
          </cell>
          <cell r="LJ148" t="str">
            <v>Tenofovir/Emtricitabine (TDF/FTC)</v>
          </cell>
          <cell r="LK148" t="str">
            <v/>
          </cell>
          <cell r="LL148" t="str">
            <v>0: No</v>
          </cell>
          <cell r="LM148" t="str">
            <v>N/A</v>
          </cell>
          <cell r="LN148" t="str">
            <v>N/A</v>
          </cell>
          <cell r="LO148" t="str">
            <v>N/A</v>
          </cell>
          <cell r="LP148" t="str">
            <v>N/A</v>
          </cell>
          <cell r="LQ148" t="str">
            <v>N/A</v>
          </cell>
          <cell r="LR148" t="str">
            <v>N/A</v>
          </cell>
          <cell r="LS148" t="str">
            <v>N/A</v>
          </cell>
          <cell r="LT148" t="str">
            <v>N/A</v>
          </cell>
          <cell r="LU148">
            <v>30</v>
          </cell>
          <cell r="LV148">
            <v>7</v>
          </cell>
          <cell r="LW148">
            <v>1</v>
          </cell>
          <cell r="LX148">
            <v>0</v>
          </cell>
          <cell r="LY148" t="str">
            <v/>
          </cell>
          <cell r="LZ148" t="str">
            <v/>
          </cell>
          <cell r="MA148" t="str">
            <v/>
          </cell>
          <cell r="MB148" t="str">
            <v/>
          </cell>
          <cell r="MC148" t="str">
            <v/>
          </cell>
          <cell r="MD148" t="str">
            <v/>
          </cell>
          <cell r="ME148" t="str">
            <v/>
          </cell>
          <cell r="MF148" t="str">
            <v/>
          </cell>
          <cell r="MG148" t="str">
            <v/>
          </cell>
          <cell r="MH148" t="str">
            <v/>
          </cell>
          <cell r="MI148" t="str">
            <v/>
          </cell>
          <cell r="MJ148" t="str">
            <v/>
          </cell>
          <cell r="MK148" t="str">
            <v/>
          </cell>
          <cell r="ML148" t="str">
            <v/>
          </cell>
          <cell r="MM148" t="str">
            <v/>
          </cell>
          <cell r="MN148" t="str">
            <v/>
          </cell>
          <cell r="MO148" t="str">
            <v/>
          </cell>
          <cell r="MP148" t="str">
            <v/>
          </cell>
          <cell r="MQ148" t="str">
            <v>1: Yes</v>
          </cell>
          <cell r="MR148" t="str">
            <v>1: Yes</v>
          </cell>
          <cell r="MS148" t="str">
            <v>2</v>
          </cell>
          <cell r="MT148" t="str">
            <v>0: No</v>
          </cell>
          <cell r="MU148">
            <v>11.130769552869141</v>
          </cell>
          <cell r="MV148">
            <v>16.409976497787763</v>
          </cell>
          <cell r="MW148">
            <v>8.7095792839836559</v>
          </cell>
          <cell r="MX148">
            <v>0</v>
          </cell>
          <cell r="MY148">
            <v>6.980918684966408</v>
          </cell>
          <cell r="MZ148">
            <v>0</v>
          </cell>
          <cell r="NA148">
            <v>0</v>
          </cell>
          <cell r="NB148">
            <v>0</v>
          </cell>
          <cell r="NC148">
            <v>0</v>
          </cell>
          <cell r="ND148">
            <v>0</v>
          </cell>
          <cell r="NE148">
            <v>0</v>
          </cell>
          <cell r="NF148">
            <v>0</v>
          </cell>
          <cell r="NG148">
            <v>0.24736383918437296</v>
          </cell>
          <cell r="NH148">
            <v>0</v>
          </cell>
          <cell r="NI148">
            <v>0</v>
          </cell>
          <cell r="NJ148">
            <v>0</v>
          </cell>
          <cell r="NK148">
            <v>7.2972332559390027</v>
          </cell>
          <cell r="NL148">
            <v>0</v>
          </cell>
          <cell r="NM148">
            <v>10.121587482689593</v>
          </cell>
          <cell r="NN148">
            <v>15.400794427608215</v>
          </cell>
          <cell r="NO148">
            <v>7.7003972138041075</v>
          </cell>
          <cell r="NP148">
            <v>0</v>
          </cell>
          <cell r="NQ148">
            <v>5.9717366147868596</v>
          </cell>
          <cell r="NR148">
            <v>0</v>
          </cell>
          <cell r="NS148">
            <v>1.0091820701795486</v>
          </cell>
          <cell r="NT148">
            <v>1.0091820701795486</v>
          </cell>
          <cell r="NU148">
            <v>1.0091820701795486</v>
          </cell>
          <cell r="NV148">
            <v>0</v>
          </cell>
          <cell r="NW148">
            <v>1.0091820701795486</v>
          </cell>
          <cell r="NX148">
            <v>0</v>
          </cell>
          <cell r="NY148">
            <v>0</v>
          </cell>
          <cell r="NZ148">
            <v>0</v>
          </cell>
          <cell r="OA148">
            <v>0</v>
          </cell>
          <cell r="OB148">
            <v>0</v>
          </cell>
          <cell r="OC148">
            <v>0</v>
          </cell>
          <cell r="OD148">
            <v>0</v>
          </cell>
          <cell r="OE148">
            <v>0</v>
          </cell>
          <cell r="OF148">
            <v>0</v>
          </cell>
          <cell r="OG148">
            <v>0</v>
          </cell>
          <cell r="OH148">
            <v>0</v>
          </cell>
          <cell r="OI148">
            <v>0</v>
          </cell>
          <cell r="OJ148">
            <v>0</v>
          </cell>
          <cell r="OK148">
            <v>2.6216816654143264E-2</v>
          </cell>
          <cell r="OL148">
            <v>2.6216816654143261E-2</v>
          </cell>
          <cell r="OM148">
            <v>2.6216816654143261E-2</v>
          </cell>
          <cell r="ON148">
            <v>0</v>
          </cell>
          <cell r="OO148">
            <v>2.6216816654143264E-2</v>
          </cell>
          <cell r="OP148">
            <v>0</v>
          </cell>
          <cell r="OQ148">
            <v>11.104552736214998</v>
          </cell>
          <cell r="OR148">
            <v>16.383759681133622</v>
          </cell>
          <cell r="OS148">
            <v>8.6833624673295127</v>
          </cell>
          <cell r="OT148">
            <v>0</v>
          </cell>
          <cell r="OU148">
            <v>6.9547018683122648</v>
          </cell>
          <cell r="OV148">
            <v>0</v>
          </cell>
          <cell r="OW148">
            <v>0</v>
          </cell>
          <cell r="OX148">
            <v>1.423728813559322</v>
          </cell>
          <cell r="OY148">
            <v>0</v>
          </cell>
          <cell r="OZ148">
            <v>0</v>
          </cell>
          <cell r="PA148">
            <v>0</v>
          </cell>
          <cell r="PB148">
            <v>0.3559322033898305</v>
          </cell>
          <cell r="PC148">
            <v>0</v>
          </cell>
          <cell r="PD148">
            <v>0</v>
          </cell>
          <cell r="PE148">
            <v>0</v>
          </cell>
          <cell r="PF148">
            <v>0</v>
          </cell>
          <cell r="PG148" t="str">
            <v/>
          </cell>
          <cell r="PH148">
            <v>7.1092102556986427</v>
          </cell>
          <cell r="PI148">
            <v>0</v>
          </cell>
          <cell r="PJ148">
            <v>0</v>
          </cell>
          <cell r="PK148" t="str">
            <v>N/A</v>
          </cell>
          <cell r="PL148">
            <v>2.761664283714234</v>
          </cell>
          <cell r="PM148" t="str">
            <v>N/A</v>
          </cell>
          <cell r="PN148" t="str">
            <v>N/A</v>
          </cell>
          <cell r="PO148" t="str">
            <v>N/A</v>
          </cell>
          <cell r="PP148" t="str">
            <v>N/A</v>
          </cell>
          <cell r="PQ148">
            <v>41.16</v>
          </cell>
          <cell r="PR148">
            <v>41.16</v>
          </cell>
          <cell r="PS148">
            <v>84</v>
          </cell>
          <cell r="PT148">
            <v>0</v>
          </cell>
          <cell r="PU148">
            <v>21</v>
          </cell>
          <cell r="PV148">
            <v>0</v>
          </cell>
          <cell r="PW148">
            <v>0</v>
          </cell>
          <cell r="PX148">
            <v>0</v>
          </cell>
          <cell r="PY148">
            <v>0</v>
          </cell>
          <cell r="PZ148">
            <v>12.97414377589466</v>
          </cell>
          <cell r="QA148">
            <v>8.623146254032795</v>
          </cell>
          <cell r="QB148">
            <v>0</v>
          </cell>
          <cell r="QC148">
            <v>0.36486166279695015</v>
          </cell>
          <cell r="QD148">
            <v>7.6139641838532466</v>
          </cell>
          <cell r="QE148">
            <v>1.0091820701795484</v>
          </cell>
          <cell r="QF148">
            <v>0</v>
          </cell>
          <cell r="QG148">
            <v>0</v>
          </cell>
          <cell r="QH148">
            <v>2.6216816654143264E-2</v>
          </cell>
          <cell r="QI148">
            <v>8.5969294373786518</v>
          </cell>
          <cell r="QJ148">
            <v>0</v>
          </cell>
          <cell r="QK148">
            <v>1.0710000000000002</v>
          </cell>
          <cell r="QL148">
            <v>0</v>
          </cell>
          <cell r="QM148">
            <v>0</v>
          </cell>
          <cell r="QN148">
            <v>0</v>
          </cell>
          <cell r="QO148">
            <v>0.3559322033898305</v>
          </cell>
          <cell r="QP148">
            <v>0</v>
          </cell>
          <cell r="QQ148">
            <v>0</v>
          </cell>
          <cell r="QR148">
            <v>0</v>
          </cell>
          <cell r="QS148">
            <v>0</v>
          </cell>
          <cell r="QT148">
            <v>0</v>
          </cell>
          <cell r="QU148">
            <v>2.1663157894736842</v>
          </cell>
          <cell r="QV148" t="str">
            <v>N/A</v>
          </cell>
          <cell r="QW148" t="str">
            <v/>
          </cell>
          <cell r="QX148" t="str">
            <v/>
          </cell>
          <cell r="QY148" t="str">
            <v/>
          </cell>
          <cell r="QZ148" t="str">
            <v/>
          </cell>
          <cell r="RA148" t="str">
            <v/>
          </cell>
          <cell r="RB148" t="str">
            <v/>
          </cell>
          <cell r="RC148" t="str">
            <v>N/A</v>
          </cell>
          <cell r="RD148" t="str">
            <v>N/A</v>
          </cell>
          <cell r="RE148">
            <v>0</v>
          </cell>
          <cell r="RF148">
            <v>0</v>
          </cell>
          <cell r="RG148">
            <v>0</v>
          </cell>
          <cell r="RH148">
            <v>0</v>
          </cell>
          <cell r="RI148">
            <v>0</v>
          </cell>
          <cell r="RJ148">
            <v>0.3559322033898305</v>
          </cell>
          <cell r="RK148">
            <v>0</v>
          </cell>
          <cell r="RL148">
            <v>0</v>
          </cell>
          <cell r="RM148">
            <v>0</v>
          </cell>
          <cell r="RN148">
            <v>0</v>
          </cell>
          <cell r="RO148">
            <v>9.9958499553592794</v>
          </cell>
          <cell r="RP148">
            <v>9.9958499553592794</v>
          </cell>
          <cell r="RQ148">
            <v>9.9958499553592794</v>
          </cell>
          <cell r="RR148">
            <v>9.9958499553592794</v>
          </cell>
          <cell r="RS148">
            <v>9.9958499553592794</v>
          </cell>
          <cell r="RT148">
            <v>0</v>
          </cell>
          <cell r="RU148">
            <v>9.9958499553592794</v>
          </cell>
          <cell r="RV148">
            <v>7.8536705580266597</v>
          </cell>
          <cell r="RW148">
            <v>7.8536705580266597</v>
          </cell>
          <cell r="RX148">
            <v>7.8536705580266597</v>
          </cell>
          <cell r="RY148">
            <v>0</v>
          </cell>
          <cell r="RZ148">
            <v>7.8536705580266597</v>
          </cell>
          <cell r="SA148">
            <v>0</v>
          </cell>
          <cell r="SB148">
            <v>9.4960574575913146</v>
          </cell>
          <cell r="SC148">
            <v>0</v>
          </cell>
          <cell r="SD148">
            <v>9.4960574575913146</v>
          </cell>
          <cell r="SE148">
            <v>9.4960574575913146</v>
          </cell>
          <cell r="SF148">
            <v>0</v>
          </cell>
          <cell r="SG148">
            <v>9.4960574575913146</v>
          </cell>
          <cell r="SH148">
            <v>0.49979249776796392</v>
          </cell>
          <cell r="SI148">
            <v>0</v>
          </cell>
          <cell r="SJ148">
            <v>0.49979249776796397</v>
          </cell>
          <cell r="SK148">
            <v>0.49979249776796397</v>
          </cell>
          <cell r="SL148">
            <v>0</v>
          </cell>
          <cell r="SM148">
            <v>0.49979249776796392</v>
          </cell>
          <cell r="SN148">
            <v>3.6780832501280017E-2</v>
          </cell>
          <cell r="SO148">
            <v>1</v>
          </cell>
          <cell r="SP148">
            <v>0.28000000000000003</v>
          </cell>
          <cell r="SQ148">
            <v>1</v>
          </cell>
          <cell r="SR148">
            <v>1</v>
          </cell>
          <cell r="SS148" t="str">
            <v>1: Yes</v>
          </cell>
          <cell r="ST148" t="str">
            <v>1: Yes</v>
          </cell>
          <cell r="SU148">
            <v>0.9</v>
          </cell>
          <cell r="SV148" t="str">
            <v>1: Yes</v>
          </cell>
          <cell r="SW148" t="str">
            <v>0: All patients when initiated</v>
          </cell>
          <cell r="SX148">
            <v>1</v>
          </cell>
          <cell r="SY148" t="str">
            <v>0: No</v>
          </cell>
          <cell r="SZ148" t="str">
            <v>N/A</v>
          </cell>
          <cell r="TA148" t="str">
            <v>N/A</v>
          </cell>
          <cell r="TB148">
            <v>9.0446914983427842E-2</v>
          </cell>
          <cell r="TC148">
            <v>6.8463596056446474E-2</v>
          </cell>
          <cell r="TD148">
            <v>0.67248141219404423</v>
          </cell>
          <cell r="TE148">
            <v>0</v>
          </cell>
          <cell r="TF148">
            <v>0</v>
          </cell>
          <cell r="TG148">
            <v>0</v>
          </cell>
          <cell r="TH148">
            <v>1.2927730592909337</v>
          </cell>
          <cell r="TI148">
            <v>7.8536705580266597</v>
          </cell>
          <cell r="TJ148">
            <v>1.8014414807767071E-2</v>
          </cell>
          <cell r="TK148">
            <v>9.0446914983427829E-2</v>
          </cell>
          <cell r="TL148">
            <v>6.8463596056446474E-2</v>
          </cell>
          <cell r="TM148">
            <v>0.67248141219404423</v>
          </cell>
          <cell r="TN148">
            <v>0</v>
          </cell>
          <cell r="TO148">
            <v>0</v>
          </cell>
          <cell r="TP148">
            <v>0</v>
          </cell>
          <cell r="TQ148">
            <v>1.2927730592909334</v>
          </cell>
          <cell r="TR148">
            <v>7.8536705580266597</v>
          </cell>
          <cell r="TS148">
            <v>1.8014414807767068E-2</v>
          </cell>
          <cell r="TT148">
            <v>9.0446914983427829E-2</v>
          </cell>
          <cell r="TU148">
            <v>6.846359605644646E-2</v>
          </cell>
          <cell r="TV148">
            <v>0.67248141219404423</v>
          </cell>
          <cell r="TW148">
            <v>0</v>
          </cell>
          <cell r="TX148">
            <v>0</v>
          </cell>
          <cell r="TY148">
            <v>0</v>
          </cell>
          <cell r="TZ148">
            <v>1.2927730592909337</v>
          </cell>
          <cell r="UA148">
            <v>7.8536705580266597</v>
          </cell>
          <cell r="UB148">
            <v>1.8014414807767068E-2</v>
          </cell>
          <cell r="UC148" t="str">
            <v>0: No</v>
          </cell>
          <cell r="UD148" t="str">
            <v>N/A</v>
          </cell>
          <cell r="UE148" t="str">
            <v>N/A</v>
          </cell>
          <cell r="UF148">
            <v>11290</v>
          </cell>
          <cell r="UG148">
            <v>9.2287163526703509E-3</v>
          </cell>
          <cell r="UH148">
            <v>9.2287163526703526E-3</v>
          </cell>
          <cell r="UI148">
            <v>9.2287163526703526E-3</v>
          </cell>
          <cell r="UJ148">
            <v>16570</v>
          </cell>
          <cell r="UK148">
            <v>1.8061953459328331E-2</v>
          </cell>
          <cell r="UL148">
            <v>1.8061953459328327E-2</v>
          </cell>
          <cell r="UM148">
            <v>1.8061953459328327E-2</v>
          </cell>
          <cell r="UN148" t="str">
            <v>0: No</v>
          </cell>
          <cell r="UO148" t="str">
            <v>3: Other (please explain)</v>
          </cell>
          <cell r="UP148" t="str">
            <v>0: No</v>
          </cell>
          <cell r="UQ148" t="e">
            <v>#N/A</v>
          </cell>
          <cell r="UR148" t="e">
            <v>#N/A</v>
          </cell>
          <cell r="US148" t="e">
            <v>#N/A</v>
          </cell>
          <cell r="UT148" t="e">
            <v>#N/A</v>
          </cell>
          <cell r="UU148" t="e">
            <v>#N/A</v>
          </cell>
          <cell r="UV148" t="e">
            <v>#N/A</v>
          </cell>
          <cell r="UW148" t="e">
            <v>#N/A</v>
          </cell>
          <cell r="UX148">
            <v>1</v>
          </cell>
          <cell r="UY148">
            <v>0</v>
          </cell>
          <cell r="UZ148">
            <v>0</v>
          </cell>
          <cell r="VA148">
            <v>0</v>
          </cell>
          <cell r="VB148">
            <v>1</v>
          </cell>
          <cell r="VC148">
            <v>0</v>
          </cell>
          <cell r="VD148">
            <v>0</v>
          </cell>
          <cell r="VE148">
            <v>1</v>
          </cell>
          <cell r="VF148">
            <v>0</v>
          </cell>
          <cell r="VG148">
            <v>0</v>
          </cell>
          <cell r="VH148">
            <v>0</v>
          </cell>
          <cell r="VI148">
            <v>0</v>
          </cell>
          <cell r="VJ148">
            <v>0</v>
          </cell>
          <cell r="VK148">
            <v>0</v>
          </cell>
          <cell r="VL148">
            <v>0</v>
          </cell>
          <cell r="VM148">
            <v>0</v>
          </cell>
          <cell r="VN148">
            <v>1</v>
          </cell>
          <cell r="VO148">
            <v>0</v>
          </cell>
          <cell r="VP148">
            <v>0</v>
          </cell>
          <cell r="VQ148">
            <v>0</v>
          </cell>
          <cell r="VR148">
            <v>0</v>
          </cell>
          <cell r="VS148">
            <v>0</v>
          </cell>
          <cell r="VT148">
            <v>0</v>
          </cell>
          <cell r="VU148">
            <v>0</v>
          </cell>
          <cell r="VV148">
            <v>1</v>
          </cell>
          <cell r="VW148">
            <v>0</v>
          </cell>
          <cell r="VX148">
            <v>0</v>
          </cell>
          <cell r="VY148">
            <v>0.14552648437119056</v>
          </cell>
          <cell r="VZ148">
            <v>0.14552648437119056</v>
          </cell>
          <cell r="WA148">
            <v>0.14552648437119056</v>
          </cell>
          <cell r="WB148">
            <v>0.14552648437119056</v>
          </cell>
          <cell r="WC148">
            <v>0</v>
          </cell>
          <cell r="WD148">
            <v>0.14552648437119056</v>
          </cell>
          <cell r="WE148">
            <v>0</v>
          </cell>
          <cell r="WF148">
            <v>0.13825016015263103</v>
          </cell>
          <cell r="WG148">
            <v>0.138250160152631</v>
          </cell>
          <cell r="WH148">
            <v>0.138250160152631</v>
          </cell>
          <cell r="WI148">
            <v>0</v>
          </cell>
          <cell r="WJ148">
            <v>0.13825016015263103</v>
          </cell>
          <cell r="WK148">
            <v>0</v>
          </cell>
          <cell r="WL148">
            <v>7.2763242185595279E-3</v>
          </cell>
          <cell r="WM148">
            <v>7.2763242185595279E-3</v>
          </cell>
          <cell r="WN148">
            <v>7.2763242185595279E-3</v>
          </cell>
          <cell r="WO148">
            <v>0</v>
          </cell>
          <cell r="WP148">
            <v>7.2763242185595288E-3</v>
          </cell>
          <cell r="WQ148">
            <v>0</v>
          </cell>
          <cell r="WR148">
            <v>0.14552648437119056</v>
          </cell>
          <cell r="WS148">
            <v>0</v>
          </cell>
          <cell r="WT148">
            <v>0.14552648437119056</v>
          </cell>
          <cell r="WU148">
            <v>0</v>
          </cell>
          <cell r="WV148">
            <v>0.14552648437119056</v>
          </cell>
          <cell r="WW148">
            <v>0</v>
          </cell>
          <cell r="WX148">
            <v>0.14552648437119056</v>
          </cell>
          <cell r="WY148">
            <v>0</v>
          </cell>
          <cell r="WZ148">
            <v>9.8210055341483056</v>
          </cell>
          <cell r="XA148">
            <v>10.574174386701822</v>
          </cell>
          <cell r="XB148">
            <v>8.2353868971935338</v>
          </cell>
          <cell r="XC148">
            <v>10.431490069778475</v>
          </cell>
          <cell r="XD148">
            <v>0</v>
          </cell>
          <cell r="XE148">
            <v>13.285176408245384</v>
          </cell>
          <cell r="XF148">
            <v>0</v>
          </cell>
          <cell r="XG148">
            <v>2.1138953475161943</v>
          </cell>
          <cell r="XH148">
            <v>1.7726032213750258</v>
          </cell>
          <cell r="XI148">
            <v>2.2452974137416994</v>
          </cell>
          <cell r="XJ148">
            <v>0</v>
          </cell>
          <cell r="XK148">
            <v>2.8595312875727115</v>
          </cell>
          <cell r="XL148">
            <v>0</v>
          </cell>
          <cell r="XM148">
            <v>0.53724408342478958</v>
          </cell>
          <cell r="XN148">
            <v>0.49897769069694803</v>
          </cell>
          <cell r="XO148">
            <v>0.4184168639014923</v>
          </cell>
          <cell r="XP148">
            <v>0.52999469427522361</v>
          </cell>
          <cell r="XQ148">
            <v>0</v>
          </cell>
          <cell r="XR148">
            <v>0.67498247726654359</v>
          </cell>
          <cell r="XS148">
            <v>0</v>
          </cell>
          <cell r="XT148">
            <v>0</v>
          </cell>
          <cell r="XU148">
            <v>0</v>
          </cell>
          <cell r="XV148">
            <v>0</v>
          </cell>
          <cell r="XW148">
            <v>0</v>
          </cell>
          <cell r="XX148">
            <v>0</v>
          </cell>
          <cell r="XY148">
            <v>0</v>
          </cell>
          <cell r="XZ148">
            <v>0</v>
          </cell>
          <cell r="YA148">
            <v>0</v>
          </cell>
          <cell r="YB148">
            <v>0</v>
          </cell>
          <cell r="YC148">
            <v>0</v>
          </cell>
          <cell r="YD148">
            <v>0</v>
          </cell>
          <cell r="YE148">
            <v>0</v>
          </cell>
          <cell r="YF148">
            <v>0</v>
          </cell>
          <cell r="YG148">
            <v>0</v>
          </cell>
          <cell r="YH148">
            <v>0</v>
          </cell>
          <cell r="YI148">
            <v>0</v>
          </cell>
          <cell r="YJ148">
            <v>0</v>
          </cell>
          <cell r="YK148">
            <v>0</v>
          </cell>
          <cell r="YL148">
            <v>3.6040662479675807</v>
          </cell>
          <cell r="YM148">
            <v>3.0221834059585082</v>
          </cell>
          <cell r="YN148">
            <v>3.8280989808807764</v>
          </cell>
          <cell r="YO148">
            <v>0</v>
          </cell>
          <cell r="YP148">
            <v>4.8753313217030652</v>
          </cell>
          <cell r="YQ148">
            <v>0</v>
          </cell>
          <cell r="YR148">
            <v>3.6040662479675807</v>
          </cell>
          <cell r="YS148">
            <v>3.0221834059585082</v>
          </cell>
          <cell r="YT148">
            <v>3.8280989808807764</v>
          </cell>
          <cell r="YU148">
            <v>0</v>
          </cell>
          <cell r="YV148">
            <v>4.8753313217030652</v>
          </cell>
          <cell r="YW148">
            <v>0</v>
          </cell>
          <cell r="YX148">
            <v>0</v>
          </cell>
          <cell r="YY148">
            <v>0</v>
          </cell>
          <cell r="YZ148">
            <v>0</v>
          </cell>
          <cell r="ZA148">
            <v>0</v>
          </cell>
          <cell r="ZB148">
            <v>0</v>
          </cell>
          <cell r="ZC148">
            <v>0</v>
          </cell>
          <cell r="ZD148">
            <v>0</v>
          </cell>
          <cell r="ZE148">
            <v>0</v>
          </cell>
          <cell r="ZF148">
            <v>0</v>
          </cell>
          <cell r="ZG148">
            <v>0</v>
          </cell>
          <cell r="ZH148">
            <v>0</v>
          </cell>
          <cell r="ZI148">
            <v>0</v>
          </cell>
          <cell r="ZJ148" t="str">
            <v xml:space="preserve"> </v>
          </cell>
          <cell r="ZK148">
            <v>0</v>
          </cell>
          <cell r="ZL148">
            <v>0</v>
          </cell>
          <cell r="ZM148">
            <v>0</v>
          </cell>
          <cell r="ZN148">
            <v>0</v>
          </cell>
          <cell r="ZO148">
            <v>0</v>
          </cell>
          <cell r="ZP148">
            <v>0</v>
          </cell>
          <cell r="ZQ148">
            <v>0</v>
          </cell>
          <cell r="ZR148" t="str">
            <v>0: No</v>
          </cell>
          <cell r="ZS148" t="str">
            <v>1: Yes</v>
          </cell>
          <cell r="ZT148">
            <v>1.6506344219736337</v>
          </cell>
          <cell r="ZU148">
            <v>1.6506344219736335</v>
          </cell>
          <cell r="ZV148">
            <v>1.6506344219736335</v>
          </cell>
          <cell r="ZW148">
            <v>1.6506344219736335</v>
          </cell>
          <cell r="ZX148">
            <v>0</v>
          </cell>
          <cell r="ZY148">
            <v>1.6506344219736337</v>
          </cell>
          <cell r="ZZ148">
            <v>0</v>
          </cell>
          <cell r="AAA148">
            <v>0.42916494971314473</v>
          </cell>
          <cell r="AAB148">
            <v>0.42916494971314473</v>
          </cell>
          <cell r="AAC148">
            <v>0.42916494971314473</v>
          </cell>
          <cell r="AAD148">
            <v>0</v>
          </cell>
          <cell r="AAE148">
            <v>0.42916494971314478</v>
          </cell>
          <cell r="AAF148">
            <v>0</v>
          </cell>
          <cell r="AAG148">
            <v>0.61073473613024443</v>
          </cell>
          <cell r="AAH148">
            <v>0.61073473613024443</v>
          </cell>
          <cell r="AAI148">
            <v>0.61073473613024443</v>
          </cell>
          <cell r="AAJ148">
            <v>0.61073473613024443</v>
          </cell>
          <cell r="AAK148">
            <v>0</v>
          </cell>
          <cell r="AAL148">
            <v>0.61073473613024443</v>
          </cell>
          <cell r="AAM148">
            <v>0</v>
          </cell>
          <cell r="AAN148">
            <v>8.2531721098681676E-2</v>
          </cell>
          <cell r="AAO148">
            <v>8.2531721098681676E-2</v>
          </cell>
          <cell r="AAP148">
            <v>8.2531721098681676E-2</v>
          </cell>
          <cell r="AAQ148">
            <v>0</v>
          </cell>
          <cell r="AAR148">
            <v>8.253172109868169E-2</v>
          </cell>
          <cell r="AAS148">
            <v>0</v>
          </cell>
          <cell r="AAT148">
            <v>0</v>
          </cell>
          <cell r="AAU148">
            <v>0</v>
          </cell>
          <cell r="AAV148">
            <v>0</v>
          </cell>
          <cell r="AAW148">
            <v>0</v>
          </cell>
          <cell r="AAX148">
            <v>0</v>
          </cell>
          <cell r="AAY148">
            <v>0</v>
          </cell>
          <cell r="AAZ148">
            <v>0</v>
          </cell>
          <cell r="ABA148">
            <v>0</v>
          </cell>
          <cell r="ABB148">
            <v>0</v>
          </cell>
          <cell r="ABC148">
            <v>0</v>
          </cell>
          <cell r="ABD148">
            <v>0</v>
          </cell>
          <cell r="ABE148">
            <v>0</v>
          </cell>
          <cell r="ABF148">
            <v>0.42916494971314473</v>
          </cell>
          <cell r="ABG148">
            <v>0.42916494971314473</v>
          </cell>
          <cell r="ABH148">
            <v>0.42916494971314473</v>
          </cell>
          <cell r="ABI148">
            <v>0</v>
          </cell>
          <cell r="ABJ148">
            <v>0.42916494971314478</v>
          </cell>
          <cell r="ABK148">
            <v>0</v>
          </cell>
          <cell r="ABL148">
            <v>9.9038065318418023E-2</v>
          </cell>
          <cell r="ABM148">
            <v>9.9038065318418009E-2</v>
          </cell>
          <cell r="ABN148">
            <v>9.9038065318418009E-2</v>
          </cell>
          <cell r="ABO148">
            <v>0</v>
          </cell>
          <cell r="ABP148">
            <v>9.9038065318418023E-2</v>
          </cell>
          <cell r="ABQ148">
            <v>0</v>
          </cell>
          <cell r="ABR148">
            <v>0</v>
          </cell>
          <cell r="ABS148">
            <v>0</v>
          </cell>
          <cell r="ABT148">
            <v>0</v>
          </cell>
          <cell r="ABU148">
            <v>0</v>
          </cell>
          <cell r="ABV148">
            <v>0</v>
          </cell>
          <cell r="ABW148">
            <v>0</v>
          </cell>
          <cell r="ABX148">
            <v>0.61073473613024443</v>
          </cell>
          <cell r="ABY148" t="str">
            <v>0: No</v>
          </cell>
          <cell r="ABZ148">
            <v>0.61073473613024443</v>
          </cell>
          <cell r="ACA148">
            <v>0.61073473613024443</v>
          </cell>
          <cell r="ACB148">
            <v>7.1369348359282343</v>
          </cell>
          <cell r="ACC148">
            <v>7.6842634167374939</v>
          </cell>
          <cell r="ACD148">
            <v>5.9846641394876858</v>
          </cell>
          <cell r="ACE148">
            <v>7.5805745766844002</v>
          </cell>
          <cell r="ACF148">
            <v>0</v>
          </cell>
          <cell r="ACG148">
            <v>9.6543513777462682</v>
          </cell>
          <cell r="ACH148">
            <v>0</v>
          </cell>
          <cell r="ACI148">
            <v>4.3084767833178681</v>
          </cell>
          <cell r="ACJ148">
            <v>3.6128656200045186</v>
          </cell>
          <cell r="ACK148">
            <v>4.5762964520057228</v>
          </cell>
          <cell r="ACL148">
            <v>0</v>
          </cell>
          <cell r="ACM148">
            <v>5.8282091297254697</v>
          </cell>
          <cell r="ACN148">
            <v>0</v>
          </cell>
          <cell r="ACO148">
            <v>0.71726218988001678</v>
          </cell>
          <cell r="ACP148">
            <v>0.60145894632188401</v>
          </cell>
          <cell r="ACQ148">
            <v>0.76184799867438635</v>
          </cell>
          <cell r="ACR148">
            <v>0</v>
          </cell>
          <cell r="ACS148">
            <v>0.97026263658925727</v>
          </cell>
          <cell r="ACT148">
            <v>0</v>
          </cell>
          <cell r="ACU148">
            <v>0.71726218988001678</v>
          </cell>
          <cell r="ACV148">
            <v>0.60145894632188401</v>
          </cell>
          <cell r="ACW148">
            <v>0.76184799867438635</v>
          </cell>
          <cell r="ACX148">
            <v>0</v>
          </cell>
          <cell r="ACY148">
            <v>0.97026263658925727</v>
          </cell>
          <cell r="ACZ148">
            <v>0</v>
          </cell>
          <cell r="ADA148">
            <v>0</v>
          </cell>
          <cell r="ADB148">
            <v>0</v>
          </cell>
          <cell r="ADC148">
            <v>0</v>
          </cell>
          <cell r="ADD148">
            <v>0</v>
          </cell>
          <cell r="ADE148">
            <v>0</v>
          </cell>
          <cell r="ADF148">
            <v>0</v>
          </cell>
          <cell r="ADG148">
            <v>0</v>
          </cell>
          <cell r="ADH148">
            <v>0</v>
          </cell>
          <cell r="ADI148">
            <v>0</v>
          </cell>
          <cell r="ADJ148">
            <v>0</v>
          </cell>
          <cell r="ADK148">
            <v>0</v>
          </cell>
          <cell r="ADL148">
            <v>0</v>
          </cell>
          <cell r="ADM148">
            <v>0.21657863539332617</v>
          </cell>
          <cell r="ADN148">
            <v>0.18161163334329916</v>
          </cell>
          <cell r="ADO148">
            <v>0.23004140223484559</v>
          </cell>
          <cell r="ADP148">
            <v>0</v>
          </cell>
          <cell r="ADQ148">
            <v>0.29297258487971301</v>
          </cell>
          <cell r="ADR148">
            <v>0</v>
          </cell>
          <cell r="ADS148">
            <v>0.871416788313228</v>
          </cell>
          <cell r="ADT148">
            <v>0.73072501339259088</v>
          </cell>
          <cell r="ADU148">
            <v>0.92558501696394824</v>
          </cell>
          <cell r="ADV148">
            <v>0</v>
          </cell>
          <cell r="ADW148">
            <v>1.1787923056955929</v>
          </cell>
          <cell r="ADX148">
            <v>0</v>
          </cell>
          <cell r="ADY148">
            <v>0.30593824914377715</v>
          </cell>
          <cell r="ADZ148">
            <v>0.25654398010350887</v>
          </cell>
          <cell r="AEA148">
            <v>0.32495570813111124</v>
          </cell>
          <cell r="AEB148">
            <v>0</v>
          </cell>
          <cell r="AEC148">
            <v>0.41385208426697861</v>
          </cell>
          <cell r="AED148">
            <v>0</v>
          </cell>
          <cell r="AEE148">
            <v>0.30547962022333469</v>
          </cell>
          <cell r="AEF148">
            <v>4.0918981479245424</v>
          </cell>
          <cell r="AEG148">
            <v>0</v>
          </cell>
          <cell r="AEH148">
            <v>0</v>
          </cell>
          <cell r="AEI148">
            <v>0.32015301574344568</v>
          </cell>
          <cell r="AEJ148">
            <v>1.6689451816223024</v>
          </cell>
          <cell r="AEK148">
            <v>0.64835933693513825</v>
          </cell>
          <cell r="AEL148">
            <v>0.10209953347947019</v>
          </cell>
          <cell r="AEM148">
            <v>0.71726218988001678</v>
          </cell>
          <cell r="AEN148">
            <v>0.32890672595523723</v>
          </cell>
          <cell r="AEO148">
            <v>4.4057041245246209</v>
          </cell>
          <cell r="AEP148">
            <v>0</v>
          </cell>
          <cell r="AEQ148">
            <v>0</v>
          </cell>
          <cell r="AER148">
            <v>0.34470541810902994</v>
          </cell>
          <cell r="AES148">
            <v>1.7969358973434697</v>
          </cell>
          <cell r="AET148">
            <v>0.6980817463303739</v>
          </cell>
          <cell r="AEU148">
            <v>0.10992950447476205</v>
          </cell>
          <cell r="AEV148">
            <v>0.7722687305701299</v>
          </cell>
          <cell r="AEW148">
            <v>6.5000000000000002E-2</v>
          </cell>
          <cell r="AEX148" t="str">
            <v>5</v>
          </cell>
          <cell r="AEY148" t="str">
            <v>5</v>
          </cell>
          <cell r="AEZ148" t="str">
            <v>0: No</v>
          </cell>
          <cell r="AFA148" t="str">
            <v/>
          </cell>
          <cell r="AFB148" t="str">
            <v/>
          </cell>
          <cell r="AFC148" t="str">
            <v>1: Always</v>
          </cell>
          <cell r="AFD148" t="str">
            <v>2: Sometimes</v>
          </cell>
          <cell r="AFE148">
            <v>0.7722687305701299</v>
          </cell>
          <cell r="AFF148">
            <v>0.60145894632188401</v>
          </cell>
          <cell r="AFG148">
            <v>21.251486606586557</v>
          </cell>
          <cell r="AFH148">
            <v>21.25148660658656</v>
          </cell>
          <cell r="AFI148">
            <v>21.251486606586557</v>
          </cell>
          <cell r="AFJ148">
            <v>21.251486606586557</v>
          </cell>
          <cell r="AFK148">
            <v>0</v>
          </cell>
          <cell r="AFL148">
            <v>21.25148660658656</v>
          </cell>
          <cell r="AFM148">
            <v>0</v>
          </cell>
          <cell r="AFN148">
            <v>0</v>
          </cell>
          <cell r="AFO148">
            <v>60</v>
          </cell>
          <cell r="AFP148">
            <v>60</v>
          </cell>
          <cell r="AFQ148">
            <v>0</v>
          </cell>
          <cell r="AFR148">
            <v>0</v>
          </cell>
          <cell r="AFS148">
            <v>0</v>
          </cell>
          <cell r="AFT148">
            <v>0</v>
          </cell>
          <cell r="AFU148">
            <v>0</v>
          </cell>
          <cell r="AFV148">
            <v>0</v>
          </cell>
          <cell r="AFW148">
            <v>0</v>
          </cell>
          <cell r="AFX148">
            <v>0</v>
          </cell>
          <cell r="AFY148">
            <v>0</v>
          </cell>
          <cell r="AFZ148">
            <v>0</v>
          </cell>
          <cell r="AGA148">
            <v>0</v>
          </cell>
          <cell r="AGB148">
            <v>0</v>
          </cell>
        </row>
        <row r="149">
          <cell r="A149" t="str">
            <v>Ethiopia_26</v>
          </cell>
          <cell r="B149" t="str">
            <v>Ethiopia</v>
          </cell>
          <cell r="C149" t="str">
            <v xml:space="preserve">Woliso HC </v>
          </cell>
          <cell r="D149" t="str">
            <v>Health Center</v>
          </cell>
          <cell r="E149" t="str">
            <v>Primary</v>
          </cell>
          <cell r="F149" t="str">
            <v>Peri-urban/Semi-urban</v>
          </cell>
          <cell r="G149" t="str">
            <v>No</v>
          </cell>
          <cell r="H149">
            <v>39022</v>
          </cell>
          <cell r="I149" t="e">
            <v>#VALUE!</v>
          </cell>
          <cell r="J149">
            <v>48425</v>
          </cell>
          <cell r="K149">
            <v>4</v>
          </cell>
          <cell r="L149">
            <v>15</v>
          </cell>
          <cell r="M149" t="str">
            <v>USD</v>
          </cell>
          <cell r="N149">
            <v>16.142439999999997</v>
          </cell>
          <cell r="O149">
            <v>0.8</v>
          </cell>
          <cell r="P149">
            <v>0</v>
          </cell>
          <cell r="Q149">
            <v>0</v>
          </cell>
          <cell r="R149">
            <v>0.2</v>
          </cell>
          <cell r="S149">
            <v>0</v>
          </cell>
          <cell r="T149">
            <v>48425</v>
          </cell>
          <cell r="U149">
            <v>0</v>
          </cell>
          <cell r="V149">
            <v>146.09731065225387</v>
          </cell>
          <cell r="W149" t="str">
            <v>0: No</v>
          </cell>
          <cell r="X149" t="str">
            <v>0: No</v>
          </cell>
          <cell r="Y149">
            <v>0</v>
          </cell>
          <cell r="Z149" t="str">
            <v>Jul-10</v>
          </cell>
          <cell r="AA149" t="str">
            <v>Jun-11</v>
          </cell>
          <cell r="AB149">
            <v>111</v>
          </cell>
          <cell r="AC149">
            <v>542.16666666666663</v>
          </cell>
          <cell r="AD149">
            <v>0</v>
          </cell>
          <cell r="AE149">
            <v>9.4166666666666661</v>
          </cell>
          <cell r="AF149">
            <v>0</v>
          </cell>
          <cell r="AG149">
            <v>662.58333333333337</v>
          </cell>
          <cell r="AH149">
            <v>551.58333333333326</v>
          </cell>
          <cell r="AI149">
            <v>4.7838007797761284</v>
          </cell>
          <cell r="AJ149">
            <v>13.624449754747827</v>
          </cell>
          <cell r="AK149">
            <v>8</v>
          </cell>
          <cell r="AL149">
            <v>4</v>
          </cell>
          <cell r="AM149">
            <v>0</v>
          </cell>
          <cell r="AN149">
            <v>12</v>
          </cell>
          <cell r="AO149">
            <v>0</v>
          </cell>
          <cell r="AP149">
            <v>19</v>
          </cell>
          <cell r="AQ149">
            <v>12.5</v>
          </cell>
          <cell r="AR149">
            <v>0</v>
          </cell>
          <cell r="AS149">
            <v>15</v>
          </cell>
          <cell r="AT149">
            <v>0</v>
          </cell>
          <cell r="AU149">
            <v>8</v>
          </cell>
          <cell r="AV149">
            <v>7.5</v>
          </cell>
          <cell r="AW149">
            <v>0</v>
          </cell>
          <cell r="AX149">
            <v>12</v>
          </cell>
          <cell r="AY149">
            <v>0</v>
          </cell>
          <cell r="AZ149">
            <v>5</v>
          </cell>
          <cell r="BA149">
            <v>5</v>
          </cell>
          <cell r="BB149">
            <v>0</v>
          </cell>
          <cell r="BC149">
            <v>5</v>
          </cell>
          <cell r="BD149">
            <v>0</v>
          </cell>
          <cell r="BE149">
            <v>71011.583333333328</v>
          </cell>
          <cell r="BF149" t="str">
            <v>1: Yes</v>
          </cell>
          <cell r="BG149">
            <v>0.25040000000000001</v>
          </cell>
          <cell r="BH149">
            <v>5.8400000000000001E-2</v>
          </cell>
          <cell r="BI149">
            <v>0</v>
          </cell>
          <cell r="BJ149">
            <v>1.9799999999999998E-2</v>
          </cell>
          <cell r="BK149" t="str">
            <v>N/A</v>
          </cell>
          <cell r="BL149" t="str">
            <v>N/A</v>
          </cell>
          <cell r="BM149" t="str">
            <v>0: No</v>
          </cell>
          <cell r="BN149" t="str">
            <v>N/A</v>
          </cell>
          <cell r="BO149" t="str">
            <v>N/A</v>
          </cell>
          <cell r="BP149" t="str">
            <v>0: No</v>
          </cell>
          <cell r="BQ149">
            <v>9.2843712247326141E-2</v>
          </cell>
          <cell r="BR149" t="str">
            <v>1: The Costing Period</v>
          </cell>
          <cell r="BS149" t="str">
            <v/>
          </cell>
          <cell r="BT149" t="str">
            <v>1: Yes</v>
          </cell>
          <cell r="BU149">
            <v>0.25040000000000001</v>
          </cell>
          <cell r="BV149">
            <v>5.8400000000000001E-2</v>
          </cell>
          <cell r="BW149">
            <v>0</v>
          </cell>
          <cell r="BX149">
            <v>1.9799999999999998E-2</v>
          </cell>
          <cell r="BY149" t="str">
            <v>N/A</v>
          </cell>
          <cell r="BZ149" t="str">
            <v>N/A</v>
          </cell>
          <cell r="CA149" t="str">
            <v>0: No</v>
          </cell>
          <cell r="CB149" t="str">
            <v>0: No</v>
          </cell>
          <cell r="CC149" t="str">
            <v>0: No</v>
          </cell>
          <cell r="CD149" t="str">
            <v>0: No</v>
          </cell>
          <cell r="CE149" t="str">
            <v>1: Yes</v>
          </cell>
          <cell r="CF149" t="str">
            <v>0: No</v>
          </cell>
          <cell r="CG149" t="str">
            <v>1: Yes</v>
          </cell>
          <cell r="CH149" t="str">
            <v>Medical Record Number</v>
          </cell>
          <cell r="CI149" t="str">
            <v/>
          </cell>
          <cell r="CJ149">
            <v>557.41666666666663</v>
          </cell>
          <cell r="CK149" t="str">
            <v>Calculations for numbers of Pre-ART visits were done based on an interview with the ART coordinator and case workers. We pressed the ART on his original average length of pre-ART stay but he wouldn't come down.  However, we also asked him what percentage of his time he though dealth with ART patients: 30 %.  Based on this response, we used a goal seek to bring down the number of minutes per visit from 30 to 19.</v>
          </cell>
          <cell r="CL149" t="str">
            <v>1: Yes</v>
          </cell>
          <cell r="CM149" t="str">
            <v>1: Yes</v>
          </cell>
          <cell r="CN149" t="str">
            <v>1: Yes</v>
          </cell>
          <cell r="CO149" t="str">
            <v>1: Yes</v>
          </cell>
          <cell r="CP149" t="str">
            <v/>
          </cell>
          <cell r="CQ149" t="str">
            <v>1: Yes</v>
          </cell>
          <cell r="CR149" t="str">
            <v>1: Yes</v>
          </cell>
          <cell r="CS149" t="str">
            <v>3.5</v>
          </cell>
          <cell r="CT149" t="str">
            <v>100</v>
          </cell>
          <cell r="CU149">
            <v>651.27166742206771</v>
          </cell>
          <cell r="CV149">
            <v>0.4</v>
          </cell>
          <cell r="CW149">
            <v>4.7838007797761284</v>
          </cell>
          <cell r="CX149">
            <v>15.304889976511211</v>
          </cell>
          <cell r="CY149">
            <v>27.418440652314015</v>
          </cell>
          <cell r="CZ149">
            <v>12.867172874204323</v>
          </cell>
          <cell r="DA149">
            <v>12.525858171574232</v>
          </cell>
          <cell r="DB149">
            <v>22.439854152737826</v>
          </cell>
          <cell r="DC149">
            <v>10.530776943758873</v>
          </cell>
          <cell r="DD149">
            <v>10.226496033148749</v>
          </cell>
          <cell r="DE149">
            <v>0</v>
          </cell>
          <cell r="DF149">
            <v>28.049817690922282</v>
          </cell>
          <cell r="DG149">
            <v>0</v>
          </cell>
          <cell r="DH149">
            <v>2.7790318049369787</v>
          </cell>
          <cell r="DI149">
            <v>4.9785864995761875</v>
          </cell>
          <cell r="DJ149">
            <v>2.3363959304454505</v>
          </cell>
          <cell r="DK149">
            <v>2.2688870766297726</v>
          </cell>
          <cell r="DL149">
            <v>0</v>
          </cell>
          <cell r="DM149">
            <v>6.2232331244702337</v>
          </cell>
          <cell r="DN149">
            <v>0</v>
          </cell>
          <cell r="DO149">
            <v>10.530776943758873</v>
          </cell>
          <cell r="DP149">
            <v>10.226496033148749</v>
          </cell>
          <cell r="DQ149">
            <v>28.049817690922282</v>
          </cell>
          <cell r="DR149">
            <v>2.3363959304454505</v>
          </cell>
          <cell r="DS149">
            <v>2.2688870766297726</v>
          </cell>
          <cell r="DT149">
            <v>6.2232331244702337</v>
          </cell>
          <cell r="DU149">
            <v>9.9031389904600289</v>
          </cell>
          <cell r="DV149">
            <v>17.741298963812667</v>
          </cell>
          <cell r="DW149">
            <v>8.0852273923625422</v>
          </cell>
          <cell r="DX149">
            <v>0</v>
          </cell>
          <cell r="DY149">
            <v>22.176623704765827</v>
          </cell>
          <cell r="DZ149">
            <v>0</v>
          </cell>
          <cell r="EA149">
            <v>0.97395294122909948</v>
          </cell>
          <cell r="EB149">
            <v>1.7448195288055277</v>
          </cell>
          <cell r="EC149">
            <v>0.79516514984626907</v>
          </cell>
          <cell r="ED149">
            <v>0</v>
          </cell>
          <cell r="EE149">
            <v>2.1810244110069092</v>
          </cell>
          <cell r="EF149">
            <v>0</v>
          </cell>
          <cell r="EG149">
            <v>0.66385992787998693</v>
          </cell>
          <cell r="EH149">
            <v>1.1892933606162437</v>
          </cell>
          <cell r="EI149">
            <v>0.54199567215584021</v>
          </cell>
          <cell r="EJ149">
            <v>0</v>
          </cell>
          <cell r="EK149">
            <v>1.4866167007703048</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2.8927673469692943</v>
          </cell>
          <cell r="EZ149">
            <v>5.1823417185981979</v>
          </cell>
          <cell r="FA149">
            <v>2.3617442727986573</v>
          </cell>
          <cell r="FB149">
            <v>0</v>
          </cell>
          <cell r="FC149">
            <v>6.4779271482477476</v>
          </cell>
          <cell r="FD149">
            <v>0</v>
          </cell>
          <cell r="FE149">
            <v>0.87117076997280096</v>
          </cell>
          <cell r="FF149">
            <v>1.5606870804813751</v>
          </cell>
          <cell r="FG149">
            <v>0.71125062261520999</v>
          </cell>
          <cell r="FH149">
            <v>0</v>
          </cell>
          <cell r="FI149">
            <v>1.9508588506017188</v>
          </cell>
          <cell r="FJ149">
            <v>0</v>
          </cell>
          <cell r="FK149">
            <v>0</v>
          </cell>
          <cell r="FL149">
            <v>0</v>
          </cell>
          <cell r="FM149">
            <v>0</v>
          </cell>
          <cell r="FN149">
            <v>0</v>
          </cell>
          <cell r="FO149">
            <v>0</v>
          </cell>
          <cell r="FP149">
            <v>0</v>
          </cell>
          <cell r="FQ149">
            <v>0</v>
          </cell>
          <cell r="FR149">
            <v>1.5092441202364482</v>
          </cell>
          <cell r="FS149">
            <v>0.72443717771349503</v>
          </cell>
          <cell r="FT149">
            <v>0</v>
          </cell>
          <cell r="FU149">
            <v>1.6601685322600932</v>
          </cell>
          <cell r="FV149">
            <v>0.43164381838762411</v>
          </cell>
          <cell r="FW149">
            <v>0</v>
          </cell>
          <cell r="FX149">
            <v>25.687334926424352</v>
          </cell>
          <cell r="FY149">
            <v>3.0184882404728963</v>
          </cell>
          <cell r="FZ149">
            <v>33.031316815494911</v>
          </cell>
          <cell r="GA149">
            <v>0</v>
          </cell>
          <cell r="GB149">
            <v>2.2638661803546722</v>
          </cell>
          <cell r="GC149">
            <v>0.9206389133442332</v>
          </cell>
          <cell r="GD149">
            <v>3.1845050936989052</v>
          </cell>
          <cell r="GE149">
            <v>0</v>
          </cell>
          <cell r="GF149">
            <v>2.7037842417727629</v>
          </cell>
          <cell r="GG149">
            <v>1.2978164360509261</v>
          </cell>
          <cell r="GH149">
            <v>0</v>
          </cell>
          <cell r="GI149">
            <v>2.9741626659500393</v>
          </cell>
          <cell r="GJ149">
            <v>0.77328229314701014</v>
          </cell>
          <cell r="GK149">
            <v>0</v>
          </cell>
          <cell r="GL149">
            <v>46.018407794972433</v>
          </cell>
          <cell r="GM149">
            <v>5.4075684835455258</v>
          </cell>
          <cell r="GN149">
            <v>59.175021915438698</v>
          </cell>
          <cell r="GO149">
            <v>4.0556763626591446</v>
          </cell>
          <cell r="GP149">
            <v>1.6493083874813852</v>
          </cell>
          <cell r="GQ149">
            <v>5.7049847501405297</v>
          </cell>
          <cell r="GR149">
            <v>0</v>
          </cell>
          <cell r="GS149">
            <v>1.2688562305421789</v>
          </cell>
          <cell r="GT149">
            <v>0.60905099066024582</v>
          </cell>
          <cell r="GU149">
            <v>0</v>
          </cell>
          <cell r="GV149">
            <v>1.3957418535963966</v>
          </cell>
          <cell r="GW149">
            <v>0.36289288193506319</v>
          </cell>
          <cell r="GX149">
            <v>0</v>
          </cell>
          <cell r="GY149">
            <v>21.595933043827888</v>
          </cell>
          <cell r="GZ149">
            <v>2.5377124610843578</v>
          </cell>
          <cell r="HA149">
            <v>27.770187461646128</v>
          </cell>
          <cell r="HB149">
            <v>1.9032843458132682</v>
          </cell>
          <cell r="HC149">
            <v>0.77400230063072906</v>
          </cell>
          <cell r="HD149">
            <v>2.6772866464439975</v>
          </cell>
          <cell r="HE149">
            <v>0</v>
          </cell>
          <cell r="HF149">
            <v>2690.1930563161454</v>
          </cell>
          <cell r="HG149">
            <v>971.61023983982602</v>
          </cell>
          <cell r="HH149">
            <v>0</v>
          </cell>
          <cell r="HI149">
            <v>1089.4808963205066</v>
          </cell>
          <cell r="HJ149">
            <v>1253.4266130835176</v>
          </cell>
          <cell r="HK149">
            <v>0</v>
          </cell>
          <cell r="HL149">
            <v>153.99745867676174</v>
          </cell>
          <cell r="HM149">
            <v>551.58947470147018</v>
          </cell>
          <cell r="HN149">
            <v>902.21800421745411</v>
          </cell>
          <cell r="HO149">
            <v>800.02155807919996</v>
          </cell>
          <cell r="HP149">
            <v>0</v>
          </cell>
          <cell r="HQ149">
            <v>1</v>
          </cell>
          <cell r="HR149">
            <v>0</v>
          </cell>
          <cell r="HS149">
            <v>0.22061101733553923</v>
          </cell>
          <cell r="HT149">
            <v>0.33306911207131445</v>
          </cell>
          <cell r="HU149">
            <v>0</v>
          </cell>
          <cell r="HV149">
            <v>3.0184882404728963</v>
          </cell>
          <cell r="HW149">
            <v>19.995000000000001</v>
          </cell>
          <cell r="HX149">
            <v>2.4700000000000002</v>
          </cell>
          <cell r="HY149">
            <v>0.18547275428748589</v>
          </cell>
          <cell r="HZ149">
            <v>0.28001886002817666</v>
          </cell>
          <cell r="IA149">
            <v>0</v>
          </cell>
          <cell r="IB149">
            <v>0.39522074940390656</v>
          </cell>
          <cell r="IC149">
            <v>0.59668744410849905</v>
          </cell>
          <cell r="ID149">
            <v>0</v>
          </cell>
          <cell r="IE149" t="str">
            <v>2</v>
          </cell>
          <cell r="IF149">
            <v>86.49549948140104</v>
          </cell>
          <cell r="IG149">
            <v>86.304982646159246</v>
          </cell>
          <cell r="IH149">
            <v>0</v>
          </cell>
          <cell r="II149">
            <v>97.46454842018926</v>
          </cell>
          <cell r="IJ149">
            <v>0</v>
          </cell>
          <cell r="IK149">
            <v>82.170724507330988</v>
          </cell>
          <cell r="IL149">
            <v>4.3247749740700518</v>
          </cell>
          <cell r="IM149">
            <v>81.989733513851277</v>
          </cell>
          <cell r="IN149">
            <v>4.3152491323079625</v>
          </cell>
          <cell r="IO149">
            <v>0</v>
          </cell>
          <cell r="IP149">
            <v>0</v>
          </cell>
          <cell r="IQ149">
            <v>92.5913209991798</v>
          </cell>
          <cell r="IR149">
            <v>4.8732274210094637</v>
          </cell>
          <cell r="IS149">
            <v>0</v>
          </cell>
          <cell r="IT149">
            <v>0</v>
          </cell>
          <cell r="IU149">
            <v>168.8</v>
          </cell>
          <cell r="IV149">
            <v>340.80000000000007</v>
          </cell>
          <cell r="IW149">
            <v>40</v>
          </cell>
          <cell r="IX149">
            <v>0</v>
          </cell>
          <cell r="IY149" t="str">
            <v>1: Yes</v>
          </cell>
          <cell r="IZ149" t="str">
            <v>2</v>
          </cell>
          <cell r="JA149" t="str">
            <v>7</v>
          </cell>
          <cell r="JB149" t="str">
            <v>D4T3TC: D4T-3TC</v>
          </cell>
          <cell r="JC149" t="str">
            <v>1: Yes</v>
          </cell>
          <cell r="JD149" t="str">
            <v>0: No</v>
          </cell>
          <cell r="JE149" t="str">
            <v>N/A</v>
          </cell>
          <cell r="JF149" t="str">
            <v>N/A</v>
          </cell>
          <cell r="JG149" t="str">
            <v>N/A</v>
          </cell>
          <cell r="JH149">
            <v>0</v>
          </cell>
          <cell r="JI149">
            <v>338</v>
          </cell>
          <cell r="JJ149">
            <v>0</v>
          </cell>
          <cell r="JK149">
            <v>162</v>
          </cell>
          <cell r="JL149">
            <v>0</v>
          </cell>
          <cell r="JM149">
            <v>40</v>
          </cell>
          <cell r="JN149">
            <v>0</v>
          </cell>
          <cell r="JO149">
            <v>0</v>
          </cell>
          <cell r="JP149">
            <v>0</v>
          </cell>
          <cell r="JQ149">
            <v>0</v>
          </cell>
          <cell r="JR149">
            <v>53.426982537955851</v>
          </cell>
          <cell r="JS149">
            <v>86.333054358572809</v>
          </cell>
          <cell r="JT149">
            <v>118.77139391566578</v>
          </cell>
          <cell r="JU149">
            <v>141.70379137230802</v>
          </cell>
          <cell r="JV149">
            <v>151.52344998649522</v>
          </cell>
          <cell r="JW149" t="str">
            <v>N/A</v>
          </cell>
          <cell r="JX149">
            <v>128.29043031908435</v>
          </cell>
          <cell r="JY149" t="str">
            <v>N/A</v>
          </cell>
          <cell r="JZ149">
            <v>4099</v>
          </cell>
          <cell r="KA149">
            <v>0</v>
          </cell>
          <cell r="KB149">
            <v>2607.0029999999997</v>
          </cell>
          <cell r="KC149">
            <v>5.7000349999999997</v>
          </cell>
          <cell r="KD149">
            <v>1218.2674999999999</v>
          </cell>
          <cell r="KE149">
            <v>0</v>
          </cell>
          <cell r="KF149">
            <v>562.59</v>
          </cell>
          <cell r="KG149">
            <v>3720.3965000000003</v>
          </cell>
          <cell r="KH149">
            <v>4601.7139999999999</v>
          </cell>
          <cell r="KI149">
            <v>0</v>
          </cell>
          <cell r="KJ149">
            <v>2888.6654999999996</v>
          </cell>
          <cell r="KK149">
            <v>5.7000349999999997</v>
          </cell>
          <cell r="KL149">
            <v>1218.2674999999999</v>
          </cell>
          <cell r="KM149">
            <v>0</v>
          </cell>
          <cell r="KN149">
            <v>569.54100000000005</v>
          </cell>
          <cell r="KO149">
            <v>3726.3964999999998</v>
          </cell>
          <cell r="KP149">
            <v>256</v>
          </cell>
          <cell r="KQ149">
            <v>82</v>
          </cell>
          <cell r="KR149">
            <v>124</v>
          </cell>
          <cell r="KS149">
            <v>38</v>
          </cell>
          <cell r="KT149">
            <v>14</v>
          </cell>
          <cell r="KU149">
            <v>26</v>
          </cell>
          <cell r="KV149">
            <v>0</v>
          </cell>
          <cell r="KW149">
            <v>0</v>
          </cell>
          <cell r="KX149">
            <v>0</v>
          </cell>
          <cell r="KY149">
            <v>0</v>
          </cell>
          <cell r="KZ149">
            <v>4.3919011004532154</v>
          </cell>
          <cell r="LA149">
            <v>9.8869811503093707</v>
          </cell>
          <cell r="LB149" t="str">
            <v/>
          </cell>
          <cell r="LC149">
            <v>2.6909500670282807</v>
          </cell>
          <cell r="LD149">
            <v>4.2871771553742803</v>
          </cell>
          <cell r="LE149">
            <v>4.5083333126838321</v>
          </cell>
          <cell r="LF149">
            <v>4.3541744618533507</v>
          </cell>
          <cell r="LG149" t="str">
            <v/>
          </cell>
          <cell r="LH149">
            <v>7.3098614583668882</v>
          </cell>
          <cell r="LI149" t="e">
            <v>#N/A</v>
          </cell>
          <cell r="LJ149" t="str">
            <v>Tenofovir/Emtricitabine (TDF/FTC)</v>
          </cell>
          <cell r="LK149" t="str">
            <v/>
          </cell>
          <cell r="LL149" t="str">
            <v>1: Yes</v>
          </cell>
          <cell r="LM149" t="str">
            <v>2</v>
          </cell>
          <cell r="LN149" t="str">
            <v>7</v>
          </cell>
          <cell r="LO149" t="str">
            <v>D4T3TC: D4T-3TC</v>
          </cell>
          <cell r="LP149" t="str">
            <v>0: No</v>
          </cell>
          <cell r="LQ149" t="str">
            <v>N/A</v>
          </cell>
          <cell r="LR149" t="str">
            <v>N/A</v>
          </cell>
          <cell r="LS149" t="str">
            <v>N/A</v>
          </cell>
          <cell r="LT149" t="str">
            <v>N/A</v>
          </cell>
          <cell r="LU149">
            <v>338</v>
          </cell>
          <cell r="LV149">
            <v>162</v>
          </cell>
          <cell r="LW149">
            <v>40</v>
          </cell>
          <cell r="LX149">
            <v>0</v>
          </cell>
          <cell r="LY149" t="str">
            <v>0: No</v>
          </cell>
          <cell r="LZ149" t="str">
            <v>0: No</v>
          </cell>
          <cell r="MA149" t="str">
            <v>0: No</v>
          </cell>
          <cell r="MB149" t="str">
            <v>0: No</v>
          </cell>
          <cell r="MC149" t="str">
            <v>0: No</v>
          </cell>
          <cell r="MD149" t="str">
            <v>0: No</v>
          </cell>
          <cell r="ME149" t="str">
            <v>0: No</v>
          </cell>
          <cell r="MF149" t="str">
            <v>0: No</v>
          </cell>
          <cell r="MG149" t="str">
            <v>0: No</v>
          </cell>
          <cell r="MH149" t="str">
            <v>0: No</v>
          </cell>
          <cell r="MI149" t="str">
            <v>0: No</v>
          </cell>
          <cell r="MJ149" t="str">
            <v>0: No</v>
          </cell>
          <cell r="MK149" t="str">
            <v>0: No</v>
          </cell>
          <cell r="ML149" t="str">
            <v>1: Yes</v>
          </cell>
          <cell r="MM149" t="str">
            <v>0: No</v>
          </cell>
          <cell r="MN149" t="str">
            <v>0: No</v>
          </cell>
          <cell r="MO149" t="str">
            <v>0: No</v>
          </cell>
          <cell r="MP149" t="str">
            <v>0: No</v>
          </cell>
          <cell r="MQ149" t="str">
            <v>1: Yes</v>
          </cell>
          <cell r="MR149" t="str">
            <v>1: Yes</v>
          </cell>
          <cell r="MS149" t="str">
            <v>4.5</v>
          </cell>
          <cell r="MT149" t="str">
            <v>1: Yes</v>
          </cell>
          <cell r="MU149">
            <v>9.4084363632051282</v>
          </cell>
          <cell r="MV149">
            <v>14.695345340828691</v>
          </cell>
          <cell r="MW149">
            <v>8.3632514674043001</v>
          </cell>
          <cell r="MX149">
            <v>0</v>
          </cell>
          <cell r="MY149">
            <v>7.2651635657326068</v>
          </cell>
          <cell r="MZ149">
            <v>0</v>
          </cell>
          <cell r="NA149">
            <v>0.66846079983361917</v>
          </cell>
          <cell r="NB149">
            <v>0.66846079983361906</v>
          </cell>
          <cell r="NC149">
            <v>0.66846079983361917</v>
          </cell>
          <cell r="ND149">
            <v>0</v>
          </cell>
          <cell r="NE149">
            <v>0.66846079983361906</v>
          </cell>
          <cell r="NF149">
            <v>0</v>
          </cell>
          <cell r="NG149">
            <v>6.3409945856023164E-2</v>
          </cell>
          <cell r="NH149">
            <v>0</v>
          </cell>
          <cell r="NI149">
            <v>0</v>
          </cell>
          <cell r="NJ149">
            <v>0</v>
          </cell>
          <cell r="NK149">
            <v>4.4617033584180552</v>
          </cell>
          <cell r="NL149">
            <v>0</v>
          </cell>
          <cell r="NM149">
            <v>7.2317057663300988</v>
          </cell>
          <cell r="NN149">
            <v>12.518614743953661</v>
          </cell>
          <cell r="NO149">
            <v>6.1865208705292707</v>
          </cell>
          <cell r="NP149">
            <v>0</v>
          </cell>
          <cell r="NQ149">
            <v>5.0884329688575773</v>
          </cell>
          <cell r="NR149">
            <v>0</v>
          </cell>
          <cell r="NS149">
            <v>2.0942337098539427</v>
          </cell>
          <cell r="NT149">
            <v>2.0942337098539427</v>
          </cell>
          <cell r="NU149">
            <v>2.0942337098539427</v>
          </cell>
          <cell r="NV149">
            <v>0</v>
          </cell>
          <cell r="NW149">
            <v>2.0942337098539427</v>
          </cell>
          <cell r="NX149">
            <v>0</v>
          </cell>
          <cell r="NY149">
            <v>0</v>
          </cell>
          <cell r="NZ149">
            <v>0</v>
          </cell>
          <cell r="OA149">
            <v>0</v>
          </cell>
          <cell r="OB149">
            <v>0</v>
          </cell>
          <cell r="OC149">
            <v>0</v>
          </cell>
          <cell r="OD149">
            <v>0</v>
          </cell>
          <cell r="OE149">
            <v>8.2496887021086263E-2</v>
          </cell>
          <cell r="OF149">
            <v>8.2496887021086263E-2</v>
          </cell>
          <cell r="OG149">
            <v>8.2496887021086263E-2</v>
          </cell>
          <cell r="OH149">
            <v>0</v>
          </cell>
          <cell r="OI149">
            <v>8.2496887021086263E-2</v>
          </cell>
          <cell r="OJ149">
            <v>0</v>
          </cell>
          <cell r="OK149">
            <v>8.2496887021086263E-2</v>
          </cell>
          <cell r="OL149">
            <v>8.2496887021086263E-2</v>
          </cell>
          <cell r="OM149">
            <v>8.2496887021086263E-2</v>
          </cell>
          <cell r="ON149">
            <v>0</v>
          </cell>
          <cell r="OO149">
            <v>8.2496887021086263E-2</v>
          </cell>
          <cell r="OP149">
            <v>0</v>
          </cell>
          <cell r="OQ149">
            <v>9.3259394761840415</v>
          </cell>
          <cell r="OR149">
            <v>14.612848453807604</v>
          </cell>
          <cell r="OS149">
            <v>8.2807545803832134</v>
          </cell>
          <cell r="OT149">
            <v>0</v>
          </cell>
          <cell r="OU149">
            <v>7.1826666787115201</v>
          </cell>
          <cell r="OV149">
            <v>0</v>
          </cell>
          <cell r="OW149">
            <v>0</v>
          </cell>
          <cell r="OX149">
            <v>1.0172305370393662</v>
          </cell>
          <cell r="OY149">
            <v>0</v>
          </cell>
          <cell r="OZ149">
            <v>0</v>
          </cell>
          <cell r="PA149">
            <v>0</v>
          </cell>
          <cell r="PB149">
            <v>0.64746572758143639</v>
          </cell>
          <cell r="PC149">
            <v>0</v>
          </cell>
          <cell r="PD149">
            <v>0</v>
          </cell>
          <cell r="PE149">
            <v>0</v>
          </cell>
          <cell r="PF149">
            <v>0.11772104137844298</v>
          </cell>
          <cell r="PG149" t="str">
            <v/>
          </cell>
          <cell r="PH149">
            <v>7.1092102556986427</v>
          </cell>
          <cell r="PI149">
            <v>0</v>
          </cell>
          <cell r="PJ149">
            <v>0</v>
          </cell>
          <cell r="PK149" t="str">
            <v>N/A</v>
          </cell>
          <cell r="PL149">
            <v>2.761664283714234</v>
          </cell>
          <cell r="PM149">
            <v>0.12699443206851008</v>
          </cell>
          <cell r="PN149" t="str">
            <v>N/A</v>
          </cell>
          <cell r="PO149" t="str">
            <v>N/A</v>
          </cell>
          <cell r="PP149">
            <v>0.59532511813579603</v>
          </cell>
          <cell r="PQ149">
            <v>195.45999999999998</v>
          </cell>
          <cell r="PR149">
            <v>471.79999999999995</v>
          </cell>
          <cell r="PS149">
            <v>674</v>
          </cell>
          <cell r="PT149">
            <v>0</v>
          </cell>
          <cell r="PU149">
            <v>429</v>
          </cell>
          <cell r="PV149">
            <v>0</v>
          </cell>
          <cell r="PW149">
            <v>78</v>
          </cell>
          <cell r="PX149">
            <v>0</v>
          </cell>
          <cell r="PY149">
            <v>15.086260496317642</v>
          </cell>
          <cell r="PZ149">
            <v>12.203492045873341</v>
          </cell>
          <cell r="QA149">
            <v>8.3445048390784358</v>
          </cell>
          <cell r="QB149">
            <v>0.66846079983361917</v>
          </cell>
          <cell r="QC149">
            <v>7.6170490935373952E-2</v>
          </cell>
          <cell r="QD149">
            <v>6.1677742422034063</v>
          </cell>
          <cell r="QE149">
            <v>2.0942337098539432</v>
          </cell>
          <cell r="QF149">
            <v>0</v>
          </cell>
          <cell r="QG149">
            <v>8.2496887021086276E-2</v>
          </cell>
          <cell r="QH149">
            <v>8.2496887021086276E-2</v>
          </cell>
          <cell r="QI149">
            <v>8.2620079520573491</v>
          </cell>
          <cell r="QJ149">
            <v>0</v>
          </cell>
          <cell r="QK149">
            <v>0.86757516241124044</v>
          </cell>
          <cell r="QL149">
            <v>0</v>
          </cell>
          <cell r="QM149">
            <v>0</v>
          </cell>
          <cell r="QN149">
            <v>0</v>
          </cell>
          <cell r="QO149">
            <v>0.64746572758143639</v>
          </cell>
          <cell r="QP149">
            <v>0</v>
          </cell>
          <cell r="QQ149">
            <v>0</v>
          </cell>
          <cell r="QR149">
            <v>0</v>
          </cell>
          <cell r="QS149">
            <v>0.117721041378443</v>
          </cell>
          <cell r="QT149">
            <v>0</v>
          </cell>
          <cell r="QU149">
            <v>1.7609009009009007</v>
          </cell>
          <cell r="QV149" t="str">
            <v>N/A</v>
          </cell>
          <cell r="QW149" t="str">
            <v/>
          </cell>
          <cell r="QX149" t="str">
            <v/>
          </cell>
          <cell r="QY149" t="str">
            <v/>
          </cell>
          <cell r="QZ149" t="str">
            <v/>
          </cell>
          <cell r="RA149" t="str">
            <v/>
          </cell>
          <cell r="RB149" t="str">
            <v/>
          </cell>
          <cell r="RC149" t="str">
            <v>N/A</v>
          </cell>
          <cell r="RD149" t="str">
            <v>N/A</v>
          </cell>
          <cell r="RE149">
            <v>0</v>
          </cell>
          <cell r="RF149">
            <v>14.830719239147079</v>
          </cell>
          <cell r="RG149">
            <v>0</v>
          </cell>
          <cell r="RH149">
            <v>0</v>
          </cell>
          <cell r="RI149">
            <v>0</v>
          </cell>
          <cell r="RJ149">
            <v>0.64746572758143628</v>
          </cell>
          <cell r="RK149">
            <v>0</v>
          </cell>
          <cell r="RL149">
            <v>0</v>
          </cell>
          <cell r="RM149">
            <v>0</v>
          </cell>
          <cell r="RN149">
            <v>0.11772104137844297</v>
          </cell>
          <cell r="RO149">
            <v>28.195583442616041</v>
          </cell>
          <cell r="RP149">
            <v>28.557725575840053</v>
          </cell>
          <cell r="RQ149">
            <v>26.396019794110295</v>
          </cell>
          <cell r="RR149">
            <v>26.396019794110295</v>
          </cell>
          <cell r="RS149">
            <v>28.131535861436092</v>
          </cell>
          <cell r="RT149">
            <v>0</v>
          </cell>
          <cell r="RU149">
            <v>53.095692672407885</v>
          </cell>
          <cell r="RV149">
            <v>6.3433332799027813</v>
          </cell>
          <cell r="RW149">
            <v>4.5437696313970282</v>
          </cell>
          <cell r="RX149">
            <v>6.2792856987228243</v>
          </cell>
          <cell r="RY149">
            <v>0</v>
          </cell>
          <cell r="RZ149">
            <v>31.243442509694617</v>
          </cell>
          <cell r="SA149">
            <v>0</v>
          </cell>
          <cell r="SB149">
            <v>26.78580427048524</v>
          </cell>
          <cell r="SC149">
            <v>0</v>
          </cell>
          <cell r="SD149">
            <v>25.076218804404778</v>
          </cell>
          <cell r="SE149">
            <v>26.724959068364285</v>
          </cell>
          <cell r="SF149">
            <v>0</v>
          </cell>
          <cell r="SG149">
            <v>50.440908038787491</v>
          </cell>
          <cell r="SH149">
            <v>1.4097791721308024</v>
          </cell>
          <cell r="SI149">
            <v>0</v>
          </cell>
          <cell r="SJ149">
            <v>1.3198009897055147</v>
          </cell>
          <cell r="SK149">
            <v>1.4065767930718045</v>
          </cell>
          <cell r="SL149">
            <v>0</v>
          </cell>
          <cell r="SM149">
            <v>2.6547846336203942</v>
          </cell>
          <cell r="SN149">
            <v>1.3423906416558222E-3</v>
          </cell>
          <cell r="SO149">
            <v>0.6</v>
          </cell>
          <cell r="SP149">
            <v>0.5</v>
          </cell>
          <cell r="SQ149">
            <v>1</v>
          </cell>
          <cell r="SR149">
            <v>1</v>
          </cell>
          <cell r="SS149" t="str">
            <v>0: No</v>
          </cell>
          <cell r="ST149" t="str">
            <v>N/A</v>
          </cell>
          <cell r="SU149" t="str">
            <v>N/A</v>
          </cell>
          <cell r="SV149" t="str">
            <v>0: No</v>
          </cell>
          <cell r="SW149" t="str">
            <v>1: Only patients with CD4 &lt;</v>
          </cell>
          <cell r="SX149">
            <v>1</v>
          </cell>
          <cell r="SY149" t="str">
            <v>0: No</v>
          </cell>
          <cell r="SZ149" t="str">
            <v>N/A</v>
          </cell>
          <cell r="TA149" t="str">
            <v>N/A</v>
          </cell>
          <cell r="TB149">
            <v>-6.5671082905226053E-2</v>
          </cell>
          <cell r="TC149">
            <v>0.41896580838126429</v>
          </cell>
          <cell r="TD149">
            <v>5.1847039000422619</v>
          </cell>
          <cell r="TE149">
            <v>0</v>
          </cell>
          <cell r="TF149">
            <v>0.50952289582577193</v>
          </cell>
          <cell r="TG149">
            <v>0.25381970132515203</v>
          </cell>
          <cell r="TH149">
            <v>4.2325933042297086</v>
          </cell>
          <cell r="TI149">
            <v>6.3433332799027813</v>
          </cell>
          <cell r="TJ149">
            <v>11.318315635814331</v>
          </cell>
          <cell r="TK149">
            <v>-6.5671082905226066E-2</v>
          </cell>
          <cell r="TL149">
            <v>0.41896580838126435</v>
          </cell>
          <cell r="TM149">
            <v>5.1847039000422628</v>
          </cell>
          <cell r="TN149">
            <v>0</v>
          </cell>
          <cell r="TO149">
            <v>0.50952289582577193</v>
          </cell>
          <cell r="TP149">
            <v>0.25381970132515203</v>
          </cell>
          <cell r="TQ149">
            <v>4.2325933042297086</v>
          </cell>
          <cell r="TR149">
            <v>4.5437696313970282</v>
          </cell>
          <cell r="TS149">
            <v>11.318315635814331</v>
          </cell>
          <cell r="TT149">
            <v>-6.567108290522608E-2</v>
          </cell>
          <cell r="TU149">
            <v>0.4189658083812644</v>
          </cell>
          <cell r="TV149">
            <v>5.1847039000422637</v>
          </cell>
          <cell r="TW149">
            <v>0</v>
          </cell>
          <cell r="TX149">
            <v>0.50952289582577215</v>
          </cell>
          <cell r="TY149">
            <v>0.25381970132515208</v>
          </cell>
          <cell r="TZ149">
            <v>4.2325933042297095</v>
          </cell>
          <cell r="UA149">
            <v>6.7054754131267842</v>
          </cell>
          <cell r="UB149">
            <v>11.318315635814333</v>
          </cell>
          <cell r="UC149" t="str">
            <v>0: No</v>
          </cell>
          <cell r="UD149" t="str">
            <v>N/A</v>
          </cell>
          <cell r="UE149" t="str">
            <v>N/A</v>
          </cell>
          <cell r="UF149">
            <v>90000</v>
          </cell>
          <cell r="UG149">
            <v>9.2287163526703509E-3</v>
          </cell>
          <cell r="UH149">
            <v>9.2287163526703526E-3</v>
          </cell>
          <cell r="UI149">
            <v>9.2287163526703526E-3</v>
          </cell>
          <cell r="UJ149">
            <v>0</v>
          </cell>
          <cell r="UK149">
            <v>0</v>
          </cell>
          <cell r="UL149">
            <v>0</v>
          </cell>
          <cell r="UM149">
            <v>0</v>
          </cell>
          <cell r="UN149" t="str">
            <v>0: No</v>
          </cell>
          <cell r="UO149" t="str">
            <v>3: Other (please explain)</v>
          </cell>
          <cell r="UP149" t="str">
            <v>0: No</v>
          </cell>
          <cell r="UQ149" t="e">
            <v>#N/A</v>
          </cell>
          <cell r="UR149" t="e">
            <v>#N/A</v>
          </cell>
          <cell r="US149" t="e">
            <v>#N/A</v>
          </cell>
          <cell r="UT149" t="e">
            <v>#N/A</v>
          </cell>
          <cell r="UU149" t="e">
            <v>#N/A</v>
          </cell>
          <cell r="UV149" t="e">
            <v>#N/A</v>
          </cell>
          <cell r="UW149" t="e">
            <v>#N/A</v>
          </cell>
          <cell r="UX149">
            <v>0</v>
          </cell>
          <cell r="UY149">
            <v>0</v>
          </cell>
          <cell r="UZ149">
            <v>0</v>
          </cell>
          <cell r="VA149">
            <v>0</v>
          </cell>
          <cell r="VB149">
            <v>1</v>
          </cell>
          <cell r="VC149">
            <v>0</v>
          </cell>
          <cell r="VD149">
            <v>1</v>
          </cell>
          <cell r="VE149">
            <v>1</v>
          </cell>
          <cell r="VF149">
            <v>0</v>
          </cell>
          <cell r="VG149">
            <v>0</v>
          </cell>
          <cell r="VH149">
            <v>1</v>
          </cell>
          <cell r="VI149">
            <v>0</v>
          </cell>
          <cell r="VJ149">
            <v>0</v>
          </cell>
          <cell r="VK149">
            <v>0</v>
          </cell>
          <cell r="VL149">
            <v>0</v>
          </cell>
          <cell r="VM149">
            <v>0</v>
          </cell>
          <cell r="VN149">
            <v>1</v>
          </cell>
          <cell r="VO149">
            <v>0</v>
          </cell>
          <cell r="VP149">
            <v>1</v>
          </cell>
          <cell r="VQ149">
            <v>0</v>
          </cell>
          <cell r="VR149">
            <v>0</v>
          </cell>
          <cell r="VS149">
            <v>0</v>
          </cell>
          <cell r="VT149">
            <v>0</v>
          </cell>
          <cell r="VU149">
            <v>0</v>
          </cell>
          <cell r="VV149">
            <v>1</v>
          </cell>
          <cell r="VW149">
            <v>0</v>
          </cell>
          <cell r="VX149">
            <v>0</v>
          </cell>
          <cell r="VY149">
            <v>0</v>
          </cell>
          <cell r="VZ149">
            <v>0</v>
          </cell>
          <cell r="WA149">
            <v>0</v>
          </cell>
          <cell r="WB149">
            <v>0</v>
          </cell>
          <cell r="WC149">
            <v>0</v>
          </cell>
          <cell r="WD149">
            <v>0</v>
          </cell>
          <cell r="WE149">
            <v>0</v>
          </cell>
          <cell r="WF149">
            <v>0</v>
          </cell>
          <cell r="WG149">
            <v>0</v>
          </cell>
          <cell r="WH149">
            <v>0</v>
          </cell>
          <cell r="WI149">
            <v>0</v>
          </cell>
          <cell r="WJ149">
            <v>0</v>
          </cell>
          <cell r="WK149">
            <v>0</v>
          </cell>
          <cell r="WL149">
            <v>0</v>
          </cell>
          <cell r="WM149">
            <v>0</v>
          </cell>
          <cell r="WN149">
            <v>0</v>
          </cell>
          <cell r="WO149">
            <v>0</v>
          </cell>
          <cell r="WP149">
            <v>0</v>
          </cell>
          <cell r="WQ149">
            <v>0</v>
          </cell>
          <cell r="WR149" t="e">
            <v>#VALUE!</v>
          </cell>
          <cell r="WS149" t="e">
            <v>#VALUE!</v>
          </cell>
          <cell r="WT149">
            <v>0</v>
          </cell>
          <cell r="WU149">
            <v>0</v>
          </cell>
          <cell r="WV149">
            <v>0</v>
          </cell>
          <cell r="WW149">
            <v>0</v>
          </cell>
          <cell r="WX149">
            <v>0</v>
          </cell>
          <cell r="WY149">
            <v>0</v>
          </cell>
          <cell r="WZ149">
            <v>4.7478400342787994</v>
          </cell>
          <cell r="XA149">
            <v>4.0426262518921661</v>
          </cell>
          <cell r="XB149">
            <v>7.8288823242346925</v>
          </cell>
          <cell r="XC149">
            <v>3.945886141363125</v>
          </cell>
          <cell r="XD149">
            <v>0</v>
          </cell>
          <cell r="XE149">
            <v>9.6124595182809642</v>
          </cell>
          <cell r="XF149">
            <v>0</v>
          </cell>
          <cell r="XG149">
            <v>0.21186443963684859</v>
          </cell>
          <cell r="XH149">
            <v>0.37955140961051659</v>
          </cell>
          <cell r="XI149">
            <v>0.17297264760895936</v>
          </cell>
          <cell r="XJ149">
            <v>0</v>
          </cell>
          <cell r="XK149">
            <v>0.47443926201314579</v>
          </cell>
          <cell r="XL149">
            <v>0</v>
          </cell>
          <cell r="XM149">
            <v>1.7330553965629469</v>
          </cell>
          <cell r="XN149">
            <v>1.9297983009527173</v>
          </cell>
          <cell r="XO149">
            <v>2.9074569226913747</v>
          </cell>
          <cell r="XP149">
            <v>1.7030490443056241</v>
          </cell>
          <cell r="XQ149">
            <v>0</v>
          </cell>
          <cell r="XR149">
            <v>3.4606777663518162</v>
          </cell>
          <cell r="XS149">
            <v>0</v>
          </cell>
          <cell r="XT149">
            <v>1.0930971340986138</v>
          </cell>
          <cell r="XU149">
            <v>1.9582642504777634</v>
          </cell>
          <cell r="XV149">
            <v>0.89243813498335556</v>
          </cell>
          <cell r="XW149">
            <v>0</v>
          </cell>
          <cell r="XX149">
            <v>2.4478303130972043</v>
          </cell>
          <cell r="XY149">
            <v>0</v>
          </cell>
          <cell r="XZ149">
            <v>0</v>
          </cell>
          <cell r="YA149">
            <v>0</v>
          </cell>
          <cell r="YB149">
            <v>0</v>
          </cell>
          <cell r="YC149">
            <v>0</v>
          </cell>
          <cell r="YD149">
            <v>0</v>
          </cell>
          <cell r="YE149">
            <v>0</v>
          </cell>
          <cell r="YF149">
            <v>0</v>
          </cell>
          <cell r="YG149">
            <v>0</v>
          </cell>
          <cell r="YH149">
            <v>0</v>
          </cell>
          <cell r="YI149">
            <v>0</v>
          </cell>
          <cell r="YJ149">
            <v>0</v>
          </cell>
          <cell r="YK149">
            <v>0</v>
          </cell>
          <cell r="YL149">
            <v>0.25327966224990905</v>
          </cell>
          <cell r="YM149">
            <v>0.45374605100038057</v>
          </cell>
          <cell r="YN149">
            <v>0.20678530970069425</v>
          </cell>
          <cell r="YO149">
            <v>0</v>
          </cell>
          <cell r="YP149">
            <v>0.56718256375047571</v>
          </cell>
          <cell r="YQ149">
            <v>0</v>
          </cell>
          <cell r="YR149">
            <v>1.1888834183071448</v>
          </cell>
          <cell r="YS149">
            <v>2.1298636904546568</v>
          </cell>
          <cell r="YT149">
            <v>0.970641004764492</v>
          </cell>
          <cell r="YU149">
            <v>0</v>
          </cell>
          <cell r="YV149">
            <v>2.6623296130683212</v>
          </cell>
          <cell r="YW149">
            <v>0</v>
          </cell>
          <cell r="YX149">
            <v>0</v>
          </cell>
          <cell r="YY149">
            <v>0</v>
          </cell>
          <cell r="YZ149">
            <v>0</v>
          </cell>
          <cell r="ZA149">
            <v>0</v>
          </cell>
          <cell r="ZB149">
            <v>0</v>
          </cell>
          <cell r="ZC149">
            <v>0</v>
          </cell>
          <cell r="ZD149">
            <v>0</v>
          </cell>
          <cell r="ZE149">
            <v>0</v>
          </cell>
          <cell r="ZF149">
            <v>0.56869899813786862</v>
          </cell>
          <cell r="ZG149">
            <v>0.56869899813786862</v>
          </cell>
          <cell r="ZH149">
            <v>0.1258745499117441</v>
          </cell>
          <cell r="ZI149">
            <v>0.12587454991174413</v>
          </cell>
          <cell r="ZJ149" t="str">
            <v xml:space="preserve"> </v>
          </cell>
          <cell r="ZK149">
            <v>150</v>
          </cell>
          <cell r="ZL149">
            <v>4</v>
          </cell>
          <cell r="ZM149">
            <v>182.5</v>
          </cell>
          <cell r="ZN149">
            <v>0</v>
          </cell>
          <cell r="ZO149">
            <v>0</v>
          </cell>
          <cell r="ZP149">
            <v>0</v>
          </cell>
          <cell r="ZQ149">
            <v>0</v>
          </cell>
          <cell r="ZR149" t="str">
            <v>0: No</v>
          </cell>
          <cell r="ZS149" t="str">
            <v>1: Yes</v>
          </cell>
          <cell r="ZT149">
            <v>0.7382168543809271</v>
          </cell>
          <cell r="ZU149">
            <v>0.73821685438092721</v>
          </cell>
          <cell r="ZV149">
            <v>0.7382168543809271</v>
          </cell>
          <cell r="ZW149">
            <v>0.73821685438092721</v>
          </cell>
          <cell r="ZX149">
            <v>0</v>
          </cell>
          <cell r="ZY149">
            <v>0.73821685438092721</v>
          </cell>
          <cell r="ZZ149">
            <v>0</v>
          </cell>
          <cell r="AAA149">
            <v>0.19193638213904105</v>
          </cell>
          <cell r="AAB149">
            <v>0.19193638213904107</v>
          </cell>
          <cell r="AAC149">
            <v>0.19193638213904107</v>
          </cell>
          <cell r="AAD149">
            <v>0</v>
          </cell>
          <cell r="AAE149">
            <v>0.19193638213904107</v>
          </cell>
          <cell r="AAF149">
            <v>0</v>
          </cell>
          <cell r="AAG149">
            <v>0.36172625864665425</v>
          </cell>
          <cell r="AAH149">
            <v>0.36172625864665431</v>
          </cell>
          <cell r="AAI149">
            <v>0.36172625864665431</v>
          </cell>
          <cell r="AAJ149">
            <v>0.36172625864665431</v>
          </cell>
          <cell r="AAK149">
            <v>0</v>
          </cell>
          <cell r="AAL149">
            <v>0.36172625864665431</v>
          </cell>
          <cell r="AAM149">
            <v>0</v>
          </cell>
          <cell r="AAN149">
            <v>7.3821685438092708E-3</v>
          </cell>
          <cell r="AAO149">
            <v>7.3821685438092708E-3</v>
          </cell>
          <cell r="AAP149">
            <v>7.3821685438092725E-3</v>
          </cell>
          <cell r="AAQ149">
            <v>0</v>
          </cell>
          <cell r="AAR149">
            <v>7.3821685438092725E-3</v>
          </cell>
          <cell r="AAS149">
            <v>0</v>
          </cell>
          <cell r="AAT149">
            <v>0</v>
          </cell>
          <cell r="AAU149">
            <v>0</v>
          </cell>
          <cell r="AAV149">
            <v>0</v>
          </cell>
          <cell r="AAW149">
            <v>0</v>
          </cell>
          <cell r="AAX149">
            <v>0</v>
          </cell>
          <cell r="AAY149">
            <v>0</v>
          </cell>
          <cell r="AAZ149">
            <v>0</v>
          </cell>
          <cell r="ABA149">
            <v>0</v>
          </cell>
          <cell r="ABB149">
            <v>0</v>
          </cell>
          <cell r="ABC149">
            <v>0</v>
          </cell>
          <cell r="ABD149">
            <v>0</v>
          </cell>
          <cell r="ABE149">
            <v>0</v>
          </cell>
          <cell r="ABF149">
            <v>0.16240770796380397</v>
          </cell>
          <cell r="ABG149">
            <v>0.16240770796380397</v>
          </cell>
          <cell r="ABH149">
            <v>0.16240770796380399</v>
          </cell>
          <cell r="ABI149">
            <v>0</v>
          </cell>
          <cell r="ABJ149">
            <v>0.16240770796380399</v>
          </cell>
          <cell r="ABK149">
            <v>0</v>
          </cell>
          <cell r="ABL149">
            <v>1.4764337087618542E-2</v>
          </cell>
          <cell r="ABM149">
            <v>1.4764337087618542E-2</v>
          </cell>
          <cell r="ABN149">
            <v>1.4764337087618545E-2</v>
          </cell>
          <cell r="ABO149">
            <v>0</v>
          </cell>
          <cell r="ABP149">
            <v>1.4764337087618545E-2</v>
          </cell>
          <cell r="ABQ149">
            <v>0</v>
          </cell>
          <cell r="ABR149">
            <v>0</v>
          </cell>
          <cell r="ABS149">
            <v>0</v>
          </cell>
          <cell r="ABT149">
            <v>0</v>
          </cell>
          <cell r="ABU149">
            <v>0</v>
          </cell>
          <cell r="ABV149">
            <v>0</v>
          </cell>
          <cell r="ABW149">
            <v>0</v>
          </cell>
          <cell r="ABX149">
            <v>0.36172625864665425</v>
          </cell>
          <cell r="ABY149" t="str">
            <v>0: No</v>
          </cell>
          <cell r="ABZ149">
            <v>0.36172625864665431</v>
          </cell>
          <cell r="ACA149">
            <v>0.36172625864665431</v>
          </cell>
          <cell r="ACB149">
            <v>4.0758171320580701</v>
          </cell>
          <cell r="ACC149">
            <v>3.426633169027828</v>
          </cell>
          <cell r="ACD149">
            <v>7.3017545579568512</v>
          </cell>
          <cell r="ACE149">
            <v>3.3276225199022114</v>
          </cell>
          <cell r="ACF149">
            <v>0</v>
          </cell>
          <cell r="ACG149">
            <v>9.1271931974460649</v>
          </cell>
          <cell r="ACH149">
            <v>0</v>
          </cell>
          <cell r="ACI149">
            <v>0</v>
          </cell>
          <cell r="ACJ149">
            <v>0</v>
          </cell>
          <cell r="ACK149">
            <v>0</v>
          </cell>
          <cell r="ACL149">
            <v>0</v>
          </cell>
          <cell r="ACM149">
            <v>0</v>
          </cell>
          <cell r="ACN149">
            <v>0</v>
          </cell>
          <cell r="ACO149">
            <v>0</v>
          </cell>
          <cell r="ACP149">
            <v>0</v>
          </cell>
          <cell r="ACQ149">
            <v>0</v>
          </cell>
          <cell r="ACR149">
            <v>0</v>
          </cell>
          <cell r="ACS149">
            <v>0</v>
          </cell>
          <cell r="ACT149">
            <v>0</v>
          </cell>
          <cell r="ACU149">
            <v>0</v>
          </cell>
          <cell r="ACV149">
            <v>0</v>
          </cell>
          <cell r="ACW149">
            <v>0</v>
          </cell>
          <cell r="ACX149">
            <v>0</v>
          </cell>
          <cell r="ACY149">
            <v>0</v>
          </cell>
          <cell r="ACZ149">
            <v>0</v>
          </cell>
          <cell r="ADA149">
            <v>0</v>
          </cell>
          <cell r="ADB149">
            <v>0</v>
          </cell>
          <cell r="ADC149">
            <v>0</v>
          </cell>
          <cell r="ADD149">
            <v>0</v>
          </cell>
          <cell r="ADE149">
            <v>0</v>
          </cell>
          <cell r="ADF149">
            <v>0</v>
          </cell>
          <cell r="ADG149">
            <v>0</v>
          </cell>
          <cell r="ADH149">
            <v>0</v>
          </cell>
          <cell r="ADI149">
            <v>0</v>
          </cell>
          <cell r="ADJ149">
            <v>0</v>
          </cell>
          <cell r="ADK149">
            <v>0</v>
          </cell>
          <cell r="ADL149">
            <v>0</v>
          </cell>
          <cell r="ADM149">
            <v>0</v>
          </cell>
          <cell r="ADN149">
            <v>0</v>
          </cell>
          <cell r="ADO149">
            <v>0</v>
          </cell>
          <cell r="ADP149">
            <v>0</v>
          </cell>
          <cell r="ADQ149">
            <v>0</v>
          </cell>
          <cell r="ADR149">
            <v>0</v>
          </cell>
          <cell r="ADS149">
            <v>4.0758171320580701</v>
          </cell>
          <cell r="ADT149">
            <v>7.3017545579568512</v>
          </cell>
          <cell r="ADU149">
            <v>3.3276225199022114</v>
          </cell>
          <cell r="ADV149">
            <v>0</v>
          </cell>
          <cell r="ADW149">
            <v>9.1271931974460649</v>
          </cell>
          <cell r="ADX149">
            <v>0</v>
          </cell>
          <cell r="ADY149">
            <v>0</v>
          </cell>
          <cell r="ADZ149">
            <v>0</v>
          </cell>
          <cell r="AEA149">
            <v>0</v>
          </cell>
          <cell r="AEB149">
            <v>0</v>
          </cell>
          <cell r="AEC149">
            <v>0</v>
          </cell>
          <cell r="AED149">
            <v>0</v>
          </cell>
          <cell r="AEE149">
            <v>1.6156203419931934</v>
          </cell>
          <cell r="AEF149">
            <v>0</v>
          </cell>
          <cell r="AEG149">
            <v>0.7675449963223594</v>
          </cell>
          <cell r="AEH149">
            <v>0</v>
          </cell>
          <cell r="AEI149">
            <v>0.15582491808194338</v>
          </cell>
          <cell r="AEJ149">
            <v>0.52019663154028473</v>
          </cell>
          <cell r="AEK149">
            <v>1.016630244120289</v>
          </cell>
          <cell r="AEL149">
            <v>0</v>
          </cell>
          <cell r="AEM149">
            <v>0</v>
          </cell>
          <cell r="AEN149">
            <v>1.3582891658425571</v>
          </cell>
          <cell r="AEO149">
            <v>0</v>
          </cell>
          <cell r="AEP149">
            <v>0.64529272484594535</v>
          </cell>
          <cell r="AEQ149">
            <v>0</v>
          </cell>
          <cell r="AER149">
            <v>0.13100559116375582</v>
          </cell>
          <cell r="AES149">
            <v>0.43734126784839528</v>
          </cell>
          <cell r="AET149">
            <v>0.854704419327174</v>
          </cell>
          <cell r="AEU149">
            <v>0</v>
          </cell>
          <cell r="AEV149">
            <v>0</v>
          </cell>
          <cell r="AEW149">
            <v>0.06</v>
          </cell>
          <cell r="AEX149" t="str">
            <v>3</v>
          </cell>
          <cell r="AEY149" t="str">
            <v>4</v>
          </cell>
          <cell r="AEZ149" t="str">
            <v>1: Yes</v>
          </cell>
          <cell r="AFA149" t="str">
            <v>10</v>
          </cell>
          <cell r="AFB149" t="str">
            <v>2</v>
          </cell>
          <cell r="AFC149" t="str">
            <v>1: Always</v>
          </cell>
          <cell r="AFD149" t="str">
            <v>1: Always</v>
          </cell>
          <cell r="AFE149">
            <v>0</v>
          </cell>
          <cell r="AFF149">
            <v>0</v>
          </cell>
          <cell r="AFG149">
            <v>1.6249316064291039</v>
          </cell>
          <cell r="AFH149">
            <v>1.6249316064291044</v>
          </cell>
          <cell r="AFI149">
            <v>1.6249316064291042</v>
          </cell>
          <cell r="AFJ149">
            <v>1.6249316064291042</v>
          </cell>
          <cell r="AFK149">
            <v>0</v>
          </cell>
          <cell r="AFL149">
            <v>1.6249316064291044</v>
          </cell>
          <cell r="AFM149">
            <v>0</v>
          </cell>
          <cell r="AFN149">
            <v>25</v>
          </cell>
          <cell r="AFO149">
            <v>22</v>
          </cell>
          <cell r="AFP149">
            <v>22</v>
          </cell>
          <cell r="AFQ149">
            <v>25</v>
          </cell>
          <cell r="AFR149">
            <v>0</v>
          </cell>
          <cell r="AFS149">
            <v>0</v>
          </cell>
          <cell r="AFT149">
            <v>0</v>
          </cell>
          <cell r="AFU149">
            <v>0</v>
          </cell>
          <cell r="AFV149">
            <v>0</v>
          </cell>
          <cell r="AFW149">
            <v>0</v>
          </cell>
          <cell r="AFX149">
            <v>0</v>
          </cell>
          <cell r="AFY149">
            <v>0</v>
          </cell>
          <cell r="AFZ149">
            <v>0</v>
          </cell>
          <cell r="AGA149">
            <v>0</v>
          </cell>
          <cell r="AGB149">
            <v>0</v>
          </cell>
        </row>
        <row r="150">
          <cell r="A150" t="str">
            <v>Ethiopia_27</v>
          </cell>
          <cell r="B150" t="str">
            <v>Ethiopia</v>
          </cell>
          <cell r="C150" t="str">
            <v>Gimbi Ardventist HP</v>
          </cell>
          <cell r="D150" t="str">
            <v>Hospital</v>
          </cell>
          <cell r="E150" t="str">
            <v>Secondary</v>
          </cell>
          <cell r="F150" t="str">
            <v>Peri-urban/Semi-urban</v>
          </cell>
          <cell r="G150" t="str">
            <v>No</v>
          </cell>
          <cell r="H150">
            <v>38971</v>
          </cell>
          <cell r="I150">
            <v>190000</v>
          </cell>
          <cell r="J150">
            <v>25009</v>
          </cell>
          <cell r="K150">
            <v>72</v>
          </cell>
          <cell r="L150">
            <v>15786</v>
          </cell>
          <cell r="M150" t="str">
            <v>USD</v>
          </cell>
          <cell r="N150">
            <v>16.142439999999997</v>
          </cell>
          <cell r="O150">
            <v>0</v>
          </cell>
          <cell r="P150">
            <v>0</v>
          </cell>
          <cell r="Q150">
            <v>0</v>
          </cell>
          <cell r="R150">
            <v>1</v>
          </cell>
          <cell r="S150">
            <v>0</v>
          </cell>
          <cell r="T150">
            <v>25009</v>
          </cell>
          <cell r="U150">
            <v>0</v>
          </cell>
          <cell r="V150">
            <v>209.61094041583232</v>
          </cell>
          <cell r="W150" t="str">
            <v>1: Yes</v>
          </cell>
          <cell r="X150" t="str">
            <v>0: No</v>
          </cell>
          <cell r="Y150">
            <v>0</v>
          </cell>
          <cell r="Z150" t="str">
            <v>Jul-10</v>
          </cell>
          <cell r="AA150" t="str">
            <v>Jun-11</v>
          </cell>
          <cell r="AB150">
            <v>186.33333333333334</v>
          </cell>
          <cell r="AC150">
            <v>436.5</v>
          </cell>
          <cell r="AD150">
            <v>0.5</v>
          </cell>
          <cell r="AE150">
            <v>32.833333333333336</v>
          </cell>
          <cell r="AF150">
            <v>0.25</v>
          </cell>
          <cell r="AG150">
            <v>656.41666666666663</v>
          </cell>
          <cell r="AH150">
            <v>470.08333333333331</v>
          </cell>
          <cell r="AI150">
            <v>5.9867335279928904</v>
          </cell>
          <cell r="AJ150">
            <v>9.9217595531293625</v>
          </cell>
          <cell r="AK150">
            <v>5.9</v>
          </cell>
          <cell r="AL150">
            <v>6</v>
          </cell>
          <cell r="AM150">
            <v>6</v>
          </cell>
          <cell r="AN150">
            <v>6.3</v>
          </cell>
          <cell r="AO150">
            <v>6.3</v>
          </cell>
          <cell r="AP150">
            <v>9.6999999999999993</v>
          </cell>
          <cell r="AQ150">
            <v>9.6999999999999993</v>
          </cell>
          <cell r="AR150">
            <v>9.6999999999999993</v>
          </cell>
          <cell r="AS150">
            <v>14.1</v>
          </cell>
          <cell r="AT150">
            <v>14.1</v>
          </cell>
          <cell r="AU150">
            <v>5.9</v>
          </cell>
          <cell r="AV150">
            <v>6</v>
          </cell>
          <cell r="AW150">
            <v>6</v>
          </cell>
          <cell r="AX150">
            <v>6.3</v>
          </cell>
          <cell r="AY150">
            <v>6.3</v>
          </cell>
          <cell r="AZ150">
            <v>7.5</v>
          </cell>
          <cell r="BA150">
            <v>5.5</v>
          </cell>
          <cell r="BB150">
            <v>5.5</v>
          </cell>
          <cell r="BC150">
            <v>12.87</v>
          </cell>
          <cell r="BD150">
            <v>12.87</v>
          </cell>
          <cell r="BE150">
            <v>64384.72891666666</v>
          </cell>
          <cell r="BF150" t="str">
            <v>1: Yes</v>
          </cell>
          <cell r="BG150">
            <v>1.7000000000000001E-2</v>
          </cell>
          <cell r="BH150">
            <v>9.3599999999999989E-2</v>
          </cell>
          <cell r="BI150">
            <v>0</v>
          </cell>
          <cell r="BJ150">
            <v>1.06E-2</v>
          </cell>
          <cell r="BK150" t="str">
            <v>N/A</v>
          </cell>
          <cell r="BL150" t="str">
            <v>N/A</v>
          </cell>
          <cell r="BM150" t="str">
            <v>1: Yes</v>
          </cell>
          <cell r="BN150" t="str">
            <v>N_INITIATION,N_STAGE,N_MONITORING: Initiation, WHO Staging, Routine clinical monitoring</v>
          </cell>
          <cell r="BO150" t="str">
            <v/>
          </cell>
          <cell r="BP150" t="str">
            <v>1: Yes</v>
          </cell>
          <cell r="BQ150">
            <v>0.19496860410113312</v>
          </cell>
          <cell r="BR150" t="str">
            <v>1: The Costing Period</v>
          </cell>
          <cell r="BS150" t="str">
            <v/>
          </cell>
          <cell r="BT150" t="str">
            <v>1: Yes</v>
          </cell>
          <cell r="BU150">
            <v>1.7000000000000001E-2</v>
          </cell>
          <cell r="BV150">
            <v>9.3599999999999989E-2</v>
          </cell>
          <cell r="BW150">
            <v>0</v>
          </cell>
          <cell r="BX150">
            <v>1.06E-2</v>
          </cell>
          <cell r="BY150" t="str">
            <v>N/A</v>
          </cell>
          <cell r="BZ150" t="str">
            <v>N/A</v>
          </cell>
          <cell r="CA150" t="str">
            <v>1: Yes</v>
          </cell>
          <cell r="CB150" t="str">
            <v>0: No</v>
          </cell>
          <cell r="CC150" t="str">
            <v>0: No</v>
          </cell>
          <cell r="CD150" t="str">
            <v>0: No</v>
          </cell>
          <cell r="CE150" t="str">
            <v>0: No</v>
          </cell>
          <cell r="CF150" t="str">
            <v>0: No</v>
          </cell>
          <cell r="CG150" t="str">
            <v>0: No</v>
          </cell>
          <cell r="CH150" t="str">
            <v/>
          </cell>
          <cell r="CI150" t="str">
            <v/>
          </cell>
          <cell r="CJ150">
            <v>478.66666666666663</v>
          </cell>
          <cell r="CK150" t="str">
            <v/>
          </cell>
          <cell r="CL150" t="str">
            <v>1: Yes</v>
          </cell>
          <cell r="CM150" t="str">
            <v>1: Yes</v>
          </cell>
          <cell r="CN150" t="str">
            <v>0: No</v>
          </cell>
          <cell r="CO150" t="str">
            <v>0: No</v>
          </cell>
          <cell r="CP150" t="str">
            <v/>
          </cell>
          <cell r="CQ150" t="str">
            <v>1: Yes</v>
          </cell>
          <cell r="CR150" t="str">
            <v/>
          </cell>
          <cell r="CS150" t="str">
            <v/>
          </cell>
          <cell r="CT150" t="str">
            <v/>
          </cell>
          <cell r="CU150">
            <v>610.21964190746326</v>
          </cell>
          <cell r="CV150">
            <v>0.75</v>
          </cell>
          <cell r="CW150">
            <v>5.9867335279928904</v>
          </cell>
          <cell r="CX150">
            <v>30.395266441696151</v>
          </cell>
          <cell r="CY150">
            <v>31.447283884063534</v>
          </cell>
          <cell r="CZ150">
            <v>29.97826395966575</v>
          </cell>
          <cell r="DA150">
            <v>20.358818993685283</v>
          </cell>
          <cell r="DB150">
            <v>21.063462683137413</v>
          </cell>
          <cell r="DC150">
            <v>20.079509777302555</v>
          </cell>
          <cell r="DD150">
            <v>18.929718138570479</v>
          </cell>
          <cell r="DE150">
            <v>18.929718138570479</v>
          </cell>
          <cell r="DF150">
            <v>35.267185730730795</v>
          </cell>
          <cell r="DG150">
            <v>35.267185730730802</v>
          </cell>
          <cell r="DH150">
            <v>10.036447448010867</v>
          </cell>
          <cell r="DI150">
            <v>10.383821200926121</v>
          </cell>
          <cell r="DJ150">
            <v>9.898754182363195</v>
          </cell>
          <cell r="DK150">
            <v>9.3319323366620228</v>
          </cell>
          <cell r="DL150">
            <v>9.3319323366620246</v>
          </cell>
          <cell r="DM150">
            <v>17.385942491826547</v>
          </cell>
          <cell r="DN150">
            <v>17.385942491826551</v>
          </cell>
          <cell r="DO150">
            <v>20.079509777302555</v>
          </cell>
          <cell r="DP150">
            <v>18.929718138570479</v>
          </cell>
          <cell r="DQ150">
            <v>35.267185730730802</v>
          </cell>
          <cell r="DR150">
            <v>9.898754182363195</v>
          </cell>
          <cell r="DS150">
            <v>9.3319323366620228</v>
          </cell>
          <cell r="DT150">
            <v>17.385942491826551</v>
          </cell>
          <cell r="DU150">
            <v>9.8119601181043077</v>
          </cell>
          <cell r="DV150">
            <v>10.151564089264065</v>
          </cell>
          <cell r="DW150">
            <v>9.1232030443524099</v>
          </cell>
          <cell r="DX150">
            <v>9.1232030443524117</v>
          </cell>
          <cell r="DY150">
            <v>16.997067461282487</v>
          </cell>
          <cell r="DZ150">
            <v>16.997067461282487</v>
          </cell>
          <cell r="EA150">
            <v>4.270702551240892</v>
          </cell>
          <cell r="EB150">
            <v>4.4185168032951205</v>
          </cell>
          <cell r="EC150">
            <v>3.9709177420232056</v>
          </cell>
          <cell r="ED150">
            <v>3.9709177420232065</v>
          </cell>
          <cell r="EE150">
            <v>7.3980548735186966</v>
          </cell>
          <cell r="EF150">
            <v>7.3980548735186966</v>
          </cell>
          <cell r="EG150">
            <v>6.0136509008103411</v>
          </cell>
          <cell r="EH150">
            <v>6.2217907324547248</v>
          </cell>
          <cell r="EI150">
            <v>5.5915186716581671</v>
          </cell>
          <cell r="EJ150">
            <v>5.591518671658168</v>
          </cell>
          <cell r="EK150">
            <v>10.417330362062621</v>
          </cell>
          <cell r="EL150">
            <v>10.417330362062621</v>
          </cell>
          <cell r="EM150">
            <v>0</v>
          </cell>
          <cell r="EN150">
            <v>0</v>
          </cell>
          <cell r="EO150">
            <v>0</v>
          </cell>
          <cell r="EP150">
            <v>0</v>
          </cell>
          <cell r="EQ150">
            <v>0</v>
          </cell>
          <cell r="ER150">
            <v>0</v>
          </cell>
          <cell r="ES150">
            <v>0</v>
          </cell>
          <cell r="ET150">
            <v>0</v>
          </cell>
          <cell r="EU150">
            <v>0</v>
          </cell>
          <cell r="EV150">
            <v>0</v>
          </cell>
          <cell r="EW150">
            <v>0</v>
          </cell>
          <cell r="EX150">
            <v>0</v>
          </cell>
          <cell r="EY150">
            <v>3.1131614302466253</v>
          </cell>
          <cell r="EZ150">
            <v>3.2209117647208143</v>
          </cell>
          <cell r="FA150">
            <v>2.8946309907621028</v>
          </cell>
          <cell r="FB150">
            <v>2.8946309907621033</v>
          </cell>
          <cell r="FC150">
            <v>5.392868928414253</v>
          </cell>
          <cell r="FD150">
            <v>5.3928689284142521</v>
          </cell>
          <cell r="FE150">
            <v>7.1857914412939845</v>
          </cell>
          <cell r="FF150">
            <v>7.4345004943288107</v>
          </cell>
          <cell r="FG150">
            <v>6.6813800264366119</v>
          </cell>
          <cell r="FH150">
            <v>6.6813800264366137</v>
          </cell>
          <cell r="FI150">
            <v>12.447806597279294</v>
          </cell>
          <cell r="FJ150">
            <v>12.447806597279293</v>
          </cell>
          <cell r="FK150">
            <v>0</v>
          </cell>
          <cell r="FL150">
            <v>0</v>
          </cell>
          <cell r="FM150">
            <v>0</v>
          </cell>
          <cell r="FN150">
            <v>0</v>
          </cell>
          <cell r="FO150">
            <v>0</v>
          </cell>
          <cell r="FP150">
            <v>0</v>
          </cell>
          <cell r="FQ150">
            <v>7.6171131141297463E-2</v>
          </cell>
          <cell r="FR150">
            <v>0</v>
          </cell>
          <cell r="FS150">
            <v>2.3308366129237021</v>
          </cell>
          <cell r="FT150">
            <v>0</v>
          </cell>
          <cell r="FU150">
            <v>2.1327916719563289</v>
          </cell>
          <cell r="FV150">
            <v>4.1223816173670187</v>
          </cell>
          <cell r="FW150">
            <v>0</v>
          </cell>
          <cell r="FX150">
            <v>0</v>
          </cell>
          <cell r="FY150">
            <v>4.6464389996191446</v>
          </cell>
          <cell r="FZ150">
            <v>13.308620033007491</v>
          </cell>
          <cell r="GA150">
            <v>0</v>
          </cell>
          <cell r="GB150">
            <v>3.0468452456518982</v>
          </cell>
          <cell r="GC150">
            <v>6.901104481401549</v>
          </cell>
          <cell r="GD150">
            <v>9.947949727053448</v>
          </cell>
          <cell r="GE150">
            <v>7.8807507391501067E-2</v>
          </cell>
          <cell r="GF150">
            <v>0</v>
          </cell>
          <cell r="GG150">
            <v>2.4115097261799323</v>
          </cell>
          <cell r="GH150">
            <v>0</v>
          </cell>
          <cell r="GI150">
            <v>2.2066102069620297</v>
          </cell>
          <cell r="GJ150">
            <v>4.2650623000280374</v>
          </cell>
          <cell r="GK150">
            <v>0</v>
          </cell>
          <cell r="GL150">
            <v>0</v>
          </cell>
          <cell r="GM150">
            <v>4.8072579508815645</v>
          </cell>
          <cell r="GN150">
            <v>13.769247691443063</v>
          </cell>
          <cell r="GO150">
            <v>3.1523002956600421</v>
          </cell>
          <cell r="GP150">
            <v>7.1399601696699966</v>
          </cell>
          <cell r="GQ150">
            <v>10.292260465330038</v>
          </cell>
          <cell r="GR150">
            <v>7.5126114779756031E-2</v>
          </cell>
          <cell r="GS150">
            <v>0</v>
          </cell>
          <cell r="GT150">
            <v>2.2988591122605344</v>
          </cell>
          <cell r="GU150">
            <v>0</v>
          </cell>
          <cell r="GV150">
            <v>2.1035312138331683</v>
          </cell>
          <cell r="GW150">
            <v>4.0658253318803954</v>
          </cell>
          <cell r="GX150">
            <v>0</v>
          </cell>
          <cell r="GY150">
            <v>0</v>
          </cell>
          <cell r="GZ150">
            <v>4.5826930015651168</v>
          </cell>
          <cell r="HA150">
            <v>13.12603477431897</v>
          </cell>
          <cell r="HB150">
            <v>3.0050445911902406</v>
          </cell>
          <cell r="HC150">
            <v>6.8064259990458966</v>
          </cell>
          <cell r="HD150">
            <v>9.8114705902361372</v>
          </cell>
          <cell r="HE150">
            <v>10925.423913609095</v>
          </cell>
          <cell r="HF150">
            <v>0</v>
          </cell>
          <cell r="HG150">
            <v>1611.7749176680097</v>
          </cell>
          <cell r="HH150">
            <v>0</v>
          </cell>
          <cell r="HI150">
            <v>2714.8896236964711</v>
          </cell>
          <cell r="HJ150">
            <v>1607.0447502280567</v>
          </cell>
          <cell r="HK150">
            <v>0</v>
          </cell>
          <cell r="HL150">
            <v>0</v>
          </cell>
          <cell r="HM150">
            <v>677.28250581168368</v>
          </cell>
          <cell r="HN150">
            <v>1189.4112662026312</v>
          </cell>
          <cell r="HO150">
            <v>927.0055936624907</v>
          </cell>
          <cell r="HP150">
            <v>9.8257565832569112E-3</v>
          </cell>
          <cell r="HQ150">
            <v>0.99017424341674298</v>
          </cell>
          <cell r="HR150">
            <v>3.5561515615899473E-3</v>
          </cell>
          <cell r="HS150">
            <v>4.5736807961121295</v>
          </cell>
          <cell r="HT150">
            <v>2.0640477116542595</v>
          </cell>
          <cell r="HU150">
            <v>0</v>
          </cell>
          <cell r="HV150">
            <v>4.6464389996191446</v>
          </cell>
          <cell r="HW150">
            <v>4.7875000000000005</v>
          </cell>
          <cell r="HX150">
            <v>1.5609999999999999</v>
          </cell>
          <cell r="HY150">
            <v>4.5109329913625995</v>
          </cell>
          <cell r="HZ150">
            <v>2.0357303741359329</v>
          </cell>
          <cell r="IA150">
            <v>0</v>
          </cell>
          <cell r="IB150">
            <v>4.7319814967347167</v>
          </cell>
          <cell r="IC150">
            <v>2.1354869338997351</v>
          </cell>
          <cell r="ID150">
            <v>0</v>
          </cell>
          <cell r="IE150" t="str">
            <v>2</v>
          </cell>
          <cell r="IF150">
            <v>97.515512855063506</v>
          </cell>
          <cell r="IG150">
            <v>97.393748793821104</v>
          </cell>
          <cell r="IH150">
            <v>831.03328864781281</v>
          </cell>
          <cell r="II150">
            <v>85.553268715803085</v>
          </cell>
          <cell r="IJ150">
            <v>414.12140915499765</v>
          </cell>
          <cell r="IK150">
            <v>92.639737212310337</v>
          </cell>
          <cell r="IL150">
            <v>4.8757756427531751</v>
          </cell>
          <cell r="IM150">
            <v>92.524061354130055</v>
          </cell>
          <cell r="IN150">
            <v>4.8696874396910559</v>
          </cell>
          <cell r="IO150">
            <v>789.48162421542213</v>
          </cell>
          <cell r="IP150">
            <v>41.551664432390645</v>
          </cell>
          <cell r="IQ150">
            <v>81.275605280012925</v>
          </cell>
          <cell r="IR150">
            <v>4.2776634357901546</v>
          </cell>
          <cell r="IS150">
            <v>393.41533869724776</v>
          </cell>
          <cell r="IT150">
            <v>20.706070457749885</v>
          </cell>
          <cell r="IU150">
            <v>83.18</v>
          </cell>
          <cell r="IV150">
            <v>315.45</v>
          </cell>
          <cell r="IW150">
            <v>172.00000000000003</v>
          </cell>
          <cell r="IX150">
            <v>0.5</v>
          </cell>
          <cell r="IY150" t="str">
            <v>1: Yes</v>
          </cell>
          <cell r="IZ150" t="str">
            <v>5</v>
          </cell>
          <cell r="JA150" t="str">
            <v>14</v>
          </cell>
          <cell r="JB150" t="str">
            <v>TDF,LPV,D4T3TCNVP: TDF, LPV/r, D4T-3TC-NVP</v>
          </cell>
          <cell r="JC150" t="str">
            <v>1: Yes</v>
          </cell>
          <cell r="JD150" t="str">
            <v>0: No</v>
          </cell>
          <cell r="JE150" t="str">
            <v>N/A</v>
          </cell>
          <cell r="JF150" t="str">
            <v>N/A</v>
          </cell>
          <cell r="JG150" t="str">
            <v>N/A</v>
          </cell>
          <cell r="JH150">
            <v>0</v>
          </cell>
          <cell r="JI150">
            <v>283</v>
          </cell>
          <cell r="JJ150">
            <v>0</v>
          </cell>
          <cell r="JK150">
            <v>83</v>
          </cell>
          <cell r="JL150">
            <v>0</v>
          </cell>
          <cell r="JM150">
            <v>171</v>
          </cell>
          <cell r="JN150">
            <v>0</v>
          </cell>
          <cell r="JO150">
            <v>0</v>
          </cell>
          <cell r="JP150">
            <v>0</v>
          </cell>
          <cell r="JQ150">
            <v>0</v>
          </cell>
          <cell r="JR150">
            <v>53.426982537955851</v>
          </cell>
          <cell r="JS150">
            <v>86.333054358572809</v>
          </cell>
          <cell r="JT150">
            <v>118.77139391566578</v>
          </cell>
          <cell r="JU150">
            <v>141.70379137230802</v>
          </cell>
          <cell r="JV150">
            <v>151.52344998649522</v>
          </cell>
          <cell r="JW150" t="str">
            <v>N/A</v>
          </cell>
          <cell r="JX150">
            <v>128.29043031908435</v>
          </cell>
          <cell r="JY150" t="str">
            <v>N/A</v>
          </cell>
          <cell r="JZ150">
            <v>3515</v>
          </cell>
          <cell r="KA150">
            <v>291.56400000000002</v>
          </cell>
          <cell r="KB150">
            <v>343.26549999999997</v>
          </cell>
          <cell r="KC150">
            <v>21.700035</v>
          </cell>
          <cell r="KD150">
            <v>504.60199999999998</v>
          </cell>
          <cell r="KE150">
            <v>7</v>
          </cell>
          <cell r="KF150">
            <v>743.2817500000001</v>
          </cell>
          <cell r="KG150">
            <v>3468.8665999999998</v>
          </cell>
          <cell r="KH150">
            <v>4410.9755000000005</v>
          </cell>
          <cell r="KI150">
            <v>291.56400000000002</v>
          </cell>
          <cell r="KJ150">
            <v>1128.2645</v>
          </cell>
          <cell r="KK150">
            <v>21.700035</v>
          </cell>
          <cell r="KL150">
            <v>504.60199999999998</v>
          </cell>
          <cell r="KM150">
            <v>7</v>
          </cell>
          <cell r="KN150">
            <v>910.06450000000007</v>
          </cell>
          <cell r="KO150">
            <v>3625.7494999999999</v>
          </cell>
          <cell r="KP150">
            <v>184</v>
          </cell>
          <cell r="KQ150">
            <v>99</v>
          </cell>
          <cell r="KR150">
            <v>49</v>
          </cell>
          <cell r="KS150">
            <v>34</v>
          </cell>
          <cell r="KT150">
            <v>113</v>
          </cell>
          <cell r="KU150">
            <v>58</v>
          </cell>
          <cell r="KV150">
            <v>0</v>
          </cell>
          <cell r="KW150">
            <v>0</v>
          </cell>
          <cell r="KX150">
            <v>0</v>
          </cell>
          <cell r="KY150">
            <v>0</v>
          </cell>
          <cell r="KZ150">
            <v>4.3919011004532154</v>
          </cell>
          <cell r="LA150">
            <v>9.8869811503093707</v>
          </cell>
          <cell r="LB150">
            <v>0</v>
          </cell>
          <cell r="LC150">
            <v>2.6909500670282807</v>
          </cell>
          <cell r="LD150">
            <v>4.2871771553742803</v>
          </cell>
          <cell r="LE150">
            <v>4.5083333126838321</v>
          </cell>
          <cell r="LF150">
            <v>4.3541744618533507</v>
          </cell>
          <cell r="LG150">
            <v>0</v>
          </cell>
          <cell r="LH150">
            <v>7.3098614583668882</v>
          </cell>
          <cell r="LI150">
            <v>7.3163660512289344</v>
          </cell>
          <cell r="LJ150" t="str">
            <v>Tenofovir/Emtricitabine (TDF/FTC)</v>
          </cell>
          <cell r="LK150" t="str">
            <v/>
          </cell>
          <cell r="LL150" t="str">
            <v>1: Yes</v>
          </cell>
          <cell r="LM150" t="str">
            <v>5</v>
          </cell>
          <cell r="LN150" t="str">
            <v>14</v>
          </cell>
          <cell r="LO150" t="str">
            <v>TDF,LPV,D4T3TCNVP: TDF, LPV/r, D4T-3TC-NVP</v>
          </cell>
          <cell r="LP150" t="str">
            <v>0: No</v>
          </cell>
          <cell r="LQ150" t="str">
            <v>N/A</v>
          </cell>
          <cell r="LR150" t="str">
            <v>N/A</v>
          </cell>
          <cell r="LS150" t="str">
            <v>N/A</v>
          </cell>
          <cell r="LT150" t="str">
            <v>N/A</v>
          </cell>
          <cell r="LU150">
            <v>283</v>
          </cell>
          <cell r="LV150">
            <v>83</v>
          </cell>
          <cell r="LW150">
            <v>172</v>
          </cell>
          <cell r="LX150">
            <v>0</v>
          </cell>
          <cell r="LY150" t="str">
            <v>0: No</v>
          </cell>
          <cell r="LZ150" t="str">
            <v>0: No</v>
          </cell>
          <cell r="MA150" t="str">
            <v>0: No</v>
          </cell>
          <cell r="MB150" t="str">
            <v>0: No</v>
          </cell>
          <cell r="MC150" t="str">
            <v>0: No</v>
          </cell>
          <cell r="MD150" t="str">
            <v>1: Yes</v>
          </cell>
          <cell r="ME150" t="str">
            <v>0: No</v>
          </cell>
          <cell r="MF150" t="str">
            <v>0: No</v>
          </cell>
          <cell r="MG150" t="str">
            <v>1: Yes</v>
          </cell>
          <cell r="MH150" t="str">
            <v>0: No</v>
          </cell>
          <cell r="MI150" t="str">
            <v>0: No</v>
          </cell>
          <cell r="MJ150" t="str">
            <v>0: No</v>
          </cell>
          <cell r="MK150" t="str">
            <v>0: No</v>
          </cell>
          <cell r="ML150" t="str">
            <v>0: No</v>
          </cell>
          <cell r="MM150" t="str">
            <v>1: Yes</v>
          </cell>
          <cell r="MN150" t="str">
            <v>0: No</v>
          </cell>
          <cell r="MO150" t="str">
            <v>0: No</v>
          </cell>
          <cell r="MP150" t="str">
            <v>0: No</v>
          </cell>
          <cell r="MQ150" t="str">
            <v>1: Yes</v>
          </cell>
          <cell r="MR150" t="str">
            <v>1: Yes</v>
          </cell>
          <cell r="MS150" t="str">
            <v>4</v>
          </cell>
          <cell r="MT150" t="str">
            <v>1: Yes</v>
          </cell>
          <cell r="MU150">
            <v>24.589535861638204</v>
          </cell>
          <cell r="MV150">
            <v>32.494567676243541</v>
          </cell>
          <cell r="MW150">
            <v>21.45626398937593</v>
          </cell>
          <cell r="MX150">
            <v>10.217685650676518</v>
          </cell>
          <cell r="MY150">
            <v>21.710788606183645</v>
          </cell>
          <cell r="MZ150">
            <v>10.217685650676518</v>
          </cell>
          <cell r="NA150">
            <v>0.71990468319037182</v>
          </cell>
          <cell r="NB150">
            <v>0.71990468319037193</v>
          </cell>
          <cell r="NC150">
            <v>0.71990468319037182</v>
          </cell>
          <cell r="ND150">
            <v>0.71990468319037193</v>
          </cell>
          <cell r="NE150">
            <v>0.71990468319037182</v>
          </cell>
          <cell r="NF150">
            <v>0.71990468319037193</v>
          </cell>
          <cell r="NG150">
            <v>0.24462950461138103</v>
          </cell>
          <cell r="NH150">
            <v>0</v>
          </cell>
          <cell r="NI150">
            <v>0</v>
          </cell>
          <cell r="NJ150">
            <v>0</v>
          </cell>
          <cell r="NK150">
            <v>4.8907274310249953</v>
          </cell>
          <cell r="NL150">
            <v>0</v>
          </cell>
          <cell r="NM150">
            <v>14.371850210961684</v>
          </cell>
          <cell r="NN150">
            <v>22.276882025567026</v>
          </cell>
          <cell r="NO150">
            <v>11.238578338699408</v>
          </cell>
          <cell r="NP150">
            <v>0</v>
          </cell>
          <cell r="NQ150">
            <v>11.493102955507124</v>
          </cell>
          <cell r="NR150">
            <v>0</v>
          </cell>
          <cell r="NS150">
            <v>9.3249807408260654</v>
          </cell>
          <cell r="NT150">
            <v>9.3249807408260654</v>
          </cell>
          <cell r="NU150">
            <v>9.3249807408260654</v>
          </cell>
          <cell r="NV150">
            <v>9.3249807408260654</v>
          </cell>
          <cell r="NW150">
            <v>9.3249807408260654</v>
          </cell>
          <cell r="NX150">
            <v>9.3249807408260654</v>
          </cell>
          <cell r="NY150">
            <v>0</v>
          </cell>
          <cell r="NZ150">
            <v>0</v>
          </cell>
          <cell r="OA150">
            <v>0</v>
          </cell>
          <cell r="OB150">
            <v>0</v>
          </cell>
          <cell r="OC150">
            <v>0</v>
          </cell>
          <cell r="OD150">
            <v>0</v>
          </cell>
          <cell r="OE150">
            <v>0.8927049098504537</v>
          </cell>
          <cell r="OF150">
            <v>0.89270490985045381</v>
          </cell>
          <cell r="OG150">
            <v>0.8927049098504537</v>
          </cell>
          <cell r="OH150">
            <v>0.8927049098504537</v>
          </cell>
          <cell r="OI150">
            <v>0.8927049098504537</v>
          </cell>
          <cell r="OJ150">
            <v>0.8927049098504537</v>
          </cell>
          <cell r="OK150">
            <v>24.589535861638204</v>
          </cell>
          <cell r="OL150">
            <v>32.494567676243541</v>
          </cell>
          <cell r="OM150">
            <v>21.45626398937593</v>
          </cell>
          <cell r="ON150">
            <v>10.217685650676518</v>
          </cell>
          <cell r="OO150">
            <v>21.710788606183645</v>
          </cell>
          <cell r="OP150">
            <v>10.217685650676518</v>
          </cell>
          <cell r="OQ150">
            <v>0</v>
          </cell>
          <cell r="OR150">
            <v>0</v>
          </cell>
          <cell r="OS150">
            <v>0</v>
          </cell>
          <cell r="OT150">
            <v>0</v>
          </cell>
          <cell r="OU150">
            <v>0</v>
          </cell>
          <cell r="OV150">
            <v>0</v>
          </cell>
          <cell r="OW150">
            <v>2.0215818204900344</v>
          </cell>
          <cell r="OX150">
            <v>0</v>
          </cell>
          <cell r="OY150">
            <v>0</v>
          </cell>
          <cell r="OZ150">
            <v>0</v>
          </cell>
          <cell r="PA150">
            <v>1.9377935762346068</v>
          </cell>
          <cell r="PB150">
            <v>0</v>
          </cell>
          <cell r="PC150">
            <v>0</v>
          </cell>
          <cell r="PD150">
            <v>0</v>
          </cell>
          <cell r="PE150">
            <v>1.8738098260759171</v>
          </cell>
          <cell r="PF150">
            <v>0</v>
          </cell>
          <cell r="PG150">
            <v>7.1092102556986427</v>
          </cell>
          <cell r="PH150" t="str">
            <v/>
          </cell>
          <cell r="PI150">
            <v>0</v>
          </cell>
          <cell r="PJ150">
            <v>0</v>
          </cell>
          <cell r="PK150">
            <v>2.761664283714234</v>
          </cell>
          <cell r="PL150" t="str">
            <v>N/A</v>
          </cell>
          <cell r="PM150" t="str">
            <v>N/A</v>
          </cell>
          <cell r="PN150" t="str">
            <v>N/A</v>
          </cell>
          <cell r="PO150">
            <v>0.59532511813579603</v>
          </cell>
          <cell r="PP150" t="str">
            <v>N/A</v>
          </cell>
          <cell r="PQ150">
            <v>583.88</v>
          </cell>
          <cell r="PR150">
            <v>690.04000000000008</v>
          </cell>
          <cell r="PS150">
            <v>1327</v>
          </cell>
          <cell r="PT150">
            <v>0</v>
          </cell>
          <cell r="PU150">
            <v>1272</v>
          </cell>
          <cell r="PV150">
            <v>0</v>
          </cell>
          <cell r="PW150">
            <v>1230</v>
          </cell>
          <cell r="PX150">
            <v>17.838518664441398</v>
          </cell>
          <cell r="PY150">
            <v>0</v>
          </cell>
          <cell r="PZ150">
            <v>35.113385722513151</v>
          </cell>
          <cell r="QA150">
            <v>21.456110735338338</v>
          </cell>
          <cell r="QB150">
            <v>0.71990468319037193</v>
          </cell>
          <cell r="QC150">
            <v>0.34159663318983308</v>
          </cell>
          <cell r="QD150">
            <v>11.238425084661817</v>
          </cell>
          <cell r="QE150">
            <v>9.3249807408260672</v>
          </cell>
          <cell r="QF150">
            <v>0</v>
          </cell>
          <cell r="QG150">
            <v>0.8927049098504537</v>
          </cell>
          <cell r="QH150">
            <v>21.456110735338338</v>
          </cell>
          <cell r="QI150">
            <v>0</v>
          </cell>
          <cell r="QJ150">
            <v>1.5808260946640669</v>
          </cell>
          <cell r="QK150">
            <v>0</v>
          </cell>
          <cell r="QL150">
            <v>0</v>
          </cell>
          <cell r="QM150">
            <v>0</v>
          </cell>
          <cell r="QN150">
            <v>1.937793576234607</v>
          </cell>
          <cell r="QO150">
            <v>0</v>
          </cell>
          <cell r="QP150">
            <v>0</v>
          </cell>
          <cell r="QQ150">
            <v>0</v>
          </cell>
          <cell r="QR150">
            <v>0</v>
          </cell>
          <cell r="QS150">
            <v>0</v>
          </cell>
          <cell r="QT150">
            <v>3.133524150268336</v>
          </cell>
          <cell r="QU150">
            <v>0</v>
          </cell>
          <cell r="QV150" t="str">
            <v>1: Yes</v>
          </cell>
          <cell r="QW150" t="str">
            <v>0: No</v>
          </cell>
          <cell r="QX150" t="str">
            <v>0: No</v>
          </cell>
          <cell r="QY150" t="str">
            <v>0: No</v>
          </cell>
          <cell r="QZ150" t="str">
            <v>0: No</v>
          </cell>
          <cell r="RA150" t="str">
            <v>0: No</v>
          </cell>
          <cell r="RB150" t="str">
            <v>Patients from referral facilities</v>
          </cell>
          <cell r="RC150" t="str">
            <v>30</v>
          </cell>
          <cell r="RD150" t="str">
            <v>0: No</v>
          </cell>
          <cell r="RE150">
            <v>8.8240399095582074</v>
          </cell>
          <cell r="RF150">
            <v>0</v>
          </cell>
          <cell r="RG150">
            <v>0</v>
          </cell>
          <cell r="RH150">
            <v>0</v>
          </cell>
          <cell r="RI150">
            <v>1.9377935762346068</v>
          </cell>
          <cell r="RJ150">
            <v>0</v>
          </cell>
          <cell r="RK150">
            <v>0</v>
          </cell>
          <cell r="RL150">
            <v>0</v>
          </cell>
          <cell r="RM150">
            <v>1.8738098260759171</v>
          </cell>
          <cell r="RN150">
            <v>0</v>
          </cell>
          <cell r="RO150">
            <v>44.236654335942234</v>
          </cell>
          <cell r="RP150">
            <v>44.26247877387339</v>
          </cell>
          <cell r="RQ150">
            <v>44.171504222181191</v>
          </cell>
          <cell r="RR150">
            <v>44.171504222181191</v>
          </cell>
          <cell r="RS150">
            <v>44.200857778124544</v>
          </cell>
          <cell r="RT150">
            <v>102.27879936704669</v>
          </cell>
          <cell r="RU150">
            <v>44.234832382114824</v>
          </cell>
          <cell r="RV150">
            <v>4.7856653866514609</v>
          </cell>
          <cell r="RW150">
            <v>4.7205152728904274</v>
          </cell>
          <cell r="RX150">
            <v>4.7498688288337823</v>
          </cell>
          <cell r="RY150">
            <v>62.827810417755927</v>
          </cell>
          <cell r="RZ150">
            <v>4.7838434328240549</v>
          </cell>
          <cell r="SA150">
            <v>0</v>
          </cell>
          <cell r="SB150">
            <v>42.024821619145122</v>
          </cell>
          <cell r="SC150">
            <v>0</v>
          </cell>
          <cell r="SD150">
            <v>41.962929011072134</v>
          </cell>
          <cell r="SE150">
            <v>41.990814889218314</v>
          </cell>
          <cell r="SF150">
            <v>97.164859398694347</v>
          </cell>
          <cell r="SG150">
            <v>42.02309076300908</v>
          </cell>
          <cell r="SH150">
            <v>2.2118327167971121</v>
          </cell>
          <cell r="SI150">
            <v>0</v>
          </cell>
          <cell r="SJ150">
            <v>2.2085752111090597</v>
          </cell>
          <cell r="SK150">
            <v>2.2100428889062274</v>
          </cell>
          <cell r="SL150">
            <v>5.1139399683523346</v>
          </cell>
          <cell r="SM150">
            <v>2.2117416191057409</v>
          </cell>
          <cell r="SN150">
            <v>0.30558557250880569</v>
          </cell>
          <cell r="SO150">
            <v>0.9</v>
          </cell>
          <cell r="SP150">
            <v>0.7</v>
          </cell>
          <cell r="SQ150">
            <v>0.95</v>
          </cell>
          <cell r="SR150">
            <v>0.97</v>
          </cell>
          <cell r="SS150" t="str">
            <v>1: Yes</v>
          </cell>
          <cell r="ST150" t="str">
            <v>1: Yes</v>
          </cell>
          <cell r="SU150">
            <v>1</v>
          </cell>
          <cell r="SV150" t="str">
            <v>1: Yes</v>
          </cell>
          <cell r="SW150" t="str">
            <v>0: All patients when initiated</v>
          </cell>
          <cell r="SX150">
            <v>1</v>
          </cell>
          <cell r="SY150" t="str">
            <v>1: Yes</v>
          </cell>
          <cell r="SZ150" t="str">
            <v>ART and stage 3 or 4</v>
          </cell>
          <cell r="TA150">
            <v>14</v>
          </cell>
          <cell r="TB150">
            <v>0.49114077464284955</v>
          </cell>
          <cell r="TC150">
            <v>0</v>
          </cell>
          <cell r="TD150">
            <v>17.563551190742142</v>
          </cell>
          <cell r="TE150">
            <v>0.16566273982634858</v>
          </cell>
          <cell r="TF150">
            <v>1.1287738658276805</v>
          </cell>
          <cell r="TG150">
            <v>0.1006481904783002</v>
          </cell>
          <cell r="TH150">
            <v>6.975763867728042</v>
          </cell>
          <cell r="TI150">
            <v>4.7856653866514609</v>
          </cell>
          <cell r="TJ150">
            <v>13.025448320045408</v>
          </cell>
          <cell r="TK150">
            <v>0.4911407746428495</v>
          </cell>
          <cell r="TL150">
            <v>0</v>
          </cell>
          <cell r="TM150">
            <v>17.563551190742139</v>
          </cell>
          <cell r="TN150">
            <v>0.16566273982634858</v>
          </cell>
          <cell r="TO150">
            <v>1.1287738658276802</v>
          </cell>
          <cell r="TP150">
            <v>0.10064819047830019</v>
          </cell>
          <cell r="TQ150">
            <v>6.9757638677280411</v>
          </cell>
          <cell r="TR150">
            <v>4.7205152728904274</v>
          </cell>
          <cell r="TS150">
            <v>13.025448320045406</v>
          </cell>
          <cell r="TT150">
            <v>0.4911407746428495</v>
          </cell>
          <cell r="TU150">
            <v>0</v>
          </cell>
          <cell r="TV150">
            <v>17.563551190742142</v>
          </cell>
          <cell r="TW150">
            <v>0.16566273982634858</v>
          </cell>
          <cell r="TX150">
            <v>1.1287738658276805</v>
          </cell>
          <cell r="TY150">
            <v>0.10064819047830018</v>
          </cell>
          <cell r="TZ150">
            <v>6.9757638677280411</v>
          </cell>
          <cell r="UA150">
            <v>4.8114898245826216</v>
          </cell>
          <cell r="UB150">
            <v>13.025448320045404</v>
          </cell>
          <cell r="UC150" t="str">
            <v>1: Yes</v>
          </cell>
          <cell r="UD150" t="str">
            <v>ART and stage 3 or 4</v>
          </cell>
          <cell r="UE150">
            <v>14</v>
          </cell>
          <cell r="UF150">
            <v>33000</v>
          </cell>
          <cell r="UG150">
            <v>9.2287163526703526E-3</v>
          </cell>
          <cell r="UH150">
            <v>9.2287163526703526E-3</v>
          </cell>
          <cell r="UI150">
            <v>9.2287163526703526E-3</v>
          </cell>
          <cell r="UJ150">
            <v>144000</v>
          </cell>
          <cell r="UK150">
            <v>1.8061953459328327E-2</v>
          </cell>
          <cell r="UL150">
            <v>1.8061953459328327E-2</v>
          </cell>
          <cell r="UM150">
            <v>1.8061953459328327E-2</v>
          </cell>
          <cell r="UN150" t="str">
            <v>1: Yes</v>
          </cell>
          <cell r="UO150" t="str">
            <v>3: Other (please explain)</v>
          </cell>
          <cell r="UP150" t="str">
            <v>0: No</v>
          </cell>
          <cell r="UQ150" t="e">
            <v>#N/A</v>
          </cell>
          <cell r="UR150" t="e">
            <v>#N/A</v>
          </cell>
          <cell r="US150" t="e">
            <v>#N/A</v>
          </cell>
          <cell r="UT150" t="e">
            <v>#N/A</v>
          </cell>
          <cell r="UU150" t="e">
            <v>#N/A</v>
          </cell>
          <cell r="UV150" t="e">
            <v>#N/A</v>
          </cell>
          <cell r="UW150" t="e">
            <v>#N/A</v>
          </cell>
          <cell r="UX150">
            <v>1</v>
          </cell>
          <cell r="UY150">
            <v>1</v>
          </cell>
          <cell r="UZ150">
            <v>0</v>
          </cell>
          <cell r="VA150">
            <v>0</v>
          </cell>
          <cell r="VB150">
            <v>1</v>
          </cell>
          <cell r="VC150">
            <v>0</v>
          </cell>
          <cell r="VD150">
            <v>1</v>
          </cell>
          <cell r="VE150">
            <v>1</v>
          </cell>
          <cell r="VF150">
            <v>0</v>
          </cell>
          <cell r="VG150">
            <v>0</v>
          </cell>
          <cell r="VH150">
            <v>0</v>
          </cell>
          <cell r="VI150">
            <v>1</v>
          </cell>
          <cell r="VJ150">
            <v>0</v>
          </cell>
          <cell r="VK150">
            <v>0</v>
          </cell>
          <cell r="VL150">
            <v>0</v>
          </cell>
          <cell r="VM150">
            <v>0</v>
          </cell>
          <cell r="VN150">
            <v>0</v>
          </cell>
          <cell r="VO150">
            <v>0</v>
          </cell>
          <cell r="VP150">
            <v>0</v>
          </cell>
          <cell r="VQ150">
            <v>0</v>
          </cell>
          <cell r="VR150">
            <v>0</v>
          </cell>
          <cell r="VS150">
            <v>0</v>
          </cell>
          <cell r="VT150">
            <v>0</v>
          </cell>
          <cell r="VU150">
            <v>0</v>
          </cell>
          <cell r="VV150">
            <v>1</v>
          </cell>
          <cell r="VW150">
            <v>0</v>
          </cell>
          <cell r="VX150">
            <v>0</v>
          </cell>
          <cell r="VY150">
            <v>2.1703063914657563</v>
          </cell>
          <cell r="VZ150">
            <v>2.1703063914657563</v>
          </cell>
          <cell r="WA150">
            <v>2.2989964922395831</v>
          </cell>
          <cell r="WB150">
            <v>2.2989964922395831</v>
          </cell>
          <cell r="WC150">
            <v>2.2989964922395831</v>
          </cell>
          <cell r="WD150">
            <v>0.47043009812079528</v>
          </cell>
          <cell r="WE150">
            <v>0.47043009812079523</v>
          </cell>
          <cell r="WF150">
            <v>2.1840466676276042</v>
          </cell>
          <cell r="WG150">
            <v>2.1840466676276042</v>
          </cell>
          <cell r="WH150">
            <v>2.1840466676276042</v>
          </cell>
          <cell r="WI150">
            <v>2.1840466676276042</v>
          </cell>
          <cell r="WJ150">
            <v>0.44690859321475551</v>
          </cell>
          <cell r="WK150">
            <v>0.44690859321475546</v>
          </cell>
          <cell r="WL150">
            <v>0.11494982461197915</v>
          </cell>
          <cell r="WM150">
            <v>0.11494982461197915</v>
          </cell>
          <cell r="WN150">
            <v>0.11494982461197915</v>
          </cell>
          <cell r="WO150">
            <v>0.11494982461197917</v>
          </cell>
          <cell r="WP150">
            <v>2.3521504906039766E-2</v>
          </cell>
          <cell r="WQ150">
            <v>2.3521504906039763E-2</v>
          </cell>
          <cell r="WR150">
            <v>1.8721313940812572</v>
          </cell>
          <cell r="WS150">
            <v>0.42686509815832613</v>
          </cell>
          <cell r="WT150">
            <v>1.8721313940812574</v>
          </cell>
          <cell r="WU150">
            <v>0.42686509815832607</v>
          </cell>
          <cell r="WV150">
            <v>1.8721313940812574</v>
          </cell>
          <cell r="WW150">
            <v>0.42686509815832613</v>
          </cell>
          <cell r="WX150">
            <v>4.3564999962469125E-2</v>
          </cell>
          <cell r="WY150">
            <v>0.42686509815832613</v>
          </cell>
          <cell r="WZ150">
            <v>11.581454737651061</v>
          </cell>
          <cell r="XA150">
            <v>10.324738206805083</v>
          </cell>
          <cell r="XB150">
            <v>13.332182832155098</v>
          </cell>
          <cell r="XC150">
            <v>10.008224127516435</v>
          </cell>
          <cell r="XD150">
            <v>7.2220618819249935</v>
          </cell>
          <cell r="XE150">
            <v>14.569233395773828</v>
          </cell>
          <cell r="XF150">
            <v>11.719971809985472</v>
          </cell>
          <cell r="XG150">
            <v>0.68468532061303811</v>
          </cell>
          <cell r="XH150">
            <v>0.7083831191238521</v>
          </cell>
          <cell r="XI150">
            <v>0.63662337863712359</v>
          </cell>
          <cell r="XJ150">
            <v>0.63662337863712359</v>
          </cell>
          <cell r="XK150">
            <v>1.1860670492062755</v>
          </cell>
          <cell r="XL150">
            <v>1.1860670492062755</v>
          </cell>
          <cell r="XM150">
            <v>6.3943796090822591</v>
          </cell>
          <cell r="XN150">
            <v>7.1934141980777735</v>
          </cell>
          <cell r="XO150">
            <v>9.2092255203155613</v>
          </cell>
          <cell r="XP150">
            <v>6.3029254791151175</v>
          </cell>
          <cell r="XQ150">
            <v>3.5167632335236769</v>
          </cell>
          <cell r="XR150">
            <v>7.666042621119046</v>
          </cell>
          <cell r="XS150">
            <v>4.8167810353306892</v>
          </cell>
          <cell r="XT150">
            <v>0.23529164307805497</v>
          </cell>
          <cell r="XU150">
            <v>0.24343537536071835</v>
          </cell>
          <cell r="XV150">
            <v>0.21877518952401959</v>
          </cell>
          <cell r="XW150">
            <v>0.21877518952401959</v>
          </cell>
          <cell r="XX150">
            <v>0.40759113187736518</v>
          </cell>
          <cell r="XY150">
            <v>0.40759113187736518</v>
          </cell>
          <cell r="XZ150">
            <v>0</v>
          </cell>
          <cell r="YA150">
            <v>0</v>
          </cell>
          <cell r="YB150">
            <v>0</v>
          </cell>
          <cell r="YC150">
            <v>0</v>
          </cell>
          <cell r="YD150">
            <v>0</v>
          </cell>
          <cell r="YE150">
            <v>0</v>
          </cell>
          <cell r="YF150">
            <v>0</v>
          </cell>
          <cell r="YG150">
            <v>0</v>
          </cell>
          <cell r="YH150">
            <v>0</v>
          </cell>
          <cell r="YI150">
            <v>0</v>
          </cell>
          <cell r="YJ150">
            <v>0</v>
          </cell>
          <cell r="YK150">
            <v>0</v>
          </cell>
          <cell r="YL150">
            <v>0.51353451223980484</v>
          </cell>
          <cell r="YM150">
            <v>0.53130857140688592</v>
          </cell>
          <cell r="YN150">
            <v>0.47748661521785563</v>
          </cell>
          <cell r="YO150">
            <v>0.47748661521785563</v>
          </cell>
          <cell r="YP150">
            <v>0.88958583638466104</v>
          </cell>
          <cell r="YQ150">
            <v>0.88958583638466104</v>
          </cell>
          <cell r="YR150">
            <v>2.5515190431788715</v>
          </cell>
          <cell r="YS150">
            <v>2.6398302459480791</v>
          </cell>
          <cell r="YT150">
            <v>2.3724134650223179</v>
          </cell>
          <cell r="YU150">
            <v>2.3724134650223179</v>
          </cell>
          <cell r="YV150">
            <v>4.4199467571864819</v>
          </cell>
          <cell r="YW150">
            <v>4.4199467571864819</v>
          </cell>
          <cell r="YX150">
            <v>0</v>
          </cell>
          <cell r="YY150">
            <v>0</v>
          </cell>
          <cell r="YZ150">
            <v>0</v>
          </cell>
          <cell r="ZA150">
            <v>0</v>
          </cell>
          <cell r="ZB150">
            <v>0</v>
          </cell>
          <cell r="ZC150">
            <v>0</v>
          </cell>
          <cell r="ZD150">
            <v>3.5629334289723649</v>
          </cell>
          <cell r="ZE150">
            <v>2.7861242522972134</v>
          </cell>
          <cell r="ZF150">
            <v>1.8241869232273089</v>
          </cell>
          <cell r="ZG150">
            <v>1.8241869232273089</v>
          </cell>
          <cell r="ZH150">
            <v>0.18628591219699864</v>
          </cell>
          <cell r="ZI150">
            <v>0.18628591219699864</v>
          </cell>
          <cell r="ZJ150" t="str">
            <v xml:space="preserve"> </v>
          </cell>
          <cell r="ZK150">
            <v>0</v>
          </cell>
          <cell r="ZL150">
            <v>2</v>
          </cell>
          <cell r="ZM150">
            <v>0</v>
          </cell>
          <cell r="ZN150">
            <v>1</v>
          </cell>
          <cell r="ZO150">
            <v>0</v>
          </cell>
          <cell r="ZP150">
            <v>0</v>
          </cell>
          <cell r="ZQ150">
            <v>0</v>
          </cell>
          <cell r="ZR150" t="str">
            <v>1: Yes</v>
          </cell>
          <cell r="ZS150" t="str">
            <v>1: Yes</v>
          </cell>
          <cell r="ZT150">
            <v>0.48201650773032678</v>
          </cell>
          <cell r="ZU150">
            <v>0.48201650773032678</v>
          </cell>
          <cell r="ZV150">
            <v>0.48201650773032678</v>
          </cell>
          <cell r="ZW150">
            <v>0.48201650773032673</v>
          </cell>
          <cell r="ZX150">
            <v>0.48201650773032678</v>
          </cell>
          <cell r="ZY150">
            <v>0.48201650773032678</v>
          </cell>
          <cell r="ZZ150">
            <v>0.48201650773032678</v>
          </cell>
          <cell r="AAA150">
            <v>8.194280631415557E-2</v>
          </cell>
          <cell r="AAB150">
            <v>8.1942806314155556E-2</v>
          </cell>
          <cell r="AAC150">
            <v>8.1942806314155556E-2</v>
          </cell>
          <cell r="AAD150">
            <v>8.1942806314155556E-2</v>
          </cell>
          <cell r="AAE150">
            <v>8.1942806314155556E-2</v>
          </cell>
          <cell r="AAF150">
            <v>8.1942806314155556E-2</v>
          </cell>
          <cell r="AAG150">
            <v>0.28920990463819607</v>
          </cell>
          <cell r="AAH150">
            <v>0.28920990463819601</v>
          </cell>
          <cell r="AAI150">
            <v>0.28920990463819607</v>
          </cell>
          <cell r="AAJ150">
            <v>0.28920990463819601</v>
          </cell>
          <cell r="AAK150">
            <v>0.28920990463819607</v>
          </cell>
          <cell r="AAL150">
            <v>0.28920990463819607</v>
          </cell>
          <cell r="AAM150">
            <v>0.28920990463819607</v>
          </cell>
          <cell r="AAN150">
            <v>5.3021815850335961E-2</v>
          </cell>
          <cell r="AAO150">
            <v>5.3021815850335947E-2</v>
          </cell>
          <cell r="AAP150">
            <v>5.302181585033594E-2</v>
          </cell>
          <cell r="AAQ150">
            <v>5.3021815850335947E-2</v>
          </cell>
          <cell r="AAR150">
            <v>5.3021815850335947E-2</v>
          </cell>
          <cell r="AAS150">
            <v>5.3021815850335947E-2</v>
          </cell>
          <cell r="AAT150">
            <v>0</v>
          </cell>
          <cell r="AAU150">
            <v>0</v>
          </cell>
          <cell r="AAV150">
            <v>0</v>
          </cell>
          <cell r="AAW150">
            <v>0</v>
          </cell>
          <cell r="AAX150">
            <v>0</v>
          </cell>
          <cell r="AAY150">
            <v>0</v>
          </cell>
          <cell r="AAZ150">
            <v>0</v>
          </cell>
          <cell r="ABA150">
            <v>0</v>
          </cell>
          <cell r="ABB150">
            <v>0</v>
          </cell>
          <cell r="ABC150">
            <v>0</v>
          </cell>
          <cell r="ABD150">
            <v>0</v>
          </cell>
          <cell r="ABE150">
            <v>0</v>
          </cell>
          <cell r="ABF150">
            <v>4.3381485695729409E-2</v>
          </cell>
          <cell r="ABG150">
            <v>4.3381485695729409E-2</v>
          </cell>
          <cell r="ABH150">
            <v>4.3381485695729402E-2</v>
          </cell>
          <cell r="ABI150">
            <v>4.3381485695729409E-2</v>
          </cell>
          <cell r="ABJ150">
            <v>4.3381485695729409E-2</v>
          </cell>
          <cell r="ABK150">
            <v>4.3381485695729409E-2</v>
          </cell>
          <cell r="ABL150">
            <v>1.4460495231909804E-2</v>
          </cell>
          <cell r="ABM150">
            <v>1.4460495231909804E-2</v>
          </cell>
          <cell r="ABN150">
            <v>1.4460495231909802E-2</v>
          </cell>
          <cell r="ABO150">
            <v>1.4460495231909802E-2</v>
          </cell>
          <cell r="ABP150">
            <v>1.4460495231909804E-2</v>
          </cell>
          <cell r="ABQ150">
            <v>1.4460495231909802E-2</v>
          </cell>
          <cell r="ABR150">
            <v>0</v>
          </cell>
          <cell r="ABS150">
            <v>0</v>
          </cell>
          <cell r="ABT150">
            <v>0</v>
          </cell>
          <cell r="ABU150">
            <v>0</v>
          </cell>
          <cell r="ABV150">
            <v>0</v>
          </cell>
          <cell r="ABW150">
            <v>0</v>
          </cell>
          <cell r="ABX150">
            <v>0.28920990463819607</v>
          </cell>
          <cell r="ABY150" t="str">
            <v>1: Yes</v>
          </cell>
          <cell r="ABZ150">
            <v>0.28920990463819601</v>
          </cell>
          <cell r="ACA150">
            <v>0.28920990463819607</v>
          </cell>
          <cell r="ACB150">
            <v>2.8748935824668296</v>
          </cell>
          <cell r="ACC150">
            <v>2.8354519884356826</v>
          </cell>
          <cell r="ACD150">
            <v>2.9743971745641913</v>
          </cell>
          <cell r="ACE150">
            <v>2.6730885132070776</v>
          </cell>
          <cell r="ACF150">
            <v>2.6730885132070776</v>
          </cell>
          <cell r="ACG150">
            <v>4.980122175082542</v>
          </cell>
          <cell r="ACH150">
            <v>4.980122175082542</v>
          </cell>
          <cell r="ACI150">
            <v>0</v>
          </cell>
          <cell r="ACJ150">
            <v>0</v>
          </cell>
          <cell r="ACK150">
            <v>0</v>
          </cell>
          <cell r="ACL150">
            <v>0</v>
          </cell>
          <cell r="ACM150">
            <v>0</v>
          </cell>
          <cell r="ACN150">
            <v>0</v>
          </cell>
          <cell r="ACO150">
            <v>0</v>
          </cell>
          <cell r="ACP150">
            <v>0</v>
          </cell>
          <cell r="ACQ150">
            <v>0</v>
          </cell>
          <cell r="ACR150">
            <v>0</v>
          </cell>
          <cell r="ACS150">
            <v>0</v>
          </cell>
          <cell r="ACT150">
            <v>0</v>
          </cell>
          <cell r="ACU150">
            <v>0</v>
          </cell>
          <cell r="ACV150">
            <v>0</v>
          </cell>
          <cell r="ACW150">
            <v>0</v>
          </cell>
          <cell r="ACX150">
            <v>0</v>
          </cell>
          <cell r="ACY150">
            <v>0</v>
          </cell>
          <cell r="ACZ150">
            <v>0</v>
          </cell>
          <cell r="ADA150">
            <v>0</v>
          </cell>
          <cell r="ADB150">
            <v>0</v>
          </cell>
          <cell r="ADC150">
            <v>0</v>
          </cell>
          <cell r="ADD150">
            <v>0</v>
          </cell>
          <cell r="ADE150">
            <v>0</v>
          </cell>
          <cell r="ADF150">
            <v>0</v>
          </cell>
          <cell r="ADG150">
            <v>0</v>
          </cell>
          <cell r="ADH150">
            <v>0</v>
          </cell>
          <cell r="ADI150">
            <v>0</v>
          </cell>
          <cell r="ADJ150">
            <v>0</v>
          </cell>
          <cell r="ADK150">
            <v>0</v>
          </cell>
          <cell r="ADL150">
            <v>0</v>
          </cell>
          <cell r="ADM150">
            <v>0</v>
          </cell>
          <cell r="ADN150">
            <v>0</v>
          </cell>
          <cell r="ADO150">
            <v>0</v>
          </cell>
          <cell r="ADP150">
            <v>0</v>
          </cell>
          <cell r="ADQ150">
            <v>0</v>
          </cell>
          <cell r="ADR150">
            <v>0</v>
          </cell>
          <cell r="ADS150">
            <v>2.8748935824668296</v>
          </cell>
          <cell r="ADT150">
            <v>2.9743971745641913</v>
          </cell>
          <cell r="ADU150">
            <v>2.6730885132070776</v>
          </cell>
          <cell r="ADV150">
            <v>2.6730885132070776</v>
          </cell>
          <cell r="ADW150">
            <v>4.980122175082542</v>
          </cell>
          <cell r="ADX150">
            <v>4.980122175082542</v>
          </cell>
          <cell r="ADY150">
            <v>0</v>
          </cell>
          <cell r="ADZ150">
            <v>0</v>
          </cell>
          <cell r="AEA150">
            <v>0</v>
          </cell>
          <cell r="AEB150">
            <v>0</v>
          </cell>
          <cell r="AEC150">
            <v>0</v>
          </cell>
          <cell r="AED150">
            <v>0</v>
          </cell>
          <cell r="AEE150">
            <v>0</v>
          </cell>
          <cell r="AEF150">
            <v>0</v>
          </cell>
          <cell r="AEG150">
            <v>0.20658553049680128</v>
          </cell>
          <cell r="AEH150">
            <v>0</v>
          </cell>
          <cell r="AEI150">
            <v>0.5328228384788426</v>
          </cell>
          <cell r="AEJ150">
            <v>1.1655726231173908</v>
          </cell>
          <cell r="AEK150">
            <v>0.96991259037379485</v>
          </cell>
          <cell r="AEL150">
            <v>0</v>
          </cell>
          <cell r="AEM150">
            <v>0</v>
          </cell>
          <cell r="AEN150">
            <v>0</v>
          </cell>
          <cell r="AEO150">
            <v>0</v>
          </cell>
          <cell r="AEP150">
            <v>0.2037513168492921</v>
          </cell>
          <cell r="AEQ150">
            <v>0</v>
          </cell>
          <cell r="AER150">
            <v>0.52551286978505396</v>
          </cell>
          <cell r="AES150">
            <v>1.1495817556657446</v>
          </cell>
          <cell r="AET150">
            <v>0.95660604613559164</v>
          </cell>
          <cell r="AEU150">
            <v>0</v>
          </cell>
          <cell r="AEV150">
            <v>0</v>
          </cell>
          <cell r="AEW150">
            <v>0</v>
          </cell>
          <cell r="AEX150" t="str">
            <v>9</v>
          </cell>
          <cell r="AEY150" t="str">
            <v>7</v>
          </cell>
          <cell r="AEZ150" t="str">
            <v>1: Yes</v>
          </cell>
          <cell r="AFA150" t="str">
            <v>0</v>
          </cell>
          <cell r="AFB150" t="str">
            <v>1</v>
          </cell>
          <cell r="AFC150" t="str">
            <v>1: Always</v>
          </cell>
          <cell r="AFD150" t="str">
            <v>1: Always</v>
          </cell>
          <cell r="AFE150">
            <v>0</v>
          </cell>
          <cell r="AFF150">
            <v>0</v>
          </cell>
          <cell r="AFG150">
            <v>0.58606099745448281</v>
          </cell>
          <cell r="AFH150">
            <v>0.58606099745448292</v>
          </cell>
          <cell r="AFI150">
            <v>0.58606099745448292</v>
          </cell>
          <cell r="AFJ150">
            <v>0.26174786763239216</v>
          </cell>
          <cell r="AFK150">
            <v>0.26174786763239216</v>
          </cell>
          <cell r="AFL150">
            <v>4.8699351858349456</v>
          </cell>
          <cell r="AFM150">
            <v>4.8699351858349456</v>
          </cell>
          <cell r="AFN150">
            <v>0</v>
          </cell>
          <cell r="AFO150">
            <v>37</v>
          </cell>
          <cell r="AFP150">
            <v>37</v>
          </cell>
          <cell r="AFQ150">
            <v>0</v>
          </cell>
          <cell r="AFR150">
            <v>0</v>
          </cell>
          <cell r="AFS150">
            <v>0</v>
          </cell>
          <cell r="AFT150">
            <v>0</v>
          </cell>
          <cell r="AFU150">
            <v>0</v>
          </cell>
          <cell r="AFV150">
            <v>0</v>
          </cell>
          <cell r="AFW150">
            <v>0</v>
          </cell>
          <cell r="AFX150">
            <v>0</v>
          </cell>
          <cell r="AFY150">
            <v>0</v>
          </cell>
          <cell r="AFZ150">
            <v>0</v>
          </cell>
          <cell r="AGA150">
            <v>0</v>
          </cell>
          <cell r="AGB150">
            <v>0</v>
          </cell>
        </row>
        <row r="151">
          <cell r="A151" t="str">
            <v>Ethiopia_28</v>
          </cell>
          <cell r="B151" t="str">
            <v>Ethiopia</v>
          </cell>
          <cell r="C151" t="str">
            <v>Negele Borena HP</v>
          </cell>
          <cell r="D151" t="str">
            <v>Hospital</v>
          </cell>
          <cell r="E151" t="str">
            <v>Secondary</v>
          </cell>
          <cell r="F151" t="str">
            <v>Urban</v>
          </cell>
          <cell r="G151" t="str">
            <v>No</v>
          </cell>
          <cell r="H151">
            <v>38849</v>
          </cell>
          <cell r="I151" t="e">
            <v>#VALUE!</v>
          </cell>
          <cell r="J151">
            <v>10406</v>
          </cell>
          <cell r="K151" t="str">
            <v>Unknown</v>
          </cell>
          <cell r="L151">
            <v>3313</v>
          </cell>
          <cell r="M151" t="str">
            <v>USD</v>
          </cell>
          <cell r="N151">
            <v>16.142439999999997</v>
          </cell>
          <cell r="O151">
            <v>0.8</v>
          </cell>
          <cell r="P151">
            <v>0</v>
          </cell>
          <cell r="Q151">
            <v>0</v>
          </cell>
          <cell r="R151">
            <v>0.2</v>
          </cell>
          <cell r="S151">
            <v>0</v>
          </cell>
          <cell r="T151">
            <v>10406</v>
          </cell>
          <cell r="U151">
            <v>0</v>
          </cell>
          <cell r="V151">
            <v>194.88904049329946</v>
          </cell>
          <cell r="W151" t="str">
            <v>0: No</v>
          </cell>
          <cell r="X151" t="str">
            <v>0: No</v>
          </cell>
          <cell r="Y151">
            <v>0</v>
          </cell>
          <cell r="Z151" t="str">
            <v>Jul-10</v>
          </cell>
          <cell r="AA151" t="str">
            <v>Jun-11</v>
          </cell>
          <cell r="AB151">
            <v>117</v>
          </cell>
          <cell r="AC151">
            <v>458.08333333333331</v>
          </cell>
          <cell r="AD151">
            <v>16.083333333333332</v>
          </cell>
          <cell r="AE151">
            <v>36.083333333333336</v>
          </cell>
          <cell r="AF151">
            <v>1.1666666666666667</v>
          </cell>
          <cell r="AG151">
            <v>628.41666666666663</v>
          </cell>
          <cell r="AH151">
            <v>511.41666666666663</v>
          </cell>
          <cell r="AI151">
            <v>9.9862882906776296</v>
          </cell>
          <cell r="AJ151">
            <v>16.220726694072404</v>
          </cell>
          <cell r="AK151">
            <v>2.4</v>
          </cell>
          <cell r="AL151">
            <v>11.7</v>
          </cell>
          <cell r="AM151">
            <v>11.7</v>
          </cell>
          <cell r="AN151">
            <v>12</v>
          </cell>
          <cell r="AO151">
            <v>12</v>
          </cell>
          <cell r="AP151">
            <v>15</v>
          </cell>
          <cell r="AQ151">
            <v>16.5</v>
          </cell>
          <cell r="AR151">
            <v>16.5</v>
          </cell>
          <cell r="AS151">
            <v>16.5</v>
          </cell>
          <cell r="AT151">
            <v>16.5</v>
          </cell>
          <cell r="AU151">
            <v>11.4</v>
          </cell>
          <cell r="AV151">
            <v>10.7</v>
          </cell>
          <cell r="AW151">
            <v>10.7</v>
          </cell>
          <cell r="AX151">
            <v>10.7</v>
          </cell>
          <cell r="AY151">
            <v>10.7</v>
          </cell>
          <cell r="AZ151">
            <v>2.4500000000000002</v>
          </cell>
          <cell r="BA151">
            <v>19.149999999999999</v>
          </cell>
          <cell r="BB151">
            <v>19.149999999999999</v>
          </cell>
          <cell r="BC151">
            <v>19.149999999999999</v>
          </cell>
          <cell r="BD151">
            <v>19.149999999999999</v>
          </cell>
          <cell r="BE151">
            <v>211185.01708333331</v>
          </cell>
          <cell r="BF151" t="str">
            <v>1: Yes</v>
          </cell>
          <cell r="BG151" t="str">
            <v>0: Unknown</v>
          </cell>
          <cell r="BH151" t="str">
            <v>53</v>
          </cell>
          <cell r="BI151" t="str">
            <v>0</v>
          </cell>
          <cell r="BJ151" t="str">
            <v>15</v>
          </cell>
          <cell r="BK151" t="str">
            <v>N/A</v>
          </cell>
          <cell r="BL151" t="str">
            <v>N/A</v>
          </cell>
          <cell r="BM151" t="str">
            <v>1: Yes</v>
          </cell>
          <cell r="BN151" t="str">
            <v>N_INITIATION,N_STAGE,N_MONITORING,N_BLOOD: Initiation, WHO Staging, Routine clinical monitoring, Blood draws for CD4</v>
          </cell>
          <cell r="BO151" t="str">
            <v>The ART coordinator who is a doctor oversees all of the nurse's work.</v>
          </cell>
          <cell r="BP151" t="str">
            <v>1: Yes</v>
          </cell>
          <cell r="BQ151">
            <v>9.8964983490910166E-2</v>
          </cell>
          <cell r="BR151" t="str">
            <v>1: The Costing Period</v>
          </cell>
          <cell r="BS151" t="str">
            <v/>
          </cell>
          <cell r="BT151" t="str">
            <v>1: Yes</v>
          </cell>
          <cell r="BU151" t="str">
            <v>0: Unknown</v>
          </cell>
          <cell r="BV151" t="str">
            <v>53</v>
          </cell>
          <cell r="BW151" t="str">
            <v>0</v>
          </cell>
          <cell r="BX151" t="str">
            <v>15</v>
          </cell>
          <cell r="BY151" t="str">
            <v>N/A</v>
          </cell>
          <cell r="BZ151" t="str">
            <v>N/A</v>
          </cell>
          <cell r="CA151" t="str">
            <v>1: Yes</v>
          </cell>
          <cell r="CB151" t="str">
            <v>0: No</v>
          </cell>
          <cell r="CC151" t="str">
            <v>0: No</v>
          </cell>
          <cell r="CD151" t="str">
            <v>0: No</v>
          </cell>
          <cell r="CE151" t="str">
            <v>1: Yes</v>
          </cell>
          <cell r="CF151" t="str">
            <v>0: No</v>
          </cell>
          <cell r="CG151" t="str">
            <v>1: Yes</v>
          </cell>
          <cell r="CH151" t="str">
            <v>by patient ID #</v>
          </cell>
          <cell r="CI151" t="str">
            <v/>
          </cell>
          <cell r="CJ151">
            <v>521</v>
          </cell>
          <cell r="CK151" t="str">
            <v>Based on interviews with ART pharmacist and ART coordinator.</v>
          </cell>
          <cell r="CL151" t="str">
            <v>1: Yes</v>
          </cell>
          <cell r="CM151" t="str">
            <v>1: Yes</v>
          </cell>
          <cell r="CN151" t="str">
            <v>1: Yes</v>
          </cell>
          <cell r="CO151" t="str">
            <v>1: Yes</v>
          </cell>
          <cell r="CP151" t="str">
            <v/>
          </cell>
          <cell r="CQ151" t="str">
            <v>1: Yes</v>
          </cell>
          <cell r="CR151" t="str">
            <v>1: Yes</v>
          </cell>
          <cell r="CS151" t="str">
            <v>10</v>
          </cell>
          <cell r="CT151" t="str">
            <v>30</v>
          </cell>
          <cell r="CU151">
            <v>582.64475042094398</v>
          </cell>
          <cell r="CV151">
            <v>0.7</v>
          </cell>
          <cell r="CW151">
            <v>9.9862882906776296</v>
          </cell>
          <cell r="CX151">
            <v>21.859282914860927</v>
          </cell>
          <cell r="CY151">
            <v>4.1583898972305651</v>
          </cell>
          <cell r="CZ151">
            <v>25.908827284545303</v>
          </cell>
          <cell r="DA151">
            <v>14.501436421743557</v>
          </cell>
          <cell r="DB151">
            <v>2.7586736008852935</v>
          </cell>
          <cell r="DC151">
            <v>17.187901958729871</v>
          </cell>
          <cell r="DD151">
            <v>17.172344014395545</v>
          </cell>
          <cell r="DE151">
            <v>17.172344014395541</v>
          </cell>
          <cell r="DF151">
            <v>17.385943800480042</v>
          </cell>
          <cell r="DG151">
            <v>17.385943800480046</v>
          </cell>
          <cell r="DH151">
            <v>7.3578464931173677</v>
          </cell>
          <cell r="DI151">
            <v>1.3997162963452716</v>
          </cell>
          <cell r="DJ151">
            <v>8.7209253258154309</v>
          </cell>
          <cell r="DK151">
            <v>8.7130314204924524</v>
          </cell>
          <cell r="DL151">
            <v>8.7130314204924524</v>
          </cell>
          <cell r="DM151">
            <v>8.8214092660564933</v>
          </cell>
          <cell r="DN151">
            <v>8.8214092660564933</v>
          </cell>
          <cell r="DO151">
            <v>17.187901958729871</v>
          </cell>
          <cell r="DP151">
            <v>17.172344014395541</v>
          </cell>
          <cell r="DQ151">
            <v>17.385943800480046</v>
          </cell>
          <cell r="DR151">
            <v>8.7209253258154309</v>
          </cell>
          <cell r="DS151">
            <v>8.7130314204924542</v>
          </cell>
          <cell r="DT151">
            <v>8.8214092660564933</v>
          </cell>
          <cell r="DU151">
            <v>10.112368897263284</v>
          </cell>
          <cell r="DV151">
            <v>1.9237215064753996</v>
          </cell>
          <cell r="DW151">
            <v>11.974888035498479</v>
          </cell>
          <cell r="DX151">
            <v>11.974888035498479</v>
          </cell>
          <cell r="DY151">
            <v>12.12383878564791</v>
          </cell>
          <cell r="DZ151">
            <v>12.123838785647912</v>
          </cell>
          <cell r="EA151">
            <v>1.1665555165987469</v>
          </cell>
          <cell r="EB151">
            <v>0.22191911297716396</v>
          </cell>
          <cell r="EC151">
            <v>1.3814143689164289</v>
          </cell>
          <cell r="ED151">
            <v>1.3814143689164287</v>
          </cell>
          <cell r="EE151">
            <v>1.3985972190530929</v>
          </cell>
          <cell r="EF151">
            <v>1.3985972190530933</v>
          </cell>
          <cell r="EG151">
            <v>1.6030672431320401</v>
          </cell>
          <cell r="EH151">
            <v>0.30495870584526641</v>
          </cell>
          <cell r="EI151">
            <v>1.8983238195628498</v>
          </cell>
          <cell r="EJ151">
            <v>1.8983238195628496</v>
          </cell>
          <cell r="EK151">
            <v>1.9219362956137502</v>
          </cell>
          <cell r="EL151">
            <v>1.9219362956137507</v>
          </cell>
          <cell r="EM151">
            <v>0</v>
          </cell>
          <cell r="EN151">
            <v>0</v>
          </cell>
          <cell r="EO151">
            <v>0</v>
          </cell>
          <cell r="EP151">
            <v>0</v>
          </cell>
          <cell r="EQ151">
            <v>0</v>
          </cell>
          <cell r="ER151">
            <v>0</v>
          </cell>
          <cell r="ES151">
            <v>0</v>
          </cell>
          <cell r="ET151">
            <v>0</v>
          </cell>
          <cell r="EU151">
            <v>0</v>
          </cell>
          <cell r="EV151">
            <v>0</v>
          </cell>
          <cell r="EW151">
            <v>0</v>
          </cell>
          <cell r="EX151">
            <v>0</v>
          </cell>
          <cell r="EY151">
            <v>4.7143556050410016</v>
          </cell>
          <cell r="EZ151">
            <v>0.8968331118779298</v>
          </cell>
          <cell r="FA151">
            <v>5.5826563591018541</v>
          </cell>
          <cell r="FB151">
            <v>5.5826563591018541</v>
          </cell>
          <cell r="FC151">
            <v>5.652096745521308</v>
          </cell>
          <cell r="FD151">
            <v>5.6520967455213089</v>
          </cell>
          <cell r="FE151">
            <v>4.2629356528258553</v>
          </cell>
          <cell r="FF151">
            <v>0.81095746005480529</v>
          </cell>
          <cell r="FG151">
            <v>5.0480928518083843</v>
          </cell>
          <cell r="FH151">
            <v>5.0480928518083843</v>
          </cell>
          <cell r="FI151">
            <v>5.1108840207004738</v>
          </cell>
          <cell r="FJ151">
            <v>5.1108840207004738</v>
          </cell>
          <cell r="FK151">
            <v>0</v>
          </cell>
          <cell r="FL151">
            <v>0</v>
          </cell>
          <cell r="FM151">
            <v>0</v>
          </cell>
          <cell r="FN151">
            <v>0</v>
          </cell>
          <cell r="FO151">
            <v>0</v>
          </cell>
          <cell r="FP151">
            <v>0</v>
          </cell>
          <cell r="FQ151">
            <v>1.5913008884763296</v>
          </cell>
          <cell r="FR151">
            <v>0</v>
          </cell>
          <cell r="FS151">
            <v>1.7981700039782522</v>
          </cell>
          <cell r="FT151">
            <v>0</v>
          </cell>
          <cell r="FU151">
            <v>1.4321707996286965</v>
          </cell>
          <cell r="FV151">
            <v>0.67216549529240155</v>
          </cell>
          <cell r="FW151">
            <v>0</v>
          </cell>
          <cell r="FX151">
            <v>3.1826017769526591</v>
          </cell>
          <cell r="FY151">
            <v>0</v>
          </cell>
          <cell r="FZ151">
            <v>8.6764089643283384</v>
          </cell>
          <cell r="GA151">
            <v>0</v>
          </cell>
          <cell r="GB151">
            <v>5.3022145604031303</v>
          </cell>
          <cell r="GC151">
            <v>5.0189630022543428</v>
          </cell>
          <cell r="GD151">
            <v>10.321177562657473</v>
          </cell>
          <cell r="GE151">
            <v>0.30272033917431418</v>
          </cell>
          <cell r="GF151">
            <v>0</v>
          </cell>
          <cell r="GG151">
            <v>0.34207398326697502</v>
          </cell>
          <cell r="GH151">
            <v>0</v>
          </cell>
          <cell r="GI151">
            <v>0.27244830525688279</v>
          </cell>
          <cell r="GJ151">
            <v>0.12786907126723032</v>
          </cell>
          <cell r="GK151">
            <v>0</v>
          </cell>
          <cell r="GL151">
            <v>0.60544067834862836</v>
          </cell>
          <cell r="GM151">
            <v>0</v>
          </cell>
          <cell r="GN151">
            <v>1.6505523773140307</v>
          </cell>
          <cell r="GO151">
            <v>1.008664170128815</v>
          </cell>
          <cell r="GP151">
            <v>0.95477994975578673</v>
          </cell>
          <cell r="GQ151">
            <v>1.9634441198846018</v>
          </cell>
          <cell r="GR151">
            <v>1.8860975466513386</v>
          </cell>
          <cell r="GS151">
            <v>0</v>
          </cell>
          <cell r="GT151">
            <v>2.1312902277160122</v>
          </cell>
          <cell r="GU151">
            <v>0</v>
          </cell>
          <cell r="GV151">
            <v>1.6974877919862046</v>
          </cell>
          <cell r="GW151">
            <v>0.79668760370552538</v>
          </cell>
          <cell r="GX151">
            <v>0</v>
          </cell>
          <cell r="GY151">
            <v>3.7721950933026771</v>
          </cell>
          <cell r="GZ151">
            <v>0</v>
          </cell>
          <cell r="HA151">
            <v>10.283758263361758</v>
          </cell>
          <cell r="HB151">
            <v>6.2844770254422606</v>
          </cell>
          <cell r="HC151">
            <v>5.9487516621383234</v>
          </cell>
          <cell r="HD151">
            <v>12.233228687580585</v>
          </cell>
          <cell r="HE151">
            <v>3864.0379025723491</v>
          </cell>
          <cell r="HF151">
            <v>0</v>
          </cell>
          <cell r="HG151">
            <v>1472.3300814498921</v>
          </cell>
          <cell r="HH151">
            <v>0</v>
          </cell>
          <cell r="HI151">
            <v>2220.0691675690496</v>
          </cell>
          <cell r="HJ151">
            <v>1735.5182983489487</v>
          </cell>
          <cell r="HK151">
            <v>0</v>
          </cell>
          <cell r="HL151">
            <v>315.44177955748944</v>
          </cell>
          <cell r="HM151" t="str">
            <v/>
          </cell>
          <cell r="HN151">
            <v>747.65648811456015</v>
          </cell>
          <cell r="HO151">
            <v>818.60708724788094</v>
          </cell>
          <cell r="HP151">
            <v>0</v>
          </cell>
          <cell r="HQ151">
            <v>1</v>
          </cell>
          <cell r="HR151">
            <v>0</v>
          </cell>
          <cell r="HS151">
            <v>0.40102102555668756</v>
          </cell>
          <cell r="HT151">
            <v>0.7655344910420594</v>
          </cell>
          <cell r="HU151">
            <v>0</v>
          </cell>
          <cell r="HV151">
            <v>0</v>
          </cell>
          <cell r="HW151">
            <v>4.0280000000000005</v>
          </cell>
          <cell r="HX151">
            <v>3.593</v>
          </cell>
          <cell r="HY151">
            <v>0.47531222909219345</v>
          </cell>
          <cell r="HZ151">
            <v>0.90735368520652138</v>
          </cell>
          <cell r="IA151">
            <v>0</v>
          </cell>
          <cell r="IB151">
            <v>7.6288036883326082E-2</v>
          </cell>
          <cell r="IC151">
            <v>0.14563107609383791</v>
          </cell>
          <cell r="ID151">
            <v>0</v>
          </cell>
          <cell r="IE151" t="str">
            <v>0.75</v>
          </cell>
          <cell r="IF151">
            <v>117.98460640342414</v>
          </cell>
          <cell r="IG151">
            <v>100.9707779260039</v>
          </cell>
          <cell r="IH151">
            <v>682.79371459843821</v>
          </cell>
          <cell r="II151">
            <v>76.22709887569961</v>
          </cell>
          <cell r="IJ151">
            <v>303.54589342099905</v>
          </cell>
          <cell r="IK151">
            <v>112.08537608325292</v>
          </cell>
          <cell r="IL151">
            <v>5.8992303201712062</v>
          </cell>
          <cell r="IM151">
            <v>95.922239029703704</v>
          </cell>
          <cell r="IN151">
            <v>5.0485388963001956</v>
          </cell>
          <cell r="IO151">
            <v>648.65402886851632</v>
          </cell>
          <cell r="IP151">
            <v>34.139685729921915</v>
          </cell>
          <cell r="IQ151">
            <v>72.415743931914633</v>
          </cell>
          <cell r="IR151">
            <v>3.8113549437849805</v>
          </cell>
          <cell r="IS151">
            <v>288.36859874994911</v>
          </cell>
          <cell r="IT151">
            <v>15.177294671049953</v>
          </cell>
          <cell r="IU151">
            <v>145.91</v>
          </cell>
          <cell r="IV151">
            <v>261.83999999999997</v>
          </cell>
          <cell r="IW151">
            <v>101.33</v>
          </cell>
          <cell r="IX151">
            <v>3.25</v>
          </cell>
          <cell r="IY151" t="str">
            <v>1: Yes</v>
          </cell>
          <cell r="IZ151" t="str">
            <v>2</v>
          </cell>
          <cell r="JA151" t="str">
            <v>5</v>
          </cell>
          <cell r="JB151" t="str">
            <v>EFV,D4T3TC,OTHER: EFV, D4T-3TC, Other (please specify)</v>
          </cell>
          <cell r="JC151" t="str">
            <v>1: Yes</v>
          </cell>
          <cell r="JD151" t="str">
            <v>1: Yes</v>
          </cell>
          <cell r="JE151" t="str">
            <v>0: No</v>
          </cell>
          <cell r="JF151" t="str">
            <v>1: Yes</v>
          </cell>
          <cell r="JG151" t="str">
            <v>0: No</v>
          </cell>
          <cell r="JH151">
            <v>0</v>
          </cell>
          <cell r="JI151">
            <v>229.83999999999997</v>
          </cell>
          <cell r="JJ151">
            <v>0</v>
          </cell>
          <cell r="JK151">
            <v>140.74999999999997</v>
          </cell>
          <cell r="JL151">
            <v>0</v>
          </cell>
          <cell r="JM151">
            <v>95.34</v>
          </cell>
          <cell r="JN151">
            <v>0</v>
          </cell>
          <cell r="JO151">
            <v>0</v>
          </cell>
          <cell r="JP151">
            <v>0</v>
          </cell>
          <cell r="JQ151">
            <v>0</v>
          </cell>
          <cell r="JR151">
            <v>53.426774390984257</v>
          </cell>
          <cell r="JS151">
            <v>86.332859220786943</v>
          </cell>
          <cell r="JT151">
            <v>118.77126382380854</v>
          </cell>
          <cell r="JU151">
            <v>141.70385641823663</v>
          </cell>
          <cell r="JV151">
            <v>151.52318980278076</v>
          </cell>
          <cell r="JW151" t="str">
            <v>N/A</v>
          </cell>
          <cell r="JX151">
            <v>128.29073547741231</v>
          </cell>
          <cell r="JY151" t="str">
            <v>N/A</v>
          </cell>
          <cell r="JZ151">
            <v>2605.2660000000001</v>
          </cell>
          <cell r="KA151">
            <v>0.29399999999999998</v>
          </cell>
          <cell r="KB151">
            <v>1586.3327999999997</v>
          </cell>
          <cell r="KC151">
            <v>0</v>
          </cell>
          <cell r="KD151">
            <v>1021.2</v>
          </cell>
          <cell r="KE151">
            <v>118.80000000000001</v>
          </cell>
          <cell r="KF151">
            <v>213.60000000000002</v>
          </cell>
          <cell r="KG151">
            <v>3467.9823000000001</v>
          </cell>
          <cell r="KH151">
            <v>2972.5365000000002</v>
          </cell>
          <cell r="KI151">
            <v>0.29399999999999998</v>
          </cell>
          <cell r="KJ151">
            <v>1622.5364999999999</v>
          </cell>
          <cell r="KK151">
            <v>25.200000000000003</v>
          </cell>
          <cell r="KL151">
            <v>1021.2</v>
          </cell>
          <cell r="KM151">
            <v>118.80000000000001</v>
          </cell>
          <cell r="KN151">
            <v>213.60000000000002</v>
          </cell>
          <cell r="KO151">
            <v>3559.0154999999995</v>
          </cell>
          <cell r="KP151">
            <v>139.91999999999999</v>
          </cell>
          <cell r="KQ151">
            <v>86.67</v>
          </cell>
          <cell r="KR151">
            <v>82.25</v>
          </cell>
          <cell r="KS151">
            <v>58.08</v>
          </cell>
          <cell r="KT151">
            <v>27.42</v>
          </cell>
          <cell r="KU151">
            <v>64.75</v>
          </cell>
          <cell r="KV151">
            <v>0</v>
          </cell>
          <cell r="KW151">
            <v>0</v>
          </cell>
          <cell r="KX151">
            <v>0</v>
          </cell>
          <cell r="KY151">
            <v>0</v>
          </cell>
          <cell r="KZ151">
            <v>4.3919011004532154</v>
          </cell>
          <cell r="LA151">
            <v>9.8869811503093707</v>
          </cell>
          <cell r="LB151" t="str">
            <v/>
          </cell>
          <cell r="LC151">
            <v>2.6909500670282807</v>
          </cell>
          <cell r="LD151">
            <v>4.2871771553742803</v>
          </cell>
          <cell r="LE151">
            <v>4.5083333126838321</v>
          </cell>
          <cell r="LF151">
            <v>4.3541744618533507</v>
          </cell>
          <cell r="LG151" t="str">
            <v/>
          </cell>
          <cell r="LH151">
            <v>7.3098614583668882</v>
          </cell>
          <cell r="LI151">
            <v>7.3163660512289344</v>
          </cell>
          <cell r="LJ151" t="str">
            <v>Tenofovir/Emtricitabine</v>
          </cell>
          <cell r="LK151" t="str">
            <v/>
          </cell>
          <cell r="LL151" t="str">
            <v>1: Yes</v>
          </cell>
          <cell r="LM151" t="str">
            <v>2</v>
          </cell>
          <cell r="LN151" t="str">
            <v>5</v>
          </cell>
          <cell r="LO151" t="str">
            <v>EFV,D4T3TC,OTHER: EFV, D4T-3TC, Other (please specify)</v>
          </cell>
          <cell r="LP151" t="str">
            <v>1: Yes</v>
          </cell>
          <cell r="LQ151" t="str">
            <v>0: No</v>
          </cell>
          <cell r="LR151" t="str">
            <v>1: Yes</v>
          </cell>
          <cell r="LS151" t="str">
            <v>0: No</v>
          </cell>
          <cell r="LT151" t="str">
            <v>0: No</v>
          </cell>
          <cell r="LU151">
            <v>229.83999999999997</v>
          </cell>
          <cell r="LV151">
            <v>140.74999999999997</v>
          </cell>
          <cell r="LW151">
            <v>101.25</v>
          </cell>
          <cell r="LX151">
            <v>3.25</v>
          </cell>
          <cell r="LY151" t="str">
            <v>0: No</v>
          </cell>
          <cell r="LZ151" t="str">
            <v>0: No</v>
          </cell>
          <cell r="MA151" t="str">
            <v>0: No</v>
          </cell>
          <cell r="MB151" t="str">
            <v>0: No</v>
          </cell>
          <cell r="MC151" t="str">
            <v>1: Yes</v>
          </cell>
          <cell r="MD151" t="str">
            <v>0: No</v>
          </cell>
          <cell r="ME151" t="str">
            <v>0: No</v>
          </cell>
          <cell r="MF151" t="str">
            <v>0: No</v>
          </cell>
          <cell r="MG151" t="str">
            <v>0: No</v>
          </cell>
          <cell r="MH151" t="str">
            <v>0: No</v>
          </cell>
          <cell r="MI151" t="str">
            <v>0: No</v>
          </cell>
          <cell r="MJ151" t="str">
            <v>0: No</v>
          </cell>
          <cell r="MK151" t="str">
            <v>0: No</v>
          </cell>
          <cell r="ML151" t="str">
            <v>1: Yes</v>
          </cell>
          <cell r="MM151" t="str">
            <v>0: No</v>
          </cell>
          <cell r="MN151" t="str">
            <v>0: No</v>
          </cell>
          <cell r="MO151" t="str">
            <v>0: No</v>
          </cell>
          <cell r="MP151" t="str">
            <v>TDF/3TC</v>
          </cell>
          <cell r="MQ151" t="str">
            <v>1: Yes</v>
          </cell>
          <cell r="MR151" t="str">
            <v>1: Yes</v>
          </cell>
          <cell r="MS151" t="str">
            <v>4</v>
          </cell>
          <cell r="MT151" t="str">
            <v>1: Yes</v>
          </cell>
          <cell r="MU151">
            <v>18.194097685850323</v>
          </cell>
          <cell r="MV151">
            <v>26.522586124083883</v>
          </cell>
          <cell r="MW151">
            <v>16.322358181893275</v>
          </cell>
          <cell r="MX151">
            <v>15.457124445699222</v>
          </cell>
          <cell r="MY151">
            <v>16.575892907046537</v>
          </cell>
          <cell r="MZ151">
            <v>5.6707255817924054</v>
          </cell>
          <cell r="NA151">
            <v>0.74844898699748508</v>
          </cell>
          <cell r="NB151">
            <v>0.74844898699748508</v>
          </cell>
          <cell r="NC151">
            <v>0.74844898699748508</v>
          </cell>
          <cell r="ND151">
            <v>0.74844898699748508</v>
          </cell>
          <cell r="NE151">
            <v>0.74844898699748508</v>
          </cell>
          <cell r="NF151">
            <v>0.74844898699748508</v>
          </cell>
          <cell r="NG151">
            <v>4.6955084600426786E-2</v>
          </cell>
          <cell r="NH151">
            <v>0</v>
          </cell>
          <cell r="NI151">
            <v>0</v>
          </cell>
          <cell r="NJ151">
            <v>0</v>
          </cell>
          <cell r="NK151">
            <v>0.8177558729141301</v>
          </cell>
          <cell r="NL151">
            <v>0</v>
          </cell>
          <cell r="NM151">
            <v>12.52337210405792</v>
          </cell>
          <cell r="NN151">
            <v>20.85186054229148</v>
          </cell>
          <cell r="NO151">
            <v>10.65163260010087</v>
          </cell>
          <cell r="NP151">
            <v>9.7863988639068165</v>
          </cell>
          <cell r="NQ151">
            <v>10.90516732525413</v>
          </cell>
          <cell r="NR151">
            <v>0</v>
          </cell>
          <cell r="NS151">
            <v>4.7429027766688181</v>
          </cell>
          <cell r="NT151">
            <v>4.7429027766688172</v>
          </cell>
          <cell r="NU151">
            <v>4.7429027766688181</v>
          </cell>
          <cell r="NV151">
            <v>4.7429027766688172</v>
          </cell>
          <cell r="NW151">
            <v>4.7429027766688181</v>
          </cell>
          <cell r="NX151">
            <v>4.7429027766688172</v>
          </cell>
          <cell r="NY151">
            <v>0</v>
          </cell>
          <cell r="NZ151">
            <v>0</v>
          </cell>
          <cell r="OA151">
            <v>0</v>
          </cell>
          <cell r="OB151">
            <v>0</v>
          </cell>
          <cell r="OC151">
            <v>0</v>
          </cell>
          <cell r="OD151">
            <v>0</v>
          </cell>
          <cell r="OE151">
            <v>0.92782280512358817</v>
          </cell>
          <cell r="OF151">
            <v>0.92782280512358806</v>
          </cell>
          <cell r="OG151">
            <v>0.92782280512358806</v>
          </cell>
          <cell r="OH151">
            <v>0.92782280512358806</v>
          </cell>
          <cell r="OI151">
            <v>0.92782280512358817</v>
          </cell>
          <cell r="OJ151">
            <v>0.92782280512358795</v>
          </cell>
          <cell r="OK151">
            <v>18.194097685850323</v>
          </cell>
          <cell r="OL151">
            <v>26.522586124083883</v>
          </cell>
          <cell r="OM151">
            <v>16.322358181893275</v>
          </cell>
          <cell r="ON151">
            <v>15.457124445699222</v>
          </cell>
          <cell r="OO151">
            <v>16.575892907046537</v>
          </cell>
          <cell r="OP151">
            <v>5.6707255817924054</v>
          </cell>
          <cell r="OQ151">
            <v>0</v>
          </cell>
          <cell r="OR151">
            <v>0</v>
          </cell>
          <cell r="OS151">
            <v>0</v>
          </cell>
          <cell r="OT151">
            <v>0</v>
          </cell>
          <cell r="OU151">
            <v>0</v>
          </cell>
          <cell r="OV151">
            <v>0</v>
          </cell>
          <cell r="OW151">
            <v>1.7615700835432968</v>
          </cell>
          <cell r="OX151">
            <v>0</v>
          </cell>
          <cell r="OY151">
            <v>0</v>
          </cell>
          <cell r="OZ151">
            <v>0</v>
          </cell>
          <cell r="PA151">
            <v>1.703742209256067</v>
          </cell>
          <cell r="PB151">
            <v>0</v>
          </cell>
          <cell r="PC151">
            <v>0</v>
          </cell>
          <cell r="PD151">
            <v>0</v>
          </cell>
          <cell r="PE151">
            <v>2.7115767139636652E-2</v>
          </cell>
          <cell r="PF151">
            <v>0</v>
          </cell>
          <cell r="PG151">
            <v>7.1092102556986427</v>
          </cell>
          <cell r="PH151" t="str">
            <v/>
          </cell>
          <cell r="PI151">
            <v>0</v>
          </cell>
          <cell r="PJ151">
            <v>0</v>
          </cell>
          <cell r="PK151">
            <v>2.761664283714234</v>
          </cell>
          <cell r="PL151" t="str">
            <v>N/A</v>
          </cell>
          <cell r="PM151" t="str">
            <v>N/A</v>
          </cell>
          <cell r="PN151" t="str">
            <v>N/A</v>
          </cell>
          <cell r="PO151">
            <v>0.59532511813579603</v>
          </cell>
          <cell r="PP151" t="str">
            <v>N/A</v>
          </cell>
          <cell r="PQ151">
            <v>343.17</v>
          </cell>
          <cell r="PR151">
            <v>686.34</v>
          </cell>
          <cell r="PS151">
            <v>1107</v>
          </cell>
          <cell r="PT151">
            <v>0</v>
          </cell>
          <cell r="PU151">
            <v>1070.6600000000001</v>
          </cell>
          <cell r="PV151">
            <v>0</v>
          </cell>
          <cell r="PW151">
            <v>17.04</v>
          </cell>
          <cell r="PX151">
            <v>22.871666417757293</v>
          </cell>
          <cell r="PY151">
            <v>0</v>
          </cell>
          <cell r="PZ151">
            <v>24.045595167925011</v>
          </cell>
          <cell r="QA151">
            <v>16.288737124129629</v>
          </cell>
          <cell r="QB151">
            <v>0.74844898699748508</v>
          </cell>
          <cell r="QC151">
            <v>5.7697293950108912E-2</v>
          </cell>
          <cell r="QD151">
            <v>10.618011542337223</v>
          </cell>
          <cell r="QE151">
            <v>4.7429027766688172</v>
          </cell>
          <cell r="QF151">
            <v>0</v>
          </cell>
          <cell r="QG151">
            <v>0.92782280512358817</v>
          </cell>
          <cell r="QH151">
            <v>16.288737124129629</v>
          </cell>
          <cell r="QI151">
            <v>0</v>
          </cell>
          <cell r="QJ151">
            <v>1.493557112595731</v>
          </cell>
          <cell r="QK151">
            <v>0</v>
          </cell>
          <cell r="QL151">
            <v>0</v>
          </cell>
          <cell r="QM151">
            <v>0</v>
          </cell>
          <cell r="QN151">
            <v>1.703742209256067</v>
          </cell>
          <cell r="QO151">
            <v>0</v>
          </cell>
          <cell r="QP151">
            <v>0</v>
          </cell>
          <cell r="QQ151">
            <v>0</v>
          </cell>
          <cell r="QR151">
            <v>0</v>
          </cell>
          <cell r="QS151">
            <v>0</v>
          </cell>
          <cell r="QT151">
            <v>2.9330769230769231</v>
          </cell>
          <cell r="QU151">
            <v>0</v>
          </cell>
          <cell r="QV151" t="str">
            <v>0: No</v>
          </cell>
          <cell r="QW151" t="str">
            <v/>
          </cell>
          <cell r="QX151" t="str">
            <v/>
          </cell>
          <cell r="QY151" t="str">
            <v/>
          </cell>
          <cell r="QZ151" t="str">
            <v/>
          </cell>
          <cell r="RA151" t="str">
            <v/>
          </cell>
          <cell r="RB151" t="str">
            <v/>
          </cell>
          <cell r="RC151" t="str">
            <v>N/A</v>
          </cell>
          <cell r="RD151" t="str">
            <v>N/A</v>
          </cell>
          <cell r="RE151">
            <v>12.983682358951199</v>
          </cell>
          <cell r="RF151">
            <v>0</v>
          </cell>
          <cell r="RG151">
            <v>0</v>
          </cell>
          <cell r="RH151">
            <v>0</v>
          </cell>
          <cell r="RI151">
            <v>1.7037422092560672</v>
          </cell>
          <cell r="RJ151">
            <v>0</v>
          </cell>
          <cell r="RK151">
            <v>0</v>
          </cell>
          <cell r="RL151">
            <v>0</v>
          </cell>
          <cell r="RM151">
            <v>2.7115767139636652E-2</v>
          </cell>
          <cell r="RN151">
            <v>0</v>
          </cell>
          <cell r="RO151">
            <v>14.572121800707</v>
          </cell>
          <cell r="RP151">
            <v>15.140602378864731</v>
          </cell>
          <cell r="RQ151">
            <v>12.087246225098736</v>
          </cell>
          <cell r="RR151">
            <v>12.087246225098736</v>
          </cell>
          <cell r="RS151">
            <v>15.242648276487758</v>
          </cell>
          <cell r="RT151">
            <v>17.593865784260071</v>
          </cell>
          <cell r="RU151">
            <v>12.943574183045056</v>
          </cell>
          <cell r="RV151">
            <v>5.3681571136390192</v>
          </cell>
          <cell r="RW151">
            <v>2.8832815380307584</v>
          </cell>
          <cell r="RX151">
            <v>6.0386835894197768</v>
          </cell>
          <cell r="RY151">
            <v>8.3899010971920909</v>
          </cell>
          <cell r="RZ151">
            <v>3.7396094959770751</v>
          </cell>
          <cell r="SA151">
            <v>0</v>
          </cell>
          <cell r="SB151">
            <v>13.843515710671648</v>
          </cell>
          <cell r="SC151">
            <v>0</v>
          </cell>
          <cell r="SD151">
            <v>11.482883913843802</v>
          </cell>
          <cell r="SE151">
            <v>14.480515862663369</v>
          </cell>
          <cell r="SF151">
            <v>16.714172495047066</v>
          </cell>
          <cell r="SG151">
            <v>12.296395473892805</v>
          </cell>
          <cell r="SH151">
            <v>0.72860609003535004</v>
          </cell>
          <cell r="SI151">
            <v>0</v>
          </cell>
          <cell r="SJ151">
            <v>0.604362311254937</v>
          </cell>
          <cell r="SK151">
            <v>0.7621324138243879</v>
          </cell>
          <cell r="SL151">
            <v>0.8796932892130036</v>
          </cell>
          <cell r="SM151">
            <v>0.64717870915225284</v>
          </cell>
          <cell r="SN151">
            <v>0</v>
          </cell>
          <cell r="SO151">
            <v>0.95</v>
          </cell>
          <cell r="SP151">
            <v>0.34</v>
          </cell>
          <cell r="SQ151">
            <v>0.61</v>
          </cell>
          <cell r="SR151">
            <v>0.65</v>
          </cell>
          <cell r="SS151" t="str">
            <v>1: Yes</v>
          </cell>
          <cell r="ST151" t="str">
            <v>1: Yes</v>
          </cell>
          <cell r="SU151">
            <v>0.95</v>
          </cell>
          <cell r="SV151" t="str">
            <v>1: Yes</v>
          </cell>
          <cell r="SW151" t="str">
            <v>0: All patients when initiated</v>
          </cell>
          <cell r="SX151">
            <v>1</v>
          </cell>
          <cell r="SY151" t="str">
            <v>0: No</v>
          </cell>
          <cell r="SZ151" t="str">
            <v>N/A</v>
          </cell>
          <cell r="TA151" t="str">
            <v>N/A</v>
          </cell>
          <cell r="TB151">
            <v>2.1835972579400309</v>
          </cell>
          <cell r="TC151">
            <v>0.13507747542717768</v>
          </cell>
          <cell r="TD151">
            <v>0.43184527663178723</v>
          </cell>
          <cell r="TE151">
            <v>0</v>
          </cell>
          <cell r="TF151">
            <v>3.8913491748579774</v>
          </cell>
          <cell r="TG151">
            <v>0</v>
          </cell>
          <cell r="TH151">
            <v>2.2370634897036799</v>
          </cell>
          <cell r="TI151">
            <v>5.3681571136390192</v>
          </cell>
          <cell r="TJ151">
            <v>0.32503201250732749</v>
          </cell>
          <cell r="TK151">
            <v>2.1835972579400309</v>
          </cell>
          <cell r="TL151">
            <v>0.13507747542717768</v>
          </cell>
          <cell r="TM151">
            <v>0.43184527663178723</v>
          </cell>
          <cell r="TN151">
            <v>0</v>
          </cell>
          <cell r="TO151">
            <v>3.8913491748579769</v>
          </cell>
          <cell r="TP151">
            <v>0</v>
          </cell>
          <cell r="TQ151">
            <v>2.2370634897036799</v>
          </cell>
          <cell r="TR151">
            <v>2.8832815380307584</v>
          </cell>
          <cell r="TS151">
            <v>0.32503201250732744</v>
          </cell>
          <cell r="TT151">
            <v>2.1835972579400309</v>
          </cell>
          <cell r="TU151">
            <v>0.13507747542717771</v>
          </cell>
          <cell r="TV151">
            <v>0.43184527663178723</v>
          </cell>
          <cell r="TW151">
            <v>0</v>
          </cell>
          <cell r="TX151">
            <v>3.8913491748579774</v>
          </cell>
          <cell r="TY151">
            <v>0</v>
          </cell>
          <cell r="TZ151">
            <v>2.2370634897036799</v>
          </cell>
          <cell r="UA151">
            <v>5.9366376917967507</v>
          </cell>
          <cell r="UB151">
            <v>0.32503201250732744</v>
          </cell>
          <cell r="UC151" t="str">
            <v>0: No</v>
          </cell>
          <cell r="UD151" t="str">
            <v>N/A</v>
          </cell>
          <cell r="UE151" t="str">
            <v>N/A</v>
          </cell>
          <cell r="UF151">
            <v>0</v>
          </cell>
          <cell r="UG151">
            <v>0</v>
          </cell>
          <cell r="UH151">
            <v>0</v>
          </cell>
          <cell r="UI151">
            <v>0</v>
          </cell>
          <cell r="UJ151">
            <v>0</v>
          </cell>
          <cell r="UK151">
            <v>0</v>
          </cell>
          <cell r="UL151">
            <v>0</v>
          </cell>
          <cell r="UM151">
            <v>0</v>
          </cell>
          <cell r="UN151" t="str">
            <v>1: Yes</v>
          </cell>
          <cell r="UO151" t="str">
            <v>3: Other (please explain)</v>
          </cell>
          <cell r="UP151" t="str">
            <v>0: No</v>
          </cell>
          <cell r="UQ151" t="e">
            <v>#N/A</v>
          </cell>
          <cell r="UR151" t="e">
            <v>#N/A</v>
          </cell>
          <cell r="US151" t="e">
            <v>#N/A</v>
          </cell>
          <cell r="UT151" t="e">
            <v>#N/A</v>
          </cell>
          <cell r="UU151" t="e">
            <v>#N/A</v>
          </cell>
          <cell r="UV151" t="e">
            <v>#N/A</v>
          </cell>
          <cell r="UW151" t="e">
            <v>#N/A</v>
          </cell>
          <cell r="UX151">
            <v>1</v>
          </cell>
          <cell r="UY151">
            <v>0</v>
          </cell>
          <cell r="UZ151">
            <v>0</v>
          </cell>
          <cell r="VA151">
            <v>0</v>
          </cell>
          <cell r="VB151">
            <v>1</v>
          </cell>
          <cell r="VC151">
            <v>0</v>
          </cell>
          <cell r="VD151">
            <v>1</v>
          </cell>
          <cell r="VE151">
            <v>1</v>
          </cell>
          <cell r="VF151">
            <v>0</v>
          </cell>
          <cell r="VG151">
            <v>0</v>
          </cell>
          <cell r="VH151">
            <v>1</v>
          </cell>
          <cell r="VI151">
            <v>0</v>
          </cell>
          <cell r="VJ151">
            <v>0</v>
          </cell>
          <cell r="VK151">
            <v>0</v>
          </cell>
          <cell r="VL151">
            <v>0</v>
          </cell>
          <cell r="VM151">
            <v>0</v>
          </cell>
          <cell r="VN151">
            <v>1</v>
          </cell>
          <cell r="VO151">
            <v>0</v>
          </cell>
          <cell r="VP151">
            <v>1</v>
          </cell>
          <cell r="VQ151">
            <v>0</v>
          </cell>
          <cell r="VR151">
            <v>0</v>
          </cell>
          <cell r="VS151">
            <v>0</v>
          </cell>
          <cell r="VT151">
            <v>0</v>
          </cell>
          <cell r="VU151">
            <v>0</v>
          </cell>
          <cell r="VV151">
            <v>1</v>
          </cell>
          <cell r="VW151">
            <v>1</v>
          </cell>
          <cell r="VX151">
            <v>0</v>
          </cell>
          <cell r="VY151">
            <v>1.4062962545163273</v>
          </cell>
          <cell r="VZ151">
            <v>1.4062962545163273</v>
          </cell>
          <cell r="WA151">
            <v>1.4062962545163273</v>
          </cell>
          <cell r="WB151">
            <v>1.4062962545163273</v>
          </cell>
          <cell r="WC151">
            <v>1.4062962545163273</v>
          </cell>
          <cell r="WD151">
            <v>1.4062962545163273</v>
          </cell>
          <cell r="WE151">
            <v>1.4062962545163273</v>
          </cell>
          <cell r="WF151">
            <v>1.3359814417905109</v>
          </cell>
          <cell r="WG151">
            <v>1.3359814417905107</v>
          </cell>
          <cell r="WH151">
            <v>1.3359814417905111</v>
          </cell>
          <cell r="WI151">
            <v>1.3359814417905109</v>
          </cell>
          <cell r="WJ151">
            <v>1.3359814417905109</v>
          </cell>
          <cell r="WK151">
            <v>1.3359814417905109</v>
          </cell>
          <cell r="WL151">
            <v>7.0314812725816384E-2</v>
          </cell>
          <cell r="WM151">
            <v>7.031481272581637E-2</v>
          </cell>
          <cell r="WN151">
            <v>7.031481272581637E-2</v>
          </cell>
          <cell r="WO151">
            <v>7.0314812725816356E-2</v>
          </cell>
          <cell r="WP151">
            <v>7.031481272581637E-2</v>
          </cell>
          <cell r="WQ151">
            <v>7.031481272581637E-2</v>
          </cell>
          <cell r="WR151">
            <v>1.4062962545163273</v>
          </cell>
          <cell r="WS151">
            <v>0</v>
          </cell>
          <cell r="WT151">
            <v>1.4062962545163273</v>
          </cell>
          <cell r="WU151">
            <v>0</v>
          </cell>
          <cell r="WV151">
            <v>1.4062962545163273</v>
          </cell>
          <cell r="WW151">
            <v>0</v>
          </cell>
          <cell r="WX151">
            <v>1.4062962545163276</v>
          </cell>
          <cell r="WY151">
            <v>0</v>
          </cell>
          <cell r="WZ151">
            <v>7.7024608292146537</v>
          </cell>
          <cell r="XA151">
            <v>7.8878334430067589</v>
          </cell>
          <cell r="XB151">
            <v>6.8921818186433272</v>
          </cell>
          <cell r="XC151">
            <v>7.8921764689693052</v>
          </cell>
          <cell r="XD151">
            <v>7.6846827904102639</v>
          </cell>
          <cell r="XE151">
            <v>8.0040463410425655</v>
          </cell>
          <cell r="XF151">
            <v>5.3888532562558602</v>
          </cell>
          <cell r="XG151">
            <v>1.4723843899136286</v>
          </cell>
          <cell r="XH151">
            <v>0.28009831775836996</v>
          </cell>
          <cell r="XI151">
            <v>1.7435715007591444</v>
          </cell>
          <cell r="XJ151">
            <v>1.7435715007591444</v>
          </cell>
          <cell r="XK151">
            <v>1.7652590758084785</v>
          </cell>
          <cell r="XL151">
            <v>1.7652590758084785</v>
          </cell>
          <cell r="XM151">
            <v>3.9448581737062174</v>
          </cell>
          <cell r="XN151">
            <v>4.3757717826072282</v>
          </cell>
          <cell r="XO151">
            <v>6.2593307696624318</v>
          </cell>
          <cell r="XP151">
            <v>3.9527702559677085</v>
          </cell>
          <cell r="XQ151">
            <v>3.7452765774086663</v>
          </cell>
          <cell r="XR151">
            <v>4.0156394602409442</v>
          </cell>
          <cell r="XS151">
            <v>1.40044637545424</v>
          </cell>
          <cell r="XT151">
            <v>5.0661171040578379E-2</v>
          </cell>
          <cell r="XU151">
            <v>9.6375028704069974E-3</v>
          </cell>
          <cell r="XV151">
            <v>5.9992060922772039E-2</v>
          </cell>
          <cell r="XW151">
            <v>5.9992060922772039E-2</v>
          </cell>
          <cell r="XX151">
            <v>6.0738277710016123E-2</v>
          </cell>
          <cell r="XY151">
            <v>6.0738277710016143E-2</v>
          </cell>
          <cell r="XZ151">
            <v>0</v>
          </cell>
          <cell r="YA151">
            <v>0</v>
          </cell>
          <cell r="YB151">
            <v>0</v>
          </cell>
          <cell r="YC151">
            <v>0</v>
          </cell>
          <cell r="YD151">
            <v>0</v>
          </cell>
          <cell r="YE151">
            <v>0</v>
          </cell>
          <cell r="YF151">
            <v>0</v>
          </cell>
          <cell r="YG151">
            <v>0</v>
          </cell>
          <cell r="YH151">
            <v>0</v>
          </cell>
          <cell r="YI151">
            <v>0</v>
          </cell>
          <cell r="YJ151">
            <v>0</v>
          </cell>
          <cell r="YK151">
            <v>0</v>
          </cell>
          <cell r="YL151">
            <v>1.7704289861161975</v>
          </cell>
          <cell r="YM151">
            <v>0.33679668442484179</v>
          </cell>
          <cell r="YN151">
            <v>2.0965106295993725</v>
          </cell>
          <cell r="YO151">
            <v>2.0965106295993725</v>
          </cell>
          <cell r="YP151">
            <v>2.1225882705801786</v>
          </cell>
          <cell r="YQ151">
            <v>2.1225882705801795</v>
          </cell>
          <cell r="YR151">
            <v>3.3214499537020326E-2</v>
          </cell>
          <cell r="YS151">
            <v>6.3185439272765535E-3</v>
          </cell>
          <cell r="YT151">
            <v>3.9332021720308787E-2</v>
          </cell>
          <cell r="YU151">
            <v>3.9332021720308787E-2</v>
          </cell>
          <cell r="YV151">
            <v>3.9821256702946339E-2</v>
          </cell>
          <cell r="YW151">
            <v>3.9821256702946346E-2</v>
          </cell>
          <cell r="YX151">
            <v>0</v>
          </cell>
          <cell r="YY151">
            <v>0</v>
          </cell>
          <cell r="YZ151">
            <v>0</v>
          </cell>
          <cell r="ZA151">
            <v>0</v>
          </cell>
          <cell r="ZB151">
            <v>0</v>
          </cell>
          <cell r="ZC151">
            <v>0</v>
          </cell>
          <cell r="ZD151">
            <v>3.0032584689368607</v>
          </cell>
          <cell r="ZE151">
            <v>2.546329600592224</v>
          </cell>
          <cell r="ZF151">
            <v>5.6291132387753628E-2</v>
          </cell>
          <cell r="ZG151">
            <v>5.6291132387753622E-2</v>
          </cell>
          <cell r="ZH151">
            <v>1.1757928232197856</v>
          </cell>
          <cell r="ZI151">
            <v>1.1757928232197856</v>
          </cell>
          <cell r="ZJ151" t="str">
            <v xml:space="preserve"> </v>
          </cell>
          <cell r="ZK151">
            <v>0</v>
          </cell>
          <cell r="ZL151">
            <v>1</v>
          </cell>
          <cell r="ZM151">
            <v>0</v>
          </cell>
          <cell r="ZN151">
            <v>1</v>
          </cell>
          <cell r="ZO151">
            <v>90</v>
          </cell>
          <cell r="ZP151">
            <v>0</v>
          </cell>
          <cell r="ZQ151">
            <v>0</v>
          </cell>
          <cell r="ZR151" t="str">
            <v>1: Yes</v>
          </cell>
          <cell r="ZS151" t="str">
            <v>0: No</v>
          </cell>
          <cell r="ZT151">
            <v>0.77310352201250954</v>
          </cell>
          <cell r="ZU151">
            <v>0.77310352201250976</v>
          </cell>
          <cell r="ZV151">
            <v>0.77310352201250954</v>
          </cell>
          <cell r="ZW151">
            <v>0.77310352201250965</v>
          </cell>
          <cell r="ZX151">
            <v>0.77310352201250954</v>
          </cell>
          <cell r="ZY151">
            <v>0.77310352201250954</v>
          </cell>
          <cell r="ZZ151">
            <v>0.77310352201250954</v>
          </cell>
          <cell r="AAA151">
            <v>0.34016554968550422</v>
          </cell>
          <cell r="AAB151">
            <v>0.34016554968550422</v>
          </cell>
          <cell r="AAC151">
            <v>0.34016554968550422</v>
          </cell>
          <cell r="AAD151">
            <v>0.34016554968550422</v>
          </cell>
          <cell r="AAE151">
            <v>0.34016554968550422</v>
          </cell>
          <cell r="AAF151">
            <v>0.34016554968550416</v>
          </cell>
          <cell r="AAG151">
            <v>7.7310352201250959E-2</v>
          </cell>
          <cell r="AAH151">
            <v>7.7310352201250959E-2</v>
          </cell>
          <cell r="AAI151">
            <v>7.7310352201250959E-2</v>
          </cell>
          <cell r="AAJ151">
            <v>7.7310352201250973E-2</v>
          </cell>
          <cell r="AAK151">
            <v>7.7310352201250959E-2</v>
          </cell>
          <cell r="AAL151">
            <v>7.7310352201250959E-2</v>
          </cell>
          <cell r="AAM151">
            <v>7.7310352201250959E-2</v>
          </cell>
          <cell r="AAN151">
            <v>0.17008277484275211</v>
          </cell>
          <cell r="AAO151">
            <v>0.17008277484275211</v>
          </cell>
          <cell r="AAP151">
            <v>0.17008277484275211</v>
          </cell>
          <cell r="AAQ151">
            <v>0.17008277484275211</v>
          </cell>
          <cell r="AAR151">
            <v>0.17008277484275211</v>
          </cell>
          <cell r="AAS151">
            <v>0.17008277484275208</v>
          </cell>
          <cell r="AAT151">
            <v>0</v>
          </cell>
          <cell r="AAU151">
            <v>0</v>
          </cell>
          <cell r="AAV151">
            <v>0</v>
          </cell>
          <cell r="AAW151">
            <v>0</v>
          </cell>
          <cell r="AAX151">
            <v>0</v>
          </cell>
          <cell r="AAY151">
            <v>0</v>
          </cell>
          <cell r="AAZ151">
            <v>0</v>
          </cell>
          <cell r="ABA151">
            <v>0</v>
          </cell>
          <cell r="ABB151">
            <v>0</v>
          </cell>
          <cell r="ABC151">
            <v>0</v>
          </cell>
          <cell r="ABD151">
            <v>0</v>
          </cell>
          <cell r="ABE151">
            <v>0</v>
          </cell>
          <cell r="ABF151">
            <v>0.1855448452830023</v>
          </cell>
          <cell r="ABG151">
            <v>0.1855448452830023</v>
          </cell>
          <cell r="ABH151">
            <v>0.18554484528300227</v>
          </cell>
          <cell r="ABI151">
            <v>0.1855448452830023</v>
          </cell>
          <cell r="ABJ151">
            <v>0.18554484528300227</v>
          </cell>
          <cell r="ABK151">
            <v>0.18554484528300227</v>
          </cell>
          <cell r="ABL151">
            <v>0</v>
          </cell>
          <cell r="ABM151">
            <v>0</v>
          </cell>
          <cell r="ABN151">
            <v>0</v>
          </cell>
          <cell r="ABO151">
            <v>0</v>
          </cell>
          <cell r="ABP151">
            <v>0</v>
          </cell>
          <cell r="ABQ151">
            <v>0</v>
          </cell>
          <cell r="ABR151">
            <v>0</v>
          </cell>
          <cell r="ABS151">
            <v>0</v>
          </cell>
          <cell r="ABT151">
            <v>0</v>
          </cell>
          <cell r="ABU151">
            <v>0</v>
          </cell>
          <cell r="ABV151">
            <v>0</v>
          </cell>
          <cell r="ABW151">
            <v>0</v>
          </cell>
          <cell r="ABX151">
            <v>7.7310352201250959E-2</v>
          </cell>
          <cell r="ABY151" t="str">
            <v>1: Yes</v>
          </cell>
          <cell r="ABZ151">
            <v>7.7310352201250959E-2</v>
          </cell>
          <cell r="ACA151">
            <v>7.7310352201250959E-2</v>
          </cell>
          <cell r="ACB151">
            <v>6.181001375967857</v>
          </cell>
          <cell r="ACC151">
            <v>7.326063609644577</v>
          </cell>
          <cell r="ACD151">
            <v>1.1758397462854966</v>
          </cell>
          <cell r="ACE151">
            <v>7.3194322889573709</v>
          </cell>
          <cell r="ACF151">
            <v>7.3194322889573709</v>
          </cell>
          <cell r="ACG151">
            <v>7.4104757230902223</v>
          </cell>
          <cell r="ACH151">
            <v>7.4104757230902223</v>
          </cell>
          <cell r="ACI151">
            <v>1.2598591652519715</v>
          </cell>
          <cell r="ACJ151">
            <v>0.23966868653113199</v>
          </cell>
          <cell r="ACK151">
            <v>1.4919028961128831</v>
          </cell>
          <cell r="ACL151">
            <v>1.4919028961128828</v>
          </cell>
          <cell r="ACM151">
            <v>1.5104600679935198</v>
          </cell>
          <cell r="ACN151">
            <v>1.5104600679935203</v>
          </cell>
          <cell r="ACO151">
            <v>1.1415647149599712</v>
          </cell>
          <cell r="ACP151">
            <v>0.21716500016096882</v>
          </cell>
          <cell r="ACQ151">
            <v>1.3518207045058395</v>
          </cell>
          <cell r="ACR151">
            <v>1.3518207045058395</v>
          </cell>
          <cell r="ACS151">
            <v>1.3686354511161447</v>
          </cell>
          <cell r="ACT151">
            <v>1.3686354511161449</v>
          </cell>
          <cell r="ACU151">
            <v>1.2598591652519715</v>
          </cell>
          <cell r="ACV151">
            <v>0.23966868653113199</v>
          </cell>
          <cell r="ACW151">
            <v>1.4919028961128831</v>
          </cell>
          <cell r="ACX151">
            <v>1.4919028961128828</v>
          </cell>
          <cell r="ACY151">
            <v>1.5104600679935198</v>
          </cell>
          <cell r="ACZ151">
            <v>1.5104600679935203</v>
          </cell>
          <cell r="ADA151">
            <v>0</v>
          </cell>
          <cell r="ADB151">
            <v>0</v>
          </cell>
          <cell r="ADC151">
            <v>0</v>
          </cell>
          <cell r="ADD151">
            <v>0</v>
          </cell>
          <cell r="ADE151">
            <v>0</v>
          </cell>
          <cell r="ADF151">
            <v>0</v>
          </cell>
          <cell r="ADG151">
            <v>0</v>
          </cell>
          <cell r="ADH151">
            <v>0</v>
          </cell>
          <cell r="ADI151">
            <v>0</v>
          </cell>
          <cell r="ADJ151">
            <v>0</v>
          </cell>
          <cell r="ADK151">
            <v>0</v>
          </cell>
          <cell r="ADL151">
            <v>0</v>
          </cell>
          <cell r="ADM151">
            <v>1.2598591652519715</v>
          </cell>
          <cell r="ADN151">
            <v>0.23966868653113199</v>
          </cell>
          <cell r="ADO151">
            <v>1.4919028961128831</v>
          </cell>
          <cell r="ADP151">
            <v>1.4919028961128828</v>
          </cell>
          <cell r="ADQ151">
            <v>1.5104600679935198</v>
          </cell>
          <cell r="ADR151">
            <v>1.5104600679935203</v>
          </cell>
          <cell r="ADS151">
            <v>1.2598591652519715</v>
          </cell>
          <cell r="ADT151">
            <v>0.23966868653113199</v>
          </cell>
          <cell r="ADU151">
            <v>1.4919028961128831</v>
          </cell>
          <cell r="ADV151">
            <v>1.4919028961128828</v>
          </cell>
          <cell r="ADW151">
            <v>1.5104600679935198</v>
          </cell>
          <cell r="ADX151">
            <v>1.5104600679935203</v>
          </cell>
          <cell r="ADY151">
            <v>0</v>
          </cell>
          <cell r="ADZ151">
            <v>0</v>
          </cell>
          <cell r="AEA151">
            <v>0</v>
          </cell>
          <cell r="AEB151">
            <v>0</v>
          </cell>
          <cell r="AEC151">
            <v>0</v>
          </cell>
          <cell r="AED151">
            <v>0</v>
          </cell>
          <cell r="AEE151">
            <v>2.1780141339924479</v>
          </cell>
          <cell r="AEF151">
            <v>0</v>
          </cell>
          <cell r="AEG151">
            <v>0.71624094715861142</v>
          </cell>
          <cell r="AEH151">
            <v>0</v>
          </cell>
          <cell r="AEI151">
            <v>1.3116877678406715</v>
          </cell>
          <cell r="AEJ151">
            <v>0.47380213601206667</v>
          </cell>
          <cell r="AEK151">
            <v>1.0280785897960592</v>
          </cell>
          <cell r="AEL151">
            <v>0.47317780116800068</v>
          </cell>
          <cell r="AEM151">
            <v>1.1415647149599712</v>
          </cell>
          <cell r="AEN151">
            <v>2.5815024326596423</v>
          </cell>
          <cell r="AEO151">
            <v>0</v>
          </cell>
          <cell r="AEP151">
            <v>0.8489282592813574</v>
          </cell>
          <cell r="AEQ151">
            <v>0</v>
          </cell>
          <cell r="AER151">
            <v>1.5546846600869355</v>
          </cell>
          <cell r="AES151">
            <v>0.56157641386487267</v>
          </cell>
          <cell r="AET151">
            <v>1.2185354259657086</v>
          </cell>
          <cell r="AEU151">
            <v>0.56083641778606097</v>
          </cell>
          <cell r="AEV151">
            <v>1.3530454383717037</v>
          </cell>
          <cell r="AEW151">
            <v>8.3299999999999999E-2</v>
          </cell>
          <cell r="AEX151" t="str">
            <v>1</v>
          </cell>
          <cell r="AEY151" t="str">
            <v>6</v>
          </cell>
          <cell r="AEZ151" t="str">
            <v>1: Yes</v>
          </cell>
          <cell r="AFA151" t="str">
            <v>30</v>
          </cell>
          <cell r="AFB151" t="str">
            <v>3</v>
          </cell>
          <cell r="AFC151" t="str">
            <v>1: Always</v>
          </cell>
          <cell r="AFD151" t="str">
            <v>1: Always</v>
          </cell>
          <cell r="AFE151">
            <v>1.3530454383717037</v>
          </cell>
          <cell r="AFF151">
            <v>0.21716500016096882</v>
          </cell>
          <cell r="AFG151">
            <v>2.1729704731554667</v>
          </cell>
          <cell r="AFH151">
            <v>2.1729704731554667</v>
          </cell>
          <cell r="AFI151">
            <v>2.1729704731554667</v>
          </cell>
          <cell r="AFJ151">
            <v>2.1729704731554667</v>
          </cell>
          <cell r="AFK151">
            <v>2.1729704731554667</v>
          </cell>
          <cell r="AFL151">
            <v>2.1729704731554667</v>
          </cell>
          <cell r="AFM151">
            <v>2.1729704731554667</v>
          </cell>
          <cell r="AFN151">
            <v>0</v>
          </cell>
          <cell r="AFO151">
            <v>67</v>
          </cell>
          <cell r="AFP151">
            <v>67</v>
          </cell>
          <cell r="AFQ151">
            <v>0</v>
          </cell>
          <cell r="AFR151">
            <v>0</v>
          </cell>
          <cell r="AFS151">
            <v>0</v>
          </cell>
          <cell r="AFT151">
            <v>0</v>
          </cell>
          <cell r="AFU151">
            <v>0</v>
          </cell>
          <cell r="AFV151">
            <v>0</v>
          </cell>
          <cell r="AFW151">
            <v>0</v>
          </cell>
          <cell r="AFX151">
            <v>0</v>
          </cell>
          <cell r="AFY151">
            <v>0</v>
          </cell>
          <cell r="AFZ151">
            <v>0</v>
          </cell>
          <cell r="AGA151">
            <v>0</v>
          </cell>
          <cell r="AGB151">
            <v>0</v>
          </cell>
        </row>
        <row r="152">
          <cell r="A152" t="str">
            <v>Ethiopia_29</v>
          </cell>
          <cell r="B152" t="str">
            <v>Ethiopia</v>
          </cell>
          <cell r="C152" t="str">
            <v>Woliso HP</v>
          </cell>
          <cell r="D152" t="str">
            <v>Hospital</v>
          </cell>
          <cell r="E152" t="str">
            <v>Secondary</v>
          </cell>
          <cell r="F152" t="str">
            <v>Peri-urban/Semi-urban</v>
          </cell>
          <cell r="G152" t="str">
            <v>No</v>
          </cell>
          <cell r="H152">
            <v>38810</v>
          </cell>
          <cell r="I152">
            <v>1070000</v>
          </cell>
          <cell r="J152">
            <v>76676</v>
          </cell>
          <cell r="K152">
            <v>192</v>
          </cell>
          <cell r="L152">
            <v>58355</v>
          </cell>
          <cell r="M152" t="str">
            <v>USD</v>
          </cell>
          <cell r="N152">
            <v>16.142439999999997</v>
          </cell>
          <cell r="O152">
            <v>0.6</v>
          </cell>
          <cell r="P152">
            <v>0</v>
          </cell>
          <cell r="Q152">
            <v>0</v>
          </cell>
          <cell r="R152">
            <v>0.4</v>
          </cell>
          <cell r="S152">
            <v>0</v>
          </cell>
          <cell r="T152">
            <v>76676</v>
          </cell>
          <cell r="U152">
            <v>0</v>
          </cell>
          <cell r="V152">
            <v>266.82955724302229</v>
          </cell>
          <cell r="W152" t="str">
            <v>1: Yes</v>
          </cell>
          <cell r="X152" t="str">
            <v>0: No</v>
          </cell>
          <cell r="Y152">
            <v>0</v>
          </cell>
          <cell r="Z152" t="str">
            <v>Jul-10</v>
          </cell>
          <cell r="AA152" t="str">
            <v>Jun-11</v>
          </cell>
          <cell r="AB152">
            <v>3</v>
          </cell>
          <cell r="AC152">
            <v>578.08333333333337</v>
          </cell>
          <cell r="AD152">
            <v>5.833333333333333</v>
          </cell>
          <cell r="AE152">
            <v>106.25</v>
          </cell>
          <cell r="AF152">
            <v>8.3333333333333329E-2</v>
          </cell>
          <cell r="AG152">
            <v>693.25</v>
          </cell>
          <cell r="AH152">
            <v>690.25000000000011</v>
          </cell>
          <cell r="AI152">
            <v>7.8985022238249787</v>
          </cell>
          <cell r="AJ152">
            <v>10.41289818487799</v>
          </cell>
          <cell r="AK152">
            <v>4.4800000000000004</v>
          </cell>
          <cell r="AL152">
            <v>7.23</v>
          </cell>
          <cell r="AM152">
            <v>9.3800000000000008</v>
          </cell>
          <cell r="AN152">
            <v>11.55</v>
          </cell>
          <cell r="AO152">
            <v>9</v>
          </cell>
          <cell r="AP152">
            <v>6.4</v>
          </cell>
          <cell r="AQ152">
            <v>10.55</v>
          </cell>
          <cell r="AR152">
            <v>10.97</v>
          </cell>
          <cell r="AS152">
            <v>9.75</v>
          </cell>
          <cell r="AT152">
            <v>10</v>
          </cell>
          <cell r="AU152">
            <v>12</v>
          </cell>
          <cell r="AV152">
            <v>7.8</v>
          </cell>
          <cell r="AW152">
            <v>9.6</v>
          </cell>
          <cell r="AX152">
            <v>10.199999999999999</v>
          </cell>
          <cell r="AY152">
            <v>12</v>
          </cell>
          <cell r="AZ152">
            <v>5</v>
          </cell>
          <cell r="BA152">
            <v>11.5</v>
          </cell>
          <cell r="BB152">
            <v>18</v>
          </cell>
          <cell r="BC152">
            <v>20</v>
          </cell>
          <cell r="BD152">
            <v>15</v>
          </cell>
          <cell r="BE152">
            <v>131485.08433333336</v>
          </cell>
          <cell r="BF152" t="str">
            <v>1: Yes</v>
          </cell>
          <cell r="BG152" t="str">
            <v>69</v>
          </cell>
          <cell r="BH152" t="str">
            <v>16</v>
          </cell>
          <cell r="BI152" t="str">
            <v>0</v>
          </cell>
          <cell r="BJ152" t="str">
            <v>56</v>
          </cell>
          <cell r="BK152" t="str">
            <v>N/A</v>
          </cell>
          <cell r="BL152" t="str">
            <v>N/A</v>
          </cell>
          <cell r="BM152" t="str">
            <v>0: No</v>
          </cell>
          <cell r="BN152" t="str">
            <v>N/A</v>
          </cell>
          <cell r="BO152" t="str">
            <v>N/A</v>
          </cell>
          <cell r="BP152" t="str">
            <v>0: No</v>
          </cell>
          <cell r="BQ152">
            <v>0.11718314569678101</v>
          </cell>
          <cell r="BR152" t="str">
            <v>1: The Costing Period</v>
          </cell>
          <cell r="BS152" t="str">
            <v/>
          </cell>
          <cell r="BT152" t="str">
            <v>1: Yes</v>
          </cell>
          <cell r="BU152" t="str">
            <v>69</v>
          </cell>
          <cell r="BV152" t="str">
            <v>16</v>
          </cell>
          <cell r="BW152" t="str">
            <v>0</v>
          </cell>
          <cell r="BX152" t="str">
            <v>56</v>
          </cell>
          <cell r="BY152" t="str">
            <v>N/A</v>
          </cell>
          <cell r="BZ152" t="str">
            <v>N/A</v>
          </cell>
          <cell r="CA152" t="str">
            <v>0: No</v>
          </cell>
          <cell r="CB152" t="str">
            <v>0: No</v>
          </cell>
          <cell r="CC152" t="str">
            <v>1: Yes</v>
          </cell>
          <cell r="CD152" t="str">
            <v>1: Yes</v>
          </cell>
          <cell r="CE152" t="str">
            <v>0: No</v>
          </cell>
          <cell r="CF152" t="str">
            <v>0: No</v>
          </cell>
          <cell r="CG152" t="str">
            <v>0: No</v>
          </cell>
          <cell r="CH152" t="str">
            <v/>
          </cell>
          <cell r="CI152" t="str">
            <v>The facility has computerized data base for ART patients. To do the sample for the patient outcome we crosschecked the registration book and the electronic database. The data base has all information the registration book has so we felt comfortable sampling from the database to increase time and efficiency.     For New patients, we sorted the data base by date, to show all patients initiated between Hamle 2001 and Tire 2003, (i.e., M-12 and M+6), we got a total of 422 patients. Then we divided these number by our sample size (50) to  get 8.44, the counting number.  We shifted the counting number from 8.44 to 6 to make sure we had enough charts for our sample, which gave us about 70 charts. We got a total 37 charts back, and the remaining 13 couldn’t be found. As a result, we sampled for the second time by increasing the counting number to 7and we got additional 20 charts    For established patient we use the time interval technique to sort out from the data base. The time interval we use is between beginning of ART service in the facility, 07/1998 and M-12 (Sene 30, 2001). We got a total of 1229 patient numbers within this time interval. To get our counting number, we divided 1229 by 50 and to get 24.58, the counting number.  However, when we saw the sorted out patient records in the database, we realized we might not find enough data because there are all of inactive patients in the database.  We then shifted the counting number to 10. The total expected chart which had has to be pulled out was 122. But we couldn’t get enough charts as a result we have sampled three times to get 50 eligible charts increasing the counting number by 5. We were then able to get enough charts for our sample.     We were able to use both charts and the patient’s individual files in the database to conduct the review.  After spot checking several charts, we found the information matched in the physical and electronic records.  Using this combination method greatly increased our speed and efficiency in completing the review.</v>
          </cell>
          <cell r="CJ152">
            <v>709.50000000000011</v>
          </cell>
          <cell r="CK152" t="str">
            <v>Consultation frequency and length calculated based on interviews with ART coordinator. Criteria included stable, unstable, close, far, and CD4. Pharmacy frequency and length were determined strictly based on numbers given by the ART pharmacist based on the following sub-categories: close, far, new, established, and those with poor or good adherence.</v>
          </cell>
          <cell r="CL152" t="str">
            <v>1: Yes</v>
          </cell>
          <cell r="CM152" t="str">
            <v>1: Yes</v>
          </cell>
          <cell r="CN152" t="str">
            <v>1: Yes</v>
          </cell>
          <cell r="CO152" t="str">
            <v>1: Yes</v>
          </cell>
          <cell r="CP152" t="str">
            <v>Home-based care</v>
          </cell>
          <cell r="CQ152" t="str">
            <v>1: Yes</v>
          </cell>
          <cell r="CR152" t="str">
            <v>1: Yes</v>
          </cell>
          <cell r="CS152" t="str">
            <v>75</v>
          </cell>
          <cell r="CT152" t="str">
            <v>50</v>
          </cell>
          <cell r="CU152">
            <v>586.45451527224441</v>
          </cell>
          <cell r="CV152">
            <v>0.5</v>
          </cell>
          <cell r="CW152">
            <v>7.8985022238249787</v>
          </cell>
          <cell r="CX152">
            <v>34.354576700433945</v>
          </cell>
          <cell r="CY152">
            <v>16.061440561218561</v>
          </cell>
          <cell r="CZ152">
            <v>34.434083268224811</v>
          </cell>
          <cell r="DA152">
            <v>30.157823617509816</v>
          </cell>
          <cell r="DB152">
            <v>14.099375920479</v>
          </cell>
          <cell r="DC152">
            <v>30.227617667623672</v>
          </cell>
          <cell r="DD152">
            <v>26.391251663043391</v>
          </cell>
          <cell r="DE152">
            <v>43.837718808076652</v>
          </cell>
          <cell r="DF152">
            <v>50.343272494391215</v>
          </cell>
          <cell r="DG152">
            <v>42.931607480707903</v>
          </cell>
          <cell r="DH152">
            <v>4.1967530829241291</v>
          </cell>
          <cell r="DI152">
            <v>1.9620646407395619</v>
          </cell>
          <cell r="DJ152">
            <v>4.2064656006011347</v>
          </cell>
          <cell r="DK152">
            <v>3.6725981351916062</v>
          </cell>
          <cell r="DL152">
            <v>6.1004429195394305</v>
          </cell>
          <cell r="DM152">
            <v>7.005753688494166</v>
          </cell>
          <cell r="DN152">
            <v>5.9743487572140239</v>
          </cell>
          <cell r="DO152">
            <v>30.227617667623672</v>
          </cell>
          <cell r="DP152">
            <v>26.565542044112654</v>
          </cell>
          <cell r="DQ152">
            <v>50.337463979490209</v>
          </cell>
          <cell r="DR152">
            <v>4.2064656006011347</v>
          </cell>
          <cell r="DS152">
            <v>3.6968523288414339</v>
          </cell>
          <cell r="DT152">
            <v>7.004945377419495</v>
          </cell>
          <cell r="DU152">
            <v>13.682733282316603</v>
          </cell>
          <cell r="DV152">
            <v>6.3969470282007315</v>
          </cell>
          <cell r="DW152">
            <v>11.973823511662749</v>
          </cell>
          <cell r="DX152">
            <v>19.889360113103375</v>
          </cell>
          <cell r="DY152">
            <v>22.840957584876904</v>
          </cell>
          <cell r="DZ152">
            <v>19.478253536789499</v>
          </cell>
          <cell r="EA152">
            <v>1.9031080672685028</v>
          </cell>
          <cell r="EB152">
            <v>0.88974046662092876</v>
          </cell>
          <cell r="EC152">
            <v>1.665418717950522</v>
          </cell>
          <cell r="ED152">
            <v>2.766377221791962</v>
          </cell>
          <cell r="EE152">
            <v>3.176909886864161</v>
          </cell>
          <cell r="EF152">
            <v>2.7091971083053372</v>
          </cell>
          <cell r="EG152">
            <v>0.23706371982316721</v>
          </cell>
          <cell r="EH152">
            <v>0.11083195343556874</v>
          </cell>
          <cell r="EI152">
            <v>0.20745556341797508</v>
          </cell>
          <cell r="EJ152">
            <v>0.34459823165657144</v>
          </cell>
          <cell r="EK152">
            <v>0.39573689391373851</v>
          </cell>
          <cell r="EL152">
            <v>0.33747549877755745</v>
          </cell>
          <cell r="EM152">
            <v>8.049507667653339</v>
          </cell>
          <cell r="EN152">
            <v>3.7633032151274945</v>
          </cell>
          <cell r="EO152">
            <v>7.0441615852310635</v>
          </cell>
          <cell r="EP152">
            <v>11.700846127144411</v>
          </cell>
          <cell r="EQ152">
            <v>13.437261358710236</v>
          </cell>
          <cell r="ER152">
            <v>11.458993459992147</v>
          </cell>
          <cell r="ES152">
            <v>0</v>
          </cell>
          <cell r="ET152">
            <v>0</v>
          </cell>
          <cell r="EU152">
            <v>0</v>
          </cell>
          <cell r="EV152">
            <v>0</v>
          </cell>
          <cell r="EW152">
            <v>0</v>
          </cell>
          <cell r="EX152">
            <v>0</v>
          </cell>
          <cell r="EY152">
            <v>7.3656247846407084</v>
          </cell>
          <cell r="EZ152">
            <v>3.4435745113765486</v>
          </cell>
          <cell r="FA152">
            <v>6.4456924946712615</v>
          </cell>
          <cell r="FB152">
            <v>10.706747020279218</v>
          </cell>
          <cell r="FC152">
            <v>12.295637123141553</v>
          </cell>
          <cell r="FD152">
            <v>10.485442056925168</v>
          </cell>
          <cell r="FE152">
            <v>3.1165391787316263</v>
          </cell>
          <cell r="FF152">
            <v>1.4570433864572887</v>
          </cell>
          <cell r="FG152">
            <v>2.727297925301428</v>
          </cell>
          <cell r="FH152">
            <v>4.530233013640534</v>
          </cell>
          <cell r="FI152">
            <v>5.2025233353787925</v>
          </cell>
          <cell r="FJ152">
            <v>4.4365945771322179</v>
          </cell>
          <cell r="FK152">
            <v>0</v>
          </cell>
          <cell r="FL152">
            <v>0</v>
          </cell>
          <cell r="FM152">
            <v>0</v>
          </cell>
          <cell r="FN152">
            <v>0</v>
          </cell>
          <cell r="FO152">
            <v>0</v>
          </cell>
          <cell r="FP152">
            <v>0</v>
          </cell>
          <cell r="FQ152">
            <v>1.44248106743599</v>
          </cell>
          <cell r="FR152">
            <v>0</v>
          </cell>
          <cell r="FS152">
            <v>5.7699242697439601</v>
          </cell>
          <cell r="FT152">
            <v>0</v>
          </cell>
          <cell r="FU152">
            <v>1.8665705012621709</v>
          </cell>
          <cell r="FV152">
            <v>1.8752253876667868</v>
          </cell>
          <cell r="FW152">
            <v>0</v>
          </cell>
          <cell r="FX152">
            <v>49.044356292823657</v>
          </cell>
          <cell r="FY152">
            <v>1.44248106743599</v>
          </cell>
          <cell r="FZ152">
            <v>61.441038586368556</v>
          </cell>
          <cell r="GA152">
            <v>0</v>
          </cell>
          <cell r="GB152">
            <v>2.8849621348719801</v>
          </cell>
          <cell r="GC152">
            <v>1.6155787955283087</v>
          </cell>
          <cell r="GD152">
            <v>4.5005409304002892</v>
          </cell>
          <cell r="GE152">
            <v>0.67438828099470105</v>
          </cell>
          <cell r="GF152">
            <v>0</v>
          </cell>
          <cell r="GG152">
            <v>2.6975531239788042</v>
          </cell>
          <cell r="GH152">
            <v>0</v>
          </cell>
          <cell r="GI152">
            <v>0.87265843560714318</v>
          </cell>
          <cell r="GJ152">
            <v>0.87670476529311137</v>
          </cell>
          <cell r="GK152">
            <v>0</v>
          </cell>
          <cell r="GL152">
            <v>22.929201553819833</v>
          </cell>
          <cell r="GM152">
            <v>0.67438828099470105</v>
          </cell>
          <cell r="GN152">
            <v>28.724894440688296</v>
          </cell>
          <cell r="GO152">
            <v>1.3487765619894021</v>
          </cell>
          <cell r="GP152">
            <v>0.75531487471406522</v>
          </cell>
          <cell r="GQ152">
            <v>2.1040914367034675</v>
          </cell>
          <cell r="GR152">
            <v>1.4458193917522864</v>
          </cell>
          <cell r="GS152">
            <v>0</v>
          </cell>
          <cell r="GT152">
            <v>5.7832775670091454</v>
          </cell>
          <cell r="GU152">
            <v>0</v>
          </cell>
          <cell r="GV152">
            <v>1.8708902929274585</v>
          </cell>
          <cell r="GW152">
            <v>1.8795652092779724</v>
          </cell>
          <cell r="GX152">
            <v>0</v>
          </cell>
          <cell r="GY152">
            <v>49.157859319577739</v>
          </cell>
          <cell r="GZ152">
            <v>1.4458193917522864</v>
          </cell>
          <cell r="HA152">
            <v>61.583231172296891</v>
          </cell>
          <cell r="HB152">
            <v>2.8916387835045727</v>
          </cell>
          <cell r="HC152">
            <v>1.6193177187625607</v>
          </cell>
          <cell r="HD152">
            <v>4.510956502267133</v>
          </cell>
          <cell r="HE152">
            <v>2013.3263620617452</v>
          </cell>
          <cell r="HF152">
            <v>0</v>
          </cell>
          <cell r="HG152">
            <v>2262.9788309574019</v>
          </cell>
          <cell r="HH152">
            <v>0</v>
          </cell>
          <cell r="HI152">
            <v>2031.4972847578374</v>
          </cell>
          <cell r="HJ152">
            <v>1468.1795317188726</v>
          </cell>
          <cell r="HK152">
            <v>0</v>
          </cell>
          <cell r="HL152">
            <v>142.00783408062662</v>
          </cell>
          <cell r="HM152">
            <v>1110.1171817891222</v>
          </cell>
          <cell r="HN152">
            <v>994.89296537574239</v>
          </cell>
          <cell r="HO152">
            <v>821.08316427291732</v>
          </cell>
          <cell r="HP152">
            <v>0</v>
          </cell>
          <cell r="HQ152">
            <v>1</v>
          </cell>
          <cell r="HR152">
            <v>0</v>
          </cell>
          <cell r="HS152">
            <v>1.430467570424008</v>
          </cell>
          <cell r="HT152">
            <v>0.99269516740631591</v>
          </cell>
          <cell r="HU152">
            <v>0.332149422742756</v>
          </cell>
          <cell r="HV152">
            <v>1.44248106743599</v>
          </cell>
          <cell r="HW152">
            <v>4.2249999999999996</v>
          </cell>
          <cell r="HX152">
            <v>37.087499999999999</v>
          </cell>
          <cell r="HY152">
            <v>1.4337780919842726</v>
          </cell>
          <cell r="HZ152">
            <v>0.99499255521322372</v>
          </cell>
          <cell r="IA152">
            <v>0.33291811393712772</v>
          </cell>
          <cell r="IB152">
            <v>0.66877173476644014</v>
          </cell>
          <cell r="IC152">
            <v>0.4641045228336072</v>
          </cell>
          <cell r="ID152">
            <v>0.15528639043770975</v>
          </cell>
          <cell r="IE152" t="str">
            <v>2</v>
          </cell>
          <cell r="IF152">
            <v>108.66094496729734</v>
          </cell>
          <cell r="IG152">
            <v>106.80723803735762</v>
          </cell>
          <cell r="IH152">
            <v>709.49710113125298</v>
          </cell>
          <cell r="II152">
            <v>85.602626221577836</v>
          </cell>
          <cell r="IJ152">
            <v>308.6513872747862</v>
          </cell>
          <cell r="IK152">
            <v>103.22789771893247</v>
          </cell>
          <cell r="IL152">
            <v>5.4330472483648675</v>
          </cell>
          <cell r="IM152">
            <v>101.46687613548974</v>
          </cell>
          <cell r="IN152">
            <v>5.3403619018678814</v>
          </cell>
          <cell r="IO152">
            <v>674.02224607469032</v>
          </cell>
          <cell r="IP152">
            <v>35.474855056562653</v>
          </cell>
          <cell r="IQ152">
            <v>81.322494910498946</v>
          </cell>
          <cell r="IR152">
            <v>4.2801313110788923</v>
          </cell>
          <cell r="IS152">
            <v>293.21881791104687</v>
          </cell>
          <cell r="IT152">
            <v>15.432569363739312</v>
          </cell>
          <cell r="IU152">
            <v>223.89999999999998</v>
          </cell>
          <cell r="IV152">
            <v>281.74</v>
          </cell>
          <cell r="IW152">
            <v>182</v>
          </cell>
          <cell r="IX152">
            <v>7.9999999999999988E-2</v>
          </cell>
          <cell r="IY152" t="str">
            <v>1: Yes</v>
          </cell>
          <cell r="IZ152" t="str">
            <v>1</v>
          </cell>
          <cell r="JA152" t="str">
            <v>1</v>
          </cell>
          <cell r="JB152" t="str">
            <v>AZT: AZT</v>
          </cell>
          <cell r="JC152" t="str">
            <v>1: Yes</v>
          </cell>
          <cell r="JD152" t="str">
            <v>0: No</v>
          </cell>
          <cell r="JE152" t="str">
            <v>N/A</v>
          </cell>
          <cell r="JF152" t="str">
            <v>N/A</v>
          </cell>
          <cell r="JG152" t="str">
            <v>N/A</v>
          </cell>
          <cell r="JH152">
            <v>0</v>
          </cell>
          <cell r="JI152">
            <v>206.16000000000003</v>
          </cell>
          <cell r="JJ152">
            <v>0</v>
          </cell>
          <cell r="JK152">
            <v>193.16000000000003</v>
          </cell>
          <cell r="JL152">
            <v>0</v>
          </cell>
          <cell r="JM152">
            <v>180.07999999999998</v>
          </cell>
          <cell r="JN152">
            <v>0</v>
          </cell>
          <cell r="JO152">
            <v>0</v>
          </cell>
          <cell r="JP152">
            <v>0</v>
          </cell>
          <cell r="JQ152">
            <v>0</v>
          </cell>
          <cell r="JR152">
            <v>53.426982537955851</v>
          </cell>
          <cell r="JS152">
            <v>86.333054358572809</v>
          </cell>
          <cell r="JT152">
            <v>118.77139391566578</v>
          </cell>
          <cell r="JU152">
            <v>141.70379137230802</v>
          </cell>
          <cell r="JV152">
            <v>151.52344998649522</v>
          </cell>
          <cell r="JW152" t="str">
            <v>N/A</v>
          </cell>
          <cell r="JX152">
            <v>128.29043031908435</v>
          </cell>
          <cell r="JY152" t="str">
            <v>N/A</v>
          </cell>
          <cell r="JZ152">
            <v>1173.6590120000001</v>
          </cell>
          <cell r="KA152">
            <v>291.56400000000002</v>
          </cell>
          <cell r="KB152">
            <v>349.80766499999999</v>
          </cell>
          <cell r="KC152">
            <v>0</v>
          </cell>
          <cell r="KD152">
            <v>2443.6048029999997</v>
          </cell>
          <cell r="KE152">
            <v>13</v>
          </cell>
          <cell r="KF152">
            <v>60.700105000000001</v>
          </cell>
          <cell r="KG152">
            <v>3174.9521719999998</v>
          </cell>
          <cell r="KH152">
            <v>3726.5968000000003</v>
          </cell>
          <cell r="KI152">
            <v>291.56400000000002</v>
          </cell>
          <cell r="KJ152">
            <v>751.827</v>
          </cell>
          <cell r="KK152">
            <v>43.2</v>
          </cell>
          <cell r="KL152">
            <v>2505.5769999999998</v>
          </cell>
          <cell r="KM152">
            <v>13</v>
          </cell>
          <cell r="KN152">
            <v>60.95</v>
          </cell>
          <cell r="KO152">
            <v>3477.2657999999997</v>
          </cell>
          <cell r="KP152">
            <v>150.58000000000001</v>
          </cell>
          <cell r="KQ152">
            <v>54.58</v>
          </cell>
          <cell r="KR152">
            <v>171.58</v>
          </cell>
          <cell r="KS152">
            <v>20.58</v>
          </cell>
          <cell r="KT152">
            <v>68.58</v>
          </cell>
          <cell r="KU152">
            <v>109.83</v>
          </cell>
          <cell r="KV152">
            <v>0</v>
          </cell>
          <cell r="KW152">
            <v>0</v>
          </cell>
          <cell r="KX152">
            <v>0</v>
          </cell>
          <cell r="KY152">
            <v>0</v>
          </cell>
          <cell r="KZ152">
            <v>4.3919011004532154</v>
          </cell>
          <cell r="LA152">
            <v>9.8869811503093707</v>
          </cell>
          <cell r="LB152" t="str">
            <v/>
          </cell>
          <cell r="LC152">
            <v>2.6909500670282807</v>
          </cell>
          <cell r="LD152">
            <v>4.2871771553742803</v>
          </cell>
          <cell r="LE152">
            <v>4.5083333126838321</v>
          </cell>
          <cell r="LF152">
            <v>4.3541744618533507</v>
          </cell>
          <cell r="LG152" t="str">
            <v/>
          </cell>
          <cell r="LH152">
            <v>7.3098614583668882</v>
          </cell>
          <cell r="LI152">
            <v>7.3163660512289344</v>
          </cell>
          <cell r="LJ152" t="str">
            <v>Tenofovir/Emtricitabine (TDF/FTC)</v>
          </cell>
          <cell r="LK152" t="str">
            <v/>
          </cell>
          <cell r="LL152" t="str">
            <v>1: Yes</v>
          </cell>
          <cell r="LM152" t="str">
            <v>1</v>
          </cell>
          <cell r="LN152" t="str">
            <v>1</v>
          </cell>
          <cell r="LO152" t="str">
            <v>AZT: AZT</v>
          </cell>
          <cell r="LP152" t="str">
            <v>0: No</v>
          </cell>
          <cell r="LQ152" t="str">
            <v>N/A</v>
          </cell>
          <cell r="LR152" t="str">
            <v>N/A</v>
          </cell>
          <cell r="LS152" t="str">
            <v>N/A</v>
          </cell>
          <cell r="LT152" t="str">
            <v>N/A</v>
          </cell>
          <cell r="LU152">
            <v>206.16000000000003</v>
          </cell>
          <cell r="LV152">
            <v>193.16000000000003</v>
          </cell>
          <cell r="LW152">
            <v>181.99999999999997</v>
          </cell>
          <cell r="LX152">
            <v>0.08</v>
          </cell>
          <cell r="LY152" t="str">
            <v>1: Yes</v>
          </cell>
          <cell r="LZ152" t="str">
            <v>0: No</v>
          </cell>
          <cell r="MA152" t="str">
            <v>0: No</v>
          </cell>
          <cell r="MB152" t="str">
            <v>0: No</v>
          </cell>
          <cell r="MC152" t="str">
            <v>0: No</v>
          </cell>
          <cell r="MD152" t="str">
            <v>0: No</v>
          </cell>
          <cell r="ME152" t="str">
            <v>0: No</v>
          </cell>
          <cell r="MF152" t="str">
            <v>0: No</v>
          </cell>
          <cell r="MG152" t="str">
            <v>0: No</v>
          </cell>
          <cell r="MH152" t="str">
            <v>0: No</v>
          </cell>
          <cell r="MI152" t="str">
            <v>0: No</v>
          </cell>
          <cell r="MJ152" t="str">
            <v>0: No</v>
          </cell>
          <cell r="MK152" t="str">
            <v>0: No</v>
          </cell>
          <cell r="ML152" t="str">
            <v>0: No</v>
          </cell>
          <cell r="MM152" t="str">
            <v>0: No</v>
          </cell>
          <cell r="MN152" t="str">
            <v>0: No</v>
          </cell>
          <cell r="MO152" t="str">
            <v>0: No</v>
          </cell>
          <cell r="MP152" t="str">
            <v>0: No</v>
          </cell>
          <cell r="MQ152" t="str">
            <v>0: No</v>
          </cell>
          <cell r="MR152" t="str">
            <v>1: Yes</v>
          </cell>
          <cell r="MS152" t="str">
            <v>5</v>
          </cell>
          <cell r="MT152" t="str">
            <v>1: Yes</v>
          </cell>
          <cell r="MU152">
            <v>41.438328672430394</v>
          </cell>
          <cell r="MV152">
            <v>70.425663949576261</v>
          </cell>
          <cell r="MW152">
            <v>38.558134571244018</v>
          </cell>
          <cell r="MX152">
            <v>394.00426733767563</v>
          </cell>
          <cell r="MY152">
            <v>36.956617235983238</v>
          </cell>
          <cell r="MZ152">
            <v>12.367113528037343</v>
          </cell>
          <cell r="NA152">
            <v>2.952957366285732</v>
          </cell>
          <cell r="NB152">
            <v>2.952957366285732</v>
          </cell>
          <cell r="NC152">
            <v>2.9529573662857316</v>
          </cell>
          <cell r="ND152">
            <v>2.9529573662857316</v>
          </cell>
          <cell r="NE152">
            <v>2.9529573662857316</v>
          </cell>
          <cell r="NF152">
            <v>2.9529573662857316</v>
          </cell>
          <cell r="NG152">
            <v>6.3769153745634868E-2</v>
          </cell>
          <cell r="NH152">
            <v>0</v>
          </cell>
          <cell r="NI152">
            <v>0</v>
          </cell>
          <cell r="NJ152">
            <v>0</v>
          </cell>
          <cell r="NK152">
            <v>0.41607497255681292</v>
          </cell>
          <cell r="NL152">
            <v>0</v>
          </cell>
          <cell r="NM152">
            <v>25.124507935754309</v>
          </cell>
          <cell r="NN152">
            <v>58.058550421538918</v>
          </cell>
          <cell r="NO152">
            <v>25.007776943860208</v>
          </cell>
          <cell r="NP152">
            <v>29.858683073934305</v>
          </cell>
          <cell r="NQ152">
            <v>24.589503707945894</v>
          </cell>
          <cell r="NR152">
            <v>0</v>
          </cell>
          <cell r="NS152">
            <v>11.839558660792934</v>
          </cell>
          <cell r="NT152">
            <v>11.839558660792934</v>
          </cell>
          <cell r="NU152">
            <v>11.839558660792934</v>
          </cell>
          <cell r="NV152">
            <v>11.839558660792934</v>
          </cell>
          <cell r="NW152">
            <v>11.839558660792934</v>
          </cell>
          <cell r="NX152">
            <v>11.839558660792934</v>
          </cell>
          <cell r="NY152">
            <v>3.9467072086387427</v>
          </cell>
          <cell r="NZ152">
            <v>0</v>
          </cell>
          <cell r="OA152">
            <v>1.1832440993464646</v>
          </cell>
          <cell r="OB152">
            <v>351.77847073570399</v>
          </cell>
          <cell r="OC152">
            <v>0</v>
          </cell>
          <cell r="OD152">
            <v>0</v>
          </cell>
          <cell r="OE152">
            <v>0.5275548672444107</v>
          </cell>
          <cell r="OF152">
            <v>0.52755486724441081</v>
          </cell>
          <cell r="OG152">
            <v>0.52755486724441081</v>
          </cell>
          <cell r="OH152">
            <v>0.5275548672444107</v>
          </cell>
          <cell r="OI152">
            <v>0.52755486724441081</v>
          </cell>
          <cell r="OJ152">
            <v>0.5275548672444107</v>
          </cell>
          <cell r="OK152">
            <v>37.491621463791653</v>
          </cell>
          <cell r="OL152">
            <v>70.425663949576261</v>
          </cell>
          <cell r="OM152">
            <v>37.374890471897551</v>
          </cell>
          <cell r="ON152">
            <v>42.225796601971652</v>
          </cell>
          <cell r="OO152">
            <v>36.956617235983238</v>
          </cell>
          <cell r="OP152">
            <v>12.367113528037343</v>
          </cell>
          <cell r="OQ152">
            <v>3.9467072086387427</v>
          </cell>
          <cell r="OR152">
            <v>0</v>
          </cell>
          <cell r="OS152">
            <v>1.1832440993464646</v>
          </cell>
          <cell r="OT152">
            <v>351.77847073570399</v>
          </cell>
          <cell r="OU152">
            <v>0</v>
          </cell>
          <cell r="OV152">
            <v>0</v>
          </cell>
          <cell r="OW152">
            <v>3.5340786152181751</v>
          </cell>
          <cell r="OX152">
            <v>0</v>
          </cell>
          <cell r="OY152">
            <v>0</v>
          </cell>
          <cell r="OZ152">
            <v>8.6548864046159399E-2</v>
          </cell>
          <cell r="PA152">
            <v>3.5816804904435622</v>
          </cell>
          <cell r="PB152">
            <v>0</v>
          </cell>
          <cell r="PC152">
            <v>0</v>
          </cell>
          <cell r="PD152">
            <v>0</v>
          </cell>
          <cell r="PE152">
            <v>0.65777136675081127</v>
          </cell>
          <cell r="PF152">
            <v>0</v>
          </cell>
          <cell r="PG152">
            <v>7.1092102556986427</v>
          </cell>
          <cell r="PH152" t="str">
            <v/>
          </cell>
          <cell r="PI152">
            <v>0</v>
          </cell>
          <cell r="PJ152">
            <v>45.600912873146811</v>
          </cell>
          <cell r="PK152">
            <v>2.761664283714234</v>
          </cell>
          <cell r="PL152" t="str">
            <v>N/A</v>
          </cell>
          <cell r="PM152" t="str">
            <v>N/A</v>
          </cell>
          <cell r="PN152" t="str">
            <v>N/A</v>
          </cell>
          <cell r="PO152">
            <v>0.59532511813579603</v>
          </cell>
          <cell r="PP152" t="str">
            <v>N/A</v>
          </cell>
          <cell r="PQ152">
            <v>24.5</v>
          </cell>
          <cell r="PR152">
            <v>2033.5</v>
          </cell>
          <cell r="PS152">
            <v>2450</v>
          </cell>
          <cell r="PT152">
            <v>60</v>
          </cell>
          <cell r="PU152">
            <v>2483</v>
          </cell>
          <cell r="PV152">
            <v>0</v>
          </cell>
          <cell r="PW152">
            <v>456</v>
          </cell>
          <cell r="PX152">
            <v>38.293887516749514</v>
          </cell>
          <cell r="PY152">
            <v>0</v>
          </cell>
          <cell r="PZ152">
            <v>51.260428111355949</v>
          </cell>
          <cell r="QA152">
            <v>41.312342427111396</v>
          </cell>
          <cell r="QB152">
            <v>2.9529573662857311</v>
          </cell>
          <cell r="QC152">
            <v>6.4046310516713306E-2</v>
          </cell>
          <cell r="QD152">
            <v>24.981368308869332</v>
          </cell>
          <cell r="QE152">
            <v>11.839558660792932</v>
          </cell>
          <cell r="QF152">
            <v>3.9638605902047201</v>
          </cell>
          <cell r="QG152">
            <v>0.52755486724441059</v>
          </cell>
          <cell r="QH152">
            <v>37.348481836906679</v>
          </cell>
          <cell r="QI152">
            <v>3.9638605902047201</v>
          </cell>
          <cell r="QJ152">
            <v>3.5139442231075693</v>
          </cell>
          <cell r="QK152">
            <v>0</v>
          </cell>
          <cell r="QL152">
            <v>0</v>
          </cell>
          <cell r="QM152">
            <v>8.6925027164070981E-2</v>
          </cell>
          <cell r="QN152">
            <v>3.5816804904435617</v>
          </cell>
          <cell r="QO152">
            <v>0</v>
          </cell>
          <cell r="QP152">
            <v>0</v>
          </cell>
          <cell r="QQ152">
            <v>0</v>
          </cell>
          <cell r="QR152">
            <v>0</v>
          </cell>
          <cell r="QS152">
            <v>0</v>
          </cell>
          <cell r="QT152">
            <v>8.1666666666666661</v>
          </cell>
          <cell r="QU152">
            <v>0</v>
          </cell>
          <cell r="QV152" t="str">
            <v>0: No</v>
          </cell>
          <cell r="QW152" t="str">
            <v/>
          </cell>
          <cell r="QX152" t="str">
            <v/>
          </cell>
          <cell r="QY152" t="str">
            <v/>
          </cell>
          <cell r="QZ152" t="str">
            <v/>
          </cell>
          <cell r="RA152" t="str">
            <v/>
          </cell>
          <cell r="RB152" t="str">
            <v/>
          </cell>
          <cell r="RC152" t="str">
            <v>N/A</v>
          </cell>
          <cell r="RD152" t="str">
            <v>N/A</v>
          </cell>
          <cell r="RE152">
            <v>10.835607151423103</v>
          </cell>
          <cell r="RF152">
            <v>0</v>
          </cell>
          <cell r="RG152">
            <v>0</v>
          </cell>
          <cell r="RH152">
            <v>0</v>
          </cell>
          <cell r="RI152">
            <v>3.5816804904435622</v>
          </cell>
          <cell r="RJ152">
            <v>0</v>
          </cell>
          <cell r="RK152">
            <v>0</v>
          </cell>
          <cell r="RL152">
            <v>0</v>
          </cell>
          <cell r="RM152">
            <v>0.65777136675081127</v>
          </cell>
          <cell r="RN152">
            <v>0</v>
          </cell>
          <cell r="RO152">
            <v>20.815437018584305</v>
          </cell>
          <cell r="RP152">
            <v>20.815437018584298</v>
          </cell>
          <cell r="RQ152">
            <v>20.815437018584305</v>
          </cell>
          <cell r="RR152">
            <v>20.815437018584305</v>
          </cell>
          <cell r="RS152">
            <v>20.815437018584301</v>
          </cell>
          <cell r="RT152">
            <v>20.815437018584305</v>
          </cell>
          <cell r="RU152">
            <v>20.815437018584305</v>
          </cell>
          <cell r="RV152">
            <v>5.1598861079735308</v>
          </cell>
          <cell r="RW152">
            <v>5.1598861079735308</v>
          </cell>
          <cell r="RX152">
            <v>5.1598861079735299</v>
          </cell>
          <cell r="RY152">
            <v>5.1598861079735308</v>
          </cell>
          <cell r="RZ152">
            <v>5.1598861079735308</v>
          </cell>
          <cell r="SA152">
            <v>5.1598861079735308</v>
          </cell>
          <cell r="SB152">
            <v>19.774665167655087</v>
          </cell>
          <cell r="SC152">
            <v>0</v>
          </cell>
          <cell r="SD152">
            <v>19.774665167655087</v>
          </cell>
          <cell r="SE152">
            <v>19.774665167655083</v>
          </cell>
          <cell r="SF152">
            <v>19.774665167655087</v>
          </cell>
          <cell r="SG152">
            <v>19.774665167655087</v>
          </cell>
          <cell r="SH152">
            <v>1.0407718509292152</v>
          </cell>
          <cell r="SI152">
            <v>0</v>
          </cell>
          <cell r="SJ152">
            <v>1.0407718509292152</v>
          </cell>
          <cell r="SK152">
            <v>1.040771850929215</v>
          </cell>
          <cell r="SL152">
            <v>1.0407718509292152</v>
          </cell>
          <cell r="SM152">
            <v>1.0407718509292152</v>
          </cell>
          <cell r="SN152">
            <v>0</v>
          </cell>
          <cell r="SO152">
            <v>0.9</v>
          </cell>
          <cell r="SP152">
            <v>0.5</v>
          </cell>
          <cell r="SQ152">
            <v>0.9</v>
          </cell>
          <cell r="SR152">
            <v>0.5</v>
          </cell>
          <cell r="SS152" t="str">
            <v>1: Yes</v>
          </cell>
          <cell r="ST152" t="str">
            <v>1: Yes</v>
          </cell>
          <cell r="SU152">
            <v>0.8</v>
          </cell>
          <cell r="SV152" t="str">
            <v>1: Yes</v>
          </cell>
          <cell r="SW152" t="str">
            <v>1: Only patients with CD4 &lt;</v>
          </cell>
          <cell r="SX152">
            <v>0.9</v>
          </cell>
          <cell r="SY152" t="str">
            <v>0: No</v>
          </cell>
          <cell r="SZ152" t="str">
            <v>N/A</v>
          </cell>
          <cell r="TA152" t="str">
            <v>N/A</v>
          </cell>
          <cell r="TB152">
            <v>5.6977418645903326E-2</v>
          </cell>
          <cell r="TC152">
            <v>1.0805552576482131</v>
          </cell>
          <cell r="TD152">
            <v>2.9736524552471342</v>
          </cell>
          <cell r="TE152">
            <v>0</v>
          </cell>
          <cell r="TF152">
            <v>2.4425393778048334E-2</v>
          </cell>
          <cell r="TG152">
            <v>0.42580430065374725</v>
          </cell>
          <cell r="TH152">
            <v>0.2950574100356666</v>
          </cell>
          <cell r="TI152">
            <v>5.1598861079735308</v>
          </cell>
          <cell r="TJ152">
            <v>10.799078674602061</v>
          </cell>
          <cell r="TK152">
            <v>5.6977418645903326E-2</v>
          </cell>
          <cell r="TL152">
            <v>1.0805552576482131</v>
          </cell>
          <cell r="TM152">
            <v>2.9736524552471337</v>
          </cell>
          <cell r="TN152">
            <v>0</v>
          </cell>
          <cell r="TO152">
            <v>2.4425393778048334E-2</v>
          </cell>
          <cell r="TP152">
            <v>0.42580430065374725</v>
          </cell>
          <cell r="TQ152">
            <v>0.29505741003566655</v>
          </cell>
          <cell r="TR152">
            <v>5.1598861079735308</v>
          </cell>
          <cell r="TS152">
            <v>10.799078674602059</v>
          </cell>
          <cell r="TT152">
            <v>5.6977418645903312E-2</v>
          </cell>
          <cell r="TU152">
            <v>1.0805552576482129</v>
          </cell>
          <cell r="TV152">
            <v>2.9736524552471333</v>
          </cell>
          <cell r="TW152">
            <v>0</v>
          </cell>
          <cell r="TX152">
            <v>2.4425393778048327E-2</v>
          </cell>
          <cell r="TY152">
            <v>0.42580430065374714</v>
          </cell>
          <cell r="TZ152">
            <v>0.29505741003566649</v>
          </cell>
          <cell r="UA152">
            <v>5.159886107973529</v>
          </cell>
          <cell r="UB152">
            <v>10.799078674602058</v>
          </cell>
          <cell r="UC152" t="str">
            <v>0: No</v>
          </cell>
          <cell r="UD152" t="str">
            <v>N/A</v>
          </cell>
          <cell r="UE152" t="str">
            <v>N/A</v>
          </cell>
          <cell r="UF152">
            <v>38360</v>
          </cell>
          <cell r="UG152">
            <v>9.2287163526703509E-3</v>
          </cell>
          <cell r="UH152">
            <v>9.2287163526703526E-3</v>
          </cell>
          <cell r="UI152">
            <v>9.2287163526703526E-3</v>
          </cell>
          <cell r="UJ152">
            <v>161229</v>
          </cell>
          <cell r="UK152">
            <v>1.8061953459328331E-2</v>
          </cell>
          <cell r="UL152">
            <v>1.8061953459328327E-2</v>
          </cell>
          <cell r="UM152">
            <v>1.8061953459328327E-2</v>
          </cell>
          <cell r="UN152" t="str">
            <v>1: Yes</v>
          </cell>
          <cell r="UO152" t="str">
            <v/>
          </cell>
          <cell r="UP152" t="str">
            <v>0: No</v>
          </cell>
          <cell r="UQ152" t="e">
            <v>#N/A</v>
          </cell>
          <cell r="UR152" t="e">
            <v>#N/A</v>
          </cell>
          <cell r="US152" t="e">
            <v>#N/A</v>
          </cell>
          <cell r="UT152" t="e">
            <v>#N/A</v>
          </cell>
          <cell r="UU152" t="e">
            <v>#N/A</v>
          </cell>
          <cell r="UV152" t="e">
            <v>#N/A</v>
          </cell>
          <cell r="UW152" t="e">
            <v>#N/A</v>
          </cell>
          <cell r="UX152">
            <v>0</v>
          </cell>
          <cell r="UY152">
            <v>1</v>
          </cell>
          <cell r="UZ152">
            <v>0</v>
          </cell>
          <cell r="VA152">
            <v>0</v>
          </cell>
          <cell r="VB152">
            <v>1</v>
          </cell>
          <cell r="VC152">
            <v>0</v>
          </cell>
          <cell r="VD152">
            <v>1</v>
          </cell>
          <cell r="VE152">
            <v>0</v>
          </cell>
          <cell r="VF152">
            <v>0</v>
          </cell>
          <cell r="VG152">
            <v>0</v>
          </cell>
          <cell r="VH152">
            <v>1</v>
          </cell>
          <cell r="VI152">
            <v>0</v>
          </cell>
          <cell r="VJ152">
            <v>0</v>
          </cell>
          <cell r="VK152">
            <v>0</v>
          </cell>
          <cell r="VL152">
            <v>0</v>
          </cell>
          <cell r="VM152">
            <v>0</v>
          </cell>
          <cell r="VN152">
            <v>0</v>
          </cell>
          <cell r="VO152">
            <v>0</v>
          </cell>
          <cell r="VP152">
            <v>1</v>
          </cell>
          <cell r="VQ152">
            <v>0</v>
          </cell>
          <cell r="VR152">
            <v>0</v>
          </cell>
          <cell r="VS152">
            <v>0</v>
          </cell>
          <cell r="VT152">
            <v>0</v>
          </cell>
          <cell r="VU152">
            <v>0</v>
          </cell>
          <cell r="VV152">
            <v>1</v>
          </cell>
          <cell r="VW152">
            <v>0</v>
          </cell>
          <cell r="VX152">
            <v>0</v>
          </cell>
          <cell r="VY152">
            <v>5.6963626000382656E-2</v>
          </cell>
          <cell r="VZ152">
            <v>5.6963626000382649E-2</v>
          </cell>
          <cell r="WA152">
            <v>5.6963626000382649E-2</v>
          </cell>
          <cell r="WB152">
            <v>5.6963626000382649E-2</v>
          </cell>
          <cell r="WC152">
            <v>5.6963626000382649E-2</v>
          </cell>
          <cell r="WD152">
            <v>5.6963626000382656E-2</v>
          </cell>
          <cell r="WE152">
            <v>5.6963626000382649E-2</v>
          </cell>
          <cell r="WF152">
            <v>5.4115444700363516E-2</v>
          </cell>
          <cell r="WG152">
            <v>5.4115444700363523E-2</v>
          </cell>
          <cell r="WH152">
            <v>5.4115444700363509E-2</v>
          </cell>
          <cell r="WI152">
            <v>5.4115444700363516E-2</v>
          </cell>
          <cell r="WJ152">
            <v>5.4115444700363516E-2</v>
          </cell>
          <cell r="WK152">
            <v>5.4115444700363516E-2</v>
          </cell>
          <cell r="WL152">
            <v>2.8481813000191323E-3</v>
          </cell>
          <cell r="WM152">
            <v>2.8481813000191328E-3</v>
          </cell>
          <cell r="WN152">
            <v>2.8481813000191323E-3</v>
          </cell>
          <cell r="WO152">
            <v>2.8481813000191323E-3</v>
          </cell>
          <cell r="WP152">
            <v>2.8481813000191328E-3</v>
          </cell>
          <cell r="WQ152">
            <v>2.8481813000191328E-3</v>
          </cell>
          <cell r="WR152">
            <v>5.6963626000382649E-2</v>
          </cell>
          <cell r="WS152">
            <v>0</v>
          </cell>
          <cell r="WT152">
            <v>5.6963626000382642E-2</v>
          </cell>
          <cell r="WU152">
            <v>0</v>
          </cell>
          <cell r="WV152">
            <v>5.6963626000382642E-2</v>
          </cell>
          <cell r="WW152">
            <v>0</v>
          </cell>
          <cell r="WX152">
            <v>5.6963626000382649E-2</v>
          </cell>
          <cell r="WY152">
            <v>0</v>
          </cell>
          <cell r="WZ152">
            <v>25.702021000992101</v>
          </cell>
          <cell r="XA152">
            <v>25.654687940651634</v>
          </cell>
          <cell r="XB152">
            <v>17.634110472205414</v>
          </cell>
          <cell r="XC152">
            <v>22.982318943598543</v>
          </cell>
          <cell r="XD152">
            <v>35.61999848262915</v>
          </cell>
          <cell r="XE152">
            <v>39.642319058612422</v>
          </cell>
          <cell r="XF152">
            <v>32.077007159544486</v>
          </cell>
          <cell r="XG152">
            <v>4.1481221181765076</v>
          </cell>
          <cell r="XH152">
            <v>1.9393287078669337</v>
          </cell>
          <cell r="XI152">
            <v>3.6300409518368384</v>
          </cell>
          <cell r="XJ152">
            <v>6.029752455101077</v>
          </cell>
          <cell r="XK152">
            <v>6.9245727007343891</v>
          </cell>
          <cell r="XL152">
            <v>5.9051194415832757</v>
          </cell>
          <cell r="XM152">
            <v>8.4192952904570539</v>
          </cell>
          <cell r="XN152">
            <v>8.4243823524819827</v>
          </cell>
          <cell r="XO152">
            <v>9.5948305400512925</v>
          </cell>
          <cell r="XP152">
            <v>7.9343720645479028</v>
          </cell>
          <cell r="XQ152">
            <v>10.624303987151594</v>
          </cell>
          <cell r="XR152">
            <v>10.937242850574412</v>
          </cell>
          <cell r="XS152">
            <v>7.5979655039867797</v>
          </cell>
          <cell r="XT152">
            <v>0</v>
          </cell>
          <cell r="XU152">
            <v>0</v>
          </cell>
          <cell r="XV152">
            <v>0</v>
          </cell>
          <cell r="XW152">
            <v>0</v>
          </cell>
          <cell r="XX152">
            <v>0</v>
          </cell>
          <cell r="XY152">
            <v>0</v>
          </cell>
          <cell r="XZ152">
            <v>3.7752834350006497</v>
          </cell>
          <cell r="YA152">
            <v>1.7650192875830155</v>
          </cell>
          <cell r="YB152">
            <v>3.3037680867187209</v>
          </cell>
          <cell r="YC152">
            <v>5.4877903572676257</v>
          </cell>
          <cell r="YD152">
            <v>6.3021829798569753</v>
          </cell>
          <cell r="YE152">
            <v>5.3743595232701908</v>
          </cell>
          <cell r="YF152">
            <v>3.7752834350006497</v>
          </cell>
          <cell r="YG152">
            <v>1.7650192875830155</v>
          </cell>
          <cell r="YH152">
            <v>3.3037680867187209</v>
          </cell>
          <cell r="YI152">
            <v>5.4877903572676257</v>
          </cell>
          <cell r="YJ152">
            <v>6.3021829798569753</v>
          </cell>
          <cell r="YK152">
            <v>5.3743595232701908</v>
          </cell>
          <cell r="YL152">
            <v>0.86081228577339575</v>
          </cell>
          <cell r="YM152">
            <v>0.40244668076907048</v>
          </cell>
          <cell r="YN152">
            <v>0.75330083352882116</v>
          </cell>
          <cell r="YO152">
            <v>1.251285484286806</v>
          </cell>
          <cell r="YP152">
            <v>1.4369772838663541</v>
          </cell>
          <cell r="YQ152">
            <v>1.2254218220819317</v>
          </cell>
          <cell r="YR152">
            <v>4.636095720774045</v>
          </cell>
          <cell r="YS152">
            <v>2.167465968352086</v>
          </cell>
          <cell r="YT152">
            <v>4.0570689202475423</v>
          </cell>
          <cell r="YU152">
            <v>6.7390758415544321</v>
          </cell>
          <cell r="YV152">
            <v>7.7391602637233294</v>
          </cell>
          <cell r="YW152">
            <v>6.5997813453521221</v>
          </cell>
          <cell r="YX152">
            <v>0</v>
          </cell>
          <cell r="YY152">
            <v>0</v>
          </cell>
          <cell r="YZ152">
            <v>0</v>
          </cell>
          <cell r="ZA152">
            <v>0</v>
          </cell>
          <cell r="ZB152">
            <v>0</v>
          </cell>
          <cell r="ZC152">
            <v>0</v>
          </cell>
          <cell r="ZD152">
            <v>2.4496182476755641</v>
          </cell>
          <cell r="ZE152">
            <v>2.4356622552684879</v>
          </cell>
          <cell r="ZF152">
            <v>1.6938679030379213</v>
          </cell>
          <cell r="ZG152">
            <v>1.6938679030379211</v>
          </cell>
          <cell r="ZH152">
            <v>0.44865494761590308</v>
          </cell>
          <cell r="ZI152">
            <v>0.44865494761590302</v>
          </cell>
          <cell r="ZJ152" t="str">
            <v xml:space="preserve"> </v>
          </cell>
          <cell r="ZK152">
            <v>257.5</v>
          </cell>
          <cell r="ZL152">
            <v>3</v>
          </cell>
          <cell r="ZM152">
            <v>121.6666</v>
          </cell>
          <cell r="ZN152">
            <v>1</v>
          </cell>
          <cell r="ZO152">
            <v>0</v>
          </cell>
          <cell r="ZP152">
            <v>0</v>
          </cell>
          <cell r="ZQ152">
            <v>0</v>
          </cell>
          <cell r="ZR152" t="str">
            <v>1: Yes</v>
          </cell>
          <cell r="ZS152" t="str">
            <v>1: Yes</v>
          </cell>
          <cell r="ZT152">
            <v>2.0651361540578113</v>
          </cell>
          <cell r="ZU152">
            <v>2.0651361540578108</v>
          </cell>
          <cell r="ZV152">
            <v>2.0651361540578113</v>
          </cell>
          <cell r="ZW152">
            <v>2.0651361540578108</v>
          </cell>
          <cell r="ZX152">
            <v>2.0651361540578113</v>
          </cell>
          <cell r="ZY152">
            <v>2.0651361540578117</v>
          </cell>
          <cell r="ZZ152">
            <v>2.0651361540578113</v>
          </cell>
          <cell r="AAA152">
            <v>1.9205766232737642</v>
          </cell>
          <cell r="AAB152">
            <v>1.9205766232737647</v>
          </cell>
          <cell r="AAC152">
            <v>1.9205766232737642</v>
          </cell>
          <cell r="AAD152">
            <v>1.9205766232737647</v>
          </cell>
          <cell r="AAE152">
            <v>1.9205766232737647</v>
          </cell>
          <cell r="AAF152">
            <v>1.9205766232737647</v>
          </cell>
          <cell r="AAG152">
            <v>0</v>
          </cell>
          <cell r="AAH152">
            <v>0</v>
          </cell>
          <cell r="AAI152">
            <v>0</v>
          </cell>
          <cell r="AAJ152">
            <v>0</v>
          </cell>
          <cell r="AAK152">
            <v>0</v>
          </cell>
          <cell r="AAL152">
            <v>0</v>
          </cell>
          <cell r="AAM152">
            <v>0</v>
          </cell>
          <cell r="AAN152">
            <v>2.0651361540578114E-2</v>
          </cell>
          <cell r="AAO152">
            <v>2.0651361540578114E-2</v>
          </cell>
          <cell r="AAP152">
            <v>2.0651361540578114E-2</v>
          </cell>
          <cell r="AAQ152">
            <v>2.0651361540578114E-2</v>
          </cell>
          <cell r="AAR152">
            <v>2.0651361540578117E-2</v>
          </cell>
          <cell r="AAS152">
            <v>2.0651361540578114E-2</v>
          </cell>
          <cell r="AAT152">
            <v>0</v>
          </cell>
          <cell r="AAU152">
            <v>0</v>
          </cell>
          <cell r="AAV152">
            <v>0</v>
          </cell>
          <cell r="AAW152">
            <v>0</v>
          </cell>
          <cell r="AAX152">
            <v>0</v>
          </cell>
          <cell r="AAY152">
            <v>0</v>
          </cell>
          <cell r="AAZ152">
            <v>0</v>
          </cell>
          <cell r="ABA152">
            <v>0</v>
          </cell>
          <cell r="ABB152">
            <v>0</v>
          </cell>
          <cell r="ABC152">
            <v>0</v>
          </cell>
          <cell r="ABD152">
            <v>0</v>
          </cell>
          <cell r="ABE152">
            <v>0</v>
          </cell>
          <cell r="ABF152">
            <v>0.10325680770289059</v>
          </cell>
          <cell r="ABG152">
            <v>0.10325680770289059</v>
          </cell>
          <cell r="ABH152">
            <v>0.10325680770289056</v>
          </cell>
          <cell r="ABI152">
            <v>0.10325680770289057</v>
          </cell>
          <cell r="ABJ152">
            <v>0.10325680770289059</v>
          </cell>
          <cell r="ABK152">
            <v>0.10325680770289057</v>
          </cell>
          <cell r="ABL152">
            <v>2.0651361540578114E-2</v>
          </cell>
          <cell r="ABM152">
            <v>2.0651361540578114E-2</v>
          </cell>
          <cell r="ABN152">
            <v>2.0651361540578114E-2</v>
          </cell>
          <cell r="ABO152">
            <v>2.0651361540578114E-2</v>
          </cell>
          <cell r="ABP152">
            <v>2.0651361540578117E-2</v>
          </cell>
          <cell r="ABQ152">
            <v>2.0651361540578114E-2</v>
          </cell>
          <cell r="ABR152">
            <v>0</v>
          </cell>
          <cell r="ABS152">
            <v>0</v>
          </cell>
          <cell r="ABT152">
            <v>0</v>
          </cell>
          <cell r="ABU152">
            <v>0</v>
          </cell>
          <cell r="ABV152">
            <v>0</v>
          </cell>
          <cell r="ABW152">
            <v>0</v>
          </cell>
          <cell r="ABX152">
            <v>0</v>
          </cell>
          <cell r="ABY152" t="str">
            <v>1: Yes</v>
          </cell>
          <cell r="ABZ152">
            <v>0</v>
          </cell>
          <cell r="ACA152">
            <v>0</v>
          </cell>
          <cell r="ACB152">
            <v>17.939100728787572</v>
          </cell>
          <cell r="ACC152">
            <v>17.980617069991169</v>
          </cell>
          <cell r="ACD152">
            <v>8.3868825568587102</v>
          </cell>
          <cell r="ACE152">
            <v>15.698590453564377</v>
          </cell>
          <cell r="ACF152">
            <v>26.076459077164923</v>
          </cell>
          <cell r="ACG152">
            <v>29.946227146488518</v>
          </cell>
          <cell r="ACH152">
            <v>25.537467186393144</v>
          </cell>
          <cell r="ACI152">
            <v>3.7610938091223121</v>
          </cell>
          <cell r="ACJ152">
            <v>1.7583853582926579</v>
          </cell>
          <cell r="ACK152">
            <v>3.2913506791395406</v>
          </cell>
          <cell r="ACL152">
            <v>5.4671641729270153</v>
          </cell>
          <cell r="ACM152">
            <v>6.278495852720523</v>
          </cell>
          <cell r="ACN152">
            <v>5.3541596754219798</v>
          </cell>
          <cell r="ACO152">
            <v>1.5665254527965793</v>
          </cell>
          <cell r="ACP152">
            <v>0.73238147182324176</v>
          </cell>
          <cell r="ACQ152">
            <v>1.3708737071236725</v>
          </cell>
          <cell r="ACR152">
            <v>2.2771173137812073</v>
          </cell>
          <cell r="ACS152">
            <v>2.6150434043174413</v>
          </cell>
          <cell r="ACT152">
            <v>2.2300500427674499</v>
          </cell>
          <cell r="ACU152">
            <v>1.5483160331252717</v>
          </cell>
          <cell r="ACV152">
            <v>0.7238682098420135</v>
          </cell>
          <cell r="ACW152">
            <v>1.3549385593066916</v>
          </cell>
          <cell r="ACX152">
            <v>2.2506479163428068</v>
          </cell>
          <cell r="ACY152">
            <v>2.5846459264322958</v>
          </cell>
          <cell r="ACZ152">
            <v>2.2041277591273873</v>
          </cell>
          <cell r="ADA152">
            <v>2.3266240690092719</v>
          </cell>
          <cell r="ADB152">
            <v>1.0877425304507067</v>
          </cell>
          <cell r="ADC152">
            <v>2.0360395401632054</v>
          </cell>
          <cell r="ADD152">
            <v>3.3820043847631416</v>
          </cell>
          <cell r="ADE152">
            <v>3.8838966294018906</v>
          </cell>
          <cell r="ADF152">
            <v>3.3120994589237966</v>
          </cell>
          <cell r="ADG152">
            <v>0</v>
          </cell>
          <cell r="ADH152">
            <v>0</v>
          </cell>
          <cell r="ADI152">
            <v>0</v>
          </cell>
          <cell r="ADJ152">
            <v>0</v>
          </cell>
          <cell r="ADK152">
            <v>0</v>
          </cell>
          <cell r="ADL152">
            <v>0</v>
          </cell>
          <cell r="ADM152">
            <v>1.7640733484685582</v>
          </cell>
          <cell r="ADN152">
            <v>0.82473899996269373</v>
          </cell>
          <cell r="ADO152">
            <v>1.5437487891026263</v>
          </cell>
          <cell r="ADP152">
            <v>2.5642749419784687</v>
          </cell>
          <cell r="ADQ152">
            <v>2.9448154617657036</v>
          </cell>
          <cell r="ADR152">
            <v>2.5112722165951755</v>
          </cell>
          <cell r="ADS152">
            <v>3.2678676623873097</v>
          </cell>
          <cell r="ADT152">
            <v>1.5277924300752348</v>
          </cell>
          <cell r="ADU152">
            <v>2.8597261849330375</v>
          </cell>
          <cell r="ADV152">
            <v>4.750205634950607</v>
          </cell>
          <cell r="ADW152">
            <v>5.4551400754149606</v>
          </cell>
          <cell r="ADX152">
            <v>4.6520204362178994</v>
          </cell>
          <cell r="ADY152">
            <v>3.7046003538782677</v>
          </cell>
          <cell r="ADZ152">
            <v>1.7319735564121643</v>
          </cell>
          <cell r="AEA152">
            <v>3.2419129937956019</v>
          </cell>
          <cell r="AEB152">
            <v>5.3850447124216743</v>
          </cell>
          <cell r="AEC152">
            <v>6.1841897964357004</v>
          </cell>
          <cell r="AED152">
            <v>5.2737375973394585</v>
          </cell>
          <cell r="AEE152">
            <v>2.2436713344091794</v>
          </cell>
          <cell r="AEF152">
            <v>1.8209419671307663</v>
          </cell>
          <cell r="AEG152">
            <v>0.66328720966929078</v>
          </cell>
          <cell r="AEH152">
            <v>0</v>
          </cell>
          <cell r="AEI152">
            <v>3.127584018293371</v>
          </cell>
          <cell r="AEJ152">
            <v>5.0320796233779044</v>
          </cell>
          <cell r="AEK152">
            <v>4.8184498790537793</v>
          </cell>
          <cell r="AEL152">
            <v>0.23308669685327951</v>
          </cell>
          <cell r="AEM152">
            <v>1.5665254527965793</v>
          </cell>
          <cell r="AEN152">
            <v>2.2488638480182139</v>
          </cell>
          <cell r="AEO152">
            <v>1.8251561609837523</v>
          </cell>
          <cell r="AEP152">
            <v>0.66482225083601021</v>
          </cell>
          <cell r="AEQ152">
            <v>0</v>
          </cell>
          <cell r="AER152">
            <v>3.1348221651330292</v>
          </cell>
          <cell r="AES152">
            <v>5.0437253316977531</v>
          </cell>
          <cell r="AET152">
            <v>4.8296011854807626</v>
          </cell>
          <cell r="AEU152">
            <v>0.23362612784164852</v>
          </cell>
          <cell r="AEV152">
            <v>1.5701508522068215</v>
          </cell>
          <cell r="AEW152">
            <v>4.4800000000000006E-2</v>
          </cell>
          <cell r="AEX152" t="str">
            <v>10</v>
          </cell>
          <cell r="AEY152" t="str">
            <v>10</v>
          </cell>
          <cell r="AEZ152" t="str">
            <v>1: Yes</v>
          </cell>
          <cell r="AFA152" t="str">
            <v>0</v>
          </cell>
          <cell r="AFB152" t="str">
            <v>5</v>
          </cell>
          <cell r="AFC152" t="str">
            <v>1: Always</v>
          </cell>
          <cell r="AFD152" t="str">
            <v>1: Always</v>
          </cell>
          <cell r="AFE152">
            <v>1.5701508522068215</v>
          </cell>
          <cell r="AFF152">
            <v>0.73238147182324176</v>
          </cell>
          <cell r="AFG152">
            <v>15.849344771103484</v>
          </cell>
          <cell r="AFH152">
            <v>15.84934477110348</v>
          </cell>
          <cell r="AFI152">
            <v>15.849344771103487</v>
          </cell>
          <cell r="AFJ152">
            <v>15.849344771103485</v>
          </cell>
          <cell r="AFK152">
            <v>15.849344771103485</v>
          </cell>
          <cell r="AFL152">
            <v>15.849344771103485</v>
          </cell>
          <cell r="AFM152">
            <v>15.849344771103484</v>
          </cell>
          <cell r="AFN152">
            <v>555</v>
          </cell>
          <cell r="AFO152">
            <v>19</v>
          </cell>
          <cell r="AFP152">
            <v>574</v>
          </cell>
          <cell r="AFQ152">
            <v>0</v>
          </cell>
          <cell r="AFR152">
            <v>0</v>
          </cell>
          <cell r="AFS152">
            <v>0</v>
          </cell>
          <cell r="AFT152">
            <v>0</v>
          </cell>
          <cell r="AFU152">
            <v>0</v>
          </cell>
          <cell r="AFV152">
            <v>0</v>
          </cell>
          <cell r="AFW152">
            <v>0</v>
          </cell>
          <cell r="AFX152">
            <v>0</v>
          </cell>
          <cell r="AFY152">
            <v>0</v>
          </cell>
          <cell r="AFZ152">
            <v>0</v>
          </cell>
          <cell r="AGA152">
            <v>0</v>
          </cell>
          <cell r="AGB152">
            <v>0</v>
          </cell>
        </row>
        <row r="153">
          <cell r="A153" t="str">
            <v>Ethiopia_30</v>
          </cell>
          <cell r="B153" t="str">
            <v>Ethiopia</v>
          </cell>
          <cell r="C153" t="str">
            <v>Air Forces DB HP</v>
          </cell>
          <cell r="D153" t="str">
            <v>Hospital</v>
          </cell>
          <cell r="E153" t="str">
            <v>Secondary</v>
          </cell>
          <cell r="F153" t="str">
            <v>Urban</v>
          </cell>
          <cell r="G153" t="str">
            <v>No</v>
          </cell>
          <cell r="H153">
            <v>38180</v>
          </cell>
          <cell r="I153" t="e">
            <v>#VALUE!</v>
          </cell>
          <cell r="J153">
            <v>16200</v>
          </cell>
          <cell r="K153">
            <v>18</v>
          </cell>
          <cell r="L153">
            <v>212</v>
          </cell>
          <cell r="M153" t="str">
            <v>USD</v>
          </cell>
          <cell r="N153">
            <v>16.140435555555555</v>
          </cell>
          <cell r="O153">
            <v>0</v>
          </cell>
          <cell r="P153">
            <v>0</v>
          </cell>
          <cell r="Q153">
            <v>0</v>
          </cell>
          <cell r="R153">
            <v>1</v>
          </cell>
          <cell r="S153">
            <v>0</v>
          </cell>
          <cell r="T153">
            <v>16200</v>
          </cell>
          <cell r="U153">
            <v>0</v>
          </cell>
          <cell r="V153">
            <v>256.951052788082</v>
          </cell>
          <cell r="W153" t="str">
            <v/>
          </cell>
          <cell r="X153" t="str">
            <v/>
          </cell>
          <cell r="Y153">
            <v>0</v>
          </cell>
          <cell r="Z153" t="str">
            <v>Jul-10</v>
          </cell>
          <cell r="AA153" t="str">
            <v>Jun-11</v>
          </cell>
          <cell r="AB153">
            <v>69</v>
          </cell>
          <cell r="AC153">
            <v>434.25</v>
          </cell>
          <cell r="AD153">
            <v>2</v>
          </cell>
          <cell r="AE153">
            <v>11.833333333333334</v>
          </cell>
          <cell r="AF153">
            <v>0</v>
          </cell>
          <cell r="AG153">
            <v>517.08333333333337</v>
          </cell>
          <cell r="AH153">
            <v>448.08333333333331</v>
          </cell>
          <cell r="AI153">
            <v>9.7082997582594679</v>
          </cell>
          <cell r="AJ153">
            <v>14.659290894439968</v>
          </cell>
          <cell r="AK153">
            <v>10</v>
          </cell>
          <cell r="AL153">
            <v>9.6</v>
          </cell>
          <cell r="AM153">
            <v>9.6</v>
          </cell>
          <cell r="AN153">
            <v>12</v>
          </cell>
          <cell r="AO153">
            <v>0</v>
          </cell>
          <cell r="AP153">
            <v>14.3</v>
          </cell>
          <cell r="AQ153">
            <v>14.3</v>
          </cell>
          <cell r="AR153">
            <v>14.3</v>
          </cell>
          <cell r="AS153">
            <v>30</v>
          </cell>
          <cell r="AT153">
            <v>0</v>
          </cell>
          <cell r="AU153">
            <v>10</v>
          </cell>
          <cell r="AV153">
            <v>9.6</v>
          </cell>
          <cell r="AW153">
            <v>9.6</v>
          </cell>
          <cell r="AX153">
            <v>12</v>
          </cell>
          <cell r="AY153">
            <v>0</v>
          </cell>
          <cell r="AZ153">
            <v>8.5</v>
          </cell>
          <cell r="BA153">
            <v>9.6</v>
          </cell>
          <cell r="BB153">
            <v>9.6</v>
          </cell>
          <cell r="BC153">
            <v>9</v>
          </cell>
          <cell r="BD153">
            <v>0</v>
          </cell>
          <cell r="BE153">
            <v>121363.2</v>
          </cell>
          <cell r="BF153" t="str">
            <v>1: Yes</v>
          </cell>
          <cell r="BG153" t="str">
            <v>28</v>
          </cell>
          <cell r="BH153" t="str">
            <v>3</v>
          </cell>
          <cell r="BI153" t="str">
            <v>0</v>
          </cell>
          <cell r="BJ153" t="str">
            <v>6</v>
          </cell>
          <cell r="BK153" t="str">
            <v>N/A</v>
          </cell>
          <cell r="BL153" t="str">
            <v>N/A</v>
          </cell>
          <cell r="BM153" t="str">
            <v>1: Yes</v>
          </cell>
          <cell r="BN153" t="str">
            <v>N_INITIATION,N_STAGE,N_MONITORING: Initiation, WHO Staging, Routine clinical monitoring</v>
          </cell>
          <cell r="BO153" t="str">
            <v/>
          </cell>
          <cell r="BP153" t="str">
            <v>1: Yes</v>
          </cell>
          <cell r="BQ153">
            <v>6.1937862589091432E-2</v>
          </cell>
          <cell r="BR153" t="str">
            <v>1: The Costing Period</v>
          </cell>
          <cell r="BS153" t="str">
            <v/>
          </cell>
          <cell r="BT153" t="str">
            <v>1: Yes</v>
          </cell>
          <cell r="BU153" t="str">
            <v>28</v>
          </cell>
          <cell r="BV153" t="str">
            <v>3</v>
          </cell>
          <cell r="BW153" t="str">
            <v>0</v>
          </cell>
          <cell r="BX153" t="str">
            <v>6</v>
          </cell>
          <cell r="BY153" t="str">
            <v>N/A</v>
          </cell>
          <cell r="BZ153" t="str">
            <v>N/A</v>
          </cell>
          <cell r="CA153" t="str">
            <v>0: No</v>
          </cell>
          <cell r="CB153" t="str">
            <v>0: No</v>
          </cell>
          <cell r="CC153" t="str">
            <v>0: No</v>
          </cell>
          <cell r="CD153" t="str">
            <v>0: No</v>
          </cell>
          <cell r="CE153" t="str">
            <v>0: No</v>
          </cell>
          <cell r="CF153" t="str">
            <v>0: No</v>
          </cell>
          <cell r="CG153" t="str">
            <v>0: No</v>
          </cell>
          <cell r="CH153" t="str">
            <v/>
          </cell>
          <cell r="CI153" t="str">
            <v/>
          </cell>
          <cell r="CJ153">
            <v>452.83333333333331</v>
          </cell>
          <cell r="CK153" t="str">
            <v>Visits and length of visits were calculated based on different categories based on patient type (i.e. new/established patient; well-adhering, not well adhering, etc.).  Adult 2L visits were described in the same way as 1L visits.</v>
          </cell>
          <cell r="CL153" t="str">
            <v>1: Yes</v>
          </cell>
          <cell r="CM153" t="str">
            <v>1: Yes</v>
          </cell>
          <cell r="CN153" t="str">
            <v>1: Yes</v>
          </cell>
          <cell r="CO153" t="str">
            <v>0: No</v>
          </cell>
          <cell r="CP153" t="str">
            <v/>
          </cell>
          <cell r="CQ153" t="str">
            <v>1: Yes</v>
          </cell>
          <cell r="CR153" t="str">
            <v>1: Yes</v>
          </cell>
          <cell r="CS153" t="str">
            <v>100</v>
          </cell>
          <cell r="CT153" t="str">
            <v>60</v>
          </cell>
          <cell r="CU153">
            <v>503.42779430909428</v>
          </cell>
          <cell r="CV153">
            <v>0.7</v>
          </cell>
          <cell r="CW153">
            <v>9.7082997582594679</v>
          </cell>
          <cell r="CX153">
            <v>44.60245202994922</v>
          </cell>
          <cell r="CY153">
            <v>43.32784634939474</v>
          </cell>
          <cell r="CZ153">
            <v>44.798727555985884</v>
          </cell>
          <cell r="DA153">
            <v>28.782678258935199</v>
          </cell>
          <cell r="DB153">
            <v>27.96015475314729</v>
          </cell>
          <cell r="DC153">
            <v>28.909338006525381</v>
          </cell>
          <cell r="DD153">
            <v>28.136745204219807</v>
          </cell>
          <cell r="DE153">
            <v>28.136745204219803</v>
          </cell>
          <cell r="DF153">
            <v>57.391896598565488</v>
          </cell>
          <cell r="DG153">
            <v>0</v>
          </cell>
          <cell r="DH153">
            <v>15.81977377101402</v>
          </cell>
          <cell r="DI153">
            <v>15.367691596247449</v>
          </cell>
          <cell r="DJ153">
            <v>15.889389549460505</v>
          </cell>
          <cell r="DK153">
            <v>15.464750701065853</v>
          </cell>
          <cell r="DL153">
            <v>15.464750701065853</v>
          </cell>
          <cell r="DM153">
            <v>31.544209065981605</v>
          </cell>
          <cell r="DN153">
            <v>0</v>
          </cell>
          <cell r="DO153">
            <v>28.909338006525381</v>
          </cell>
          <cell r="DP153">
            <v>28.136745204219803</v>
          </cell>
          <cell r="DQ153">
            <v>57.391896598565488</v>
          </cell>
          <cell r="DR153">
            <v>15.889389549460505</v>
          </cell>
          <cell r="DS153">
            <v>15.464750701065855</v>
          </cell>
          <cell r="DT153">
            <v>31.544209065981605</v>
          </cell>
          <cell r="DU153">
            <v>19.88017796186692</v>
          </cell>
          <cell r="DV153">
            <v>19.312061488278985</v>
          </cell>
          <cell r="DW153">
            <v>19.434032402941799</v>
          </cell>
          <cell r="DX153">
            <v>19.434032402941803</v>
          </cell>
          <cell r="DY153">
            <v>39.64054726541476</v>
          </cell>
          <cell r="DZ153">
            <v>0</v>
          </cell>
          <cell r="EA153">
            <v>4.4616084835693028</v>
          </cell>
          <cell r="EB153">
            <v>4.3341089570018179</v>
          </cell>
          <cell r="EC153">
            <v>4.3614822767302499</v>
          </cell>
          <cell r="ED153">
            <v>4.3614822767302499</v>
          </cell>
          <cell r="EE153">
            <v>8.8963289117405715</v>
          </cell>
          <cell r="EF153">
            <v>0</v>
          </cell>
          <cell r="EG153">
            <v>1.014167354178579</v>
          </cell>
          <cell r="EH153">
            <v>0.98518546166287291</v>
          </cell>
          <cell r="EI153">
            <v>0.99140768563127002</v>
          </cell>
          <cell r="EJ153">
            <v>0.99140768563127013</v>
          </cell>
          <cell r="EK153">
            <v>2.0222227897290548</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7.5212876333150005</v>
          </cell>
          <cell r="EZ153">
            <v>7.306351559036611</v>
          </cell>
          <cell r="FA153">
            <v>7.3524969373042106</v>
          </cell>
          <cell r="FB153">
            <v>7.3524969373042115</v>
          </cell>
          <cell r="FC153">
            <v>14.997247936969886</v>
          </cell>
          <cell r="FD153">
            <v>0</v>
          </cell>
          <cell r="FE153">
            <v>11.725210597019419</v>
          </cell>
          <cell r="FF153">
            <v>11.390138883414451</v>
          </cell>
          <cell r="FG153">
            <v>11.46207660267812</v>
          </cell>
          <cell r="FH153">
            <v>11.46207660267812</v>
          </cell>
          <cell r="FI153">
            <v>23.37975876069282</v>
          </cell>
          <cell r="FJ153">
            <v>0</v>
          </cell>
          <cell r="FK153">
            <v>0</v>
          </cell>
          <cell r="FL153">
            <v>0</v>
          </cell>
          <cell r="FM153">
            <v>0</v>
          </cell>
          <cell r="FN153">
            <v>0</v>
          </cell>
          <cell r="FO153">
            <v>0</v>
          </cell>
          <cell r="FP153">
            <v>0</v>
          </cell>
          <cell r="FQ153">
            <v>0</v>
          </cell>
          <cell r="FR153">
            <v>1.9339242546333599</v>
          </cell>
          <cell r="FS153">
            <v>5.5890410958904111</v>
          </cell>
          <cell r="FT153">
            <v>0</v>
          </cell>
          <cell r="FU153">
            <v>2.9008863819500399</v>
          </cell>
          <cell r="FV153">
            <v>3.8152457695406934</v>
          </cell>
          <cell r="FW153">
            <v>0</v>
          </cell>
          <cell r="FX153">
            <v>5.8017727639000807</v>
          </cell>
          <cell r="FY153">
            <v>1.9339242546333599</v>
          </cell>
          <cell r="FZ153">
            <v>21.974794520547945</v>
          </cell>
          <cell r="GA153">
            <v>0</v>
          </cell>
          <cell r="GB153">
            <v>1.9339242546333599</v>
          </cell>
          <cell r="GC153">
            <v>3.7904915390813856</v>
          </cell>
          <cell r="GD153">
            <v>5.724415793714746</v>
          </cell>
          <cell r="GE153">
            <v>0</v>
          </cell>
          <cell r="GF153">
            <v>1.8786584401202342</v>
          </cell>
          <cell r="GG153">
            <v>5.4293228919474767</v>
          </cell>
          <cell r="GH153">
            <v>0</v>
          </cell>
          <cell r="GI153">
            <v>2.8179876601803513</v>
          </cell>
          <cell r="GJ153">
            <v>3.7062173706691977</v>
          </cell>
          <cell r="GK153">
            <v>0</v>
          </cell>
          <cell r="GL153">
            <v>5.6359753203607026</v>
          </cell>
          <cell r="GM153">
            <v>1.8786584401202342</v>
          </cell>
          <cell r="GN153">
            <v>21.346820123398196</v>
          </cell>
          <cell r="GO153">
            <v>1.8786584401202342</v>
          </cell>
          <cell r="GP153" t="e">
            <v>#VALUE!</v>
          </cell>
          <cell r="GQ153" t="e">
            <v>#VALUE!</v>
          </cell>
          <cell r="GR153">
            <v>0</v>
          </cell>
          <cell r="GS153">
            <v>1.942434593933503</v>
          </cell>
          <cell r="GT153">
            <v>5.6136359764678243</v>
          </cell>
          <cell r="GU153">
            <v>0</v>
          </cell>
          <cell r="GV153">
            <v>2.9136518909002547</v>
          </cell>
          <cell r="GW153">
            <v>3.8320349669120146</v>
          </cell>
          <cell r="GX153">
            <v>0</v>
          </cell>
          <cell r="GY153">
            <v>5.8273037818005085</v>
          </cell>
          <cell r="GZ153">
            <v>1.942434593933503</v>
          </cell>
          <cell r="HA153">
            <v>22.071495803947609</v>
          </cell>
          <cell r="HB153">
            <v>1.942434593933503</v>
          </cell>
          <cell r="HC153" t="e">
            <v>#VALUE!</v>
          </cell>
          <cell r="HD153" t="e">
            <v>#VALUE!</v>
          </cell>
          <cell r="HE153">
            <v>0</v>
          </cell>
          <cell r="HF153">
            <v>1889.2744839070176</v>
          </cell>
          <cell r="HG153">
            <v>1373.7261458498931</v>
          </cell>
          <cell r="HH153">
            <v>0</v>
          </cell>
          <cell r="HI153">
            <v>1837.3480093467899</v>
          </cell>
          <cell r="HJ153">
            <v>1427.5112559507563</v>
          </cell>
          <cell r="HK153">
            <v>0</v>
          </cell>
          <cell r="HL153">
            <v>393.99248192962153</v>
          </cell>
          <cell r="HM153">
            <v>2271.9210974301282</v>
          </cell>
          <cell r="HN153">
            <v>2180.5873213714904</v>
          </cell>
          <cell r="HO153">
            <v>3060.9969554712638</v>
          </cell>
          <cell r="HP153">
            <v>0</v>
          </cell>
          <cell r="HQ153" t="e">
            <v>#VALUE!</v>
          </cell>
          <cell r="HR153">
            <v>0</v>
          </cell>
          <cell r="HS153">
            <v>1.1236428711126831</v>
          </cell>
          <cell r="HT153">
            <v>4.3129123744598603</v>
          </cell>
          <cell r="HU153">
            <v>0</v>
          </cell>
          <cell r="HV153">
            <v>1.9339242546333599</v>
          </cell>
          <cell r="HW153">
            <v>8.3810000000000002</v>
          </cell>
          <cell r="HX153">
            <v>4.1500000000000004</v>
          </cell>
          <cell r="HY153">
            <v>1.1285875229326527</v>
          </cell>
          <cell r="HZ153">
            <v>4.3318915809052516</v>
          </cell>
          <cell r="IA153">
            <v>0</v>
          </cell>
          <cell r="IB153">
            <v>1.0915324932914572</v>
          </cell>
          <cell r="IC153">
            <v>4.1896621412993822</v>
          </cell>
          <cell r="ID153">
            <v>0</v>
          </cell>
          <cell r="IE153" t="str">
            <v>1</v>
          </cell>
          <cell r="IF153">
            <v>109.95654684048567</v>
          </cell>
          <cell r="IG153">
            <v>107.59087175551103</v>
          </cell>
          <cell r="IH153">
            <v>664.70709607799358</v>
          </cell>
          <cell r="II153">
            <v>103.00950237641977</v>
          </cell>
          <cell r="IJ153">
            <v>0</v>
          </cell>
          <cell r="IK153">
            <v>104.45871949846139</v>
          </cell>
          <cell r="IL153">
            <v>5.4978273420242836</v>
          </cell>
          <cell r="IM153">
            <v>102.21132816773547</v>
          </cell>
          <cell r="IN153">
            <v>5.3795435877755517</v>
          </cell>
          <cell r="IO153">
            <v>631.47174127409392</v>
          </cell>
          <cell r="IP153">
            <v>33.235354803899682</v>
          </cell>
          <cell r="IQ153">
            <v>97.859027257598783</v>
          </cell>
          <cell r="IR153">
            <v>5.1504751188209887</v>
          </cell>
          <cell r="IS153">
            <v>0</v>
          </cell>
          <cell r="IT153">
            <v>0</v>
          </cell>
          <cell r="IU153">
            <v>113.08</v>
          </cell>
          <cell r="IV153">
            <v>151.74999999999997</v>
          </cell>
          <cell r="IW153">
            <v>183</v>
          </cell>
          <cell r="IX153">
            <v>0</v>
          </cell>
          <cell r="IY153" t="str">
            <v>1: Yes</v>
          </cell>
          <cell r="IZ153" t="str">
            <v>2</v>
          </cell>
          <cell r="JA153" t="str">
            <v>2</v>
          </cell>
          <cell r="JB153" t="str">
            <v>EFV,OTHER: EFV, Other (please specify)</v>
          </cell>
          <cell r="JC153" t="str">
            <v>1: Yes</v>
          </cell>
          <cell r="JD153" t="str">
            <v>1: Yes</v>
          </cell>
          <cell r="JE153" t="str">
            <v>0: No</v>
          </cell>
          <cell r="JF153" t="str">
            <v>1: Yes</v>
          </cell>
          <cell r="JG153" t="str">
            <v>0: No</v>
          </cell>
          <cell r="JH153">
            <v>0</v>
          </cell>
          <cell r="JI153">
            <v>148</v>
          </cell>
          <cell r="JJ153">
            <v>0</v>
          </cell>
          <cell r="JK153">
            <v>105</v>
          </cell>
          <cell r="JL153">
            <v>0</v>
          </cell>
          <cell r="JM153">
            <v>183</v>
          </cell>
          <cell r="JN153">
            <v>0</v>
          </cell>
          <cell r="JO153">
            <v>0</v>
          </cell>
          <cell r="JP153">
            <v>0</v>
          </cell>
          <cell r="JQ153">
            <v>0</v>
          </cell>
          <cell r="JR153">
            <v>53.486756716528987</v>
          </cell>
          <cell r="JS153">
            <v>86.429643893726279</v>
          </cell>
          <cell r="JT153">
            <v>118.90427550792586</v>
          </cell>
          <cell r="JU153">
            <v>141.86232976110739</v>
          </cell>
          <cell r="JV153">
            <v>151.69297462231151</v>
          </cell>
          <cell r="JW153" t="str">
            <v>N/A</v>
          </cell>
          <cell r="JX153">
            <v>128.43396182183523</v>
          </cell>
          <cell r="JY153" t="str">
            <v>N/A</v>
          </cell>
          <cell r="JZ153">
            <v>1280</v>
          </cell>
          <cell r="KA153">
            <v>291.56400000000002</v>
          </cell>
          <cell r="KB153">
            <v>1072.8194999999998</v>
          </cell>
          <cell r="KC153">
            <v>103.8</v>
          </cell>
          <cell r="KD153">
            <v>1570.3020000000001</v>
          </cell>
          <cell r="KE153">
            <v>633</v>
          </cell>
          <cell r="KF153">
            <v>136.6695</v>
          </cell>
          <cell r="KG153">
            <v>3006.3801597500005</v>
          </cell>
          <cell r="KH153">
            <v>1420.3920000000001</v>
          </cell>
          <cell r="KI153">
            <v>291.56400000000002</v>
          </cell>
          <cell r="KJ153">
            <v>1133.2328124999999</v>
          </cell>
          <cell r="KK153">
            <v>103.8</v>
          </cell>
          <cell r="KL153">
            <v>1570.3020000000001</v>
          </cell>
          <cell r="KM153">
            <v>633</v>
          </cell>
          <cell r="KN153">
            <v>138.37049999999999</v>
          </cell>
          <cell r="KO153">
            <v>3011.27</v>
          </cell>
          <cell r="KP153">
            <v>118</v>
          </cell>
          <cell r="KQ153">
            <v>30</v>
          </cell>
          <cell r="KR153">
            <v>67</v>
          </cell>
          <cell r="KS153">
            <v>38</v>
          </cell>
          <cell r="KT153">
            <v>130</v>
          </cell>
          <cell r="KU153">
            <v>51</v>
          </cell>
          <cell r="KV153">
            <v>0</v>
          </cell>
          <cell r="KW153">
            <v>0</v>
          </cell>
          <cell r="KX153">
            <v>0</v>
          </cell>
          <cell r="KY153">
            <v>0</v>
          </cell>
          <cell r="KZ153">
            <v>4.3968147652005651</v>
          </cell>
          <cell r="LA153">
            <v>9.8980427178685702</v>
          </cell>
          <cell r="LB153" t="str">
            <v/>
          </cell>
          <cell r="LC153">
            <v>2.6939607055146233</v>
          </cell>
          <cell r="LD153">
            <v>4.2919736548336678</v>
          </cell>
          <cell r="LE153">
            <v>4.5133772419438856</v>
          </cell>
          <cell r="LF153">
            <v>4.359045917987646</v>
          </cell>
          <cell r="LG153" t="str">
            <v/>
          </cell>
          <cell r="LH153">
            <v>7.3180397410136182</v>
          </cell>
          <cell r="LI153">
            <v>7.3245516112227422</v>
          </cell>
          <cell r="LJ153" t="str">
            <v>Tenofovir/Emtricitabine (TDF/FTC)</v>
          </cell>
          <cell r="LK153" t="str">
            <v/>
          </cell>
          <cell r="LL153" t="str">
            <v>1: Yes</v>
          </cell>
          <cell r="LM153" t="str">
            <v>2</v>
          </cell>
          <cell r="LN153" t="str">
            <v>2</v>
          </cell>
          <cell r="LO153" t="str">
            <v>EFV,OTHER: EFV, Other (please specify)</v>
          </cell>
          <cell r="LP153" t="str">
            <v>1: Yes</v>
          </cell>
          <cell r="LQ153" t="str">
            <v>0: No</v>
          </cell>
          <cell r="LR153" t="str">
            <v>1: Yes</v>
          </cell>
          <cell r="LS153" t="str">
            <v>0: No</v>
          </cell>
          <cell r="LT153" t="str">
            <v>0: No</v>
          </cell>
          <cell r="LU153">
            <v>148</v>
          </cell>
          <cell r="LV153">
            <v>105</v>
          </cell>
          <cell r="LW153">
            <v>183</v>
          </cell>
          <cell r="LX153">
            <v>0</v>
          </cell>
          <cell r="LY153" t="str">
            <v>0: No</v>
          </cell>
          <cell r="LZ153" t="str">
            <v>0: No</v>
          </cell>
          <cell r="MA153" t="str">
            <v>0: No</v>
          </cell>
          <cell r="MB153" t="str">
            <v>0: No</v>
          </cell>
          <cell r="MC153" t="str">
            <v>1: Yes</v>
          </cell>
          <cell r="MD153" t="str">
            <v>0: No</v>
          </cell>
          <cell r="ME153" t="str">
            <v>0: No</v>
          </cell>
          <cell r="MF153" t="str">
            <v>0: No</v>
          </cell>
          <cell r="MG153" t="str">
            <v>0: No</v>
          </cell>
          <cell r="MH153" t="str">
            <v>0: No</v>
          </cell>
          <cell r="MI153" t="str">
            <v>0: No</v>
          </cell>
          <cell r="MJ153" t="str">
            <v>0: No</v>
          </cell>
          <cell r="MK153" t="str">
            <v>0: No</v>
          </cell>
          <cell r="ML153" t="str">
            <v>0: No</v>
          </cell>
          <cell r="MM153" t="str">
            <v>0: No</v>
          </cell>
          <cell r="MN153" t="str">
            <v>0: No</v>
          </cell>
          <cell r="MO153" t="str">
            <v>0: No</v>
          </cell>
          <cell r="MP153" t="str">
            <v>TDF-3TC</v>
          </cell>
          <cell r="MQ153" t="str">
            <v>1: Yes</v>
          </cell>
          <cell r="MR153" t="str">
            <v>1: Yes</v>
          </cell>
          <cell r="MS153" t="str">
            <v>3</v>
          </cell>
          <cell r="MT153" t="str">
            <v>1: Yes</v>
          </cell>
          <cell r="MU153">
            <v>21.33557255525432</v>
          </cell>
          <cell r="MV153">
            <v>31.171342424142637</v>
          </cell>
          <cell r="MW153">
            <v>19.886547857396391</v>
          </cell>
          <cell r="MX153">
            <v>8.2240481031397188</v>
          </cell>
          <cell r="MY153">
            <v>19.374493935176346</v>
          </cell>
          <cell r="MZ153">
            <v>0</v>
          </cell>
          <cell r="NA153">
            <v>0</v>
          </cell>
          <cell r="NB153">
            <v>0</v>
          </cell>
          <cell r="NC153">
            <v>0</v>
          </cell>
          <cell r="ND153">
            <v>0</v>
          </cell>
          <cell r="NE153">
            <v>0</v>
          </cell>
          <cell r="NF153">
            <v>0</v>
          </cell>
          <cell r="NG153">
            <v>4.2764534501144251E-2</v>
          </cell>
          <cell r="NH153">
            <v>0</v>
          </cell>
          <cell r="NI153">
            <v>0</v>
          </cell>
          <cell r="NJ153">
            <v>0</v>
          </cell>
          <cell r="NK153">
            <v>1.8686896942225359</v>
          </cell>
          <cell r="NL153">
            <v>0</v>
          </cell>
          <cell r="NM153">
            <v>12.758769606359399</v>
          </cell>
          <cell r="NN153">
            <v>22.947294321002921</v>
          </cell>
          <cell r="NO153">
            <v>11.242456803208686</v>
          </cell>
          <cell r="NP153">
            <v>0</v>
          </cell>
          <cell r="NQ153">
            <v>11.150445832036631</v>
          </cell>
          <cell r="NR153">
            <v>0</v>
          </cell>
          <cell r="NS153">
            <v>8.0497780275800555</v>
          </cell>
          <cell r="NT153">
            <v>8.0497780275800555</v>
          </cell>
          <cell r="NU153">
            <v>8.0497780275800555</v>
          </cell>
          <cell r="NV153">
            <v>8.0497780275800555</v>
          </cell>
          <cell r="NW153">
            <v>8.0497780275800555</v>
          </cell>
          <cell r="NX153">
            <v>0</v>
          </cell>
          <cell r="NY153">
            <v>0.35275484575520494</v>
          </cell>
          <cell r="NZ153">
            <v>0</v>
          </cell>
          <cell r="OA153">
            <v>0.42004295104798445</v>
          </cell>
          <cell r="OB153">
            <v>0</v>
          </cell>
          <cell r="OC153">
            <v>0</v>
          </cell>
          <cell r="OD153">
            <v>0</v>
          </cell>
          <cell r="OE153">
            <v>0.17427007555966287</v>
          </cell>
          <cell r="OF153">
            <v>0.1742700755596629</v>
          </cell>
          <cell r="OG153">
            <v>0.17427007555966287</v>
          </cell>
          <cell r="OH153">
            <v>0.17427007555966287</v>
          </cell>
          <cell r="OI153">
            <v>0.1742700755596629</v>
          </cell>
          <cell r="OJ153">
            <v>0</v>
          </cell>
          <cell r="OK153">
            <v>20.982817709499116</v>
          </cell>
          <cell r="OL153">
            <v>31.171342424142637</v>
          </cell>
          <cell r="OM153">
            <v>19.466504906348405</v>
          </cell>
          <cell r="ON153">
            <v>8.2240481031397188</v>
          </cell>
          <cell r="OO153">
            <v>19.374493935176346</v>
          </cell>
          <cell r="OP153">
            <v>0</v>
          </cell>
          <cell r="OQ153">
            <v>0.35275484575520494</v>
          </cell>
          <cell r="OR153">
            <v>0</v>
          </cell>
          <cell r="OS153">
            <v>0.42004295104798445</v>
          </cell>
          <cell r="OT153">
            <v>0</v>
          </cell>
          <cell r="OU153">
            <v>0</v>
          </cell>
          <cell r="OV153">
            <v>0</v>
          </cell>
          <cell r="OW153">
            <v>1.7946817082997581</v>
          </cell>
          <cell r="OX153">
            <v>0</v>
          </cell>
          <cell r="OY153">
            <v>0</v>
          </cell>
          <cell r="OZ153">
            <v>7.7356970185334401E-3</v>
          </cell>
          <cell r="PA153">
            <v>1.6477034649476228</v>
          </cell>
          <cell r="PB153">
            <v>0</v>
          </cell>
          <cell r="PC153">
            <v>0</v>
          </cell>
          <cell r="PD153">
            <v>0</v>
          </cell>
          <cell r="PE153">
            <v>1.2918614020950845</v>
          </cell>
          <cell r="PF153">
            <v>0</v>
          </cell>
          <cell r="PG153">
            <v>7.1092102556986427</v>
          </cell>
          <cell r="PH153" t="str">
            <v/>
          </cell>
          <cell r="PI153">
            <v>0</v>
          </cell>
          <cell r="PJ153">
            <v>45.600912873146811</v>
          </cell>
          <cell r="PK153">
            <v>2.761664283714234</v>
          </cell>
          <cell r="PL153" t="str">
            <v>N/A</v>
          </cell>
          <cell r="PM153" t="str">
            <v>N/A</v>
          </cell>
          <cell r="PN153" t="str">
            <v>N/A</v>
          </cell>
          <cell r="PO153">
            <v>0.59532511813579603</v>
          </cell>
          <cell r="PP153" t="str">
            <v>N/A</v>
          </cell>
          <cell r="PQ153">
            <v>222.72</v>
          </cell>
          <cell r="PR153">
            <v>686.72</v>
          </cell>
          <cell r="PS153">
            <v>928</v>
          </cell>
          <cell r="PT153">
            <v>4</v>
          </cell>
          <cell r="PU153">
            <v>852</v>
          </cell>
          <cell r="PV153">
            <v>0</v>
          </cell>
          <cell r="PW153">
            <v>668</v>
          </cell>
          <cell r="PX153">
            <v>14.199375714430724</v>
          </cell>
          <cell r="PY153">
            <v>0</v>
          </cell>
          <cell r="PZ153">
            <v>48.932176281633936</v>
          </cell>
          <cell r="QA153">
            <v>19.820970090787238</v>
          </cell>
          <cell r="QB153">
            <v>0</v>
          </cell>
          <cell r="QC153">
            <v>4.9349811526799355E-2</v>
          </cell>
          <cell r="QD153">
            <v>11.189846700701072</v>
          </cell>
          <cell r="QE153">
            <v>8.0497780275800555</v>
          </cell>
          <cell r="QF153">
            <v>0.40707528694644729</v>
          </cell>
          <cell r="QG153">
            <v>0.17427007555966287</v>
          </cell>
          <cell r="QH153">
            <v>19.41389480384079</v>
          </cell>
          <cell r="QI153">
            <v>0.40707528694644729</v>
          </cell>
          <cell r="QJ153">
            <v>1.5739929328621909</v>
          </cell>
          <cell r="QK153">
            <v>0</v>
          </cell>
          <cell r="QL153">
            <v>0</v>
          </cell>
          <cell r="QM153">
            <v>8.9269109168681419E-3</v>
          </cell>
          <cell r="QN153">
            <v>1.6477034649476228</v>
          </cell>
          <cell r="QO153">
            <v>0</v>
          </cell>
          <cell r="QP153">
            <v>0</v>
          </cell>
          <cell r="QQ153">
            <v>0</v>
          </cell>
          <cell r="QR153">
            <v>0</v>
          </cell>
          <cell r="QS153">
            <v>0</v>
          </cell>
          <cell r="QT153">
            <v>3.2278260869565218</v>
          </cell>
          <cell r="QU153">
            <v>0</v>
          </cell>
          <cell r="QV153" t="str">
            <v>0: No</v>
          </cell>
          <cell r="QW153" t="str">
            <v/>
          </cell>
          <cell r="QX153" t="str">
            <v/>
          </cell>
          <cell r="QY153" t="str">
            <v/>
          </cell>
          <cell r="QZ153" t="str">
            <v/>
          </cell>
          <cell r="RA153" t="str">
            <v/>
          </cell>
          <cell r="RB153" t="str">
            <v/>
          </cell>
          <cell r="RC153" t="str">
            <v>N/A</v>
          </cell>
          <cell r="RD153" t="str">
            <v>N/A</v>
          </cell>
          <cell r="RE153">
            <v>7.9119186699032555</v>
          </cell>
          <cell r="RF153">
            <v>0</v>
          </cell>
          <cell r="RG153">
            <v>0</v>
          </cell>
          <cell r="RH153">
            <v>0</v>
          </cell>
          <cell r="RI153">
            <v>1.647703464947623</v>
          </cell>
          <cell r="RJ153">
            <v>0</v>
          </cell>
          <cell r="RK153">
            <v>0</v>
          </cell>
          <cell r="RL153">
            <v>0</v>
          </cell>
          <cell r="RM153">
            <v>1.2918614020950845</v>
          </cell>
          <cell r="RN153">
            <v>0</v>
          </cell>
          <cell r="RO153">
            <v>25.9082607986909</v>
          </cell>
          <cell r="RP153">
            <v>25.9082607986909</v>
          </cell>
          <cell r="RQ153">
            <v>25.908260798690904</v>
          </cell>
          <cell r="RR153">
            <v>25.908260798690904</v>
          </cell>
          <cell r="RS153">
            <v>25.9082607986909</v>
          </cell>
          <cell r="RT153">
            <v>25.9082607986909</v>
          </cell>
          <cell r="RU153">
            <v>25.9082607986909</v>
          </cell>
          <cell r="RV153">
            <v>6.336867663346637</v>
          </cell>
          <cell r="RW153">
            <v>6.336867663346637</v>
          </cell>
          <cell r="RX153">
            <v>6.336867663346637</v>
          </cell>
          <cell r="RY153">
            <v>6.336867663346637</v>
          </cell>
          <cell r="RZ153">
            <v>6.336867663346637</v>
          </cell>
          <cell r="SA153">
            <v>0</v>
          </cell>
          <cell r="SB153">
            <v>24.612847758756352</v>
          </cell>
          <cell r="SC153">
            <v>0</v>
          </cell>
          <cell r="SD153">
            <v>24.612847758756359</v>
          </cell>
          <cell r="SE153">
            <v>24.612847758756352</v>
          </cell>
          <cell r="SF153">
            <v>24.612847758756352</v>
          </cell>
          <cell r="SG153">
            <v>24.612847758756352</v>
          </cell>
          <cell r="SH153">
            <v>1.2954130399345452</v>
          </cell>
          <cell r="SI153">
            <v>0</v>
          </cell>
          <cell r="SJ153">
            <v>1.2954130399345454</v>
          </cell>
          <cell r="SK153">
            <v>1.2954130399345454</v>
          </cell>
          <cell r="SL153">
            <v>1.2954130399345452</v>
          </cell>
          <cell r="SM153">
            <v>1.2954130399345452</v>
          </cell>
          <cell r="SN153">
            <v>6.2018915305755595E-2</v>
          </cell>
          <cell r="SO153">
            <v>0.75</v>
          </cell>
          <cell r="SP153">
            <v>0.15</v>
          </cell>
          <cell r="SQ153">
            <v>0.1</v>
          </cell>
          <cell r="SR153">
            <v>0</v>
          </cell>
          <cell r="SS153" t="str">
            <v>1: Yes</v>
          </cell>
          <cell r="ST153" t="str">
            <v>1: Yes</v>
          </cell>
          <cell r="SU153">
            <v>0.98</v>
          </cell>
          <cell r="SV153" t="str">
            <v>1: Yes</v>
          </cell>
          <cell r="SW153" t="str">
            <v>1: Only patients with CD4 &lt;</v>
          </cell>
          <cell r="SX153">
            <v>1</v>
          </cell>
          <cell r="SY153" t="str">
            <v>0: No</v>
          </cell>
          <cell r="SZ153" t="str">
            <v>N/A</v>
          </cell>
          <cell r="TA153" t="str">
            <v>N/A</v>
          </cell>
          <cell r="TB153">
            <v>3.9401668227971949</v>
          </cell>
          <cell r="TC153">
            <v>0.15775687082732273</v>
          </cell>
          <cell r="TD153">
            <v>5.060340108645315</v>
          </cell>
          <cell r="TE153">
            <v>0.25236268846649107</v>
          </cell>
          <cell r="TF153">
            <v>0.12848085670740883</v>
          </cell>
          <cell r="TG153">
            <v>0</v>
          </cell>
          <cell r="TH153">
            <v>0.9691196574150519</v>
          </cell>
          <cell r="TI153">
            <v>6.336867663346637</v>
          </cell>
          <cell r="TJ153">
            <v>9.0631661304854809</v>
          </cell>
          <cell r="TK153">
            <v>3.9401668227971953</v>
          </cell>
          <cell r="TL153">
            <v>0.15775687082732276</v>
          </cell>
          <cell r="TM153">
            <v>5.0603401086453159</v>
          </cell>
          <cell r="TN153">
            <v>0.25236268846649107</v>
          </cell>
          <cell r="TO153">
            <v>0.12848085670740886</v>
          </cell>
          <cell r="TP153">
            <v>0</v>
          </cell>
          <cell r="TQ153">
            <v>0.96911965741505202</v>
          </cell>
          <cell r="TR153">
            <v>6.336867663346637</v>
          </cell>
          <cell r="TS153">
            <v>9.0631661304854827</v>
          </cell>
          <cell r="TT153">
            <v>3.9401668227971949</v>
          </cell>
          <cell r="TU153">
            <v>0.15775687082732273</v>
          </cell>
          <cell r="TV153">
            <v>5.060340108645315</v>
          </cell>
          <cell r="TW153">
            <v>0.25236268846649107</v>
          </cell>
          <cell r="TX153">
            <v>0.12848085670740883</v>
          </cell>
          <cell r="TY153">
            <v>0</v>
          </cell>
          <cell r="TZ153">
            <v>0.9691196574150519</v>
          </cell>
          <cell r="UA153">
            <v>6.336867663346637</v>
          </cell>
          <cell r="UB153">
            <v>9.0631661304854809</v>
          </cell>
          <cell r="UC153" t="str">
            <v>0: No</v>
          </cell>
          <cell r="UD153" t="str">
            <v>N/A</v>
          </cell>
          <cell r="UE153" t="str">
            <v>N/A</v>
          </cell>
          <cell r="UF153">
            <v>11000</v>
          </cell>
          <cell r="UG153">
            <v>9.2287163526703526E-3</v>
          </cell>
          <cell r="UH153">
            <v>9.2287163526703526E-3</v>
          </cell>
          <cell r="UI153">
            <v>9.2287163526703526E-3</v>
          </cell>
          <cell r="UJ153">
            <v>149000</v>
          </cell>
          <cell r="UK153">
            <v>1.8061953459328331E-2</v>
          </cell>
          <cell r="UL153">
            <v>1.8061953459328327E-2</v>
          </cell>
          <cell r="UM153">
            <v>1.8061953459328327E-2</v>
          </cell>
          <cell r="UN153" t="str">
            <v>1: Yes</v>
          </cell>
          <cell r="UO153" t="str">
            <v>3: Other (please explain)</v>
          </cell>
          <cell r="UP153" t="str">
            <v>0: No</v>
          </cell>
          <cell r="UQ153" t="e">
            <v>#N/A</v>
          </cell>
          <cell r="UR153" t="e">
            <v>#N/A</v>
          </cell>
          <cell r="US153" t="e">
            <v>#N/A</v>
          </cell>
          <cell r="UT153" t="e">
            <v>#N/A</v>
          </cell>
          <cell r="UU153" t="e">
            <v>#N/A</v>
          </cell>
          <cell r="UV153" t="e">
            <v>#N/A</v>
          </cell>
          <cell r="UW153" t="e">
            <v>#N/A</v>
          </cell>
          <cell r="UX153">
            <v>0</v>
          </cell>
          <cell r="UY153">
            <v>1</v>
          </cell>
          <cell r="UZ153">
            <v>0</v>
          </cell>
          <cell r="VA153">
            <v>0</v>
          </cell>
          <cell r="VB153">
            <v>1</v>
          </cell>
          <cell r="VC153">
            <v>0</v>
          </cell>
          <cell r="VD153">
            <v>1</v>
          </cell>
          <cell r="VE153">
            <v>1</v>
          </cell>
          <cell r="VF153">
            <v>0</v>
          </cell>
          <cell r="VG153">
            <v>0</v>
          </cell>
          <cell r="VH153">
            <v>1</v>
          </cell>
          <cell r="VI153">
            <v>0</v>
          </cell>
          <cell r="VJ153">
            <v>0</v>
          </cell>
          <cell r="VK153">
            <v>0</v>
          </cell>
          <cell r="VL153">
            <v>0</v>
          </cell>
          <cell r="VM153">
            <v>0</v>
          </cell>
          <cell r="VN153">
            <v>1</v>
          </cell>
          <cell r="VO153">
            <v>0</v>
          </cell>
          <cell r="VP153">
            <v>1</v>
          </cell>
          <cell r="VQ153">
            <v>0</v>
          </cell>
          <cell r="VR153">
            <v>0</v>
          </cell>
          <cell r="VS153">
            <v>0</v>
          </cell>
          <cell r="VT153">
            <v>0</v>
          </cell>
          <cell r="VU153">
            <v>0</v>
          </cell>
          <cell r="VV153">
            <v>0</v>
          </cell>
          <cell r="VW153">
            <v>0</v>
          </cell>
          <cell r="VX153">
            <v>0</v>
          </cell>
          <cell r="VY153">
            <v>3.8264239792994674</v>
          </cell>
          <cell r="VZ153">
            <v>3.8264239792994679</v>
          </cell>
          <cell r="WA153">
            <v>3.9302161865698633</v>
          </cell>
          <cell r="WB153">
            <v>3.9302161865698637</v>
          </cell>
          <cell r="WC153">
            <v>3.9302161865698637</v>
          </cell>
          <cell r="WD153">
            <v>0</v>
          </cell>
          <cell r="WE153">
            <v>0</v>
          </cell>
          <cell r="WF153">
            <v>3.7337053772413702</v>
          </cell>
          <cell r="WG153">
            <v>3.7337053772413702</v>
          </cell>
          <cell r="WH153">
            <v>3.7337053772413702</v>
          </cell>
          <cell r="WI153">
            <v>3.7337053772413702</v>
          </cell>
          <cell r="WJ153">
            <v>0</v>
          </cell>
          <cell r="WK153">
            <v>0</v>
          </cell>
          <cell r="WL153">
            <v>0.19651080932849319</v>
          </cell>
          <cell r="WM153">
            <v>0.19651080932849319</v>
          </cell>
          <cell r="WN153">
            <v>0.19651080932849319</v>
          </cell>
          <cell r="WO153">
            <v>0.19651080932849319</v>
          </cell>
          <cell r="WP153">
            <v>0</v>
          </cell>
          <cell r="WQ153">
            <v>0</v>
          </cell>
          <cell r="WR153">
            <v>3.9302161865698633</v>
          </cell>
          <cell r="WS153">
            <v>0</v>
          </cell>
          <cell r="WT153">
            <v>3.9302161865698637</v>
          </cell>
          <cell r="WU153">
            <v>0</v>
          </cell>
          <cell r="WV153">
            <v>3.9302161865698637</v>
          </cell>
          <cell r="WW153">
            <v>0</v>
          </cell>
          <cell r="WX153">
            <v>0</v>
          </cell>
          <cell r="WY153">
            <v>0</v>
          </cell>
          <cell r="WZ153">
            <v>33.473601183489492</v>
          </cell>
          <cell r="XA153">
            <v>31.575065594156598</v>
          </cell>
          <cell r="XB153">
            <v>43.489293145468068</v>
          </cell>
          <cell r="XC153">
            <v>31.30959626557943</v>
          </cell>
          <cell r="XD153">
            <v>19.540666823809286</v>
          </cell>
          <cell r="XE153">
            <v>43.351025042776065</v>
          </cell>
          <cell r="XF153">
            <v>0</v>
          </cell>
          <cell r="XG153">
            <v>1.9465316659975258</v>
          </cell>
          <cell r="XH153">
            <v>1.8909055690916059</v>
          </cell>
          <cell r="XI153">
            <v>1.9028481305806051</v>
          </cell>
          <cell r="XJ153">
            <v>1.9028481305806055</v>
          </cell>
          <cell r="XK153">
            <v>3.8813324839248748</v>
          </cell>
          <cell r="XL153">
            <v>0</v>
          </cell>
          <cell r="XM153">
            <v>22.034647500137915</v>
          </cell>
          <cell r="XN153">
            <v>23.66629043230126</v>
          </cell>
          <cell r="XO153">
            <v>34.262116575105992</v>
          </cell>
          <cell r="XP153">
            <v>22.024142790562433</v>
          </cell>
          <cell r="XQ153">
            <v>10.255213348792289</v>
          </cell>
          <cell r="XR153">
            <v>24.411031029927589</v>
          </cell>
          <cell r="XS153">
            <v>0</v>
          </cell>
          <cell r="XT153">
            <v>1.5675556951149721</v>
          </cell>
          <cell r="XU153">
            <v>1.5227596064999904</v>
          </cell>
          <cell r="XV153">
            <v>1.5323770355936746</v>
          </cell>
          <cell r="XW153">
            <v>1.5323770355936746</v>
          </cell>
          <cell r="XX153">
            <v>3.1256644554473487</v>
          </cell>
          <cell r="XY153">
            <v>0</v>
          </cell>
          <cell r="XZ153">
            <v>0</v>
          </cell>
          <cell r="YA153">
            <v>0</v>
          </cell>
          <cell r="YB153">
            <v>0</v>
          </cell>
          <cell r="YC153">
            <v>0</v>
          </cell>
          <cell r="YD153">
            <v>0</v>
          </cell>
          <cell r="YE153">
            <v>0</v>
          </cell>
          <cell r="YF153">
            <v>0</v>
          </cell>
          <cell r="YG153">
            <v>0</v>
          </cell>
          <cell r="YH153">
            <v>0</v>
          </cell>
          <cell r="YI153">
            <v>0</v>
          </cell>
          <cell r="YJ153">
            <v>0</v>
          </cell>
          <cell r="YK153">
            <v>0</v>
          </cell>
          <cell r="YL153">
            <v>1.2196108983581879</v>
          </cell>
          <cell r="YM153">
            <v>1.1847580391909458</v>
          </cell>
          <cell r="YN153">
            <v>1.1922407215437307</v>
          </cell>
          <cell r="YO153">
            <v>1.1922407215437307</v>
          </cell>
          <cell r="YP153">
            <v>2.4318717646550989</v>
          </cell>
          <cell r="YQ153">
            <v>0</v>
          </cell>
          <cell r="YR153">
            <v>0</v>
          </cell>
          <cell r="YS153">
            <v>0</v>
          </cell>
          <cell r="YT153">
            <v>0</v>
          </cell>
          <cell r="YU153">
            <v>0</v>
          </cell>
          <cell r="YV153">
            <v>0</v>
          </cell>
          <cell r="YW153">
            <v>0</v>
          </cell>
          <cell r="YX153">
            <v>4.7649206433171063</v>
          </cell>
          <cell r="YY153">
            <v>4.6287533555795362</v>
          </cell>
          <cell r="YZ153">
            <v>4.6579875872989858</v>
          </cell>
          <cell r="ZA153">
            <v>4.6579875872989867</v>
          </cell>
          <cell r="ZB153">
            <v>9.5011253088211518</v>
          </cell>
          <cell r="ZC153">
            <v>0</v>
          </cell>
          <cell r="ZD153">
            <v>13.356249607131176</v>
          </cell>
          <cell r="ZE153">
            <v>11.713855662508687</v>
          </cell>
          <cell r="ZF153">
            <v>3.6641337616309615</v>
          </cell>
          <cell r="ZG153">
            <v>3.6641337616309615</v>
          </cell>
          <cell r="ZH153">
            <v>4.2028030904395894</v>
          </cell>
          <cell r="ZI153">
            <v>4.2028030904395894</v>
          </cell>
          <cell r="ZJ153" t="str">
            <v xml:space="preserve"> </v>
          </cell>
          <cell r="ZK153">
            <v>0</v>
          </cell>
          <cell r="ZL153">
            <v>1</v>
          </cell>
          <cell r="ZM153">
            <v>0</v>
          </cell>
          <cell r="ZN153">
            <v>2</v>
          </cell>
          <cell r="ZO153">
            <v>0</v>
          </cell>
          <cell r="ZP153">
            <v>0</v>
          </cell>
          <cell r="ZQ153">
            <v>0</v>
          </cell>
          <cell r="ZR153" t="str">
            <v>0: No</v>
          </cell>
          <cell r="ZS153" t="str">
            <v>0: No</v>
          </cell>
          <cell r="ZT153">
            <v>1.9648273229843674</v>
          </cell>
          <cell r="ZU153">
            <v>1.9648273229843676</v>
          </cell>
          <cell r="ZV153">
            <v>1.9648273229843676</v>
          </cell>
          <cell r="ZW153">
            <v>1.9648273229843674</v>
          </cell>
          <cell r="ZX153">
            <v>1.9648273229843674</v>
          </cell>
          <cell r="ZY153">
            <v>1.9648273229843676</v>
          </cell>
          <cell r="ZZ153">
            <v>0</v>
          </cell>
          <cell r="AAA153">
            <v>0.58944819689531025</v>
          </cell>
          <cell r="AAB153">
            <v>0.58944819689531025</v>
          </cell>
          <cell r="AAC153">
            <v>0.58944819689531014</v>
          </cell>
          <cell r="AAD153">
            <v>0.58944819689531014</v>
          </cell>
          <cell r="AAE153">
            <v>0.58944819689531025</v>
          </cell>
          <cell r="AAF153">
            <v>0</v>
          </cell>
          <cell r="AAG153">
            <v>0.43226201105656081</v>
          </cell>
          <cell r="AAH153">
            <v>0.43226201105656087</v>
          </cell>
          <cell r="AAI153">
            <v>0.43226201105656087</v>
          </cell>
          <cell r="AAJ153">
            <v>0.43226201105656081</v>
          </cell>
          <cell r="AAK153">
            <v>0.43226201105656081</v>
          </cell>
          <cell r="AAL153">
            <v>0.43226201105656087</v>
          </cell>
          <cell r="AAM153">
            <v>0</v>
          </cell>
          <cell r="AAN153">
            <v>0.66804128981468491</v>
          </cell>
          <cell r="AAO153">
            <v>0.66804128981468502</v>
          </cell>
          <cell r="AAP153">
            <v>0.66804128981468491</v>
          </cell>
          <cell r="AAQ153">
            <v>0.66804128981468491</v>
          </cell>
          <cell r="AAR153">
            <v>0.66804128981468502</v>
          </cell>
          <cell r="AAS153">
            <v>0</v>
          </cell>
          <cell r="AAT153">
            <v>0</v>
          </cell>
          <cell r="AAU153">
            <v>0</v>
          </cell>
          <cell r="AAV153">
            <v>0</v>
          </cell>
          <cell r="AAW153">
            <v>0</v>
          </cell>
          <cell r="AAX153">
            <v>0</v>
          </cell>
          <cell r="AAY153">
            <v>0</v>
          </cell>
          <cell r="AAZ153">
            <v>0</v>
          </cell>
          <cell r="ABA153">
            <v>0</v>
          </cell>
          <cell r="ABB153">
            <v>0</v>
          </cell>
          <cell r="ABC153">
            <v>0</v>
          </cell>
          <cell r="ABD153">
            <v>0</v>
          </cell>
          <cell r="ABE153">
            <v>0</v>
          </cell>
          <cell r="ABF153">
            <v>0.19648273229843671</v>
          </cell>
          <cell r="ABG153">
            <v>0.19648273229843677</v>
          </cell>
          <cell r="ABH153">
            <v>0.19648273229843674</v>
          </cell>
          <cell r="ABI153">
            <v>0.19648273229843674</v>
          </cell>
          <cell r="ABJ153">
            <v>0.19648273229843677</v>
          </cell>
          <cell r="ABK153">
            <v>0</v>
          </cell>
          <cell r="ABL153">
            <v>7.8593092919374691E-2</v>
          </cell>
          <cell r="ABM153">
            <v>7.8593092919374705E-2</v>
          </cell>
          <cell r="ABN153">
            <v>7.8593092919374705E-2</v>
          </cell>
          <cell r="ABO153">
            <v>7.8593092919374691E-2</v>
          </cell>
          <cell r="ABP153">
            <v>7.8593092919374705E-2</v>
          </cell>
          <cell r="ABQ153">
            <v>0</v>
          </cell>
          <cell r="ABR153">
            <v>0</v>
          </cell>
          <cell r="ABS153">
            <v>0</v>
          </cell>
          <cell r="ABT153">
            <v>0</v>
          </cell>
          <cell r="ABU153">
            <v>0</v>
          </cell>
          <cell r="ABV153">
            <v>0</v>
          </cell>
          <cell r="ABW153">
            <v>0</v>
          </cell>
          <cell r="ABX153">
            <v>0.43226201105656081</v>
          </cell>
          <cell r="ABY153" t="str">
            <v>1: Yes</v>
          </cell>
          <cell r="ABZ153">
            <v>0.43226201105656087</v>
          </cell>
          <cell r="ACA153">
            <v>0.43226201105656087</v>
          </cell>
          <cell r="ACB153">
            <v>1.5422000633717712</v>
          </cell>
          <cell r="ACC153">
            <v>1.5489865989749891</v>
          </cell>
          <cell r="ACD153">
            <v>1.4981285634460448</v>
          </cell>
          <cell r="ACE153">
            <v>1.5075904280572825</v>
          </cell>
          <cell r="ACF153">
            <v>1.5075904280572827</v>
          </cell>
          <cell r="ACG153">
            <v>3.0751059986524076</v>
          </cell>
          <cell r="ACH153">
            <v>0</v>
          </cell>
          <cell r="ACI153">
            <v>0.10322142721520773</v>
          </cell>
          <cell r="ACJ153">
            <v>0.10027166522913798</v>
          </cell>
          <cell r="ACK153">
            <v>0.10090495995690094</v>
          </cell>
          <cell r="ACL153">
            <v>0.10090495995690095</v>
          </cell>
          <cell r="ACM153">
            <v>0.20582078652296742</v>
          </cell>
          <cell r="ACN153">
            <v>0</v>
          </cell>
          <cell r="ACO153">
            <v>0.10322142721520773</v>
          </cell>
          <cell r="ACP153">
            <v>0.10027166522913798</v>
          </cell>
          <cell r="ACQ153">
            <v>0.10090495995690094</v>
          </cell>
          <cell r="ACR153">
            <v>0.10090495995690095</v>
          </cell>
          <cell r="ACS153">
            <v>0.20582078652296742</v>
          </cell>
          <cell r="ACT153">
            <v>0</v>
          </cell>
          <cell r="ACU153">
            <v>0.10322142721520773</v>
          </cell>
          <cell r="ACV153">
            <v>0.10027166522913798</v>
          </cell>
          <cell r="ACW153">
            <v>0.10090495995690094</v>
          </cell>
          <cell r="ACX153">
            <v>0.10090495995690095</v>
          </cell>
          <cell r="ACY153">
            <v>0.20582078652296742</v>
          </cell>
          <cell r="ACZ153">
            <v>0</v>
          </cell>
          <cell r="ADA153">
            <v>0</v>
          </cell>
          <cell r="ADB153">
            <v>0</v>
          </cell>
          <cell r="ADC153">
            <v>0</v>
          </cell>
          <cell r="ADD153">
            <v>0</v>
          </cell>
          <cell r="ADE153">
            <v>0</v>
          </cell>
          <cell r="ADF153">
            <v>0</v>
          </cell>
          <cell r="ADG153">
            <v>0</v>
          </cell>
          <cell r="ADH153">
            <v>0</v>
          </cell>
          <cell r="ADI153">
            <v>0</v>
          </cell>
          <cell r="ADJ153">
            <v>0</v>
          </cell>
          <cell r="ADK153">
            <v>0</v>
          </cell>
          <cell r="ADL153">
            <v>0</v>
          </cell>
          <cell r="ADM153">
            <v>0.10322142721520773</v>
          </cell>
          <cell r="ADN153">
            <v>0.10027166522913798</v>
          </cell>
          <cell r="ADO153">
            <v>0.10090495995690094</v>
          </cell>
          <cell r="ADP153">
            <v>0.10090495995690095</v>
          </cell>
          <cell r="ADQ153">
            <v>0.20582078652296742</v>
          </cell>
          <cell r="ADR153">
            <v>0</v>
          </cell>
          <cell r="ADS153">
            <v>1.1293143545109403</v>
          </cell>
          <cell r="ADT153">
            <v>1.0970419025294929</v>
          </cell>
          <cell r="ADU153">
            <v>1.1039705882296789</v>
          </cell>
          <cell r="ADV153">
            <v>1.1039705882296789</v>
          </cell>
          <cell r="ADW153">
            <v>2.2518228525605375</v>
          </cell>
          <cell r="ADX153">
            <v>0</v>
          </cell>
          <cell r="ADY153">
            <v>0</v>
          </cell>
          <cell r="ADZ153">
            <v>0</v>
          </cell>
          <cell r="AEA153">
            <v>0</v>
          </cell>
          <cell r="AEB153">
            <v>0</v>
          </cell>
          <cell r="AEC153">
            <v>0</v>
          </cell>
          <cell r="AED153">
            <v>0</v>
          </cell>
          <cell r="AEE153">
            <v>0.43346133608004372</v>
          </cell>
          <cell r="AEF153">
            <v>0</v>
          </cell>
          <cell r="AEG153">
            <v>0</v>
          </cell>
          <cell r="AEH153">
            <v>0</v>
          </cell>
          <cell r="AEI153">
            <v>0.51610713607603864</v>
          </cell>
          <cell r="AEJ153">
            <v>8.9854701876735721E-2</v>
          </cell>
          <cell r="AEK153">
            <v>8.6235671303664718E-2</v>
          </cell>
          <cell r="AEL153">
            <v>0.41654121803528843</v>
          </cell>
          <cell r="AEM153">
            <v>0.10322142721520773</v>
          </cell>
          <cell r="AEN153">
            <v>0.43536880636213804</v>
          </cell>
          <cell r="AEO153">
            <v>0</v>
          </cell>
          <cell r="AEP153">
            <v>0</v>
          </cell>
          <cell r="AEQ153">
            <v>0</v>
          </cell>
          <cell r="AER153">
            <v>0.5183782937145599</v>
          </cell>
          <cell r="AES153">
            <v>9.0250112399589522E-2</v>
          </cell>
          <cell r="AET153">
            <v>8.6615156084835179E-2</v>
          </cell>
          <cell r="AEU153">
            <v>0.41837423041386645</v>
          </cell>
          <cell r="AEV153">
            <v>0.10367565874291199</v>
          </cell>
          <cell r="AEW153">
            <v>6.4000000000000001E-2</v>
          </cell>
          <cell r="AEX153" t="str">
            <v>3</v>
          </cell>
          <cell r="AEY153" t="str">
            <v>7</v>
          </cell>
          <cell r="AEZ153" t="str">
            <v>1: Yes</v>
          </cell>
          <cell r="AFA153" t="str">
            <v>2</v>
          </cell>
          <cell r="AFB153" t="str">
            <v>2</v>
          </cell>
          <cell r="AFC153" t="str">
            <v>2: Sometimes</v>
          </cell>
          <cell r="AFD153" t="str">
            <v>1: Always</v>
          </cell>
          <cell r="AFE153">
            <v>0.10367565874291199</v>
          </cell>
          <cell r="AFF153">
            <v>0.10027166522913798</v>
          </cell>
          <cell r="AFG153">
            <v>17.551244006716903</v>
          </cell>
          <cell r="AFH153">
            <v>17.551244006716907</v>
          </cell>
          <cell r="AFI153">
            <v>17.55124400671691</v>
          </cell>
          <cell r="AFJ153">
            <v>17.551244006716907</v>
          </cell>
          <cell r="AFK153">
            <v>17.551244006716907</v>
          </cell>
          <cell r="AFL153">
            <v>17.55124400671691</v>
          </cell>
          <cell r="AFM153">
            <v>0</v>
          </cell>
          <cell r="AFN153">
            <v>0</v>
          </cell>
          <cell r="AFO153">
            <v>100</v>
          </cell>
          <cell r="AFP153">
            <v>95</v>
          </cell>
          <cell r="AFQ153">
            <v>5</v>
          </cell>
          <cell r="AFR153">
            <v>0</v>
          </cell>
          <cell r="AFS153">
            <v>0</v>
          </cell>
          <cell r="AFT153">
            <v>0</v>
          </cell>
          <cell r="AFU153">
            <v>0</v>
          </cell>
          <cell r="AFV153">
            <v>0</v>
          </cell>
          <cell r="AFW153">
            <v>0</v>
          </cell>
          <cell r="AFX153">
            <v>0</v>
          </cell>
          <cell r="AFY153">
            <v>0</v>
          </cell>
          <cell r="AFZ153">
            <v>0</v>
          </cell>
          <cell r="AGA153">
            <v>0</v>
          </cell>
          <cell r="AGB153">
            <v>0</v>
          </cell>
        </row>
        <row r="154">
          <cell r="A154" t="str">
            <v>Ethiopia_31</v>
          </cell>
          <cell r="B154" t="str">
            <v>Ethiopia</v>
          </cell>
          <cell r="C154" t="str">
            <v>Sheko HC</v>
          </cell>
          <cell r="D154" t="str">
            <v>Health Center</v>
          </cell>
          <cell r="E154" t="str">
            <v>Primary</v>
          </cell>
          <cell r="F154" t="str">
            <v>Rural</v>
          </cell>
          <cell r="G154" t="str">
            <v>No</v>
          </cell>
          <cell r="H154">
            <v>38718</v>
          </cell>
          <cell r="I154">
            <v>30814</v>
          </cell>
          <cell r="J154">
            <v>7763</v>
          </cell>
          <cell r="K154">
            <v>6</v>
          </cell>
          <cell r="L154">
            <v>25</v>
          </cell>
          <cell r="M154" t="str">
            <v>USD</v>
          </cell>
          <cell r="N154">
            <v>16.142439999999997</v>
          </cell>
          <cell r="O154">
            <v>0</v>
          </cell>
          <cell r="P154">
            <v>0</v>
          </cell>
          <cell r="Q154">
            <v>0</v>
          </cell>
          <cell r="R154">
            <v>0</v>
          </cell>
          <cell r="S154" t="str">
            <v>Unknown</v>
          </cell>
          <cell r="T154">
            <v>7763</v>
          </cell>
          <cell r="U154">
            <v>0</v>
          </cell>
          <cell r="V154">
            <v>173.83132122495687</v>
          </cell>
          <cell r="W154" t="str">
            <v>0: No</v>
          </cell>
          <cell r="X154" t="str">
            <v>1: Yes</v>
          </cell>
          <cell r="Y154">
            <v>0</v>
          </cell>
          <cell r="Z154" t="str">
            <v>Jul-10</v>
          </cell>
          <cell r="AA154" t="str">
            <v>Jun-11</v>
          </cell>
          <cell r="AB154">
            <v>16</v>
          </cell>
          <cell r="AC154">
            <v>62.666666666666664</v>
          </cell>
          <cell r="AD154">
            <v>0</v>
          </cell>
          <cell r="AE154">
            <v>0</v>
          </cell>
          <cell r="AF154">
            <v>0</v>
          </cell>
          <cell r="AG154">
            <v>78.666666666666671</v>
          </cell>
          <cell r="AH154">
            <v>62.666666666666664</v>
          </cell>
          <cell r="AI154">
            <v>10.199152542372881</v>
          </cell>
          <cell r="AJ154">
            <v>14.999999999999998</v>
          </cell>
          <cell r="AK154">
            <v>10</v>
          </cell>
          <cell r="AL154">
            <v>10.25</v>
          </cell>
          <cell r="AM154">
            <v>0</v>
          </cell>
          <cell r="AN154">
            <v>0</v>
          </cell>
          <cell r="AO154">
            <v>0</v>
          </cell>
          <cell r="AP154">
            <v>15</v>
          </cell>
          <cell r="AQ154">
            <v>15</v>
          </cell>
          <cell r="AR154">
            <v>0</v>
          </cell>
          <cell r="AS154">
            <v>0</v>
          </cell>
          <cell r="AT154">
            <v>0</v>
          </cell>
          <cell r="AU154">
            <v>9.8000000000000007</v>
          </cell>
          <cell r="AV154">
            <v>10.5</v>
          </cell>
          <cell r="AW154">
            <v>0</v>
          </cell>
          <cell r="AX154">
            <v>0</v>
          </cell>
          <cell r="AY154">
            <v>0</v>
          </cell>
          <cell r="AZ154">
            <v>10</v>
          </cell>
          <cell r="BA154">
            <v>10</v>
          </cell>
          <cell r="BB154">
            <v>0</v>
          </cell>
          <cell r="BC154">
            <v>0</v>
          </cell>
          <cell r="BD154">
            <v>0</v>
          </cell>
          <cell r="BE154">
            <v>20183</v>
          </cell>
          <cell r="BF154" t="str">
            <v>1: Yes</v>
          </cell>
          <cell r="BG154" t="str">
            <v>5</v>
          </cell>
          <cell r="BH154" t="str">
            <v>0</v>
          </cell>
          <cell r="BI154" t="str">
            <v>3</v>
          </cell>
          <cell r="BJ154" t="str">
            <v>0</v>
          </cell>
          <cell r="BK154" t="str">
            <v>N/A</v>
          </cell>
          <cell r="BL154" t="str">
            <v>N/A</v>
          </cell>
          <cell r="BM154" t="str">
            <v>0: No</v>
          </cell>
          <cell r="BN154" t="str">
            <v>N/A</v>
          </cell>
          <cell r="BO154" t="str">
            <v>N/A</v>
          </cell>
          <cell r="BP154" t="str">
            <v>0: No</v>
          </cell>
          <cell r="BQ154">
            <v>0.10982016184275266</v>
          </cell>
          <cell r="BR154" t="str">
            <v>1: The Costing Period</v>
          </cell>
          <cell r="BS154" t="str">
            <v/>
          </cell>
          <cell r="BT154" t="str">
            <v>1: Yes</v>
          </cell>
          <cell r="BU154" t="str">
            <v>5</v>
          </cell>
          <cell r="BV154" t="str">
            <v>0</v>
          </cell>
          <cell r="BW154" t="str">
            <v>3</v>
          </cell>
          <cell r="BX154" t="str">
            <v>0</v>
          </cell>
          <cell r="BY154" t="str">
            <v>N/A</v>
          </cell>
          <cell r="BZ154" t="str">
            <v>N/A</v>
          </cell>
          <cell r="CA154" t="str">
            <v>0: No</v>
          </cell>
          <cell r="CB154" t="str">
            <v>0: No</v>
          </cell>
          <cell r="CC154" t="str">
            <v>0: No</v>
          </cell>
          <cell r="CD154" t="str">
            <v>0: No</v>
          </cell>
          <cell r="CE154" t="str">
            <v>1: Yes</v>
          </cell>
          <cell r="CF154" t="str">
            <v>0: No</v>
          </cell>
          <cell r="CG154" t="str">
            <v>0: No</v>
          </cell>
          <cell r="CH154" t="str">
            <v/>
          </cell>
          <cell r="CI154" t="str">
            <v>All charts were review for all patients that were ever enrolled in ART or Pre-ART. The charts were stored based on their status and also separated based on Pre-ART or ART. The grand total for Pre-ART/ART patients ever enrolled was 189. Total ART ever enrolled is 98. Total Pre-ART ever enrolled 77. 7 patients were both Pre-ART and ART patients during the costing period. After we left the site, we compared Jackie's patient chart review for OI consumption etc and discovered 7 charts that we missed in the Quality survey patient chart review. After reviewing the information Jackie gathered on these patients, we determined that we would have excluded 4 of the 7 (for new pt TO, initiation after m+6, etc). Therefore, we missed 3 potential ""accepts"" for our chart review.  As we had enough information on the 4  would have been rejected We don't have enough information from Jackie's table to enter the 3 potential accepts or know definitively if they were acceptable. (ie - if they had a cd4 at initiation)</v>
          </cell>
          <cell r="CJ154">
            <v>63.416666666666664</v>
          </cell>
          <cell r="CK154" t="str">
            <v>ART coordinator or ART/pharmacist do both the jobs when they are in the clinic. The patient sees either the ART coordinator or the ART/pharmacist and usually receives their clinical advise as well as their meds from that person. Therefore most people see visit the 'clinic' and the 'pharmacy' each time they visit the facility. Rarely patients may get the 'clinican' and miss the 'pharmacist' or vice versa. This is when the either ART person only has enough time for 1 part of the 2 part visit.</v>
          </cell>
          <cell r="CL154" t="str">
            <v>1: Yes</v>
          </cell>
          <cell r="CM154" t="str">
            <v>1: Yes</v>
          </cell>
          <cell r="CN154" t="str">
            <v>1: Yes</v>
          </cell>
          <cell r="CO154" t="str">
            <v>0: No</v>
          </cell>
          <cell r="CP154" t="str">
            <v/>
          </cell>
          <cell r="CQ154" t="str">
            <v>0: No</v>
          </cell>
          <cell r="CR154" t="str">
            <v/>
          </cell>
          <cell r="CS154" t="str">
            <v/>
          </cell>
          <cell r="CT154" t="str">
            <v/>
          </cell>
          <cell r="CU154">
            <v>78.666666666666657</v>
          </cell>
          <cell r="CV154">
            <v>0.9</v>
          </cell>
          <cell r="CW154">
            <v>10.199152542372881</v>
          </cell>
          <cell r="CX154">
            <v>43.835886875144865</v>
          </cell>
          <cell r="CY154">
            <v>42.372735916835602</v>
          </cell>
          <cell r="CZ154">
            <v>44.209457332585529</v>
          </cell>
          <cell r="DA154">
            <v>24.249423794919959</v>
          </cell>
          <cell r="DB154">
            <v>23.440028338520463</v>
          </cell>
          <cell r="DC154">
            <v>24.456077954000683</v>
          </cell>
          <cell r="DD154">
            <v>24.456077954000683</v>
          </cell>
          <cell r="DE154">
            <v>0</v>
          </cell>
          <cell r="DF154">
            <v>0</v>
          </cell>
          <cell r="DG154">
            <v>0</v>
          </cell>
          <cell r="DH154">
            <v>19.586463080224906</v>
          </cell>
          <cell r="DI154">
            <v>18.932707578315139</v>
          </cell>
          <cell r="DJ154">
            <v>19.753379378584849</v>
          </cell>
          <cell r="DK154">
            <v>19.753379378584849</v>
          </cell>
          <cell r="DL154">
            <v>0</v>
          </cell>
          <cell r="DM154">
            <v>0</v>
          </cell>
          <cell r="DN154">
            <v>0</v>
          </cell>
          <cell r="DO154">
            <v>24.456077954000683</v>
          </cell>
          <cell r="DP154">
            <v>24.456077954000683</v>
          </cell>
          <cell r="DQ154">
            <v>0</v>
          </cell>
          <cell r="DR154">
            <v>19.753379378584849</v>
          </cell>
          <cell r="DS154">
            <v>19.753379378584849</v>
          </cell>
          <cell r="DT154">
            <v>0</v>
          </cell>
          <cell r="DU154">
            <v>10.674018774554442</v>
          </cell>
          <cell r="DV154">
            <v>10.317742173068465</v>
          </cell>
          <cell r="DW154">
            <v>10.764983013231715</v>
          </cell>
          <cell r="DX154">
            <v>0</v>
          </cell>
          <cell r="DY154">
            <v>0</v>
          </cell>
          <cell r="DZ154">
            <v>0</v>
          </cell>
          <cell r="EA154">
            <v>1.1685247507790708</v>
          </cell>
          <cell r="EB154">
            <v>1.1295218189168683</v>
          </cell>
          <cell r="EC154">
            <v>1.1784829461481441</v>
          </cell>
          <cell r="ED154">
            <v>0</v>
          </cell>
          <cell r="EE154">
            <v>0</v>
          </cell>
          <cell r="EF154">
            <v>0</v>
          </cell>
          <cell r="EG154">
            <v>2.0294841592216812</v>
          </cell>
          <cell r="EH154">
            <v>1.9617441885237836</v>
          </cell>
          <cell r="EI154">
            <v>2.0467794708892297</v>
          </cell>
          <cell r="EJ154">
            <v>0</v>
          </cell>
          <cell r="EK154">
            <v>0</v>
          </cell>
          <cell r="EL154">
            <v>0</v>
          </cell>
          <cell r="EM154">
            <v>7.4265755887869238</v>
          </cell>
          <cell r="EN154">
            <v>7.1786919034256744</v>
          </cell>
          <cell r="EO154">
            <v>7.489865040368521</v>
          </cell>
          <cell r="EP154">
            <v>0</v>
          </cell>
          <cell r="EQ154">
            <v>0</v>
          </cell>
          <cell r="ER154">
            <v>0</v>
          </cell>
          <cell r="ES154">
            <v>0</v>
          </cell>
          <cell r="ET154">
            <v>0</v>
          </cell>
          <cell r="EU154">
            <v>0</v>
          </cell>
          <cell r="EV154">
            <v>0</v>
          </cell>
          <cell r="EW154">
            <v>0</v>
          </cell>
          <cell r="EX154">
            <v>0</v>
          </cell>
          <cell r="EY154">
            <v>11.827883070750776</v>
          </cell>
          <cell r="EZ154">
            <v>11.433092872960765</v>
          </cell>
          <cell r="FA154">
            <v>11.928680568058864</v>
          </cell>
          <cell r="FB154">
            <v>0</v>
          </cell>
          <cell r="FC154">
            <v>0</v>
          </cell>
          <cell r="FD154">
            <v>0</v>
          </cell>
          <cell r="FE154">
            <v>10.709400531051969</v>
          </cell>
          <cell r="FF154">
            <v>10.351942959940043</v>
          </cell>
          <cell r="FG154">
            <v>10.800666293889057</v>
          </cell>
          <cell r="FH154">
            <v>0</v>
          </cell>
          <cell r="FI154">
            <v>0</v>
          </cell>
          <cell r="FJ154">
            <v>0</v>
          </cell>
          <cell r="FK154">
            <v>0</v>
          </cell>
          <cell r="FL154">
            <v>0</v>
          </cell>
          <cell r="FM154">
            <v>0</v>
          </cell>
          <cell r="FN154">
            <v>0</v>
          </cell>
          <cell r="FO154">
            <v>0</v>
          </cell>
          <cell r="FP154">
            <v>0</v>
          </cell>
          <cell r="FQ154">
            <v>0.2923728813559322</v>
          </cell>
          <cell r="FR154">
            <v>0</v>
          </cell>
          <cell r="FS154">
            <v>11.313559322033898</v>
          </cell>
          <cell r="FT154">
            <v>0</v>
          </cell>
          <cell r="FU154">
            <v>5.0847457627118642</v>
          </cell>
          <cell r="FV154">
            <v>0.80084745762711862</v>
          </cell>
          <cell r="FW154">
            <v>0</v>
          </cell>
          <cell r="FX154">
            <v>12.711864406779661</v>
          </cell>
          <cell r="FY154">
            <v>12.711864406779661</v>
          </cell>
          <cell r="FZ154">
            <v>42.915254237288138</v>
          </cell>
          <cell r="GA154">
            <v>0</v>
          </cell>
          <cell r="GB154">
            <v>12.711864406779661</v>
          </cell>
          <cell r="GC154">
            <v>11.440677966101697</v>
          </cell>
          <cell r="GD154">
            <v>24.152542372881356</v>
          </cell>
          <cell r="GE154">
            <v>0.28261408115740971</v>
          </cell>
          <cell r="GF154">
            <v>0</v>
          </cell>
          <cell r="GG154">
            <v>10.935936183917157</v>
          </cell>
          <cell r="GH154">
            <v>0</v>
          </cell>
          <cell r="GI154">
            <v>4.9150274983897333</v>
          </cell>
          <cell r="GJ154">
            <v>0.77411683099638307</v>
          </cell>
          <cell r="GK154">
            <v>0</v>
          </cell>
          <cell r="GL154">
            <v>12.287568745974335</v>
          </cell>
          <cell r="GM154">
            <v>12.287568745974335</v>
          </cell>
          <cell r="GN154">
            <v>41.482832086409353</v>
          </cell>
          <cell r="GO154">
            <v>12.287568745974335</v>
          </cell>
          <cell r="GP154">
            <v>11.058811871376903</v>
          </cell>
          <cell r="GQ154">
            <v>23.346380617351237</v>
          </cell>
          <cell r="GR154">
            <v>0.29486448991725711</v>
          </cell>
          <cell r="GS154">
            <v>0</v>
          </cell>
          <cell r="GT154">
            <v>11.40997374027647</v>
          </cell>
          <cell r="GU154">
            <v>0</v>
          </cell>
          <cell r="GV154">
            <v>5.1280780855175152</v>
          </cell>
          <cell r="GW154">
            <v>0.80767229846900856</v>
          </cell>
          <cell r="GX154">
            <v>0</v>
          </cell>
          <cell r="GY154">
            <v>12.820195213793788</v>
          </cell>
          <cell r="GZ154">
            <v>12.820195213793788</v>
          </cell>
          <cell r="HA154">
            <v>43.280979041767829</v>
          </cell>
          <cell r="HB154">
            <v>12.820195213793788</v>
          </cell>
          <cell r="HC154">
            <v>11.538175692414409</v>
          </cell>
          <cell r="HD154">
            <v>24.358370906208197</v>
          </cell>
          <cell r="HE154">
            <v>10052.941191046706</v>
          </cell>
          <cell r="HF154">
            <v>0</v>
          </cell>
          <cell r="HG154">
            <v>581.04598809101958</v>
          </cell>
          <cell r="HH154">
            <v>0</v>
          </cell>
          <cell r="HI154">
            <v>1110.2565659218803</v>
          </cell>
          <cell r="HJ154">
            <v>1823.8878385175972</v>
          </cell>
          <cell r="HK154">
            <v>0</v>
          </cell>
          <cell r="HL154">
            <v>426.82518875708996</v>
          </cell>
          <cell r="HM154">
            <v>196.74844695101854</v>
          </cell>
          <cell r="HN154">
            <v>787.98496385924307</v>
          </cell>
          <cell r="HO154">
            <v>836.46310939086993</v>
          </cell>
          <cell r="HP154">
            <v>0</v>
          </cell>
          <cell r="HQ154">
            <v>1</v>
          </cell>
          <cell r="HR154">
            <v>0</v>
          </cell>
          <cell r="HS154">
            <v>1.4606559384738385</v>
          </cell>
          <cell r="HT154">
            <v>0</v>
          </cell>
          <cell r="HU154">
            <v>0</v>
          </cell>
          <cell r="HV154">
            <v>12.711864406779661</v>
          </cell>
          <cell r="HW154">
            <v>0.91500000000000015</v>
          </cell>
          <cell r="HX154">
            <v>2.3260000000000001</v>
          </cell>
          <cell r="HY154">
            <v>1.4731036826851795</v>
          </cell>
          <cell r="HZ154">
            <v>0</v>
          </cell>
          <cell r="IA154">
            <v>0</v>
          </cell>
          <cell r="IB154">
            <v>1.4119022736460853</v>
          </cell>
          <cell r="IC154">
            <v>0</v>
          </cell>
          <cell r="ID154">
            <v>0</v>
          </cell>
          <cell r="IE154" t="str">
            <v>0.5</v>
          </cell>
          <cell r="IF154">
            <v>70.489806123579825</v>
          </cell>
          <cell r="IG154">
            <v>70.489806123579825</v>
          </cell>
          <cell r="IH154">
            <v>0</v>
          </cell>
          <cell r="II154">
            <v>0</v>
          </cell>
          <cell r="IJ154">
            <v>0</v>
          </cell>
          <cell r="IK154">
            <v>66.965315817400835</v>
          </cell>
          <cell r="IL154">
            <v>3.5244903061789916</v>
          </cell>
          <cell r="IM154">
            <v>66.965315817400835</v>
          </cell>
          <cell r="IN154">
            <v>3.5244903061789916</v>
          </cell>
          <cell r="IO154">
            <v>0</v>
          </cell>
          <cell r="IP154">
            <v>0</v>
          </cell>
          <cell r="IQ154">
            <v>0</v>
          </cell>
          <cell r="IR154">
            <v>0</v>
          </cell>
          <cell r="IS154">
            <v>0</v>
          </cell>
          <cell r="IT154">
            <v>0</v>
          </cell>
          <cell r="IU154">
            <v>9</v>
          </cell>
          <cell r="IV154">
            <v>52.040000000000006</v>
          </cell>
          <cell r="IW154">
            <v>1.33</v>
          </cell>
          <cell r="IX154">
            <v>0</v>
          </cell>
          <cell r="IY154" t="str">
            <v>0: No</v>
          </cell>
          <cell r="IZ154" t="str">
            <v>N/A</v>
          </cell>
          <cell r="JA154" t="str">
            <v>N/A</v>
          </cell>
          <cell r="JB154" t="str">
            <v>N/A</v>
          </cell>
          <cell r="JC154" t="str">
            <v>N/A</v>
          </cell>
          <cell r="JD154" t="str">
            <v>N/A</v>
          </cell>
          <cell r="JE154" t="str">
            <v>N/A</v>
          </cell>
          <cell r="JF154" t="str">
            <v>N/A</v>
          </cell>
          <cell r="JG154" t="str">
            <v>N/A</v>
          </cell>
          <cell r="JH154">
            <v>0</v>
          </cell>
          <cell r="JI154">
            <v>52.04</v>
          </cell>
          <cell r="JJ154">
            <v>0</v>
          </cell>
          <cell r="JK154">
            <v>9</v>
          </cell>
          <cell r="JL154">
            <v>0</v>
          </cell>
          <cell r="JM154">
            <v>1.33</v>
          </cell>
          <cell r="JN154">
            <v>0</v>
          </cell>
          <cell r="JO154">
            <v>0</v>
          </cell>
          <cell r="JP154">
            <v>0</v>
          </cell>
          <cell r="JQ154">
            <v>0</v>
          </cell>
          <cell r="JR154">
            <v>53.426982537955851</v>
          </cell>
          <cell r="JS154">
            <v>86.333054358572809</v>
          </cell>
          <cell r="JT154">
            <v>118.77139391566578</v>
          </cell>
          <cell r="JU154">
            <v>141.70379137230802</v>
          </cell>
          <cell r="JV154">
            <v>151.52344998649522</v>
          </cell>
          <cell r="JW154" t="str">
            <v>N/A</v>
          </cell>
          <cell r="JX154">
            <v>128.29043031908435</v>
          </cell>
          <cell r="JY154" t="str">
            <v>N/A</v>
          </cell>
          <cell r="JZ154">
            <v>624.5</v>
          </cell>
          <cell r="KA154">
            <v>291.56400000000002</v>
          </cell>
          <cell r="KB154">
            <v>474.97500000000002</v>
          </cell>
          <cell r="KC154">
            <v>0</v>
          </cell>
          <cell r="KD154">
            <v>202.92099999999999</v>
          </cell>
          <cell r="KE154">
            <v>0</v>
          </cell>
          <cell r="KF154">
            <v>8.6415000000000006</v>
          </cell>
          <cell r="KG154">
            <v>317.25650000000002</v>
          </cell>
          <cell r="KH154">
            <v>1035.806</v>
          </cell>
          <cell r="KI154">
            <v>291.56400000000002</v>
          </cell>
          <cell r="KJ154">
            <v>3957.6307499999998</v>
          </cell>
          <cell r="KK154">
            <v>0</v>
          </cell>
          <cell r="KL154">
            <v>202.92099999999999</v>
          </cell>
          <cell r="KM154">
            <v>0</v>
          </cell>
          <cell r="KN154">
            <v>8.6415000000000006</v>
          </cell>
          <cell r="KO154">
            <v>317.25650000000002</v>
          </cell>
          <cell r="KP154">
            <v>45.71</v>
          </cell>
          <cell r="KQ154">
            <v>6.33</v>
          </cell>
          <cell r="KR154">
            <v>2.17</v>
          </cell>
          <cell r="KS154">
            <v>6.83</v>
          </cell>
          <cell r="KT154">
            <v>0.83</v>
          </cell>
          <cell r="KU154">
            <v>0.5</v>
          </cell>
          <cell r="KV154">
            <v>0</v>
          </cell>
          <cell r="KW154">
            <v>0</v>
          </cell>
          <cell r="KX154">
            <v>0</v>
          </cell>
          <cell r="KY154">
            <v>0</v>
          </cell>
          <cell r="KZ154">
            <v>4.3919011004532154</v>
          </cell>
          <cell r="LA154">
            <v>9.8869811503093707</v>
          </cell>
          <cell r="LB154" t="str">
            <v/>
          </cell>
          <cell r="LC154">
            <v>2.6909500670282807</v>
          </cell>
          <cell r="LD154">
            <v>4.2871771553742803</v>
          </cell>
          <cell r="LE154">
            <v>4.5083333126838321</v>
          </cell>
          <cell r="LF154">
            <v>4.3541744618533507</v>
          </cell>
          <cell r="LG154" t="str">
            <v/>
          </cell>
          <cell r="LH154">
            <v>7.3098614583668882</v>
          </cell>
          <cell r="LI154" t="e">
            <v>#N/A</v>
          </cell>
          <cell r="LJ154" t="str">
            <v>Tenofovir/Emtricitabine (TDF/FTC)</v>
          </cell>
          <cell r="LK154" t="str">
            <v/>
          </cell>
          <cell r="LL154" t="str">
            <v>0: No</v>
          </cell>
          <cell r="LM154" t="str">
            <v>N/A</v>
          </cell>
          <cell r="LN154" t="str">
            <v>N/A</v>
          </cell>
          <cell r="LO154" t="str">
            <v>N/A</v>
          </cell>
          <cell r="LP154" t="str">
            <v>N/A</v>
          </cell>
          <cell r="LQ154" t="str">
            <v>N/A</v>
          </cell>
          <cell r="LR154" t="str">
            <v>N/A</v>
          </cell>
          <cell r="LS154" t="str">
            <v>N/A</v>
          </cell>
          <cell r="LT154" t="str">
            <v>N/A</v>
          </cell>
          <cell r="LU154">
            <v>52.04</v>
          </cell>
          <cell r="LV154">
            <v>9</v>
          </cell>
          <cell r="LW154">
            <v>1.33</v>
          </cell>
          <cell r="LX154">
            <v>0</v>
          </cell>
          <cell r="LY154" t="str">
            <v/>
          </cell>
          <cell r="LZ154" t="str">
            <v/>
          </cell>
          <cell r="MA154" t="str">
            <v/>
          </cell>
          <cell r="MB154" t="str">
            <v/>
          </cell>
          <cell r="MC154" t="str">
            <v/>
          </cell>
          <cell r="MD154" t="str">
            <v/>
          </cell>
          <cell r="ME154" t="str">
            <v/>
          </cell>
          <cell r="MF154" t="str">
            <v/>
          </cell>
          <cell r="MG154" t="str">
            <v/>
          </cell>
          <cell r="MH154" t="str">
            <v/>
          </cell>
          <cell r="MI154" t="str">
            <v/>
          </cell>
          <cell r="MJ154" t="str">
            <v/>
          </cell>
          <cell r="MK154" t="str">
            <v/>
          </cell>
          <cell r="ML154" t="str">
            <v/>
          </cell>
          <cell r="MM154" t="str">
            <v/>
          </cell>
          <cell r="MN154" t="str">
            <v/>
          </cell>
          <cell r="MO154" t="str">
            <v/>
          </cell>
          <cell r="MP154" t="str">
            <v/>
          </cell>
          <cell r="MQ154" t="str">
            <v>0: No</v>
          </cell>
          <cell r="MR154" t="str">
            <v>1: Yes</v>
          </cell>
          <cell r="MS154" t="str">
            <v>4</v>
          </cell>
          <cell r="MT154" t="str">
            <v>1: Yes</v>
          </cell>
          <cell r="MU154">
            <v>24.742941938733644</v>
          </cell>
          <cell r="MV154">
            <v>35.668834141029826</v>
          </cell>
          <cell r="MW154">
            <v>21.953352440275047</v>
          </cell>
          <cell r="MX154">
            <v>0</v>
          </cell>
          <cell r="MY154">
            <v>0</v>
          </cell>
          <cell r="MZ154">
            <v>0</v>
          </cell>
          <cell r="NA154">
            <v>0.12173636909279548</v>
          </cell>
          <cell r="NB154">
            <v>0.12173636909279548</v>
          </cell>
          <cell r="NC154">
            <v>0.12173636909279549</v>
          </cell>
          <cell r="ND154">
            <v>0</v>
          </cell>
          <cell r="NE154">
            <v>0</v>
          </cell>
          <cell r="NF154">
            <v>0</v>
          </cell>
          <cell r="NG154">
            <v>0</v>
          </cell>
          <cell r="NH154">
            <v>0</v>
          </cell>
          <cell r="NI154">
            <v>0</v>
          </cell>
          <cell r="NJ154">
            <v>0</v>
          </cell>
          <cell r="NK154">
            <v>0</v>
          </cell>
          <cell r="NL154">
            <v>0</v>
          </cell>
          <cell r="NM154">
            <v>16.26683702575113</v>
          </cell>
          <cell r="NN154">
            <v>27.192729228047309</v>
          </cell>
          <cell r="NO154">
            <v>13.477247527292533</v>
          </cell>
          <cell r="NP154">
            <v>0</v>
          </cell>
          <cell r="NQ154">
            <v>0</v>
          </cell>
          <cell r="NR154">
            <v>0</v>
          </cell>
          <cell r="NS154">
            <v>8.0323955315137514</v>
          </cell>
          <cell r="NT154">
            <v>8.0323955315137514</v>
          </cell>
          <cell r="NU154">
            <v>8.0323955315137514</v>
          </cell>
          <cell r="NV154">
            <v>0</v>
          </cell>
          <cell r="NW154">
            <v>0</v>
          </cell>
          <cell r="NX154">
            <v>0</v>
          </cell>
          <cell r="NY154">
            <v>0</v>
          </cell>
          <cell r="NZ154">
            <v>0</v>
          </cell>
          <cell r="OA154">
            <v>0</v>
          </cell>
          <cell r="OB154">
            <v>0</v>
          </cell>
          <cell r="OC154">
            <v>0</v>
          </cell>
          <cell r="OD154">
            <v>0</v>
          </cell>
          <cell r="OE154">
            <v>0.44370938146876254</v>
          </cell>
          <cell r="OF154">
            <v>0.44370938146876249</v>
          </cell>
          <cell r="OG154">
            <v>0.44370938146876254</v>
          </cell>
          <cell r="OH154">
            <v>0</v>
          </cell>
          <cell r="OI154">
            <v>0</v>
          </cell>
          <cell r="OJ154">
            <v>0</v>
          </cell>
          <cell r="OK154">
            <v>0.49756815847342767</v>
          </cell>
          <cell r="OL154">
            <v>0.49756815847342761</v>
          </cell>
          <cell r="OM154">
            <v>0.49756815847342767</v>
          </cell>
          <cell r="ON154">
            <v>0</v>
          </cell>
          <cell r="OO154">
            <v>0</v>
          </cell>
          <cell r="OP154">
            <v>0</v>
          </cell>
          <cell r="OQ154">
            <v>24.245373780260216</v>
          </cell>
          <cell r="OR154">
            <v>35.171265982556392</v>
          </cell>
          <cell r="OS154">
            <v>21.45578428180162</v>
          </cell>
          <cell r="OT154">
            <v>0</v>
          </cell>
          <cell r="OU154">
            <v>0</v>
          </cell>
          <cell r="OV154">
            <v>0</v>
          </cell>
          <cell r="OW154">
            <v>0</v>
          </cell>
          <cell r="OX154">
            <v>2.2881355932203387</v>
          </cell>
          <cell r="OY154">
            <v>0</v>
          </cell>
          <cell r="OZ154">
            <v>0</v>
          </cell>
          <cell r="PA154">
            <v>0</v>
          </cell>
          <cell r="PB154">
            <v>1.4491525423728817</v>
          </cell>
          <cell r="PC154">
            <v>0.23898305084745766</v>
          </cell>
          <cell r="PD154">
            <v>0</v>
          </cell>
          <cell r="PE154">
            <v>0</v>
          </cell>
          <cell r="PF154">
            <v>1.2203389830508478</v>
          </cell>
          <cell r="PG154" t="str">
            <v/>
          </cell>
          <cell r="PH154">
            <v>7.1092102556986427</v>
          </cell>
          <cell r="PI154">
            <v>0</v>
          </cell>
          <cell r="PJ154">
            <v>0</v>
          </cell>
          <cell r="PK154" t="str">
            <v>N/A</v>
          </cell>
          <cell r="PL154">
            <v>2.761664283714234</v>
          </cell>
          <cell r="PM154">
            <v>0.12699443206851008</v>
          </cell>
          <cell r="PN154" t="str">
            <v>N/A</v>
          </cell>
          <cell r="PO154" t="str">
            <v>N/A</v>
          </cell>
          <cell r="PP154">
            <v>0.59532511813579603</v>
          </cell>
          <cell r="PQ154">
            <v>61.2</v>
          </cell>
          <cell r="PR154">
            <v>118.80000000000001</v>
          </cell>
          <cell r="PS154">
            <v>180</v>
          </cell>
          <cell r="PT154">
            <v>0</v>
          </cell>
          <cell r="PU154">
            <v>114</v>
          </cell>
          <cell r="PV154">
            <v>18.8</v>
          </cell>
          <cell r="PW154">
            <v>96</v>
          </cell>
          <cell r="PX154">
            <v>0</v>
          </cell>
          <cell r="PY154">
            <v>0</v>
          </cell>
          <cell r="PZ154">
            <v>26.152450620592528</v>
          </cell>
          <cell r="QA154">
            <v>21.953352440275047</v>
          </cell>
          <cell r="QB154">
            <v>0.12173636909279549</v>
          </cell>
          <cell r="QC154">
            <v>0</v>
          </cell>
          <cell r="QD154">
            <v>13.477247527292533</v>
          </cell>
          <cell r="QE154">
            <v>8.0323955315137514</v>
          </cell>
          <cell r="QF154">
            <v>0</v>
          </cell>
          <cell r="QG154">
            <v>0.44370938146876254</v>
          </cell>
          <cell r="QH154">
            <v>0.49756815847342767</v>
          </cell>
          <cell r="QI154">
            <v>21.45578428180162</v>
          </cell>
          <cell r="QJ154">
            <v>0</v>
          </cell>
          <cell r="QK154">
            <v>1.8957446808510641</v>
          </cell>
          <cell r="QL154">
            <v>0</v>
          </cell>
          <cell r="QM154">
            <v>0</v>
          </cell>
          <cell r="QN154">
            <v>0</v>
          </cell>
          <cell r="QO154">
            <v>1.4491525423728817</v>
          </cell>
          <cell r="QP154">
            <v>0.23898305084745766</v>
          </cell>
          <cell r="QQ154">
            <v>0</v>
          </cell>
          <cell r="QR154">
            <v>0</v>
          </cell>
          <cell r="QS154">
            <v>1.2203389830508478</v>
          </cell>
          <cell r="QT154">
            <v>0</v>
          </cell>
          <cell r="QU154">
            <v>3.8250000000000002</v>
          </cell>
          <cell r="QV154" t="str">
            <v>N/A</v>
          </cell>
          <cell r="QW154" t="str">
            <v/>
          </cell>
          <cell r="QX154" t="str">
            <v/>
          </cell>
          <cell r="QY154" t="str">
            <v/>
          </cell>
          <cell r="QZ154" t="str">
            <v/>
          </cell>
          <cell r="RA154" t="str">
            <v/>
          </cell>
          <cell r="RB154" t="str">
            <v/>
          </cell>
          <cell r="RC154" t="str">
            <v>N/A</v>
          </cell>
          <cell r="RD154" t="str">
            <v>N/A</v>
          </cell>
          <cell r="RE154">
            <v>0</v>
          </cell>
          <cell r="RF154">
            <v>0</v>
          </cell>
          <cell r="RG154">
            <v>0</v>
          </cell>
          <cell r="RH154">
            <v>0</v>
          </cell>
          <cell r="RI154">
            <v>0</v>
          </cell>
          <cell r="RJ154">
            <v>1.4491525423728815</v>
          </cell>
          <cell r="RK154">
            <v>0.23898305084745766</v>
          </cell>
          <cell r="RL154">
            <v>0</v>
          </cell>
          <cell r="RM154">
            <v>0</v>
          </cell>
          <cell r="RN154">
            <v>1.2203389830508475</v>
          </cell>
          <cell r="RO154">
            <v>8.8665662573736039</v>
          </cell>
          <cell r="RP154">
            <v>9.8855292463557163</v>
          </cell>
          <cell r="RQ154">
            <v>4.8756278838603313</v>
          </cell>
          <cell r="RR154">
            <v>4.8756278838603313</v>
          </cell>
          <cell r="RS154">
            <v>9.8855292463557163</v>
          </cell>
          <cell r="RT154">
            <v>0</v>
          </cell>
          <cell r="RU154">
            <v>0</v>
          </cell>
          <cell r="RV154">
            <v>5.6609054943450667</v>
          </cell>
          <cell r="RW154">
            <v>1.6699671208317948</v>
          </cell>
          <cell r="RX154">
            <v>6.6798684833271791</v>
          </cell>
          <cell r="RY154">
            <v>0</v>
          </cell>
          <cell r="RZ154">
            <v>0</v>
          </cell>
          <cell r="SA154">
            <v>0</v>
          </cell>
          <cell r="SB154">
            <v>8.4232379445049226</v>
          </cell>
          <cell r="SC154">
            <v>0</v>
          </cell>
          <cell r="SD154">
            <v>4.6318464896673142</v>
          </cell>
          <cell r="SE154">
            <v>9.3912527840379294</v>
          </cell>
          <cell r="SF154">
            <v>0</v>
          </cell>
          <cell r="SG154">
            <v>0</v>
          </cell>
          <cell r="SH154">
            <v>0.44332831286868013</v>
          </cell>
          <cell r="SI154">
            <v>0</v>
          </cell>
          <cell r="SJ154">
            <v>0.24378139419301656</v>
          </cell>
          <cell r="SK154">
            <v>0.49427646231778594</v>
          </cell>
          <cell r="SL154">
            <v>0</v>
          </cell>
          <cell r="SM154">
            <v>0</v>
          </cell>
          <cell r="SN154">
            <v>0</v>
          </cell>
          <cell r="SO154">
            <v>0.85</v>
          </cell>
          <cell r="SP154">
            <v>0.88</v>
          </cell>
          <cell r="SQ154">
            <v>0</v>
          </cell>
          <cell r="SR154">
            <v>1</v>
          </cell>
          <cell r="SS154" t="str">
            <v>1: Yes</v>
          </cell>
          <cell r="ST154" t="str">
            <v>1: Yes</v>
          </cell>
          <cell r="SU154">
            <v>0.9</v>
          </cell>
          <cell r="SV154" t="str">
            <v>1: Yes</v>
          </cell>
          <cell r="SW154" t="str">
            <v>0: All patients when initiated</v>
          </cell>
          <cell r="SX154">
            <v>0.85</v>
          </cell>
          <cell r="SY154" t="str">
            <v>0: No</v>
          </cell>
          <cell r="SZ154" t="str">
            <v>N/A</v>
          </cell>
          <cell r="TA154" t="str">
            <v>N/A</v>
          </cell>
          <cell r="TB154">
            <v>0</v>
          </cell>
          <cell r="TC154">
            <v>6.5472075919339928E-2</v>
          </cell>
          <cell r="TD154">
            <v>1.4633787886077245</v>
          </cell>
          <cell r="TE154">
            <v>0</v>
          </cell>
          <cell r="TF154">
            <v>2.3905205623042554E-2</v>
          </cell>
          <cell r="TG154">
            <v>2.8829127295942778E-3</v>
          </cell>
          <cell r="TH154">
            <v>1.3611402980726792</v>
          </cell>
          <cell r="TI154">
            <v>5.6609054943450667</v>
          </cell>
          <cell r="TJ154">
            <v>0.28888148207615588</v>
          </cell>
          <cell r="TK154">
            <v>0</v>
          </cell>
          <cell r="TL154">
            <v>6.5472075919339942E-2</v>
          </cell>
          <cell r="TM154">
            <v>1.4633787886077247</v>
          </cell>
          <cell r="TN154">
            <v>0</v>
          </cell>
          <cell r="TO154">
            <v>2.3905205623042557E-2</v>
          </cell>
          <cell r="TP154">
            <v>2.8829127295942783E-3</v>
          </cell>
          <cell r="TQ154">
            <v>1.3611402980726792</v>
          </cell>
          <cell r="TR154">
            <v>1.6699671208317948</v>
          </cell>
          <cell r="TS154">
            <v>0.28888148207615594</v>
          </cell>
          <cell r="TT154">
            <v>0</v>
          </cell>
          <cell r="TU154">
            <v>6.5472075919339956E-2</v>
          </cell>
          <cell r="TV154">
            <v>1.463378788607725</v>
          </cell>
          <cell r="TW154">
            <v>0</v>
          </cell>
          <cell r="TX154">
            <v>2.3905205623042561E-2</v>
          </cell>
          <cell r="TY154">
            <v>2.8829127295942783E-3</v>
          </cell>
          <cell r="TZ154">
            <v>1.3611402980726794</v>
          </cell>
          <cell r="UA154">
            <v>6.6798684833271791</v>
          </cell>
          <cell r="UB154">
            <v>0.28888148207615594</v>
          </cell>
          <cell r="UC154" t="str">
            <v>0: No</v>
          </cell>
          <cell r="UD154" t="str">
            <v>N/A</v>
          </cell>
          <cell r="UE154" t="str">
            <v>N/A</v>
          </cell>
          <cell r="UF154">
            <v>0</v>
          </cell>
          <cell r="UG154">
            <v>0</v>
          </cell>
          <cell r="UH154">
            <v>0</v>
          </cell>
          <cell r="UI154">
            <v>0</v>
          </cell>
          <cell r="UJ154">
            <v>24220</v>
          </cell>
          <cell r="UK154">
            <v>1.8061953459328327E-2</v>
          </cell>
          <cell r="UL154">
            <v>1.8061953459328327E-2</v>
          </cell>
          <cell r="UM154">
            <v>1.8061953459328327E-2</v>
          </cell>
          <cell r="UN154" t="str">
            <v>N/A</v>
          </cell>
          <cell r="UO154" t="str">
            <v>N/A</v>
          </cell>
          <cell r="UP154" t="str">
            <v>N/A</v>
          </cell>
          <cell r="UQ154" t="str">
            <v>N/A</v>
          </cell>
          <cell r="UR154" t="str">
            <v>N/A</v>
          </cell>
          <cell r="US154" t="str">
            <v>N/A</v>
          </cell>
          <cell r="UT154" t="str">
            <v>N/A</v>
          </cell>
          <cell r="UU154" t="str">
            <v>N/A</v>
          </cell>
          <cell r="UV154" t="str">
            <v>N/A</v>
          </cell>
          <cell r="UW154" t="str">
            <v>N/A</v>
          </cell>
          <cell r="UX154">
            <v>1</v>
          </cell>
          <cell r="UY154">
            <v>0</v>
          </cell>
          <cell r="UZ154">
            <v>0</v>
          </cell>
          <cell r="VA154">
            <v>0</v>
          </cell>
          <cell r="VB154">
            <v>0</v>
          </cell>
          <cell r="VC154">
            <v>1</v>
          </cell>
          <cell r="VD154">
            <v>0</v>
          </cell>
          <cell r="VE154">
            <v>0</v>
          </cell>
          <cell r="VF154">
            <v>0</v>
          </cell>
          <cell r="VG154">
            <v>1</v>
          </cell>
          <cell r="VH154">
            <v>0</v>
          </cell>
          <cell r="VI154">
            <v>0</v>
          </cell>
          <cell r="VJ154">
            <v>0</v>
          </cell>
          <cell r="VK154">
            <v>0</v>
          </cell>
          <cell r="VL154">
            <v>0</v>
          </cell>
          <cell r="VM154">
            <v>0</v>
          </cell>
          <cell r="VN154">
            <v>1</v>
          </cell>
          <cell r="VO154">
            <v>0</v>
          </cell>
          <cell r="VP154">
            <v>1</v>
          </cell>
          <cell r="VQ154">
            <v>0</v>
          </cell>
          <cell r="VR154">
            <v>0</v>
          </cell>
          <cell r="VS154">
            <v>0</v>
          </cell>
          <cell r="VT154">
            <v>0</v>
          </cell>
          <cell r="VU154">
            <v>0</v>
          </cell>
          <cell r="VV154">
            <v>1</v>
          </cell>
          <cell r="VW154">
            <v>0</v>
          </cell>
          <cell r="VX154">
            <v>0</v>
          </cell>
          <cell r="VY154">
            <v>0.19073990935526977</v>
          </cell>
          <cell r="VZ154">
            <v>0.21549551461201757</v>
          </cell>
          <cell r="WA154">
            <v>9.3780455433007642E-2</v>
          </cell>
          <cell r="WB154">
            <v>0.21549551461201757</v>
          </cell>
          <cell r="WC154">
            <v>0</v>
          </cell>
          <cell r="WD154">
            <v>0</v>
          </cell>
          <cell r="WE154">
            <v>0</v>
          </cell>
          <cell r="WF154">
            <v>0.18120291388750628</v>
          </cell>
          <cell r="WG154">
            <v>8.9091432661357259E-2</v>
          </cell>
          <cell r="WH154">
            <v>0.20472073888141668</v>
          </cell>
          <cell r="WI154">
            <v>0</v>
          </cell>
          <cell r="WJ154">
            <v>0</v>
          </cell>
          <cell r="WK154">
            <v>0</v>
          </cell>
          <cell r="WL154">
            <v>9.5369954677634906E-3</v>
          </cell>
          <cell r="WM154">
            <v>4.6890227716503826E-3</v>
          </cell>
          <cell r="WN154">
            <v>1.0774775730600879E-2</v>
          </cell>
          <cell r="WO154">
            <v>0</v>
          </cell>
          <cell r="WP154">
            <v>0</v>
          </cell>
          <cell r="WQ154">
            <v>0</v>
          </cell>
          <cell r="WR154" t="e">
            <v>#VALUE!</v>
          </cell>
          <cell r="WS154" t="e">
            <v>#VALUE!</v>
          </cell>
          <cell r="WT154">
            <v>0.21549551461201757</v>
          </cell>
          <cell r="WU154">
            <v>0</v>
          </cell>
          <cell r="WV154">
            <v>0.21549551461201757</v>
          </cell>
          <cell r="WW154">
            <v>0</v>
          </cell>
          <cell r="WX154">
            <v>0</v>
          </cell>
          <cell r="WY154">
            <v>0</v>
          </cell>
          <cell r="WZ154">
            <v>11.492211082978157</v>
          </cell>
          <cell r="XA154">
            <v>11.589437463145519</v>
          </cell>
          <cell r="XB154">
            <v>11.111407760655991</v>
          </cell>
          <cell r="XC154">
            <v>11.589437463145519</v>
          </cell>
          <cell r="XD154">
            <v>0</v>
          </cell>
          <cell r="XE154">
            <v>0</v>
          </cell>
          <cell r="XF154">
            <v>0</v>
          </cell>
          <cell r="XG154">
            <v>3.2953460472801894</v>
          </cell>
          <cell r="XH154">
            <v>3.1853542330214366</v>
          </cell>
          <cell r="XI154">
            <v>3.3234290636866799</v>
          </cell>
          <cell r="XJ154">
            <v>0</v>
          </cell>
          <cell r="XK154">
            <v>0</v>
          </cell>
          <cell r="XL154">
            <v>0</v>
          </cell>
          <cell r="XM154">
            <v>1.0001538432660904</v>
          </cell>
          <cell r="XN154">
            <v>0.99240703974423383</v>
          </cell>
          <cell r="XO154">
            <v>0.96206539261696256</v>
          </cell>
          <cell r="XP154">
            <v>1.0001538432660904</v>
          </cell>
          <cell r="XQ154">
            <v>0</v>
          </cell>
          <cell r="XR154">
            <v>0</v>
          </cell>
          <cell r="XS154">
            <v>0</v>
          </cell>
          <cell r="XT154">
            <v>0</v>
          </cell>
          <cell r="XU154">
            <v>0</v>
          </cell>
          <cell r="XV154">
            <v>0</v>
          </cell>
          <cell r="XW154">
            <v>0</v>
          </cell>
          <cell r="XX154">
            <v>0</v>
          </cell>
          <cell r="XY154">
            <v>0</v>
          </cell>
          <cell r="XZ154">
            <v>0</v>
          </cell>
          <cell r="YA154">
            <v>0</v>
          </cell>
          <cell r="YB154">
            <v>0</v>
          </cell>
          <cell r="YC154">
            <v>0</v>
          </cell>
          <cell r="YD154">
            <v>0</v>
          </cell>
          <cell r="YE154">
            <v>0</v>
          </cell>
          <cell r="YF154">
            <v>0</v>
          </cell>
          <cell r="YG154">
            <v>0</v>
          </cell>
          <cell r="YH154">
            <v>0</v>
          </cell>
          <cell r="YI154">
            <v>0</v>
          </cell>
          <cell r="YJ154">
            <v>0</v>
          </cell>
          <cell r="YK154">
            <v>0</v>
          </cell>
          <cell r="YL154">
            <v>6.5822629375669539</v>
          </cell>
          <cell r="YM154">
            <v>6.3625606568220574</v>
          </cell>
          <cell r="YN154">
            <v>6.6383571369060776</v>
          </cell>
          <cell r="YO154">
            <v>0</v>
          </cell>
          <cell r="YP154">
            <v>0</v>
          </cell>
          <cell r="YQ154">
            <v>0</v>
          </cell>
          <cell r="YR154">
            <v>0.62219505838677946</v>
          </cell>
          <cell r="YS154">
            <v>0.60142747819553477</v>
          </cell>
          <cell r="YT154">
            <v>0.6274974192866718</v>
          </cell>
          <cell r="YU154">
            <v>0</v>
          </cell>
          <cell r="YV154">
            <v>0</v>
          </cell>
          <cell r="YW154">
            <v>0</v>
          </cell>
          <cell r="YX154">
            <v>0</v>
          </cell>
          <cell r="YY154">
            <v>0</v>
          </cell>
          <cell r="YZ154">
            <v>0</v>
          </cell>
          <cell r="ZA154">
            <v>0</v>
          </cell>
          <cell r="ZB154">
            <v>0</v>
          </cell>
          <cell r="ZC154">
            <v>0</v>
          </cell>
          <cell r="ZD154">
            <v>0</v>
          </cell>
          <cell r="ZE154">
            <v>0</v>
          </cell>
          <cell r="ZF154">
            <v>0</v>
          </cell>
          <cell r="ZG154">
            <v>0</v>
          </cell>
          <cell r="ZH154">
            <v>8.337369392080228E-2</v>
          </cell>
          <cell r="ZI154">
            <v>8.337369392080228E-2</v>
          </cell>
          <cell r="ZJ154" t="str">
            <v xml:space="preserve"> </v>
          </cell>
          <cell r="ZK154">
            <v>0</v>
          </cell>
          <cell r="ZL154">
            <v>1</v>
          </cell>
          <cell r="ZM154">
            <v>0</v>
          </cell>
          <cell r="ZN154">
            <v>0</v>
          </cell>
          <cell r="ZO154">
            <v>0</v>
          </cell>
          <cell r="ZP154">
            <v>0</v>
          </cell>
          <cell r="ZQ154">
            <v>0</v>
          </cell>
          <cell r="ZR154" t="str">
            <v>0: No</v>
          </cell>
          <cell r="ZS154" t="str">
            <v>1: Yes</v>
          </cell>
          <cell r="ZT154">
            <v>2.3476997958933312</v>
          </cell>
          <cell r="ZU154">
            <v>2.3476997958933317</v>
          </cell>
          <cell r="ZV154">
            <v>2.3476997958933312</v>
          </cell>
          <cell r="ZW154">
            <v>2.3476997958933317</v>
          </cell>
          <cell r="ZX154">
            <v>0</v>
          </cell>
          <cell r="ZY154">
            <v>0</v>
          </cell>
          <cell r="ZZ154">
            <v>0</v>
          </cell>
          <cell r="AAA154">
            <v>2.3007457999754646</v>
          </cell>
          <cell r="AAB154">
            <v>2.3007457999754646</v>
          </cell>
          <cell r="AAC154">
            <v>2.3007457999754646</v>
          </cell>
          <cell r="AAD154">
            <v>0</v>
          </cell>
          <cell r="AAE154">
            <v>0</v>
          </cell>
          <cell r="AAF154">
            <v>0</v>
          </cell>
          <cell r="AAG154">
            <v>0</v>
          </cell>
          <cell r="AAH154">
            <v>0</v>
          </cell>
          <cell r="AAI154">
            <v>0</v>
          </cell>
          <cell r="AAJ154">
            <v>0</v>
          </cell>
          <cell r="AAK154">
            <v>0</v>
          </cell>
          <cell r="AAL154">
            <v>0</v>
          </cell>
          <cell r="AAM154">
            <v>0</v>
          </cell>
          <cell r="AAN154">
            <v>2.3476997958933318E-2</v>
          </cell>
          <cell r="AAO154">
            <v>2.3476997958933314E-2</v>
          </cell>
          <cell r="AAP154">
            <v>2.3476997958933318E-2</v>
          </cell>
          <cell r="AAQ154">
            <v>0</v>
          </cell>
          <cell r="AAR154">
            <v>0</v>
          </cell>
          <cell r="AAS154">
            <v>0</v>
          </cell>
          <cell r="AAT154">
            <v>0</v>
          </cell>
          <cell r="AAU154">
            <v>0</v>
          </cell>
          <cell r="AAV154">
            <v>0</v>
          </cell>
          <cell r="AAW154">
            <v>0</v>
          </cell>
          <cell r="AAX154">
            <v>0</v>
          </cell>
          <cell r="AAY154">
            <v>0</v>
          </cell>
          <cell r="AAZ154">
            <v>0</v>
          </cell>
          <cell r="ABA154">
            <v>0</v>
          </cell>
          <cell r="ABB154">
            <v>0</v>
          </cell>
          <cell r="ABC154">
            <v>0</v>
          </cell>
          <cell r="ABD154">
            <v>0</v>
          </cell>
          <cell r="ABE154">
            <v>0</v>
          </cell>
          <cell r="ABF154">
            <v>0</v>
          </cell>
          <cell r="ABG154">
            <v>0</v>
          </cell>
          <cell r="ABH154">
            <v>0</v>
          </cell>
          <cell r="ABI154">
            <v>0</v>
          </cell>
          <cell r="ABJ154">
            <v>0</v>
          </cell>
          <cell r="ABK154">
            <v>0</v>
          </cell>
          <cell r="ABL154">
            <v>2.3476997958933318E-2</v>
          </cell>
          <cell r="ABM154">
            <v>2.3476997958933314E-2</v>
          </cell>
          <cell r="ABN154">
            <v>2.3476997958933318E-2</v>
          </cell>
          <cell r="ABO154">
            <v>0</v>
          </cell>
          <cell r="ABP154">
            <v>0</v>
          </cell>
          <cell r="ABQ154">
            <v>0</v>
          </cell>
          <cell r="ABR154">
            <v>0</v>
          </cell>
          <cell r="ABS154">
            <v>0</v>
          </cell>
          <cell r="ABT154">
            <v>0</v>
          </cell>
          <cell r="ABU154">
            <v>0</v>
          </cell>
          <cell r="ABV154">
            <v>0</v>
          </cell>
          <cell r="ABW154">
            <v>0</v>
          </cell>
          <cell r="ABX154">
            <v>0</v>
          </cell>
          <cell r="ABY154" t="str">
            <v>0: No</v>
          </cell>
          <cell r="ABZ154">
            <v>0</v>
          </cell>
          <cell r="ACA154">
            <v>0</v>
          </cell>
          <cell r="ACB154">
            <v>5.1275388247545717</v>
          </cell>
          <cell r="ACC154">
            <v>5.1712358310399491</v>
          </cell>
          <cell r="ACD154">
            <v>4.9563922168035068</v>
          </cell>
          <cell r="ACE154">
            <v>5.1712358310399491</v>
          </cell>
          <cell r="ACF154">
            <v>0</v>
          </cell>
          <cell r="ACG154">
            <v>0</v>
          </cell>
          <cell r="ACH154">
            <v>0</v>
          </cell>
          <cell r="ACI154">
            <v>0.49095522439606398</v>
          </cell>
          <cell r="ACJ154">
            <v>0.47456815758233556</v>
          </cell>
          <cell r="ACK154">
            <v>0.4951391563485053</v>
          </cell>
          <cell r="ACL154">
            <v>0</v>
          </cell>
          <cell r="ACM154">
            <v>0</v>
          </cell>
          <cell r="ACN154">
            <v>0</v>
          </cell>
          <cell r="ACO154">
            <v>0.48572398827226626</v>
          </cell>
          <cell r="ACP154">
            <v>0.46951152926719192</v>
          </cell>
          <cell r="ACQ154">
            <v>0.48986333950760447</v>
          </cell>
          <cell r="ACR154">
            <v>0</v>
          </cell>
          <cell r="ACS154">
            <v>0</v>
          </cell>
          <cell r="ACT154">
            <v>0</v>
          </cell>
          <cell r="ACU154">
            <v>0.48572398827226626</v>
          </cell>
          <cell r="ACV154">
            <v>0.46951152926719192</v>
          </cell>
          <cell r="ACW154">
            <v>0.48986333950760447</v>
          </cell>
          <cell r="ACX154">
            <v>0</v>
          </cell>
          <cell r="ACY154">
            <v>0</v>
          </cell>
          <cell r="ACZ154">
            <v>0</v>
          </cell>
          <cell r="ADA154">
            <v>0</v>
          </cell>
          <cell r="ADB154">
            <v>0</v>
          </cell>
          <cell r="ADC154">
            <v>0</v>
          </cell>
          <cell r="ADD154">
            <v>0</v>
          </cell>
          <cell r="ADE154">
            <v>0</v>
          </cell>
          <cell r="ADF154">
            <v>0</v>
          </cell>
          <cell r="ADG154">
            <v>0</v>
          </cell>
          <cell r="ADH154">
            <v>0</v>
          </cell>
          <cell r="ADI154">
            <v>0</v>
          </cell>
          <cell r="ADJ154">
            <v>0</v>
          </cell>
          <cell r="ADK154">
            <v>0</v>
          </cell>
          <cell r="ADL154">
            <v>0</v>
          </cell>
          <cell r="ADM154">
            <v>0.31309319618694148</v>
          </cell>
          <cell r="ADN154">
            <v>0.30264279486745138</v>
          </cell>
          <cell r="ADO154">
            <v>0.31576138375787516</v>
          </cell>
          <cell r="ADP154">
            <v>0</v>
          </cell>
          <cell r="ADQ154">
            <v>0</v>
          </cell>
          <cell r="ADR154">
            <v>0</v>
          </cell>
          <cell r="ADS154">
            <v>2.7572571877273591</v>
          </cell>
          <cell r="ADT154">
            <v>2.6652256632364999</v>
          </cell>
          <cell r="ADU154">
            <v>2.7807545982356636</v>
          </cell>
          <cell r="ADV154">
            <v>0</v>
          </cell>
          <cell r="ADW154">
            <v>0</v>
          </cell>
          <cell r="ADX154">
            <v>0</v>
          </cell>
          <cell r="ADY154">
            <v>0.59478523989967447</v>
          </cell>
          <cell r="ADZ154">
            <v>0.57493254258283633</v>
          </cell>
          <cell r="AEA154">
            <v>0.59985401368269708</v>
          </cell>
          <cell r="AEB154">
            <v>0</v>
          </cell>
          <cell r="AEC154">
            <v>0</v>
          </cell>
          <cell r="AED154">
            <v>0</v>
          </cell>
          <cell r="AEE154">
            <v>0.9062742924756424</v>
          </cell>
          <cell r="AEF154">
            <v>0.52312361237977201</v>
          </cell>
          <cell r="AEG154">
            <v>0.80590929084335161</v>
          </cell>
          <cell r="AEH154">
            <v>0</v>
          </cell>
          <cell r="AEI154">
            <v>0.19396003640094062</v>
          </cell>
          <cell r="AEJ154">
            <v>2.1712619191545568</v>
          </cell>
          <cell r="AEK154">
            <v>0.52700967350030747</v>
          </cell>
          <cell r="AEL154">
            <v>0</v>
          </cell>
          <cell r="AEM154">
            <v>0.48572398827226626</v>
          </cell>
          <cell r="AEN154">
            <v>0.91399758328007241</v>
          </cell>
          <cell r="AEO154">
            <v>0.52758168409008865</v>
          </cell>
          <cell r="AEP154">
            <v>0.81277726874678813</v>
          </cell>
          <cell r="AEQ154">
            <v>0</v>
          </cell>
          <cell r="AER154">
            <v>0.19561296838632247</v>
          </cell>
          <cell r="AES154">
            <v>2.18976546422192</v>
          </cell>
          <cell r="AET154">
            <v>0.5315008623147579</v>
          </cell>
          <cell r="AEU154">
            <v>0</v>
          </cell>
          <cell r="AEV154">
            <v>0.48986333950760447</v>
          </cell>
          <cell r="AEW154">
            <v>9.4899999999999998E-2</v>
          </cell>
          <cell r="AEX154" t="str">
            <v>2</v>
          </cell>
          <cell r="AEY154" t="str">
            <v>9</v>
          </cell>
          <cell r="AEZ154" t="str">
            <v>1: Yes</v>
          </cell>
          <cell r="AFA154" t="str">
            <v>15</v>
          </cell>
          <cell r="AFB154" t="str">
            <v>2</v>
          </cell>
          <cell r="AFC154" t="str">
            <v>2: Sometimes</v>
          </cell>
          <cell r="AFD154" t="str">
            <v>2: Sometimes</v>
          </cell>
          <cell r="AFE154">
            <v>0.48986333950760447</v>
          </cell>
          <cell r="AFF154">
            <v>0.46951152926719192</v>
          </cell>
          <cell r="AFG154">
            <v>7.9693074774699602</v>
          </cell>
          <cell r="AFH154">
            <v>7.969307477469961</v>
          </cell>
          <cell r="AFI154">
            <v>0</v>
          </cell>
          <cell r="AFJ154">
            <v>7.969307477469961</v>
          </cell>
          <cell r="AFK154">
            <v>0</v>
          </cell>
          <cell r="AFL154">
            <v>0</v>
          </cell>
          <cell r="AFM154">
            <v>0</v>
          </cell>
          <cell r="AFN154">
            <v>0</v>
          </cell>
          <cell r="AFO154">
            <v>30</v>
          </cell>
          <cell r="AFP154">
            <v>30</v>
          </cell>
          <cell r="AFQ154">
            <v>0</v>
          </cell>
          <cell r="AFR154">
            <v>0</v>
          </cell>
          <cell r="AFS154">
            <v>0</v>
          </cell>
          <cell r="AFT154">
            <v>0</v>
          </cell>
          <cell r="AFU154">
            <v>0</v>
          </cell>
          <cell r="AFV154">
            <v>0</v>
          </cell>
          <cell r="AFW154">
            <v>0</v>
          </cell>
          <cell r="AFX154">
            <v>0</v>
          </cell>
          <cell r="AFY154">
            <v>0</v>
          </cell>
          <cell r="AFZ154">
            <v>0</v>
          </cell>
          <cell r="AGA154">
            <v>0</v>
          </cell>
          <cell r="AGB154">
            <v>0</v>
          </cell>
        </row>
        <row r="155">
          <cell r="A155" t="str">
            <v>Ethiopia_32</v>
          </cell>
          <cell r="B155" t="str">
            <v>Ethiopia</v>
          </cell>
          <cell r="C155" t="str">
            <v>Mizan HC</v>
          </cell>
          <cell r="D155" t="str">
            <v>Health Center</v>
          </cell>
          <cell r="E155" t="str">
            <v>Primary</v>
          </cell>
          <cell r="F155" t="str">
            <v>Peri-urban/Semi-urban</v>
          </cell>
          <cell r="G155" t="str">
            <v>No</v>
          </cell>
          <cell r="H155">
            <v>38991</v>
          </cell>
          <cell r="I155">
            <v>39825</v>
          </cell>
          <cell r="J155">
            <v>30215</v>
          </cell>
          <cell r="K155">
            <v>3</v>
          </cell>
          <cell r="L155">
            <v>25</v>
          </cell>
          <cell r="M155" t="str">
            <v>USD</v>
          </cell>
          <cell r="N155">
            <v>16.142439999999997</v>
          </cell>
          <cell r="O155">
            <v>0.5</v>
          </cell>
          <cell r="P155">
            <v>0</v>
          </cell>
          <cell r="Q155">
            <v>0</v>
          </cell>
          <cell r="R155">
            <v>0.5</v>
          </cell>
          <cell r="S155">
            <v>0</v>
          </cell>
          <cell r="T155">
            <v>30215</v>
          </cell>
          <cell r="U155">
            <v>0</v>
          </cell>
          <cell r="V155">
            <v>184.76896999351374</v>
          </cell>
          <cell r="W155" t="str">
            <v>1: Yes</v>
          </cell>
          <cell r="X155" t="str">
            <v>0: No</v>
          </cell>
          <cell r="Y155">
            <v>0</v>
          </cell>
          <cell r="Z155" t="str">
            <v>Jul-10</v>
          </cell>
          <cell r="AA155" t="str">
            <v>Jun-11</v>
          </cell>
          <cell r="AB155">
            <v>34.833333333333336</v>
          </cell>
          <cell r="AC155">
            <v>154.41666666666666</v>
          </cell>
          <cell r="AD155">
            <v>0</v>
          </cell>
          <cell r="AE155">
            <v>5.5</v>
          </cell>
          <cell r="AF155">
            <v>0</v>
          </cell>
          <cell r="AG155">
            <v>194.75</v>
          </cell>
          <cell r="AH155">
            <v>159.91666666666666</v>
          </cell>
          <cell r="AI155">
            <v>7.5180145485665379</v>
          </cell>
          <cell r="AJ155">
            <v>11.838211382113823</v>
          </cell>
          <cell r="AK155">
            <v>4.8</v>
          </cell>
          <cell r="AL155">
            <v>8</v>
          </cell>
          <cell r="AM155">
            <v>0</v>
          </cell>
          <cell r="AN155">
            <v>11.2</v>
          </cell>
          <cell r="AO155">
            <v>0</v>
          </cell>
          <cell r="AP155">
            <v>8.8000000000000007</v>
          </cell>
          <cell r="AQ155">
            <v>12.5</v>
          </cell>
          <cell r="AR155">
            <v>0</v>
          </cell>
          <cell r="AS155">
            <v>12.5</v>
          </cell>
          <cell r="AT155">
            <v>0</v>
          </cell>
          <cell r="AU155">
            <v>4.8</v>
          </cell>
          <cell r="AV155">
            <v>8</v>
          </cell>
          <cell r="AW155">
            <v>0</v>
          </cell>
          <cell r="AX155">
            <v>11.2</v>
          </cell>
          <cell r="AY155">
            <v>0</v>
          </cell>
          <cell r="AZ155">
            <v>5</v>
          </cell>
          <cell r="BA155">
            <v>5.5</v>
          </cell>
          <cell r="BB155">
            <v>0</v>
          </cell>
          <cell r="BC155">
            <v>12.5</v>
          </cell>
          <cell r="BD155">
            <v>0</v>
          </cell>
          <cell r="BE155">
            <v>26083.360000000001</v>
          </cell>
          <cell r="BF155" t="str">
            <v>1: Yes</v>
          </cell>
          <cell r="BG155">
            <v>0.14380000000000001</v>
          </cell>
          <cell r="BH155">
            <v>9.2399999999999996E-2</v>
          </cell>
          <cell r="BI155" t="str">
            <v>0: Unknown</v>
          </cell>
          <cell r="BJ155">
            <v>8.2200000000000009E-2</v>
          </cell>
          <cell r="BK155" t="str">
            <v>N/A</v>
          </cell>
          <cell r="BL155" t="str">
            <v>N/A</v>
          </cell>
          <cell r="BM155" t="str">
            <v>1: Yes</v>
          </cell>
          <cell r="BN155" t="str">
            <v>N_INITIATION,N_STAGE,N_MONITORING: Initiation, WHO Staging, Routine clinical monitoring</v>
          </cell>
          <cell r="BO155" t="str">
            <v>There used to be clinical mentors from MSH (NGO) who came 1/month, however this program has been phased out for four months and there has been no visiting doctors/oversight since.  Also, they did not provide any assistance with nurse-led initiation.  There is a health officer (in between a doctor and a nurse) who has been trained on ART who provides clinical expertise on difficult cases, but he does not provide oversight during patient initiation.</v>
          </cell>
          <cell r="BP155" t="str">
            <v>1: Yes</v>
          </cell>
          <cell r="BQ155">
            <v>0.9</v>
          </cell>
          <cell r="BR155" t="str">
            <v>0: Cumulative</v>
          </cell>
          <cell r="BS155" t="str">
            <v/>
          </cell>
          <cell r="BT155" t="str">
            <v>1: Yes</v>
          </cell>
          <cell r="BU155">
            <v>0.14380000000000001</v>
          </cell>
          <cell r="BV155">
            <v>9.2399999999999996E-2</v>
          </cell>
          <cell r="BW155" t="str">
            <v>0: Unknown</v>
          </cell>
          <cell r="BX155">
            <v>8.2200000000000009E-2</v>
          </cell>
          <cell r="BY155" t="str">
            <v>N/A</v>
          </cell>
          <cell r="BZ155" t="str">
            <v>N/A</v>
          </cell>
          <cell r="CA155" t="str">
            <v>1: Yes</v>
          </cell>
          <cell r="CB155" t="str">
            <v>0: No</v>
          </cell>
          <cell r="CC155" t="str">
            <v>0: No</v>
          </cell>
          <cell r="CD155" t="str">
            <v>1: Yes</v>
          </cell>
          <cell r="CE155" t="str">
            <v>1: Yes</v>
          </cell>
          <cell r="CF155" t="str">
            <v>0: No</v>
          </cell>
          <cell r="CG155" t="str">
            <v>0: No</v>
          </cell>
          <cell r="CH155" t="str">
            <v/>
          </cell>
          <cell r="CI155" t="str">
            <v>Charts were stored in the ART pharmacy according to the status of the patient (LTFU/Deaths were separate). Pre-ART charts were also stored separately based on LTFU/Deaths and active patients.  Very few of the charts were rejected from the patient outcome survey because all were easily available within the ART pharmacy and were well filled out.  However, most did not have CD4 counts at initiation because there was no lab in the area with the capacity to run a CD4 count until one and a half years prior.    For established charts, all available charts were entered into the database.  For new charts, we collected every chart for the first 10 charts, collected every other chart for 10 charts, collected every chart for 10 charts, collected every other chart for 10 charts, and collected every chart for the last 10 charts.  Additionally, we collected more new charts to make up for the lack of established charts.    All LTFU/Dead/Transfer In/Transfer Out charts were stored separately and all were included, which may slightly bias the numbers towards these groups, however only by a slight margin.</v>
          </cell>
          <cell r="CJ155">
            <v>167.5</v>
          </cell>
          <cell r="CK155" t="str">
            <v>All numbers were calculated from interviews with relevant clinical staff/pharmacists and calculated based on patient categories within each patient type (i.e. 90 percent of pre-ART patients are stable and coming in 4 times per year, while 10 percent are more sick and come in every month).</v>
          </cell>
          <cell r="CL155" t="str">
            <v>1: Yes</v>
          </cell>
          <cell r="CM155" t="str">
            <v>1: Yes</v>
          </cell>
          <cell r="CN155" t="str">
            <v>1: Yes</v>
          </cell>
          <cell r="CO155" t="str">
            <v>0: No</v>
          </cell>
          <cell r="CP155" t="str">
            <v/>
          </cell>
          <cell r="CQ155" t="str">
            <v>1: Yes</v>
          </cell>
          <cell r="CR155" t="str">
            <v>1: Yes</v>
          </cell>
          <cell r="CS155" t="str">
            <v>100</v>
          </cell>
          <cell r="CT155" t="str">
            <v>25.7</v>
          </cell>
          <cell r="CU155">
            <v>188.05198019801981</v>
          </cell>
          <cell r="CV155">
            <v>0.8</v>
          </cell>
          <cell r="CW155">
            <v>7.5180145485665379</v>
          </cell>
          <cell r="CX155">
            <v>25.844420854209329</v>
          </cell>
          <cell r="CY155">
            <v>12.782066101924958</v>
          </cell>
          <cell r="CZ155">
            <v>28.689686245796025</v>
          </cell>
          <cell r="DA155">
            <v>18.41218345082136</v>
          </cell>
          <cell r="DB155">
            <v>9.1062495567911395</v>
          </cell>
          <cell r="DC155">
            <v>20.439218556451706</v>
          </cell>
          <cell r="DD155">
            <v>19.796194688676387</v>
          </cell>
          <cell r="DE155">
            <v>0</v>
          </cell>
          <cell r="DF155">
            <v>38.492600783537426</v>
          </cell>
          <cell r="DG155">
            <v>0</v>
          </cell>
          <cell r="DH155">
            <v>7.4322374033879681</v>
          </cell>
          <cell r="DI155">
            <v>3.6758165451338178</v>
          </cell>
          <cell r="DJ155">
            <v>8.2504676893443207</v>
          </cell>
          <cell r="DK155">
            <v>7.990905532899605</v>
          </cell>
          <cell r="DL155">
            <v>0</v>
          </cell>
          <cell r="DM155">
            <v>15.537871869527008</v>
          </cell>
          <cell r="DN155">
            <v>0</v>
          </cell>
          <cell r="DO155">
            <v>20.439218556451706</v>
          </cell>
          <cell r="DP155">
            <v>19.796194688676387</v>
          </cell>
          <cell r="DQ155">
            <v>38.492600783537426</v>
          </cell>
          <cell r="DR155">
            <v>8.2504676893443207</v>
          </cell>
          <cell r="DS155">
            <v>7.990905532899605</v>
          </cell>
          <cell r="DT155">
            <v>15.537871869527008</v>
          </cell>
          <cell r="DU155">
            <v>15.043088363482095</v>
          </cell>
          <cell r="DV155">
            <v>7.4399713162003023</v>
          </cell>
          <cell r="DW155">
            <v>16.173850687391958</v>
          </cell>
          <cell r="DX155">
            <v>0</v>
          </cell>
          <cell r="DY155">
            <v>31.449154114373254</v>
          </cell>
          <cell r="DZ155">
            <v>0</v>
          </cell>
          <cell r="EA155">
            <v>0.18758209659812886</v>
          </cell>
          <cell r="EB155">
            <v>9.2773862946301633E-2</v>
          </cell>
          <cell r="EC155">
            <v>0.20168231075282961</v>
          </cell>
          <cell r="ED155">
            <v>0</v>
          </cell>
          <cell r="EE155">
            <v>0.39216004868605753</v>
          </cell>
          <cell r="EF155">
            <v>0</v>
          </cell>
          <cell r="EG155">
            <v>1.9974019545171124</v>
          </cell>
          <cell r="EH155">
            <v>0.98786983692821162</v>
          </cell>
          <cell r="EI155">
            <v>2.1475431237569818</v>
          </cell>
          <cell r="EJ155">
            <v>0</v>
          </cell>
          <cell r="EK155">
            <v>4.1757782961941308</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5.3485185663513759</v>
          </cell>
          <cell r="EZ155">
            <v>2.6452563301042762</v>
          </cell>
          <cell r="FA155">
            <v>5.7505572393571223</v>
          </cell>
          <cell r="FB155">
            <v>0</v>
          </cell>
          <cell r="FC155">
            <v>11.181639076527738</v>
          </cell>
          <cell r="FD155">
            <v>0</v>
          </cell>
          <cell r="FE155">
            <v>3.2678298732606148</v>
          </cell>
          <cell r="FF155">
            <v>1.6161947557458669</v>
          </cell>
          <cell r="FG155">
            <v>3.5134668603171022</v>
          </cell>
          <cell r="FH155">
            <v>0</v>
          </cell>
          <cell r="FI155">
            <v>6.8317411172832525</v>
          </cell>
          <cell r="FJ155">
            <v>0</v>
          </cell>
          <cell r="FK155">
            <v>0</v>
          </cell>
          <cell r="FL155">
            <v>0</v>
          </cell>
          <cell r="FM155">
            <v>0</v>
          </cell>
          <cell r="FN155">
            <v>0</v>
          </cell>
          <cell r="FO155">
            <v>0</v>
          </cell>
          <cell r="FP155">
            <v>0</v>
          </cell>
          <cell r="FQ155">
            <v>0</v>
          </cell>
          <cell r="FR155">
            <v>0.25673940949935814</v>
          </cell>
          <cell r="FS155">
            <v>9.1912708600770223</v>
          </cell>
          <cell r="FT155">
            <v>0</v>
          </cell>
          <cell r="FU155">
            <v>7.7021822849807444</v>
          </cell>
          <cell r="FV155">
            <v>0.30808729139922975</v>
          </cell>
          <cell r="FW155">
            <v>0</v>
          </cell>
          <cell r="FX155">
            <v>4.7240051347881904</v>
          </cell>
          <cell r="FY155">
            <v>5.1347881899871624</v>
          </cell>
          <cell r="FZ155">
            <v>27.317073170731707</v>
          </cell>
          <cell r="GA155">
            <v>0</v>
          </cell>
          <cell r="GB155">
            <v>5.1347881899871624</v>
          </cell>
          <cell r="GC155">
            <v>3.6148908857509632</v>
          </cell>
          <cell r="GD155">
            <v>8.7496790757381255</v>
          </cell>
          <cell r="GE155">
            <v>0</v>
          </cell>
          <cell r="GF155">
            <v>0.12697750596548915</v>
          </cell>
          <cell r="GG155">
            <v>4.5457947135645105</v>
          </cell>
          <cell r="GH155">
            <v>0</v>
          </cell>
          <cell r="GI155">
            <v>3.8093251789646732</v>
          </cell>
          <cell r="GJ155">
            <v>0.15237300715858693</v>
          </cell>
          <cell r="GK155">
            <v>0</v>
          </cell>
          <cell r="GL155">
            <v>2.3363861097649998</v>
          </cell>
          <cell r="GM155">
            <v>2.5395501193097823</v>
          </cell>
          <cell r="GN155">
            <v>13.510406634728042</v>
          </cell>
          <cell r="GO155">
            <v>2.5395501193097823</v>
          </cell>
          <cell r="GP155">
            <v>1.7878432839940872</v>
          </cell>
          <cell r="GQ155">
            <v>4.3273934033038692</v>
          </cell>
          <cell r="GR155">
            <v>0</v>
          </cell>
          <cell r="GS155">
            <v>0.28500437858594352</v>
          </cell>
          <cell r="GT155">
            <v>10.203156753376776</v>
          </cell>
          <cell r="GU155">
            <v>0</v>
          </cell>
          <cell r="GV155">
            <v>8.5501313575783051</v>
          </cell>
          <cell r="GW155">
            <v>0.34200525430313222</v>
          </cell>
          <cell r="GX155">
            <v>0</v>
          </cell>
          <cell r="GY155">
            <v>5.2440805659813607</v>
          </cell>
          <cell r="GZ155">
            <v>5.7000875717188695</v>
          </cell>
          <cell r="HA155">
            <v>30.324465881544384</v>
          </cell>
          <cell r="HB155">
            <v>5.7000875717188695</v>
          </cell>
          <cell r="HC155">
            <v>4.0128616504900849</v>
          </cell>
          <cell r="HD155">
            <v>9.7129492222089553</v>
          </cell>
          <cell r="HE155">
            <v>0</v>
          </cell>
          <cell r="HF155">
            <v>1936.3559660125727</v>
          </cell>
          <cell r="HG155">
            <v>862.35366004240348</v>
          </cell>
          <cell r="HH155">
            <v>0</v>
          </cell>
          <cell r="HI155">
            <v>845.63919704827765</v>
          </cell>
          <cell r="HJ155">
            <v>845.63919704827754</v>
          </cell>
          <cell r="HK155">
            <v>0</v>
          </cell>
          <cell r="HL155">
            <v>111.50730620649666</v>
          </cell>
          <cell r="HM155">
            <v>531.88985060498908</v>
          </cell>
          <cell r="HN155">
            <v>854.14596554176444</v>
          </cell>
          <cell r="HO155">
            <v>842.73049540915133</v>
          </cell>
          <cell r="HP155">
            <v>0</v>
          </cell>
          <cell r="HQ155">
            <v>1</v>
          </cell>
          <cell r="HR155">
            <v>0</v>
          </cell>
          <cell r="HS155">
            <v>0</v>
          </cell>
          <cell r="HT155">
            <v>0.2605306897196234</v>
          </cell>
          <cell r="HU155">
            <v>0</v>
          </cell>
          <cell r="HV155">
            <v>5.1347881899871624</v>
          </cell>
          <cell r="HW155">
            <v>4.516</v>
          </cell>
          <cell r="HX155">
            <v>2.7445000000000004</v>
          </cell>
          <cell r="HY155">
            <v>0</v>
          </cell>
          <cell r="HZ155">
            <v>0.2892130486351927</v>
          </cell>
          <cell r="IA155">
            <v>0</v>
          </cell>
          <cell r="IB155">
            <v>0</v>
          </cell>
          <cell r="IC155">
            <v>0.12885258742541894</v>
          </cell>
          <cell r="ID155">
            <v>0</v>
          </cell>
          <cell r="IE155" t="str">
            <v>3</v>
          </cell>
          <cell r="IF155">
            <v>90.522513841996499</v>
          </cell>
          <cell r="IG155">
            <v>91.456015463465533</v>
          </cell>
          <cell r="IH155">
            <v>0</v>
          </cell>
          <cell r="II155">
            <v>64.313748621055353</v>
          </cell>
          <cell r="IJ155">
            <v>0</v>
          </cell>
          <cell r="IK155">
            <v>85.996388149896674</v>
          </cell>
          <cell r="IL155">
            <v>4.526125692099825</v>
          </cell>
          <cell r="IM155">
            <v>86.883214690292263</v>
          </cell>
          <cell r="IN155">
            <v>4.5728007731732765</v>
          </cell>
          <cell r="IO155">
            <v>0</v>
          </cell>
          <cell r="IP155">
            <v>0</v>
          </cell>
          <cell r="IQ155">
            <v>61.098061190002582</v>
          </cell>
          <cell r="IR155">
            <v>3.2156874310527677</v>
          </cell>
          <cell r="IS155">
            <v>0</v>
          </cell>
          <cell r="IT155">
            <v>0</v>
          </cell>
          <cell r="IU155">
            <v>17.829999999999998</v>
          </cell>
          <cell r="IV155">
            <v>105.78</v>
          </cell>
          <cell r="IW155">
            <v>38</v>
          </cell>
          <cell r="IX155">
            <v>0</v>
          </cell>
          <cell r="IY155" t="str">
            <v>0: No</v>
          </cell>
          <cell r="IZ155" t="str">
            <v>N/A</v>
          </cell>
          <cell r="JA155" t="str">
            <v>N/A</v>
          </cell>
          <cell r="JB155" t="str">
            <v>N/A</v>
          </cell>
          <cell r="JC155" t="str">
            <v>N/A</v>
          </cell>
          <cell r="JD155" t="str">
            <v>N/A</v>
          </cell>
          <cell r="JE155" t="str">
            <v>N/A</v>
          </cell>
          <cell r="JF155" t="str">
            <v>N/A</v>
          </cell>
          <cell r="JG155" t="str">
            <v>N/A</v>
          </cell>
          <cell r="JH155">
            <v>0</v>
          </cell>
          <cell r="JI155">
            <v>100</v>
          </cell>
          <cell r="JJ155">
            <v>0</v>
          </cell>
          <cell r="JK155">
            <v>17</v>
          </cell>
          <cell r="JL155">
            <v>0</v>
          </cell>
          <cell r="JM155">
            <v>38</v>
          </cell>
          <cell r="JN155">
            <v>0</v>
          </cell>
          <cell r="JO155">
            <v>0</v>
          </cell>
          <cell r="JP155">
            <v>0</v>
          </cell>
          <cell r="JQ155">
            <v>0</v>
          </cell>
          <cell r="JR155">
            <v>53.426982537955851</v>
          </cell>
          <cell r="JS155">
            <v>86.333054358572809</v>
          </cell>
          <cell r="JT155">
            <v>118.77139391566578</v>
          </cell>
          <cell r="JU155">
            <v>141.70379137230802</v>
          </cell>
          <cell r="JV155">
            <v>151.52344998649522</v>
          </cell>
          <cell r="JW155" t="str">
            <v>N/A</v>
          </cell>
          <cell r="JX155">
            <v>128.29043031908435</v>
          </cell>
          <cell r="JY155" t="str">
            <v>N/A</v>
          </cell>
          <cell r="JZ155">
            <v>1169</v>
          </cell>
          <cell r="KA155">
            <v>291.56400000000002</v>
          </cell>
          <cell r="KB155">
            <v>253.40249999999997</v>
          </cell>
          <cell r="KC155">
            <v>121.8</v>
          </cell>
          <cell r="KD155">
            <v>411.64049999999997</v>
          </cell>
          <cell r="KE155">
            <v>67</v>
          </cell>
          <cell r="KF155">
            <v>65.488500000000002</v>
          </cell>
          <cell r="KG155">
            <v>1662.5429999999999</v>
          </cell>
          <cell r="KH155">
            <v>1416.8679999999999</v>
          </cell>
          <cell r="KI155">
            <v>291.56400000000002</v>
          </cell>
          <cell r="KJ155">
            <v>346.67494999999997</v>
          </cell>
          <cell r="KK155">
            <v>125.8</v>
          </cell>
          <cell r="KL155">
            <v>411.64049999999997</v>
          </cell>
          <cell r="KM155">
            <v>67</v>
          </cell>
          <cell r="KN155">
            <v>73.793999999999997</v>
          </cell>
          <cell r="KO155">
            <v>1660.5429999999999</v>
          </cell>
          <cell r="KP155">
            <v>70</v>
          </cell>
          <cell r="KQ155">
            <v>30</v>
          </cell>
          <cell r="KR155">
            <v>14</v>
          </cell>
          <cell r="KS155">
            <v>3</v>
          </cell>
          <cell r="KT155">
            <v>0</v>
          </cell>
          <cell r="KU155">
            <v>38</v>
          </cell>
          <cell r="KV155">
            <v>0</v>
          </cell>
          <cell r="KW155">
            <v>0</v>
          </cell>
          <cell r="KX155">
            <v>0</v>
          </cell>
          <cell r="KY155">
            <v>0</v>
          </cell>
          <cell r="KZ155">
            <v>4.3919011004532154</v>
          </cell>
          <cell r="LA155">
            <v>9.8869811503093707</v>
          </cell>
          <cell r="LB155">
            <v>0</v>
          </cell>
          <cell r="LC155">
            <v>2.6909500670282807</v>
          </cell>
          <cell r="LD155">
            <v>4.2871771553742803</v>
          </cell>
          <cell r="LE155">
            <v>4.5083333126838321</v>
          </cell>
          <cell r="LF155">
            <v>4.3541744618533507</v>
          </cell>
          <cell r="LG155" t="str">
            <v/>
          </cell>
          <cell r="LH155">
            <v>7.3098614583668882</v>
          </cell>
          <cell r="LI155" t="e">
            <v>#N/A</v>
          </cell>
          <cell r="LJ155" t="str">
            <v>Tenofovir/Emtricitabine (TDF/FTC)</v>
          </cell>
          <cell r="LK155" t="str">
            <v/>
          </cell>
          <cell r="LL155" t="str">
            <v>0: No</v>
          </cell>
          <cell r="LM155" t="str">
            <v>N/A</v>
          </cell>
          <cell r="LN155" t="str">
            <v>N/A</v>
          </cell>
          <cell r="LO155" t="str">
            <v>N/A</v>
          </cell>
          <cell r="LP155" t="str">
            <v>N/A</v>
          </cell>
          <cell r="LQ155" t="str">
            <v>N/A</v>
          </cell>
          <cell r="LR155" t="str">
            <v>N/A</v>
          </cell>
          <cell r="LS155" t="str">
            <v>N/A</v>
          </cell>
          <cell r="LT155" t="str">
            <v>N/A</v>
          </cell>
          <cell r="LU155">
            <v>100</v>
          </cell>
          <cell r="LV155">
            <v>17</v>
          </cell>
          <cell r="LW155">
            <v>38</v>
          </cell>
          <cell r="LX155">
            <v>0</v>
          </cell>
          <cell r="LY155" t="str">
            <v/>
          </cell>
          <cell r="LZ155" t="str">
            <v/>
          </cell>
          <cell r="MA155" t="str">
            <v/>
          </cell>
          <cell r="MB155" t="str">
            <v/>
          </cell>
          <cell r="MC155" t="str">
            <v/>
          </cell>
          <cell r="MD155" t="str">
            <v/>
          </cell>
          <cell r="ME155" t="str">
            <v/>
          </cell>
          <cell r="MF155" t="str">
            <v/>
          </cell>
          <cell r="MG155" t="str">
            <v/>
          </cell>
          <cell r="MH155" t="str">
            <v/>
          </cell>
          <cell r="MI155" t="str">
            <v/>
          </cell>
          <cell r="MJ155" t="str">
            <v/>
          </cell>
          <cell r="MK155" t="str">
            <v/>
          </cell>
          <cell r="ML155" t="str">
            <v/>
          </cell>
          <cell r="MM155" t="str">
            <v/>
          </cell>
          <cell r="MN155" t="str">
            <v/>
          </cell>
          <cell r="MO155" t="str">
            <v/>
          </cell>
          <cell r="MP155" t="str">
            <v/>
          </cell>
          <cell r="MQ155" t="str">
            <v>0: No</v>
          </cell>
          <cell r="MR155" t="str">
            <v>1: Yes</v>
          </cell>
          <cell r="MS155" t="str">
            <v>4</v>
          </cell>
          <cell r="MT155" t="str">
            <v>0: No</v>
          </cell>
          <cell r="MU155">
            <v>9.8018874644981402</v>
          </cell>
          <cell r="MV155">
            <v>16.304130953588174</v>
          </cell>
          <cell r="MW155">
            <v>8.3138160347095482</v>
          </cell>
          <cell r="MX155">
            <v>0</v>
          </cell>
          <cell r="MY155">
            <v>10.399744751750042</v>
          </cell>
          <cell r="MZ155">
            <v>0</v>
          </cell>
          <cell r="NA155">
            <v>1.1484489117403816</v>
          </cell>
          <cell r="NB155">
            <v>1.1484489117403816</v>
          </cell>
          <cell r="NC155">
            <v>1.1484489117403816</v>
          </cell>
          <cell r="ND155">
            <v>0</v>
          </cell>
          <cell r="NE155">
            <v>1.1484489117403813</v>
          </cell>
          <cell r="NF155">
            <v>0</v>
          </cell>
          <cell r="NG155">
            <v>0.1362536259715533</v>
          </cell>
          <cell r="NH155">
            <v>0.1362536259715533</v>
          </cell>
          <cell r="NI155">
            <v>0.1362536259715533</v>
          </cell>
          <cell r="NJ155">
            <v>0</v>
          </cell>
          <cell r="NK155">
            <v>0.13625362597155333</v>
          </cell>
          <cell r="NL155">
            <v>0</v>
          </cell>
          <cell r="NM155">
            <v>9.6006279704685138</v>
          </cell>
          <cell r="NN155">
            <v>16.10287145955855</v>
          </cell>
          <cell r="NO155">
            <v>8.1125565406799218</v>
          </cell>
          <cell r="NP155">
            <v>0</v>
          </cell>
          <cell r="NQ155">
            <v>10.198485257720415</v>
          </cell>
          <cell r="NR155">
            <v>0</v>
          </cell>
          <cell r="NS155">
            <v>6.5470410263133091E-2</v>
          </cell>
          <cell r="NT155">
            <v>6.5470410263133091E-2</v>
          </cell>
          <cell r="NU155">
            <v>6.5470410263133091E-2</v>
          </cell>
          <cell r="NV155">
            <v>0</v>
          </cell>
          <cell r="NW155">
            <v>6.5470410263133091E-2</v>
          </cell>
          <cell r="NX155">
            <v>0</v>
          </cell>
          <cell r="NY155">
            <v>0</v>
          </cell>
          <cell r="NZ155">
            <v>0</v>
          </cell>
          <cell r="OA155">
            <v>0</v>
          </cell>
          <cell r="OB155">
            <v>0</v>
          </cell>
          <cell r="OC155">
            <v>0</v>
          </cell>
          <cell r="OD155">
            <v>0</v>
          </cell>
          <cell r="OE155">
            <v>0.13578908376649282</v>
          </cell>
          <cell r="OF155">
            <v>0.13578908376649279</v>
          </cell>
          <cell r="OG155">
            <v>0.13578908376649282</v>
          </cell>
          <cell r="OH155">
            <v>0</v>
          </cell>
          <cell r="OI155">
            <v>0.13578908376649282</v>
          </cell>
          <cell r="OJ155">
            <v>0</v>
          </cell>
          <cell r="OK155">
            <v>0.2012594940296259</v>
          </cell>
          <cell r="OL155">
            <v>0.2012594940296259</v>
          </cell>
          <cell r="OM155">
            <v>0.2012594940296259</v>
          </cell>
          <cell r="ON155">
            <v>0</v>
          </cell>
          <cell r="OO155">
            <v>0.2012594940296259</v>
          </cell>
          <cell r="OP155">
            <v>0</v>
          </cell>
          <cell r="OQ155">
            <v>9.6006279704685138</v>
          </cell>
          <cell r="OR155">
            <v>16.10287145955855</v>
          </cell>
          <cell r="OS155">
            <v>8.1125565406799218</v>
          </cell>
          <cell r="OT155">
            <v>0</v>
          </cell>
          <cell r="OU155">
            <v>10.198485257720415</v>
          </cell>
          <cell r="OV155">
            <v>0</v>
          </cell>
          <cell r="OW155">
            <v>0</v>
          </cell>
          <cell r="OX155">
            <v>1.3504492939666239</v>
          </cell>
          <cell r="OY155">
            <v>0</v>
          </cell>
          <cell r="OZ155">
            <v>0</v>
          </cell>
          <cell r="PA155">
            <v>0</v>
          </cell>
          <cell r="PB155">
            <v>0</v>
          </cell>
          <cell r="PC155">
            <v>0.36046213093709883</v>
          </cell>
          <cell r="PD155">
            <v>0</v>
          </cell>
          <cell r="PE155">
            <v>0</v>
          </cell>
          <cell r="PF155">
            <v>0</v>
          </cell>
          <cell r="PG155" t="str">
            <v/>
          </cell>
          <cell r="PH155">
            <v>7.1092102556986427</v>
          </cell>
          <cell r="PI155">
            <v>0</v>
          </cell>
          <cell r="PJ155">
            <v>0</v>
          </cell>
          <cell r="PK155" t="str">
            <v>N/A</v>
          </cell>
          <cell r="PL155" t="str">
            <v>N/A</v>
          </cell>
          <cell r="PM155">
            <v>0.12699443206851008</v>
          </cell>
          <cell r="PN155" t="str">
            <v>N/A</v>
          </cell>
          <cell r="PO155" t="str">
            <v>N/A</v>
          </cell>
          <cell r="PP155" t="str">
            <v>N/A</v>
          </cell>
          <cell r="PQ155">
            <v>78.899999999999991</v>
          </cell>
          <cell r="PR155">
            <v>176.21</v>
          </cell>
          <cell r="PS155">
            <v>263</v>
          </cell>
          <cell r="PT155">
            <v>0</v>
          </cell>
          <cell r="PU155">
            <v>0</v>
          </cell>
          <cell r="PV155">
            <v>70.2</v>
          </cell>
          <cell r="PW155">
            <v>0</v>
          </cell>
          <cell r="PX155">
            <v>0</v>
          </cell>
          <cell r="PY155">
            <v>0</v>
          </cell>
          <cell r="PZ155">
            <v>11.412311808180124</v>
          </cell>
          <cell r="QA155">
            <v>8.3855571995478364</v>
          </cell>
          <cell r="QB155">
            <v>1.1484489117403816</v>
          </cell>
          <cell r="QC155">
            <v>0.13625362597155333</v>
          </cell>
          <cell r="QD155">
            <v>8.18429770551821</v>
          </cell>
          <cell r="QE155">
            <v>6.5470410263133105E-2</v>
          </cell>
          <cell r="QF155">
            <v>0</v>
          </cell>
          <cell r="QG155">
            <v>0.13578908376649282</v>
          </cell>
          <cell r="QH155">
            <v>0.20125949402962592</v>
          </cell>
          <cell r="QI155">
            <v>8.18429770551821</v>
          </cell>
          <cell r="QJ155">
            <v>0</v>
          </cell>
          <cell r="QK155">
            <v>1.1512245961438252</v>
          </cell>
          <cell r="QL155">
            <v>0</v>
          </cell>
          <cell r="QM155">
            <v>0</v>
          </cell>
          <cell r="QN155">
            <v>0</v>
          </cell>
          <cell r="QO155">
            <v>0</v>
          </cell>
          <cell r="QP155">
            <v>0.36046213093709889</v>
          </cell>
          <cell r="QQ155">
            <v>0</v>
          </cell>
          <cell r="QR155">
            <v>0</v>
          </cell>
          <cell r="QS155">
            <v>0</v>
          </cell>
          <cell r="QT155">
            <v>0</v>
          </cell>
          <cell r="QU155">
            <v>2.2650717703349277</v>
          </cell>
          <cell r="QV155" t="str">
            <v>N/A</v>
          </cell>
          <cell r="QW155" t="str">
            <v/>
          </cell>
          <cell r="QX155" t="str">
            <v/>
          </cell>
          <cell r="QY155" t="str">
            <v/>
          </cell>
          <cell r="QZ155" t="str">
            <v/>
          </cell>
          <cell r="RA155" t="str">
            <v/>
          </cell>
          <cell r="RB155" t="str">
            <v/>
          </cell>
          <cell r="RC155" t="str">
            <v>N/A</v>
          </cell>
          <cell r="RD155" t="str">
            <v>N/A</v>
          </cell>
          <cell r="RE155">
            <v>0</v>
          </cell>
          <cell r="RF155">
            <v>0</v>
          </cell>
          <cell r="RG155">
            <v>0</v>
          </cell>
          <cell r="RH155">
            <v>0</v>
          </cell>
          <cell r="RI155">
            <v>0</v>
          </cell>
          <cell r="RJ155">
            <v>0</v>
          </cell>
          <cell r="RK155">
            <v>0.36046213093709883</v>
          </cell>
          <cell r="RL155">
            <v>0</v>
          </cell>
          <cell r="RM155">
            <v>0</v>
          </cell>
          <cell r="RN155">
            <v>0</v>
          </cell>
          <cell r="RO155">
            <v>33.051275525411661</v>
          </cell>
          <cell r="RP155">
            <v>32.418366951690757</v>
          </cell>
          <cell r="RQ155">
            <v>35.956901250221257</v>
          </cell>
          <cell r="RR155">
            <v>35.956901250221257</v>
          </cell>
          <cell r="RS155">
            <v>32.332200590607947</v>
          </cell>
          <cell r="RT155">
            <v>0</v>
          </cell>
          <cell r="RU155">
            <v>34.837552816636894</v>
          </cell>
          <cell r="RV155">
            <v>4.2901856339470594</v>
          </cell>
          <cell r="RW155">
            <v>7.1958113587566581</v>
          </cell>
          <cell r="RX155">
            <v>3.5711106991433486</v>
          </cell>
          <cell r="RY155">
            <v>0</v>
          </cell>
          <cell r="RZ155">
            <v>6.0764629251722901</v>
          </cell>
          <cell r="SA155">
            <v>0</v>
          </cell>
          <cell r="SB155">
            <v>31.398711749141079</v>
          </cell>
          <cell r="SC155">
            <v>0</v>
          </cell>
          <cell r="SD155">
            <v>34.159056187710192</v>
          </cell>
          <cell r="SE155">
            <v>30.715590561077551</v>
          </cell>
          <cell r="SF155">
            <v>0</v>
          </cell>
          <cell r="SG155">
            <v>33.095675175805042</v>
          </cell>
          <cell r="SH155">
            <v>1.6525637762705829</v>
          </cell>
          <cell r="SI155">
            <v>0</v>
          </cell>
          <cell r="SJ155">
            <v>1.7978450625110629</v>
          </cell>
          <cell r="SK155">
            <v>1.6166100295303976</v>
          </cell>
          <cell r="SL155">
            <v>0</v>
          </cell>
          <cell r="SM155">
            <v>1.7418776408318446</v>
          </cell>
          <cell r="SN155">
            <v>0.13282304479832469</v>
          </cell>
          <cell r="SO155">
            <v>0.5</v>
          </cell>
          <cell r="SP155">
            <v>1</v>
          </cell>
          <cell r="SQ155">
            <v>0.95</v>
          </cell>
          <cell r="SR155">
            <v>1</v>
          </cell>
          <cell r="SS155" t="str">
            <v>1: Yes</v>
          </cell>
          <cell r="ST155" t="str">
            <v>0: No (please explain)</v>
          </cell>
          <cell r="SU155">
            <v>0.8</v>
          </cell>
          <cell r="SV155" t="str">
            <v>1: Yes</v>
          </cell>
          <cell r="SW155" t="str">
            <v>1: Only patients with CD4 &lt;</v>
          </cell>
          <cell r="SX155">
            <v>1</v>
          </cell>
          <cell r="SY155" t="str">
            <v>0: No</v>
          </cell>
          <cell r="SZ155" t="str">
            <v>N/A</v>
          </cell>
          <cell r="TA155" t="str">
            <v>N/A</v>
          </cell>
          <cell r="TB155">
            <v>0.26550094777393168</v>
          </cell>
          <cell r="TC155">
            <v>16.264080652288254</v>
          </cell>
          <cell r="TD155">
            <v>3.4886895344872624</v>
          </cell>
          <cell r="TE155">
            <v>0</v>
          </cell>
          <cell r="TF155">
            <v>0.60348593883007873</v>
          </cell>
          <cell r="TG155">
            <v>0.19396545615940355</v>
          </cell>
          <cell r="TH155">
            <v>0.67980426843097341</v>
          </cell>
          <cell r="TI155">
            <v>4.2901856339470594</v>
          </cell>
          <cell r="TJ155">
            <v>7.265563093494694</v>
          </cell>
          <cell r="TK155">
            <v>0.26550094777393163</v>
          </cell>
          <cell r="TL155">
            <v>16.264080652288257</v>
          </cell>
          <cell r="TM155">
            <v>3.4886895344872619</v>
          </cell>
          <cell r="TN155">
            <v>0</v>
          </cell>
          <cell r="TO155">
            <v>0.60348593883007862</v>
          </cell>
          <cell r="TP155">
            <v>0.19396545615940355</v>
          </cell>
          <cell r="TQ155">
            <v>0.67980426843097341</v>
          </cell>
          <cell r="TR155">
            <v>7.1958113587566581</v>
          </cell>
          <cell r="TS155">
            <v>7.265563093494694</v>
          </cell>
          <cell r="TT155">
            <v>0.26550094777393168</v>
          </cell>
          <cell r="TU155">
            <v>16.264080652288257</v>
          </cell>
          <cell r="TV155">
            <v>3.4886895344872624</v>
          </cell>
          <cell r="TW155">
            <v>0</v>
          </cell>
          <cell r="TX155">
            <v>0.60348593883007884</v>
          </cell>
          <cell r="TY155">
            <v>0.19396545615940355</v>
          </cell>
          <cell r="TZ155">
            <v>0.67980426843097352</v>
          </cell>
          <cell r="UA155">
            <v>3.6572770602261575</v>
          </cell>
          <cell r="UB155">
            <v>7.265563093494694</v>
          </cell>
          <cell r="UC155" t="str">
            <v>0: No</v>
          </cell>
          <cell r="UD155" t="str">
            <v>N/A</v>
          </cell>
          <cell r="UE155" t="str">
            <v>N/A</v>
          </cell>
          <cell r="UF155">
            <v>66000</v>
          </cell>
          <cell r="UG155">
            <v>9.2287163526703526E-3</v>
          </cell>
          <cell r="UH155">
            <v>9.2287163526703526E-3</v>
          </cell>
          <cell r="UI155">
            <v>9.2287163526703526E-3</v>
          </cell>
          <cell r="UJ155">
            <v>5000</v>
          </cell>
          <cell r="UK155">
            <v>1.8061953459328327E-2</v>
          </cell>
          <cell r="UL155">
            <v>1.8061953459328327E-2</v>
          </cell>
          <cell r="UM155">
            <v>1.8061953459328327E-2</v>
          </cell>
          <cell r="UN155" t="str">
            <v>N/A</v>
          </cell>
          <cell r="UO155" t="str">
            <v>N/A</v>
          </cell>
          <cell r="UP155" t="str">
            <v>N/A</v>
          </cell>
          <cell r="UQ155" t="str">
            <v>N/A</v>
          </cell>
          <cell r="UR155" t="str">
            <v>N/A</v>
          </cell>
          <cell r="US155" t="str">
            <v>N/A</v>
          </cell>
          <cell r="UT155" t="str">
            <v>N/A</v>
          </cell>
          <cell r="UU155" t="str">
            <v>N/A</v>
          </cell>
          <cell r="UV155" t="str">
            <v>N/A</v>
          </cell>
          <cell r="UW155" t="str">
            <v>N/A</v>
          </cell>
          <cell r="UX155">
            <v>0</v>
          </cell>
          <cell r="UY155">
            <v>1</v>
          </cell>
          <cell r="UZ155">
            <v>0</v>
          </cell>
          <cell r="VA155">
            <v>0</v>
          </cell>
          <cell r="VB155">
            <v>1</v>
          </cell>
          <cell r="VC155">
            <v>0</v>
          </cell>
          <cell r="VD155">
            <v>1</v>
          </cell>
          <cell r="VE155">
            <v>0</v>
          </cell>
          <cell r="VF155">
            <v>0</v>
          </cell>
          <cell r="VG155">
            <v>0</v>
          </cell>
          <cell r="VH155">
            <v>1</v>
          </cell>
          <cell r="VI155">
            <v>0</v>
          </cell>
          <cell r="VJ155">
            <v>0</v>
          </cell>
          <cell r="VK155">
            <v>0</v>
          </cell>
          <cell r="VL155">
            <v>0</v>
          </cell>
          <cell r="VM155">
            <v>0</v>
          </cell>
          <cell r="VN155">
            <v>1</v>
          </cell>
          <cell r="VO155">
            <v>0</v>
          </cell>
          <cell r="VP155">
            <v>1</v>
          </cell>
          <cell r="VQ155">
            <v>0</v>
          </cell>
          <cell r="VR155">
            <v>0</v>
          </cell>
          <cell r="VS155">
            <v>0</v>
          </cell>
          <cell r="VT155">
            <v>0</v>
          </cell>
          <cell r="VU155">
            <v>1</v>
          </cell>
          <cell r="VV155">
            <v>1</v>
          </cell>
          <cell r="VW155">
            <v>0</v>
          </cell>
          <cell r="VX155">
            <v>0</v>
          </cell>
          <cell r="VY155">
            <v>2.7046703659057778</v>
          </cell>
          <cell r="VZ155">
            <v>2.7046703659057778</v>
          </cell>
          <cell r="WA155">
            <v>2.7601393873839442</v>
          </cell>
          <cell r="WB155">
            <v>2.7601393873839442</v>
          </cell>
          <cell r="WC155">
            <v>0</v>
          </cell>
          <cell r="WD155">
            <v>1.1473355659202866</v>
          </cell>
          <cell r="WE155">
            <v>0</v>
          </cell>
          <cell r="WF155">
            <v>2.6221324180147465</v>
          </cell>
          <cell r="WG155">
            <v>2.6221324180147465</v>
          </cell>
          <cell r="WH155">
            <v>2.6221324180147465</v>
          </cell>
          <cell r="WI155">
            <v>0</v>
          </cell>
          <cell r="WJ155">
            <v>1.0899687876242723</v>
          </cell>
          <cell r="WK155">
            <v>0</v>
          </cell>
          <cell r="WL155">
            <v>0.13800696936919721</v>
          </cell>
          <cell r="WM155">
            <v>0.13800696936919721</v>
          </cell>
          <cell r="WN155">
            <v>0.13800696936919721</v>
          </cell>
          <cell r="WO155">
            <v>0</v>
          </cell>
          <cell r="WP155">
            <v>5.7366778296014331E-2</v>
          </cell>
          <cell r="WQ155">
            <v>0</v>
          </cell>
          <cell r="WR155">
            <v>1.7900226647294555</v>
          </cell>
          <cell r="WS155">
            <v>0.97011672265448867</v>
          </cell>
          <cell r="WT155">
            <v>1.7900226647294555</v>
          </cell>
          <cell r="WU155">
            <v>0.97011672265448878</v>
          </cell>
          <cell r="WV155">
            <v>1.7900226647294555</v>
          </cell>
          <cell r="WW155">
            <v>0.97011672265448878</v>
          </cell>
          <cell r="WX155">
            <v>0.17721884326579798</v>
          </cell>
          <cell r="WY155">
            <v>0.97011672265448867</v>
          </cell>
          <cell r="WZ155">
            <v>8.4497474137551958</v>
          </cell>
          <cell r="XA155">
            <v>9.233191830135862</v>
          </cell>
          <cell r="XB155">
            <v>4.1148170281864136</v>
          </cell>
          <cell r="XC155">
            <v>8.9427792152269348</v>
          </cell>
          <cell r="XD155">
            <v>0</v>
          </cell>
          <cell r="XE155">
            <v>17.386746003260765</v>
          </cell>
          <cell r="XF155">
            <v>0</v>
          </cell>
          <cell r="XG155">
            <v>1.9987050392863415</v>
          </cell>
          <cell r="XH155">
            <v>0.98851431318676886</v>
          </cell>
          <cell r="XI155">
            <v>2.1489441591016711</v>
          </cell>
          <cell r="XJ155">
            <v>0</v>
          </cell>
          <cell r="XK155">
            <v>4.1785025315865827</v>
          </cell>
          <cell r="XL155">
            <v>0</v>
          </cell>
          <cell r="XM155">
            <v>1.7921360329973455</v>
          </cell>
          <cell r="XN155">
            <v>1.6146121887036182</v>
          </cell>
          <cell r="XO155">
            <v>0.79961635808241616</v>
          </cell>
          <cell r="XP155">
            <v>1.7358212367399823</v>
          </cell>
          <cell r="XQ155">
            <v>0</v>
          </cell>
          <cell r="XR155">
            <v>3.3732166006472486</v>
          </cell>
          <cell r="XS155">
            <v>0</v>
          </cell>
          <cell r="XT155">
            <v>0.66656879714986894</v>
          </cell>
          <cell r="XU155">
            <v>0.32966985310729235</v>
          </cell>
          <cell r="XV155">
            <v>0.71667359371150519</v>
          </cell>
          <cell r="XW155">
            <v>0</v>
          </cell>
          <cell r="XX155">
            <v>1.3935319877723709</v>
          </cell>
          <cell r="XY155">
            <v>0</v>
          </cell>
          <cell r="XZ155">
            <v>0</v>
          </cell>
          <cell r="YA155">
            <v>0</v>
          </cell>
          <cell r="YB155">
            <v>0</v>
          </cell>
          <cell r="YC155">
            <v>0</v>
          </cell>
          <cell r="YD155">
            <v>0</v>
          </cell>
          <cell r="YE155">
            <v>0</v>
          </cell>
          <cell r="YF155">
            <v>0</v>
          </cell>
          <cell r="YG155">
            <v>0</v>
          </cell>
          <cell r="YH155">
            <v>0</v>
          </cell>
          <cell r="YI155">
            <v>0</v>
          </cell>
          <cell r="YJ155">
            <v>0</v>
          </cell>
          <cell r="YK155">
            <v>0</v>
          </cell>
          <cell r="YL155">
            <v>1.0306003899132645</v>
          </cell>
          <cell r="YM155">
            <v>0.50971164658137191</v>
          </cell>
          <cell r="YN155">
            <v>1.1080687969160259</v>
          </cell>
          <cell r="YO155">
            <v>0</v>
          </cell>
          <cell r="YP155">
            <v>2.1545782162256053</v>
          </cell>
          <cell r="YQ155">
            <v>0</v>
          </cell>
          <cell r="YR155">
            <v>3.0072237431893716</v>
          </cell>
          <cell r="YS155">
            <v>1.4873048572285654</v>
          </cell>
          <cell r="YT155">
            <v>3.23327142875775</v>
          </cell>
          <cell r="YU155">
            <v>0</v>
          </cell>
          <cell r="YV155">
            <v>6.286916667028958</v>
          </cell>
          <cell r="YW155">
            <v>0</v>
          </cell>
          <cell r="YX155">
            <v>0</v>
          </cell>
          <cell r="YY155">
            <v>0</v>
          </cell>
          <cell r="YZ155">
            <v>0</v>
          </cell>
          <cell r="ZA155">
            <v>0</v>
          </cell>
          <cell r="ZB155">
            <v>0</v>
          </cell>
          <cell r="ZC155">
            <v>0</v>
          </cell>
          <cell r="ZD155">
            <v>0</v>
          </cell>
          <cell r="ZE155">
            <v>0</v>
          </cell>
          <cell r="ZF155">
            <v>0</v>
          </cell>
          <cell r="ZG155">
            <v>0</v>
          </cell>
          <cell r="ZH155">
            <v>2.1084984852299225E-3</v>
          </cell>
          <cell r="ZI155">
            <v>2.1084984852299225E-3</v>
          </cell>
          <cell r="ZJ155" t="str">
            <v xml:space="preserve"> </v>
          </cell>
          <cell r="ZK155">
            <v>0</v>
          </cell>
          <cell r="ZL155">
            <v>2</v>
          </cell>
          <cell r="ZM155">
            <v>0</v>
          </cell>
          <cell r="ZN155">
            <v>0</v>
          </cell>
          <cell r="ZO155">
            <v>0</v>
          </cell>
          <cell r="ZP155">
            <v>0</v>
          </cell>
          <cell r="ZQ155">
            <v>0</v>
          </cell>
          <cell r="ZR155" t="str">
            <v>0: No</v>
          </cell>
          <cell r="ZS155" t="str">
            <v>1: Yes</v>
          </cell>
          <cell r="ZT155">
            <v>1.1049053022412769</v>
          </cell>
          <cell r="ZU155">
            <v>1.1049053022412771</v>
          </cell>
          <cell r="ZV155">
            <v>1.1049053022412769</v>
          </cell>
          <cell r="ZW155">
            <v>1.1049053022412771</v>
          </cell>
          <cell r="ZX155">
            <v>0</v>
          </cell>
          <cell r="ZY155">
            <v>1.1049053022412769</v>
          </cell>
          <cell r="ZZ155">
            <v>0</v>
          </cell>
          <cell r="AAA155">
            <v>0.55245265112063846</v>
          </cell>
          <cell r="AAB155">
            <v>0.55245265112063846</v>
          </cell>
          <cell r="AAC155">
            <v>0.55245265112063857</v>
          </cell>
          <cell r="AAD155">
            <v>0</v>
          </cell>
          <cell r="AAE155">
            <v>0.55245265112063846</v>
          </cell>
          <cell r="AAF155">
            <v>0</v>
          </cell>
          <cell r="AAG155">
            <v>0.29832443160514482</v>
          </cell>
          <cell r="AAH155">
            <v>0.29832443160514482</v>
          </cell>
          <cell r="AAI155">
            <v>0.29832443160514482</v>
          </cell>
          <cell r="AAJ155">
            <v>0.29832443160514482</v>
          </cell>
          <cell r="AAK155">
            <v>0</v>
          </cell>
          <cell r="AAL155">
            <v>0.29832443160514482</v>
          </cell>
          <cell r="AAM155">
            <v>0</v>
          </cell>
          <cell r="AAN155">
            <v>1.1049053022412769E-2</v>
          </cell>
          <cell r="AAO155">
            <v>1.1049053022412769E-2</v>
          </cell>
          <cell r="AAP155">
            <v>1.1049053022412771E-2</v>
          </cell>
          <cell r="AAQ155">
            <v>0</v>
          </cell>
          <cell r="AAR155">
            <v>1.1049053022412771E-2</v>
          </cell>
          <cell r="AAS155">
            <v>0</v>
          </cell>
          <cell r="AAT155">
            <v>0</v>
          </cell>
          <cell r="AAU155">
            <v>0</v>
          </cell>
          <cell r="AAV155">
            <v>0</v>
          </cell>
          <cell r="AAW155">
            <v>0</v>
          </cell>
          <cell r="AAX155">
            <v>0</v>
          </cell>
          <cell r="AAY155">
            <v>0</v>
          </cell>
          <cell r="AAZ155">
            <v>0</v>
          </cell>
          <cell r="ABA155">
            <v>0</v>
          </cell>
          <cell r="ABB155">
            <v>0</v>
          </cell>
          <cell r="ABC155">
            <v>0</v>
          </cell>
          <cell r="ABD155">
            <v>0</v>
          </cell>
          <cell r="ABE155">
            <v>0</v>
          </cell>
          <cell r="ABF155">
            <v>0.20993200742584264</v>
          </cell>
          <cell r="ABG155">
            <v>0.20993200742584264</v>
          </cell>
          <cell r="ABH155">
            <v>0.20993200742584267</v>
          </cell>
          <cell r="ABI155">
            <v>0</v>
          </cell>
          <cell r="ABJ155">
            <v>0.20993200742584264</v>
          </cell>
          <cell r="ABK155">
            <v>0</v>
          </cell>
          <cell r="ABL155">
            <v>3.3147159067238308E-2</v>
          </cell>
          <cell r="ABM155">
            <v>3.3147159067238308E-2</v>
          </cell>
          <cell r="ABN155">
            <v>3.3147159067238315E-2</v>
          </cell>
          <cell r="ABO155">
            <v>0</v>
          </cell>
          <cell r="ABP155">
            <v>3.3147159067238308E-2</v>
          </cell>
          <cell r="ABQ155">
            <v>0</v>
          </cell>
          <cell r="ABR155">
            <v>0</v>
          </cell>
          <cell r="ABS155">
            <v>0</v>
          </cell>
          <cell r="ABT155">
            <v>0</v>
          </cell>
          <cell r="ABU155">
            <v>0</v>
          </cell>
          <cell r="ABV155">
            <v>0</v>
          </cell>
          <cell r="ABW155">
            <v>0</v>
          </cell>
          <cell r="ABX155">
            <v>0.29832443160514482</v>
          </cell>
          <cell r="ABY155" t="str">
            <v>0: No</v>
          </cell>
          <cell r="ABZ155">
            <v>0.29832443160514482</v>
          </cell>
          <cell r="ACA155">
            <v>0.29832443160514482</v>
          </cell>
          <cell r="ACB155">
            <v>4.0192787050891763</v>
          </cell>
          <cell r="ACC155">
            <v>4.4617693557113212</v>
          </cell>
          <cell r="ACD155">
            <v>1.9878443545056923</v>
          </cell>
          <cell r="ACE155">
            <v>4.3214007706645488</v>
          </cell>
          <cell r="ACF155">
            <v>0</v>
          </cell>
          <cell r="ACG155">
            <v>8.4027237207366205</v>
          </cell>
          <cell r="ACH155">
            <v>0</v>
          </cell>
          <cell r="ACI155">
            <v>0</v>
          </cell>
          <cell r="ACJ155">
            <v>0</v>
          </cell>
          <cell r="ACK155">
            <v>0</v>
          </cell>
          <cell r="ACL155">
            <v>0</v>
          </cell>
          <cell r="ACM155">
            <v>0</v>
          </cell>
          <cell r="ACN155">
            <v>0</v>
          </cell>
          <cell r="ACO155">
            <v>0</v>
          </cell>
          <cell r="ACP155">
            <v>0</v>
          </cell>
          <cell r="ACQ155">
            <v>0</v>
          </cell>
          <cell r="ACR155">
            <v>0</v>
          </cell>
          <cell r="ACS155">
            <v>0</v>
          </cell>
          <cell r="ACT155">
            <v>0</v>
          </cell>
          <cell r="ACU155">
            <v>0</v>
          </cell>
          <cell r="ACV155">
            <v>0</v>
          </cell>
          <cell r="ACW155">
            <v>0</v>
          </cell>
          <cell r="ACX155">
            <v>0</v>
          </cell>
          <cell r="ACY155">
            <v>0</v>
          </cell>
          <cell r="ACZ155">
            <v>0</v>
          </cell>
          <cell r="ADA155">
            <v>0</v>
          </cell>
          <cell r="ADB155">
            <v>0</v>
          </cell>
          <cell r="ADC155">
            <v>0</v>
          </cell>
          <cell r="ADD155">
            <v>0</v>
          </cell>
          <cell r="ADE155">
            <v>0</v>
          </cell>
          <cell r="ADF155">
            <v>0</v>
          </cell>
          <cell r="ADG155">
            <v>0</v>
          </cell>
          <cell r="ADH155">
            <v>0</v>
          </cell>
          <cell r="ADI155">
            <v>0</v>
          </cell>
          <cell r="ADJ155">
            <v>0</v>
          </cell>
          <cell r="ADK155">
            <v>0</v>
          </cell>
          <cell r="ADL155">
            <v>0</v>
          </cell>
          <cell r="ADM155">
            <v>1.0874804511119605</v>
          </cell>
          <cell r="ADN155">
            <v>0.53784323854950278</v>
          </cell>
          <cell r="ADO155">
            <v>1.1692244316293539</v>
          </cell>
          <cell r="ADP155">
            <v>0</v>
          </cell>
          <cell r="ADQ155">
            <v>2.2734919503904099</v>
          </cell>
          <cell r="ADR155">
            <v>0</v>
          </cell>
          <cell r="ADS155">
            <v>2.9317982539772163</v>
          </cell>
          <cell r="ADT155">
            <v>1.4500011159561896</v>
          </cell>
          <cell r="ADU155">
            <v>3.1521763390351949</v>
          </cell>
          <cell r="ADV155">
            <v>0</v>
          </cell>
          <cell r="ADW155">
            <v>6.1292317703462116</v>
          </cell>
          <cell r="ADX155">
            <v>0</v>
          </cell>
          <cell r="ADY155">
            <v>0</v>
          </cell>
          <cell r="ADZ155">
            <v>0</v>
          </cell>
          <cell r="AEA155">
            <v>0</v>
          </cell>
          <cell r="AEB155">
            <v>0</v>
          </cell>
          <cell r="AEC155">
            <v>0</v>
          </cell>
          <cell r="AED155">
            <v>0</v>
          </cell>
          <cell r="AEE155">
            <v>2.1749609022239209</v>
          </cell>
          <cell r="AEF155">
            <v>0</v>
          </cell>
          <cell r="AEG155">
            <v>0.9870726626426467</v>
          </cell>
          <cell r="AEH155">
            <v>0</v>
          </cell>
          <cell r="AEI155">
            <v>0.24696061158921662</v>
          </cell>
          <cell r="AEJ155">
            <v>0.39741833755034317</v>
          </cell>
          <cell r="AEK155">
            <v>0.2128661910830488</v>
          </cell>
          <cell r="AEL155">
            <v>0</v>
          </cell>
          <cell r="AEM155">
            <v>0</v>
          </cell>
          <cell r="AEN155">
            <v>2.4144068166075661</v>
          </cell>
          <cell r="AEO155">
            <v>0</v>
          </cell>
          <cell r="AEP155">
            <v>1.0957415201048184</v>
          </cell>
          <cell r="AEQ155">
            <v>0</v>
          </cell>
          <cell r="AER155">
            <v>0.27414901272243208</v>
          </cell>
          <cell r="AES155">
            <v>0.44117093886389674</v>
          </cell>
          <cell r="AET155">
            <v>0.23630106741260812</v>
          </cell>
          <cell r="AEU155">
            <v>0</v>
          </cell>
          <cell r="AEV155">
            <v>0</v>
          </cell>
          <cell r="AEW155">
            <v>4.4000000000000004E-2</v>
          </cell>
          <cell r="AEX155" t="str">
            <v>5</v>
          </cell>
          <cell r="AEY155" t="str">
            <v>4</v>
          </cell>
          <cell r="AEZ155" t="str">
            <v>1: Yes</v>
          </cell>
          <cell r="AFA155" t="str">
            <v>4</v>
          </cell>
          <cell r="AFB155" t="str">
            <v>4</v>
          </cell>
          <cell r="AFC155" t="str">
            <v>0: Never</v>
          </cell>
          <cell r="AFD155" t="str">
            <v>2: Sometimes</v>
          </cell>
          <cell r="AFE155">
            <v>0</v>
          </cell>
          <cell r="AFF155">
            <v>0</v>
          </cell>
          <cell r="AFG155">
            <v>7.2483089004883698</v>
          </cell>
          <cell r="AFH155">
            <v>7.2483089004883698</v>
          </cell>
          <cell r="AFI155">
            <v>6.3665566460185117</v>
          </cell>
          <cell r="AFJ155">
            <v>2.9362607775074965</v>
          </cell>
          <cell r="AFK155">
            <v>0</v>
          </cell>
          <cell r="AFL155">
            <v>133.89675760127562</v>
          </cell>
          <cell r="AFM155">
            <v>0</v>
          </cell>
          <cell r="AFN155">
            <v>0</v>
          </cell>
          <cell r="AFO155">
            <v>27</v>
          </cell>
          <cell r="AFP155">
            <v>27</v>
          </cell>
          <cell r="AFQ155">
            <v>0</v>
          </cell>
          <cell r="AFR155">
            <v>0</v>
          </cell>
          <cell r="AFS155">
            <v>0</v>
          </cell>
          <cell r="AFT155">
            <v>0</v>
          </cell>
          <cell r="AFU155">
            <v>0</v>
          </cell>
          <cell r="AFV155">
            <v>0</v>
          </cell>
          <cell r="AFW155">
            <v>0</v>
          </cell>
          <cell r="AFX155">
            <v>0</v>
          </cell>
          <cell r="AFY155">
            <v>0</v>
          </cell>
          <cell r="AFZ155">
            <v>0</v>
          </cell>
          <cell r="AGA155">
            <v>0</v>
          </cell>
          <cell r="AGB155">
            <v>0</v>
          </cell>
        </row>
        <row r="156">
          <cell r="A156" t="str">
            <v>Ethiopia_33</v>
          </cell>
          <cell r="B156" t="str">
            <v>Ethiopia</v>
          </cell>
          <cell r="C156" t="str">
            <v>Awaasa HP</v>
          </cell>
          <cell r="D156" t="str">
            <v>Hospital</v>
          </cell>
          <cell r="E156" t="str">
            <v>Secondary</v>
          </cell>
          <cell r="F156" t="str">
            <v>Urban</v>
          </cell>
          <cell r="G156" t="str">
            <v>No</v>
          </cell>
          <cell r="H156">
            <v>38908</v>
          </cell>
          <cell r="I156" t="e">
            <v>#VALUE!</v>
          </cell>
          <cell r="J156">
            <v>40176</v>
          </cell>
          <cell r="K156">
            <v>253</v>
          </cell>
          <cell r="L156">
            <v>9785</v>
          </cell>
          <cell r="M156" t="str">
            <v>USD</v>
          </cell>
          <cell r="N156">
            <v>16.142439999999997</v>
          </cell>
          <cell r="O156">
            <v>0</v>
          </cell>
          <cell r="P156">
            <v>0</v>
          </cell>
          <cell r="Q156">
            <v>0</v>
          </cell>
          <cell r="R156">
            <v>1</v>
          </cell>
          <cell r="S156">
            <v>0</v>
          </cell>
          <cell r="T156">
            <v>40176</v>
          </cell>
          <cell r="U156">
            <v>0</v>
          </cell>
          <cell r="V156">
            <v>187.649894720807</v>
          </cell>
          <cell r="W156" t="str">
            <v>0: No</v>
          </cell>
          <cell r="X156" t="str">
            <v>0: No</v>
          </cell>
          <cell r="Y156">
            <v>0</v>
          </cell>
          <cell r="Z156" t="str">
            <v>Jul-10</v>
          </cell>
          <cell r="AA156" t="str">
            <v>Jun-11</v>
          </cell>
          <cell r="AB156">
            <v>512</v>
          </cell>
          <cell r="AC156">
            <v>1775.0833333333333</v>
          </cell>
          <cell r="AD156">
            <v>18.833333333333332</v>
          </cell>
          <cell r="AE156">
            <v>103.41666666666667</v>
          </cell>
          <cell r="AF156">
            <v>2.8333333333333335</v>
          </cell>
          <cell r="AG156">
            <v>2412.1666666666665</v>
          </cell>
          <cell r="AH156">
            <v>1900.1666666666665</v>
          </cell>
          <cell r="AI156">
            <v>9.1297104954052379</v>
          </cell>
          <cell r="AJ156">
            <v>24.531897326055415</v>
          </cell>
          <cell r="AK156">
            <v>7</v>
          </cell>
          <cell r="AL156">
            <v>9.6</v>
          </cell>
          <cell r="AM156">
            <v>12</v>
          </cell>
          <cell r="AN156">
            <v>11</v>
          </cell>
          <cell r="AO156">
            <v>12</v>
          </cell>
          <cell r="AP156">
            <v>24</v>
          </cell>
          <cell r="AQ156">
            <v>24.3</v>
          </cell>
          <cell r="AR156">
            <v>30</v>
          </cell>
          <cell r="AS156">
            <v>30</v>
          </cell>
          <cell r="AT156">
            <v>30</v>
          </cell>
          <cell r="AU156">
            <v>6</v>
          </cell>
          <cell r="AV156">
            <v>5.5</v>
          </cell>
          <cell r="AW156">
            <v>10.6</v>
          </cell>
          <cell r="AX156">
            <v>16</v>
          </cell>
          <cell r="AY156">
            <v>12</v>
          </cell>
          <cell r="AZ156">
            <v>9</v>
          </cell>
          <cell r="BA156">
            <v>9.4</v>
          </cell>
          <cell r="BB156">
            <v>13</v>
          </cell>
          <cell r="BC156">
            <v>5</v>
          </cell>
          <cell r="BD156">
            <v>30</v>
          </cell>
          <cell r="BE156">
            <v>673343.31499999994</v>
          </cell>
          <cell r="BF156" t="str">
            <v>1: Yes</v>
          </cell>
          <cell r="BG156" t="str">
            <v>109</v>
          </cell>
          <cell r="BH156" t="str">
            <v>109</v>
          </cell>
          <cell r="BI156" t="str">
            <v>3</v>
          </cell>
          <cell r="BJ156" t="str">
            <v>55</v>
          </cell>
          <cell r="BK156" t="str">
            <v>N/A</v>
          </cell>
          <cell r="BL156" t="str">
            <v>N/A</v>
          </cell>
          <cell r="BM156" t="str">
            <v>1: Yes</v>
          </cell>
          <cell r="BN156" t="str">
            <v>N_INITIATION,N_STAGE,N_MONITORING,N_BLOOD: Initiation, WHO Staging, Routine clinical monitoring, Blood draws for CD4</v>
          </cell>
          <cell r="BO156" t="str">
            <v>None</v>
          </cell>
          <cell r="BP156" t="str">
            <v>1: Yes</v>
          </cell>
          <cell r="BQ156">
            <v>0.13361711335598567</v>
          </cell>
          <cell r="BR156" t="str">
            <v>1: The Costing Period</v>
          </cell>
          <cell r="BS156" t="str">
            <v/>
          </cell>
          <cell r="BT156" t="str">
            <v>1: Yes</v>
          </cell>
          <cell r="BU156" t="str">
            <v>109</v>
          </cell>
          <cell r="BV156" t="str">
            <v>109</v>
          </cell>
          <cell r="BW156" t="str">
            <v>3</v>
          </cell>
          <cell r="BX156" t="str">
            <v>55</v>
          </cell>
          <cell r="BY156" t="str">
            <v>N/A</v>
          </cell>
          <cell r="BZ156" t="str">
            <v>N/A</v>
          </cell>
          <cell r="CA156" t="str">
            <v>0: No</v>
          </cell>
          <cell r="CB156" t="str">
            <v>0: No</v>
          </cell>
          <cell r="CC156" t="str">
            <v>0: No</v>
          </cell>
          <cell r="CD156" t="str">
            <v>0: No</v>
          </cell>
          <cell r="CE156" t="str">
            <v>0: No</v>
          </cell>
          <cell r="CF156" t="str">
            <v>0: No</v>
          </cell>
          <cell r="CG156" t="str">
            <v>1: Yes</v>
          </cell>
          <cell r="CH156" t="str">
            <v>patient card number</v>
          </cell>
          <cell r="CI156" t="str">
            <v/>
          </cell>
          <cell r="CJ156">
            <v>1932.4166666666665</v>
          </cell>
          <cell r="CK156" t="str">
            <v>Based on interviews with ART/VCT/TB case team coordinator, ART pharmacist, and pediatric clinic coordinator.</v>
          </cell>
          <cell r="CL156" t="str">
            <v>1: Yes</v>
          </cell>
          <cell r="CM156" t="str">
            <v>1: Yes</v>
          </cell>
          <cell r="CN156" t="str">
            <v>1: Yes</v>
          </cell>
          <cell r="CO156" t="str">
            <v>0: No</v>
          </cell>
          <cell r="CP156" t="str">
            <v/>
          </cell>
          <cell r="CQ156" t="str">
            <v>0: No</v>
          </cell>
          <cell r="CR156" t="str">
            <v/>
          </cell>
          <cell r="CS156" t="str">
            <v/>
          </cell>
          <cell r="CT156" t="str">
            <v/>
          </cell>
          <cell r="CU156">
            <v>2277.2875990410198</v>
          </cell>
          <cell r="CV156">
            <v>0.2</v>
          </cell>
          <cell r="CW156">
            <v>9.1297104954052379</v>
          </cell>
          <cell r="CX156">
            <v>19.806742161387831</v>
          </cell>
          <cell r="CY156">
            <v>17.012906790775695</v>
          </cell>
          <cell r="CZ156">
            <v>20.559541236777747</v>
          </cell>
          <cell r="DA156">
            <v>13.795444950656568</v>
          </cell>
          <cell r="DB156">
            <v>12.232201917149968</v>
          </cell>
          <cell r="DC156">
            <v>14.216660861447924</v>
          </cell>
          <cell r="DD156">
            <v>12.380933828592042</v>
          </cell>
          <cell r="DE156">
            <v>18.972649400502103</v>
          </cell>
          <cell r="DF156">
            <v>43.872295758019995</v>
          </cell>
          <cell r="DG156">
            <v>50.255637637653585</v>
          </cell>
          <cell r="DH156">
            <v>6.0112972107312626</v>
          </cell>
          <cell r="DI156">
            <v>4.7807048736257247</v>
          </cell>
          <cell r="DJ156">
            <v>6.3428803753298233</v>
          </cell>
          <cell r="DK156">
            <v>6.1369606976840485</v>
          </cell>
          <cell r="DL156">
            <v>10.719976964373359</v>
          </cell>
          <cell r="DM156">
            <v>8.829229721561024</v>
          </cell>
          <cell r="DN156">
            <v>15.504988779326675</v>
          </cell>
          <cell r="DO156">
            <v>14.216660861447924</v>
          </cell>
          <cell r="DP156">
            <v>12.450136584166515</v>
          </cell>
          <cell r="DQ156">
            <v>44.042518208143569</v>
          </cell>
          <cell r="DR156">
            <v>6.3428803753298233</v>
          </cell>
          <cell r="DS156">
            <v>6.1850752364619463</v>
          </cell>
          <cell r="DT156">
            <v>9.007249963101442</v>
          </cell>
          <cell r="DU156">
            <v>10.060396391462874</v>
          </cell>
          <cell r="DV156">
            <v>9.0990775895266935</v>
          </cell>
          <cell r="DW156">
            <v>8.9306372479787886</v>
          </cell>
          <cell r="DX156">
            <v>13.21113169940913</v>
          </cell>
          <cell r="DY156">
            <v>32.915127035267865</v>
          </cell>
          <cell r="DZ156">
            <v>36.429670682420301</v>
          </cell>
          <cell r="EA156">
            <v>2.0089542641425013</v>
          </cell>
          <cell r="EB156">
            <v>1.597694658040191</v>
          </cell>
          <cell r="EC156">
            <v>2.0509505569742958</v>
          </cell>
          <cell r="ED156">
            <v>3.5825783818576897</v>
          </cell>
          <cell r="EE156">
            <v>2.9506973414255784</v>
          </cell>
          <cell r="EF156">
            <v>5.1817124044546743</v>
          </cell>
          <cell r="EG156">
            <v>1.15371552237721</v>
          </cell>
          <cell r="EH156">
            <v>0.91753463973800409</v>
          </cell>
          <cell r="EI156">
            <v>1.1778334307771909</v>
          </cell>
          <cell r="EJ156">
            <v>2.0574267732503531</v>
          </cell>
          <cell r="EK156">
            <v>1.6945459562728906</v>
          </cell>
          <cell r="EL156">
            <v>2.9757880207719047</v>
          </cell>
          <cell r="EM156">
            <v>0</v>
          </cell>
          <cell r="EN156">
            <v>0</v>
          </cell>
          <cell r="EO156">
            <v>0</v>
          </cell>
          <cell r="EP156">
            <v>0</v>
          </cell>
          <cell r="EQ156">
            <v>0</v>
          </cell>
          <cell r="ER156">
            <v>0</v>
          </cell>
          <cell r="ES156">
            <v>0</v>
          </cell>
          <cell r="ET156">
            <v>0</v>
          </cell>
          <cell r="EU156">
            <v>0</v>
          </cell>
          <cell r="EV156">
            <v>0</v>
          </cell>
          <cell r="EW156">
            <v>0</v>
          </cell>
          <cell r="EX156">
            <v>0</v>
          </cell>
          <cell r="EY156">
            <v>1.3328586523656594</v>
          </cell>
          <cell r="EZ156">
            <v>1.2226945830340397</v>
          </cell>
          <cell r="FA156">
            <v>0.99788996523919771</v>
          </cell>
          <cell r="FB156">
            <v>1.4776801927302607</v>
          </cell>
          <cell r="FC156">
            <v>7.4288975728350763</v>
          </cell>
          <cell r="FD156">
            <v>7.6299785944033314</v>
          </cell>
          <cell r="FE156">
            <v>5.2508173310395856</v>
          </cell>
          <cell r="FF156">
            <v>4.1759053204367653</v>
          </cell>
          <cell r="FG156">
            <v>5.3605833253066182</v>
          </cell>
          <cell r="FH156">
            <v>9.363809317628025</v>
          </cell>
          <cell r="FI156">
            <v>7.7122575737796133</v>
          </cell>
          <cell r="FJ156">
            <v>13.543476714930049</v>
          </cell>
          <cell r="FK156">
            <v>0</v>
          </cell>
          <cell r="FL156">
            <v>0</v>
          </cell>
          <cell r="FM156">
            <v>0</v>
          </cell>
          <cell r="FN156">
            <v>0</v>
          </cell>
          <cell r="FO156">
            <v>0</v>
          </cell>
          <cell r="FP156">
            <v>0</v>
          </cell>
          <cell r="FQ156">
            <v>0.54805499896358734</v>
          </cell>
          <cell r="FR156">
            <v>0.4145650521661024</v>
          </cell>
          <cell r="FS156">
            <v>3.3455399709804468</v>
          </cell>
          <cell r="FT156">
            <v>0</v>
          </cell>
          <cell r="FU156">
            <v>1.5960754508394943</v>
          </cell>
          <cell r="FV156">
            <v>1.2886340081531131</v>
          </cell>
          <cell r="FW156">
            <v>0</v>
          </cell>
          <cell r="FX156">
            <v>1.6582602086644096</v>
          </cell>
          <cell r="FY156">
            <v>0</v>
          </cell>
          <cell r="FZ156">
            <v>8.8511296897671539</v>
          </cell>
          <cell r="GA156">
            <v>0</v>
          </cell>
          <cell r="GB156">
            <v>1.7162993159676638</v>
          </cell>
          <cell r="GC156">
            <v>4.6855385890969394</v>
          </cell>
          <cell r="GD156">
            <v>6.4018379050646033</v>
          </cell>
          <cell r="GE156">
            <v>0.45436624388241348</v>
          </cell>
          <cell r="GF156">
            <v>0.41015625</v>
          </cell>
          <cell r="GG156">
            <v>3.3099609374999996</v>
          </cell>
          <cell r="GH156">
            <v>0</v>
          </cell>
          <cell r="GI156">
            <v>1.2693376186559453</v>
          </cell>
          <cell r="GJ156">
            <v>1.0248335204753611</v>
          </cell>
          <cell r="GK156">
            <v>0</v>
          </cell>
          <cell r="GL156">
            <v>1.318792331071112</v>
          </cell>
          <cell r="GM156">
            <v>0</v>
          </cell>
          <cell r="GN156">
            <v>7.7874469015848309</v>
          </cell>
          <cell r="GO156">
            <v>1.3649500626586009</v>
          </cell>
          <cell r="GP156">
            <v>3.7263466408662573</v>
          </cell>
          <cell r="GQ156">
            <v>5.0912967035248577</v>
          </cell>
          <cell r="GR156">
            <v>0.57329943853988474</v>
          </cell>
          <cell r="GS156">
            <v>0.41575300412244542</v>
          </cell>
          <cell r="GT156">
            <v>3.3551267432681349</v>
          </cell>
          <cell r="GU156">
            <v>0</v>
          </cell>
          <cell r="GV156">
            <v>1.684114975483636</v>
          </cell>
          <cell r="GW156">
            <v>1.3597150622839831</v>
          </cell>
          <cell r="GX156">
            <v>0</v>
          </cell>
          <cell r="GY156">
            <v>1.7497298446583234</v>
          </cell>
          <cell r="GZ156">
            <v>0</v>
          </cell>
          <cell r="HA156">
            <v>9.1377390683564084</v>
          </cell>
          <cell r="HB156">
            <v>1.8109703892213647</v>
          </cell>
          <cell r="HC156">
            <v>4.9439929058204424</v>
          </cell>
          <cell r="HD156">
            <v>6.754963295041807</v>
          </cell>
          <cell r="HE156">
            <v>3979.5339635949786</v>
          </cell>
          <cell r="HF156">
            <v>2012.8307740341609</v>
          </cell>
          <cell r="HG156">
            <v>1525.1239727217337</v>
          </cell>
          <cell r="HH156">
            <v>0</v>
          </cell>
          <cell r="HI156">
            <v>1518.9016791005092</v>
          </cell>
          <cell r="HJ156">
            <v>1346.1586794986208</v>
          </cell>
          <cell r="HK156">
            <v>0</v>
          </cell>
          <cell r="HL156">
            <v>578.6609707082697</v>
          </cell>
          <cell r="HM156" t="str">
            <v/>
          </cell>
          <cell r="HN156">
            <v>838.78273668664713</v>
          </cell>
          <cell r="HO156">
            <v>884.34919483705539</v>
          </cell>
          <cell r="HP156">
            <v>0</v>
          </cell>
          <cell r="HQ156">
            <v>1</v>
          </cell>
          <cell r="HR156">
            <v>0</v>
          </cell>
          <cell r="HS156">
            <v>1.9903604677016427</v>
          </cell>
          <cell r="HT156">
            <v>0</v>
          </cell>
          <cell r="HU156">
            <v>0</v>
          </cell>
          <cell r="HV156">
            <v>0</v>
          </cell>
          <cell r="HW156">
            <v>15.494999999999999</v>
          </cell>
          <cell r="HX156">
            <v>11.936199999999999</v>
          </cell>
          <cell r="HY156">
            <v>2.1001487545616264</v>
          </cell>
          <cell r="HZ156">
            <v>0</v>
          </cell>
          <cell r="IA156">
            <v>0</v>
          </cell>
          <cell r="IB156">
            <v>1.5829072585575414</v>
          </cell>
          <cell r="IC156">
            <v>0</v>
          </cell>
          <cell r="ID156">
            <v>0</v>
          </cell>
          <cell r="IE156" t="str">
            <v>5</v>
          </cell>
          <cell r="IF156">
            <v>111.38700061286681</v>
          </cell>
          <cell r="IG156">
            <v>106.52435504287702</v>
          </cell>
          <cell r="IH156">
            <v>578.46948100773386</v>
          </cell>
          <cell r="II156">
            <v>99.076122827546783</v>
          </cell>
          <cell r="IJ156">
            <v>502.45676675095245</v>
          </cell>
          <cell r="IK156">
            <v>105.81765058222348</v>
          </cell>
          <cell r="IL156">
            <v>5.5693500306433412</v>
          </cell>
          <cell r="IM156">
            <v>101.19813729073317</v>
          </cell>
          <cell r="IN156">
            <v>5.326217752143851</v>
          </cell>
          <cell r="IO156">
            <v>549.54600695734712</v>
          </cell>
          <cell r="IP156">
            <v>28.923474050386695</v>
          </cell>
          <cell r="IQ156">
            <v>94.122316686169441</v>
          </cell>
          <cell r="IR156">
            <v>4.9538061413773393</v>
          </cell>
          <cell r="IS156">
            <v>477.33392841340481</v>
          </cell>
          <cell r="IT156">
            <v>25.122838337547623</v>
          </cell>
          <cell r="IU156">
            <v>562.33000000000004</v>
          </cell>
          <cell r="IV156">
            <v>839.34</v>
          </cell>
          <cell r="IW156">
            <v>473.16999999999996</v>
          </cell>
          <cell r="IX156">
            <v>17.18</v>
          </cell>
          <cell r="IY156" t="str">
            <v>0: No</v>
          </cell>
          <cell r="IZ156" t="str">
            <v>N/A</v>
          </cell>
          <cell r="JA156" t="str">
            <v>N/A</v>
          </cell>
          <cell r="JB156" t="str">
            <v>N/A</v>
          </cell>
          <cell r="JC156" t="str">
            <v>N/A</v>
          </cell>
          <cell r="JD156" t="str">
            <v>N/A</v>
          </cell>
          <cell r="JE156" t="str">
            <v>N/A</v>
          </cell>
          <cell r="JF156" t="str">
            <v>N/A</v>
          </cell>
          <cell r="JG156" t="str">
            <v>N/A</v>
          </cell>
          <cell r="JH156">
            <v>0</v>
          </cell>
          <cell r="JI156">
            <v>775.59</v>
          </cell>
          <cell r="JJ156">
            <v>0</v>
          </cell>
          <cell r="JK156">
            <v>526.83000000000004</v>
          </cell>
          <cell r="JL156">
            <v>0</v>
          </cell>
          <cell r="JM156">
            <v>470.92</v>
          </cell>
          <cell r="JN156">
            <v>0</v>
          </cell>
          <cell r="JO156">
            <v>3.75</v>
          </cell>
          <cell r="JP156">
            <v>0</v>
          </cell>
          <cell r="JQ156">
            <v>0</v>
          </cell>
          <cell r="JR156">
            <v>53.426982537955851</v>
          </cell>
          <cell r="JS156">
            <v>86.333054358572809</v>
          </cell>
          <cell r="JT156">
            <v>118.77139391566578</v>
          </cell>
          <cell r="JU156">
            <v>141.70379137230802</v>
          </cell>
          <cell r="JV156">
            <v>151.52344998649522</v>
          </cell>
          <cell r="JW156" t="str">
            <v>N/A</v>
          </cell>
          <cell r="JX156">
            <v>128.29043031908435</v>
          </cell>
          <cell r="JY156" t="str">
            <v>N/A</v>
          </cell>
          <cell r="JZ156">
            <v>8119.9399999999987</v>
          </cell>
          <cell r="KA156">
            <v>291.56400000000002</v>
          </cell>
          <cell r="KB156">
            <v>5778.0000000000009</v>
          </cell>
          <cell r="KC156">
            <v>80.03</v>
          </cell>
          <cell r="KD156">
            <v>6133.0300000000007</v>
          </cell>
          <cell r="KE156">
            <v>56.030000000000008</v>
          </cell>
          <cell r="KF156">
            <v>219.96999999999997</v>
          </cell>
          <cell r="KG156">
            <v>13487.887999999999</v>
          </cell>
          <cell r="KH156">
            <v>8869.9399999999987</v>
          </cell>
          <cell r="KI156">
            <v>291.56400000000002</v>
          </cell>
          <cell r="KJ156">
            <v>6344.4700000000012</v>
          </cell>
          <cell r="KK156">
            <v>161.03</v>
          </cell>
          <cell r="KL156">
            <v>6133.0300000000007</v>
          </cell>
          <cell r="KM156">
            <v>56.030000000000008</v>
          </cell>
          <cell r="KN156">
            <v>219.96999999999997</v>
          </cell>
          <cell r="KO156">
            <v>13741.918</v>
          </cell>
          <cell r="KP156">
            <v>434.92</v>
          </cell>
          <cell r="KQ156">
            <v>339.25</v>
          </cell>
          <cell r="KR156">
            <v>323.25</v>
          </cell>
          <cell r="KS156">
            <v>203.58</v>
          </cell>
          <cell r="KT156">
            <v>100.17</v>
          </cell>
          <cell r="KU156">
            <v>369.83</v>
          </cell>
          <cell r="KV156">
            <v>0</v>
          </cell>
          <cell r="KW156">
            <v>2.42</v>
          </cell>
          <cell r="KX156">
            <v>0</v>
          </cell>
          <cell r="KY156">
            <v>0</v>
          </cell>
          <cell r="KZ156">
            <v>4.3919011004532154</v>
          </cell>
          <cell r="LA156">
            <v>9.8869811503093707</v>
          </cell>
          <cell r="LB156" t="str">
            <v/>
          </cell>
          <cell r="LC156">
            <v>2.6909500670282807</v>
          </cell>
          <cell r="LD156">
            <v>4.2871771553742803</v>
          </cell>
          <cell r="LE156">
            <v>4.5083333126838321</v>
          </cell>
          <cell r="LF156">
            <v>4.3541744618533507</v>
          </cell>
          <cell r="LG156" t="str">
            <v/>
          </cell>
          <cell r="LH156">
            <v>7.3098614583668882</v>
          </cell>
          <cell r="LI156">
            <v>7.3163660512289344</v>
          </cell>
          <cell r="LJ156" t="str">
            <v>Tenofovir/Emtricitabine (TDF/FTC)</v>
          </cell>
          <cell r="LK156" t="str">
            <v/>
          </cell>
          <cell r="LL156" t="str">
            <v>0: No</v>
          </cell>
          <cell r="LM156" t="str">
            <v>N/A</v>
          </cell>
          <cell r="LN156" t="str">
            <v>N/A</v>
          </cell>
          <cell r="LO156" t="str">
            <v>N/A</v>
          </cell>
          <cell r="LP156" t="str">
            <v>N/A</v>
          </cell>
          <cell r="LQ156" t="str">
            <v>N/A</v>
          </cell>
          <cell r="LR156" t="str">
            <v>N/A</v>
          </cell>
          <cell r="LS156" t="str">
            <v>N/A</v>
          </cell>
          <cell r="LT156" t="str">
            <v>N/A</v>
          </cell>
          <cell r="LU156">
            <v>775.59</v>
          </cell>
          <cell r="LV156">
            <v>526.83000000000004</v>
          </cell>
          <cell r="LW156">
            <v>473.17</v>
          </cell>
          <cell r="LX156">
            <v>15.18</v>
          </cell>
          <cell r="LY156" t="str">
            <v/>
          </cell>
          <cell r="LZ156" t="str">
            <v/>
          </cell>
          <cell r="MA156" t="str">
            <v/>
          </cell>
          <cell r="MB156" t="str">
            <v/>
          </cell>
          <cell r="MC156" t="str">
            <v/>
          </cell>
          <cell r="MD156" t="str">
            <v/>
          </cell>
          <cell r="ME156" t="str">
            <v/>
          </cell>
          <cell r="MF156" t="str">
            <v/>
          </cell>
          <cell r="MG156" t="str">
            <v/>
          </cell>
          <cell r="MH156" t="str">
            <v/>
          </cell>
          <cell r="MI156" t="str">
            <v/>
          </cell>
          <cell r="MJ156" t="str">
            <v/>
          </cell>
          <cell r="MK156" t="str">
            <v/>
          </cell>
          <cell r="ML156" t="str">
            <v/>
          </cell>
          <cell r="MM156" t="str">
            <v/>
          </cell>
          <cell r="MN156" t="str">
            <v/>
          </cell>
          <cell r="MO156" t="str">
            <v/>
          </cell>
          <cell r="MP156" t="str">
            <v/>
          </cell>
          <cell r="MQ156" t="str">
            <v>1: Yes</v>
          </cell>
          <cell r="MR156" t="str">
            <v>1: Yes</v>
          </cell>
          <cell r="MS156" t="str">
            <v>5</v>
          </cell>
          <cell r="MT156" t="str">
            <v>1: Yes</v>
          </cell>
          <cell r="MU156">
            <v>22.823122852529533</v>
          </cell>
          <cell r="MV156">
            <v>32.164783304209088</v>
          </cell>
          <cell r="MW156">
            <v>20.360548333582443</v>
          </cell>
          <cell r="MX156">
            <v>26.865248274257375</v>
          </cell>
          <cell r="MY156">
            <v>18.500846445130634</v>
          </cell>
          <cell r="MZ156">
            <v>8.4279078303030435</v>
          </cell>
          <cell r="NA156">
            <v>0.71654519464142141</v>
          </cell>
          <cell r="NB156">
            <v>0.71654519464142141</v>
          </cell>
          <cell r="NC156">
            <v>0.71654519464142141</v>
          </cell>
          <cell r="ND156">
            <v>0.71654519464142152</v>
          </cell>
          <cell r="NE156">
            <v>0.71654519464142152</v>
          </cell>
          <cell r="NF156">
            <v>0.71654519464142141</v>
          </cell>
          <cell r="NG156">
            <v>5.0114057899830054E-2</v>
          </cell>
          <cell r="NH156">
            <v>0</v>
          </cell>
          <cell r="NI156">
            <v>0</v>
          </cell>
          <cell r="NJ156">
            <v>0</v>
          </cell>
          <cell r="NK156">
            <v>1.1688972763646097</v>
          </cell>
          <cell r="NL156">
            <v>0</v>
          </cell>
          <cell r="NM156">
            <v>14.395215022226488</v>
          </cell>
          <cell r="NN156">
            <v>23.736875473906046</v>
          </cell>
          <cell r="NO156">
            <v>11.932640503279396</v>
          </cell>
          <cell r="NP156">
            <v>18.43734044395433</v>
          </cell>
          <cell r="NQ156">
            <v>10.072938614827587</v>
          </cell>
          <cell r="NR156">
            <v>0</v>
          </cell>
          <cell r="NS156">
            <v>3.6349129539581684</v>
          </cell>
          <cell r="NT156">
            <v>3.6349129539581684</v>
          </cell>
          <cell r="NU156">
            <v>3.6349129539581684</v>
          </cell>
          <cell r="NV156">
            <v>3.6349129539581684</v>
          </cell>
          <cell r="NW156">
            <v>3.6349129539581688</v>
          </cell>
          <cell r="NX156">
            <v>3.6349129539581684</v>
          </cell>
          <cell r="NY156">
            <v>4.5748998474268765</v>
          </cell>
          <cell r="NZ156">
            <v>4.5748998474268765</v>
          </cell>
          <cell r="OA156">
            <v>4.5748998474268756</v>
          </cell>
          <cell r="OB156">
            <v>4.5748998474268765</v>
          </cell>
          <cell r="OC156">
            <v>4.5748998474268765</v>
          </cell>
          <cell r="OD156">
            <v>4.5748998474268756</v>
          </cell>
          <cell r="OE156">
            <v>0.21809502891799884</v>
          </cell>
          <cell r="OF156">
            <v>0.21809502891799884</v>
          </cell>
          <cell r="OG156">
            <v>0.21809502891799884</v>
          </cell>
          <cell r="OH156">
            <v>0.21809502891799884</v>
          </cell>
          <cell r="OI156">
            <v>0.21809502891799887</v>
          </cell>
          <cell r="OJ156">
            <v>0.21809502891799881</v>
          </cell>
          <cell r="OK156">
            <v>18.248223005102655</v>
          </cell>
          <cell r="OL156">
            <v>27.589883456782214</v>
          </cell>
          <cell r="OM156">
            <v>15.785648486155564</v>
          </cell>
          <cell r="ON156">
            <v>22.290348426830498</v>
          </cell>
          <cell r="OO156">
            <v>13.925946597703755</v>
          </cell>
          <cell r="OP156">
            <v>3.853007982876167</v>
          </cell>
          <cell r="OQ156">
            <v>4.5748998474268765</v>
          </cell>
          <cell r="OR156">
            <v>4.5748998474268765</v>
          </cell>
          <cell r="OS156">
            <v>4.5748998474268756</v>
          </cell>
          <cell r="OT156">
            <v>4.5748998474268765</v>
          </cell>
          <cell r="OU156">
            <v>4.5748998474268765</v>
          </cell>
          <cell r="OV156">
            <v>4.5748998474268756</v>
          </cell>
          <cell r="OW156">
            <v>2.0248683755959371</v>
          </cell>
          <cell r="OX156">
            <v>0</v>
          </cell>
          <cell r="OY156">
            <v>0</v>
          </cell>
          <cell r="OZ156">
            <v>0.10032474262419679</v>
          </cell>
          <cell r="PA156">
            <v>0.99785808056380854</v>
          </cell>
          <cell r="PB156">
            <v>0</v>
          </cell>
          <cell r="PC156">
            <v>0</v>
          </cell>
          <cell r="PD156">
            <v>0</v>
          </cell>
          <cell r="PE156">
            <v>0.59407171975402473</v>
          </cell>
          <cell r="PF156">
            <v>0</v>
          </cell>
          <cell r="PG156">
            <v>7.1092102556986427</v>
          </cell>
          <cell r="PH156" t="str">
            <v/>
          </cell>
          <cell r="PI156">
            <v>0</v>
          </cell>
          <cell r="PJ156">
            <v>45.600912873146811</v>
          </cell>
          <cell r="PK156">
            <v>2.761664283714234</v>
          </cell>
          <cell r="PL156" t="str">
            <v>N/A</v>
          </cell>
          <cell r="PM156" t="str">
            <v>N/A</v>
          </cell>
          <cell r="PN156" t="str">
            <v>N/A</v>
          </cell>
          <cell r="PO156">
            <v>0.59532511813579603</v>
          </cell>
          <cell r="PP156" t="str">
            <v>N/A</v>
          </cell>
          <cell r="PQ156">
            <v>1709.5119999999997</v>
          </cell>
          <cell r="PR156">
            <v>2979.4351999999999</v>
          </cell>
          <cell r="PS156">
            <v>4884.32</v>
          </cell>
          <cell r="PT156">
            <v>242</v>
          </cell>
          <cell r="PU156">
            <v>2407</v>
          </cell>
          <cell r="PV156">
            <v>0</v>
          </cell>
          <cell r="PW156">
            <v>1433</v>
          </cell>
          <cell r="PX156">
            <v>38.79016792550371</v>
          </cell>
          <cell r="PY156">
            <v>0</v>
          </cell>
          <cell r="PZ156">
            <v>29.687390768449788</v>
          </cell>
          <cell r="QA156">
            <v>20.306011993169864</v>
          </cell>
          <cell r="QB156">
            <v>0.71654519464142152</v>
          </cell>
          <cell r="QC156">
            <v>6.3617293218510687E-2</v>
          </cell>
          <cell r="QD156">
            <v>11.878104162866817</v>
          </cell>
          <cell r="QE156">
            <v>3.6349129539581688</v>
          </cell>
          <cell r="QF156">
            <v>4.5748998474268765</v>
          </cell>
          <cell r="QG156">
            <v>0.21809502891799887</v>
          </cell>
          <cell r="QH156">
            <v>15.731112145742985</v>
          </cell>
          <cell r="QI156">
            <v>4.5748998474268765</v>
          </cell>
          <cell r="QJ156">
            <v>1.6708050171037629</v>
          </cell>
          <cell r="QK156">
            <v>0</v>
          </cell>
          <cell r="QL156">
            <v>0</v>
          </cell>
          <cell r="QM156">
            <v>0.10032474262419679</v>
          </cell>
          <cell r="QN156">
            <v>0.99785808056380854</v>
          </cell>
          <cell r="QO156">
            <v>0</v>
          </cell>
          <cell r="QP156">
            <v>0</v>
          </cell>
          <cell r="QQ156">
            <v>0</v>
          </cell>
          <cell r="QR156">
            <v>0</v>
          </cell>
          <cell r="QS156">
            <v>0</v>
          </cell>
          <cell r="QT156">
            <v>3.3388906249999994</v>
          </cell>
          <cell r="QU156">
            <v>0</v>
          </cell>
          <cell r="QV156" t="str">
            <v>0: No</v>
          </cell>
          <cell r="QW156" t="str">
            <v/>
          </cell>
          <cell r="QX156" t="str">
            <v/>
          </cell>
          <cell r="QY156" t="str">
            <v/>
          </cell>
          <cell r="QZ156" t="str">
            <v/>
          </cell>
          <cell r="RA156" t="str">
            <v/>
          </cell>
          <cell r="RB156" t="str">
            <v/>
          </cell>
          <cell r="RC156" t="str">
            <v>N/A</v>
          </cell>
          <cell r="RD156" t="str">
            <v>N/A</v>
          </cell>
          <cell r="RE156">
            <v>17.049626469442881</v>
          </cell>
          <cell r="RF156">
            <v>0</v>
          </cell>
          <cell r="RG156">
            <v>0</v>
          </cell>
          <cell r="RH156">
            <v>0.10032474262419679</v>
          </cell>
          <cell r="RI156">
            <v>0.99785808056380854</v>
          </cell>
          <cell r="RJ156">
            <v>0</v>
          </cell>
          <cell r="RK156">
            <v>0</v>
          </cell>
          <cell r="RL156">
            <v>0</v>
          </cell>
          <cell r="RM156">
            <v>0.59407171975402473</v>
          </cell>
          <cell r="RN156">
            <v>0</v>
          </cell>
          <cell r="RO156">
            <v>16.061232933172963</v>
          </cell>
          <cell r="RP156">
            <v>16.434610638603555</v>
          </cell>
          <cell r="RQ156">
            <v>14.675530062204803</v>
          </cell>
          <cell r="RR156">
            <v>14.675530062204803</v>
          </cell>
          <cell r="RS156">
            <v>16.475110406915327</v>
          </cell>
          <cell r="RT156">
            <v>17.641670600124328</v>
          </cell>
          <cell r="RU156">
            <v>15.684070488275522</v>
          </cell>
          <cell r="RV156">
            <v>5.6284102226758321</v>
          </cell>
          <cell r="RW156">
            <v>4.2427073517076721</v>
          </cell>
          <cell r="RX156">
            <v>6.0422876964181951</v>
          </cell>
          <cell r="RY156">
            <v>7.2088478896271955</v>
          </cell>
          <cell r="RZ156">
            <v>5.2512477777783912</v>
          </cell>
          <cell r="SA156">
            <v>0</v>
          </cell>
          <cell r="SB156">
            <v>15.258171286514314</v>
          </cell>
          <cell r="SC156">
            <v>0</v>
          </cell>
          <cell r="SD156">
            <v>13.941753559094563</v>
          </cell>
          <cell r="SE156">
            <v>15.65135488656956</v>
          </cell>
          <cell r="SF156">
            <v>16.759587070118108</v>
          </cell>
          <cell r="SG156">
            <v>14.899866963861744</v>
          </cell>
          <cell r="SH156">
            <v>0.8030616466586481</v>
          </cell>
          <cell r="SI156">
            <v>0</v>
          </cell>
          <cell r="SJ156">
            <v>0.73377650311024012</v>
          </cell>
          <cell r="SK156">
            <v>0.82375552034576627</v>
          </cell>
          <cell r="SL156">
            <v>0.88208353000621642</v>
          </cell>
          <cell r="SM156">
            <v>0.78420352441377617</v>
          </cell>
          <cell r="SN156">
            <v>0</v>
          </cell>
          <cell r="SO156">
            <v>0.9</v>
          </cell>
          <cell r="SP156">
            <v>0.6</v>
          </cell>
          <cell r="SQ156">
            <v>0.8</v>
          </cell>
          <cell r="SR156">
            <v>0.8</v>
          </cell>
          <cell r="SS156" t="str">
            <v>1: Yes</v>
          </cell>
          <cell r="ST156" t="str">
            <v>1: Yes</v>
          </cell>
          <cell r="SU156">
            <v>1</v>
          </cell>
          <cell r="SV156" t="str">
            <v>1: Yes</v>
          </cell>
          <cell r="SW156" t="str">
            <v>Patients with CD4 below 200 or Stage III &lt;CD4 350 or all Stage IV</v>
          </cell>
          <cell r="SX156">
            <v>1</v>
          </cell>
          <cell r="SY156" t="str">
            <v>0: No</v>
          </cell>
          <cell r="SZ156" t="str">
            <v>N/A</v>
          </cell>
          <cell r="TA156" t="str">
            <v>N/A</v>
          </cell>
          <cell r="TB156">
            <v>6.7102956563478158E-2</v>
          </cell>
          <cell r="TC156">
            <v>0.12798723471597356</v>
          </cell>
          <cell r="TD156">
            <v>0.11719073683525437</v>
          </cell>
          <cell r="TE156">
            <v>1.4786690103253801E-2</v>
          </cell>
          <cell r="TF156">
            <v>0.2229109097707257</v>
          </cell>
          <cell r="TG156">
            <v>0</v>
          </cell>
          <cell r="TH156">
            <v>0.54215959029794947</v>
          </cell>
          <cell r="TI156">
            <v>5.6284102226758321</v>
          </cell>
          <cell r="TJ156">
            <v>9.3406845922104953</v>
          </cell>
          <cell r="TK156">
            <v>6.7102956563478158E-2</v>
          </cell>
          <cell r="TL156">
            <v>0.12798723471597356</v>
          </cell>
          <cell r="TM156">
            <v>0.11719073683525437</v>
          </cell>
          <cell r="TN156">
            <v>1.4786690103253801E-2</v>
          </cell>
          <cell r="TO156">
            <v>0.2229109097707257</v>
          </cell>
          <cell r="TP156">
            <v>0</v>
          </cell>
          <cell r="TQ156">
            <v>0.54215959029794947</v>
          </cell>
          <cell r="TR156">
            <v>4.2427073517076721</v>
          </cell>
          <cell r="TS156">
            <v>9.3406845922104953</v>
          </cell>
          <cell r="TT156">
            <v>6.7102956563478158E-2</v>
          </cell>
          <cell r="TU156">
            <v>0.12798723471597356</v>
          </cell>
          <cell r="TV156">
            <v>0.11719073683525437</v>
          </cell>
          <cell r="TW156">
            <v>1.4786690103253801E-2</v>
          </cell>
          <cell r="TX156">
            <v>0.22291090977072567</v>
          </cell>
          <cell r="TY156">
            <v>0</v>
          </cell>
          <cell r="TZ156">
            <v>0.54215959029794936</v>
          </cell>
          <cell r="UA156">
            <v>6.0017879281064257</v>
          </cell>
          <cell r="UB156">
            <v>9.3406845922104953</v>
          </cell>
          <cell r="UC156" t="str">
            <v>0: No</v>
          </cell>
          <cell r="UD156" t="str">
            <v>N/A</v>
          </cell>
          <cell r="UE156" t="str">
            <v>N/A</v>
          </cell>
          <cell r="UF156">
            <v>8172.0000000000009</v>
          </cell>
          <cell r="UG156">
            <v>9.2287163526703509E-3</v>
          </cell>
          <cell r="UH156">
            <v>9.2287163526703526E-3</v>
          </cell>
          <cell r="UI156">
            <v>9.2287163526703526E-3</v>
          </cell>
          <cell r="UJ156">
            <v>665388</v>
          </cell>
          <cell r="UK156">
            <v>1.8061953459328331E-2</v>
          </cell>
          <cell r="UL156">
            <v>1.8061953459328327E-2</v>
          </cell>
          <cell r="UM156">
            <v>1.8061953459328327E-2</v>
          </cell>
          <cell r="UN156" t="str">
            <v>1: Yes</v>
          </cell>
          <cell r="UO156" t="str">
            <v>3: Other (please explain)</v>
          </cell>
          <cell r="UP156" t="str">
            <v>0: No</v>
          </cell>
          <cell r="UQ156" t="e">
            <v>#N/A</v>
          </cell>
          <cell r="UR156" t="e">
            <v>#N/A</v>
          </cell>
          <cell r="US156" t="e">
            <v>#N/A</v>
          </cell>
          <cell r="UT156" t="e">
            <v>#N/A</v>
          </cell>
          <cell r="UU156" t="e">
            <v>#N/A</v>
          </cell>
          <cell r="UV156" t="e">
            <v>#N/A</v>
          </cell>
          <cell r="UW156" t="e">
            <v>#N/A</v>
          </cell>
          <cell r="UX156">
            <v>1</v>
          </cell>
          <cell r="UY156">
            <v>0</v>
          </cell>
          <cell r="UZ156">
            <v>1</v>
          </cell>
          <cell r="VA156">
            <v>0</v>
          </cell>
          <cell r="VB156">
            <v>1</v>
          </cell>
          <cell r="VC156">
            <v>0</v>
          </cell>
          <cell r="VD156">
            <v>1</v>
          </cell>
          <cell r="VE156">
            <v>0</v>
          </cell>
          <cell r="VF156">
            <v>0</v>
          </cell>
          <cell r="VG156">
            <v>0</v>
          </cell>
          <cell r="VH156">
            <v>0</v>
          </cell>
          <cell r="VI156">
            <v>0</v>
          </cell>
          <cell r="VJ156">
            <v>0</v>
          </cell>
          <cell r="VK156">
            <v>0</v>
          </cell>
          <cell r="VL156">
            <v>0</v>
          </cell>
          <cell r="VM156">
            <v>0</v>
          </cell>
          <cell r="VN156">
            <v>0</v>
          </cell>
          <cell r="VO156">
            <v>0</v>
          </cell>
          <cell r="VP156">
            <v>1</v>
          </cell>
          <cell r="VQ156">
            <v>0</v>
          </cell>
          <cell r="VR156">
            <v>0</v>
          </cell>
          <cell r="VS156">
            <v>1</v>
          </cell>
          <cell r="VT156">
            <v>0</v>
          </cell>
          <cell r="VU156">
            <v>0</v>
          </cell>
          <cell r="VV156">
            <v>0</v>
          </cell>
          <cell r="VW156">
            <v>0</v>
          </cell>
          <cell r="VX156">
            <v>0</v>
          </cell>
          <cell r="VY156">
            <v>4.0622328405728529</v>
          </cell>
          <cell r="VZ156">
            <v>4.0622328405728529</v>
          </cell>
          <cell r="WA156">
            <v>4.7524493353539503</v>
          </cell>
          <cell r="WB156">
            <v>4.0213527350845872</v>
          </cell>
          <cell r="WC156">
            <v>4.0213527350845881</v>
          </cell>
          <cell r="WD156">
            <v>4.7524493353539512</v>
          </cell>
          <cell r="WE156">
            <v>4.7524493353539494</v>
          </cell>
          <cell r="WF156">
            <v>4.5148268685862529</v>
          </cell>
          <cell r="WG156">
            <v>4.514826868586252</v>
          </cell>
          <cell r="WH156">
            <v>3.8202850983303578</v>
          </cell>
          <cell r="WI156">
            <v>3.8202850983303582</v>
          </cell>
          <cell r="WJ156">
            <v>4.5148268685862529</v>
          </cell>
          <cell r="WK156">
            <v>4.5148268685862512</v>
          </cell>
          <cell r="WL156">
            <v>0.23762246676769752</v>
          </cell>
          <cell r="WM156">
            <v>0.23762246676769752</v>
          </cell>
          <cell r="WN156">
            <v>0.2010676367542294</v>
          </cell>
          <cell r="WO156">
            <v>0.2010676367542294</v>
          </cell>
          <cell r="WP156">
            <v>0.23762246676769752</v>
          </cell>
          <cell r="WQ156">
            <v>0.23762246676769752</v>
          </cell>
          <cell r="WR156">
            <v>1.4898609692422866</v>
          </cell>
          <cell r="WS156">
            <v>3.2625883661116637</v>
          </cell>
          <cell r="WT156">
            <v>0.75876436897292399</v>
          </cell>
          <cell r="WU156">
            <v>3.2625883661116641</v>
          </cell>
          <cell r="WV156">
            <v>0.75876436897292399</v>
          </cell>
          <cell r="WW156">
            <v>3.2625883661116641</v>
          </cell>
          <cell r="WX156">
            <v>0.75876436897292399</v>
          </cell>
          <cell r="WY156">
            <v>3.2625883661116641</v>
          </cell>
          <cell r="WZ156">
            <v>8.3574587744973172</v>
          </cell>
          <cell r="XA156">
            <v>8.0547950247230169</v>
          </cell>
          <cell r="XB156">
            <v>9.4807235567814292</v>
          </cell>
          <cell r="XC156">
            <v>7.9394663109904737</v>
          </cell>
          <cell r="XD156">
            <v>12.057942553682272</v>
          </cell>
          <cell r="XE156">
            <v>9.2167947269093577</v>
          </cell>
          <cell r="XF156">
            <v>11.286087944100878</v>
          </cell>
          <cell r="XG156">
            <v>1.0149002980411372</v>
          </cell>
          <cell r="XH156">
            <v>0.80713673455171508</v>
          </cell>
          <cell r="XI156">
            <v>1.0361163360925578</v>
          </cell>
          <cell r="XJ156">
            <v>1.8098768759452422</v>
          </cell>
          <cell r="XK156">
            <v>1.4906579331810956</v>
          </cell>
          <cell r="XL156">
            <v>2.6177407607082652</v>
          </cell>
          <cell r="XM156">
            <v>4.3743295168963092</v>
          </cell>
          <cell r="XN156">
            <v>4.8693948773059947</v>
          </cell>
          <cell r="XO156">
            <v>6.7067126422899861</v>
          </cell>
          <cell r="XP156">
            <v>4.3784859938203313</v>
          </cell>
          <cell r="XQ156">
            <v>5.8376604219983061</v>
          </cell>
          <cell r="XR156">
            <v>4.0936214163620974</v>
          </cell>
          <cell r="XS156">
            <v>2.2892957889934946</v>
          </cell>
          <cell r="XT156">
            <v>0.31329904658716706</v>
          </cell>
          <cell r="XU156">
            <v>0.24916257280504001</v>
          </cell>
          <cell r="XV156">
            <v>0.31984842341432573</v>
          </cell>
          <cell r="XW156">
            <v>0.55870778712769786</v>
          </cell>
          <cell r="XX156">
            <v>0.46016511193723614</v>
          </cell>
          <cell r="XY156">
            <v>0.80809483071904875</v>
          </cell>
          <cell r="XZ156">
            <v>0</v>
          </cell>
          <cell r="YA156">
            <v>0</v>
          </cell>
          <cell r="YB156">
            <v>0</v>
          </cell>
          <cell r="YC156">
            <v>0</v>
          </cell>
          <cell r="YD156">
            <v>0</v>
          </cell>
          <cell r="YE156">
            <v>0</v>
          </cell>
          <cell r="YF156">
            <v>0</v>
          </cell>
          <cell r="YG156">
            <v>0</v>
          </cell>
          <cell r="YH156">
            <v>0</v>
          </cell>
          <cell r="YI156">
            <v>0</v>
          </cell>
          <cell r="YJ156">
            <v>0</v>
          </cell>
          <cell r="YK156">
            <v>0</v>
          </cell>
          <cell r="YL156">
            <v>1.9496783808832947</v>
          </cell>
          <cell r="YM156">
            <v>1.5505533349527427</v>
          </cell>
          <cell r="YN156">
            <v>1.9904355378145615</v>
          </cell>
          <cell r="YO156">
            <v>3.4768713970246625</v>
          </cell>
          <cell r="YP156">
            <v>2.8636345375253356</v>
          </cell>
          <cell r="YQ156">
            <v>5.0288216268737589</v>
          </cell>
          <cell r="YR156">
            <v>0.21018617167972295</v>
          </cell>
          <cell r="YS156">
            <v>0.16715827218194523</v>
          </cell>
          <cell r="YT156">
            <v>0.2145800198486971</v>
          </cell>
          <cell r="YU156">
            <v>0.37482607158636189</v>
          </cell>
          <cell r="YV156">
            <v>0.30871572790359258</v>
          </cell>
          <cell r="YW156">
            <v>0.54213493680630886</v>
          </cell>
          <cell r="YX156">
            <v>0</v>
          </cell>
          <cell r="YY156">
            <v>0</v>
          </cell>
          <cell r="YZ156">
            <v>0</v>
          </cell>
          <cell r="ZA156">
            <v>0</v>
          </cell>
          <cell r="ZB156">
            <v>0</v>
          </cell>
          <cell r="ZC156">
            <v>0</v>
          </cell>
          <cell r="ZD156">
            <v>2.8939382843420152</v>
          </cell>
          <cell r="ZE156">
            <v>2.3879115615326105</v>
          </cell>
          <cell r="ZF156">
            <v>0.78546085783597452</v>
          </cell>
          <cell r="ZG156">
            <v>0.78546085783597452</v>
          </cell>
          <cell r="ZH156">
            <v>0.99127633603239307</v>
          </cell>
          <cell r="ZI156">
            <v>0.99127633603239307</v>
          </cell>
          <cell r="ZJ156" t="str">
            <v xml:space="preserve"> </v>
          </cell>
          <cell r="ZK156">
            <v>0</v>
          </cell>
          <cell r="ZL156">
            <v>1</v>
          </cell>
          <cell r="ZM156">
            <v>0</v>
          </cell>
          <cell r="ZN156">
            <v>2</v>
          </cell>
          <cell r="ZO156">
            <v>150</v>
          </cell>
          <cell r="ZP156">
            <v>0</v>
          </cell>
          <cell r="ZQ156">
            <v>0</v>
          </cell>
          <cell r="ZR156" t="str">
            <v>1: Yes</v>
          </cell>
          <cell r="ZS156" t="str">
            <v>1: Yes</v>
          </cell>
          <cell r="ZT156">
            <v>0.79405714135744987</v>
          </cell>
          <cell r="ZU156">
            <v>0.79405714135744987</v>
          </cell>
          <cell r="ZV156">
            <v>0.79405714135744987</v>
          </cell>
          <cell r="ZW156">
            <v>0.79405714135744987</v>
          </cell>
          <cell r="ZX156">
            <v>0.79405714135744987</v>
          </cell>
          <cell r="ZY156">
            <v>0.79405714135744976</v>
          </cell>
          <cell r="ZZ156">
            <v>0.79405714135744976</v>
          </cell>
          <cell r="AAA156">
            <v>0.33350399937012892</v>
          </cell>
          <cell r="AAB156">
            <v>0.33350399937012892</v>
          </cell>
          <cell r="AAC156">
            <v>0.33350399937012892</v>
          </cell>
          <cell r="AAD156">
            <v>0.33350399937012892</v>
          </cell>
          <cell r="AAE156">
            <v>0.33350399937012887</v>
          </cell>
          <cell r="AAF156">
            <v>0.33350399937012887</v>
          </cell>
          <cell r="AAG156">
            <v>0.13498971403076651</v>
          </cell>
          <cell r="AAH156">
            <v>0.13498971403076648</v>
          </cell>
          <cell r="AAI156">
            <v>0.13498971403076648</v>
          </cell>
          <cell r="AAJ156">
            <v>0.13498971403076648</v>
          </cell>
          <cell r="AAK156">
            <v>0.13498971403076648</v>
          </cell>
          <cell r="AAL156">
            <v>0.13498971403076646</v>
          </cell>
          <cell r="AAM156">
            <v>0.13498971403076648</v>
          </cell>
          <cell r="AAN156">
            <v>0.127049142617192</v>
          </cell>
          <cell r="AAO156">
            <v>0.12704914261719197</v>
          </cell>
          <cell r="AAP156">
            <v>0.12704914261719197</v>
          </cell>
          <cell r="AAQ156">
            <v>0.12704914261719197</v>
          </cell>
          <cell r="AAR156">
            <v>0.12704914261719197</v>
          </cell>
          <cell r="AAS156">
            <v>0.12704914261719197</v>
          </cell>
          <cell r="AAT156">
            <v>0</v>
          </cell>
          <cell r="AAU156">
            <v>0</v>
          </cell>
          <cell r="AAV156">
            <v>0</v>
          </cell>
          <cell r="AAW156">
            <v>0</v>
          </cell>
          <cell r="AAX156">
            <v>0</v>
          </cell>
          <cell r="AAY156">
            <v>0</v>
          </cell>
          <cell r="AAZ156">
            <v>0</v>
          </cell>
          <cell r="ABA156">
            <v>0</v>
          </cell>
          <cell r="ABB156">
            <v>0</v>
          </cell>
          <cell r="ABC156">
            <v>0</v>
          </cell>
          <cell r="ABD156">
            <v>0</v>
          </cell>
          <cell r="ABE156">
            <v>0</v>
          </cell>
          <cell r="ABF156">
            <v>8.7346285549319488E-2</v>
          </cell>
          <cell r="ABG156">
            <v>8.7346285549319488E-2</v>
          </cell>
          <cell r="ABH156">
            <v>8.7346285549319475E-2</v>
          </cell>
          <cell r="ABI156">
            <v>8.7346285549319475E-2</v>
          </cell>
          <cell r="ABJ156">
            <v>8.7346285549319475E-2</v>
          </cell>
          <cell r="ABK156">
            <v>8.7346285549319475E-2</v>
          </cell>
          <cell r="ABL156">
            <v>0.11116799979004299</v>
          </cell>
          <cell r="ABM156">
            <v>0.11116799979004299</v>
          </cell>
          <cell r="ABN156">
            <v>0.11116799979004298</v>
          </cell>
          <cell r="ABO156">
            <v>0.11116799979004299</v>
          </cell>
          <cell r="ABP156">
            <v>0.11116799979004299</v>
          </cell>
          <cell r="ABQ156">
            <v>0.11116799979004298</v>
          </cell>
          <cell r="ABR156">
            <v>0</v>
          </cell>
          <cell r="ABS156">
            <v>0</v>
          </cell>
          <cell r="ABT156">
            <v>0</v>
          </cell>
          <cell r="ABU156">
            <v>0</v>
          </cell>
          <cell r="ABV156">
            <v>0</v>
          </cell>
          <cell r="ABW156">
            <v>0</v>
          </cell>
          <cell r="ABX156">
            <v>0.13498971403076651</v>
          </cell>
          <cell r="ABY156" t="str">
            <v>0: No</v>
          </cell>
          <cell r="ABZ156">
            <v>0.13498971403076648</v>
          </cell>
          <cell r="ACA156">
            <v>0.13498971403076648</v>
          </cell>
          <cell r="ACB156">
            <v>4.9604260153373803</v>
          </cell>
          <cell r="ACC156">
            <v>5.2340431229703794</v>
          </cell>
          <cell r="ACD156">
            <v>3.9449609619116539</v>
          </cell>
          <cell r="ACE156">
            <v>5.0641215086737992</v>
          </cell>
          <cell r="ACF156">
            <v>8.8459530037820784</v>
          </cell>
          <cell r="ACG156">
            <v>7.2857387134404448</v>
          </cell>
          <cell r="ACH156">
            <v>12.794467984578338</v>
          </cell>
          <cell r="ACI156">
            <v>0.99208520306747594</v>
          </cell>
          <cell r="ACJ156">
            <v>0.78899219238233087</v>
          </cell>
          <cell r="ACK156">
            <v>1.0128243017347598</v>
          </cell>
          <cell r="ACL156">
            <v>1.7691906007564155</v>
          </cell>
          <cell r="ACM156">
            <v>1.457147742688089</v>
          </cell>
          <cell r="ACN156">
            <v>2.5588935969156679</v>
          </cell>
          <cell r="ACO156">
            <v>0.99208520306747594</v>
          </cell>
          <cell r="ACP156">
            <v>0.78899219238233087</v>
          </cell>
          <cell r="ACQ156">
            <v>1.0128243017347598</v>
          </cell>
          <cell r="ACR156">
            <v>1.7691906007564155</v>
          </cell>
          <cell r="ACS156">
            <v>1.457147742688089</v>
          </cell>
          <cell r="ACT156">
            <v>2.5588935969156679</v>
          </cell>
          <cell r="ACU156">
            <v>0.99208520306747594</v>
          </cell>
          <cell r="ACV156">
            <v>0.78899219238233087</v>
          </cell>
          <cell r="ACW156">
            <v>1.0128243017347598</v>
          </cell>
          <cell r="ACX156">
            <v>1.7691906007564155</v>
          </cell>
          <cell r="ACY156">
            <v>1.457147742688089</v>
          </cell>
          <cell r="ACZ156">
            <v>2.5588935969156679</v>
          </cell>
          <cell r="ADA156">
            <v>0</v>
          </cell>
          <cell r="ADB156">
            <v>0</v>
          </cell>
          <cell r="ADC156">
            <v>0</v>
          </cell>
          <cell r="ADD156">
            <v>0</v>
          </cell>
          <cell r="ADE156">
            <v>0</v>
          </cell>
          <cell r="ADF156">
            <v>0</v>
          </cell>
          <cell r="ADG156">
            <v>0</v>
          </cell>
          <cell r="ADH156">
            <v>0</v>
          </cell>
          <cell r="ADI156">
            <v>0</v>
          </cell>
          <cell r="ADJ156">
            <v>0</v>
          </cell>
          <cell r="ADK156">
            <v>0</v>
          </cell>
          <cell r="ADL156">
            <v>0</v>
          </cell>
          <cell r="ADM156">
            <v>0.99208520306747594</v>
          </cell>
          <cell r="ADN156">
            <v>0.78899219238233087</v>
          </cell>
          <cell r="ADO156">
            <v>1.0128243017347598</v>
          </cell>
          <cell r="ADP156">
            <v>1.7691906007564155</v>
          </cell>
          <cell r="ADQ156">
            <v>1.457147742688089</v>
          </cell>
          <cell r="ADR156">
            <v>2.5588935969156679</v>
          </cell>
          <cell r="ADS156">
            <v>0.99208520306747594</v>
          </cell>
          <cell r="ADT156">
            <v>0.78899219238233087</v>
          </cell>
          <cell r="ADU156">
            <v>1.0128243017347598</v>
          </cell>
          <cell r="ADV156">
            <v>1.7691906007564155</v>
          </cell>
          <cell r="ADW156">
            <v>1.457147742688089</v>
          </cell>
          <cell r="ADX156">
            <v>2.5588935969156679</v>
          </cell>
          <cell r="ADY156">
            <v>0</v>
          </cell>
          <cell r="ADZ156">
            <v>0</v>
          </cell>
          <cell r="AEA156">
            <v>0</v>
          </cell>
          <cell r="AEB156">
            <v>0</v>
          </cell>
          <cell r="AEC156">
            <v>0</v>
          </cell>
          <cell r="AED156">
            <v>0</v>
          </cell>
          <cell r="AEE156">
            <v>1.3429821643989674</v>
          </cell>
          <cell r="AEF156">
            <v>0</v>
          </cell>
          <cell r="AEG156">
            <v>1.9208543778095175</v>
          </cell>
          <cell r="AEH156">
            <v>0</v>
          </cell>
          <cell r="AEI156">
            <v>0.96107460491134244</v>
          </cell>
          <cell r="AEJ156">
            <v>2.1944259827041769E-2</v>
          </cell>
          <cell r="AEK156">
            <v>0.64665419279739489</v>
          </cell>
          <cell r="AEL156">
            <v>6.6916415593116021E-2</v>
          </cell>
          <cell r="AEM156">
            <v>0.99208520306747594</v>
          </cell>
          <cell r="AEN156">
            <v>1.4170610629228795</v>
          </cell>
          <cell r="AEO156">
            <v>0</v>
          </cell>
          <cell r="AEP156">
            <v>2.0268087086301696</v>
          </cell>
          <cell r="AEQ156">
            <v>0</v>
          </cell>
          <cell r="AER156">
            <v>1.0140874817897176</v>
          </cell>
          <cell r="AES156">
            <v>2.3154705237266041E-2</v>
          </cell>
          <cell r="AET156">
            <v>0.68232363919673622</v>
          </cell>
          <cell r="AEU156">
            <v>7.0607525193610882E-2</v>
          </cell>
          <cell r="AEV156">
            <v>1.046808624594076</v>
          </cell>
          <cell r="AEW156">
            <v>9.7899999999999987E-2</v>
          </cell>
          <cell r="AEX156" t="str">
            <v>10</v>
          </cell>
          <cell r="AEY156" t="str">
            <v>10</v>
          </cell>
          <cell r="AEZ156" t="str">
            <v>0: No</v>
          </cell>
          <cell r="AFA156" t="str">
            <v/>
          </cell>
          <cell r="AFB156" t="str">
            <v/>
          </cell>
          <cell r="AFC156" t="str">
            <v>1: Always</v>
          </cell>
          <cell r="AFD156" t="str">
            <v>1: Always</v>
          </cell>
          <cell r="AFE156">
            <v>1.046808624594076</v>
          </cell>
          <cell r="AFF156">
            <v>0.78899219238233087</v>
          </cell>
          <cell r="AFG156">
            <v>0.81760210976531655</v>
          </cell>
          <cell r="AFH156">
            <v>0.81760210976531666</v>
          </cell>
          <cell r="AFI156">
            <v>0.81760210976531655</v>
          </cell>
          <cell r="AFJ156">
            <v>0.81760210976531655</v>
          </cell>
          <cell r="AFK156">
            <v>0.81760210976531655</v>
          </cell>
          <cell r="AFL156">
            <v>0.81760210976531655</v>
          </cell>
          <cell r="AFM156">
            <v>0.81760210976531655</v>
          </cell>
          <cell r="AFN156">
            <v>0</v>
          </cell>
          <cell r="AFO156">
            <v>34</v>
          </cell>
          <cell r="AFP156">
            <v>34</v>
          </cell>
          <cell r="AFQ156">
            <v>0</v>
          </cell>
          <cell r="AFR156">
            <v>0</v>
          </cell>
          <cell r="AFS156">
            <v>0</v>
          </cell>
          <cell r="AFT156">
            <v>0</v>
          </cell>
          <cell r="AFU156">
            <v>0</v>
          </cell>
          <cell r="AFV156">
            <v>0</v>
          </cell>
          <cell r="AFW156">
            <v>0</v>
          </cell>
          <cell r="AFX156">
            <v>0</v>
          </cell>
          <cell r="AFY156">
            <v>0</v>
          </cell>
          <cell r="AFZ156">
            <v>0</v>
          </cell>
          <cell r="AGA156">
            <v>0</v>
          </cell>
          <cell r="AGB156">
            <v>0</v>
          </cell>
        </row>
        <row r="157">
          <cell r="A157" t="str">
            <v>Ethiopia_35</v>
          </cell>
          <cell r="B157" t="str">
            <v>Ethiopia</v>
          </cell>
          <cell r="C157" t="str">
            <v>Jijiga Health Center</v>
          </cell>
          <cell r="D157" t="str">
            <v>Health Center</v>
          </cell>
          <cell r="E157" t="str">
            <v>Secondary</v>
          </cell>
          <cell r="F157" t="str">
            <v>Peri-urban/Semi-urban</v>
          </cell>
          <cell r="G157" t="str">
            <v>No</v>
          </cell>
          <cell r="H157">
            <v>39083</v>
          </cell>
          <cell r="I157">
            <v>25850</v>
          </cell>
          <cell r="J157">
            <v>34899.26</v>
          </cell>
          <cell r="K157">
            <v>0</v>
          </cell>
          <cell r="L157">
            <v>13</v>
          </cell>
          <cell r="M157" t="str">
            <v>USD</v>
          </cell>
          <cell r="N157">
            <v>16.142439999999997</v>
          </cell>
          <cell r="O157">
            <v>0</v>
          </cell>
          <cell r="P157">
            <v>0</v>
          </cell>
          <cell r="Q157">
            <v>0</v>
          </cell>
          <cell r="R157">
            <v>0</v>
          </cell>
          <cell r="S157" t="str">
            <v>Unknown</v>
          </cell>
          <cell r="T157">
            <v>34899.26</v>
          </cell>
          <cell r="U157">
            <v>0</v>
          </cell>
          <cell r="V157">
            <v>258.54108638507307</v>
          </cell>
          <cell r="W157" t="str">
            <v>0: No</v>
          </cell>
          <cell r="X157" t="str">
            <v>0: No</v>
          </cell>
          <cell r="Y157">
            <v>0</v>
          </cell>
          <cell r="Z157" t="str">
            <v>Jul-10</v>
          </cell>
          <cell r="AA157" t="str">
            <v>Jun-11</v>
          </cell>
          <cell r="AB157">
            <v>15</v>
          </cell>
          <cell r="AC157">
            <v>44.666666666666664</v>
          </cell>
          <cell r="AD157">
            <v>0</v>
          </cell>
          <cell r="AE157">
            <v>1.6666666666666667</v>
          </cell>
          <cell r="AF157">
            <v>0</v>
          </cell>
          <cell r="AG157">
            <v>61.333333333333336</v>
          </cell>
          <cell r="AH157">
            <v>46.333333333333329</v>
          </cell>
          <cell r="AI157">
            <v>8.9413043478260867</v>
          </cell>
          <cell r="AJ157">
            <v>27.160869565217389</v>
          </cell>
          <cell r="AK157">
            <v>5</v>
          </cell>
          <cell r="AL157">
            <v>10.3</v>
          </cell>
          <cell r="AM157">
            <v>0</v>
          </cell>
          <cell r="AN157">
            <v>8</v>
          </cell>
          <cell r="AO157">
            <v>0</v>
          </cell>
          <cell r="AP157">
            <v>31.4</v>
          </cell>
          <cell r="AQ157">
            <v>25.4</v>
          </cell>
          <cell r="AR157">
            <v>0</v>
          </cell>
          <cell r="AS157">
            <v>36.200000000000003</v>
          </cell>
          <cell r="AT157">
            <v>0</v>
          </cell>
          <cell r="AU157">
            <v>5</v>
          </cell>
          <cell r="AV157">
            <v>10.3</v>
          </cell>
          <cell r="AW157">
            <v>0</v>
          </cell>
          <cell r="AX157">
            <v>8</v>
          </cell>
          <cell r="AY157">
            <v>0</v>
          </cell>
          <cell r="AZ157">
            <v>9.8000000000000007</v>
          </cell>
          <cell r="BA157">
            <v>3.8</v>
          </cell>
          <cell r="BB157">
            <v>0</v>
          </cell>
          <cell r="BC157">
            <v>6.9</v>
          </cell>
          <cell r="BD157">
            <v>0</v>
          </cell>
          <cell r="BE157">
            <v>17098.613333333331</v>
          </cell>
          <cell r="BF157" t="str">
            <v>1: Yes</v>
          </cell>
          <cell r="BG157" t="str">
            <v>5</v>
          </cell>
          <cell r="BH157" t="str">
            <v>18</v>
          </cell>
          <cell r="BI157" t="str">
            <v>0</v>
          </cell>
          <cell r="BJ157" t="str">
            <v>3</v>
          </cell>
          <cell r="BK157" t="str">
            <v>N/A</v>
          </cell>
          <cell r="BL157" t="str">
            <v>N/A</v>
          </cell>
          <cell r="BM157" t="str">
            <v>0: No</v>
          </cell>
          <cell r="BN157" t="str">
            <v>N/A</v>
          </cell>
          <cell r="BO157" t="str">
            <v>N/A</v>
          </cell>
          <cell r="BP157" t="str">
            <v>0: No</v>
          </cell>
          <cell r="BQ157">
            <v>0.9</v>
          </cell>
          <cell r="BR157" t="str">
            <v>1: The Costing Period</v>
          </cell>
          <cell r="BS157" t="str">
            <v/>
          </cell>
          <cell r="BT157" t="str">
            <v>1: Yes</v>
          </cell>
          <cell r="BU157" t="str">
            <v>5</v>
          </cell>
          <cell r="BV157" t="str">
            <v>18</v>
          </cell>
          <cell r="BW157" t="str">
            <v>0</v>
          </cell>
          <cell r="BX157" t="str">
            <v>3</v>
          </cell>
          <cell r="BY157" t="str">
            <v>N/A</v>
          </cell>
          <cell r="BZ157" t="str">
            <v>N/A</v>
          </cell>
          <cell r="CA157" t="str">
            <v>1: Yes</v>
          </cell>
          <cell r="CB157" t="str">
            <v>0: No</v>
          </cell>
          <cell r="CC157" t="str">
            <v>1: Yes</v>
          </cell>
          <cell r="CD157" t="str">
            <v>0: No</v>
          </cell>
          <cell r="CE157" t="str">
            <v>1: Yes</v>
          </cell>
          <cell r="CF157" t="str">
            <v>0: No</v>
          </cell>
          <cell r="CG157" t="str">
            <v>0: No</v>
          </cell>
          <cell r="CH157" t="str">
            <v/>
          </cell>
          <cell r="CI157" t="str">
            <v>Charts: All ART charts were held in one cupboard. The charts were very well organized and well filled out in general.  The charts were divided by into; active, LTFU and transferred out.  There were about 120 patients in total at the facility. This is the sum total of all HIV patients ever seen at the health centre. Pulled all charts.  There were a very high number of patients who were LTFU or transferred out. The health officer offered and explanation as to why this might be. She described how the stigma attached to HIV is enormous in the area where the health centre is located. The area is predominately Muslim and many misconceptions exist about the disease. It is considered to be a “Christian disease”. The health officer described how many patients coming from rural areas know of the existence of the illness but know nothing about the cause or prevention of it.  It was notable that many of the ART patients were young males in their early 20’s. Normally the majority of patients are young females and older males.  As previously stated the charts were well and regularly filled out. The occupation section was never filled in other than to state whether the patient was unemployed or not. Most patients were unemployed.</v>
          </cell>
          <cell r="CJ157">
            <v>50.249999999999993</v>
          </cell>
          <cell r="CK157" t="str">
            <v>Time with patients is longer here than at our other studied sites.  Per interview with ART coordinator,  the size and make-up of the patient population causes the long patient times. Most of the patients are from the rural areas surrounding Jijiga and 80% of them are illiterate (per ART coordinator). There is also wide-spread issue with misunderstanding and limited general knowledge about HIV and its treatment. See end notes for more information</v>
          </cell>
          <cell r="CL157" t="str">
            <v>1: Yes</v>
          </cell>
          <cell r="CM157" t="str">
            <v>1: Yes</v>
          </cell>
          <cell r="CN157" t="str">
            <v>1: Yes</v>
          </cell>
          <cell r="CO157" t="str">
            <v>1: Yes</v>
          </cell>
          <cell r="CP157" t="str">
            <v>Contact Emergency Contact</v>
          </cell>
          <cell r="CQ157" t="str">
            <v>1: Yes</v>
          </cell>
          <cell r="CR157" t="str">
            <v>1: Yes</v>
          </cell>
          <cell r="CS157" t="str">
            <v>100</v>
          </cell>
          <cell r="CT157" t="str">
            <v>5</v>
          </cell>
          <cell r="CU157">
            <v>59.127098321342928</v>
          </cell>
          <cell r="CV157" t="str">
            <v>2: Unknown</v>
          </cell>
          <cell r="CW157">
            <v>8.9413043478260867</v>
          </cell>
          <cell r="CX157">
            <v>86.42544462595653</v>
          </cell>
          <cell r="CY157">
            <v>63.862294741683876</v>
          </cell>
          <cell r="CZ157">
            <v>93.73006149496571</v>
          </cell>
          <cell r="DA157">
            <v>72.929485068956211</v>
          </cell>
          <cell r="DB157">
            <v>53.889734568216781</v>
          </cell>
          <cell r="DC157">
            <v>79.093433072792749</v>
          </cell>
          <cell r="DD157">
            <v>78.679012469596486</v>
          </cell>
          <cell r="DE157">
            <v>0</v>
          </cell>
          <cell r="DF157">
            <v>90.199905238452175</v>
          </cell>
          <cell r="DG157">
            <v>0</v>
          </cell>
          <cell r="DH157">
            <v>13.495959557000324</v>
          </cell>
          <cell r="DI157">
            <v>9.9725601734670963</v>
          </cell>
          <cell r="DJ157">
            <v>14.636628422172956</v>
          </cell>
          <cell r="DK157">
            <v>14.55993785326196</v>
          </cell>
          <cell r="DL157">
            <v>0</v>
          </cell>
          <cell r="DM157">
            <v>16.691935668987643</v>
          </cell>
          <cell r="DN157">
            <v>0</v>
          </cell>
          <cell r="DO157">
            <v>79.093433072792749</v>
          </cell>
          <cell r="DP157">
            <v>78.679012469596486</v>
          </cell>
          <cell r="DQ157">
            <v>90.199905238452175</v>
          </cell>
          <cell r="DR157">
            <v>14.636628422172956</v>
          </cell>
          <cell r="DS157">
            <v>14.55993785326196</v>
          </cell>
          <cell r="DT157">
            <v>16.691935668987643</v>
          </cell>
          <cell r="DU157">
            <v>48.415178506498059</v>
          </cell>
          <cell r="DV157">
            <v>35.775394771004883</v>
          </cell>
          <cell r="DW157">
            <v>52.232076365667119</v>
          </cell>
          <cell r="DX157">
            <v>0</v>
          </cell>
          <cell r="DY157">
            <v>59.880369500206221</v>
          </cell>
          <cell r="DZ157">
            <v>0</v>
          </cell>
          <cell r="EA157">
            <v>2.6071332368480906</v>
          </cell>
          <cell r="EB157">
            <v>1.9264871812117719</v>
          </cell>
          <cell r="EC157">
            <v>2.8126712845691859</v>
          </cell>
          <cell r="ED157">
            <v>0</v>
          </cell>
          <cell r="EE157">
            <v>3.2245280586496068</v>
          </cell>
          <cell r="EF157">
            <v>0</v>
          </cell>
          <cell r="EG157">
            <v>2.0015046348792915</v>
          </cell>
          <cell r="EH157">
            <v>1.4789704521938751</v>
          </cell>
          <cell r="EI157">
            <v>2.1592968602030571</v>
          </cell>
          <cell r="EJ157">
            <v>0</v>
          </cell>
          <cell r="EK157">
            <v>2.4754806403711078</v>
          </cell>
          <cell r="EL157">
            <v>0</v>
          </cell>
          <cell r="EM157">
            <v>1.1271934214352382</v>
          </cell>
          <cell r="EN157">
            <v>0.83291626467333946</v>
          </cell>
          <cell r="EO157">
            <v>1.2160577464230753</v>
          </cell>
          <cell r="EP157">
            <v>0</v>
          </cell>
          <cell r="EQ157">
            <v>1.3941239226182887</v>
          </cell>
          <cell r="ER157">
            <v>0</v>
          </cell>
          <cell r="ES157">
            <v>0</v>
          </cell>
          <cell r="ET157">
            <v>0</v>
          </cell>
          <cell r="EU157">
            <v>0</v>
          </cell>
          <cell r="EV157">
            <v>0</v>
          </cell>
          <cell r="EW157">
            <v>0</v>
          </cell>
          <cell r="EX157">
            <v>0</v>
          </cell>
          <cell r="EY157">
            <v>13.480806582712615</v>
          </cell>
          <cell r="EZ157">
            <v>9.9613631965309288</v>
          </cell>
          <cell r="FA157">
            <v>14.543590266935153</v>
          </cell>
          <cell r="FB157">
            <v>0</v>
          </cell>
          <cell r="FC157">
            <v>16.673194321183811</v>
          </cell>
          <cell r="FD157">
            <v>0</v>
          </cell>
          <cell r="FE157">
            <v>18.285663982375162</v>
          </cell>
          <cell r="FF157">
            <v>13.511813191634026</v>
          </cell>
          <cell r="FG157">
            <v>19.727247259785678</v>
          </cell>
          <cell r="FH157">
            <v>0</v>
          </cell>
          <cell r="FI157">
            <v>22.615889264443755</v>
          </cell>
          <cell r="FJ157">
            <v>0</v>
          </cell>
          <cell r="FK157">
            <v>0</v>
          </cell>
          <cell r="FL157">
            <v>0</v>
          </cell>
          <cell r="FM157">
            <v>0</v>
          </cell>
          <cell r="FN157">
            <v>0</v>
          </cell>
          <cell r="FO157">
            <v>0</v>
          </cell>
          <cell r="FP157">
            <v>0</v>
          </cell>
          <cell r="FQ157">
            <v>0</v>
          </cell>
          <cell r="FR157">
            <v>17.119565217391305</v>
          </cell>
          <cell r="FS157">
            <v>1.6304347826086958</v>
          </cell>
          <cell r="FT157">
            <v>0</v>
          </cell>
          <cell r="FU157">
            <v>2.2826086956521743</v>
          </cell>
          <cell r="FV157">
            <v>2.2826086956521738</v>
          </cell>
          <cell r="FW157">
            <v>2.7717391304347827</v>
          </cell>
          <cell r="FX157">
            <v>17.119565217391305</v>
          </cell>
          <cell r="FY157">
            <v>0</v>
          </cell>
          <cell r="FZ157">
            <v>43.206521739130437</v>
          </cell>
          <cell r="GA157">
            <v>0</v>
          </cell>
          <cell r="GB157">
            <v>14.836956521739131</v>
          </cell>
          <cell r="GC157">
            <v>2.2826086956521738</v>
          </cell>
          <cell r="GD157">
            <v>17.119565217391305</v>
          </cell>
          <cell r="GE157">
            <v>0</v>
          </cell>
          <cell r="GF157">
            <v>12.650148628036895</v>
          </cell>
          <cell r="GG157">
            <v>1.2047760598130377</v>
          </cell>
          <cell r="GH157">
            <v>0</v>
          </cell>
          <cell r="GI157">
            <v>1.6866864837382529</v>
          </cell>
          <cell r="GJ157">
            <v>1.6866864837382529</v>
          </cell>
          <cell r="GK157">
            <v>2.0481193016821644</v>
          </cell>
          <cell r="GL157">
            <v>12.650148628036895</v>
          </cell>
          <cell r="GM157">
            <v>0</v>
          </cell>
          <cell r="GN157">
            <v>31.926565585045495</v>
          </cell>
          <cell r="GO157">
            <v>10.963462144298642</v>
          </cell>
          <cell r="GP157">
            <v>1.6866864837382527</v>
          </cell>
          <cell r="GQ157">
            <v>12.650148628036895</v>
          </cell>
          <cell r="GR157">
            <v>0</v>
          </cell>
          <cell r="GS157">
            <v>18.566498645599566</v>
          </cell>
          <cell r="GT157">
            <v>1.768237966247578</v>
          </cell>
          <cell r="GU157">
            <v>0</v>
          </cell>
          <cell r="GV157">
            <v>2.4755331527466096</v>
          </cell>
          <cell r="GW157">
            <v>2.4755331527466091</v>
          </cell>
          <cell r="GX157">
            <v>3.0060045426208828</v>
          </cell>
          <cell r="GY157">
            <v>18.566498645599566</v>
          </cell>
          <cell r="GZ157">
            <v>0</v>
          </cell>
          <cell r="HA157">
            <v>46.858306105560814</v>
          </cell>
          <cell r="HB157">
            <v>16.090965492852959</v>
          </cell>
          <cell r="HC157">
            <v>2.4755331527466096</v>
          </cell>
          <cell r="HD157">
            <v>18.56649864559957</v>
          </cell>
          <cell r="HE157">
            <v>0</v>
          </cell>
          <cell r="HF157">
            <v>3115.8238779267567</v>
          </cell>
          <cell r="HG157">
            <v>1259.0413840782435</v>
          </cell>
          <cell r="HH157">
            <v>0</v>
          </cell>
          <cell r="HI157">
            <v>2582.880902763151</v>
          </cell>
          <cell r="HJ157">
            <v>1537.9069972427606</v>
          </cell>
          <cell r="HK157">
            <v>281.98958769554048</v>
          </cell>
          <cell r="HL157">
            <v>487.90641315687094</v>
          </cell>
          <cell r="HM157" t="str">
            <v/>
          </cell>
          <cell r="HN157">
            <v>787.98496385924307</v>
          </cell>
          <cell r="HO157">
            <v>790.61335036268179</v>
          </cell>
          <cell r="HP157">
            <v>0</v>
          </cell>
          <cell r="HQ157">
            <v>1</v>
          </cell>
          <cell r="HR157">
            <v>0</v>
          </cell>
          <cell r="HS157">
            <v>1.8953716980235629</v>
          </cell>
          <cell r="HT157">
            <v>1.6613679597815234</v>
          </cell>
          <cell r="HU157">
            <v>0</v>
          </cell>
          <cell r="HV157">
            <v>2.7717391304347827</v>
          </cell>
          <cell r="HW157">
            <v>1.7944999999999998</v>
          </cell>
          <cell r="HX157">
            <v>1.4259999999999999</v>
          </cell>
          <cell r="HY157">
            <v>2.0555671605791273</v>
          </cell>
          <cell r="HZ157">
            <v>1.8017855934676874</v>
          </cell>
          <cell r="IA157">
            <v>0</v>
          </cell>
          <cell r="IB157">
            <v>1.4005457136852646</v>
          </cell>
          <cell r="IC157">
            <v>1.2276334912842615</v>
          </cell>
          <cell r="ID157">
            <v>0</v>
          </cell>
          <cell r="IE157" t="str">
            <v>2</v>
          </cell>
          <cell r="IF157">
            <v>133.34913742378944</v>
          </cell>
          <cell r="IG157">
            <v>134.82368784000747</v>
          </cell>
          <cell r="IH157">
            <v>0</v>
          </cell>
          <cell r="II157">
            <v>93.831186269146897</v>
          </cell>
          <cell r="IJ157">
            <v>0</v>
          </cell>
          <cell r="IK157">
            <v>126.68168055259997</v>
          </cell>
          <cell r="IL157">
            <v>6.6674568711894722</v>
          </cell>
          <cell r="IM157">
            <v>128.08250344800709</v>
          </cell>
          <cell r="IN157">
            <v>6.741184392000374</v>
          </cell>
          <cell r="IO157">
            <v>0</v>
          </cell>
          <cell r="IP157">
            <v>0</v>
          </cell>
          <cell r="IQ157">
            <v>89.13962695568955</v>
          </cell>
          <cell r="IR157">
            <v>4.6915593134573452</v>
          </cell>
          <cell r="IS157">
            <v>0</v>
          </cell>
          <cell r="IT157">
            <v>0</v>
          </cell>
          <cell r="IU157">
            <v>21.45</v>
          </cell>
          <cell r="IV157">
            <v>1.0900000000000001</v>
          </cell>
          <cell r="IW157">
            <v>23.749999999999996</v>
          </cell>
          <cell r="IX157">
            <v>0</v>
          </cell>
          <cell r="IY157" t="str">
            <v>1: Yes</v>
          </cell>
          <cell r="IZ157" t="str">
            <v>1</v>
          </cell>
          <cell r="JA157" t="str">
            <v>7</v>
          </cell>
          <cell r="JB157" t="str">
            <v>NVP,TDF: NVP, TDF</v>
          </cell>
          <cell r="JC157" t="str">
            <v>1: Yes</v>
          </cell>
          <cell r="JD157" t="str">
            <v>0: No</v>
          </cell>
          <cell r="JE157" t="str">
            <v>N/A</v>
          </cell>
          <cell r="JF157" t="str">
            <v>N/A</v>
          </cell>
          <cell r="JG157" t="str">
            <v>N/A</v>
          </cell>
          <cell r="JH157">
            <v>0</v>
          </cell>
          <cell r="JI157">
            <v>0</v>
          </cell>
          <cell r="JJ157">
            <v>0</v>
          </cell>
          <cell r="JK157">
            <v>20.909999999999997</v>
          </cell>
          <cell r="JL157">
            <v>0</v>
          </cell>
          <cell r="JM157">
            <v>23.75</v>
          </cell>
          <cell r="JN157">
            <v>0</v>
          </cell>
          <cell r="JO157">
            <v>0</v>
          </cell>
          <cell r="JP157">
            <v>0</v>
          </cell>
          <cell r="JQ157">
            <v>0</v>
          </cell>
          <cell r="JR157" t="str">
            <v>N/A</v>
          </cell>
          <cell r="JS157" t="str">
            <v>N/A</v>
          </cell>
          <cell r="JT157">
            <v>118.77386566095336</v>
          </cell>
          <cell r="JU157">
            <v>141.70255549966424</v>
          </cell>
          <cell r="JV157">
            <v>151.52449072135315</v>
          </cell>
          <cell r="JW157" t="str">
            <v>N/A</v>
          </cell>
          <cell r="JX157">
            <v>128.29008501812612</v>
          </cell>
          <cell r="JY157" t="str">
            <v>N/A</v>
          </cell>
          <cell r="JZ157">
            <v>23</v>
          </cell>
          <cell r="KA157">
            <v>291.56400000000002</v>
          </cell>
          <cell r="KB157">
            <v>433.21365000000003</v>
          </cell>
          <cell r="KC157">
            <v>82.482500000000002</v>
          </cell>
          <cell r="KD157">
            <v>307.26549999999997</v>
          </cell>
          <cell r="KE157">
            <v>0</v>
          </cell>
          <cell r="KF157">
            <v>7.9485000000000001</v>
          </cell>
          <cell r="KG157">
            <v>1250.5159999999998</v>
          </cell>
          <cell r="KH157">
            <v>435.41750000000002</v>
          </cell>
          <cell r="KI157">
            <v>291.56400000000002</v>
          </cell>
          <cell r="KJ157">
            <v>536.51350000000002</v>
          </cell>
          <cell r="KK157">
            <v>82.482500000000002</v>
          </cell>
          <cell r="KL157">
            <v>307.26549999999997</v>
          </cell>
          <cell r="KM157">
            <v>0</v>
          </cell>
          <cell r="KN157">
            <v>7.9485000000000001</v>
          </cell>
          <cell r="KO157">
            <v>1252.1480000000001</v>
          </cell>
          <cell r="KP157">
            <v>0</v>
          </cell>
          <cell r="KQ157">
            <v>0</v>
          </cell>
          <cell r="KR157">
            <v>18.079999999999998</v>
          </cell>
          <cell r="KS157">
            <v>2.83</v>
          </cell>
          <cell r="KT157">
            <v>5.42</v>
          </cell>
          <cell r="KU157">
            <v>18.329999999999998</v>
          </cell>
          <cell r="KV157">
            <v>0</v>
          </cell>
          <cell r="KW157">
            <v>0</v>
          </cell>
          <cell r="KX157">
            <v>0</v>
          </cell>
          <cell r="KY157">
            <v>0</v>
          </cell>
          <cell r="KZ157">
            <v>4.3919011004532154</v>
          </cell>
          <cell r="LA157">
            <v>9.8869811503093707</v>
          </cell>
          <cell r="LB157" t="str">
            <v/>
          </cell>
          <cell r="LC157">
            <v>2.6909500670282807</v>
          </cell>
          <cell r="LD157">
            <v>4.2871771553742803</v>
          </cell>
          <cell r="LE157">
            <v>4.5083333126838321</v>
          </cell>
          <cell r="LF157">
            <v>4.3541744618533507</v>
          </cell>
          <cell r="LG157" t="str">
            <v/>
          </cell>
          <cell r="LH157">
            <v>7.3098614583668882</v>
          </cell>
          <cell r="LI157">
            <v>7.3157155919427304</v>
          </cell>
          <cell r="LJ157" t="str">
            <v>Tenofovir/Emtricitabine</v>
          </cell>
          <cell r="LK157" t="str">
            <v/>
          </cell>
          <cell r="LL157" t="str">
            <v>1: Yes</v>
          </cell>
          <cell r="LM157" t="str">
            <v>1</v>
          </cell>
          <cell r="LN157" t="str">
            <v>7</v>
          </cell>
          <cell r="LO157" t="str">
            <v>NVP,TDF: NVP, TDF</v>
          </cell>
          <cell r="LP157" t="str">
            <v>0: No</v>
          </cell>
          <cell r="LQ157" t="str">
            <v>N/A</v>
          </cell>
          <cell r="LR157" t="str">
            <v>N/A</v>
          </cell>
          <cell r="LS157" t="str">
            <v>N/A</v>
          </cell>
          <cell r="LT157" t="str">
            <v>N/A</v>
          </cell>
          <cell r="LU157">
            <v>0</v>
          </cell>
          <cell r="LV157">
            <v>20.909999999999997</v>
          </cell>
          <cell r="LW157">
            <v>23.75</v>
          </cell>
          <cell r="LX157">
            <v>0</v>
          </cell>
          <cell r="LY157" t="str">
            <v>0: No</v>
          </cell>
          <cell r="LZ157" t="str">
            <v>0: No</v>
          </cell>
          <cell r="MA157" t="str">
            <v>1: Yes</v>
          </cell>
          <cell r="MB157" t="str">
            <v>0: No</v>
          </cell>
          <cell r="MC157" t="str">
            <v>0: No</v>
          </cell>
          <cell r="MD157" t="str">
            <v>1: Yes</v>
          </cell>
          <cell r="ME157" t="str">
            <v>0: No</v>
          </cell>
          <cell r="MF157" t="str">
            <v>0: No</v>
          </cell>
          <cell r="MG157" t="str">
            <v>0: No</v>
          </cell>
          <cell r="MH157" t="str">
            <v>0: No</v>
          </cell>
          <cell r="MI157" t="str">
            <v>0: No</v>
          </cell>
          <cell r="MJ157" t="str">
            <v>0: No</v>
          </cell>
          <cell r="MK157" t="str">
            <v>0: No</v>
          </cell>
          <cell r="ML157" t="str">
            <v>0: No</v>
          </cell>
          <cell r="MM157" t="str">
            <v>0: No</v>
          </cell>
          <cell r="MN157" t="str">
            <v>0: No</v>
          </cell>
          <cell r="MO157" t="str">
            <v>0: No</v>
          </cell>
          <cell r="MP157" t="str">
            <v>0: No</v>
          </cell>
          <cell r="MQ157" t="str">
            <v>1: Yes</v>
          </cell>
          <cell r="MR157" t="str">
            <v>1: Yes</v>
          </cell>
          <cell r="MS157" t="str">
            <v>3</v>
          </cell>
          <cell r="MT157" t="str">
            <v>0: No</v>
          </cell>
          <cell r="MU157">
            <v>13.642504802086384</v>
          </cell>
          <cell r="MV157">
            <v>19.914991920299101</v>
          </cell>
          <cell r="MW157">
            <v>11.639977290281639</v>
          </cell>
          <cell r="MX157">
            <v>0</v>
          </cell>
          <cell r="MY157">
            <v>10.857858054539031</v>
          </cell>
          <cell r="MZ157">
            <v>0</v>
          </cell>
          <cell r="NA157">
            <v>1.4130545212549626</v>
          </cell>
          <cell r="NB157">
            <v>1.4130545212549626</v>
          </cell>
          <cell r="NC157">
            <v>1.4130545212549626</v>
          </cell>
          <cell r="ND157">
            <v>0</v>
          </cell>
          <cell r="NE157">
            <v>1.4130545212549623</v>
          </cell>
          <cell r="NF157">
            <v>0</v>
          </cell>
          <cell r="NG157">
            <v>0.23795325834583703</v>
          </cell>
          <cell r="NH157">
            <v>0</v>
          </cell>
          <cell r="NI157">
            <v>0</v>
          </cell>
          <cell r="NJ157">
            <v>0</v>
          </cell>
          <cell r="NK157">
            <v>8.7566799071268022</v>
          </cell>
          <cell r="NL157">
            <v>0</v>
          </cell>
          <cell r="NM157">
            <v>10.547904346770268</v>
          </cell>
          <cell r="NN157">
            <v>16.82039146498299</v>
          </cell>
          <cell r="NO157">
            <v>8.5453768349655252</v>
          </cell>
          <cell r="NP157">
            <v>0</v>
          </cell>
          <cell r="NQ157">
            <v>7.7632575992229178</v>
          </cell>
          <cell r="NR157">
            <v>0</v>
          </cell>
          <cell r="NS157">
            <v>2.0840250916218368</v>
          </cell>
          <cell r="NT157">
            <v>2.0840250916218368</v>
          </cell>
          <cell r="NU157">
            <v>2.0840250916218364</v>
          </cell>
          <cell r="NV157">
            <v>0</v>
          </cell>
          <cell r="NW157">
            <v>2.0840250916218364</v>
          </cell>
          <cell r="NX157">
            <v>0</v>
          </cell>
          <cell r="NY157">
            <v>0</v>
          </cell>
          <cell r="NZ157">
            <v>0</v>
          </cell>
          <cell r="OA157">
            <v>0</v>
          </cell>
          <cell r="OB157">
            <v>0</v>
          </cell>
          <cell r="OC157">
            <v>0</v>
          </cell>
          <cell r="OD157">
            <v>0</v>
          </cell>
          <cell r="OE157">
            <v>1.0105753636942771</v>
          </cell>
          <cell r="OF157">
            <v>1.0105753636942769</v>
          </cell>
          <cell r="OG157">
            <v>1.0105753636942769</v>
          </cell>
          <cell r="OH157">
            <v>0</v>
          </cell>
          <cell r="OI157">
            <v>1.0105753636942769</v>
          </cell>
          <cell r="OJ157">
            <v>0</v>
          </cell>
          <cell r="OK157">
            <v>1.1558883722443556</v>
          </cell>
          <cell r="OL157">
            <v>1.1558883722443556</v>
          </cell>
          <cell r="OM157">
            <v>1.1558883722443556</v>
          </cell>
          <cell r="ON157">
            <v>0</v>
          </cell>
          <cell r="OO157">
            <v>1.1558883722443556</v>
          </cell>
          <cell r="OP157">
            <v>0</v>
          </cell>
          <cell r="OQ157">
            <v>12.486616429842028</v>
          </cell>
          <cell r="OR157">
            <v>18.759103548054746</v>
          </cell>
          <cell r="OS157">
            <v>10.484088918037283</v>
          </cell>
          <cell r="OT157">
            <v>0</v>
          </cell>
          <cell r="OU157">
            <v>9.7019696822946759</v>
          </cell>
          <cell r="OV157">
            <v>0</v>
          </cell>
          <cell r="OW157">
            <v>0</v>
          </cell>
          <cell r="OX157">
            <v>1.4836956521739131</v>
          </cell>
          <cell r="OY157">
            <v>0</v>
          </cell>
          <cell r="OZ157">
            <v>0</v>
          </cell>
          <cell r="PA157">
            <v>0</v>
          </cell>
          <cell r="PB157">
            <v>0.68478260869565222</v>
          </cell>
          <cell r="PC157">
            <v>0</v>
          </cell>
          <cell r="PD157">
            <v>0</v>
          </cell>
          <cell r="PE157">
            <v>0</v>
          </cell>
          <cell r="PF157">
            <v>0</v>
          </cell>
          <cell r="PG157" t="str">
            <v/>
          </cell>
          <cell r="PH157">
            <v>7.1092102556986427</v>
          </cell>
          <cell r="PI157">
            <v>0</v>
          </cell>
          <cell r="PJ157">
            <v>0</v>
          </cell>
          <cell r="PK157" t="str">
            <v>N/A</v>
          </cell>
          <cell r="PL157">
            <v>2.761664283714234</v>
          </cell>
          <cell r="PM157" t="str">
            <v>N/A</v>
          </cell>
          <cell r="PN157" t="str">
            <v>N/A</v>
          </cell>
          <cell r="PO157" t="str">
            <v>N/A</v>
          </cell>
          <cell r="PP157" t="str">
            <v>N/A</v>
          </cell>
          <cell r="PQ157">
            <v>35.49</v>
          </cell>
          <cell r="PR157">
            <v>53.69</v>
          </cell>
          <cell r="PS157">
            <v>91</v>
          </cell>
          <cell r="PT157">
            <v>0</v>
          </cell>
          <cell r="PU157">
            <v>42</v>
          </cell>
          <cell r="PV157">
            <v>0</v>
          </cell>
          <cell r="PW157">
            <v>0</v>
          </cell>
          <cell r="PX157">
            <v>0</v>
          </cell>
          <cell r="PY157">
            <v>12.685803207394539</v>
          </cell>
          <cell r="PZ157">
            <v>23.854646292677955</v>
          </cell>
          <cell r="QA157">
            <v>11.611843504823275</v>
          </cell>
          <cell r="QB157">
            <v>1.4130545212549626</v>
          </cell>
          <cell r="QC157">
            <v>0.31498848586787065</v>
          </cell>
          <cell r="QD157">
            <v>8.5172430495071598</v>
          </cell>
          <cell r="QE157">
            <v>2.0840250916218368</v>
          </cell>
          <cell r="QF157">
            <v>0</v>
          </cell>
          <cell r="QG157">
            <v>1.0105753636942769</v>
          </cell>
          <cell r="QH157">
            <v>1.1558883722443556</v>
          </cell>
          <cell r="QI157">
            <v>10.45595513257892</v>
          </cell>
          <cell r="QJ157">
            <v>0</v>
          </cell>
          <cell r="QK157">
            <v>1.1980575539568346</v>
          </cell>
          <cell r="QL157">
            <v>0</v>
          </cell>
          <cell r="QM157">
            <v>0</v>
          </cell>
          <cell r="QN157">
            <v>0</v>
          </cell>
          <cell r="QO157">
            <v>0.68478260869565222</v>
          </cell>
          <cell r="QP157">
            <v>0</v>
          </cell>
          <cell r="QQ157">
            <v>0</v>
          </cell>
          <cell r="QR157">
            <v>0</v>
          </cell>
          <cell r="QS157">
            <v>0</v>
          </cell>
          <cell r="QT157">
            <v>0</v>
          </cell>
          <cell r="QU157">
            <v>2.3660000000000001</v>
          </cell>
          <cell r="QV157" t="str">
            <v>N/A</v>
          </cell>
          <cell r="QW157" t="str">
            <v/>
          </cell>
          <cell r="QX157" t="str">
            <v/>
          </cell>
          <cell r="QY157" t="str">
            <v/>
          </cell>
          <cell r="QZ157" t="str">
            <v/>
          </cell>
          <cell r="RA157" t="str">
            <v/>
          </cell>
          <cell r="RB157" t="str">
            <v/>
          </cell>
          <cell r="RC157" t="str">
            <v>N/A</v>
          </cell>
          <cell r="RD157" t="str">
            <v>N/A</v>
          </cell>
          <cell r="RE157">
            <v>0</v>
          </cell>
          <cell r="RF157">
            <v>8.5501384254966855</v>
          </cell>
          <cell r="RG157">
            <v>0</v>
          </cell>
          <cell r="RH157">
            <v>0</v>
          </cell>
          <cell r="RI157">
            <v>0</v>
          </cell>
          <cell r="RJ157">
            <v>0.68478260869565222</v>
          </cell>
          <cell r="RK157">
            <v>0</v>
          </cell>
          <cell r="RL157">
            <v>0</v>
          </cell>
          <cell r="RM157">
            <v>0</v>
          </cell>
          <cell r="RN157">
            <v>0</v>
          </cell>
          <cell r="RO157">
            <v>0</v>
          </cell>
          <cell r="RP157">
            <v>0</v>
          </cell>
          <cell r="RQ157">
            <v>0</v>
          </cell>
          <cell r="RR157">
            <v>0</v>
          </cell>
          <cell r="RS157">
            <v>0</v>
          </cell>
          <cell r="RT157">
            <v>0</v>
          </cell>
          <cell r="RU157">
            <v>0</v>
          </cell>
          <cell r="RV157">
            <v>0</v>
          </cell>
          <cell r="RW157">
            <v>0</v>
          </cell>
          <cell r="RX157">
            <v>0</v>
          </cell>
          <cell r="RY157">
            <v>0</v>
          </cell>
          <cell r="RZ157">
            <v>0</v>
          </cell>
          <cell r="SA157">
            <v>0</v>
          </cell>
          <cell r="SB157">
            <v>0</v>
          </cell>
          <cell r="SC157">
            <v>0</v>
          </cell>
          <cell r="SD157">
            <v>0</v>
          </cell>
          <cell r="SE157">
            <v>0</v>
          </cell>
          <cell r="SF157">
            <v>0</v>
          </cell>
          <cell r="SG157">
            <v>0</v>
          </cell>
          <cell r="SH157">
            <v>0</v>
          </cell>
          <cell r="SI157">
            <v>0</v>
          </cell>
          <cell r="SJ157">
            <v>0</v>
          </cell>
          <cell r="SK157">
            <v>0</v>
          </cell>
          <cell r="SL157">
            <v>0</v>
          </cell>
          <cell r="SM157">
            <v>0</v>
          </cell>
          <cell r="SN157">
            <v>0</v>
          </cell>
          <cell r="SO157">
            <v>0.75</v>
          </cell>
          <cell r="SP157">
            <v>0.7</v>
          </cell>
          <cell r="SQ157">
            <v>1</v>
          </cell>
          <cell r="SR157">
            <v>0</v>
          </cell>
          <cell r="SS157" t="str">
            <v>1: Yes</v>
          </cell>
          <cell r="ST157" t="str">
            <v>1: Yes</v>
          </cell>
          <cell r="SU157">
            <v>0.9</v>
          </cell>
          <cell r="SV157" t="str">
            <v>1: Yes</v>
          </cell>
          <cell r="SW157" t="str">
            <v>0: All patients when initiated</v>
          </cell>
          <cell r="SX157">
            <v>1</v>
          </cell>
          <cell r="SY157" t="str">
            <v>0: No</v>
          </cell>
          <cell r="SZ157" t="str">
            <v>N/A</v>
          </cell>
          <cell r="TA157" t="str">
            <v>N/A</v>
          </cell>
          <cell r="TB157">
            <v>0</v>
          </cell>
          <cell r="TC157">
            <v>0</v>
          </cell>
          <cell r="TD157">
            <v>0</v>
          </cell>
          <cell r="TE157">
            <v>0</v>
          </cell>
          <cell r="TF157">
            <v>0</v>
          </cell>
          <cell r="TG157">
            <v>0</v>
          </cell>
          <cell r="TH157">
            <v>0</v>
          </cell>
          <cell r="TI157">
            <v>0</v>
          </cell>
          <cell r="TJ157">
            <v>0</v>
          </cell>
          <cell r="TK157">
            <v>0</v>
          </cell>
          <cell r="TL157">
            <v>0</v>
          </cell>
          <cell r="TM157">
            <v>0</v>
          </cell>
          <cell r="TN157">
            <v>0</v>
          </cell>
          <cell r="TO157">
            <v>0</v>
          </cell>
          <cell r="TP157">
            <v>0</v>
          </cell>
          <cell r="TQ157">
            <v>0</v>
          </cell>
          <cell r="TR157">
            <v>0</v>
          </cell>
          <cell r="TS157">
            <v>0</v>
          </cell>
          <cell r="TT157">
            <v>0</v>
          </cell>
          <cell r="TU157">
            <v>0</v>
          </cell>
          <cell r="TV157">
            <v>0</v>
          </cell>
          <cell r="TW157">
            <v>0</v>
          </cell>
          <cell r="TX157">
            <v>0</v>
          </cell>
          <cell r="TY157">
            <v>0</v>
          </cell>
          <cell r="TZ157">
            <v>0</v>
          </cell>
          <cell r="UA157">
            <v>0</v>
          </cell>
          <cell r="UB157">
            <v>0</v>
          </cell>
          <cell r="UC157" t="str">
            <v>0: No</v>
          </cell>
          <cell r="UD157" t="str">
            <v>N/A</v>
          </cell>
          <cell r="UE157" t="str">
            <v>N/A</v>
          </cell>
          <cell r="UF157">
            <v>0</v>
          </cell>
          <cell r="UG157">
            <v>0</v>
          </cell>
          <cell r="UH157">
            <v>0</v>
          </cell>
          <cell r="UI157">
            <v>0</v>
          </cell>
          <cell r="UJ157">
            <v>0</v>
          </cell>
          <cell r="UK157">
            <v>0</v>
          </cell>
          <cell r="UL157">
            <v>0</v>
          </cell>
          <cell r="UM157">
            <v>0</v>
          </cell>
          <cell r="UN157" t="str">
            <v>1: Yes</v>
          </cell>
          <cell r="UO157" t="str">
            <v>3: Other (please explain)</v>
          </cell>
          <cell r="UP157" t="str">
            <v>0: No</v>
          </cell>
          <cell r="UQ157" t="e">
            <v>#N/A</v>
          </cell>
          <cell r="UR157" t="e">
            <v>#N/A</v>
          </cell>
          <cell r="US157" t="e">
            <v>#N/A</v>
          </cell>
          <cell r="UT157" t="e">
            <v>#N/A</v>
          </cell>
          <cell r="UU157" t="e">
            <v>#N/A</v>
          </cell>
          <cell r="UV157" t="e">
            <v>#N/A</v>
          </cell>
          <cell r="UW157" t="e">
            <v>#N/A</v>
          </cell>
          <cell r="UX157">
            <v>1</v>
          </cell>
          <cell r="UY157">
            <v>0</v>
          </cell>
          <cell r="UZ157">
            <v>0</v>
          </cell>
          <cell r="VA157">
            <v>0</v>
          </cell>
          <cell r="VB157">
            <v>1</v>
          </cell>
          <cell r="VC157">
            <v>0</v>
          </cell>
          <cell r="VD157">
            <v>1</v>
          </cell>
          <cell r="VE157">
            <v>0</v>
          </cell>
          <cell r="VF157">
            <v>0</v>
          </cell>
          <cell r="VG157">
            <v>0</v>
          </cell>
          <cell r="VH157">
            <v>1</v>
          </cell>
          <cell r="VI157">
            <v>0</v>
          </cell>
          <cell r="VJ157">
            <v>0</v>
          </cell>
          <cell r="VK157">
            <v>0</v>
          </cell>
          <cell r="VL157">
            <v>0</v>
          </cell>
          <cell r="VM157">
            <v>0</v>
          </cell>
          <cell r="VN157">
            <v>1</v>
          </cell>
          <cell r="VO157">
            <v>0</v>
          </cell>
          <cell r="VP157">
            <v>0</v>
          </cell>
          <cell r="VQ157">
            <v>0</v>
          </cell>
          <cell r="VR157">
            <v>0</v>
          </cell>
          <cell r="VS157">
            <v>0</v>
          </cell>
          <cell r="VT157">
            <v>0</v>
          </cell>
          <cell r="VU157">
            <v>0</v>
          </cell>
          <cell r="VV157">
            <v>0</v>
          </cell>
          <cell r="VW157">
            <v>0</v>
          </cell>
          <cell r="VX157">
            <v>0</v>
          </cell>
          <cell r="VY157">
            <v>0</v>
          </cell>
          <cell r="VZ157">
            <v>0</v>
          </cell>
          <cell r="WA157">
            <v>0</v>
          </cell>
          <cell r="WB157">
            <v>0</v>
          </cell>
          <cell r="WC157">
            <v>0</v>
          </cell>
          <cell r="WD157">
            <v>0</v>
          </cell>
          <cell r="WE157">
            <v>0</v>
          </cell>
          <cell r="WF157">
            <v>0</v>
          </cell>
          <cell r="WG157">
            <v>0</v>
          </cell>
          <cell r="WH157">
            <v>0</v>
          </cell>
          <cell r="WI157">
            <v>0</v>
          </cell>
          <cell r="WJ157">
            <v>0</v>
          </cell>
          <cell r="WK157">
            <v>0</v>
          </cell>
          <cell r="WL157">
            <v>0</v>
          </cell>
          <cell r="WM157">
            <v>0</v>
          </cell>
          <cell r="WN157">
            <v>0</v>
          </cell>
          <cell r="WO157">
            <v>0</v>
          </cell>
          <cell r="WP157">
            <v>0</v>
          </cell>
          <cell r="WQ157">
            <v>0</v>
          </cell>
          <cell r="WR157">
            <v>0</v>
          </cell>
          <cell r="WS157">
            <v>0</v>
          </cell>
          <cell r="WT157">
            <v>0</v>
          </cell>
          <cell r="WU157">
            <v>0</v>
          </cell>
          <cell r="WV157">
            <v>0</v>
          </cell>
          <cell r="WW157">
            <v>0</v>
          </cell>
          <cell r="WX157">
            <v>0</v>
          </cell>
          <cell r="WY157">
            <v>0</v>
          </cell>
          <cell r="WZ157">
            <v>11.881916722436863</v>
          </cell>
          <cell r="XA157">
            <v>12.422769747482336</v>
          </cell>
          <cell r="XB157">
            <v>8.4641636895160026</v>
          </cell>
          <cell r="XC157">
            <v>12.357678986693363</v>
          </cell>
          <cell r="XD157">
            <v>0</v>
          </cell>
          <cell r="XE157">
            <v>14.167202136626784</v>
          </cell>
          <cell r="XF157">
            <v>0</v>
          </cell>
          <cell r="XG157">
            <v>1.5991957764479976</v>
          </cell>
          <cell r="XH157">
            <v>1.1816926423367844</v>
          </cell>
          <cell r="XI157">
            <v>1.7252712578117051</v>
          </cell>
          <cell r="XJ157">
            <v>0</v>
          </cell>
          <cell r="XK157">
            <v>1.9779010829015693</v>
          </cell>
          <cell r="XL157">
            <v>0</v>
          </cell>
          <cell r="XM157">
            <v>7.6206322628004983</v>
          </cell>
          <cell r="XN157">
            <v>7.0267374323531957</v>
          </cell>
          <cell r="XO157">
            <v>5.1922622894159751</v>
          </cell>
          <cell r="XP157">
            <v>7.5807029425473242</v>
          </cell>
          <cell r="XQ157">
            <v>0</v>
          </cell>
          <cell r="XR157">
            <v>8.6907380455855758</v>
          </cell>
          <cell r="XS157">
            <v>0</v>
          </cell>
          <cell r="XT157">
            <v>0.94289972918269016</v>
          </cell>
          <cell r="XU157">
            <v>0.69673625258774785</v>
          </cell>
          <cell r="XV157">
            <v>1.0172349287781117</v>
          </cell>
          <cell r="XW157">
            <v>0</v>
          </cell>
          <cell r="XX157">
            <v>1.1661876693798809</v>
          </cell>
          <cell r="XY157">
            <v>0</v>
          </cell>
          <cell r="XZ157">
            <v>0</v>
          </cell>
          <cell r="YA157">
            <v>0</v>
          </cell>
          <cell r="YB157">
            <v>0</v>
          </cell>
          <cell r="YC157">
            <v>0</v>
          </cell>
          <cell r="YD157">
            <v>0</v>
          </cell>
          <cell r="YE157">
            <v>0</v>
          </cell>
          <cell r="YF157">
            <v>0</v>
          </cell>
          <cell r="YG157">
            <v>0</v>
          </cell>
          <cell r="YH157">
            <v>0</v>
          </cell>
          <cell r="YI157">
            <v>0</v>
          </cell>
          <cell r="YJ157">
            <v>0</v>
          </cell>
          <cell r="YK157">
            <v>0</v>
          </cell>
          <cell r="YL157">
            <v>0.94289972918269016</v>
          </cell>
          <cell r="YM157">
            <v>0.69673625258774785</v>
          </cell>
          <cell r="YN157">
            <v>1.0172349287781117</v>
          </cell>
          <cell r="YO157">
            <v>0</v>
          </cell>
          <cell r="YP157">
            <v>1.1661876693798809</v>
          </cell>
          <cell r="YQ157">
            <v>0</v>
          </cell>
          <cell r="YR157">
            <v>0.94289972918269016</v>
          </cell>
          <cell r="YS157">
            <v>0.69673625258774785</v>
          </cell>
          <cell r="YT157">
            <v>1.0172349287781117</v>
          </cell>
          <cell r="YU157">
            <v>0</v>
          </cell>
          <cell r="YV157">
            <v>1.1661876693798809</v>
          </cell>
          <cell r="YW157">
            <v>0</v>
          </cell>
          <cell r="YX157">
            <v>0</v>
          </cell>
          <cell r="YY157">
            <v>0</v>
          </cell>
          <cell r="YZ157">
            <v>0</v>
          </cell>
          <cell r="ZA157">
            <v>0</v>
          </cell>
          <cell r="ZB157">
            <v>0</v>
          </cell>
          <cell r="ZC157">
            <v>0</v>
          </cell>
          <cell r="ZD157">
            <v>0</v>
          </cell>
          <cell r="ZE157">
            <v>0</v>
          </cell>
          <cell r="ZF157">
            <v>0</v>
          </cell>
          <cell r="ZG157">
            <v>0</v>
          </cell>
          <cell r="ZH157">
            <v>0</v>
          </cell>
          <cell r="ZI157">
            <v>0</v>
          </cell>
          <cell r="ZJ157" t="str">
            <v xml:space="preserve"> </v>
          </cell>
          <cell r="ZK157">
            <v>0</v>
          </cell>
          <cell r="ZL157">
            <v>0</v>
          </cell>
          <cell r="ZM157">
            <v>0</v>
          </cell>
          <cell r="ZN157">
            <v>0</v>
          </cell>
          <cell r="ZO157">
            <v>0</v>
          </cell>
          <cell r="ZP157">
            <v>0</v>
          </cell>
          <cell r="ZQ157">
            <v>0</v>
          </cell>
          <cell r="ZR157" t="str">
            <v>0: No</v>
          </cell>
          <cell r="ZS157" t="str">
            <v>1: Yes</v>
          </cell>
          <cell r="ZT157">
            <v>2.8811586542382526</v>
          </cell>
          <cell r="ZU157">
            <v>2.881158654238253</v>
          </cell>
          <cell r="ZV157">
            <v>2.881158654238253</v>
          </cell>
          <cell r="ZW157">
            <v>2.8811586542382526</v>
          </cell>
          <cell r="ZX157">
            <v>0</v>
          </cell>
          <cell r="ZY157">
            <v>2.8811586542382526</v>
          </cell>
          <cell r="ZZ157">
            <v>0</v>
          </cell>
          <cell r="AAA157">
            <v>1.4117677405767439</v>
          </cell>
          <cell r="AAB157">
            <v>1.4117677405767437</v>
          </cell>
          <cell r="AAC157">
            <v>1.4117677405767439</v>
          </cell>
          <cell r="AAD157">
            <v>0</v>
          </cell>
          <cell r="AAE157">
            <v>1.4117677405767437</v>
          </cell>
          <cell r="AAF157">
            <v>0</v>
          </cell>
          <cell r="AAG157">
            <v>0.83553600972909314</v>
          </cell>
          <cell r="AAH157">
            <v>0.83553600972909325</v>
          </cell>
          <cell r="AAI157">
            <v>0.83553600972909325</v>
          </cell>
          <cell r="AAJ157">
            <v>0.83553600972909314</v>
          </cell>
          <cell r="AAK157">
            <v>0</v>
          </cell>
          <cell r="AAL157">
            <v>0.83553600972909325</v>
          </cell>
          <cell r="AAM157">
            <v>0</v>
          </cell>
          <cell r="AAN157">
            <v>8.6434759627147556E-2</v>
          </cell>
          <cell r="AAO157">
            <v>8.6434759627147584E-2</v>
          </cell>
          <cell r="AAP157">
            <v>8.643475962714757E-2</v>
          </cell>
          <cell r="AAQ157">
            <v>0</v>
          </cell>
          <cell r="AAR157">
            <v>8.6434759627147584E-2</v>
          </cell>
          <cell r="AAS157">
            <v>0</v>
          </cell>
          <cell r="AAT157">
            <v>0</v>
          </cell>
          <cell r="AAU157">
            <v>0</v>
          </cell>
          <cell r="AAV157">
            <v>0</v>
          </cell>
          <cell r="AAW157">
            <v>0</v>
          </cell>
          <cell r="AAX157">
            <v>0</v>
          </cell>
          <cell r="AAY157">
            <v>0</v>
          </cell>
          <cell r="AAZ157">
            <v>0</v>
          </cell>
          <cell r="ABA157">
            <v>0</v>
          </cell>
          <cell r="ABB157">
            <v>0</v>
          </cell>
          <cell r="ABC157">
            <v>0</v>
          </cell>
          <cell r="ABD157">
            <v>0</v>
          </cell>
          <cell r="ABE157">
            <v>0</v>
          </cell>
          <cell r="ABF157">
            <v>0.54742014430526809</v>
          </cell>
          <cell r="ABG157">
            <v>0.54742014430526809</v>
          </cell>
          <cell r="ABH157">
            <v>0.54742014430526797</v>
          </cell>
          <cell r="ABI157">
            <v>0</v>
          </cell>
          <cell r="ABJ157">
            <v>0.54742014430526797</v>
          </cell>
          <cell r="ABK157">
            <v>0</v>
          </cell>
          <cell r="ABL157">
            <v>0</v>
          </cell>
          <cell r="ABM157">
            <v>0</v>
          </cell>
          <cell r="ABN157">
            <v>0</v>
          </cell>
          <cell r="ABO157">
            <v>0</v>
          </cell>
          <cell r="ABP157">
            <v>0</v>
          </cell>
          <cell r="ABQ157">
            <v>0</v>
          </cell>
          <cell r="ABR157">
            <v>0</v>
          </cell>
          <cell r="ABS157">
            <v>0</v>
          </cell>
          <cell r="ABT157">
            <v>0</v>
          </cell>
          <cell r="ABU157">
            <v>0</v>
          </cell>
          <cell r="ABV157">
            <v>0</v>
          </cell>
          <cell r="ABW157">
            <v>0</v>
          </cell>
          <cell r="ABX157">
            <v>0.83553600972909314</v>
          </cell>
          <cell r="ABY157" t="str">
            <v>0: No</v>
          </cell>
          <cell r="ABZ157">
            <v>0.83553600972909325</v>
          </cell>
          <cell r="ACA157">
            <v>0.83553600972909325</v>
          </cell>
          <cell r="ACB157">
            <v>2.1192318196360169</v>
          </cell>
          <cell r="ACC157">
            <v>2.2983477798263445</v>
          </cell>
          <cell r="ACD157">
            <v>1.5659625203814498</v>
          </cell>
          <cell r="ACE157">
            <v>2.2863052797569163</v>
          </cell>
          <cell r="ACF157">
            <v>0</v>
          </cell>
          <cell r="ACG157">
            <v>2.6210867816870094</v>
          </cell>
          <cell r="ACH157">
            <v>0</v>
          </cell>
          <cell r="ACI157">
            <v>0.52998366199124258</v>
          </cell>
          <cell r="ACJ157">
            <v>0.39162046520957766</v>
          </cell>
          <cell r="ACK157">
            <v>0.57176587920598332</v>
          </cell>
          <cell r="ACL157">
            <v>0</v>
          </cell>
          <cell r="ACM157">
            <v>0.65548901167117668</v>
          </cell>
          <cell r="ACN157">
            <v>0</v>
          </cell>
          <cell r="ACO157">
            <v>0.31267939226067121</v>
          </cell>
          <cell r="ACP157">
            <v>0.23104796966476193</v>
          </cell>
          <cell r="ACQ157">
            <v>0.33733003571055237</v>
          </cell>
          <cell r="ACR157">
            <v>0</v>
          </cell>
          <cell r="ACS157">
            <v>0.38672495116703842</v>
          </cell>
          <cell r="ACT157">
            <v>0</v>
          </cell>
          <cell r="ACU157">
            <v>0.31267939226067121</v>
          </cell>
          <cell r="ACV157">
            <v>0.23104796966476193</v>
          </cell>
          <cell r="ACW157">
            <v>0.33733003571055237</v>
          </cell>
          <cell r="ACX157">
            <v>0</v>
          </cell>
          <cell r="ACY157">
            <v>0.38672495116703842</v>
          </cell>
          <cell r="ACZ157">
            <v>0</v>
          </cell>
          <cell r="ADA157">
            <v>0</v>
          </cell>
          <cell r="ADB157">
            <v>0</v>
          </cell>
          <cell r="ADC157">
            <v>0</v>
          </cell>
          <cell r="ADD157">
            <v>0</v>
          </cell>
          <cell r="ADE157">
            <v>0</v>
          </cell>
          <cell r="ADF157">
            <v>0</v>
          </cell>
          <cell r="ADG157">
            <v>0</v>
          </cell>
          <cell r="ADH157">
            <v>0</v>
          </cell>
          <cell r="ADI157">
            <v>0</v>
          </cell>
          <cell r="ADJ157">
            <v>0</v>
          </cell>
          <cell r="ADK157">
            <v>0</v>
          </cell>
          <cell r="ADL157">
            <v>0</v>
          </cell>
          <cell r="ADM157">
            <v>0.31267939226067121</v>
          </cell>
          <cell r="ADN157">
            <v>0.23104796966476193</v>
          </cell>
          <cell r="ADO157">
            <v>0.33733003571055237</v>
          </cell>
          <cell r="ADP157">
            <v>0</v>
          </cell>
          <cell r="ADQ157">
            <v>0.38672495116703842</v>
          </cell>
          <cell r="ADR157">
            <v>0</v>
          </cell>
          <cell r="ADS157">
            <v>0.35692349402918777</v>
          </cell>
          <cell r="ADT157">
            <v>0.26374123355192813</v>
          </cell>
          <cell r="ADU157">
            <v>0.38506220098581506</v>
          </cell>
          <cell r="ADV157">
            <v>0</v>
          </cell>
          <cell r="ADW157">
            <v>0.44144649188691665</v>
          </cell>
          <cell r="ADX157">
            <v>0</v>
          </cell>
          <cell r="ADY157">
            <v>0.29428648683357284</v>
          </cell>
          <cell r="ADZ157">
            <v>0.21745691262565828</v>
          </cell>
          <cell r="AEA157">
            <v>0.31748709243346107</v>
          </cell>
          <cell r="AEB157">
            <v>0</v>
          </cell>
          <cell r="AEC157">
            <v>0.36397642462780089</v>
          </cell>
          <cell r="AED157">
            <v>0</v>
          </cell>
          <cell r="AEE157">
            <v>0.16016044877866104</v>
          </cell>
          <cell r="AEF157">
            <v>0.21730426973057143</v>
          </cell>
          <cell r="AEG157">
            <v>3.0922066843404851E-2</v>
          </cell>
          <cell r="AEH157">
            <v>0</v>
          </cell>
          <cell r="AEI157">
            <v>4.5471295729981244E-2</v>
          </cell>
          <cell r="AEJ157">
            <v>3.1714940352210105E-2</v>
          </cell>
          <cell r="AEK157">
            <v>0.1186138769172658</v>
          </cell>
          <cell r="AEL157">
            <v>1.5150449212839223</v>
          </cell>
          <cell r="AEM157">
            <v>0.31267939226067121</v>
          </cell>
          <cell r="AEN157">
            <v>0.17369709554929644</v>
          </cell>
          <cell r="AEO157">
            <v>0.23567067144538445</v>
          </cell>
          <cell r="AEP157">
            <v>3.3535577853577032E-2</v>
          </cell>
          <cell r="AEQ157">
            <v>0</v>
          </cell>
          <cell r="AER157">
            <v>4.9314497176990844E-2</v>
          </cell>
          <cell r="AES157">
            <v>3.4395464465207214E-2</v>
          </cell>
          <cell r="AET157">
            <v>0.12863903709987498</v>
          </cell>
          <cell r="AEU157">
            <v>1.6430954362360135</v>
          </cell>
          <cell r="AEV157">
            <v>0.33910683123056989</v>
          </cell>
          <cell r="AEW157">
            <v>1.5700000000000002E-2</v>
          </cell>
          <cell r="AEX157" t="str">
            <v>3</v>
          </cell>
          <cell r="AEY157" t="str">
            <v>6</v>
          </cell>
          <cell r="AEZ157" t="str">
            <v>1: Yes</v>
          </cell>
          <cell r="AFA157" t="str">
            <v>0</v>
          </cell>
          <cell r="AFB157" t="str">
            <v>3</v>
          </cell>
          <cell r="AFC157" t="str">
            <v>2: Sometimes</v>
          </cell>
          <cell r="AFD157" t="str">
            <v>1: Always</v>
          </cell>
          <cell r="AFE157">
            <v>0.33910683123056989</v>
          </cell>
          <cell r="AFF157">
            <v>0.23104796966476193</v>
          </cell>
          <cell r="AFG157">
            <v>2.2477677799477114</v>
          </cell>
          <cell r="AFH157">
            <v>2.2477677799477114</v>
          </cell>
          <cell r="AFI157">
            <v>2.2477677799477118</v>
          </cell>
          <cell r="AFJ157">
            <v>2.2477677799477118</v>
          </cell>
          <cell r="AFK157">
            <v>0</v>
          </cell>
          <cell r="AFL157">
            <v>2.2477677799477114</v>
          </cell>
          <cell r="AFM157">
            <v>0</v>
          </cell>
          <cell r="AFN157">
            <v>0</v>
          </cell>
          <cell r="AFO157">
            <v>18</v>
          </cell>
          <cell r="AFP157">
            <v>18</v>
          </cell>
          <cell r="AFQ157">
            <v>0</v>
          </cell>
          <cell r="AFR157">
            <v>0.11218065950484507</v>
          </cell>
          <cell r="AFS157">
            <v>0.11218065950484508</v>
          </cell>
          <cell r="AFT157">
            <v>0.11218065950484508</v>
          </cell>
          <cell r="AFU157">
            <v>0.11218065950484508</v>
          </cell>
          <cell r="AFV157">
            <v>0</v>
          </cell>
          <cell r="AFW157">
            <v>0</v>
          </cell>
          <cell r="AFX157">
            <v>0</v>
          </cell>
          <cell r="AFY157">
            <v>0</v>
          </cell>
          <cell r="AFZ157">
            <v>0</v>
          </cell>
          <cell r="AGA157">
            <v>0</v>
          </cell>
          <cell r="AGB157">
            <v>0</v>
          </cell>
        </row>
        <row r="158">
          <cell r="A158" t="str">
            <v>Ethiopia_36</v>
          </cell>
          <cell r="B158" t="str">
            <v>Ethiopia</v>
          </cell>
          <cell r="C158" t="str">
            <v>Jijiga HP**</v>
          </cell>
          <cell r="D158" t="str">
            <v>Hospital</v>
          </cell>
          <cell r="E158" t="str">
            <v>Tertiary</v>
          </cell>
          <cell r="F158" t="str">
            <v>Urban</v>
          </cell>
          <cell r="G158" t="str">
            <v>No</v>
          </cell>
          <cell r="H158">
            <v>38500</v>
          </cell>
          <cell r="I158">
            <v>1000000</v>
          </cell>
          <cell r="J158">
            <v>86227</v>
          </cell>
          <cell r="K158">
            <v>210</v>
          </cell>
          <cell r="L158">
            <v>4356</v>
          </cell>
          <cell r="M158" t="str">
            <v>USD</v>
          </cell>
          <cell r="N158">
            <v>16.14239111111111</v>
          </cell>
          <cell r="O158">
            <v>0</v>
          </cell>
          <cell r="P158">
            <v>0</v>
          </cell>
          <cell r="Q158">
            <v>0</v>
          </cell>
          <cell r="R158">
            <v>0</v>
          </cell>
          <cell r="S158" t="str">
            <v>Unknown</v>
          </cell>
          <cell r="T158">
            <v>86227</v>
          </cell>
          <cell r="U158">
            <v>0</v>
          </cell>
          <cell r="V158">
            <v>198.63465033852211</v>
          </cell>
          <cell r="W158" t="str">
            <v>0: No</v>
          </cell>
          <cell r="X158" t="str">
            <v>0: No</v>
          </cell>
          <cell r="Y158">
            <v>0</v>
          </cell>
          <cell r="Z158" t="str">
            <v>Jul-10</v>
          </cell>
          <cell r="AA158" t="str">
            <v>Jun-11</v>
          </cell>
          <cell r="AB158">
            <v>90</v>
          </cell>
          <cell r="AC158">
            <v>831.16666666666663</v>
          </cell>
          <cell r="AD158">
            <v>27.333333333333332</v>
          </cell>
          <cell r="AE158">
            <v>38.333333333333336</v>
          </cell>
          <cell r="AF158">
            <v>0</v>
          </cell>
          <cell r="AG158">
            <v>986.83333333333337</v>
          </cell>
          <cell r="AH158">
            <v>896.83333333333337</v>
          </cell>
          <cell r="AI158">
            <v>6.4694139503462251</v>
          </cell>
          <cell r="AJ158">
            <v>4.5962844114169901</v>
          </cell>
          <cell r="AK158">
            <v>6.2</v>
          </cell>
          <cell r="AL158">
            <v>6.2</v>
          </cell>
          <cell r="AM158">
            <v>12</v>
          </cell>
          <cell r="AN158">
            <v>9</v>
          </cell>
          <cell r="AO158">
            <v>0</v>
          </cell>
          <cell r="AP158">
            <v>6.4</v>
          </cell>
          <cell r="AQ158">
            <v>4.4000000000000004</v>
          </cell>
          <cell r="AR158">
            <v>4.2</v>
          </cell>
          <cell r="AS158">
            <v>4.9000000000000004</v>
          </cell>
          <cell r="AT158">
            <v>0</v>
          </cell>
          <cell r="AU158">
            <v>5.7</v>
          </cell>
          <cell r="AV158">
            <v>6.2</v>
          </cell>
          <cell r="AW158">
            <v>12</v>
          </cell>
          <cell r="AX158">
            <v>9</v>
          </cell>
          <cell r="AY158">
            <v>0</v>
          </cell>
          <cell r="AZ158">
            <v>3.8</v>
          </cell>
          <cell r="BA158">
            <v>3.3</v>
          </cell>
          <cell r="BB158">
            <v>3</v>
          </cell>
          <cell r="BC158">
            <v>7.5</v>
          </cell>
          <cell r="BD158">
            <v>0</v>
          </cell>
          <cell r="BE158">
            <v>51840.096666666672</v>
          </cell>
          <cell r="BF158" t="str">
            <v>1: Yes</v>
          </cell>
          <cell r="BG158" t="str">
            <v>31</v>
          </cell>
          <cell r="BH158" t="str">
            <v>38</v>
          </cell>
          <cell r="BI158" t="str">
            <v>0</v>
          </cell>
          <cell r="BJ158" t="str">
            <v>15</v>
          </cell>
          <cell r="BK158" t="str">
            <v>N/A</v>
          </cell>
          <cell r="BL158" t="str">
            <v>N/A</v>
          </cell>
          <cell r="BM158" t="str">
            <v>1: Yes</v>
          </cell>
          <cell r="BN158" t="str">
            <v>N_INITIATION,N_STAGE,N_MONITORING,N_BLOOD: Initiation, WHO Staging, Routine clinical monitoring, Blood draws for CD4</v>
          </cell>
          <cell r="BO158" t="str">
            <v>Available for consultation for complicated cases</v>
          </cell>
          <cell r="BP158" t="str">
            <v>1: Yes</v>
          </cell>
          <cell r="BQ158">
            <v>0.14138705734372672</v>
          </cell>
          <cell r="BR158" t="str">
            <v>1: The Costing Period</v>
          </cell>
          <cell r="BS158" t="str">
            <v/>
          </cell>
          <cell r="BT158" t="str">
            <v>1: Yes</v>
          </cell>
          <cell r="BU158" t="str">
            <v>31</v>
          </cell>
          <cell r="BV158" t="str">
            <v>38</v>
          </cell>
          <cell r="BW158" t="str">
            <v>0</v>
          </cell>
          <cell r="BX158" t="str">
            <v>15</v>
          </cell>
          <cell r="BY158" t="str">
            <v>N/A</v>
          </cell>
          <cell r="BZ158" t="str">
            <v>N/A</v>
          </cell>
          <cell r="CA158" t="str">
            <v>1: Yes</v>
          </cell>
          <cell r="CB158" t="str">
            <v>0: No</v>
          </cell>
          <cell r="CC158" t="str">
            <v>0: No</v>
          </cell>
          <cell r="CD158" t="str">
            <v>1: Yes</v>
          </cell>
          <cell r="CE158" t="str">
            <v>1: Yes</v>
          </cell>
          <cell r="CF158" t="str">
            <v>0: No</v>
          </cell>
          <cell r="CG158" t="str">
            <v>1: Yes</v>
          </cell>
          <cell r="CH158" t="str">
            <v>Pre-ART charts separate from ART charts</v>
          </cell>
          <cell r="CI158" t="str">
            <v>Charts were very well organized and neatly stored. ICAP database was very well filled in and used by the data clerk.   Charts had to sampled several times. We found that the LTFU rate was extremely high in comparison with other facilities.   Established charts had to be sampled 3 times.  New charts had to be sampled 4 times.  The chart sample initially was done in too broad a manner. Charts sampled included Pre ART patients. However, as the ART charts were evenly spread over sample time period,  we included the ART charts from the  sample. The Pre-ART charts were a different color, so we were able to separate before data entry. This error was rectified in farther samplings.  Charts were generally well filled in.   As previously stated, the patient turnover was notably higher than other facilities, with most patients leaving within 6 months. For example for the New Patients sample 57 had to be rejected while 54 were accepted. When questioned, the ART nurse said the lack of a nutrition program caused many patients to leave care at KHP. The nomadic nature of the population and the patient referrals from refugee camps in the area might also be contributing factors to this high rate of patients leaving within 6 months.</v>
          </cell>
          <cell r="CJ158">
            <v>913.5</v>
          </cell>
          <cell r="CK158" t="str">
            <v>Interviews with ART coordinator and ART pharmacist. Pharm visits = clinical visits,  except for Pre-ART patients who are not on cotrim or INH, they visit the pharmacy  1-2/year; Frequency depends on adherence, perscribed drugs, and patients' preference for quanity of drugs to pick up at a time.  See general notes at end of survey for rest of explanation.</v>
          </cell>
          <cell r="CL158" t="str">
            <v>1: Yes</v>
          </cell>
          <cell r="CM158" t="str">
            <v>1: Yes</v>
          </cell>
          <cell r="CN158" t="str">
            <v>1: Yes</v>
          </cell>
          <cell r="CO158" t="str">
            <v>1: Yes</v>
          </cell>
          <cell r="CP158" t="str">
            <v>Call spouse if contact information available</v>
          </cell>
          <cell r="CQ158" t="str">
            <v>1: Yes</v>
          </cell>
          <cell r="CR158" t="str">
            <v>0: No</v>
          </cell>
          <cell r="CS158" t="str">
            <v>100</v>
          </cell>
          <cell r="CT158" t="str">
            <v>80</v>
          </cell>
          <cell r="CU158">
            <v>944.65313138821784</v>
          </cell>
          <cell r="CV158">
            <v>0.3</v>
          </cell>
          <cell r="CW158">
            <v>6.4694139503462251</v>
          </cell>
          <cell r="CX158">
            <v>14.502985633495259</v>
          </cell>
          <cell r="CY158">
            <v>16.934765857849367</v>
          </cell>
          <cell r="CZ158">
            <v>14.258948963517332</v>
          </cell>
          <cell r="DA158">
            <v>12.397397746698507</v>
          </cell>
          <cell r="DB158">
            <v>14.476124667881281</v>
          </cell>
          <cell r="DC158">
            <v>12.188791068118558</v>
          </cell>
          <cell r="DD158">
            <v>11.266550238745557</v>
          </cell>
          <cell r="DE158">
            <v>20.390237549803437</v>
          </cell>
          <cell r="DF158">
            <v>26.337390168496103</v>
          </cell>
          <cell r="DG158">
            <v>0</v>
          </cell>
          <cell r="DH158">
            <v>2.1055878867967515</v>
          </cell>
          <cell r="DI158">
            <v>2.4586411899680853</v>
          </cell>
          <cell r="DJ158">
            <v>2.0701578953987734</v>
          </cell>
          <cell r="DK158">
            <v>1.9135234823781613</v>
          </cell>
          <cell r="DL158">
            <v>3.4631007305712842</v>
          </cell>
          <cell r="DM158">
            <v>4.4731717769879094</v>
          </cell>
          <cell r="DN158">
            <v>0</v>
          </cell>
          <cell r="DO158">
            <v>12.188791068118558</v>
          </cell>
          <cell r="DP158">
            <v>11.557034556162272</v>
          </cell>
          <cell r="DQ158">
            <v>26.337390168496103</v>
          </cell>
          <cell r="DR158">
            <v>2.0701578953987734</v>
          </cell>
          <cell r="DS158">
            <v>1.9628596634505104</v>
          </cell>
          <cell r="DT158">
            <v>4.4731717769879094</v>
          </cell>
          <cell r="DU158">
            <v>7.5659608717114857</v>
          </cell>
          <cell r="DV158">
            <v>8.8345792438880562</v>
          </cell>
          <cell r="DW158">
            <v>6.8758202331792626</v>
          </cell>
          <cell r="DX158">
            <v>12.443880773914708</v>
          </cell>
          <cell r="DY158">
            <v>16.07334599963983</v>
          </cell>
          <cell r="DZ158">
            <v>0</v>
          </cell>
          <cell r="EA158">
            <v>1.7991479561194976</v>
          </cell>
          <cell r="EB158">
            <v>2.1008191106625973</v>
          </cell>
          <cell r="EC158">
            <v>1.6350359364693909</v>
          </cell>
          <cell r="ED158">
            <v>2.9590931066391986</v>
          </cell>
          <cell r="EE158">
            <v>3.8221619294089653</v>
          </cell>
          <cell r="EF158">
            <v>0</v>
          </cell>
          <cell r="EG158">
            <v>0.7160037239845356</v>
          </cell>
          <cell r="EH158">
            <v>0.83605925879305121</v>
          </cell>
          <cell r="EI158">
            <v>0.65069235433290296</v>
          </cell>
          <cell r="EJ158">
            <v>1.1776250400997654</v>
          </cell>
          <cell r="EK158">
            <v>1.5210990101288639</v>
          </cell>
          <cell r="EL158">
            <v>0</v>
          </cell>
          <cell r="EM158">
            <v>0.26271354865404972</v>
          </cell>
          <cell r="EN158">
            <v>0.30676389997008024</v>
          </cell>
          <cell r="EO158">
            <v>0.23874973238623465</v>
          </cell>
          <cell r="EP158">
            <v>0.43209000582678403</v>
          </cell>
          <cell r="EQ158">
            <v>0.5581162575262627</v>
          </cell>
          <cell r="ER158">
            <v>0</v>
          </cell>
          <cell r="ES158">
            <v>0</v>
          </cell>
          <cell r="ET158">
            <v>0</v>
          </cell>
          <cell r="EU158">
            <v>0</v>
          </cell>
          <cell r="EV158">
            <v>0</v>
          </cell>
          <cell r="EW158">
            <v>0</v>
          </cell>
          <cell r="EX158">
            <v>0</v>
          </cell>
          <cell r="EY158">
            <v>3.2919353668792151</v>
          </cell>
          <cell r="EZ158">
            <v>3.8439088382270925</v>
          </cell>
          <cell r="FA158">
            <v>2.9916564710949038</v>
          </cell>
          <cell r="FB158">
            <v>5.4143091558986107</v>
          </cell>
          <cell r="FC158">
            <v>6.9934826597023712</v>
          </cell>
          <cell r="FD158">
            <v>0</v>
          </cell>
          <cell r="FE158">
            <v>0.86722416614647457</v>
          </cell>
          <cell r="FF158">
            <v>1.0126355063084884</v>
          </cell>
          <cell r="FG158">
            <v>0.78811899366102445</v>
          </cell>
          <cell r="FH158">
            <v>1.4263401979956538</v>
          </cell>
          <cell r="FI158">
            <v>1.8423560890777195</v>
          </cell>
          <cell r="FJ158">
            <v>0</v>
          </cell>
          <cell r="FK158">
            <v>0</v>
          </cell>
          <cell r="FL158">
            <v>0</v>
          </cell>
          <cell r="FM158">
            <v>0</v>
          </cell>
          <cell r="FN158">
            <v>0</v>
          </cell>
          <cell r="FO158">
            <v>0</v>
          </cell>
          <cell r="FP158">
            <v>0</v>
          </cell>
          <cell r="FQ158">
            <v>0</v>
          </cell>
          <cell r="FR158">
            <v>1.0133423408208073</v>
          </cell>
          <cell r="FS158">
            <v>2.0266846816416146</v>
          </cell>
          <cell r="FT158">
            <v>0</v>
          </cell>
          <cell r="FU158">
            <v>1.1349434217193042</v>
          </cell>
          <cell r="FV158">
            <v>2.1199121769971287</v>
          </cell>
          <cell r="FW158">
            <v>0</v>
          </cell>
          <cell r="FX158">
            <v>5.0667117041040362</v>
          </cell>
          <cell r="FY158">
            <v>0</v>
          </cell>
          <cell r="FZ158">
            <v>11.361594325282891</v>
          </cell>
          <cell r="GA158">
            <v>0</v>
          </cell>
          <cell r="GB158">
            <v>2.0266846816416146</v>
          </cell>
          <cell r="GC158">
            <v>0.16213477453132916</v>
          </cell>
          <cell r="GD158">
            <v>2.1888194561729439</v>
          </cell>
          <cell r="GE158">
            <v>0</v>
          </cell>
          <cell r="GF158">
            <v>1.1832539664117137</v>
          </cell>
          <cell r="GG158">
            <v>2.3665079328234273</v>
          </cell>
          <cell r="GH158">
            <v>0</v>
          </cell>
          <cell r="GI158">
            <v>1.3252444423811194</v>
          </cell>
          <cell r="GJ158">
            <v>2.4753672977333059</v>
          </cell>
          <cell r="GK158">
            <v>0</v>
          </cell>
          <cell r="GL158">
            <v>5.9162698320585685</v>
          </cell>
          <cell r="GM158">
            <v>0</v>
          </cell>
          <cell r="GN158">
            <v>13.266643471408134</v>
          </cell>
          <cell r="GO158">
            <v>2.3665079328234273</v>
          </cell>
          <cell r="GP158">
            <v>0.1893206346258742</v>
          </cell>
          <cell r="GQ158">
            <v>2.5558285674493013</v>
          </cell>
          <cell r="GR158">
            <v>0</v>
          </cell>
          <cell r="GS158">
            <v>0.99629118344874068</v>
          </cell>
          <cell r="GT158">
            <v>1.9925823668974814</v>
          </cell>
          <cell r="GU158">
            <v>0</v>
          </cell>
          <cell r="GV158">
            <v>1.1158461254625898</v>
          </cell>
          <cell r="GW158">
            <v>2.0842411557747655</v>
          </cell>
          <cell r="GX158">
            <v>0</v>
          </cell>
          <cell r="GY158">
            <v>4.9814559172437027</v>
          </cell>
          <cell r="GZ158">
            <v>0</v>
          </cell>
          <cell r="HA158">
            <v>11.170416748827279</v>
          </cell>
          <cell r="HB158">
            <v>1.9925823668974814</v>
          </cell>
          <cell r="HC158">
            <v>0.15940658935179852</v>
          </cell>
          <cell r="HD158">
            <v>2.15198895624928</v>
          </cell>
          <cell r="HE158">
            <v>0</v>
          </cell>
          <cell r="HF158">
            <v>3371.8570426775632</v>
          </cell>
          <cell r="HG158">
            <v>1455.1393717430574</v>
          </cell>
          <cell r="HH158">
            <v>0</v>
          </cell>
          <cell r="HI158">
            <v>1323.3240186383575</v>
          </cell>
          <cell r="HJ158">
            <v>1139.1498750253495</v>
          </cell>
          <cell r="HK158">
            <v>0</v>
          </cell>
          <cell r="HL158">
            <v>345.67264924013966</v>
          </cell>
          <cell r="HM158" t="str">
            <v/>
          </cell>
          <cell r="HN158">
            <v>889.82830352784333</v>
          </cell>
          <cell r="HO158">
            <v>1863.7981618640054</v>
          </cell>
          <cell r="HP158">
            <v>0</v>
          </cell>
          <cell r="HQ158">
            <v>1</v>
          </cell>
          <cell r="HR158">
            <v>0</v>
          </cell>
          <cell r="HS158">
            <v>0.11411347482917802</v>
          </cell>
          <cell r="HT158">
            <v>2.4918643117260477</v>
          </cell>
          <cell r="HU158">
            <v>0</v>
          </cell>
          <cell r="HV158">
            <v>0</v>
          </cell>
          <cell r="HW158">
            <v>6.64</v>
          </cell>
          <cell r="HX158">
            <v>4.75</v>
          </cell>
          <cell r="HY158">
            <v>0.11219332727469056</v>
          </cell>
          <cell r="HZ158">
            <v>2.4499345819422702</v>
          </cell>
          <cell r="IA158">
            <v>0</v>
          </cell>
          <cell r="IB158">
            <v>0.13324738962676497</v>
          </cell>
          <cell r="IC158">
            <v>2.9096863042566139</v>
          </cell>
          <cell r="ID158">
            <v>0</v>
          </cell>
          <cell r="IE158" t="str">
            <v>6</v>
          </cell>
          <cell r="IF158">
            <v>131.65215493615622</v>
          </cell>
          <cell r="IG158">
            <v>110.65368672877686</v>
          </cell>
          <cell r="IH158">
            <v>810.34105727211761</v>
          </cell>
          <cell r="II158">
            <v>103.01902870617045</v>
          </cell>
          <cell r="IJ158">
            <v>0</v>
          </cell>
          <cell r="IK158">
            <v>125.06954718934841</v>
          </cell>
          <cell r="IL158">
            <v>6.5826077468078115</v>
          </cell>
          <cell r="IM158">
            <v>105.12100239233801</v>
          </cell>
          <cell r="IN158">
            <v>5.5326843364388436</v>
          </cell>
          <cell r="IO158">
            <v>769.82400440851177</v>
          </cell>
          <cell r="IP158">
            <v>40.517052863605883</v>
          </cell>
          <cell r="IQ158">
            <v>97.868077270861917</v>
          </cell>
          <cell r="IR158">
            <v>5.1509514353085226</v>
          </cell>
          <cell r="IS158">
            <v>0</v>
          </cell>
          <cell r="IT158">
            <v>0</v>
          </cell>
          <cell r="IU158">
            <v>369.04</v>
          </cell>
          <cell r="IV158">
            <v>273.92</v>
          </cell>
          <cell r="IW158">
            <v>251.99999999999997</v>
          </cell>
          <cell r="IX158">
            <v>4.08</v>
          </cell>
          <cell r="IY158" t="str">
            <v>0: No</v>
          </cell>
          <cell r="IZ158" t="str">
            <v>N/A</v>
          </cell>
          <cell r="JA158" t="str">
            <v>N/A</v>
          </cell>
          <cell r="JB158" t="str">
            <v>N/A</v>
          </cell>
          <cell r="JC158" t="str">
            <v>N/A</v>
          </cell>
          <cell r="JD158" t="str">
            <v>N/A</v>
          </cell>
          <cell r="JE158" t="str">
            <v>N/A</v>
          </cell>
          <cell r="JF158" t="str">
            <v>N/A</v>
          </cell>
          <cell r="JG158" t="str">
            <v>N/A</v>
          </cell>
          <cell r="JH158">
            <v>0</v>
          </cell>
          <cell r="JI158">
            <v>253</v>
          </cell>
          <cell r="JJ158">
            <v>0</v>
          </cell>
          <cell r="JK158">
            <v>352</v>
          </cell>
          <cell r="JL158">
            <v>0</v>
          </cell>
          <cell r="JM158">
            <v>229</v>
          </cell>
          <cell r="JN158">
            <v>0</v>
          </cell>
          <cell r="JO158">
            <v>0</v>
          </cell>
          <cell r="JP158">
            <v>0</v>
          </cell>
          <cell r="JQ158">
            <v>0</v>
          </cell>
          <cell r="JR158">
            <v>53.428725768842874</v>
          </cell>
          <cell r="JS158">
            <v>86.335461057931752</v>
          </cell>
          <cell r="JT158">
            <v>118.77386566095336</v>
          </cell>
          <cell r="JU158">
            <v>141.70255549966424</v>
          </cell>
          <cell r="JV158">
            <v>151.52449072135315</v>
          </cell>
          <cell r="JW158" t="str">
            <v>N/A</v>
          </cell>
          <cell r="JX158">
            <v>128.29008501812612</v>
          </cell>
          <cell r="JY158" t="str">
            <v>N/A</v>
          </cell>
          <cell r="JZ158">
            <v>3283.5150000000003</v>
          </cell>
          <cell r="KA158">
            <v>291.56400000000002</v>
          </cell>
          <cell r="KB158">
            <v>4641</v>
          </cell>
          <cell r="KC158">
            <v>129.48250000000002</v>
          </cell>
          <cell r="KD158">
            <v>2795.2925</v>
          </cell>
          <cell r="KE158">
            <v>329</v>
          </cell>
          <cell r="KF158">
            <v>461.58500000000004</v>
          </cell>
          <cell r="KG158">
            <v>6173.8209699999998</v>
          </cell>
          <cell r="KH158">
            <v>3957.4175</v>
          </cell>
          <cell r="KI158">
            <v>291.56400000000002</v>
          </cell>
          <cell r="KJ158">
            <v>5158.2555000000002</v>
          </cell>
          <cell r="KK158">
            <v>143.48250000000002</v>
          </cell>
          <cell r="KL158">
            <v>2795.2925</v>
          </cell>
          <cell r="KM158">
            <v>329</v>
          </cell>
          <cell r="KN158">
            <v>461.58500000000004</v>
          </cell>
          <cell r="KO158">
            <v>6667.1665000000003</v>
          </cell>
          <cell r="KP158">
            <v>168</v>
          </cell>
          <cell r="KQ158">
            <v>85</v>
          </cell>
          <cell r="KR158">
            <v>243</v>
          </cell>
          <cell r="KS158">
            <v>107</v>
          </cell>
          <cell r="KT158">
            <v>128</v>
          </cell>
          <cell r="KU158">
            <v>101</v>
          </cell>
          <cell r="KV158">
            <v>0</v>
          </cell>
          <cell r="KW158">
            <v>0</v>
          </cell>
          <cell r="KX158">
            <v>0</v>
          </cell>
          <cell r="KY158">
            <v>0</v>
          </cell>
          <cell r="KZ158">
            <v>4.3919011004532154</v>
          </cell>
          <cell r="LA158">
            <v>9.8869811503093707</v>
          </cell>
          <cell r="LB158" t="str">
            <v/>
          </cell>
          <cell r="LC158">
            <v>2.6909500670282807</v>
          </cell>
          <cell r="LD158">
            <v>4.2871771553742803</v>
          </cell>
          <cell r="LE158">
            <v>4.5083333126838321</v>
          </cell>
          <cell r="LF158">
            <v>4.3541744618533507</v>
          </cell>
          <cell r="LG158" t="str">
            <v/>
          </cell>
          <cell r="LH158">
            <v>7.3098614583668882</v>
          </cell>
          <cell r="LI158">
            <v>7.3157155919427304</v>
          </cell>
          <cell r="LJ158" t="str">
            <v>Tenofovir/Emtricitabine</v>
          </cell>
          <cell r="LK158" t="str">
            <v/>
          </cell>
          <cell r="LL158" t="str">
            <v>0: No</v>
          </cell>
          <cell r="LM158" t="str">
            <v>N/A</v>
          </cell>
          <cell r="LN158" t="str">
            <v>N/A</v>
          </cell>
          <cell r="LO158" t="str">
            <v>N/A</v>
          </cell>
          <cell r="LP158" t="str">
            <v>N/A</v>
          </cell>
          <cell r="LQ158" t="str">
            <v>N/A</v>
          </cell>
          <cell r="LR158" t="str">
            <v>N/A</v>
          </cell>
          <cell r="LS158" t="str">
            <v>N/A</v>
          </cell>
          <cell r="LT158" t="str">
            <v>N/A</v>
          </cell>
          <cell r="LU158">
            <v>253</v>
          </cell>
          <cell r="LV158">
            <v>352</v>
          </cell>
          <cell r="LW158">
            <v>252</v>
          </cell>
          <cell r="LX158">
            <v>4</v>
          </cell>
          <cell r="LY158" t="str">
            <v/>
          </cell>
          <cell r="LZ158" t="str">
            <v/>
          </cell>
          <cell r="MA158" t="str">
            <v/>
          </cell>
          <cell r="MB158" t="str">
            <v/>
          </cell>
          <cell r="MC158" t="str">
            <v/>
          </cell>
          <cell r="MD158" t="str">
            <v/>
          </cell>
          <cell r="ME158" t="str">
            <v/>
          </cell>
          <cell r="MF158" t="str">
            <v/>
          </cell>
          <cell r="MG158" t="str">
            <v/>
          </cell>
          <cell r="MH158" t="str">
            <v/>
          </cell>
          <cell r="MI158" t="str">
            <v/>
          </cell>
          <cell r="MJ158" t="str">
            <v/>
          </cell>
          <cell r="MK158" t="str">
            <v/>
          </cell>
          <cell r="ML158" t="str">
            <v/>
          </cell>
          <cell r="MM158" t="str">
            <v/>
          </cell>
          <cell r="MN158" t="str">
            <v/>
          </cell>
          <cell r="MO158" t="str">
            <v/>
          </cell>
          <cell r="MP158" t="str">
            <v/>
          </cell>
          <cell r="MQ158" t="str">
            <v>1: Yes</v>
          </cell>
          <cell r="MR158" t="str">
            <v>1: Yes</v>
          </cell>
          <cell r="MS158" t="str">
            <v>3</v>
          </cell>
          <cell r="MT158" t="str">
            <v>1: Yes</v>
          </cell>
          <cell r="MU158">
            <v>19.23623631718106</v>
          </cell>
          <cell r="MV158">
            <v>33.474238721525509</v>
          </cell>
          <cell r="MW158">
            <v>17.821857330010758</v>
          </cell>
          <cell r="MX158">
            <v>14.808126596372796</v>
          </cell>
          <cell r="MY158">
            <v>19.632743729723838</v>
          </cell>
          <cell r="MZ158">
            <v>0</v>
          </cell>
          <cell r="NA158">
            <v>0.27132126234376142</v>
          </cell>
          <cell r="NB158">
            <v>0.27132126234376142</v>
          </cell>
          <cell r="NC158">
            <v>0.27132126234376142</v>
          </cell>
          <cell r="ND158">
            <v>0.27132126234376136</v>
          </cell>
          <cell r="NE158">
            <v>0.27132126234376142</v>
          </cell>
          <cell r="NF158">
            <v>0</v>
          </cell>
          <cell r="NG158">
            <v>0.12369141445021047</v>
          </cell>
          <cell r="NH158">
            <v>0</v>
          </cell>
          <cell r="NI158">
            <v>0</v>
          </cell>
          <cell r="NJ158">
            <v>0</v>
          </cell>
          <cell r="NK158">
            <v>3.1842472389552006</v>
          </cell>
          <cell r="NL158">
            <v>0</v>
          </cell>
          <cell r="NM158">
            <v>16.590958843648682</v>
          </cell>
          <cell r="NN158">
            <v>30.925854524539734</v>
          </cell>
          <cell r="NO158">
            <v>15.167636220412627</v>
          </cell>
          <cell r="NP158">
            <v>11.979886257712666</v>
          </cell>
          <cell r="NQ158">
            <v>17.084359532738059</v>
          </cell>
          <cell r="NR158">
            <v>0</v>
          </cell>
          <cell r="NS158">
            <v>2.3035992001825267</v>
          </cell>
          <cell r="NT158">
            <v>2.2067059236359254</v>
          </cell>
          <cell r="NU158">
            <v>2.3125428362482836</v>
          </cell>
          <cell r="NV158">
            <v>2.4865620653102791</v>
          </cell>
          <cell r="NW158">
            <v>2.2067059236359254</v>
          </cell>
          <cell r="NX158">
            <v>0</v>
          </cell>
          <cell r="NY158">
            <v>0</v>
          </cell>
          <cell r="NZ158">
            <v>0</v>
          </cell>
          <cell r="OA158">
            <v>0</v>
          </cell>
          <cell r="OB158">
            <v>0</v>
          </cell>
          <cell r="OC158">
            <v>0</v>
          </cell>
          <cell r="OD158">
            <v>0</v>
          </cell>
          <cell r="OE158">
            <v>0.34167827334985112</v>
          </cell>
          <cell r="OF158">
            <v>0.34167827334985118</v>
          </cell>
          <cell r="OG158">
            <v>0.34167827334985112</v>
          </cell>
          <cell r="OH158">
            <v>0.34167827334985112</v>
          </cell>
          <cell r="OI158">
            <v>0.34167827334985118</v>
          </cell>
          <cell r="OJ158">
            <v>0</v>
          </cell>
          <cell r="OK158">
            <v>19.139343040634458</v>
          </cell>
          <cell r="OL158">
            <v>33.474238721525509</v>
          </cell>
          <cell r="OM158">
            <v>17.716020417398404</v>
          </cell>
          <cell r="ON158">
            <v>14.528270454698442</v>
          </cell>
          <cell r="OO158">
            <v>19.632743729723838</v>
          </cell>
          <cell r="OP158">
            <v>0</v>
          </cell>
          <cell r="OQ158">
            <v>9.6893276546601126E-2</v>
          </cell>
          <cell r="OR158">
            <v>0</v>
          </cell>
          <cell r="OS158">
            <v>0.10583691261235839</v>
          </cell>
          <cell r="OT158">
            <v>0.27985614167435385</v>
          </cell>
          <cell r="OU158">
            <v>0</v>
          </cell>
          <cell r="OV158">
            <v>0</v>
          </cell>
          <cell r="OW158">
            <v>2.3337274109103192</v>
          </cell>
          <cell r="OX158">
            <v>0</v>
          </cell>
          <cell r="OY158">
            <v>0</v>
          </cell>
          <cell r="OZ158">
            <v>0</v>
          </cell>
          <cell r="PA158">
            <v>0.7802736024320216</v>
          </cell>
          <cell r="PB158">
            <v>0</v>
          </cell>
          <cell r="PC158">
            <v>0</v>
          </cell>
          <cell r="PD158">
            <v>0</v>
          </cell>
          <cell r="PE158">
            <v>0</v>
          </cell>
          <cell r="PF158">
            <v>2.5333558520520182E-2</v>
          </cell>
          <cell r="PG158">
            <v>7.1092102556986427</v>
          </cell>
          <cell r="PH158" t="str">
            <v/>
          </cell>
          <cell r="PI158">
            <v>0</v>
          </cell>
          <cell r="PJ158">
            <v>0</v>
          </cell>
          <cell r="PK158">
            <v>2.761664283714234</v>
          </cell>
          <cell r="PL158" t="str">
            <v>N/A</v>
          </cell>
          <cell r="PM158" t="str">
            <v>N/A</v>
          </cell>
          <cell r="PN158" t="str">
            <v>N/A</v>
          </cell>
          <cell r="PO158" t="str">
            <v>N/A</v>
          </cell>
          <cell r="PP158">
            <v>0.59532511813579603</v>
          </cell>
          <cell r="PQ158">
            <v>391.51000000000005</v>
          </cell>
          <cell r="PR158">
            <v>1773.31</v>
          </cell>
          <cell r="PS158">
            <v>2303</v>
          </cell>
          <cell r="PT158">
            <v>0</v>
          </cell>
          <cell r="PU158">
            <v>770</v>
          </cell>
          <cell r="PV158">
            <v>0</v>
          </cell>
          <cell r="PW158">
            <v>25</v>
          </cell>
          <cell r="PX158">
            <v>18.528428667040689</v>
          </cell>
          <cell r="PY158">
            <v>0</v>
          </cell>
          <cell r="PZ158">
            <v>32.280274490005382</v>
          </cell>
          <cell r="QA158">
            <v>17.807408720387528</v>
          </cell>
          <cell r="QB158">
            <v>0.27132126234376136</v>
          </cell>
          <cell r="QC158">
            <v>0.13610423061878762</v>
          </cell>
          <cell r="QD158">
            <v>15.152407706744546</v>
          </cell>
          <cell r="QE158">
            <v>2.3133227402931311</v>
          </cell>
          <cell r="QF158">
            <v>0</v>
          </cell>
          <cell r="QG158">
            <v>0.34167827334985112</v>
          </cell>
          <cell r="QH158">
            <v>17.70079190373032</v>
          </cell>
          <cell r="QI158">
            <v>0.10661681665720596</v>
          </cell>
          <cell r="QJ158">
            <v>2.1313770674595802</v>
          </cell>
          <cell r="QK158">
            <v>0</v>
          </cell>
          <cell r="QL158">
            <v>0</v>
          </cell>
          <cell r="QM158">
            <v>0</v>
          </cell>
          <cell r="QN158">
            <v>0.78027360243202148</v>
          </cell>
          <cell r="QO158">
            <v>0</v>
          </cell>
          <cell r="QP158">
            <v>0</v>
          </cell>
          <cell r="QQ158">
            <v>0</v>
          </cell>
          <cell r="QR158">
            <v>0</v>
          </cell>
          <cell r="QS158">
            <v>2.787585950566809E-2</v>
          </cell>
          <cell r="QT158">
            <v>4.3501111111111115</v>
          </cell>
          <cell r="QU158">
            <v>0</v>
          </cell>
          <cell r="QV158" t="str">
            <v>1: Yes</v>
          </cell>
          <cell r="QW158" t="str">
            <v>0: No</v>
          </cell>
          <cell r="QX158" t="str">
            <v>0: No</v>
          </cell>
          <cell r="QY158" t="str">
            <v>0: No</v>
          </cell>
          <cell r="QZ158" t="str">
            <v>0: No</v>
          </cell>
          <cell r="RA158" t="str">
            <v>0: No</v>
          </cell>
          <cell r="RB158" t="str">
            <v>N/A</v>
          </cell>
          <cell r="RC158" t="str">
            <v>8</v>
          </cell>
          <cell r="RD158" t="str">
            <v>0: No</v>
          </cell>
          <cell r="RE158">
            <v>7.9394142522469195</v>
          </cell>
          <cell r="RF158">
            <v>0</v>
          </cell>
          <cell r="RG158">
            <v>0</v>
          </cell>
          <cell r="RH158">
            <v>0</v>
          </cell>
          <cell r="RI158">
            <v>0.7802736024320216</v>
          </cell>
          <cell r="RJ158">
            <v>0</v>
          </cell>
          <cell r="RK158">
            <v>0</v>
          </cell>
          <cell r="RL158">
            <v>0</v>
          </cell>
          <cell r="RM158">
            <v>0</v>
          </cell>
          <cell r="RN158">
            <v>0</v>
          </cell>
          <cell r="RO158">
            <v>11.405734350384813</v>
          </cell>
          <cell r="RP158">
            <v>11.405734350384812</v>
          </cell>
          <cell r="RQ158">
            <v>11.405734350384815</v>
          </cell>
          <cell r="RR158">
            <v>11.405734350384815</v>
          </cell>
          <cell r="RS158">
            <v>11.405734350384813</v>
          </cell>
          <cell r="RT158">
            <v>11.405734350384812</v>
          </cell>
          <cell r="RU158">
            <v>11.405734350384815</v>
          </cell>
          <cell r="RV158">
            <v>6.6174578171317435</v>
          </cell>
          <cell r="RW158">
            <v>6.6174578171317444</v>
          </cell>
          <cell r="RX158">
            <v>6.6174578171317435</v>
          </cell>
          <cell r="RY158">
            <v>6.6174578171317435</v>
          </cell>
          <cell r="RZ158">
            <v>6.6174578171317444</v>
          </cell>
          <cell r="SA158">
            <v>0</v>
          </cell>
          <cell r="SB158">
            <v>10.835447632865572</v>
          </cell>
          <cell r="SC158">
            <v>0</v>
          </cell>
          <cell r="SD158">
            <v>10.835447632865572</v>
          </cell>
          <cell r="SE158">
            <v>10.835447632865572</v>
          </cell>
          <cell r="SF158">
            <v>10.835447632865572</v>
          </cell>
          <cell r="SG158">
            <v>10.835447632865572</v>
          </cell>
          <cell r="SH158">
            <v>0.57028671751924065</v>
          </cell>
          <cell r="SI158">
            <v>0</v>
          </cell>
          <cell r="SJ158">
            <v>0.57028671751924087</v>
          </cell>
          <cell r="SK158">
            <v>0.57028671751924065</v>
          </cell>
          <cell r="SL158">
            <v>0.57028671751924065</v>
          </cell>
          <cell r="SM158">
            <v>0.57028671751924076</v>
          </cell>
          <cell r="SN158">
            <v>0</v>
          </cell>
          <cell r="SO158">
            <v>0.8</v>
          </cell>
          <cell r="SP158">
            <v>0.8</v>
          </cell>
          <cell r="SQ158">
            <v>1</v>
          </cell>
          <cell r="SR158">
            <v>1</v>
          </cell>
          <cell r="SS158" t="str">
            <v>1: Yes</v>
          </cell>
          <cell r="ST158" t="str">
            <v>1: Yes</v>
          </cell>
          <cell r="SU158">
            <v>1</v>
          </cell>
          <cell r="SV158" t="str">
            <v>1: Yes</v>
          </cell>
          <cell r="SW158" t="str">
            <v>1: Only patients with CD4 &lt;</v>
          </cell>
          <cell r="SX158">
            <v>1</v>
          </cell>
          <cell r="SY158" t="str">
            <v>0: No</v>
          </cell>
          <cell r="SZ158" t="str">
            <v>N/A</v>
          </cell>
          <cell r="TA158" t="str">
            <v>N/A</v>
          </cell>
          <cell r="TB158">
            <v>5.6759685918237523E-3</v>
          </cell>
          <cell r="TC158">
            <v>2.7238796095885077E-2</v>
          </cell>
          <cell r="TD158">
            <v>1.2143584400112752</v>
          </cell>
          <cell r="TE158">
            <v>9.9175212079963947E-3</v>
          </cell>
          <cell r="TF158">
            <v>2.0072336423151982</v>
          </cell>
          <cell r="TG158">
            <v>0</v>
          </cell>
          <cell r="TH158">
            <v>1.3319312623163873</v>
          </cell>
          <cell r="TI158">
            <v>6.6174578171317435</v>
          </cell>
          <cell r="TJ158">
            <v>0.19192090271450454</v>
          </cell>
          <cell r="TK158">
            <v>5.6759685918237523E-3</v>
          </cell>
          <cell r="TL158">
            <v>2.7238796095885077E-2</v>
          </cell>
          <cell r="TM158">
            <v>1.2143584400112752</v>
          </cell>
          <cell r="TN158">
            <v>9.9175212079963947E-3</v>
          </cell>
          <cell r="TO158">
            <v>2.0072336423151982</v>
          </cell>
          <cell r="TP158">
            <v>0</v>
          </cell>
          <cell r="TQ158">
            <v>1.3319312623163875</v>
          </cell>
          <cell r="TR158">
            <v>6.6174578171317444</v>
          </cell>
          <cell r="TS158">
            <v>0.19192090271450454</v>
          </cell>
          <cell r="TT158">
            <v>5.6759685918237514E-3</v>
          </cell>
          <cell r="TU158">
            <v>2.7238796095885073E-2</v>
          </cell>
          <cell r="TV158">
            <v>1.214358440011275</v>
          </cell>
          <cell r="TW158">
            <v>9.9175212079963913E-3</v>
          </cell>
          <cell r="TX158">
            <v>2.0072336423151977</v>
          </cell>
          <cell r="TY158">
            <v>0</v>
          </cell>
          <cell r="TZ158">
            <v>1.331931262316387</v>
          </cell>
          <cell r="UA158">
            <v>6.6174578171317435</v>
          </cell>
          <cell r="UB158">
            <v>0.19192090271450452</v>
          </cell>
          <cell r="UC158" t="str">
            <v>0: No</v>
          </cell>
          <cell r="UD158" t="str">
            <v>N/A</v>
          </cell>
          <cell r="UE158" t="str">
            <v>N/A</v>
          </cell>
          <cell r="UF158">
            <v>8900</v>
          </cell>
          <cell r="UG158">
            <v>9.2287163526703526E-3</v>
          </cell>
          <cell r="UH158">
            <v>9.2287163526703526E-3</v>
          </cell>
          <cell r="UI158">
            <v>9.2287163526703526E-3</v>
          </cell>
          <cell r="UJ158">
            <v>348447</v>
          </cell>
          <cell r="UK158">
            <v>1.8061953459328331E-2</v>
          </cell>
          <cell r="UL158">
            <v>1.8061953459328327E-2</v>
          </cell>
          <cell r="UM158">
            <v>1.8061953459328327E-2</v>
          </cell>
          <cell r="UN158" t="str">
            <v>1: Yes</v>
          </cell>
          <cell r="UO158" t="str">
            <v>3: Other (please explain)</v>
          </cell>
          <cell r="UP158" t="str">
            <v>0: No</v>
          </cell>
          <cell r="UQ158" t="e">
            <v>#N/A</v>
          </cell>
          <cell r="UR158" t="e">
            <v>#N/A</v>
          </cell>
          <cell r="US158" t="e">
            <v>#N/A</v>
          </cell>
          <cell r="UT158" t="e">
            <v>#N/A</v>
          </cell>
          <cell r="UU158" t="e">
            <v>#N/A</v>
          </cell>
          <cell r="UV158" t="e">
            <v>#N/A</v>
          </cell>
          <cell r="UW158" t="e">
            <v>#N/A</v>
          </cell>
          <cell r="UX158">
            <v>1</v>
          </cell>
          <cell r="UY158">
            <v>0</v>
          </cell>
          <cell r="UZ158">
            <v>0</v>
          </cell>
          <cell r="VA158">
            <v>0</v>
          </cell>
          <cell r="VB158">
            <v>1</v>
          </cell>
          <cell r="VC158">
            <v>0</v>
          </cell>
          <cell r="VD158">
            <v>1</v>
          </cell>
          <cell r="VE158">
            <v>0</v>
          </cell>
          <cell r="VF158">
            <v>0</v>
          </cell>
          <cell r="VG158">
            <v>0</v>
          </cell>
          <cell r="VH158">
            <v>1</v>
          </cell>
          <cell r="VI158">
            <v>0</v>
          </cell>
          <cell r="VJ158">
            <v>0</v>
          </cell>
          <cell r="VK158">
            <v>0</v>
          </cell>
          <cell r="VL158">
            <v>0</v>
          </cell>
          <cell r="VM158">
            <v>0</v>
          </cell>
          <cell r="VN158">
            <v>1</v>
          </cell>
          <cell r="VO158">
            <v>0</v>
          </cell>
          <cell r="VP158">
            <v>0</v>
          </cell>
          <cell r="VQ158">
            <v>0</v>
          </cell>
          <cell r="VR158">
            <v>0</v>
          </cell>
          <cell r="VS158">
            <v>0</v>
          </cell>
          <cell r="VT158">
            <v>0</v>
          </cell>
          <cell r="VU158">
            <v>0</v>
          </cell>
          <cell r="VV158">
            <v>0</v>
          </cell>
          <cell r="VW158">
            <v>0</v>
          </cell>
          <cell r="VX158">
            <v>0</v>
          </cell>
          <cell r="VY158">
            <v>0.44841812903005596</v>
          </cell>
          <cell r="VZ158">
            <v>0.4484181290300559</v>
          </cell>
          <cell r="WA158">
            <v>0.44841812903005596</v>
          </cell>
          <cell r="WB158">
            <v>0.44841812903005596</v>
          </cell>
          <cell r="WC158">
            <v>0.4484181290300559</v>
          </cell>
          <cell r="WD158">
            <v>0.44841812903005601</v>
          </cell>
          <cell r="WE158">
            <v>0</v>
          </cell>
          <cell r="WF158">
            <v>0.42599722257855305</v>
          </cell>
          <cell r="WG158">
            <v>0.4259972225785531</v>
          </cell>
          <cell r="WH158">
            <v>0.42599722257855305</v>
          </cell>
          <cell r="WI158">
            <v>0.4259972225785531</v>
          </cell>
          <cell r="WJ158">
            <v>0.4259972225785531</v>
          </cell>
          <cell r="WK158">
            <v>0</v>
          </cell>
          <cell r="WL158">
            <v>2.2420906451502794E-2</v>
          </cell>
          <cell r="WM158">
            <v>2.2420906451502798E-2</v>
          </cell>
          <cell r="WN158">
            <v>2.2420906451502798E-2</v>
          </cell>
          <cell r="WO158">
            <v>2.2420906451502798E-2</v>
          </cell>
          <cell r="WP158">
            <v>2.2420906451502801E-2</v>
          </cell>
          <cell r="WQ158">
            <v>0</v>
          </cell>
          <cell r="WR158">
            <v>0</v>
          </cell>
          <cell r="WS158">
            <v>0.44841812903005596</v>
          </cell>
          <cell r="WT158">
            <v>0</v>
          </cell>
          <cell r="WU158">
            <v>0.4484181290300559</v>
          </cell>
          <cell r="WV158">
            <v>0</v>
          </cell>
          <cell r="WW158">
            <v>0.44841812903005585</v>
          </cell>
          <cell r="WX158">
            <v>0</v>
          </cell>
          <cell r="WY158">
            <v>0.44841812903005601</v>
          </cell>
          <cell r="WZ158">
            <v>19.981686502079945</v>
          </cell>
          <cell r="XA158">
            <v>18.7345467886039</v>
          </cell>
          <cell r="XB158">
            <v>23.924360656616081</v>
          </cell>
          <cell r="XC158">
            <v>17.99649101707282</v>
          </cell>
          <cell r="XD158">
            <v>24.652774253771803</v>
          </cell>
          <cell r="XE158">
            <v>30.517567781377686</v>
          </cell>
          <cell r="XF158">
            <v>0</v>
          </cell>
          <cell r="XG158">
            <v>2.064864012718068</v>
          </cell>
          <cell r="XH158">
            <v>2.4110889624629928</v>
          </cell>
          <cell r="XI158">
            <v>1.8765142984672858</v>
          </cell>
          <cell r="XJ158">
            <v>3.3961213947962605</v>
          </cell>
          <cell r="XK158">
            <v>4.3866568016118359</v>
          </cell>
          <cell r="XL158">
            <v>0</v>
          </cell>
          <cell r="XM158">
            <v>11.183749631561685</v>
          </cell>
          <cell r="XN158">
            <v>11.527835745870995</v>
          </cell>
          <cell r="XO158">
            <v>14.956590155312462</v>
          </cell>
          <cell r="XP158">
            <v>11.017010030241471</v>
          </cell>
          <cell r="XQ158">
            <v>12.021287926536182</v>
          </cell>
          <cell r="XR158">
            <v>14.201897942031687</v>
          </cell>
          <cell r="XS158">
            <v>0</v>
          </cell>
          <cell r="XT158">
            <v>1.8717207540080183</v>
          </cell>
          <cell r="XU158">
            <v>2.1855605129468754</v>
          </cell>
          <cell r="XV158">
            <v>1.700988896121354</v>
          </cell>
          <cell r="XW158">
            <v>3.0784549774797858</v>
          </cell>
          <cell r="XX158">
            <v>3.9763376792447231</v>
          </cell>
          <cell r="XY158">
            <v>0</v>
          </cell>
          <cell r="XZ158">
            <v>0</v>
          </cell>
          <cell r="YA158">
            <v>0</v>
          </cell>
          <cell r="YB158">
            <v>0</v>
          </cell>
          <cell r="YC158">
            <v>0</v>
          </cell>
          <cell r="YD158">
            <v>0</v>
          </cell>
          <cell r="YE158">
            <v>0</v>
          </cell>
          <cell r="YF158">
            <v>0</v>
          </cell>
          <cell r="YG158">
            <v>0</v>
          </cell>
          <cell r="YH158">
            <v>0</v>
          </cell>
          <cell r="YI158">
            <v>0</v>
          </cell>
          <cell r="YJ158">
            <v>0</v>
          </cell>
          <cell r="YK158">
            <v>0</v>
          </cell>
          <cell r="YL158">
            <v>1.8717207540080183</v>
          </cell>
          <cell r="YM158">
            <v>2.1855605129468754</v>
          </cell>
          <cell r="YN158">
            <v>1.700988896121354</v>
          </cell>
          <cell r="YO158">
            <v>3.0784549774797858</v>
          </cell>
          <cell r="YP158">
            <v>3.9763376792447231</v>
          </cell>
          <cell r="YQ158">
            <v>0</v>
          </cell>
          <cell r="YR158">
            <v>1.8717207540080183</v>
          </cell>
          <cell r="YS158">
            <v>2.1855605129468754</v>
          </cell>
          <cell r="YT158">
            <v>1.700988896121354</v>
          </cell>
          <cell r="YU158">
            <v>3.0784549774797858</v>
          </cell>
          <cell r="YV158">
            <v>3.9763376792447231</v>
          </cell>
          <cell r="YW158">
            <v>0</v>
          </cell>
          <cell r="YX158">
            <v>0</v>
          </cell>
          <cell r="YY158">
            <v>0</v>
          </cell>
          <cell r="YZ158">
            <v>0</v>
          </cell>
          <cell r="ZA158">
            <v>0</v>
          </cell>
          <cell r="ZB158">
            <v>0</v>
          </cell>
          <cell r="ZC158">
            <v>0</v>
          </cell>
          <cell r="ZD158">
            <v>3.5249606398292701</v>
          </cell>
          <cell r="ZE158">
            <v>3.2193221180442597</v>
          </cell>
          <cell r="ZF158">
            <v>3.6478892908924352</v>
          </cell>
          <cell r="ZG158">
            <v>3.6478892908924347</v>
          </cell>
          <cell r="ZH158">
            <v>2.0700632989028027</v>
          </cell>
          <cell r="ZI158">
            <v>2.0700632989028027</v>
          </cell>
          <cell r="ZJ158" t="str">
            <v xml:space="preserve"> </v>
          </cell>
          <cell r="ZK158">
            <v>730</v>
          </cell>
          <cell r="ZL158">
            <v>1</v>
          </cell>
          <cell r="ZM158">
            <v>240</v>
          </cell>
          <cell r="ZN158">
            <v>1</v>
          </cell>
          <cell r="ZO158">
            <v>20</v>
          </cell>
          <cell r="ZP158">
            <v>0</v>
          </cell>
          <cell r="ZQ158">
            <v>0</v>
          </cell>
          <cell r="ZR158" t="str">
            <v>0: No</v>
          </cell>
          <cell r="ZS158" t="str">
            <v>1: Yes</v>
          </cell>
          <cell r="ZT158">
            <v>0.73894070719091565</v>
          </cell>
          <cell r="ZU158">
            <v>0.73894070719091565</v>
          </cell>
          <cell r="ZV158">
            <v>0.73894070719091587</v>
          </cell>
          <cell r="ZW158">
            <v>0.73894070719091576</v>
          </cell>
          <cell r="ZX158">
            <v>0.73894070719091587</v>
          </cell>
          <cell r="ZY158">
            <v>0.73894070719091587</v>
          </cell>
          <cell r="ZZ158">
            <v>0</v>
          </cell>
          <cell r="AAA158">
            <v>0.28079746873254796</v>
          </cell>
          <cell r="AAB158">
            <v>0.28079746873254802</v>
          </cell>
          <cell r="AAC158">
            <v>0.28079746873254796</v>
          </cell>
          <cell r="AAD158">
            <v>0.28079746873254802</v>
          </cell>
          <cell r="AAE158">
            <v>0.28079746873254802</v>
          </cell>
          <cell r="AAF158">
            <v>0</v>
          </cell>
          <cell r="AAG158">
            <v>0.19212458386963807</v>
          </cell>
          <cell r="AAH158">
            <v>0.19212458386963807</v>
          </cell>
          <cell r="AAI158">
            <v>0.19212458386963813</v>
          </cell>
          <cell r="AAJ158">
            <v>0.1921245838696381</v>
          </cell>
          <cell r="AAK158">
            <v>0.19212458386963813</v>
          </cell>
          <cell r="AAL158">
            <v>0.19212458386963813</v>
          </cell>
          <cell r="AAM158">
            <v>0</v>
          </cell>
          <cell r="AAN158">
            <v>0.12096459376715291</v>
          </cell>
          <cell r="AAO158">
            <v>0.12096459376715292</v>
          </cell>
          <cell r="AAP158">
            <v>0.12096459376715291</v>
          </cell>
          <cell r="AAQ158">
            <v>0.12096459376715293</v>
          </cell>
          <cell r="AAR158">
            <v>0.12096459376715293</v>
          </cell>
          <cell r="AAS158">
            <v>0</v>
          </cell>
          <cell r="AAT158">
            <v>0</v>
          </cell>
          <cell r="AAU158">
            <v>0</v>
          </cell>
          <cell r="AAV158">
            <v>0</v>
          </cell>
          <cell r="AAW158">
            <v>0</v>
          </cell>
          <cell r="AAX158">
            <v>0</v>
          </cell>
          <cell r="AAY158">
            <v>0</v>
          </cell>
          <cell r="AAZ158">
            <v>0</v>
          </cell>
          <cell r="ABA158">
            <v>0</v>
          </cell>
          <cell r="ABB158">
            <v>0</v>
          </cell>
          <cell r="ABC158">
            <v>0</v>
          </cell>
          <cell r="ABD158">
            <v>0</v>
          </cell>
          <cell r="ABE158">
            <v>0</v>
          </cell>
          <cell r="ABF158">
            <v>0.14778814143818314</v>
          </cell>
          <cell r="ABG158">
            <v>0.14778814143818317</v>
          </cell>
          <cell r="ABH158">
            <v>0.14778814143818317</v>
          </cell>
          <cell r="ABI158">
            <v>0.14778814143818317</v>
          </cell>
          <cell r="ABJ158">
            <v>0.1477881414381832</v>
          </cell>
          <cell r="ABK158">
            <v>0</v>
          </cell>
          <cell r="ABL158">
            <v>0</v>
          </cell>
          <cell r="ABM158">
            <v>0</v>
          </cell>
          <cell r="ABN158">
            <v>0</v>
          </cell>
          <cell r="ABO158">
            <v>0</v>
          </cell>
          <cell r="ABP158">
            <v>0</v>
          </cell>
          <cell r="ABQ158">
            <v>0</v>
          </cell>
          <cell r="ABR158">
            <v>0</v>
          </cell>
          <cell r="ABS158">
            <v>0</v>
          </cell>
          <cell r="ABT158">
            <v>0</v>
          </cell>
          <cell r="ABU158">
            <v>0</v>
          </cell>
          <cell r="ABV158">
            <v>0</v>
          </cell>
          <cell r="ABW158">
            <v>0</v>
          </cell>
          <cell r="ABX158">
            <v>0.19212458386963807</v>
          </cell>
          <cell r="ABY158" t="str">
            <v>0: No</v>
          </cell>
          <cell r="ABZ158">
            <v>0.19212458386963807</v>
          </cell>
          <cell r="ACA158">
            <v>0.19212458386963813</v>
          </cell>
          <cell r="ACB158">
            <v>2.9099235518388329</v>
          </cell>
          <cell r="ACC158">
            <v>2.8609592853473167</v>
          </cell>
          <cell r="ACD158">
            <v>3.3978433999700299</v>
          </cell>
          <cell r="ACE158">
            <v>2.6444904452978362</v>
          </cell>
          <cell r="ACF158">
            <v>4.7860070061527651</v>
          </cell>
          <cell r="ACG158">
            <v>6.1819257162806549</v>
          </cell>
          <cell r="ACH158">
            <v>0</v>
          </cell>
          <cell r="ACI158">
            <v>1.1696376114997156</v>
          </cell>
          <cell r="ACJ158">
            <v>1.3657559615542556</v>
          </cell>
          <cell r="ACK158">
            <v>1.062947336234108</v>
          </cell>
          <cell r="ACL158">
            <v>1.9237253843868225</v>
          </cell>
          <cell r="ACM158">
            <v>2.4848119548329786</v>
          </cell>
          <cell r="ACN158">
            <v>0</v>
          </cell>
          <cell r="ACO158">
            <v>0.16526653032767447</v>
          </cell>
          <cell r="ACP158">
            <v>0.19297750587123921</v>
          </cell>
          <cell r="ACQ158">
            <v>0.15019149217953962</v>
          </cell>
          <cell r="ACR158">
            <v>0.27181702815903269</v>
          </cell>
          <cell r="ACS158">
            <v>0.35109699470541722</v>
          </cell>
          <cell r="ACT158">
            <v>0</v>
          </cell>
          <cell r="ACU158">
            <v>0.16526653032767447</v>
          </cell>
          <cell r="ACV158">
            <v>0.19297750587123921</v>
          </cell>
          <cell r="ACW158">
            <v>0.15019149217953962</v>
          </cell>
          <cell r="ACX158">
            <v>0.27181702815903269</v>
          </cell>
          <cell r="ACY158">
            <v>0.35109699470541722</v>
          </cell>
          <cell r="ACZ158">
            <v>0</v>
          </cell>
          <cell r="ADA158">
            <v>0</v>
          </cell>
          <cell r="ADB158">
            <v>0</v>
          </cell>
          <cell r="ADC158">
            <v>0</v>
          </cell>
          <cell r="ADD158">
            <v>0</v>
          </cell>
          <cell r="ADE158">
            <v>0</v>
          </cell>
          <cell r="ADF158">
            <v>0</v>
          </cell>
          <cell r="ADG158">
            <v>0</v>
          </cell>
          <cell r="ADH158">
            <v>0</v>
          </cell>
          <cell r="ADI158">
            <v>0</v>
          </cell>
          <cell r="ADJ158">
            <v>0</v>
          </cell>
          <cell r="ADK158">
            <v>0</v>
          </cell>
          <cell r="ADL158">
            <v>0</v>
          </cell>
          <cell r="ADM158">
            <v>0.16526653032767447</v>
          </cell>
          <cell r="ADN158">
            <v>0.19297750587123921</v>
          </cell>
          <cell r="ADO158">
            <v>0.15019149217953962</v>
          </cell>
          <cell r="ADP158">
            <v>0.27181702815903269</v>
          </cell>
          <cell r="ADQ158">
            <v>0.35109699470541722</v>
          </cell>
          <cell r="ADR158">
            <v>0</v>
          </cell>
          <cell r="ADS158">
            <v>1.084917929946754</v>
          </cell>
          <cell r="ADT158">
            <v>1.2668309534967803</v>
          </cell>
          <cell r="ADU158">
            <v>0.98595548940228706</v>
          </cell>
          <cell r="ADV158">
            <v>1.7843853013061917</v>
          </cell>
          <cell r="ADW158">
            <v>2.3048310141871649</v>
          </cell>
          <cell r="ADX158">
            <v>0</v>
          </cell>
          <cell r="ADY158">
            <v>0.15956841940933958</v>
          </cell>
          <cell r="ADZ158">
            <v>0.18632396730527701</v>
          </cell>
          <cell r="AEA158">
            <v>0.1450131431228224</v>
          </cell>
          <cell r="AEB158">
            <v>0.26244523598265296</v>
          </cell>
          <cell r="AEC158">
            <v>0.33899176314426005</v>
          </cell>
          <cell r="AED158">
            <v>0</v>
          </cell>
          <cell r="AEE158">
            <v>1.1399774119330293</v>
          </cell>
          <cell r="AEF158">
            <v>1.0023936673649678</v>
          </cell>
          <cell r="AEG158">
            <v>0</v>
          </cell>
          <cell r="AEH158">
            <v>0</v>
          </cell>
          <cell r="AEI158">
            <v>0.26130111022042585</v>
          </cell>
          <cell r="AEJ158">
            <v>0.19774138070734923</v>
          </cell>
          <cell r="AEK158">
            <v>0.24835375791220651</v>
          </cell>
          <cell r="AEL158">
            <v>6.0156223700854099E-2</v>
          </cell>
          <cell r="AEM158">
            <v>0.16526653032767447</v>
          </cell>
          <cell r="AEN158">
            <v>1.1207954104825362</v>
          </cell>
          <cell r="AEO158">
            <v>0.98552673949421643</v>
          </cell>
          <cell r="AEP158">
            <v>0</v>
          </cell>
          <cell r="AEQ158">
            <v>0</v>
          </cell>
          <cell r="AER158">
            <v>0.25690428777219454</v>
          </cell>
          <cell r="AES158">
            <v>0.19441405561139044</v>
          </cell>
          <cell r="AET158">
            <v>0.24417479603573441</v>
          </cell>
          <cell r="AEU158">
            <v>5.9143995951245164E-2</v>
          </cell>
          <cell r="AEV158">
            <v>0.16248564818801178</v>
          </cell>
          <cell r="AEW158">
            <v>3.7499999999999999E-2</v>
          </cell>
          <cell r="AEX158" t="str">
            <v>8</v>
          </cell>
          <cell r="AEY158" t="str">
            <v>5</v>
          </cell>
          <cell r="AEZ158" t="str">
            <v>1: Yes</v>
          </cell>
          <cell r="AFA158" t="str">
            <v>4</v>
          </cell>
          <cell r="AFB158" t="str">
            <v>2</v>
          </cell>
          <cell r="AFC158" t="str">
            <v>1: Always</v>
          </cell>
          <cell r="AFD158" t="str">
            <v>1: Always</v>
          </cell>
          <cell r="AFE158">
            <v>0.16248564818801178</v>
          </cell>
          <cell r="AFF158">
            <v>0.19297750587123921</v>
          </cell>
          <cell r="AFG158">
            <v>0.72753845790401184</v>
          </cell>
          <cell r="AFH158">
            <v>0.72753845790401184</v>
          </cell>
          <cell r="AFI158">
            <v>0.72753845790401195</v>
          </cell>
          <cell r="AFJ158">
            <v>0.72753845790401184</v>
          </cell>
          <cell r="AFK158">
            <v>0.72753845790401184</v>
          </cell>
          <cell r="AFL158">
            <v>0.72753845790401195</v>
          </cell>
          <cell r="AFM158">
            <v>0</v>
          </cell>
          <cell r="AFN158">
            <v>15</v>
          </cell>
          <cell r="AFO158">
            <v>44</v>
          </cell>
          <cell r="AFP158">
            <v>59</v>
          </cell>
          <cell r="AFQ158">
            <v>0</v>
          </cell>
          <cell r="AFR158">
            <v>0.32147517249557117</v>
          </cell>
          <cell r="AFS158">
            <v>0.32147517249557117</v>
          </cell>
          <cell r="AFT158">
            <v>0.32147517249557117</v>
          </cell>
          <cell r="AFU158">
            <v>0.32147517249557128</v>
          </cell>
          <cell r="AFV158">
            <v>0</v>
          </cell>
          <cell r="AFW158">
            <v>0</v>
          </cell>
          <cell r="AFX158">
            <v>0</v>
          </cell>
          <cell r="AFY158">
            <v>0</v>
          </cell>
          <cell r="AFZ158">
            <v>0</v>
          </cell>
          <cell r="AGA158">
            <v>0</v>
          </cell>
          <cell r="AGB158">
            <v>0</v>
          </cell>
        </row>
        <row r="159">
          <cell r="A159" t="str">
            <v>Ethiopia_37</v>
          </cell>
          <cell r="B159" t="str">
            <v>Ethiopia</v>
          </cell>
          <cell r="C159" t="str">
            <v>Baeker HC</v>
          </cell>
          <cell r="D159" t="str">
            <v>Health Center</v>
          </cell>
          <cell r="E159" t="str">
            <v>Secondary</v>
          </cell>
          <cell r="F159" t="str">
            <v>Rural</v>
          </cell>
          <cell r="G159" t="str">
            <v>No</v>
          </cell>
          <cell r="H159">
            <v>39448</v>
          </cell>
          <cell r="I159">
            <v>7475</v>
          </cell>
          <cell r="J159">
            <v>12886</v>
          </cell>
          <cell r="K159">
            <v>0</v>
          </cell>
          <cell r="L159" t="str">
            <v>Unknown</v>
          </cell>
          <cell r="M159" t="str">
            <v>USD</v>
          </cell>
          <cell r="N159">
            <v>16.142417777777776</v>
          </cell>
          <cell r="O159">
            <v>0.3</v>
          </cell>
          <cell r="P159">
            <v>0</v>
          </cell>
          <cell r="Q159">
            <v>0</v>
          </cell>
          <cell r="R159">
            <v>0.7</v>
          </cell>
          <cell r="S159">
            <v>0</v>
          </cell>
          <cell r="T159">
            <v>12886</v>
          </cell>
          <cell r="U159">
            <v>0</v>
          </cell>
          <cell r="V159">
            <v>163.78153346253987</v>
          </cell>
          <cell r="W159" t="str">
            <v>1: Yes</v>
          </cell>
          <cell r="X159" t="str">
            <v>0: No</v>
          </cell>
          <cell r="Y159">
            <v>0</v>
          </cell>
          <cell r="Z159" t="str">
            <v>Jul-10</v>
          </cell>
          <cell r="AA159" t="str">
            <v>Jun-11</v>
          </cell>
          <cell r="AB159">
            <v>50</v>
          </cell>
          <cell r="AC159">
            <v>146.08333333333334</v>
          </cell>
          <cell r="AD159">
            <v>0</v>
          </cell>
          <cell r="AE159">
            <v>5.833333333333333</v>
          </cell>
          <cell r="AF159">
            <v>0</v>
          </cell>
          <cell r="AG159">
            <v>201.91666666666666</v>
          </cell>
          <cell r="AH159">
            <v>151.91666666666669</v>
          </cell>
          <cell r="AI159">
            <v>10.057779612051178</v>
          </cell>
          <cell r="AJ159">
            <v>27.520016508460586</v>
          </cell>
          <cell r="AK159">
            <v>10</v>
          </cell>
          <cell r="AL159">
            <v>10</v>
          </cell>
          <cell r="AM159">
            <v>0</v>
          </cell>
          <cell r="AN159">
            <v>12</v>
          </cell>
          <cell r="AO159">
            <v>0</v>
          </cell>
          <cell r="AP159">
            <v>27</v>
          </cell>
          <cell r="AQ159">
            <v>27</v>
          </cell>
          <cell r="AR159">
            <v>0</v>
          </cell>
          <cell r="AS159">
            <v>45</v>
          </cell>
          <cell r="AT159">
            <v>0</v>
          </cell>
          <cell r="AU159">
            <v>10</v>
          </cell>
          <cell r="AV159">
            <v>10</v>
          </cell>
          <cell r="AW159">
            <v>0</v>
          </cell>
          <cell r="AX159">
            <v>12</v>
          </cell>
          <cell r="AY159">
            <v>0</v>
          </cell>
          <cell r="AZ159">
            <v>0</v>
          </cell>
          <cell r="BA159">
            <v>0</v>
          </cell>
          <cell r="BB159">
            <v>0</v>
          </cell>
          <cell r="BC159">
            <v>0</v>
          </cell>
          <cell r="BD159">
            <v>0</v>
          </cell>
          <cell r="BE159">
            <v>56092.5</v>
          </cell>
          <cell r="BF159" t="str">
            <v>1: Yes</v>
          </cell>
          <cell r="BG159" t="str">
            <v>28</v>
          </cell>
          <cell r="BH159" t="str">
            <v>23</v>
          </cell>
          <cell r="BI159" t="str">
            <v>3</v>
          </cell>
          <cell r="BJ159" t="str">
            <v>6</v>
          </cell>
          <cell r="BK159" t="str">
            <v>N/A</v>
          </cell>
          <cell r="BL159" t="str">
            <v>N/A</v>
          </cell>
          <cell r="BM159" t="str">
            <v>1: Yes</v>
          </cell>
          <cell r="BN159" t="str">
            <v>N_INITIATION,N_STAGE,N_MONITORING,N_BLOOD: Initiation, WHO Staging, Routine clinical monitoring, Blood draws for CD4</v>
          </cell>
          <cell r="BO159" t="str">
            <v/>
          </cell>
          <cell r="BP159" t="str">
            <v>1: Yes</v>
          </cell>
          <cell r="BQ159">
            <v>7.4773049848766482E-2</v>
          </cell>
          <cell r="BR159" t="str">
            <v>0: Cumulative</v>
          </cell>
          <cell r="BS159" t="str">
            <v/>
          </cell>
          <cell r="BT159" t="str">
            <v>1: Yes</v>
          </cell>
          <cell r="BU159" t="str">
            <v>28</v>
          </cell>
          <cell r="BV159" t="str">
            <v>23</v>
          </cell>
          <cell r="BW159" t="str">
            <v>3</v>
          </cell>
          <cell r="BX159" t="str">
            <v>6</v>
          </cell>
          <cell r="BY159" t="str">
            <v>N/A</v>
          </cell>
          <cell r="BZ159" t="str">
            <v>N/A</v>
          </cell>
          <cell r="CA159" t="str">
            <v>0: No</v>
          </cell>
          <cell r="CB159" t="str">
            <v>0: No</v>
          </cell>
          <cell r="CC159" t="str">
            <v>0: No</v>
          </cell>
          <cell r="CD159" t="str">
            <v>0: No</v>
          </cell>
          <cell r="CE159" t="str">
            <v>1: Yes</v>
          </cell>
          <cell r="CF159" t="str">
            <v>0: No</v>
          </cell>
          <cell r="CG159" t="str">
            <v>0: No</v>
          </cell>
          <cell r="CH159" t="str">
            <v/>
          </cell>
          <cell r="CI159" t="str">
            <v/>
          </cell>
          <cell r="CJ159">
            <v>155.08333333333334</v>
          </cell>
          <cell r="CK159" t="str">
            <v>ART pharmacy is located in the ART clinic and ART drugs are dispensed from the clinic. The charts are also stored separately in the ART clinic.</v>
          </cell>
          <cell r="CL159" t="str">
            <v>1: Yes</v>
          </cell>
          <cell r="CM159" t="str">
            <v>1: Yes</v>
          </cell>
          <cell r="CN159" t="str">
            <v>1: Yes</v>
          </cell>
          <cell r="CO159" t="str">
            <v>0: No</v>
          </cell>
          <cell r="CP159" t="str">
            <v>Local support group f the town (Kebele group) takes names of patients who have defaulted and helps to track them down</v>
          </cell>
          <cell r="CQ159" t="str">
            <v>0: No</v>
          </cell>
          <cell r="CR159" t="str">
            <v/>
          </cell>
          <cell r="CS159" t="str">
            <v/>
          </cell>
          <cell r="CT159" t="str">
            <v/>
          </cell>
          <cell r="CU159">
            <v>194.1634211007497</v>
          </cell>
          <cell r="CV159" t="str">
            <v>2: Unknown</v>
          </cell>
          <cell r="CW159">
            <v>10.057779612051178</v>
          </cell>
          <cell r="CX159">
            <v>42.683231168447776</v>
          </cell>
          <cell r="CY159">
            <v>41.484744934275554</v>
          </cell>
          <cell r="CZ159">
            <v>43.07768631957412</v>
          </cell>
          <cell r="DA159">
            <v>41.610668636986667</v>
          </cell>
          <cell r="DB159">
            <v>40.442298478707855</v>
          </cell>
          <cell r="DC159">
            <v>41.995211749969265</v>
          </cell>
          <cell r="DD159">
            <v>40.442298478707862</v>
          </cell>
          <cell r="DE159">
            <v>0</v>
          </cell>
          <cell r="DF159">
            <v>80.884596957415738</v>
          </cell>
          <cell r="DG159">
            <v>0</v>
          </cell>
          <cell r="DH159">
            <v>1.0725625314611087</v>
          </cell>
          <cell r="DI159">
            <v>1.042446455567696</v>
          </cell>
          <cell r="DJ159">
            <v>1.0824745696048537</v>
          </cell>
          <cell r="DK159">
            <v>1.042446455567696</v>
          </cell>
          <cell r="DL159">
            <v>0</v>
          </cell>
          <cell r="DM159">
            <v>2.0848929111353924</v>
          </cell>
          <cell r="DN159">
            <v>0</v>
          </cell>
          <cell r="DO159">
            <v>41.995211749969265</v>
          </cell>
          <cell r="DP159">
            <v>40.442298478707862</v>
          </cell>
          <cell r="DQ159">
            <v>80.884596957415738</v>
          </cell>
          <cell r="DR159">
            <v>1.0824745696048537</v>
          </cell>
          <cell r="DS159">
            <v>1.042446455567696</v>
          </cell>
          <cell r="DT159">
            <v>2.0848929111353924</v>
          </cell>
          <cell r="DU159">
            <v>31.653807503872184</v>
          </cell>
          <cell r="DV159">
            <v>30.765012267100801</v>
          </cell>
          <cell r="DW159">
            <v>30.765012267100801</v>
          </cell>
          <cell r="DX159">
            <v>0</v>
          </cell>
          <cell r="DY159">
            <v>61.530024534201594</v>
          </cell>
          <cell r="DZ159">
            <v>0</v>
          </cell>
          <cell r="EA159">
            <v>1.3981227540720917</v>
          </cell>
          <cell r="EB159">
            <v>1.3588653963564692</v>
          </cell>
          <cell r="EC159">
            <v>1.3588653963564694</v>
          </cell>
          <cell r="ED159">
            <v>0</v>
          </cell>
          <cell r="EE159">
            <v>2.7177307927129388</v>
          </cell>
          <cell r="EF159">
            <v>0</v>
          </cell>
          <cell r="EG159">
            <v>0.69906137703604587</v>
          </cell>
          <cell r="EH159">
            <v>0.6794326981782346</v>
          </cell>
          <cell r="EI159">
            <v>0.67943269817823471</v>
          </cell>
          <cell r="EJ159">
            <v>0</v>
          </cell>
          <cell r="EK159">
            <v>1.3588653963564694</v>
          </cell>
          <cell r="EL159">
            <v>0</v>
          </cell>
          <cell r="EM159">
            <v>1.1405468593804857</v>
          </cell>
          <cell r="EN159">
            <v>1.1085218773681975</v>
          </cell>
          <cell r="EO159">
            <v>1.1085218773681975</v>
          </cell>
          <cell r="EP159">
            <v>0</v>
          </cell>
          <cell r="EQ159">
            <v>2.2170437547363955</v>
          </cell>
          <cell r="ER159">
            <v>0</v>
          </cell>
          <cell r="ES159">
            <v>0</v>
          </cell>
          <cell r="ET159">
            <v>0</v>
          </cell>
          <cell r="EU159">
            <v>0</v>
          </cell>
          <cell r="EV159">
            <v>0</v>
          </cell>
          <cell r="EW159">
            <v>0</v>
          </cell>
          <cell r="EX159">
            <v>0</v>
          </cell>
          <cell r="EY159">
            <v>3.681547909745869</v>
          </cell>
          <cell r="EZ159">
            <v>3.5781751244742237</v>
          </cell>
          <cell r="FA159">
            <v>3.5781751244742233</v>
          </cell>
          <cell r="FB159">
            <v>0</v>
          </cell>
          <cell r="FC159">
            <v>7.1563502489484483</v>
          </cell>
          <cell r="FD159">
            <v>0</v>
          </cell>
          <cell r="FE159">
            <v>2.6420834742395467</v>
          </cell>
          <cell r="FF159">
            <v>2.5678974159977623</v>
          </cell>
          <cell r="FG159">
            <v>2.5678974159977623</v>
          </cell>
          <cell r="FH159">
            <v>0</v>
          </cell>
          <cell r="FI159">
            <v>5.1357948319955256</v>
          </cell>
          <cell r="FJ159">
            <v>0</v>
          </cell>
          <cell r="FK159">
            <v>1.4680612901015613</v>
          </cell>
          <cell r="FL159">
            <v>1.4268401547998724</v>
          </cell>
          <cell r="FM159">
            <v>1.4268401547998726</v>
          </cell>
          <cell r="FN159">
            <v>0</v>
          </cell>
          <cell r="FO159">
            <v>2.8536803095997447</v>
          </cell>
          <cell r="FP159">
            <v>0</v>
          </cell>
          <cell r="FQ159">
            <v>0.54477919933966168</v>
          </cell>
          <cell r="FR159">
            <v>0</v>
          </cell>
          <cell r="FS159">
            <v>14.944283945522082</v>
          </cell>
          <cell r="FT159">
            <v>0</v>
          </cell>
          <cell r="FU159">
            <v>0.54477919933966168</v>
          </cell>
          <cell r="FV159">
            <v>1.0895583986793234</v>
          </cell>
          <cell r="FW159">
            <v>0</v>
          </cell>
          <cell r="FX159">
            <v>0</v>
          </cell>
          <cell r="FY159">
            <v>8.5183656624019815</v>
          </cell>
          <cell r="FZ159">
            <v>25.641766405282709</v>
          </cell>
          <cell r="GA159">
            <v>0</v>
          </cell>
          <cell r="GB159">
            <v>4.9525381758151061</v>
          </cell>
          <cell r="GC159">
            <v>3.2686751960379699</v>
          </cell>
          <cell r="GD159">
            <v>8.2212133718530751</v>
          </cell>
          <cell r="GE159">
            <v>0.52948255114320086</v>
          </cell>
          <cell r="GF159">
            <v>0</v>
          </cell>
          <cell r="GG159">
            <v>14.524669073405533</v>
          </cell>
          <cell r="GH159">
            <v>0</v>
          </cell>
          <cell r="GI159">
            <v>0.52948255114320086</v>
          </cell>
          <cell r="GJ159">
            <v>1.0589651022864017</v>
          </cell>
          <cell r="GK159">
            <v>0</v>
          </cell>
          <cell r="GL159">
            <v>0</v>
          </cell>
          <cell r="GM159">
            <v>8.2791817087845949</v>
          </cell>
          <cell r="GN159">
            <v>24.921780986762929</v>
          </cell>
          <cell r="GO159">
            <v>4.8134777376654636</v>
          </cell>
          <cell r="GP159">
            <v>3.1768953068592056</v>
          </cell>
          <cell r="GQ159">
            <v>7.9903730445246692</v>
          </cell>
          <cell r="GR159">
            <v>0.5498137516807895</v>
          </cell>
          <cell r="GS159">
            <v>0</v>
          </cell>
          <cell r="GT159">
            <v>15.082390869970748</v>
          </cell>
          <cell r="GU159">
            <v>0</v>
          </cell>
          <cell r="GV159">
            <v>0.5498137516807895</v>
          </cell>
          <cell r="GW159">
            <v>1.099627503361579</v>
          </cell>
          <cell r="GX159">
            <v>0</v>
          </cell>
          <cell r="GY159">
            <v>0</v>
          </cell>
          <cell r="GZ159">
            <v>8.5970877535541632</v>
          </cell>
          <cell r="HA159">
            <v>25.878733630248067</v>
          </cell>
          <cell r="HB159">
            <v>4.9983068334617222</v>
          </cell>
          <cell r="HC159">
            <v>3.298882510084737</v>
          </cell>
          <cell r="HD159">
            <v>8.2971893435464601</v>
          </cell>
          <cell r="HE159">
            <v>5016.3420152095969</v>
          </cell>
          <cell r="HF159">
            <v>0</v>
          </cell>
          <cell r="HG159">
            <v>1603.5824406553986</v>
          </cell>
          <cell r="HH159">
            <v>0</v>
          </cell>
          <cell r="HI159">
            <v>1283.2013004229843</v>
          </cell>
          <cell r="HJ159">
            <v>1283.2013004229843</v>
          </cell>
          <cell r="HK159">
            <v>0</v>
          </cell>
          <cell r="HL159">
            <v>0</v>
          </cell>
          <cell r="HM159">
            <v>1179.848866397132</v>
          </cell>
          <cell r="HN159">
            <v>86.727904827275182</v>
          </cell>
          <cell r="HO159">
            <v>196.72779744986917</v>
          </cell>
          <cell r="HP159">
            <v>0</v>
          </cell>
          <cell r="HQ159">
            <v>1</v>
          </cell>
          <cell r="HR159">
            <v>0</v>
          </cell>
          <cell r="HS159">
            <v>0</v>
          </cell>
          <cell r="HT159">
            <v>1.3981227540720917</v>
          </cell>
          <cell r="HU159">
            <v>0</v>
          </cell>
          <cell r="HV159">
            <v>8.5183656624019815</v>
          </cell>
          <cell r="HW159">
            <v>2.861275</v>
          </cell>
          <cell r="HX159">
            <v>1.50875</v>
          </cell>
          <cell r="HY159">
            <v>0</v>
          </cell>
          <cell r="HZ159">
            <v>1.4110434422944578</v>
          </cell>
          <cell r="IA159">
            <v>0</v>
          </cell>
          <cell r="IB159">
            <v>0</v>
          </cell>
          <cell r="IC159">
            <v>1.3588653963564692</v>
          </cell>
          <cell r="ID159">
            <v>0</v>
          </cell>
          <cell r="IE159" t="str">
            <v>3</v>
          </cell>
          <cell r="IF159">
            <v>83.742417374443448</v>
          </cell>
          <cell r="IG159">
            <v>84.803540334908206</v>
          </cell>
          <cell r="IH159">
            <v>0</v>
          </cell>
          <cell r="II159">
            <v>57.168866664519122</v>
          </cell>
          <cell r="IJ159">
            <v>0</v>
          </cell>
          <cell r="IK159">
            <v>79.555296505721273</v>
          </cell>
          <cell r="IL159">
            <v>4.1871208687221726</v>
          </cell>
          <cell r="IM159">
            <v>80.5633633181628</v>
          </cell>
          <cell r="IN159">
            <v>4.2401770167454105</v>
          </cell>
          <cell r="IO159">
            <v>0</v>
          </cell>
          <cell r="IP159">
            <v>0</v>
          </cell>
          <cell r="IQ159">
            <v>54.310423331293165</v>
          </cell>
          <cell r="IR159">
            <v>2.8584433332259565</v>
          </cell>
          <cell r="IS159">
            <v>0</v>
          </cell>
          <cell r="IT159">
            <v>0</v>
          </cell>
          <cell r="IU159">
            <v>57</v>
          </cell>
          <cell r="IV159">
            <v>91</v>
          </cell>
          <cell r="IW159">
            <v>4</v>
          </cell>
          <cell r="IX159">
            <v>0</v>
          </cell>
          <cell r="IY159" t="str">
            <v>1: Yes</v>
          </cell>
          <cell r="IZ159" t="str">
            <v>1</v>
          </cell>
          <cell r="JA159" t="str">
            <v>4</v>
          </cell>
          <cell r="JB159" t="str">
            <v>OTHER: Other (please specify)</v>
          </cell>
          <cell r="JC159" t="str">
            <v>1: Yes</v>
          </cell>
          <cell r="JD159" t="str">
            <v>0: No</v>
          </cell>
          <cell r="JE159" t="str">
            <v>N/A</v>
          </cell>
          <cell r="JF159" t="str">
            <v>N/A</v>
          </cell>
          <cell r="JG159" t="str">
            <v>N/A</v>
          </cell>
          <cell r="JH159">
            <v>0</v>
          </cell>
          <cell r="JI159">
            <v>85</v>
          </cell>
          <cell r="JJ159">
            <v>0</v>
          </cell>
          <cell r="JK159">
            <v>57</v>
          </cell>
          <cell r="JL159">
            <v>0</v>
          </cell>
          <cell r="JM159">
            <v>4</v>
          </cell>
          <cell r="JN159">
            <v>0</v>
          </cell>
          <cell r="JO159">
            <v>0</v>
          </cell>
          <cell r="JP159">
            <v>0</v>
          </cell>
          <cell r="JQ159">
            <v>0</v>
          </cell>
          <cell r="JR159">
            <v>53.428725768842874</v>
          </cell>
          <cell r="JS159">
            <v>86.335461057931752</v>
          </cell>
          <cell r="JT159">
            <v>118.77386566095336</v>
          </cell>
          <cell r="JU159">
            <v>141.70255549966424</v>
          </cell>
          <cell r="JV159">
            <v>151.52449072135315</v>
          </cell>
          <cell r="JW159" t="str">
            <v>N/A</v>
          </cell>
          <cell r="JX159" t="str">
            <v>N/A</v>
          </cell>
          <cell r="JY159" t="str">
            <v>N/A</v>
          </cell>
          <cell r="JZ159">
            <v>1018</v>
          </cell>
          <cell r="KA159">
            <v>291.56400000000002</v>
          </cell>
          <cell r="KB159">
            <v>743.35849999999994</v>
          </cell>
          <cell r="KC159">
            <v>8</v>
          </cell>
          <cell r="KD159">
            <v>214.87650000000002</v>
          </cell>
          <cell r="KE159">
            <v>30</v>
          </cell>
          <cell r="KF159">
            <v>7.4550000000000001</v>
          </cell>
          <cell r="KG159">
            <v>1158.52</v>
          </cell>
          <cell r="KH159">
            <v>1628.3955000000001</v>
          </cell>
          <cell r="KI159">
            <v>291.56400000000002</v>
          </cell>
          <cell r="KJ159">
            <v>1187.8865000000001</v>
          </cell>
          <cell r="KK159">
            <v>8</v>
          </cell>
          <cell r="KL159">
            <v>214.87650000000002</v>
          </cell>
          <cell r="KM159">
            <v>30</v>
          </cell>
          <cell r="KN159">
            <v>46.210499999999996</v>
          </cell>
          <cell r="KO159">
            <v>1158.52</v>
          </cell>
          <cell r="KP159">
            <v>73</v>
          </cell>
          <cell r="KQ159">
            <v>12</v>
          </cell>
          <cell r="KR159">
            <v>54</v>
          </cell>
          <cell r="KS159">
            <v>3</v>
          </cell>
          <cell r="KT159">
            <v>0</v>
          </cell>
          <cell r="KU159">
            <v>4</v>
          </cell>
          <cell r="KV159">
            <v>0</v>
          </cell>
          <cell r="KW159">
            <v>0</v>
          </cell>
          <cell r="KX159">
            <v>0</v>
          </cell>
          <cell r="KY159">
            <v>0</v>
          </cell>
          <cell r="KZ159">
            <v>4.3919011004532154</v>
          </cell>
          <cell r="LA159">
            <v>9.8869811503093707</v>
          </cell>
          <cell r="LB159" t="str">
            <v/>
          </cell>
          <cell r="LC159">
            <v>2.6909500670282807</v>
          </cell>
          <cell r="LD159">
            <v>4.2871771553742803</v>
          </cell>
          <cell r="LE159">
            <v>4.5083023384321086</v>
          </cell>
          <cell r="LF159" t="str">
            <v/>
          </cell>
          <cell r="LG159" t="str">
            <v/>
          </cell>
          <cell r="LH159">
            <v>7.3098614583668882</v>
          </cell>
          <cell r="LI159">
            <v>7.3163660512289344</v>
          </cell>
          <cell r="LJ159" t="str">
            <v>Tenofovir/Emtricitabine</v>
          </cell>
          <cell r="LK159" t="str">
            <v/>
          </cell>
          <cell r="LL159" t="str">
            <v>1: Yes</v>
          </cell>
          <cell r="LM159" t="str">
            <v>1</v>
          </cell>
          <cell r="LN159" t="str">
            <v>4</v>
          </cell>
          <cell r="LO159" t="str">
            <v>OTHER: Other (please specify)</v>
          </cell>
          <cell r="LP159" t="str">
            <v>0: No</v>
          </cell>
          <cell r="LQ159" t="str">
            <v>N/A</v>
          </cell>
          <cell r="LR159" t="str">
            <v>N/A</v>
          </cell>
          <cell r="LS159" t="str">
            <v>N/A</v>
          </cell>
          <cell r="LT159" t="str">
            <v>N/A</v>
          </cell>
          <cell r="LU159">
            <v>85</v>
          </cell>
          <cell r="LV159">
            <v>57</v>
          </cell>
          <cell r="LW159">
            <v>4</v>
          </cell>
          <cell r="LX159">
            <v>0</v>
          </cell>
          <cell r="LY159" t="str">
            <v>0: No</v>
          </cell>
          <cell r="LZ159" t="str">
            <v>0: No</v>
          </cell>
          <cell r="MA159" t="str">
            <v>0: No</v>
          </cell>
          <cell r="MB159" t="str">
            <v>0: No</v>
          </cell>
          <cell r="MC159" t="str">
            <v>0: No</v>
          </cell>
          <cell r="MD159" t="str">
            <v>0: No</v>
          </cell>
          <cell r="ME159" t="str">
            <v>0: No</v>
          </cell>
          <cell r="MF159" t="str">
            <v>0: No</v>
          </cell>
          <cell r="MG159" t="str">
            <v>0: No</v>
          </cell>
          <cell r="MH159" t="str">
            <v>0: No</v>
          </cell>
          <cell r="MI159" t="str">
            <v>0: No</v>
          </cell>
          <cell r="MJ159" t="str">
            <v>0: No</v>
          </cell>
          <cell r="MK159" t="str">
            <v>0: No</v>
          </cell>
          <cell r="ML159" t="str">
            <v>0: No</v>
          </cell>
          <cell r="MM159" t="str">
            <v>0: No</v>
          </cell>
          <cell r="MN159" t="str">
            <v>0: No</v>
          </cell>
          <cell r="MO159" t="str">
            <v>0: No</v>
          </cell>
          <cell r="MP159" t="str">
            <v>TDF-3TC</v>
          </cell>
          <cell r="MQ159" t="str">
            <v>1: Yes</v>
          </cell>
          <cell r="MR159" t="str">
            <v>0: No</v>
          </cell>
          <cell r="MS159" t="str">
            <v>2</v>
          </cell>
          <cell r="MT159" t="str">
            <v>0: No</v>
          </cell>
          <cell r="MU159">
            <v>7.5173320075191166</v>
          </cell>
          <cell r="MV159">
            <v>10.463778379710083</v>
          </cell>
          <cell r="MW159">
            <v>6.5676878323679784</v>
          </cell>
          <cell r="MX159">
            <v>0</v>
          </cell>
          <cell r="MY159">
            <v>6.0438808035957265</v>
          </cell>
          <cell r="MZ159">
            <v>0</v>
          </cell>
          <cell r="NA159">
            <v>2.1294628040644881</v>
          </cell>
          <cell r="NB159">
            <v>2.1294628040644881</v>
          </cell>
          <cell r="NC159">
            <v>2.1294628040644876</v>
          </cell>
          <cell r="ND159">
            <v>0</v>
          </cell>
          <cell r="NE159">
            <v>2.1294628040644876</v>
          </cell>
          <cell r="NF159">
            <v>0</v>
          </cell>
          <cell r="NG159">
            <v>1.415536854224192</v>
          </cell>
          <cell r="NH159">
            <v>1.415536854224192</v>
          </cell>
          <cell r="NI159">
            <v>1.4155368542241917</v>
          </cell>
          <cell r="NJ159">
            <v>0</v>
          </cell>
          <cell r="NK159">
            <v>1.415536854224192</v>
          </cell>
          <cell r="NL159">
            <v>0</v>
          </cell>
          <cell r="NM159">
            <v>4.7883743860091563</v>
          </cell>
          <cell r="NN159">
            <v>7.734820758200124</v>
          </cell>
          <cell r="NO159">
            <v>3.8387302108580186</v>
          </cell>
          <cell r="NP159">
            <v>0</v>
          </cell>
          <cell r="NQ159">
            <v>3.3149231820857676</v>
          </cell>
          <cell r="NR159">
            <v>0</v>
          </cell>
          <cell r="NS159">
            <v>1.9191467400182218</v>
          </cell>
          <cell r="NT159">
            <v>1.9191467400182216</v>
          </cell>
          <cell r="NU159">
            <v>1.9191467400182218</v>
          </cell>
          <cell r="NV159">
            <v>0</v>
          </cell>
          <cell r="NW159">
            <v>1.9191467400182216</v>
          </cell>
          <cell r="NX159">
            <v>0</v>
          </cell>
          <cell r="NY159">
            <v>0</v>
          </cell>
          <cell r="NZ159">
            <v>0</v>
          </cell>
          <cell r="OA159">
            <v>0</v>
          </cell>
          <cell r="OB159">
            <v>0</v>
          </cell>
          <cell r="OC159">
            <v>0</v>
          </cell>
          <cell r="OD159">
            <v>0</v>
          </cell>
          <cell r="OE159">
            <v>0.80981088149173763</v>
          </cell>
          <cell r="OF159">
            <v>0.80981088149173774</v>
          </cell>
          <cell r="OG159">
            <v>0.80981088149173763</v>
          </cell>
          <cell r="OH159">
            <v>0</v>
          </cell>
          <cell r="OI159">
            <v>0.80981088149173752</v>
          </cell>
          <cell r="OJ159">
            <v>0</v>
          </cell>
          <cell r="OK159">
            <v>1.0720900558755864</v>
          </cell>
          <cell r="OL159">
            <v>1.0720900558755866</v>
          </cell>
          <cell r="OM159">
            <v>1.0720900558755864</v>
          </cell>
          <cell r="ON159">
            <v>0</v>
          </cell>
          <cell r="OO159">
            <v>1.0720900558755864</v>
          </cell>
          <cell r="OP159">
            <v>0</v>
          </cell>
          <cell r="OQ159">
            <v>6.4452419516435295</v>
          </cell>
          <cell r="OR159">
            <v>9.3916883238344973</v>
          </cell>
          <cell r="OS159">
            <v>5.4955977764923913</v>
          </cell>
          <cell r="OT159">
            <v>0</v>
          </cell>
          <cell r="OU159">
            <v>4.9717907477201404</v>
          </cell>
          <cell r="OV159">
            <v>0</v>
          </cell>
          <cell r="OW159">
            <v>0</v>
          </cell>
          <cell r="OX159">
            <v>0.67354519191085438</v>
          </cell>
          <cell r="OY159">
            <v>0</v>
          </cell>
          <cell r="OZ159">
            <v>0</v>
          </cell>
          <cell r="PA159">
            <v>0</v>
          </cell>
          <cell r="PB159">
            <v>0.39125051588939325</v>
          </cell>
          <cell r="PC159">
            <v>1.802723895996698</v>
          </cell>
          <cell r="PD159">
            <v>0</v>
          </cell>
          <cell r="PE159">
            <v>0</v>
          </cell>
          <cell r="PF159">
            <v>0</v>
          </cell>
          <cell r="PG159" t="str">
            <v/>
          </cell>
          <cell r="PH159">
            <v>7.1092102556986427</v>
          </cell>
          <cell r="PI159">
            <v>0</v>
          </cell>
          <cell r="PJ159">
            <v>0</v>
          </cell>
          <cell r="PK159" t="str">
            <v>N/A</v>
          </cell>
          <cell r="PL159">
            <v>2.761664283714234</v>
          </cell>
          <cell r="PM159">
            <v>0.12699443206851008</v>
          </cell>
          <cell r="PN159" t="str">
            <v>N/A</v>
          </cell>
          <cell r="PO159" t="str">
            <v>N/A</v>
          </cell>
          <cell r="PP159" t="str">
            <v>N/A</v>
          </cell>
          <cell r="PQ159">
            <v>54.400000000000006</v>
          </cell>
          <cell r="PR159">
            <v>78.88</v>
          </cell>
          <cell r="PS159">
            <v>136</v>
          </cell>
          <cell r="PT159">
            <v>0</v>
          </cell>
          <cell r="PU159">
            <v>79</v>
          </cell>
          <cell r="PV159">
            <v>364</v>
          </cell>
          <cell r="PW159">
            <v>0</v>
          </cell>
          <cell r="PX159">
            <v>0</v>
          </cell>
          <cell r="PY159">
            <v>0</v>
          </cell>
          <cell r="PZ159">
            <v>9.4542067598669401</v>
          </cell>
          <cell r="QA159">
            <v>6.5475745619269148</v>
          </cell>
          <cell r="QB159">
            <v>2.1294628040644876</v>
          </cell>
          <cell r="QC159">
            <v>1.415536854224192</v>
          </cell>
          <cell r="QD159">
            <v>3.8186169404169554</v>
          </cell>
          <cell r="QE159">
            <v>1.9191467400182214</v>
          </cell>
          <cell r="QF159">
            <v>0</v>
          </cell>
          <cell r="QG159">
            <v>0.80981088149173763</v>
          </cell>
          <cell r="QH159">
            <v>1.0720900558755864</v>
          </cell>
          <cell r="QI159">
            <v>5.4754845060513286</v>
          </cell>
          <cell r="QJ159">
            <v>0</v>
          </cell>
          <cell r="QK159">
            <v>0.5371365880416894</v>
          </cell>
          <cell r="QL159">
            <v>0</v>
          </cell>
          <cell r="QM159">
            <v>0</v>
          </cell>
          <cell r="QN159">
            <v>0</v>
          </cell>
          <cell r="QO159">
            <v>0.39125051588939325</v>
          </cell>
          <cell r="QP159">
            <v>1.802723895996698</v>
          </cell>
          <cell r="QQ159">
            <v>0</v>
          </cell>
          <cell r="QR159">
            <v>0</v>
          </cell>
          <cell r="QS159">
            <v>0</v>
          </cell>
          <cell r="QT159">
            <v>0</v>
          </cell>
          <cell r="QU159">
            <v>1.0880000000000001</v>
          </cell>
          <cell r="QV159" t="str">
            <v>N/A</v>
          </cell>
          <cell r="QW159" t="str">
            <v/>
          </cell>
          <cell r="QX159" t="str">
            <v/>
          </cell>
          <cell r="QY159" t="str">
            <v/>
          </cell>
          <cell r="QZ159" t="str">
            <v/>
          </cell>
          <cell r="RA159" t="str">
            <v/>
          </cell>
          <cell r="RB159" t="str">
            <v/>
          </cell>
          <cell r="RC159" t="str">
            <v>N/A</v>
          </cell>
          <cell r="RD159" t="str">
            <v>N/A</v>
          </cell>
          <cell r="RE159">
            <v>0</v>
          </cell>
          <cell r="RF159">
            <v>0</v>
          </cell>
          <cell r="RG159">
            <v>0</v>
          </cell>
          <cell r="RH159">
            <v>0</v>
          </cell>
          <cell r="RI159">
            <v>0</v>
          </cell>
          <cell r="RJ159">
            <v>0.3912505158893933</v>
          </cell>
          <cell r="RK159">
            <v>1.8027238959966982</v>
          </cell>
          <cell r="RL159">
            <v>0</v>
          </cell>
          <cell r="RM159">
            <v>0</v>
          </cell>
          <cell r="RN159">
            <v>0</v>
          </cell>
          <cell r="RO159">
            <v>22.432406797494796</v>
          </cell>
          <cell r="RP159">
            <v>22.432406797494792</v>
          </cell>
          <cell r="RQ159">
            <v>22.432406797494796</v>
          </cell>
          <cell r="RR159">
            <v>22.432406797494796</v>
          </cell>
          <cell r="RS159">
            <v>22.432406797494796</v>
          </cell>
          <cell r="RT159">
            <v>0</v>
          </cell>
          <cell r="RU159">
            <v>22.432406797494796</v>
          </cell>
          <cell r="RV159">
            <v>6.3293553490034338</v>
          </cell>
          <cell r="RW159">
            <v>6.3293553490034329</v>
          </cell>
          <cell r="RX159">
            <v>6.3293553490034329</v>
          </cell>
          <cell r="RY159">
            <v>0</v>
          </cell>
          <cell r="RZ159">
            <v>6.3293553490034338</v>
          </cell>
          <cell r="SA159">
            <v>0</v>
          </cell>
          <cell r="SB159">
            <v>21.310786457620054</v>
          </cell>
          <cell r="SC159">
            <v>0</v>
          </cell>
          <cell r="SD159">
            <v>21.310786457620054</v>
          </cell>
          <cell r="SE159">
            <v>21.310786457620047</v>
          </cell>
          <cell r="SF159">
            <v>0</v>
          </cell>
          <cell r="SG159">
            <v>21.310786457620051</v>
          </cell>
          <cell r="SH159">
            <v>1.1216203398747397</v>
          </cell>
          <cell r="SI159">
            <v>0</v>
          </cell>
          <cell r="SJ159">
            <v>1.1216203398747395</v>
          </cell>
          <cell r="SK159">
            <v>1.1216203398747395</v>
          </cell>
          <cell r="SL159">
            <v>0</v>
          </cell>
          <cell r="SM159">
            <v>1.1216203398747395</v>
          </cell>
          <cell r="SN159">
            <v>0</v>
          </cell>
          <cell r="SO159">
            <v>0.99</v>
          </cell>
          <cell r="SP159">
            <v>0.6</v>
          </cell>
          <cell r="SQ159">
            <v>1</v>
          </cell>
          <cell r="SR159">
            <v>1</v>
          </cell>
          <cell r="SS159" t="str">
            <v>1: Yes</v>
          </cell>
          <cell r="ST159" t="str">
            <v>1: Yes</v>
          </cell>
          <cell r="SU159">
            <v>1</v>
          </cell>
          <cell r="SV159" t="str">
            <v>1: Yes</v>
          </cell>
          <cell r="SW159" t="str">
            <v>0: All patients when initiated</v>
          </cell>
          <cell r="SX159">
            <v>1</v>
          </cell>
          <cell r="SY159" t="str">
            <v>0: No</v>
          </cell>
          <cell r="SZ159" t="str">
            <v>N/A</v>
          </cell>
          <cell r="TA159" t="str">
            <v>N/A</v>
          </cell>
          <cell r="TB159">
            <v>0.9886268141698491</v>
          </cell>
          <cell r="TC159">
            <v>0.26530524244807013</v>
          </cell>
          <cell r="TD159">
            <v>11.57063066469656</v>
          </cell>
          <cell r="TE159">
            <v>0</v>
          </cell>
          <cell r="TF159">
            <v>0</v>
          </cell>
          <cell r="TG159">
            <v>0.64908352320417539</v>
          </cell>
          <cell r="TH159">
            <v>0.84049183376930736</v>
          </cell>
          <cell r="TI159">
            <v>6.3293553490034338</v>
          </cell>
          <cell r="TJ159">
            <v>1.7889133702033984</v>
          </cell>
          <cell r="TK159">
            <v>0.98862681416984899</v>
          </cell>
          <cell r="TL159">
            <v>0.26530524244807008</v>
          </cell>
          <cell r="TM159">
            <v>11.570630664696559</v>
          </cell>
          <cell r="TN159">
            <v>0</v>
          </cell>
          <cell r="TO159">
            <v>0</v>
          </cell>
          <cell r="TP159">
            <v>0.64908352320417539</v>
          </cell>
          <cell r="TQ159">
            <v>0.84049183376930725</v>
          </cell>
          <cell r="TR159">
            <v>6.3293553490034329</v>
          </cell>
          <cell r="TS159">
            <v>1.7889133702033981</v>
          </cell>
          <cell r="TT159">
            <v>0.98862681416984899</v>
          </cell>
          <cell r="TU159">
            <v>0.26530524244807008</v>
          </cell>
          <cell r="TV159">
            <v>11.570630664696557</v>
          </cell>
          <cell r="TW159">
            <v>0</v>
          </cell>
          <cell r="TX159">
            <v>0</v>
          </cell>
          <cell r="TY159">
            <v>0.64908352320417528</v>
          </cell>
          <cell r="TZ159">
            <v>0.84049183376930714</v>
          </cell>
          <cell r="UA159">
            <v>6.3293553490034329</v>
          </cell>
          <cell r="UB159">
            <v>1.7889133702033979</v>
          </cell>
          <cell r="UC159" t="str">
            <v>0: No</v>
          </cell>
          <cell r="UD159" t="str">
            <v>N/A</v>
          </cell>
          <cell r="UE159" t="str">
            <v>N/A</v>
          </cell>
          <cell r="UF159">
            <v>48000</v>
          </cell>
          <cell r="UG159">
            <v>9.2287163526703509E-3</v>
          </cell>
          <cell r="UH159">
            <v>9.2287163526703526E-3</v>
          </cell>
          <cell r="UI159">
            <v>0</v>
          </cell>
          <cell r="UJ159">
            <v>41000</v>
          </cell>
          <cell r="UK159">
            <v>1.8061953459328327E-2</v>
          </cell>
          <cell r="UL159">
            <v>1.8061953459328327E-2</v>
          </cell>
          <cell r="UM159">
            <v>1.8061953459328327E-2</v>
          </cell>
          <cell r="UN159" t="str">
            <v>N/A</v>
          </cell>
          <cell r="UO159" t="str">
            <v>N/A</v>
          </cell>
          <cell r="UP159" t="str">
            <v>N/A</v>
          </cell>
          <cell r="UQ159" t="str">
            <v>N/A</v>
          </cell>
          <cell r="UR159" t="str">
            <v>N/A</v>
          </cell>
          <cell r="US159" t="str">
            <v>N/A</v>
          </cell>
          <cell r="UT159" t="str">
            <v>N/A</v>
          </cell>
          <cell r="UU159" t="str">
            <v>N/A</v>
          </cell>
          <cell r="UV159" t="str">
            <v>N/A</v>
          </cell>
          <cell r="UW159" t="str">
            <v>N/A</v>
          </cell>
          <cell r="UX159">
            <v>0</v>
          </cell>
          <cell r="UY159">
            <v>0</v>
          </cell>
          <cell r="UZ159">
            <v>0</v>
          </cell>
          <cell r="VA159">
            <v>0</v>
          </cell>
          <cell r="VB159">
            <v>1</v>
          </cell>
          <cell r="VC159">
            <v>0</v>
          </cell>
          <cell r="VD159">
            <v>0</v>
          </cell>
          <cell r="VE159">
            <v>1</v>
          </cell>
          <cell r="VF159">
            <v>0</v>
          </cell>
          <cell r="VG159">
            <v>0</v>
          </cell>
          <cell r="VH159">
            <v>0</v>
          </cell>
          <cell r="VI159">
            <v>0</v>
          </cell>
          <cell r="VJ159">
            <v>0</v>
          </cell>
          <cell r="VK159">
            <v>0</v>
          </cell>
          <cell r="VL159">
            <v>0</v>
          </cell>
          <cell r="VM159">
            <v>0</v>
          </cell>
          <cell r="VN159">
            <v>0</v>
          </cell>
          <cell r="VO159">
            <v>0</v>
          </cell>
          <cell r="VP159">
            <v>0</v>
          </cell>
          <cell r="VQ159">
            <v>0</v>
          </cell>
          <cell r="VR159">
            <v>0</v>
          </cell>
          <cell r="VS159">
            <v>0</v>
          </cell>
          <cell r="VT159">
            <v>0</v>
          </cell>
          <cell r="VU159">
            <v>0</v>
          </cell>
          <cell r="VV159">
            <v>1</v>
          </cell>
          <cell r="VW159">
            <v>0</v>
          </cell>
          <cell r="VX159">
            <v>0</v>
          </cell>
          <cell r="VY159">
            <v>0.30395106082340506</v>
          </cell>
          <cell r="VZ159">
            <v>0.30395106082340501</v>
          </cell>
          <cell r="WA159">
            <v>0.3160882965664959</v>
          </cell>
          <cell r="WB159">
            <v>0.3160882965664959</v>
          </cell>
          <cell r="WC159">
            <v>0</v>
          </cell>
          <cell r="WD159">
            <v>0</v>
          </cell>
          <cell r="WE159">
            <v>0</v>
          </cell>
          <cell r="WF159">
            <v>0.30028388173817105</v>
          </cell>
          <cell r="WG159">
            <v>0.30028388173817111</v>
          </cell>
          <cell r="WH159">
            <v>0.30028388173817111</v>
          </cell>
          <cell r="WI159">
            <v>0</v>
          </cell>
          <cell r="WJ159">
            <v>0</v>
          </cell>
          <cell r="WK159">
            <v>0</v>
          </cell>
          <cell r="WL159">
            <v>1.5804414828324793E-2</v>
          </cell>
          <cell r="WM159">
            <v>1.5804414828324797E-2</v>
          </cell>
          <cell r="WN159">
            <v>1.5804414828324797E-2</v>
          </cell>
          <cell r="WO159">
            <v>0</v>
          </cell>
          <cell r="WP159">
            <v>0</v>
          </cell>
          <cell r="WQ159">
            <v>0</v>
          </cell>
          <cell r="WR159">
            <v>0.3160882965664959</v>
          </cell>
          <cell r="WS159">
            <v>0</v>
          </cell>
          <cell r="WT159">
            <v>0.3160882965664959</v>
          </cell>
          <cell r="WU159">
            <v>0</v>
          </cell>
          <cell r="WV159">
            <v>0.3160882965664959</v>
          </cell>
          <cell r="WW159">
            <v>0</v>
          </cell>
          <cell r="WX159">
            <v>0</v>
          </cell>
          <cell r="WY159">
            <v>0</v>
          </cell>
          <cell r="WZ159">
            <v>2.5434226788291272</v>
          </cell>
          <cell r="XA159">
            <v>2.5669276045269114</v>
          </cell>
          <cell r="XB159">
            <v>2.4720068795840251</v>
          </cell>
          <cell r="XC159">
            <v>2.4720068795840255</v>
          </cell>
          <cell r="XD159">
            <v>0</v>
          </cell>
          <cell r="XE159">
            <v>4.944013759168052</v>
          </cell>
          <cell r="XF159">
            <v>0</v>
          </cell>
          <cell r="XG159">
            <v>1.8297588973849139</v>
          </cell>
          <cell r="XH159">
            <v>1.7783817923640779</v>
          </cell>
          <cell r="XI159">
            <v>1.7783817923640779</v>
          </cell>
          <cell r="XJ159">
            <v>0</v>
          </cell>
          <cell r="XK159">
            <v>3.5567635847281567</v>
          </cell>
          <cell r="XL159">
            <v>0</v>
          </cell>
          <cell r="XM159">
            <v>0.32771618455094309</v>
          </cell>
          <cell r="XN159">
            <v>0.32471534239464434</v>
          </cell>
          <cell r="XO159">
            <v>0.31559778364308994</v>
          </cell>
          <cell r="XP159">
            <v>0.31559778364308994</v>
          </cell>
          <cell r="XQ159">
            <v>0</v>
          </cell>
          <cell r="XR159">
            <v>0.63119556728617987</v>
          </cell>
          <cell r="XS159">
            <v>0</v>
          </cell>
          <cell r="XT159">
            <v>0.14585566464358837</v>
          </cell>
          <cell r="XU159">
            <v>0.14176023884132155</v>
          </cell>
          <cell r="XV159">
            <v>0.14176023884132155</v>
          </cell>
          <cell r="XW159">
            <v>0</v>
          </cell>
          <cell r="XX159">
            <v>0.2835204776826431</v>
          </cell>
          <cell r="XY159">
            <v>0</v>
          </cell>
          <cell r="XZ159">
            <v>0</v>
          </cell>
          <cell r="YA159">
            <v>0</v>
          </cell>
          <cell r="YB159">
            <v>0</v>
          </cell>
          <cell r="YC159">
            <v>0</v>
          </cell>
          <cell r="YD159">
            <v>0</v>
          </cell>
          <cell r="YE159">
            <v>0</v>
          </cell>
          <cell r="YF159">
            <v>0</v>
          </cell>
          <cell r="YG159">
            <v>0</v>
          </cell>
          <cell r="YH159">
            <v>0</v>
          </cell>
          <cell r="YI159">
            <v>0</v>
          </cell>
          <cell r="YJ159">
            <v>0</v>
          </cell>
          <cell r="YK159">
            <v>0</v>
          </cell>
          <cell r="YL159">
            <v>0</v>
          </cell>
          <cell r="YM159">
            <v>0</v>
          </cell>
          <cell r="YN159">
            <v>0</v>
          </cell>
          <cell r="YO159">
            <v>0</v>
          </cell>
          <cell r="YP159">
            <v>0</v>
          </cell>
          <cell r="YQ159">
            <v>0</v>
          </cell>
          <cell r="YR159">
            <v>0.24309277440598065</v>
          </cell>
          <cell r="YS159">
            <v>0.23626706473553594</v>
          </cell>
          <cell r="YT159">
            <v>0.23626706473553594</v>
          </cell>
          <cell r="YU159">
            <v>0</v>
          </cell>
          <cell r="YV159">
            <v>0.47253412947107187</v>
          </cell>
          <cell r="YW159">
            <v>0</v>
          </cell>
          <cell r="YX159">
            <v>0</v>
          </cell>
          <cell r="YY159">
            <v>0</v>
          </cell>
          <cell r="YZ159">
            <v>0</v>
          </cell>
          <cell r="ZA159">
            <v>0</v>
          </cell>
          <cell r="ZB159">
            <v>0</v>
          </cell>
          <cell r="ZC159">
            <v>0</v>
          </cell>
          <cell r="ZD159">
            <v>0</v>
          </cell>
          <cell r="ZE159">
            <v>0</v>
          </cell>
          <cell r="ZF159">
            <v>0</v>
          </cell>
          <cell r="ZG159">
            <v>0</v>
          </cell>
          <cell r="ZH159">
            <v>0</v>
          </cell>
          <cell r="ZI159">
            <v>0</v>
          </cell>
          <cell r="ZJ159" t="str">
            <v xml:space="preserve"> </v>
          </cell>
          <cell r="ZK159">
            <v>0</v>
          </cell>
          <cell r="ZL159">
            <v>0</v>
          </cell>
          <cell r="ZM159">
            <v>0</v>
          </cell>
          <cell r="ZN159">
            <v>0</v>
          </cell>
          <cell r="ZO159">
            <v>0</v>
          </cell>
          <cell r="ZP159">
            <v>0</v>
          </cell>
          <cell r="ZQ159">
            <v>0</v>
          </cell>
          <cell r="ZR159" t="str">
            <v>0: No</v>
          </cell>
          <cell r="ZS159" t="str">
            <v>1: Yes</v>
          </cell>
          <cell r="ZT159">
            <v>0.95746870603723988</v>
          </cell>
          <cell r="ZU159">
            <v>0.95746870603723966</v>
          </cell>
          <cell r="ZV159">
            <v>0.95746870603723977</v>
          </cell>
          <cell r="ZW159">
            <v>0.95746870603723966</v>
          </cell>
          <cell r="ZX159">
            <v>0</v>
          </cell>
          <cell r="ZY159">
            <v>0.95746870603723977</v>
          </cell>
          <cell r="ZZ159">
            <v>0</v>
          </cell>
          <cell r="AAA159">
            <v>0.55533184950159897</v>
          </cell>
          <cell r="AAB159">
            <v>0.55533184950159897</v>
          </cell>
          <cell r="AAC159">
            <v>0.55533184950159886</v>
          </cell>
          <cell r="AAD159">
            <v>0</v>
          </cell>
          <cell r="AAE159">
            <v>0.55533184950159897</v>
          </cell>
          <cell r="AAF159">
            <v>0</v>
          </cell>
          <cell r="AAG159">
            <v>0.12447093178484117</v>
          </cell>
          <cell r="AAH159">
            <v>0.12447093178484116</v>
          </cell>
          <cell r="AAI159">
            <v>0.12447093178484117</v>
          </cell>
          <cell r="AAJ159">
            <v>0.12447093178484116</v>
          </cell>
          <cell r="AAK159">
            <v>0</v>
          </cell>
          <cell r="AAL159">
            <v>0.12447093178484116</v>
          </cell>
          <cell r="AAM159">
            <v>0</v>
          </cell>
          <cell r="AAN159">
            <v>6.7022809422606786E-2</v>
          </cell>
          <cell r="AAO159">
            <v>6.7022809422606799E-2</v>
          </cell>
          <cell r="AAP159">
            <v>6.7022809422606772E-2</v>
          </cell>
          <cell r="AAQ159">
            <v>0</v>
          </cell>
          <cell r="AAR159">
            <v>6.7022809422606786E-2</v>
          </cell>
          <cell r="AAS159">
            <v>0</v>
          </cell>
          <cell r="AAT159">
            <v>0</v>
          </cell>
          <cell r="AAU159">
            <v>0</v>
          </cell>
          <cell r="AAV159">
            <v>0</v>
          </cell>
          <cell r="AAW159">
            <v>0</v>
          </cell>
          <cell r="AAX159">
            <v>0</v>
          </cell>
          <cell r="AAY159">
            <v>0</v>
          </cell>
          <cell r="AAZ159">
            <v>0</v>
          </cell>
          <cell r="ABA159">
            <v>0</v>
          </cell>
          <cell r="ABB159">
            <v>0</v>
          </cell>
          <cell r="ABC159">
            <v>0</v>
          </cell>
          <cell r="ABD159">
            <v>0</v>
          </cell>
          <cell r="ABE159">
            <v>0</v>
          </cell>
          <cell r="ABF159">
            <v>0.14362030590558597</v>
          </cell>
          <cell r="ABG159">
            <v>0.14362030590558597</v>
          </cell>
          <cell r="ABH159">
            <v>0.14362030590558594</v>
          </cell>
          <cell r="ABI159">
            <v>0</v>
          </cell>
          <cell r="ABJ159">
            <v>0.14362030590558594</v>
          </cell>
          <cell r="ABK159">
            <v>0</v>
          </cell>
          <cell r="ABL159">
            <v>6.7022809422606786E-2</v>
          </cell>
          <cell r="ABM159">
            <v>6.7022809422606799E-2</v>
          </cell>
          <cell r="ABN159">
            <v>6.7022809422606772E-2</v>
          </cell>
          <cell r="ABO159">
            <v>0</v>
          </cell>
          <cell r="ABP159">
            <v>6.7022809422606786E-2</v>
          </cell>
          <cell r="ABQ159">
            <v>0</v>
          </cell>
          <cell r="ABR159">
            <v>0</v>
          </cell>
          <cell r="ABS159">
            <v>0</v>
          </cell>
          <cell r="ABT159">
            <v>0</v>
          </cell>
          <cell r="ABU159">
            <v>0</v>
          </cell>
          <cell r="ABV159">
            <v>0</v>
          </cell>
          <cell r="ABW159">
            <v>0</v>
          </cell>
          <cell r="ABX159">
            <v>0.12447093178484117</v>
          </cell>
          <cell r="ABY159" t="str">
            <v>0: No</v>
          </cell>
          <cell r="ABZ159">
            <v>0.12447093178484116</v>
          </cell>
          <cell r="ACA159">
            <v>0.12447093178484117</v>
          </cell>
          <cell r="ACB159">
            <v>3.5484266402953564</v>
          </cell>
          <cell r="ACC159">
            <v>3.5701766140169382</v>
          </cell>
          <cell r="ACD159">
            <v>3.48234297013795</v>
          </cell>
          <cell r="ACE159">
            <v>3.4448897619134442</v>
          </cell>
          <cell r="ACF159">
            <v>0</v>
          </cell>
          <cell r="ACG159">
            <v>6.7077173531230283</v>
          </cell>
          <cell r="ACH159">
            <v>0</v>
          </cell>
          <cell r="ACI159">
            <v>1.0396977126566156</v>
          </cell>
          <cell r="ACJ159">
            <v>1.0188922489155814</v>
          </cell>
          <cell r="ACK159">
            <v>1.0095289468594548</v>
          </cell>
          <cell r="ACL159">
            <v>0</v>
          </cell>
          <cell r="ACM159">
            <v>1.9735423510429451</v>
          </cell>
          <cell r="ACN159">
            <v>0</v>
          </cell>
          <cell r="ACO159">
            <v>0.46543232447220334</v>
          </cell>
          <cell r="ACP159">
            <v>0.46075144042347127</v>
          </cell>
          <cell r="ACQ159">
            <v>0.4513881383673447</v>
          </cell>
          <cell r="ACR159">
            <v>0</v>
          </cell>
          <cell r="ACS159">
            <v>0.8572607340587246</v>
          </cell>
          <cell r="ACT159">
            <v>0</v>
          </cell>
          <cell r="ACU159">
            <v>0.14638137345877175</v>
          </cell>
          <cell r="ACV159">
            <v>0.14227118647838102</v>
          </cell>
          <cell r="ACW159">
            <v>0.14227118647838102</v>
          </cell>
          <cell r="ACX159">
            <v>0</v>
          </cell>
          <cell r="ACY159">
            <v>0.2845423729567621</v>
          </cell>
          <cell r="ACZ159">
            <v>0</v>
          </cell>
          <cell r="ADA159">
            <v>0</v>
          </cell>
          <cell r="ADB159">
            <v>0</v>
          </cell>
          <cell r="ADC159">
            <v>0</v>
          </cell>
          <cell r="ADD159">
            <v>0</v>
          </cell>
          <cell r="ADE159">
            <v>0</v>
          </cell>
          <cell r="ADF159">
            <v>0</v>
          </cell>
          <cell r="ADG159">
            <v>0</v>
          </cell>
          <cell r="ADH159">
            <v>0</v>
          </cell>
          <cell r="ADI159">
            <v>0</v>
          </cell>
          <cell r="ADJ159">
            <v>0</v>
          </cell>
          <cell r="ADK159">
            <v>0</v>
          </cell>
          <cell r="ADL159">
            <v>0</v>
          </cell>
          <cell r="ADM159">
            <v>0.55551316967760145</v>
          </cell>
          <cell r="ADN159">
            <v>0.54830293979478262</v>
          </cell>
          <cell r="ADO159">
            <v>0.53893963773865605</v>
          </cell>
          <cell r="ADP159">
            <v>0</v>
          </cell>
          <cell r="ADQ159">
            <v>1.0323637328013473</v>
          </cell>
          <cell r="ADR159">
            <v>0</v>
          </cell>
          <cell r="ADS159">
            <v>1.3414020600301648</v>
          </cell>
          <cell r="ADT159">
            <v>1.3121251545257335</v>
          </cell>
          <cell r="ADU159">
            <v>1.3027618524696072</v>
          </cell>
          <cell r="ADV159">
            <v>0</v>
          </cell>
          <cell r="ADW159">
            <v>2.5600081622632493</v>
          </cell>
          <cell r="ADX159">
            <v>0</v>
          </cell>
          <cell r="ADY159">
            <v>0</v>
          </cell>
          <cell r="ADZ159">
            <v>0</v>
          </cell>
          <cell r="AEA159">
            <v>0</v>
          </cell>
          <cell r="AEB159">
            <v>0</v>
          </cell>
          <cell r="AEC159">
            <v>0</v>
          </cell>
          <cell r="AED159">
            <v>0</v>
          </cell>
          <cell r="AEE159">
            <v>0.89085271650190723</v>
          </cell>
          <cell r="AEF159">
            <v>0</v>
          </cell>
          <cell r="AEG159">
            <v>0.98420039289862937</v>
          </cell>
          <cell r="AEH159">
            <v>0</v>
          </cell>
          <cell r="AEI159">
            <v>0.14181017216884548</v>
          </cell>
          <cell r="AEJ159">
            <v>0.87596973555796132</v>
          </cell>
          <cell r="AEK159">
            <v>0.65559362316801328</v>
          </cell>
          <cell r="AEL159">
            <v>0</v>
          </cell>
          <cell r="AEM159">
            <v>0.46543232447220334</v>
          </cell>
          <cell r="AEN159">
            <v>0.88804284095616604</v>
          </cell>
          <cell r="AEO159">
            <v>0</v>
          </cell>
          <cell r="AEP159">
            <v>0.9932958363337181</v>
          </cell>
          <cell r="AEQ159">
            <v>0</v>
          </cell>
          <cell r="AER159">
            <v>0.14312070446367944</v>
          </cell>
          <cell r="AES159">
            <v>0.88406497026636444</v>
          </cell>
          <cell r="AET159">
            <v>0.6616522619970101</v>
          </cell>
          <cell r="AEU159">
            <v>0</v>
          </cell>
          <cell r="AEV159">
            <v>0.46697293359411185</v>
          </cell>
          <cell r="AEW159">
            <v>0.11</v>
          </cell>
          <cell r="AEX159" t="str">
            <v>1</v>
          </cell>
          <cell r="AEY159" t="str">
            <v>1</v>
          </cell>
          <cell r="AEZ159" t="str">
            <v>1: Yes</v>
          </cell>
          <cell r="AFA159" t="str">
            <v>30</v>
          </cell>
          <cell r="AFB159" t="str">
            <v>30</v>
          </cell>
          <cell r="AFC159" t="str">
            <v>0: Never</v>
          </cell>
          <cell r="AFD159" t="str">
            <v>1: Always</v>
          </cell>
          <cell r="AFE159">
            <v>0.46697293359411185</v>
          </cell>
          <cell r="AFF159">
            <v>0.46075144042347127</v>
          </cell>
          <cell r="AFG159">
            <v>0.58292442369608921</v>
          </cell>
          <cell r="AFH159">
            <v>0.5829244236960891</v>
          </cell>
          <cell r="AFI159">
            <v>0.58292442369608921</v>
          </cell>
          <cell r="AFJ159">
            <v>0.5829244236960891</v>
          </cell>
          <cell r="AFK159">
            <v>0</v>
          </cell>
          <cell r="AFL159">
            <v>0.58292442369608921</v>
          </cell>
          <cell r="AFM159">
            <v>0</v>
          </cell>
          <cell r="AFN159">
            <v>0</v>
          </cell>
          <cell r="AFO159">
            <v>5</v>
          </cell>
          <cell r="AFP159">
            <v>5</v>
          </cell>
          <cell r="AFQ159">
            <v>0</v>
          </cell>
          <cell r="AFR159">
            <v>0</v>
          </cell>
          <cell r="AFS159">
            <v>0</v>
          </cell>
          <cell r="AFT159">
            <v>0</v>
          </cell>
          <cell r="AFU159">
            <v>0</v>
          </cell>
          <cell r="AFV159">
            <v>0</v>
          </cell>
          <cell r="AFW159">
            <v>0</v>
          </cell>
          <cell r="AFX159">
            <v>0</v>
          </cell>
          <cell r="AFY159">
            <v>0</v>
          </cell>
          <cell r="AFZ159">
            <v>0</v>
          </cell>
          <cell r="AGA159">
            <v>0</v>
          </cell>
          <cell r="AGB159">
            <v>0</v>
          </cell>
        </row>
        <row r="160">
          <cell r="A160" t="str">
            <v>Ethiopia_38</v>
          </cell>
          <cell r="B160" t="str">
            <v>Ethiopia</v>
          </cell>
          <cell r="C160" t="str">
            <v xml:space="preserve">Humera HC </v>
          </cell>
          <cell r="D160" t="str">
            <v>Health Center</v>
          </cell>
          <cell r="E160" t="str">
            <v>Secondary</v>
          </cell>
          <cell r="F160" t="str">
            <v>Urban</v>
          </cell>
          <cell r="G160" t="str">
            <v>No</v>
          </cell>
          <cell r="H160">
            <v>38971</v>
          </cell>
          <cell r="I160">
            <v>24197</v>
          </cell>
          <cell r="J160">
            <v>20452</v>
          </cell>
          <cell r="K160">
            <v>10</v>
          </cell>
          <cell r="L160">
            <v>0</v>
          </cell>
          <cell r="M160" t="str">
            <v>USD</v>
          </cell>
          <cell r="N160">
            <v>16.173479999999998</v>
          </cell>
          <cell r="O160">
            <v>0</v>
          </cell>
          <cell r="P160">
            <v>0</v>
          </cell>
          <cell r="Q160">
            <v>0</v>
          </cell>
          <cell r="R160">
            <v>1</v>
          </cell>
          <cell r="S160">
            <v>0</v>
          </cell>
          <cell r="T160">
            <v>20452</v>
          </cell>
          <cell r="U160">
            <v>0</v>
          </cell>
          <cell r="V160">
            <v>142.80597499671455</v>
          </cell>
          <cell r="W160" t="str">
            <v>0: No</v>
          </cell>
          <cell r="X160" t="str">
            <v>0: No</v>
          </cell>
          <cell r="Y160">
            <v>0</v>
          </cell>
          <cell r="Z160" t="str">
            <v>Jul-10</v>
          </cell>
          <cell r="AA160" t="str">
            <v>Jun-11</v>
          </cell>
          <cell r="AB160">
            <v>133</v>
          </cell>
          <cell r="AC160">
            <v>122.16666666666667</v>
          </cell>
          <cell r="AD160">
            <v>0</v>
          </cell>
          <cell r="AE160">
            <v>4</v>
          </cell>
          <cell r="AF160">
            <v>0</v>
          </cell>
          <cell r="AG160">
            <v>259.16666666666669</v>
          </cell>
          <cell r="AH160">
            <v>126.16666666666667</v>
          </cell>
          <cell r="AI160">
            <v>7.5749196141479098</v>
          </cell>
          <cell r="AJ160">
            <v>22.434083601286172</v>
          </cell>
          <cell r="AK160">
            <v>8</v>
          </cell>
          <cell r="AL160">
            <v>7</v>
          </cell>
          <cell r="AM160">
            <v>0</v>
          </cell>
          <cell r="AN160">
            <v>11</v>
          </cell>
          <cell r="AO160">
            <v>0</v>
          </cell>
          <cell r="AP160">
            <v>20</v>
          </cell>
          <cell r="AQ160">
            <v>25</v>
          </cell>
          <cell r="AR160">
            <v>0</v>
          </cell>
          <cell r="AS160">
            <v>25</v>
          </cell>
          <cell r="AT160">
            <v>0</v>
          </cell>
          <cell r="AU160">
            <v>8</v>
          </cell>
          <cell r="AV160">
            <v>7</v>
          </cell>
          <cell r="AW160">
            <v>0</v>
          </cell>
          <cell r="AX160">
            <v>11</v>
          </cell>
          <cell r="AY160">
            <v>0</v>
          </cell>
          <cell r="AZ160">
            <v>0</v>
          </cell>
          <cell r="BA160">
            <v>0</v>
          </cell>
          <cell r="BB160">
            <v>0</v>
          </cell>
          <cell r="BC160">
            <v>0</v>
          </cell>
          <cell r="BD160">
            <v>0</v>
          </cell>
          <cell r="BE160">
            <v>43759.166666666672</v>
          </cell>
          <cell r="BF160" t="str">
            <v>1: Yes</v>
          </cell>
          <cell r="BG160" t="str">
            <v>19</v>
          </cell>
          <cell r="BH160" t="str">
            <v>3</v>
          </cell>
          <cell r="BI160" t="str">
            <v>0: Unknown</v>
          </cell>
          <cell r="BJ160" t="str">
            <v>9</v>
          </cell>
          <cell r="BK160" t="str">
            <v>N/A</v>
          </cell>
          <cell r="BL160" t="str">
            <v>N/A</v>
          </cell>
          <cell r="BM160" t="str">
            <v>1: Yes</v>
          </cell>
          <cell r="BN160" t="str">
            <v>N_INITIATION,N_STAGE,N_MONITORING,N_BLOOD: Initiation, WHO Staging, Routine clinical monitoring, Blood draws for CD4</v>
          </cell>
          <cell r="BO160" t="str">
            <v>The health officer only steps in when the nurse is not sure of what steps to take for a particular patient. Otherwise all treatment is administered by nurses</v>
          </cell>
          <cell r="BP160" t="str">
            <v>1: Yes</v>
          </cell>
          <cell r="BQ160">
            <v>0.9</v>
          </cell>
          <cell r="BR160" t="str">
            <v>1: The Costing Period</v>
          </cell>
          <cell r="BS160" t="str">
            <v/>
          </cell>
          <cell r="BT160" t="str">
            <v>1: Yes</v>
          </cell>
          <cell r="BU160" t="str">
            <v>19</v>
          </cell>
          <cell r="BV160" t="str">
            <v>3</v>
          </cell>
          <cell r="BW160" t="str">
            <v>0: Unknown</v>
          </cell>
          <cell r="BX160" t="str">
            <v>9</v>
          </cell>
          <cell r="BY160" t="str">
            <v>N/A</v>
          </cell>
          <cell r="BZ160" t="str">
            <v>N/A</v>
          </cell>
          <cell r="CA160" t="str">
            <v>0: No</v>
          </cell>
          <cell r="CB160" t="str">
            <v>0: No</v>
          </cell>
          <cell r="CC160" t="str">
            <v>0: No</v>
          </cell>
          <cell r="CD160" t="str">
            <v>0: No</v>
          </cell>
          <cell r="CE160" t="str">
            <v>0: No</v>
          </cell>
          <cell r="CF160" t="str">
            <v>0: No</v>
          </cell>
          <cell r="CG160" t="str">
            <v>1: Yes</v>
          </cell>
          <cell r="CH160" t="str">
            <v>stored by MRN number</v>
          </cell>
          <cell r="CI160" t="str">
            <v>Storage of patient charts was complicated and not very organized at the facility     ART Charts stored with normal charts and only those charts having MRN numbers were accessible. Hence there were charts sampled that we could not pull out because they had no MRN number and hence no way of being traced</v>
          </cell>
          <cell r="CJ160">
            <v>130.5</v>
          </cell>
          <cell r="CK160" t="str">
            <v>The pharmacist was not available for this last set of questions and we have been trying to get in touch with him but were couldn't do so.   As an alternative we called the ART nurse and asked for his estimate - while he was unable to tell us how much time is spent specifically in the pharmacy, he gave us revised estimates of how much time he thought  patients spent every time they came in for a visit. For this reason, you will now find that pharmacy visit times are now zero</v>
          </cell>
          <cell r="CL160" t="str">
            <v>1: Yes</v>
          </cell>
          <cell r="CM160" t="str">
            <v>0: No</v>
          </cell>
          <cell r="CN160" t="str">
            <v>1: Yes</v>
          </cell>
          <cell r="CO160" t="str">
            <v>0: No</v>
          </cell>
          <cell r="CP160" t="str">
            <v>Town support group (Kebele) gets a list from the ART clinic and attempt to contact defaulting patients</v>
          </cell>
          <cell r="CQ160" t="str">
            <v>1: Yes</v>
          </cell>
          <cell r="CR160" t="str">
            <v>0: No</v>
          </cell>
          <cell r="CS160" t="str">
            <v>100</v>
          </cell>
          <cell r="CT160" t="str">
            <v>40</v>
          </cell>
          <cell r="CU160">
            <v>250.9500220167327</v>
          </cell>
          <cell r="CV160">
            <v>0.1</v>
          </cell>
          <cell r="CW160">
            <v>7.5749196141479098</v>
          </cell>
          <cell r="CX160">
            <v>13.051943338098177</v>
          </cell>
          <cell r="CY160">
            <v>12.368164775071227</v>
          </cell>
          <cell r="CZ160">
            <v>13.772756142979954</v>
          </cell>
          <cell r="DA160">
            <v>9.8446729119416325</v>
          </cell>
          <cell r="DB160">
            <v>9.3289201138469195</v>
          </cell>
          <cell r="DC160">
            <v>10.388359481135268</v>
          </cell>
          <cell r="DD160">
            <v>10.203506374520069</v>
          </cell>
          <cell r="DE160">
            <v>0</v>
          </cell>
          <cell r="DF160">
            <v>16.034081445674389</v>
          </cell>
          <cell r="DG160">
            <v>0</v>
          </cell>
          <cell r="DH160">
            <v>3.2072704261565432</v>
          </cell>
          <cell r="DI160">
            <v>3.0392446612243069</v>
          </cell>
          <cell r="DJ160">
            <v>3.3843966618446868</v>
          </cell>
          <cell r="DK160">
            <v>3.3241738482140861</v>
          </cell>
          <cell r="DL160">
            <v>0</v>
          </cell>
          <cell r="DM160">
            <v>5.2237017614792771</v>
          </cell>
          <cell r="DN160">
            <v>0</v>
          </cell>
          <cell r="DO160">
            <v>10.388359481135268</v>
          </cell>
          <cell r="DP160">
            <v>10.203506374520069</v>
          </cell>
          <cell r="DQ160">
            <v>16.034081445674389</v>
          </cell>
          <cell r="DR160">
            <v>3.3843966618446868</v>
          </cell>
          <cell r="DS160">
            <v>3.3241738482140861</v>
          </cell>
          <cell r="DT160">
            <v>5.2237017614792771</v>
          </cell>
          <cell r="DU160">
            <v>8.5051792653841307</v>
          </cell>
          <cell r="DV160">
            <v>8.0596012310851854</v>
          </cell>
          <cell r="DW160">
            <v>8.8151888464994244</v>
          </cell>
          <cell r="DX160">
            <v>0</v>
          </cell>
          <cell r="DY160">
            <v>13.852439615927665</v>
          </cell>
          <cell r="DZ160">
            <v>0</v>
          </cell>
          <cell r="EA160">
            <v>0.42899597586505422</v>
          </cell>
          <cell r="EB160">
            <v>0.40652129571032919</v>
          </cell>
          <cell r="EC160">
            <v>0.44463266718317268</v>
          </cell>
          <cell r="ED160">
            <v>0</v>
          </cell>
          <cell r="EE160">
            <v>0.69870847700212835</v>
          </cell>
          <cell r="EF160">
            <v>0</v>
          </cell>
          <cell r="EG160">
            <v>0.15902113110063382</v>
          </cell>
          <cell r="EH160">
            <v>0.15069016936580029</v>
          </cell>
          <cell r="EI160">
            <v>0.16481737274384409</v>
          </cell>
          <cell r="EJ160">
            <v>0</v>
          </cell>
          <cell r="EK160">
            <v>0.25899872859746925</v>
          </cell>
          <cell r="EL160">
            <v>0</v>
          </cell>
          <cell r="EM160">
            <v>0</v>
          </cell>
          <cell r="EN160">
            <v>0</v>
          </cell>
          <cell r="EO160">
            <v>0</v>
          </cell>
          <cell r="EP160">
            <v>0</v>
          </cell>
          <cell r="EQ160">
            <v>0</v>
          </cell>
          <cell r="ER160">
            <v>0</v>
          </cell>
          <cell r="ES160">
            <v>0</v>
          </cell>
          <cell r="ET160">
            <v>0</v>
          </cell>
          <cell r="EU160">
            <v>0</v>
          </cell>
          <cell r="EV160">
            <v>0</v>
          </cell>
          <cell r="EW160">
            <v>0</v>
          </cell>
          <cell r="EX160">
            <v>0</v>
          </cell>
          <cell r="EY160">
            <v>2.977883284732906</v>
          </cell>
          <cell r="EZ160">
            <v>2.821874888086485</v>
          </cell>
          <cell r="FA160">
            <v>3.0864256588445937</v>
          </cell>
          <cell r="FB160">
            <v>0</v>
          </cell>
          <cell r="FC160">
            <v>4.8500974638986456</v>
          </cell>
          <cell r="FD160">
            <v>0</v>
          </cell>
          <cell r="FE160">
            <v>0.98086368101545107</v>
          </cell>
          <cell r="FF160">
            <v>0.92947719082342439</v>
          </cell>
          <cell r="FG160">
            <v>1.016615677463121</v>
          </cell>
          <cell r="FH160">
            <v>0</v>
          </cell>
          <cell r="FI160">
            <v>1.5975389217277609</v>
          </cell>
          <cell r="FJ160">
            <v>0</v>
          </cell>
          <cell r="FK160">
            <v>0</v>
          </cell>
          <cell r="FL160">
            <v>0</v>
          </cell>
          <cell r="FM160">
            <v>0</v>
          </cell>
          <cell r="FN160">
            <v>0</v>
          </cell>
          <cell r="FO160">
            <v>0</v>
          </cell>
          <cell r="FP160">
            <v>0</v>
          </cell>
          <cell r="FQ160">
            <v>0</v>
          </cell>
          <cell r="FR160">
            <v>0</v>
          </cell>
          <cell r="FS160">
            <v>5.0932475884244379</v>
          </cell>
          <cell r="FT160">
            <v>0</v>
          </cell>
          <cell r="FU160">
            <v>0.3086816720257235</v>
          </cell>
          <cell r="FV160">
            <v>0.15434083601286175</v>
          </cell>
          <cell r="FW160">
            <v>0</v>
          </cell>
          <cell r="FX160">
            <v>0</v>
          </cell>
          <cell r="FY160">
            <v>3.8585209003215435</v>
          </cell>
          <cell r="FZ160">
            <v>9.4147909967845678</v>
          </cell>
          <cell r="GA160">
            <v>0</v>
          </cell>
          <cell r="GB160">
            <v>3.8585209003215435</v>
          </cell>
          <cell r="GC160">
            <v>0.61736334405144699</v>
          </cell>
          <cell r="GD160">
            <v>4.47588424437299</v>
          </cell>
          <cell r="GE160">
            <v>0</v>
          </cell>
          <cell r="GF160">
            <v>0</v>
          </cell>
          <cell r="GG160">
            <v>4.8264173220848967</v>
          </cell>
          <cell r="GH160">
            <v>0</v>
          </cell>
          <cell r="GI160">
            <v>0.29251014073241799</v>
          </cell>
          <cell r="GJ160">
            <v>0.14625507036620899</v>
          </cell>
          <cell r="GK160">
            <v>0</v>
          </cell>
          <cell r="GL160">
            <v>0</v>
          </cell>
          <cell r="GM160">
            <v>3.6563767591552243</v>
          </cell>
          <cell r="GN160">
            <v>8.9215592923387472</v>
          </cell>
          <cell r="GO160">
            <v>3.6563767591552243</v>
          </cell>
          <cell r="GP160">
            <v>0.58502028146483598</v>
          </cell>
          <cell r="GQ160">
            <v>4.2413970406200603</v>
          </cell>
          <cell r="GR160">
            <v>0</v>
          </cell>
          <cell r="GS160">
            <v>0</v>
          </cell>
          <cell r="GT160">
            <v>5.3745296921747077</v>
          </cell>
          <cell r="GU160">
            <v>0</v>
          </cell>
          <cell r="GV160">
            <v>0.32572907225301251</v>
          </cell>
          <cell r="GW160">
            <v>0.16286453612650625</v>
          </cell>
          <cell r="GX160">
            <v>0</v>
          </cell>
          <cell r="GY160">
            <v>0</v>
          </cell>
          <cell r="GZ160">
            <v>4.0716134031626572</v>
          </cell>
          <cell r="HA160">
            <v>9.934736703716883</v>
          </cell>
          <cell r="HB160">
            <v>4.0716134031626572</v>
          </cell>
          <cell r="HC160">
            <v>0.65145814450602502</v>
          </cell>
          <cell r="HD160">
            <v>4.723071547668682</v>
          </cell>
          <cell r="HE160">
            <v>0</v>
          </cell>
          <cell r="HF160">
            <v>0</v>
          </cell>
          <cell r="HG160">
            <v>1212.1463669680668</v>
          </cell>
          <cell r="HH160">
            <v>0</v>
          </cell>
          <cell r="HI160">
            <v>1212.1463669680668</v>
          </cell>
          <cell r="HJ160">
            <v>2925.8278178515761</v>
          </cell>
          <cell r="HK160">
            <v>0</v>
          </cell>
          <cell r="HL160">
            <v>0</v>
          </cell>
          <cell r="HM160">
            <v>737.37303654218317</v>
          </cell>
          <cell r="HN160">
            <v>540.68653809461273</v>
          </cell>
          <cell r="HO160">
            <v>1815.8190459434879</v>
          </cell>
          <cell r="HP160">
            <v>0</v>
          </cell>
          <cell r="HQ160">
            <v>1</v>
          </cell>
          <cell r="HR160">
            <v>0</v>
          </cell>
          <cell r="HS160">
            <v>0.4515747114368992</v>
          </cell>
          <cell r="HT160">
            <v>0</v>
          </cell>
          <cell r="HU160">
            <v>0</v>
          </cell>
          <cell r="HV160">
            <v>3.8585209003215435</v>
          </cell>
          <cell r="HW160">
            <v>2.1259999999999999</v>
          </cell>
          <cell r="HX160">
            <v>0</v>
          </cell>
          <cell r="HY160">
            <v>0.47651359034042506</v>
          </cell>
          <cell r="HZ160">
            <v>0</v>
          </cell>
          <cell r="IA160">
            <v>0</v>
          </cell>
          <cell r="IB160">
            <v>0.42791715337929392</v>
          </cell>
          <cell r="IC160">
            <v>0</v>
          </cell>
          <cell r="ID160">
            <v>0</v>
          </cell>
          <cell r="IE160" t="str">
            <v>4</v>
          </cell>
          <cell r="IF160">
            <v>98.277134959421304</v>
          </cell>
          <cell r="IG160">
            <v>98.68154849017597</v>
          </cell>
          <cell r="IH160">
            <v>0</v>
          </cell>
          <cell r="II160">
            <v>85.925671707622882</v>
          </cell>
          <cell r="IJ160">
            <v>0</v>
          </cell>
          <cell r="IK160">
            <v>93.363278211450236</v>
          </cell>
          <cell r="IL160">
            <v>4.9138567479710655</v>
          </cell>
          <cell r="IM160">
            <v>93.74747106566717</v>
          </cell>
          <cell r="IN160">
            <v>4.934077424508799</v>
          </cell>
          <cell r="IO160">
            <v>0</v>
          </cell>
          <cell r="IP160">
            <v>0</v>
          </cell>
          <cell r="IQ160">
            <v>81.629388122241735</v>
          </cell>
          <cell r="IR160">
            <v>4.2962835853811443</v>
          </cell>
          <cell r="IS160">
            <v>0</v>
          </cell>
          <cell r="IT160">
            <v>0</v>
          </cell>
          <cell r="IU160">
            <v>47.2</v>
          </cell>
          <cell r="IV160">
            <v>55</v>
          </cell>
          <cell r="IW160">
            <v>25.999999999999996</v>
          </cell>
          <cell r="IX160">
            <v>0</v>
          </cell>
          <cell r="IY160" t="str">
            <v>0: No</v>
          </cell>
          <cell r="IZ160" t="str">
            <v>N/A</v>
          </cell>
          <cell r="JA160" t="str">
            <v>N/A</v>
          </cell>
          <cell r="JB160" t="str">
            <v>N/A</v>
          </cell>
          <cell r="JC160" t="str">
            <v>N/A</v>
          </cell>
          <cell r="JD160" t="str">
            <v>N/A</v>
          </cell>
          <cell r="JE160" t="str">
            <v>N/A</v>
          </cell>
          <cell r="JF160" t="str">
            <v>N/A</v>
          </cell>
          <cell r="JG160" t="str">
            <v>N/A</v>
          </cell>
          <cell r="JH160">
            <v>0</v>
          </cell>
          <cell r="JI160">
            <v>51</v>
          </cell>
          <cell r="JJ160">
            <v>0</v>
          </cell>
          <cell r="JK160">
            <v>46</v>
          </cell>
          <cell r="JL160">
            <v>0</v>
          </cell>
          <cell r="JM160">
            <v>26</v>
          </cell>
          <cell r="JN160">
            <v>0</v>
          </cell>
          <cell r="JO160">
            <v>0</v>
          </cell>
          <cell r="JP160">
            <v>0</v>
          </cell>
          <cell r="JQ160">
            <v>0</v>
          </cell>
          <cell r="JR160">
            <v>53.428725768842874</v>
          </cell>
          <cell r="JS160">
            <v>86.335461057931752</v>
          </cell>
          <cell r="JT160">
            <v>118.77386566095336</v>
          </cell>
          <cell r="JU160">
            <v>141.70255549966424</v>
          </cell>
          <cell r="JV160">
            <v>151.52449072135315</v>
          </cell>
          <cell r="JW160" t="str">
            <v>N/A</v>
          </cell>
          <cell r="JX160">
            <v>128.29008501812612</v>
          </cell>
          <cell r="JY160" t="str">
            <v>N/A</v>
          </cell>
          <cell r="JZ160">
            <v>560</v>
          </cell>
          <cell r="KA160">
            <v>251.41200000000001</v>
          </cell>
          <cell r="KB160">
            <v>767.24349999999993</v>
          </cell>
          <cell r="KC160">
            <v>105.8</v>
          </cell>
          <cell r="KD160">
            <v>407</v>
          </cell>
          <cell r="KE160">
            <v>34</v>
          </cell>
          <cell r="KF160">
            <v>328.65</v>
          </cell>
          <cell r="KG160">
            <v>1506.2840000000001</v>
          </cell>
          <cell r="KH160">
            <v>670.1</v>
          </cell>
          <cell r="KI160">
            <v>251.41200000000001</v>
          </cell>
          <cell r="KJ160">
            <v>1861.4049999999997</v>
          </cell>
          <cell r="KK160">
            <v>105.8</v>
          </cell>
          <cell r="KL160">
            <v>407</v>
          </cell>
          <cell r="KM160">
            <v>34</v>
          </cell>
          <cell r="KN160">
            <v>328.65</v>
          </cell>
          <cell r="KO160">
            <v>1507.2840000000001</v>
          </cell>
          <cell r="KP160">
            <v>45</v>
          </cell>
          <cell r="KQ160">
            <v>6</v>
          </cell>
          <cell r="KR160">
            <v>40</v>
          </cell>
          <cell r="KS160">
            <v>6</v>
          </cell>
          <cell r="KT160">
            <v>14</v>
          </cell>
          <cell r="KU160">
            <v>12</v>
          </cell>
          <cell r="KV160">
            <v>0</v>
          </cell>
          <cell r="KW160">
            <v>0</v>
          </cell>
          <cell r="KX160">
            <v>0</v>
          </cell>
          <cell r="KY160">
            <v>0</v>
          </cell>
          <cell r="KZ160">
            <v>4.3919011004532154</v>
          </cell>
          <cell r="LA160">
            <v>9.8869811503093707</v>
          </cell>
          <cell r="LB160" t="str">
            <v/>
          </cell>
          <cell r="LC160">
            <v>2.6909500670282807</v>
          </cell>
          <cell r="LD160">
            <v>4.2871771553742803</v>
          </cell>
          <cell r="LE160">
            <v>4.5083333126838321</v>
          </cell>
          <cell r="LF160">
            <v>4.3541744618533507</v>
          </cell>
          <cell r="LG160" t="str">
            <v/>
          </cell>
          <cell r="LH160">
            <v>7.3098614583668882</v>
          </cell>
          <cell r="LI160">
            <v>7.3157155919427304</v>
          </cell>
          <cell r="LJ160" t="str">
            <v>Tenofovir/Emtricitabine</v>
          </cell>
          <cell r="LK160" t="str">
            <v/>
          </cell>
          <cell r="LL160" t="str">
            <v>0: No</v>
          </cell>
          <cell r="LM160" t="str">
            <v>N/A</v>
          </cell>
          <cell r="LN160" t="str">
            <v>N/A</v>
          </cell>
          <cell r="LO160" t="str">
            <v>N/A</v>
          </cell>
          <cell r="LP160" t="str">
            <v>N/A</v>
          </cell>
          <cell r="LQ160" t="str">
            <v>N/A</v>
          </cell>
          <cell r="LR160" t="str">
            <v>N/A</v>
          </cell>
          <cell r="LS160" t="str">
            <v>N/A</v>
          </cell>
          <cell r="LT160" t="str">
            <v>N/A</v>
          </cell>
          <cell r="LU160">
            <v>51</v>
          </cell>
          <cell r="LV160">
            <v>46</v>
          </cell>
          <cell r="LW160">
            <v>26</v>
          </cell>
          <cell r="LX160">
            <v>0</v>
          </cell>
          <cell r="LY160" t="str">
            <v/>
          </cell>
          <cell r="LZ160" t="str">
            <v/>
          </cell>
          <cell r="MA160" t="str">
            <v/>
          </cell>
          <cell r="MB160" t="str">
            <v/>
          </cell>
          <cell r="MC160" t="str">
            <v/>
          </cell>
          <cell r="MD160" t="str">
            <v/>
          </cell>
          <cell r="ME160" t="str">
            <v/>
          </cell>
          <cell r="MF160" t="str">
            <v/>
          </cell>
          <cell r="MG160" t="str">
            <v/>
          </cell>
          <cell r="MH160" t="str">
            <v/>
          </cell>
          <cell r="MI160" t="str">
            <v/>
          </cell>
          <cell r="MJ160" t="str">
            <v/>
          </cell>
          <cell r="MK160" t="str">
            <v/>
          </cell>
          <cell r="ML160" t="str">
            <v/>
          </cell>
          <cell r="MM160" t="str">
            <v/>
          </cell>
          <cell r="MN160" t="str">
            <v/>
          </cell>
          <cell r="MO160" t="str">
            <v/>
          </cell>
          <cell r="MP160" t="str">
            <v/>
          </cell>
          <cell r="MQ160" t="str">
            <v>1: Yes</v>
          </cell>
          <cell r="MR160" t="str">
            <v>1: Yes</v>
          </cell>
          <cell r="MS160" t="str">
            <v>3</v>
          </cell>
          <cell r="MT160" t="str">
            <v>1: Yes</v>
          </cell>
          <cell r="MU160">
            <v>6.7248920982560465</v>
          </cell>
          <cell r="MV160">
            <v>8.3299170976955512</v>
          </cell>
          <cell r="MW160">
            <v>5.0344591606644364</v>
          </cell>
          <cell r="MX160">
            <v>0</v>
          </cell>
          <cell r="MY160">
            <v>4.9864501691696104</v>
          </cell>
          <cell r="MZ160">
            <v>0</v>
          </cell>
          <cell r="NA160">
            <v>2.6726663944969458</v>
          </cell>
          <cell r="NB160">
            <v>2.6726663944969458</v>
          </cell>
          <cell r="NC160">
            <v>2.6726663944969458</v>
          </cell>
          <cell r="ND160">
            <v>0</v>
          </cell>
          <cell r="NE160">
            <v>2.6726663944969462</v>
          </cell>
          <cell r="NF160">
            <v>0</v>
          </cell>
          <cell r="NG160">
            <v>0</v>
          </cell>
          <cell r="NH160">
            <v>0</v>
          </cell>
          <cell r="NI160">
            <v>0</v>
          </cell>
          <cell r="NJ160">
            <v>0</v>
          </cell>
          <cell r="NK160">
            <v>0</v>
          </cell>
          <cell r="NL160">
            <v>0</v>
          </cell>
          <cell r="NM160">
            <v>4.9375865441508253</v>
          </cell>
          <cell r="NN160">
            <v>6.54261154359033</v>
          </cell>
          <cell r="NO160">
            <v>3.2471536065592157</v>
          </cell>
          <cell r="NP160">
            <v>0</v>
          </cell>
          <cell r="NQ160">
            <v>3.1991446150643892</v>
          </cell>
          <cell r="NR160">
            <v>0</v>
          </cell>
          <cell r="NS160">
            <v>1.7411919645803395</v>
          </cell>
          <cell r="NT160">
            <v>1.7411919645803395</v>
          </cell>
          <cell r="NU160">
            <v>1.7411919645803395</v>
          </cell>
          <cell r="NV160">
            <v>0</v>
          </cell>
          <cell r="NW160">
            <v>1.7411919645803395</v>
          </cell>
          <cell r="NX160">
            <v>0</v>
          </cell>
          <cell r="NY160">
            <v>0</v>
          </cell>
          <cell r="NZ160">
            <v>0</v>
          </cell>
          <cell r="OA160">
            <v>0</v>
          </cell>
          <cell r="OB160">
            <v>0</v>
          </cell>
          <cell r="OC160">
            <v>0</v>
          </cell>
          <cell r="OD160">
            <v>0</v>
          </cell>
          <cell r="OE160">
            <v>4.6113589524881753E-2</v>
          </cell>
          <cell r="OF160">
            <v>4.6113589524881746E-2</v>
          </cell>
          <cell r="OG160">
            <v>4.6113589524881753E-2</v>
          </cell>
          <cell r="OH160">
            <v>0</v>
          </cell>
          <cell r="OI160">
            <v>4.6113589524881753E-2</v>
          </cell>
          <cell r="OJ160">
            <v>0</v>
          </cell>
          <cell r="OK160">
            <v>7.1598924975549857E-2</v>
          </cell>
          <cell r="OL160">
            <v>7.1598924975549857E-2</v>
          </cell>
          <cell r="OM160">
            <v>7.1598924975549857E-2</v>
          </cell>
          <cell r="ON160">
            <v>0</v>
          </cell>
          <cell r="OO160">
            <v>7.1598924975549857E-2</v>
          </cell>
          <cell r="OP160">
            <v>0</v>
          </cell>
          <cell r="OQ160">
            <v>6.6532931732804972</v>
          </cell>
          <cell r="OR160">
            <v>8.258318172720001</v>
          </cell>
          <cell r="OS160">
            <v>4.9628602356888871</v>
          </cell>
          <cell r="OT160">
            <v>0</v>
          </cell>
          <cell r="OU160">
            <v>4.9148512441940611</v>
          </cell>
          <cell r="OV160">
            <v>0</v>
          </cell>
          <cell r="OW160">
            <v>0</v>
          </cell>
          <cell r="OX160">
            <v>0.69453376205787776</v>
          </cell>
          <cell r="OY160">
            <v>0</v>
          </cell>
          <cell r="OZ160">
            <v>0</v>
          </cell>
          <cell r="PA160">
            <v>0</v>
          </cell>
          <cell r="PB160">
            <v>0.40514469453376201</v>
          </cell>
          <cell r="PC160">
            <v>0.17749196141479098</v>
          </cell>
          <cell r="PD160">
            <v>0</v>
          </cell>
          <cell r="PE160">
            <v>0</v>
          </cell>
          <cell r="PF160">
            <v>0</v>
          </cell>
          <cell r="PG160" t="str">
            <v/>
          </cell>
          <cell r="PH160">
            <v>7.1092102556986427</v>
          </cell>
          <cell r="PI160">
            <v>0</v>
          </cell>
          <cell r="PJ160">
            <v>0</v>
          </cell>
          <cell r="PK160" t="str">
            <v>N/A</v>
          </cell>
          <cell r="PL160">
            <v>2.761664283714234</v>
          </cell>
          <cell r="PM160">
            <v>0.12699443206851008</v>
          </cell>
          <cell r="PN160" t="str">
            <v>N/A</v>
          </cell>
          <cell r="PO160" t="str">
            <v>N/A</v>
          </cell>
          <cell r="PP160" t="str">
            <v>N/A</v>
          </cell>
          <cell r="PQ160">
            <v>122.4</v>
          </cell>
          <cell r="PR160">
            <v>55.8</v>
          </cell>
          <cell r="PS160">
            <v>180</v>
          </cell>
          <cell r="PT160">
            <v>0</v>
          </cell>
          <cell r="PU160">
            <v>105</v>
          </cell>
          <cell r="PV160">
            <v>46</v>
          </cell>
          <cell r="PW160">
            <v>0</v>
          </cell>
          <cell r="PX160">
            <v>0</v>
          </cell>
          <cell r="PY160">
            <v>0</v>
          </cell>
          <cell r="PZ160">
            <v>7.7962451342934056</v>
          </cell>
          <cell r="QA160">
            <v>5.0329370790318402</v>
          </cell>
          <cell r="QB160">
            <v>2.6726663944969458</v>
          </cell>
          <cell r="QC160">
            <v>0</v>
          </cell>
          <cell r="QD160">
            <v>3.2456315249266194</v>
          </cell>
          <cell r="QE160">
            <v>1.7411919645803395</v>
          </cell>
          <cell r="QF160">
            <v>0</v>
          </cell>
          <cell r="QG160">
            <v>4.6113589524881753E-2</v>
          </cell>
          <cell r="QH160">
            <v>7.1598924975549857E-2</v>
          </cell>
          <cell r="QI160">
            <v>4.9613381540562909</v>
          </cell>
          <cell r="QJ160">
            <v>0</v>
          </cell>
          <cell r="QK160">
            <v>0.45653896961690882</v>
          </cell>
          <cell r="QL160">
            <v>0</v>
          </cell>
          <cell r="QM160">
            <v>0</v>
          </cell>
          <cell r="QN160">
            <v>0</v>
          </cell>
          <cell r="QO160">
            <v>0.40514469453376206</v>
          </cell>
          <cell r="QP160">
            <v>0.17749196141479101</v>
          </cell>
          <cell r="QQ160">
            <v>0</v>
          </cell>
          <cell r="QR160">
            <v>0</v>
          </cell>
          <cell r="QS160">
            <v>0</v>
          </cell>
          <cell r="QT160">
            <v>0</v>
          </cell>
          <cell r="QU160">
            <v>0.92030075187969929</v>
          </cell>
          <cell r="QV160" t="str">
            <v>N/A</v>
          </cell>
          <cell r="QW160" t="str">
            <v/>
          </cell>
          <cell r="QX160" t="str">
            <v/>
          </cell>
          <cell r="QY160" t="str">
            <v/>
          </cell>
          <cell r="QZ160" t="str">
            <v/>
          </cell>
          <cell r="RA160" t="str">
            <v/>
          </cell>
          <cell r="RB160" t="str">
            <v/>
          </cell>
          <cell r="RC160" t="str">
            <v>N/A</v>
          </cell>
          <cell r="RD160" t="str">
            <v>N/A</v>
          </cell>
          <cell r="RE160">
            <v>0</v>
          </cell>
          <cell r="RF160">
            <v>0</v>
          </cell>
          <cell r="RG160">
            <v>0</v>
          </cell>
          <cell r="RH160">
            <v>0</v>
          </cell>
          <cell r="RI160">
            <v>0</v>
          </cell>
          <cell r="RJ160">
            <v>0.40514469453376206</v>
          </cell>
          <cell r="RK160">
            <v>0.17749196141479098</v>
          </cell>
          <cell r="RL160">
            <v>0</v>
          </cell>
          <cell r="RM160">
            <v>0</v>
          </cell>
          <cell r="RN160">
            <v>0</v>
          </cell>
          <cell r="RO160">
            <v>15.577030919537849</v>
          </cell>
          <cell r="RP160">
            <v>15.574296717781142</v>
          </cell>
          <cell r="RQ160">
            <v>15.579624642256931</v>
          </cell>
          <cell r="RR160">
            <v>15.579624642256931</v>
          </cell>
          <cell r="RS160">
            <v>15.576458182778971</v>
          </cell>
          <cell r="RT160">
            <v>0</v>
          </cell>
          <cell r="RU160">
            <v>15.508281974305737</v>
          </cell>
          <cell r="RV160">
            <v>6.569266502071418</v>
          </cell>
          <cell r="RW160">
            <v>6.569266502071418</v>
          </cell>
          <cell r="RX160">
            <v>6.569266502071418</v>
          </cell>
          <cell r="RY160">
            <v>0</v>
          </cell>
          <cell r="RZ160">
            <v>6.5692665020714189</v>
          </cell>
          <cell r="SA160">
            <v>0</v>
          </cell>
          <cell r="SB160">
            <v>14.798179373560956</v>
          </cell>
          <cell r="SC160">
            <v>0</v>
          </cell>
          <cell r="SD160">
            <v>14.800643410144083</v>
          </cell>
          <cell r="SE160">
            <v>14.797635273640022</v>
          </cell>
          <cell r="SF160">
            <v>0</v>
          </cell>
          <cell r="SG160">
            <v>14.732867875590451</v>
          </cell>
          <cell r="SH160">
            <v>0.77885154597689243</v>
          </cell>
          <cell r="SI160">
            <v>0</v>
          </cell>
          <cell r="SJ160">
            <v>0.77898123211284664</v>
          </cell>
          <cell r="SK160">
            <v>0.77882290913894858</v>
          </cell>
          <cell r="SL160">
            <v>0</v>
          </cell>
          <cell r="SM160">
            <v>0.77541409871528677</v>
          </cell>
          <cell r="SN160">
            <v>0.82114159709404566</v>
          </cell>
          <cell r="SO160">
            <v>0.9</v>
          </cell>
          <cell r="SP160">
            <v>0.7</v>
          </cell>
          <cell r="SQ160">
            <v>1</v>
          </cell>
          <cell r="SR160">
            <v>1</v>
          </cell>
          <cell r="SS160" t="str">
            <v>1: Yes</v>
          </cell>
          <cell r="ST160" t="str">
            <v>1: Yes</v>
          </cell>
          <cell r="SU160">
            <v>0.9</v>
          </cell>
          <cell r="SV160" t="str">
            <v>1: Yes</v>
          </cell>
          <cell r="SW160" t="str">
            <v>1: Only patients with CD4 &lt;</v>
          </cell>
          <cell r="SX160">
            <v>1</v>
          </cell>
          <cell r="SY160" t="str">
            <v>0: No</v>
          </cell>
          <cell r="SZ160" t="str">
            <v>N/A</v>
          </cell>
          <cell r="TA160" t="str">
            <v>N/A</v>
          </cell>
          <cell r="TB160">
            <v>0.19526327639890056</v>
          </cell>
          <cell r="TC160">
            <v>0</v>
          </cell>
          <cell r="TD160">
            <v>5.9636902786448465</v>
          </cell>
          <cell r="TE160">
            <v>0</v>
          </cell>
          <cell r="TF160">
            <v>0</v>
          </cell>
          <cell r="TG160">
            <v>0.72220702861585018</v>
          </cell>
          <cell r="TH160">
            <v>0.66523186496204667</v>
          </cell>
          <cell r="TI160">
            <v>6.569266502071418</v>
          </cell>
          <cell r="TJ160">
            <v>1.4613719688447868</v>
          </cell>
          <cell r="TK160">
            <v>0.19785699911798371</v>
          </cell>
          <cell r="TL160">
            <v>0</v>
          </cell>
          <cell r="TM160">
            <v>5.9636902786448465</v>
          </cell>
          <cell r="TN160">
            <v>0</v>
          </cell>
          <cell r="TO160">
            <v>0</v>
          </cell>
          <cell r="TP160">
            <v>0.72220702861585029</v>
          </cell>
          <cell r="TQ160">
            <v>0.66523186496204656</v>
          </cell>
          <cell r="TR160">
            <v>6.569266502071418</v>
          </cell>
          <cell r="TS160">
            <v>1.4613719688447866</v>
          </cell>
          <cell r="TT160">
            <v>0.19252907464219207</v>
          </cell>
          <cell r="TU160">
            <v>0</v>
          </cell>
          <cell r="TV160">
            <v>5.9636902786448465</v>
          </cell>
          <cell r="TW160">
            <v>0</v>
          </cell>
          <cell r="TX160">
            <v>0</v>
          </cell>
          <cell r="TY160">
            <v>0.72220702861585029</v>
          </cell>
          <cell r="TZ160">
            <v>0.66523186496204667</v>
          </cell>
          <cell r="UA160">
            <v>6.5692665020714189</v>
          </cell>
          <cell r="UB160">
            <v>1.4613719688447868</v>
          </cell>
          <cell r="UC160" t="str">
            <v>0: No</v>
          </cell>
          <cell r="UD160" t="str">
            <v>N/A</v>
          </cell>
          <cell r="UE160" t="str">
            <v>N/A</v>
          </cell>
          <cell r="UF160">
            <v>0</v>
          </cell>
          <cell r="UG160">
            <v>0</v>
          </cell>
          <cell r="UH160">
            <v>0</v>
          </cell>
          <cell r="UI160">
            <v>0</v>
          </cell>
          <cell r="UJ160">
            <v>0</v>
          </cell>
          <cell r="UK160">
            <v>0</v>
          </cell>
          <cell r="UL160">
            <v>0</v>
          </cell>
          <cell r="UM160">
            <v>0</v>
          </cell>
          <cell r="UN160" t="str">
            <v>N/A</v>
          </cell>
          <cell r="UO160" t="str">
            <v>N/A</v>
          </cell>
          <cell r="UP160" t="str">
            <v>N/A</v>
          </cell>
          <cell r="UQ160" t="str">
            <v>N/A</v>
          </cell>
          <cell r="UR160" t="str">
            <v>N/A</v>
          </cell>
          <cell r="US160" t="str">
            <v>N/A</v>
          </cell>
          <cell r="UT160" t="str">
            <v>N/A</v>
          </cell>
          <cell r="UU160" t="str">
            <v>N/A</v>
          </cell>
          <cell r="UV160" t="str">
            <v>N/A</v>
          </cell>
          <cell r="UW160" t="str">
            <v>N/A</v>
          </cell>
          <cell r="UX160">
            <v>0</v>
          </cell>
          <cell r="UY160">
            <v>0</v>
          </cell>
          <cell r="UZ160">
            <v>0</v>
          </cell>
          <cell r="VA160">
            <v>0</v>
          </cell>
          <cell r="VB160">
            <v>1</v>
          </cell>
          <cell r="VC160">
            <v>0</v>
          </cell>
          <cell r="VD160">
            <v>1</v>
          </cell>
          <cell r="VE160">
            <v>0</v>
          </cell>
          <cell r="VF160">
            <v>0</v>
          </cell>
          <cell r="VG160">
            <v>0</v>
          </cell>
          <cell r="VH160">
            <v>1</v>
          </cell>
          <cell r="VI160">
            <v>0</v>
          </cell>
          <cell r="VJ160">
            <v>0</v>
          </cell>
          <cell r="VK160">
            <v>0</v>
          </cell>
          <cell r="VL160">
            <v>0</v>
          </cell>
          <cell r="VM160">
            <v>0</v>
          </cell>
          <cell r="VN160">
            <v>0</v>
          </cell>
          <cell r="VO160">
            <v>0</v>
          </cell>
          <cell r="VP160">
            <v>0</v>
          </cell>
          <cell r="VQ160">
            <v>0</v>
          </cell>
          <cell r="VR160">
            <v>0</v>
          </cell>
          <cell r="VS160">
            <v>0</v>
          </cell>
          <cell r="VT160">
            <v>0</v>
          </cell>
          <cell r="VU160">
            <v>0</v>
          </cell>
          <cell r="VV160">
            <v>1</v>
          </cell>
          <cell r="VW160">
            <v>1</v>
          </cell>
          <cell r="VX160">
            <v>0</v>
          </cell>
          <cell r="VY160">
            <v>0</v>
          </cell>
          <cell r="VZ160">
            <v>0</v>
          </cell>
          <cell r="WA160">
            <v>0</v>
          </cell>
          <cell r="WB160">
            <v>0</v>
          </cell>
          <cell r="WC160">
            <v>0</v>
          </cell>
          <cell r="WD160">
            <v>0</v>
          </cell>
          <cell r="WE160">
            <v>0</v>
          </cell>
          <cell r="WF160">
            <v>0</v>
          </cell>
          <cell r="WG160">
            <v>0</v>
          </cell>
          <cell r="WH160">
            <v>0</v>
          </cell>
          <cell r="WI160">
            <v>0</v>
          </cell>
          <cell r="WJ160">
            <v>0</v>
          </cell>
          <cell r="WK160">
            <v>0</v>
          </cell>
          <cell r="WL160">
            <v>0</v>
          </cell>
          <cell r="WM160">
            <v>0</v>
          </cell>
          <cell r="WN160">
            <v>0</v>
          </cell>
          <cell r="WO160">
            <v>0</v>
          </cell>
          <cell r="WP160">
            <v>0</v>
          </cell>
          <cell r="WQ160">
            <v>0</v>
          </cell>
          <cell r="WR160">
            <v>0</v>
          </cell>
          <cell r="WS160">
            <v>0</v>
          </cell>
          <cell r="WT160">
            <v>0</v>
          </cell>
          <cell r="WU160">
            <v>0</v>
          </cell>
          <cell r="WV160">
            <v>0</v>
          </cell>
          <cell r="WW160">
            <v>0</v>
          </cell>
          <cell r="WX160">
            <v>0</v>
          </cell>
          <cell r="WY160">
            <v>0</v>
          </cell>
          <cell r="WZ160">
            <v>6.0889516136899422</v>
          </cell>
          <cell r="XA160">
            <v>6.4252229395577114</v>
          </cell>
          <cell r="XB160">
            <v>5.7699573860183868</v>
          </cell>
          <cell r="XC160">
            <v>6.3108908909576105</v>
          </cell>
          <cell r="XD160">
            <v>0</v>
          </cell>
          <cell r="XE160">
            <v>9.9171142572191027</v>
          </cell>
          <cell r="XF160">
            <v>0</v>
          </cell>
          <cell r="XG160">
            <v>1.3708057236122635</v>
          </cell>
          <cell r="XH160">
            <v>1.2989905506835946</v>
          </cell>
          <cell r="XI160">
            <v>1.4207709148101817</v>
          </cell>
          <cell r="XJ160">
            <v>0</v>
          </cell>
          <cell r="XK160">
            <v>2.2326400089874285</v>
          </cell>
          <cell r="XL160">
            <v>0</v>
          </cell>
          <cell r="XM160">
            <v>0.74228592275124261</v>
          </cell>
          <cell r="XN160">
            <v>0.70343754756416732</v>
          </cell>
          <cell r="XO160">
            <v>0.66658514152830772</v>
          </cell>
          <cell r="XP160">
            <v>0.72907749854658654</v>
          </cell>
          <cell r="XQ160">
            <v>0</v>
          </cell>
          <cell r="XR160">
            <v>1.1456932120017789</v>
          </cell>
          <cell r="XS160">
            <v>0</v>
          </cell>
          <cell r="XT160">
            <v>0.32605933890797623</v>
          </cell>
          <cell r="XU160">
            <v>0.30897740862030615</v>
          </cell>
          <cell r="XV160">
            <v>0.3379440406784599</v>
          </cell>
          <cell r="XW160">
            <v>0</v>
          </cell>
          <cell r="XX160">
            <v>0.53105492106615126</v>
          </cell>
          <cell r="XY160">
            <v>0</v>
          </cell>
          <cell r="XZ160">
            <v>2.2461984979257863E-2</v>
          </cell>
          <cell r="YA160">
            <v>2.1285223525887364E-2</v>
          </cell>
          <cell r="YB160">
            <v>2.3280713231439307E-2</v>
          </cell>
          <cell r="YC160">
            <v>0</v>
          </cell>
          <cell r="YD160">
            <v>3.658397793511891E-2</v>
          </cell>
          <cell r="YE160">
            <v>0</v>
          </cell>
          <cell r="YF160">
            <v>2.2461984979257863E-2</v>
          </cell>
          <cell r="YG160">
            <v>2.1285223525887364E-2</v>
          </cell>
          <cell r="YH160">
            <v>2.3280713231439307E-2</v>
          </cell>
          <cell r="YI160">
            <v>0</v>
          </cell>
          <cell r="YJ160">
            <v>3.658397793511891E-2</v>
          </cell>
          <cell r="YK160">
            <v>0</v>
          </cell>
          <cell r="YL160">
            <v>0.77738021528801871</v>
          </cell>
          <cell r="YM160">
            <v>0.73665402511343925</v>
          </cell>
          <cell r="YN160">
            <v>0.80571533996782418</v>
          </cell>
          <cell r="YO160">
            <v>0</v>
          </cell>
          <cell r="YP160">
            <v>1.2661241056637238</v>
          </cell>
          <cell r="YQ160">
            <v>0</v>
          </cell>
          <cell r="YR160">
            <v>0.77738021528801871</v>
          </cell>
          <cell r="YS160">
            <v>0.73665402511343925</v>
          </cell>
          <cell r="YT160">
            <v>0.80571533996782418</v>
          </cell>
          <cell r="YU160">
            <v>0</v>
          </cell>
          <cell r="YV160">
            <v>1.2661241056637238</v>
          </cell>
          <cell r="YW160">
            <v>0</v>
          </cell>
          <cell r="YX160">
            <v>2.0889646030709814</v>
          </cell>
          <cell r="YY160">
            <v>1.979525787907525</v>
          </cell>
          <cell r="YZ160">
            <v>2.1651063305238556</v>
          </cell>
          <cell r="ZA160">
            <v>0</v>
          </cell>
          <cell r="ZB160">
            <v>3.4023099479660588</v>
          </cell>
          <cell r="ZC160">
            <v>0</v>
          </cell>
          <cell r="ZD160">
            <v>0</v>
          </cell>
          <cell r="ZE160">
            <v>0</v>
          </cell>
          <cell r="ZF160">
            <v>0</v>
          </cell>
          <cell r="ZG160">
            <v>0</v>
          </cell>
          <cell r="ZH160">
            <v>0</v>
          </cell>
          <cell r="ZI160">
            <v>0</v>
          </cell>
          <cell r="ZJ160" t="str">
            <v xml:space="preserve"> </v>
          </cell>
          <cell r="ZK160">
            <v>0</v>
          </cell>
          <cell r="ZL160">
            <v>0</v>
          </cell>
          <cell r="ZM160">
            <v>0</v>
          </cell>
          <cell r="ZN160">
            <v>0</v>
          </cell>
          <cell r="ZO160">
            <v>0</v>
          </cell>
          <cell r="ZP160">
            <v>0</v>
          </cell>
          <cell r="ZQ160">
            <v>0</v>
          </cell>
          <cell r="ZR160" t="str">
            <v>0: No</v>
          </cell>
          <cell r="ZS160" t="str">
            <v>1: Yes</v>
          </cell>
          <cell r="ZT160">
            <v>0.95576581253876081</v>
          </cell>
          <cell r="ZU160">
            <v>0.95576581253876103</v>
          </cell>
          <cell r="ZV160">
            <v>0.95576581253876092</v>
          </cell>
          <cell r="ZW160">
            <v>0.95576581253876103</v>
          </cell>
          <cell r="ZX160">
            <v>0</v>
          </cell>
          <cell r="ZY160">
            <v>0.95576581253876103</v>
          </cell>
          <cell r="ZZ160">
            <v>0</v>
          </cell>
          <cell r="AAA160">
            <v>0.64036309440096983</v>
          </cell>
          <cell r="AAB160">
            <v>0.64036309440096983</v>
          </cell>
          <cell r="AAC160">
            <v>0.64036309440096995</v>
          </cell>
          <cell r="AAD160">
            <v>0</v>
          </cell>
          <cell r="AAE160">
            <v>0.64036309440096995</v>
          </cell>
          <cell r="AAF160">
            <v>0</v>
          </cell>
          <cell r="AAG160">
            <v>0.18159550438236458</v>
          </cell>
          <cell r="AAH160">
            <v>0.1815955043823646</v>
          </cell>
          <cell r="AAI160">
            <v>0.18159550438236458</v>
          </cell>
          <cell r="AAJ160">
            <v>0.1815955043823646</v>
          </cell>
          <cell r="AAK160">
            <v>0</v>
          </cell>
          <cell r="AAL160">
            <v>0.1815955043823646</v>
          </cell>
          <cell r="AAM160">
            <v>0</v>
          </cell>
          <cell r="AAN160">
            <v>4.7788290626938047E-2</v>
          </cell>
          <cell r="AAO160">
            <v>4.7788290626938047E-2</v>
          </cell>
          <cell r="AAP160">
            <v>4.7788290626938054E-2</v>
          </cell>
          <cell r="AAQ160">
            <v>0</v>
          </cell>
          <cell r="AAR160">
            <v>4.7788290626938054E-2</v>
          </cell>
          <cell r="AAS160">
            <v>0</v>
          </cell>
          <cell r="AAT160">
            <v>0</v>
          </cell>
          <cell r="AAU160">
            <v>0</v>
          </cell>
          <cell r="AAV160">
            <v>0</v>
          </cell>
          <cell r="AAW160">
            <v>0</v>
          </cell>
          <cell r="AAX160">
            <v>0</v>
          </cell>
          <cell r="AAY160">
            <v>0</v>
          </cell>
          <cell r="AAZ160">
            <v>0</v>
          </cell>
          <cell r="ABA160">
            <v>0</v>
          </cell>
          <cell r="ABB160">
            <v>0</v>
          </cell>
          <cell r="ABC160">
            <v>0</v>
          </cell>
          <cell r="ABD160">
            <v>0</v>
          </cell>
          <cell r="ABE160">
            <v>0</v>
          </cell>
          <cell r="ABF160">
            <v>6.6903606877713268E-2</v>
          </cell>
          <cell r="ABG160">
            <v>6.6903606877713268E-2</v>
          </cell>
          <cell r="ABH160">
            <v>6.6903606877713268E-2</v>
          </cell>
          <cell r="ABI160">
            <v>0</v>
          </cell>
          <cell r="ABJ160">
            <v>6.6903606877713281E-2</v>
          </cell>
          <cell r="ABK160">
            <v>0</v>
          </cell>
          <cell r="ABL160">
            <v>1.9115316250775217E-2</v>
          </cell>
          <cell r="ABM160">
            <v>1.911531625077522E-2</v>
          </cell>
          <cell r="ABN160">
            <v>1.911531625077522E-2</v>
          </cell>
          <cell r="ABO160">
            <v>0</v>
          </cell>
          <cell r="ABP160">
            <v>1.911531625077522E-2</v>
          </cell>
          <cell r="ABQ160">
            <v>0</v>
          </cell>
          <cell r="ABR160">
            <v>0</v>
          </cell>
          <cell r="ABS160">
            <v>0</v>
          </cell>
          <cell r="ABT160">
            <v>0</v>
          </cell>
          <cell r="ABU160">
            <v>0</v>
          </cell>
          <cell r="ABV160">
            <v>0</v>
          </cell>
          <cell r="ABW160">
            <v>0</v>
          </cell>
          <cell r="ABX160">
            <v>0.18159550438236458</v>
          </cell>
          <cell r="ABY160" t="str">
            <v>0: No</v>
          </cell>
          <cell r="ABZ160">
            <v>0.1815955043823646</v>
          </cell>
          <cell r="ACA160">
            <v>0.18159550438236458</v>
          </cell>
          <cell r="ACB160">
            <v>1.3392350165353901</v>
          </cell>
          <cell r="ACC160">
            <v>1.4120376749547536</v>
          </cell>
          <cell r="ACD160">
            <v>1.2701728455786756</v>
          </cell>
          <cell r="ACE160">
            <v>1.385281369202259</v>
          </cell>
          <cell r="ACF160">
            <v>0</v>
          </cell>
          <cell r="ACG160">
            <v>2.2292198464788595</v>
          </cell>
          <cell r="ACH160">
            <v>0</v>
          </cell>
          <cell r="ACI160">
            <v>0.78151127752386951</v>
          </cell>
          <cell r="ACJ160">
            <v>0.74084342589996299</v>
          </cell>
          <cell r="ACK160">
            <v>0.80930495191573004</v>
          </cell>
          <cell r="ACL160">
            <v>0</v>
          </cell>
          <cell r="ACM160">
            <v>1.2848522053006888</v>
          </cell>
          <cell r="ACN160">
            <v>0</v>
          </cell>
          <cell r="ACO160">
            <v>9.3568613138575632E-2</v>
          </cell>
          <cell r="ACP160">
            <v>8.8941405755379427E-2</v>
          </cell>
          <cell r="ACQ160">
            <v>9.6287117382591908E-2</v>
          </cell>
          <cell r="ACR160">
            <v>0</v>
          </cell>
          <cell r="ACS160">
            <v>0.16439560817718607</v>
          </cell>
          <cell r="ACT160">
            <v>0</v>
          </cell>
          <cell r="ACU160">
            <v>0.21082113908581585</v>
          </cell>
          <cell r="ACV160">
            <v>0.19977642552817879</v>
          </cell>
          <cell r="ACW160">
            <v>0.21850546542144555</v>
          </cell>
          <cell r="ACX160">
            <v>0</v>
          </cell>
          <cell r="ACY160">
            <v>0.34336573137655724</v>
          </cell>
          <cell r="ACZ160">
            <v>0</v>
          </cell>
          <cell r="ADA160">
            <v>0</v>
          </cell>
          <cell r="ADB160">
            <v>0</v>
          </cell>
          <cell r="ADC160">
            <v>0</v>
          </cell>
          <cell r="ADD160">
            <v>0</v>
          </cell>
          <cell r="ADE160">
            <v>0</v>
          </cell>
          <cell r="ADF160">
            <v>0</v>
          </cell>
          <cell r="ADG160">
            <v>0</v>
          </cell>
          <cell r="ADH160">
            <v>0</v>
          </cell>
          <cell r="ADI160">
            <v>0</v>
          </cell>
          <cell r="ADJ160">
            <v>0</v>
          </cell>
          <cell r="ADK160">
            <v>0</v>
          </cell>
          <cell r="ADL160">
            <v>0</v>
          </cell>
          <cell r="ADM160">
            <v>0.11576031198971415</v>
          </cell>
          <cell r="ADN160">
            <v>0.10997050317939824</v>
          </cell>
          <cell r="ADO160">
            <v>0.1192876926901125</v>
          </cell>
          <cell r="ADP160">
            <v>0</v>
          </cell>
          <cell r="ADQ160">
            <v>0.20053936937471839</v>
          </cell>
          <cell r="ADR160">
            <v>0</v>
          </cell>
          <cell r="ADS160">
            <v>0.13757367479741506</v>
          </cell>
          <cell r="ADT160">
            <v>0.13064108521575626</v>
          </cell>
          <cell r="ADU160">
            <v>0.14189614179237911</v>
          </cell>
          <cell r="ADV160">
            <v>0</v>
          </cell>
          <cell r="ADW160">
            <v>0.23606693224970876</v>
          </cell>
          <cell r="ADX160">
            <v>0</v>
          </cell>
          <cell r="ADY160">
            <v>0</v>
          </cell>
          <cell r="ADZ160">
            <v>0</v>
          </cell>
          <cell r="AEA160">
            <v>0</v>
          </cell>
          <cell r="AEB160">
            <v>0</v>
          </cell>
          <cell r="AEC160">
            <v>0</v>
          </cell>
          <cell r="AED160">
            <v>0</v>
          </cell>
          <cell r="AEE160">
            <v>0.15235746404291742</v>
          </cell>
          <cell r="AEF160">
            <v>0</v>
          </cell>
          <cell r="AEG160">
            <v>5.0387438688809211E-2</v>
          </cell>
          <cell r="AEH160">
            <v>0</v>
          </cell>
          <cell r="AEI160">
            <v>0.1687548942803572</v>
          </cell>
          <cell r="AEJ160">
            <v>6.0082479074094315E-2</v>
          </cell>
          <cell r="AEK160">
            <v>0.89044260958775912</v>
          </cell>
          <cell r="AEL160">
            <v>1.7210130861452858E-2</v>
          </cell>
          <cell r="AEM160">
            <v>9.3568613138575632E-2</v>
          </cell>
          <cell r="AEN160">
            <v>0.15961306058023206</v>
          </cell>
          <cell r="AEO160">
            <v>0</v>
          </cell>
          <cell r="AEP160">
            <v>5.3170159243998302E-2</v>
          </cell>
          <cell r="AEQ160">
            <v>0</v>
          </cell>
          <cell r="AER160">
            <v>0.17807463200314419</v>
          </cell>
          <cell r="AES160">
            <v>6.3400622521686018E-2</v>
          </cell>
          <cell r="AET160">
            <v>0.93961861490565568</v>
          </cell>
          <cell r="AEU160">
            <v>1.8160585700037372E-2</v>
          </cell>
          <cell r="AEV160">
            <v>9.844643545269792E-2</v>
          </cell>
          <cell r="AEW160">
            <v>0.04</v>
          </cell>
          <cell r="AEX160" t="str">
            <v>1</v>
          </cell>
          <cell r="AEY160" t="str">
            <v>3</v>
          </cell>
          <cell r="AEZ160" t="str">
            <v>1: Yes</v>
          </cell>
          <cell r="AFA160" t="str">
            <v>15</v>
          </cell>
          <cell r="AFB160" t="str">
            <v>10</v>
          </cell>
          <cell r="AFC160" t="str">
            <v>0: Never</v>
          </cell>
          <cell r="AFD160" t="str">
            <v>1: Always</v>
          </cell>
          <cell r="AFE160">
            <v>9.844643545269792E-2</v>
          </cell>
          <cell r="AFF160">
            <v>8.8941405755379427E-2</v>
          </cell>
          <cell r="AFG160">
            <v>1.355823670449068</v>
          </cell>
          <cell r="AFH160">
            <v>1.355823670449068</v>
          </cell>
          <cell r="AFI160">
            <v>1.3558236704490683</v>
          </cell>
          <cell r="AFJ160">
            <v>1.2035140123252106</v>
          </cell>
          <cell r="AFK160">
            <v>0</v>
          </cell>
          <cell r="AFL160">
            <v>6.0076144789818917</v>
          </cell>
          <cell r="AFM160">
            <v>0</v>
          </cell>
          <cell r="AFN160">
            <v>0</v>
          </cell>
          <cell r="AFO160">
            <v>25</v>
          </cell>
          <cell r="AFP160">
            <v>25</v>
          </cell>
          <cell r="AFQ160">
            <v>0</v>
          </cell>
          <cell r="AFR160">
            <v>0</v>
          </cell>
          <cell r="AFS160">
            <v>0</v>
          </cell>
          <cell r="AFT160">
            <v>0</v>
          </cell>
          <cell r="AFU160">
            <v>0</v>
          </cell>
          <cell r="AFV160">
            <v>0</v>
          </cell>
          <cell r="AFW160">
            <v>0</v>
          </cell>
          <cell r="AFX160">
            <v>0</v>
          </cell>
          <cell r="AFY160">
            <v>0</v>
          </cell>
          <cell r="AFZ160">
            <v>0</v>
          </cell>
          <cell r="AGA160">
            <v>0</v>
          </cell>
          <cell r="AGB160">
            <v>0</v>
          </cell>
        </row>
        <row r="161">
          <cell r="A161" t="str">
            <v>Ethiopia_39</v>
          </cell>
          <cell r="B161" t="str">
            <v>Ethiopia</v>
          </cell>
          <cell r="C161" t="str">
            <v>Shire(Civil) HP</v>
          </cell>
          <cell r="D161" t="str">
            <v>Hospital</v>
          </cell>
          <cell r="E161" t="str">
            <v>Secondary</v>
          </cell>
          <cell r="F161" t="str">
            <v>Urban</v>
          </cell>
          <cell r="G161" t="str">
            <v>No</v>
          </cell>
          <cell r="H161">
            <v>38908</v>
          </cell>
          <cell r="I161">
            <v>830000</v>
          </cell>
          <cell r="J161">
            <v>45764</v>
          </cell>
          <cell r="K161">
            <v>140</v>
          </cell>
          <cell r="L161" t="str">
            <v>Unknown</v>
          </cell>
          <cell r="M161" t="str">
            <v>USD</v>
          </cell>
          <cell r="N161">
            <v>16.142417777777776</v>
          </cell>
          <cell r="O161">
            <v>0</v>
          </cell>
          <cell r="P161">
            <v>0</v>
          </cell>
          <cell r="Q161">
            <v>0</v>
          </cell>
          <cell r="R161">
            <v>1</v>
          </cell>
          <cell r="S161">
            <v>0</v>
          </cell>
          <cell r="T161">
            <v>45764</v>
          </cell>
          <cell r="U161">
            <v>0</v>
          </cell>
          <cell r="V161">
            <v>158.10666006980995</v>
          </cell>
          <cell r="W161" t="str">
            <v>0: No</v>
          </cell>
          <cell r="X161" t="str">
            <v>0: No</v>
          </cell>
          <cell r="Y161">
            <v>0</v>
          </cell>
          <cell r="Z161" t="str">
            <v>Jul-10</v>
          </cell>
          <cell r="AA161" t="str">
            <v>Jun-11</v>
          </cell>
          <cell r="AB161">
            <v>84.916666666666671</v>
          </cell>
          <cell r="AC161">
            <v>842.91666666666663</v>
          </cell>
          <cell r="AD161">
            <v>1.6666666666666667</v>
          </cell>
          <cell r="AE161">
            <v>44.333333333333336</v>
          </cell>
          <cell r="AF161">
            <v>0</v>
          </cell>
          <cell r="AG161">
            <v>973.83333333333337</v>
          </cell>
          <cell r="AH161">
            <v>888.91666666666663</v>
          </cell>
          <cell r="AI161">
            <v>6.6322094814307722</v>
          </cell>
          <cell r="AJ161">
            <v>15.053226082491868</v>
          </cell>
          <cell r="AK161">
            <v>10</v>
          </cell>
          <cell r="AL161">
            <v>6</v>
          </cell>
          <cell r="AM161">
            <v>12</v>
          </cell>
          <cell r="AN161">
            <v>12</v>
          </cell>
          <cell r="AO161">
            <v>0</v>
          </cell>
          <cell r="AP161">
            <v>13</v>
          </cell>
          <cell r="AQ161">
            <v>15</v>
          </cell>
          <cell r="AR161">
            <v>15</v>
          </cell>
          <cell r="AS161">
            <v>20</v>
          </cell>
          <cell r="AT161">
            <v>0</v>
          </cell>
          <cell r="AU161">
            <v>8</v>
          </cell>
          <cell r="AV161">
            <v>6</v>
          </cell>
          <cell r="AW161">
            <v>12</v>
          </cell>
          <cell r="AX161">
            <v>12</v>
          </cell>
          <cell r="AY161">
            <v>0</v>
          </cell>
          <cell r="AZ161">
            <v>4</v>
          </cell>
          <cell r="BA161">
            <v>3</v>
          </cell>
          <cell r="BB161">
            <v>2</v>
          </cell>
          <cell r="BC161">
            <v>14</v>
          </cell>
          <cell r="BD161">
            <v>0</v>
          </cell>
          <cell r="BE161">
            <v>123219.5</v>
          </cell>
          <cell r="BF161" t="str">
            <v>1: Yes</v>
          </cell>
          <cell r="BG161">
            <v>0.14499999999999999</v>
          </cell>
          <cell r="BH161">
            <v>6.0999999999999999E-2</v>
          </cell>
          <cell r="BI161">
            <v>1E-3</v>
          </cell>
          <cell r="BJ161">
            <v>8.199999999999999E-2</v>
          </cell>
          <cell r="BK161" t="str">
            <v>N/A</v>
          </cell>
          <cell r="BL161" t="str">
            <v>N/A</v>
          </cell>
          <cell r="BM161" t="str">
            <v>1: Yes</v>
          </cell>
          <cell r="BN161" t="str">
            <v>N_INITIATION,N_STAGE,N_MONITORING,N_OTHER: Initiation, WHO Staging, Routine clinical monitoring, Other (please specify):</v>
          </cell>
          <cell r="BO161" t="str">
            <v>The medical doctor do visit the ART clinic, but there are no medical doctors located in the ART clinic. There are two medical doctors, and one internist, which do random chart checks.</v>
          </cell>
          <cell r="BP161" t="str">
            <v>1: Yes</v>
          </cell>
          <cell r="BQ161">
            <v>0.24076699723846046</v>
          </cell>
          <cell r="BR161" t="str">
            <v>0: Cumulative</v>
          </cell>
          <cell r="BS161" t="str">
            <v/>
          </cell>
          <cell r="BT161" t="str">
            <v>1: Yes</v>
          </cell>
          <cell r="BU161">
            <v>0.14499999999999999</v>
          </cell>
          <cell r="BV161">
            <v>6.0999999999999999E-2</v>
          </cell>
          <cell r="BW161">
            <v>1E-3</v>
          </cell>
          <cell r="BX161">
            <v>8.199999999999999E-2</v>
          </cell>
          <cell r="BY161" t="str">
            <v>N/A</v>
          </cell>
          <cell r="BZ161" t="str">
            <v>N/A</v>
          </cell>
          <cell r="CA161" t="str">
            <v>0: No</v>
          </cell>
          <cell r="CB161" t="str">
            <v>0: No</v>
          </cell>
          <cell r="CC161" t="str">
            <v>0: No</v>
          </cell>
          <cell r="CD161" t="str">
            <v>0: No</v>
          </cell>
          <cell r="CE161" t="str">
            <v>0: No</v>
          </cell>
          <cell r="CF161" t="str">
            <v>0: No</v>
          </cell>
          <cell r="CG161" t="str">
            <v>1: Yes</v>
          </cell>
          <cell r="CH161" t="str">
            <v>Medical Record Numbers, assigned at a first come first served basis.</v>
          </cell>
          <cell r="CI161" t="str">
            <v>All the ART and Pre-ART charts are in the ART clinic, in the ART database room. The ART database was used to do the sampling. There were patients that did not have medical record numbers, which is how the charts were organized, therefore, they were not included in the sampling. The medical record number is something that the facility started in the last two years, and if the patient had not come to the facility in that time period they were not given a new medical record number. For new patients, all of transfer ins were not included in the sampling, therefore, there were no rejections based on this criteria. The patient charts of patients that had died were stored in a different location; we were only able to get a hold of a few but many of them did not meet the acceptance criteria.</v>
          </cell>
          <cell r="CJ161">
            <v>912.58333333333326</v>
          </cell>
          <cell r="CK161" t="str">
            <v>The times for pediatric patients might be a bit high, but that is because the facility emphasizes counseling the parents. There are many times when the pediatric patients are not being taken to the hospital, in favor of traditional medicines.</v>
          </cell>
          <cell r="CL161" t="str">
            <v>1: Yes</v>
          </cell>
          <cell r="CM161" t="str">
            <v>1: Yes</v>
          </cell>
          <cell r="CN161" t="str">
            <v>1: Yes</v>
          </cell>
          <cell r="CO161" t="str">
            <v>0: No</v>
          </cell>
          <cell r="CP161" t="str">
            <v/>
          </cell>
          <cell r="CQ161" t="str">
            <v>1: Yes</v>
          </cell>
          <cell r="CR161" t="str">
            <v>1: Yes</v>
          </cell>
          <cell r="CS161" t="str">
            <v>100</v>
          </cell>
          <cell r="CT161" t="str">
            <v>50</v>
          </cell>
          <cell r="CU161">
            <v>925.26491359645001</v>
          </cell>
          <cell r="CV161">
            <v>0.1</v>
          </cell>
          <cell r="CW161">
            <v>6.6322094814307722</v>
          </cell>
          <cell r="CX161">
            <v>16.029636324863326</v>
          </cell>
          <cell r="CY161">
            <v>20.523143303184668</v>
          </cell>
          <cell r="CZ161">
            <v>15.600379400619449</v>
          </cell>
          <cell r="DA161">
            <v>9.7033285627889558</v>
          </cell>
          <cell r="DB161">
            <v>12.423413643085294</v>
          </cell>
          <cell r="DC161">
            <v>9.4434835551183873</v>
          </cell>
          <cell r="DD161">
            <v>8.2822757620568641</v>
          </cell>
          <cell r="DE161">
            <v>15.644298661662965</v>
          </cell>
          <cell r="DF161">
            <v>31.288597323325931</v>
          </cell>
          <cell r="DG161">
            <v>0</v>
          </cell>
          <cell r="DH161">
            <v>6.3263077620743706</v>
          </cell>
          <cell r="DI161">
            <v>8.0997296600993725</v>
          </cell>
          <cell r="DJ161">
            <v>6.1568958455010616</v>
          </cell>
          <cell r="DK161">
            <v>5.3998197733995807</v>
          </cell>
          <cell r="DL161">
            <v>10.199659571976989</v>
          </cell>
          <cell r="DM161">
            <v>20.399319143953971</v>
          </cell>
          <cell r="DN161">
            <v>0</v>
          </cell>
          <cell r="DO161">
            <v>9.4434835551183873</v>
          </cell>
          <cell r="DP161">
            <v>8.2968036809510046</v>
          </cell>
          <cell r="DQ161">
            <v>31.288597323325931</v>
          </cell>
          <cell r="DR161">
            <v>6.1568958455010616</v>
          </cell>
          <cell r="DS161">
            <v>5.4092915835595754</v>
          </cell>
          <cell r="DT161">
            <v>20.399319143953971</v>
          </cell>
          <cell r="DU161">
            <v>5.5024992240024906</v>
          </cell>
          <cell r="DV161">
            <v>7.0449870359631124</v>
          </cell>
          <cell r="DW161">
            <v>4.6966580239754094</v>
          </cell>
          <cell r="DX161">
            <v>8.8714651563979938</v>
          </cell>
          <cell r="DY161">
            <v>17.742930312795991</v>
          </cell>
          <cell r="DZ161">
            <v>0</v>
          </cell>
          <cell r="EA161">
            <v>0.65480273706558578</v>
          </cell>
          <cell r="EB161">
            <v>0.83836028065528478</v>
          </cell>
          <cell r="EC161">
            <v>0.55890685377018989</v>
          </cell>
          <cell r="ED161">
            <v>1.0557129460103587</v>
          </cell>
          <cell r="EE161">
            <v>2.1114258920207174</v>
          </cell>
          <cell r="EF161">
            <v>0</v>
          </cell>
          <cell r="EG161">
            <v>2.2539487260021072</v>
          </cell>
          <cell r="EH161">
            <v>2.8857867866921914</v>
          </cell>
          <cell r="EI161">
            <v>1.9238578577947942</v>
          </cell>
          <cell r="EJ161">
            <v>3.6339537313901666</v>
          </cell>
          <cell r="EK161">
            <v>7.2679074627803333</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6.2812969425705099</v>
          </cell>
          <cell r="EZ161">
            <v>8.0421011849331183</v>
          </cell>
          <cell r="FA161">
            <v>5.3614007899554128</v>
          </cell>
          <cell r="FB161">
            <v>10.127090381026891</v>
          </cell>
          <cell r="FC161">
            <v>20.254180762053782</v>
          </cell>
          <cell r="FD161">
            <v>0</v>
          </cell>
          <cell r="FE161">
            <v>0.68350435457987846</v>
          </cell>
          <cell r="FF161">
            <v>0.8751076776230724</v>
          </cell>
          <cell r="FG161">
            <v>0.58340511841538178</v>
          </cell>
          <cell r="FH161">
            <v>1.1019874458957211</v>
          </cell>
          <cell r="FI161">
            <v>2.2039748917914421</v>
          </cell>
          <cell r="FJ161">
            <v>0</v>
          </cell>
          <cell r="FK161">
            <v>0.65358434064275217</v>
          </cell>
          <cell r="FL161">
            <v>0.83680033731788572</v>
          </cell>
          <cell r="FM161">
            <v>0.55786689154525726</v>
          </cell>
          <cell r="FN161">
            <v>1.053748572918819</v>
          </cell>
          <cell r="FO161">
            <v>2.1074971458376384</v>
          </cell>
          <cell r="FP161">
            <v>0</v>
          </cell>
          <cell r="FQ161">
            <v>0.1232243710422728</v>
          </cell>
          <cell r="FR161">
            <v>0</v>
          </cell>
          <cell r="FS161">
            <v>3.2449084374465174</v>
          </cell>
          <cell r="FT161">
            <v>0</v>
          </cell>
          <cell r="FU161">
            <v>2.1050830053054934</v>
          </cell>
          <cell r="FV161">
            <v>0.49351360602430255</v>
          </cell>
          <cell r="FW161">
            <v>0</v>
          </cell>
          <cell r="FX161">
            <v>3.08060927605682</v>
          </cell>
          <cell r="FY161">
            <v>0</v>
          </cell>
          <cell r="FZ161">
            <v>9.047338695875407</v>
          </cell>
          <cell r="GA161">
            <v>0</v>
          </cell>
          <cell r="GB161">
            <v>3.08060927605682</v>
          </cell>
          <cell r="GC161">
            <v>0.71880883107992477</v>
          </cell>
          <cell r="GD161">
            <v>3.799418107136745</v>
          </cell>
          <cell r="GE161">
            <v>0.15776723651694741</v>
          </cell>
          <cell r="GF161">
            <v>0</v>
          </cell>
          <cell r="GG161">
            <v>4.1545372282796142</v>
          </cell>
          <cell r="GH161">
            <v>0</v>
          </cell>
          <cell r="GI161">
            <v>2.6951902904978513</v>
          </cell>
          <cell r="GJ161">
            <v>0.63185778225037437</v>
          </cell>
          <cell r="GK161">
            <v>0</v>
          </cell>
          <cell r="GL161">
            <v>3.9441809129236849</v>
          </cell>
          <cell r="GM161">
            <v>0</v>
          </cell>
          <cell r="GN161">
            <v>11.583533450468472</v>
          </cell>
          <cell r="GO161">
            <v>3.9441809129236849</v>
          </cell>
          <cell r="GP161">
            <v>0.9203088796821931</v>
          </cell>
          <cell r="GQ161">
            <v>4.8644897926058777</v>
          </cell>
          <cell r="GR161">
            <v>0.11992455104427024</v>
          </cell>
          <cell r="GS161">
            <v>0</v>
          </cell>
          <cell r="GT161">
            <v>3.1580131774991158</v>
          </cell>
          <cell r="GU161">
            <v>0</v>
          </cell>
          <cell r="GV161">
            <v>2.0487110803396167</v>
          </cell>
          <cell r="GW161">
            <v>0.48029782693230227</v>
          </cell>
          <cell r="GX161">
            <v>0</v>
          </cell>
          <cell r="GY161">
            <v>2.9981137761067558</v>
          </cell>
          <cell r="GZ161">
            <v>0</v>
          </cell>
          <cell r="HA161">
            <v>8.8050604119220601</v>
          </cell>
          <cell r="HB161">
            <v>2.9981137761067558</v>
          </cell>
          <cell r="HC161">
            <v>0.69955988109157641</v>
          </cell>
          <cell r="HD161">
            <v>3.6976736571983322</v>
          </cell>
          <cell r="HE161">
            <v>2902.9762538996583</v>
          </cell>
          <cell r="HF161">
            <v>0</v>
          </cell>
          <cell r="HG161">
            <v>990.64949288955063</v>
          </cell>
          <cell r="HH161">
            <v>0</v>
          </cell>
          <cell r="HI161">
            <v>1784.5339487166718</v>
          </cell>
          <cell r="HJ161">
            <v>1326.8180027306901</v>
          </cell>
          <cell r="HK161">
            <v>0</v>
          </cell>
          <cell r="HL161">
            <v>568.69965135382256</v>
          </cell>
          <cell r="HM161" t="str">
            <v/>
          </cell>
          <cell r="HN161">
            <v>1778.9132250143102</v>
          </cell>
          <cell r="HO161">
            <v>1177.1852865578476</v>
          </cell>
          <cell r="HP161">
            <v>0</v>
          </cell>
          <cell r="HQ161">
            <v>1</v>
          </cell>
          <cell r="HR161">
            <v>0</v>
          </cell>
          <cell r="HS161">
            <v>0.38619734743671064</v>
          </cell>
          <cell r="HT161">
            <v>0.26860538962887515</v>
          </cell>
          <cell r="HU161">
            <v>0</v>
          </cell>
          <cell r="HV161">
            <v>0</v>
          </cell>
          <cell r="HW161">
            <v>5.9480000000000004</v>
          </cell>
          <cell r="HX161">
            <v>3.8</v>
          </cell>
          <cell r="HY161">
            <v>0.37585538570082949</v>
          </cell>
          <cell r="HZ161">
            <v>0.26141241774537849</v>
          </cell>
          <cell r="IA161">
            <v>0</v>
          </cell>
          <cell r="IB161">
            <v>0.49445809899377047</v>
          </cell>
          <cell r="IC161">
            <v>0.34390218166151437</v>
          </cell>
          <cell r="ID161">
            <v>0</v>
          </cell>
          <cell r="IE161" t="str">
            <v>4</v>
          </cell>
          <cell r="IF161">
            <v>84.146183141523125</v>
          </cell>
          <cell r="IG161">
            <v>83.520423114649574</v>
          </cell>
          <cell r="IH161">
            <v>585.23998170800576</v>
          </cell>
          <cell r="II161">
            <v>77.205744608621742</v>
          </cell>
          <cell r="IJ161">
            <v>0</v>
          </cell>
          <cell r="IK161">
            <v>79.938873984446971</v>
          </cell>
          <cell r="IL161">
            <v>4.207309157076156</v>
          </cell>
          <cell r="IM161">
            <v>79.344401958917089</v>
          </cell>
          <cell r="IN161">
            <v>4.1760211557324789</v>
          </cell>
          <cell r="IO161">
            <v>555.97798262260551</v>
          </cell>
          <cell r="IP161">
            <v>29.261999085400291</v>
          </cell>
          <cell r="IQ161">
            <v>73.345457378190659</v>
          </cell>
          <cell r="IR161">
            <v>3.8602872304310871</v>
          </cell>
          <cell r="IS161">
            <v>0</v>
          </cell>
          <cell r="IT161">
            <v>0</v>
          </cell>
          <cell r="IU161">
            <v>201</v>
          </cell>
          <cell r="IV161">
            <v>593</v>
          </cell>
          <cell r="IW161">
            <v>97</v>
          </cell>
          <cell r="IX161">
            <v>0.17</v>
          </cell>
          <cell r="IY161" t="str">
            <v>1: Yes</v>
          </cell>
          <cell r="IZ161" t="str">
            <v>2</v>
          </cell>
          <cell r="JA161" t="str">
            <v>60</v>
          </cell>
          <cell r="JB161" t="str">
            <v>NVP,AZT3TC,AZT3TCNVP,D4T3TC,D4T3TCNVP: NVP, AZT-3TC, AZT-3TC-NVP, D4T-3TC, D4T-3TC-NVP</v>
          </cell>
          <cell r="JC161" t="str">
            <v>1: Yes</v>
          </cell>
          <cell r="JD161" t="str">
            <v>0: No</v>
          </cell>
          <cell r="JE161" t="str">
            <v>N/A</v>
          </cell>
          <cell r="JF161" t="str">
            <v>N/A</v>
          </cell>
          <cell r="JG161" t="str">
            <v>N/A</v>
          </cell>
          <cell r="JH161">
            <v>0</v>
          </cell>
          <cell r="JI161">
            <v>557</v>
          </cell>
          <cell r="JJ161">
            <v>0</v>
          </cell>
          <cell r="JK161">
            <v>192</v>
          </cell>
          <cell r="JL161">
            <v>0</v>
          </cell>
          <cell r="JM161">
            <v>97</v>
          </cell>
          <cell r="JN161">
            <v>0</v>
          </cell>
          <cell r="JO161">
            <v>0.17</v>
          </cell>
          <cell r="JP161">
            <v>0</v>
          </cell>
          <cell r="JQ161">
            <v>0</v>
          </cell>
          <cell r="JR161">
            <v>53.426982537955851</v>
          </cell>
          <cell r="JS161">
            <v>86.333054358572809</v>
          </cell>
          <cell r="JT161">
            <v>118.77139391566578</v>
          </cell>
          <cell r="JU161">
            <v>141.70379137230802</v>
          </cell>
          <cell r="JV161">
            <v>151.52344998649522</v>
          </cell>
          <cell r="JW161" t="str">
            <v>N/A</v>
          </cell>
          <cell r="JX161">
            <v>128.29043031908435</v>
          </cell>
          <cell r="JY161" t="str">
            <v>N/A</v>
          </cell>
          <cell r="JZ161">
            <v>8083.38</v>
          </cell>
          <cell r="KA161">
            <v>291.56400000000002</v>
          </cell>
          <cell r="KB161">
            <v>2744.64</v>
          </cell>
          <cell r="KC161">
            <v>113</v>
          </cell>
          <cell r="KD161">
            <v>1174.2925</v>
          </cell>
          <cell r="KE161">
            <v>435</v>
          </cell>
          <cell r="KF161">
            <v>63.454999999999998</v>
          </cell>
          <cell r="KG161">
            <v>3904.2849999999999</v>
          </cell>
          <cell r="KH161">
            <v>9004.1409999999996</v>
          </cell>
          <cell r="KI161">
            <v>291.56400000000002</v>
          </cell>
          <cell r="KJ161">
            <v>3918.5985000000001</v>
          </cell>
          <cell r="KK161">
            <v>113</v>
          </cell>
          <cell r="KL161">
            <v>1174.2925</v>
          </cell>
          <cell r="KM161">
            <v>435</v>
          </cell>
          <cell r="KN161">
            <v>392.10499999999996</v>
          </cell>
          <cell r="KO161">
            <v>3977.2849999999999</v>
          </cell>
          <cell r="KP161">
            <v>438</v>
          </cell>
          <cell r="KQ161">
            <v>119</v>
          </cell>
          <cell r="KR161">
            <v>157</v>
          </cell>
          <cell r="KS161">
            <v>35</v>
          </cell>
          <cell r="KT161">
            <v>51</v>
          </cell>
          <cell r="KU161">
            <v>44</v>
          </cell>
          <cell r="KV161">
            <v>0</v>
          </cell>
          <cell r="KW161">
            <v>0</v>
          </cell>
          <cell r="KX161">
            <v>0</v>
          </cell>
          <cell r="KY161">
            <v>0</v>
          </cell>
          <cell r="KZ161">
            <v>4.3919011004532154</v>
          </cell>
          <cell r="LA161">
            <v>9.8869811503093707</v>
          </cell>
          <cell r="LB161" t="str">
            <v/>
          </cell>
          <cell r="LC161">
            <v>2.6909500670282807</v>
          </cell>
          <cell r="LD161">
            <v>4.2871771553742803</v>
          </cell>
          <cell r="LE161">
            <v>4.5083333126838321</v>
          </cell>
          <cell r="LF161">
            <v>4.3541744618533507</v>
          </cell>
          <cell r="LG161" t="str">
            <v/>
          </cell>
          <cell r="LH161">
            <v>7.3098614583668882</v>
          </cell>
          <cell r="LI161">
            <v>7.3163660512289344</v>
          </cell>
          <cell r="LJ161" t="str">
            <v>Tenofovir/Emtricitabine (TDF/FTC)</v>
          </cell>
          <cell r="LK161" t="str">
            <v/>
          </cell>
          <cell r="LL161" t="str">
            <v>1: Yes</v>
          </cell>
          <cell r="LM161" t="str">
            <v>2</v>
          </cell>
          <cell r="LN161" t="str">
            <v>60</v>
          </cell>
          <cell r="LO161" t="str">
            <v>NVP,AZT3TC,AZT3TCNVP,D4T3TC,D4T3TCNVP: NVP, AZT-3TC, AZT-3TC-NVP, D4T-3TC, D4T-3TC-NVP</v>
          </cell>
          <cell r="LP161" t="str">
            <v>0: No</v>
          </cell>
          <cell r="LQ161" t="str">
            <v>N/A</v>
          </cell>
          <cell r="LR161" t="str">
            <v>N/A</v>
          </cell>
          <cell r="LS161" t="str">
            <v>N/A</v>
          </cell>
          <cell r="LT161" t="str">
            <v>N/A</v>
          </cell>
          <cell r="LU161">
            <v>557</v>
          </cell>
          <cell r="LV161">
            <v>192</v>
          </cell>
          <cell r="LW161">
            <v>97</v>
          </cell>
          <cell r="LX161">
            <v>0.17</v>
          </cell>
          <cell r="LY161" t="str">
            <v>0: No</v>
          </cell>
          <cell r="LZ161" t="str">
            <v>0: No</v>
          </cell>
          <cell r="MA161" t="str">
            <v>1: Yes</v>
          </cell>
          <cell r="MB161" t="str">
            <v>0: No</v>
          </cell>
          <cell r="MC161" t="str">
            <v>0: No</v>
          </cell>
          <cell r="MD161" t="str">
            <v>0: No</v>
          </cell>
          <cell r="ME161" t="str">
            <v>0: No</v>
          </cell>
          <cell r="MF161" t="str">
            <v>0: No</v>
          </cell>
          <cell r="MG161" t="str">
            <v>0: No</v>
          </cell>
          <cell r="MH161" t="str">
            <v>0: No</v>
          </cell>
          <cell r="MI161" t="str">
            <v>0: No</v>
          </cell>
          <cell r="MJ161" t="str">
            <v>1: Yes</v>
          </cell>
          <cell r="MK161" t="str">
            <v>1: Yes</v>
          </cell>
          <cell r="ML161" t="str">
            <v>1: Yes</v>
          </cell>
          <cell r="MM161" t="str">
            <v>1: Yes</v>
          </cell>
          <cell r="MN161" t="str">
            <v>0: No</v>
          </cell>
          <cell r="MO161" t="str">
            <v>0: No</v>
          </cell>
          <cell r="MP161" t="str">
            <v>0: No</v>
          </cell>
          <cell r="MQ161" t="str">
            <v>1: Yes</v>
          </cell>
          <cell r="MR161" t="str">
            <v>1: Yes</v>
          </cell>
          <cell r="MS161" t="str">
            <v>4</v>
          </cell>
          <cell r="MT161" t="str">
            <v>0: No</v>
          </cell>
          <cell r="MU161">
            <v>28.80459672848891</v>
          </cell>
          <cell r="MV161">
            <v>42.305215774799599</v>
          </cell>
          <cell r="MW161">
            <v>27.58025009641781</v>
          </cell>
          <cell r="MX161">
            <v>12.624565988180517</v>
          </cell>
          <cell r="MY161">
            <v>26.832295957839911</v>
          </cell>
          <cell r="MZ161">
            <v>0</v>
          </cell>
          <cell r="NA161">
            <v>0.95494630572804307</v>
          </cell>
          <cell r="NB161">
            <v>0.98562829007498709</v>
          </cell>
          <cell r="NC161">
            <v>1.0039690856304004</v>
          </cell>
          <cell r="ND161">
            <v>0</v>
          </cell>
          <cell r="NE161">
            <v>0</v>
          </cell>
          <cell r="NF161">
            <v>0</v>
          </cell>
          <cell r="NG161">
            <v>0</v>
          </cell>
          <cell r="NH161">
            <v>0</v>
          </cell>
          <cell r="NI161">
            <v>0</v>
          </cell>
          <cell r="NJ161">
            <v>0</v>
          </cell>
          <cell r="NK161">
            <v>0</v>
          </cell>
          <cell r="NL161">
            <v>0</v>
          </cell>
          <cell r="NM161">
            <v>16.170016138667627</v>
          </cell>
          <cell r="NN161">
            <v>29.6703134204467</v>
          </cell>
          <cell r="NO161">
            <v>14.945155400610572</v>
          </cell>
          <cell r="NP161">
            <v>0</v>
          </cell>
          <cell r="NQ161">
            <v>14.207729969659392</v>
          </cell>
          <cell r="NR161">
            <v>0</v>
          </cell>
          <cell r="NS161">
            <v>7.0054221804335235</v>
          </cell>
          <cell r="NT161">
            <v>7.0054221804335226</v>
          </cell>
          <cell r="NU161">
            <v>7.0054221804335226</v>
          </cell>
          <cell r="NV161">
            <v>7.0054221804335217</v>
          </cell>
          <cell r="NW161">
            <v>7.0054221804335226</v>
          </cell>
          <cell r="NX161">
            <v>0</v>
          </cell>
          <cell r="NY161">
            <v>5.6191438077469975</v>
          </cell>
          <cell r="NZ161">
            <v>5.6191438077469975</v>
          </cell>
          <cell r="OA161">
            <v>5.6191438077469975</v>
          </cell>
          <cell r="OB161">
            <v>5.6191438077469966</v>
          </cell>
          <cell r="OC161">
            <v>5.6191438077469975</v>
          </cell>
          <cell r="OD161">
            <v>0</v>
          </cell>
          <cell r="OE161">
            <v>1.0014601640760323E-2</v>
          </cell>
          <cell r="OF161">
            <v>1.0336366172378077E-2</v>
          </cell>
          <cell r="OG161">
            <v>1.0528707626719909E-2</v>
          </cell>
          <cell r="OH161">
            <v>0</v>
          </cell>
          <cell r="OI161">
            <v>0</v>
          </cell>
          <cell r="OJ161">
            <v>0</v>
          </cell>
          <cell r="OK161">
            <v>23.185452920741913</v>
          </cell>
          <cell r="OL161">
            <v>36.686071967052598</v>
          </cell>
          <cell r="OM161">
            <v>21.961106288670813</v>
          </cell>
          <cell r="ON161">
            <v>7.0054221804335217</v>
          </cell>
          <cell r="OO161">
            <v>21.213152150092913</v>
          </cell>
          <cell r="OP161">
            <v>0</v>
          </cell>
          <cell r="OQ161">
            <v>5.6191438077469975</v>
          </cell>
          <cell r="OR161">
            <v>5.6191438077469975</v>
          </cell>
          <cell r="OS161">
            <v>5.6191438077469975</v>
          </cell>
          <cell r="OT161">
            <v>5.6191438077469966</v>
          </cell>
          <cell r="OU161">
            <v>5.6191438077469975</v>
          </cell>
          <cell r="OV161">
            <v>0</v>
          </cell>
          <cell r="OW161">
            <v>2.2745165154886187</v>
          </cell>
          <cell r="OX161">
            <v>0</v>
          </cell>
          <cell r="OY161">
            <v>0</v>
          </cell>
          <cell r="OZ161">
            <v>0.12322437104227282</v>
          </cell>
          <cell r="PA161">
            <v>1.8986821838096872</v>
          </cell>
          <cell r="PB161">
            <v>0</v>
          </cell>
          <cell r="PC161">
            <v>0</v>
          </cell>
          <cell r="PD161">
            <v>0</v>
          </cell>
          <cell r="PE161">
            <v>0.85640937874379619</v>
          </cell>
          <cell r="PF161">
            <v>0</v>
          </cell>
          <cell r="PG161">
            <v>7.1092102556986427</v>
          </cell>
          <cell r="PH161" t="str">
            <v/>
          </cell>
          <cell r="PI161">
            <v>0</v>
          </cell>
          <cell r="PJ161">
            <v>45.600912873146811</v>
          </cell>
          <cell r="PK161">
            <v>2.761664283714234</v>
          </cell>
          <cell r="PL161" t="str">
            <v>N/A</v>
          </cell>
          <cell r="PM161" t="str">
            <v>N/A</v>
          </cell>
          <cell r="PN161" t="str">
            <v>N/A</v>
          </cell>
          <cell r="PO161">
            <v>0.59532511813579603</v>
          </cell>
          <cell r="PP161" t="str">
            <v>N/A</v>
          </cell>
          <cell r="PQ161">
            <v>354.40000000000003</v>
          </cell>
          <cell r="PR161">
            <v>1772</v>
          </cell>
          <cell r="PS161">
            <v>2215</v>
          </cell>
          <cell r="PT161">
            <v>120</v>
          </cell>
          <cell r="PU161">
            <v>1849</v>
          </cell>
          <cell r="PV161">
            <v>0</v>
          </cell>
          <cell r="PW161">
            <v>834</v>
          </cell>
          <cell r="PX161">
            <v>14.310707256195787</v>
          </cell>
          <cell r="PY161">
            <v>0</v>
          </cell>
          <cell r="PZ161">
            <v>33.143811258724639</v>
          </cell>
          <cell r="QA161">
            <v>27.51490601805574</v>
          </cell>
          <cell r="QB161">
            <v>0.95201530900454678</v>
          </cell>
          <cell r="QC161">
            <v>0</v>
          </cell>
          <cell r="QD161">
            <v>14.880356165841825</v>
          </cell>
          <cell r="QE161">
            <v>7.0054221804335217</v>
          </cell>
          <cell r="QF161">
            <v>5.6191438077469966</v>
          </cell>
          <cell r="QG161">
            <v>9.9838640333994449E-3</v>
          </cell>
          <cell r="QH161">
            <v>21.895762210308742</v>
          </cell>
          <cell r="QI161">
            <v>5.6191438077469966</v>
          </cell>
          <cell r="QJ161">
            <v>2.0931095903253025</v>
          </cell>
          <cell r="QK161">
            <v>0</v>
          </cell>
          <cell r="QL161">
            <v>0</v>
          </cell>
          <cell r="QM161">
            <v>0.12322437104227281</v>
          </cell>
          <cell r="QN161">
            <v>1.898682183809687</v>
          </cell>
          <cell r="QO161">
            <v>0</v>
          </cell>
          <cell r="QP161">
            <v>0</v>
          </cell>
          <cell r="QQ161">
            <v>0</v>
          </cell>
          <cell r="QR161">
            <v>0</v>
          </cell>
          <cell r="QS161">
            <v>0</v>
          </cell>
          <cell r="QT161">
            <v>4.1735034347399411</v>
          </cell>
          <cell r="QU161">
            <v>0</v>
          </cell>
          <cell r="QV161" t="str">
            <v>1: Yes</v>
          </cell>
          <cell r="QW161" t="str">
            <v>0: No</v>
          </cell>
          <cell r="QX161" t="str">
            <v>1: Yes</v>
          </cell>
          <cell r="QY161" t="str">
            <v>0: No</v>
          </cell>
          <cell r="QZ161" t="str">
            <v>1: Yes</v>
          </cell>
          <cell r="RA161" t="str">
            <v>0: No</v>
          </cell>
          <cell r="RB161" t="str">
            <v/>
          </cell>
          <cell r="RC161" t="str">
            <v>7</v>
          </cell>
          <cell r="RD161" t="str">
            <v>1: Yes</v>
          </cell>
          <cell r="RE161">
            <v>6.2917579005230992</v>
          </cell>
          <cell r="RF161">
            <v>0</v>
          </cell>
          <cell r="RG161">
            <v>0</v>
          </cell>
          <cell r="RH161">
            <v>0.12322437104227282</v>
          </cell>
          <cell r="RI161">
            <v>1.898682183809687</v>
          </cell>
          <cell r="RJ161">
            <v>0</v>
          </cell>
          <cell r="RK161">
            <v>0</v>
          </cell>
          <cell r="RL161">
            <v>0</v>
          </cell>
          <cell r="RM161">
            <v>0.85640937874379608</v>
          </cell>
          <cell r="RN161">
            <v>0</v>
          </cell>
          <cell r="RO161">
            <v>5.9660429833479327</v>
          </cell>
          <cell r="RP161">
            <v>5.9477329703831767</v>
          </cell>
          <cell r="RQ161">
            <v>6.1577141396728159</v>
          </cell>
          <cell r="RR161">
            <v>6.1577141396728159</v>
          </cell>
          <cell r="RS161">
            <v>6.0348025414024082</v>
          </cell>
          <cell r="RT161">
            <v>4.7990603376188636E-2</v>
          </cell>
          <cell r="RU161">
            <v>4.5140602945948514</v>
          </cell>
          <cell r="RV161">
            <v>4.1515755973885238</v>
          </cell>
          <cell r="RW161">
            <v>4.761070896082658</v>
          </cell>
          <cell r="RX161">
            <v>4.1248807405566748</v>
          </cell>
          <cell r="RY161">
            <v>0</v>
          </cell>
          <cell r="RZ161">
            <v>3.6477678519610741</v>
          </cell>
          <cell r="SA161">
            <v>0</v>
          </cell>
          <cell r="SB161">
            <v>5.6677408341805355</v>
          </cell>
          <cell r="SC161">
            <v>0</v>
          </cell>
          <cell r="SD161">
            <v>5.8498284326891739</v>
          </cell>
          <cell r="SE161">
            <v>5.7330624143322879</v>
          </cell>
          <cell r="SF161">
            <v>4.5591073207379207E-2</v>
          </cell>
          <cell r="SG161">
            <v>4.2883572798651084</v>
          </cell>
          <cell r="SH161">
            <v>0.29830214916739656</v>
          </cell>
          <cell r="SI161">
            <v>0</v>
          </cell>
          <cell r="SJ161">
            <v>0.30788570698364082</v>
          </cell>
          <cell r="SK161">
            <v>0.30174012707012043</v>
          </cell>
          <cell r="SL161">
            <v>2.3995301688094321E-3</v>
          </cell>
          <cell r="SM161">
            <v>0.22570301472974255</v>
          </cell>
          <cell r="SN161">
            <v>0</v>
          </cell>
          <cell r="SO161">
            <v>0.99</v>
          </cell>
          <cell r="SP161">
            <v>0.9</v>
          </cell>
          <cell r="SQ161">
            <v>0.99</v>
          </cell>
          <cell r="SR161">
            <v>0.8</v>
          </cell>
          <cell r="SS161" t="str">
            <v>1: Yes</v>
          </cell>
          <cell r="ST161" t="str">
            <v>1: Yes</v>
          </cell>
          <cell r="SU161">
            <v>0.75</v>
          </cell>
          <cell r="SV161" t="str">
            <v>1: Yes</v>
          </cell>
          <cell r="SW161" t="str">
            <v>1: Only patients with CD4 &lt;</v>
          </cell>
          <cell r="SX161">
            <v>1</v>
          </cell>
          <cell r="SY161" t="str">
            <v>0: No</v>
          </cell>
          <cell r="SZ161" t="str">
            <v>N/A</v>
          </cell>
          <cell r="TA161" t="str">
            <v>N/A</v>
          </cell>
          <cell r="TB161">
            <v>0.14378392747407553</v>
          </cell>
          <cell r="TC161">
            <v>1.5451385933017465E-2</v>
          </cell>
          <cell r="TD161">
            <v>0.44884629670784054</v>
          </cell>
          <cell r="TE161">
            <v>0</v>
          </cell>
          <cell r="TF161">
            <v>1.0434865355991154</v>
          </cell>
          <cell r="TG161">
            <v>5.1751756455720964E-3</v>
          </cell>
          <cell r="TH161">
            <v>0.10973346122359962</v>
          </cell>
          <cell r="TI161">
            <v>4.1515755973885238</v>
          </cell>
          <cell r="TJ161">
            <v>4.7990603376188636E-2</v>
          </cell>
          <cell r="TK161">
            <v>0.23085010471509967</v>
          </cell>
          <cell r="TL161">
            <v>1.5947831836302048E-2</v>
          </cell>
          <cell r="TM161">
            <v>0.46326752119676562</v>
          </cell>
          <cell r="TN161">
            <v>0</v>
          </cell>
          <cell r="TO161">
            <v>0.47867256741948039</v>
          </cell>
          <cell r="TP161">
            <v>8.9024194201406566E-3</v>
          </cell>
          <cell r="TQ161">
            <v>0.15101219562618076</v>
          </cell>
          <cell r="TR161">
            <v>4.761070896082658</v>
          </cell>
          <cell r="TS161">
            <v>4.7990603376188642E-2</v>
          </cell>
          <cell r="TT161">
            <v>0.13546664664454489</v>
          </cell>
          <cell r="TU161">
            <v>1.5403961317338552E-2</v>
          </cell>
          <cell r="TV161">
            <v>0.44746866215696268</v>
          </cell>
          <cell r="TW161">
            <v>0</v>
          </cell>
          <cell r="TX161">
            <v>1.0974422338812049</v>
          </cell>
          <cell r="TY161">
            <v>4.8191185155181584E-3</v>
          </cell>
          <cell r="TZ161">
            <v>0.10579017535538643</v>
          </cell>
          <cell r="UA161">
            <v>4.0933515691360327</v>
          </cell>
          <cell r="UB161">
            <v>4.7990603376188636E-2</v>
          </cell>
          <cell r="UC161" t="str">
            <v>0: No</v>
          </cell>
          <cell r="UD161" t="str">
            <v>N/A</v>
          </cell>
          <cell r="UE161" t="str">
            <v>N/A</v>
          </cell>
          <cell r="UF161">
            <v>60000</v>
          </cell>
          <cell r="UG161">
            <v>9.2287163526703526E-3</v>
          </cell>
          <cell r="UH161">
            <v>9.2287163526703526E-3</v>
          </cell>
          <cell r="UI161">
            <v>9.2287163526703526E-3</v>
          </cell>
          <cell r="UJ161">
            <v>155000</v>
          </cell>
          <cell r="UK161">
            <v>1.8061953459328327E-2</v>
          </cell>
          <cell r="UL161">
            <v>1.8061953459328327E-2</v>
          </cell>
          <cell r="UM161">
            <v>1.8061953459328327E-2</v>
          </cell>
          <cell r="UN161" t="str">
            <v>N/A</v>
          </cell>
          <cell r="UO161" t="str">
            <v>N/A</v>
          </cell>
          <cell r="UP161" t="str">
            <v>N/A</v>
          </cell>
          <cell r="UQ161" t="str">
            <v>N/A</v>
          </cell>
          <cell r="UR161" t="str">
            <v>N/A</v>
          </cell>
          <cell r="US161" t="str">
            <v>N/A</v>
          </cell>
          <cell r="UT161" t="str">
            <v>N/A</v>
          </cell>
          <cell r="UU161" t="str">
            <v>N/A</v>
          </cell>
          <cell r="UV161" t="str">
            <v>N/A</v>
          </cell>
          <cell r="UW161" t="str">
            <v>N/A</v>
          </cell>
          <cell r="UX161">
            <v>0</v>
          </cell>
          <cell r="UY161">
            <v>0</v>
          </cell>
          <cell r="UZ161">
            <v>0</v>
          </cell>
          <cell r="VA161">
            <v>0</v>
          </cell>
          <cell r="VB161">
            <v>1</v>
          </cell>
          <cell r="VC161">
            <v>0</v>
          </cell>
          <cell r="VD161">
            <v>1</v>
          </cell>
          <cell r="VE161">
            <v>0</v>
          </cell>
          <cell r="VF161">
            <v>0</v>
          </cell>
          <cell r="VG161">
            <v>0</v>
          </cell>
          <cell r="VH161">
            <v>1</v>
          </cell>
          <cell r="VI161">
            <v>0</v>
          </cell>
          <cell r="VJ161">
            <v>0</v>
          </cell>
          <cell r="VK161">
            <v>0</v>
          </cell>
          <cell r="VL161">
            <v>0</v>
          </cell>
          <cell r="VM161">
            <v>0</v>
          </cell>
          <cell r="VN161">
            <v>0</v>
          </cell>
          <cell r="VO161">
            <v>0</v>
          </cell>
          <cell r="VP161">
            <v>1</v>
          </cell>
          <cell r="VQ161">
            <v>0</v>
          </cell>
          <cell r="VR161">
            <v>0</v>
          </cell>
          <cell r="VS161">
            <v>0</v>
          </cell>
          <cell r="VT161">
            <v>0</v>
          </cell>
          <cell r="VU161">
            <v>0</v>
          </cell>
          <cell r="VV161">
            <v>1</v>
          </cell>
          <cell r="VW161">
            <v>0</v>
          </cell>
          <cell r="VX161">
            <v>0</v>
          </cell>
          <cell r="VY161">
            <v>10.990662388313945</v>
          </cell>
          <cell r="VZ161">
            <v>10.990662388313947</v>
          </cell>
          <cell r="WA161">
            <v>10.990662388313947</v>
          </cell>
          <cell r="WB161">
            <v>10.990662388313945</v>
          </cell>
          <cell r="WC161">
            <v>10.990662388313945</v>
          </cell>
          <cell r="WD161">
            <v>10.990662388313947</v>
          </cell>
          <cell r="WE161">
            <v>0</v>
          </cell>
          <cell r="WF161">
            <v>10.441129268898248</v>
          </cell>
          <cell r="WG161">
            <v>10.441129268898248</v>
          </cell>
          <cell r="WH161">
            <v>10.441129268898248</v>
          </cell>
          <cell r="WI161">
            <v>10.441129268898248</v>
          </cell>
          <cell r="WJ161">
            <v>10.44112926889825</v>
          </cell>
          <cell r="WK161">
            <v>0</v>
          </cell>
          <cell r="WL161">
            <v>0.54953311941569727</v>
          </cell>
          <cell r="WM161">
            <v>0.54953311941569738</v>
          </cell>
          <cell r="WN161">
            <v>0.54953311941569738</v>
          </cell>
          <cell r="WO161">
            <v>0.54953311941569727</v>
          </cell>
          <cell r="WP161">
            <v>0.54953311941569738</v>
          </cell>
          <cell r="WQ161">
            <v>0</v>
          </cell>
          <cell r="WR161">
            <v>0</v>
          </cell>
          <cell r="WS161">
            <v>10.990662388313947</v>
          </cell>
          <cell r="WT161">
            <v>0</v>
          </cell>
          <cell r="WU161">
            <v>10.990662388313945</v>
          </cell>
          <cell r="WV161">
            <v>0</v>
          </cell>
          <cell r="WW161">
            <v>10.990662388313947</v>
          </cell>
          <cell r="WX161">
            <v>0</v>
          </cell>
          <cell r="WY161">
            <v>10.990662388313947</v>
          </cell>
          <cell r="WZ161">
            <v>6.5826776451774114</v>
          </cell>
          <cell r="XA161">
            <v>6.2191900046085493</v>
          </cell>
          <cell r="XB161">
            <v>9.6810046751524617</v>
          </cell>
          <cell r="XC161">
            <v>5.883725686978849</v>
          </cell>
          <cell r="XD161">
            <v>5.4829971193929872</v>
          </cell>
          <cell r="XE161">
            <v>12.625102468008414</v>
          </cell>
          <cell r="XF161">
            <v>0</v>
          </cell>
          <cell r="XG161">
            <v>0.72357653486773321</v>
          </cell>
          <cell r="XH161">
            <v>0.92641308978910364</v>
          </cell>
          <cell r="XI161">
            <v>0.61760872652606924</v>
          </cell>
          <cell r="XJ161">
            <v>1.1665942612159084</v>
          </cell>
          <cell r="XK161">
            <v>2.3331885224318167</v>
          </cell>
          <cell r="XL161">
            <v>0</v>
          </cell>
          <cell r="XM161">
            <v>4.1356782032986095</v>
          </cell>
          <cell r="XN161">
            <v>4.3802132601830568</v>
          </cell>
          <cell r="XO161">
            <v>6.9400321530058253</v>
          </cell>
          <cell r="XP161">
            <v>4.0564106722144251</v>
          </cell>
          <cell r="XQ161">
            <v>2.0314020915046309</v>
          </cell>
          <cell r="XR161">
            <v>5.7219124122317009</v>
          </cell>
          <cell r="XS161">
            <v>0</v>
          </cell>
          <cell r="XT161">
            <v>0.35276708307201693</v>
          </cell>
          <cell r="XU161">
            <v>0.45165649749044962</v>
          </cell>
          <cell r="XV161">
            <v>0.30110433166029976</v>
          </cell>
          <cell r="XW161">
            <v>0.56875262646945512</v>
          </cell>
          <cell r="XX161">
            <v>1.1375052529389102</v>
          </cell>
          <cell r="XY161">
            <v>0</v>
          </cell>
          <cell r="XZ161">
            <v>0</v>
          </cell>
          <cell r="YA161">
            <v>0</v>
          </cell>
          <cell r="YB161">
            <v>0</v>
          </cell>
          <cell r="YC161">
            <v>0</v>
          </cell>
          <cell r="YD161">
            <v>0</v>
          </cell>
          <cell r="YE161">
            <v>0</v>
          </cell>
          <cell r="YF161">
            <v>0</v>
          </cell>
          <cell r="YG161">
            <v>0</v>
          </cell>
          <cell r="YH161">
            <v>0</v>
          </cell>
          <cell r="YI161">
            <v>0</v>
          </cell>
          <cell r="YJ161">
            <v>0</v>
          </cell>
          <cell r="YK161">
            <v>0</v>
          </cell>
          <cell r="YL161">
            <v>0.34729551416946647</v>
          </cell>
          <cell r="YM161">
            <v>0.4446511113167087</v>
          </cell>
          <cell r="YN161">
            <v>0.29643407421113915</v>
          </cell>
          <cell r="YO161">
            <v>0.55993102906548509</v>
          </cell>
          <cell r="YP161">
            <v>1.1198620581309704</v>
          </cell>
          <cell r="YQ161">
            <v>0</v>
          </cell>
          <cell r="YR161">
            <v>0.71720216385523183</v>
          </cell>
          <cell r="YS161">
            <v>0.91825182355037316</v>
          </cell>
          <cell r="YT161">
            <v>0.61216788236691555</v>
          </cell>
          <cell r="YU161">
            <v>1.156317111137507</v>
          </cell>
          <cell r="YV161">
            <v>2.3126342222750145</v>
          </cell>
          <cell r="YW161">
            <v>0</v>
          </cell>
          <cell r="YX161">
            <v>0</v>
          </cell>
          <cell r="YY161">
            <v>0</v>
          </cell>
          <cell r="YZ161">
            <v>0</v>
          </cell>
          <cell r="ZA161">
            <v>0</v>
          </cell>
          <cell r="ZB161">
            <v>0</v>
          </cell>
          <cell r="ZC161">
            <v>0</v>
          </cell>
          <cell r="ZD161">
            <v>2.8120129272410961</v>
          </cell>
          <cell r="ZE161">
            <v>2.5877372997938637</v>
          </cell>
          <cell r="ZF161">
            <v>0.48531094308411415</v>
          </cell>
          <cell r="ZG161">
            <v>0.4853109430841141</v>
          </cell>
          <cell r="ZH161">
            <v>0.32634647188438298</v>
          </cell>
          <cell r="ZI161">
            <v>0.32634647188438293</v>
          </cell>
          <cell r="ZJ161" t="str">
            <v xml:space="preserve"> </v>
          </cell>
          <cell r="ZK161">
            <v>60</v>
          </cell>
          <cell r="ZL161">
            <v>1</v>
          </cell>
          <cell r="ZM161">
            <v>0</v>
          </cell>
          <cell r="ZN161">
            <v>1</v>
          </cell>
          <cell r="ZO161">
            <v>5</v>
          </cell>
          <cell r="ZP161">
            <v>0</v>
          </cell>
          <cell r="ZQ161">
            <v>0</v>
          </cell>
          <cell r="ZR161" t="str">
            <v>0: No</v>
          </cell>
          <cell r="ZS161" t="str">
            <v>1: Yes</v>
          </cell>
          <cell r="ZT161">
            <v>0.70354437207901288</v>
          </cell>
          <cell r="ZU161">
            <v>0.71680005295465188</v>
          </cell>
          <cell r="ZV161">
            <v>0.56478249975277151</v>
          </cell>
          <cell r="ZW161">
            <v>0.62586723081846918</v>
          </cell>
          <cell r="ZX161">
            <v>4.1108097660576721</v>
          </cell>
          <cell r="ZY161">
            <v>2.3181258079272591</v>
          </cell>
          <cell r="ZZ161">
            <v>0</v>
          </cell>
          <cell r="AAA161">
            <v>0.41509117952661756</v>
          </cell>
          <cell r="AAB161">
            <v>0.33322167485413517</v>
          </cell>
          <cell r="AAC161">
            <v>0.3692616661828968</v>
          </cell>
          <cell r="AAD161">
            <v>2.4253777619740267</v>
          </cell>
          <cell r="AAE161">
            <v>1.3676942266770826</v>
          </cell>
          <cell r="AAF161">
            <v>0</v>
          </cell>
          <cell r="AAG161">
            <v>7.5842083310117575E-2</v>
          </cell>
          <cell r="AAH161">
            <v>7.7271045708511454E-2</v>
          </cell>
          <cell r="AAI161">
            <v>6.0883553473348777E-2</v>
          </cell>
          <cell r="AAJ161">
            <v>6.7468487482230971E-2</v>
          </cell>
          <cell r="AAK161">
            <v>0.44314529278101705</v>
          </cell>
          <cell r="AAL161">
            <v>0.2498939620945585</v>
          </cell>
          <cell r="AAM161">
            <v>0</v>
          </cell>
          <cell r="AAN161">
            <v>9.1460768370271672E-2</v>
          </cell>
          <cell r="AAO161">
            <v>7.3421724967860313E-2</v>
          </cell>
          <cell r="AAP161">
            <v>8.1362740006400994E-2</v>
          </cell>
          <cell r="AAQ161">
            <v>0.53440526958749746</v>
          </cell>
          <cell r="AAR161">
            <v>0.30135635503054364</v>
          </cell>
          <cell r="AAS161">
            <v>0</v>
          </cell>
          <cell r="AAT161">
            <v>0</v>
          </cell>
          <cell r="AAU161">
            <v>0</v>
          </cell>
          <cell r="AAV161">
            <v>0</v>
          </cell>
          <cell r="AAW161">
            <v>0</v>
          </cell>
          <cell r="AAX161">
            <v>0</v>
          </cell>
          <cell r="AAY161">
            <v>0</v>
          </cell>
          <cell r="AAZ161">
            <v>0</v>
          </cell>
          <cell r="ABA161">
            <v>0</v>
          </cell>
          <cell r="ABB161">
            <v>0</v>
          </cell>
          <cell r="ABC161">
            <v>0</v>
          </cell>
          <cell r="ABD161">
            <v>0</v>
          </cell>
          <cell r="ABE161">
            <v>0</v>
          </cell>
          <cell r="ABF161">
            <v>9.1460768370271672E-2</v>
          </cell>
          <cell r="ABG161">
            <v>7.3421724967860313E-2</v>
          </cell>
          <cell r="ABH161">
            <v>8.1362740006400994E-2</v>
          </cell>
          <cell r="ABI161">
            <v>0.53440526958749746</v>
          </cell>
          <cell r="ABJ161">
            <v>0.30135635503054364</v>
          </cell>
          <cell r="ABK161">
            <v>0</v>
          </cell>
          <cell r="ABL161">
            <v>3.7287851720187684E-2</v>
          </cell>
          <cell r="ABM161">
            <v>2.993347248689689E-2</v>
          </cell>
          <cell r="ABN161">
            <v>3.3170963233378863E-2</v>
          </cell>
          <cell r="ABO161">
            <v>0.21787291760105662</v>
          </cell>
          <cell r="ABP161">
            <v>0.12286066782014471</v>
          </cell>
          <cell r="ABQ161">
            <v>0</v>
          </cell>
          <cell r="ABR161">
            <v>0</v>
          </cell>
          <cell r="ABS161">
            <v>0</v>
          </cell>
          <cell r="ABT161">
            <v>0</v>
          </cell>
          <cell r="ABU161">
            <v>0</v>
          </cell>
          <cell r="ABV161">
            <v>0</v>
          </cell>
          <cell r="ABW161">
            <v>0</v>
          </cell>
          <cell r="ABX161">
            <v>7.5842083310117575E-2</v>
          </cell>
          <cell r="ABY161" t="str">
            <v>0: No</v>
          </cell>
          <cell r="ABZ161">
            <v>7.7271045708511454E-2</v>
          </cell>
          <cell r="ACA161">
            <v>6.0883553473348777E-2</v>
          </cell>
          <cell r="ACB161">
            <v>2.8606224855430593</v>
          </cell>
          <cell r="ACC161">
            <v>2.9145202925313831</v>
          </cell>
          <cell r="ACD161">
            <v>2.2964145295622505</v>
          </cell>
          <cell r="ACE161">
            <v>2.5447860071046238</v>
          </cell>
          <cell r="ACF161">
            <v>16.714617183028089</v>
          </cell>
          <cell r="ACG161">
            <v>9.4255360054669683</v>
          </cell>
          <cell r="ACH161">
            <v>0</v>
          </cell>
          <cell r="ACI161">
            <v>0.83734807115746535</v>
          </cell>
          <cell r="ACJ161">
            <v>0.67219574991975461</v>
          </cell>
          <cell r="ACK161">
            <v>0.74489789034607312</v>
          </cell>
          <cell r="ACL161">
            <v>4.8926247797730698</v>
          </cell>
          <cell r="ACM161">
            <v>2.7589989359622575</v>
          </cell>
          <cell r="ACN161">
            <v>0</v>
          </cell>
          <cell r="ACO161">
            <v>0.66858628610141713</v>
          </cell>
          <cell r="ACP161">
            <v>0.53671928729801888</v>
          </cell>
          <cell r="ACQ161">
            <v>0.59476880784216457</v>
          </cell>
          <cell r="ACR161">
            <v>3.9065496696905795</v>
          </cell>
          <cell r="ACS161">
            <v>2.2029415430585972</v>
          </cell>
          <cell r="ACT161">
            <v>0</v>
          </cell>
          <cell r="ACU161">
            <v>3.6687344577401824E-2</v>
          </cell>
          <cell r="ACV161">
            <v>2.9451404917768639E-2</v>
          </cell>
          <cell r="ACW161">
            <v>3.2636757066067092E-2</v>
          </cell>
          <cell r="ACX161">
            <v>0.21436415436575884</v>
          </cell>
          <cell r="ACY161">
            <v>0.12088204193557829</v>
          </cell>
          <cell r="ACZ161">
            <v>0</v>
          </cell>
          <cell r="ADA161">
            <v>0</v>
          </cell>
          <cell r="ADB161">
            <v>0</v>
          </cell>
          <cell r="ADC161">
            <v>0</v>
          </cell>
          <cell r="ADD161">
            <v>0</v>
          </cell>
          <cell r="ADE161">
            <v>0</v>
          </cell>
          <cell r="ADF161">
            <v>0</v>
          </cell>
          <cell r="ADG161">
            <v>0</v>
          </cell>
          <cell r="ADH161">
            <v>0</v>
          </cell>
          <cell r="ADI161">
            <v>0</v>
          </cell>
          <cell r="ADJ161">
            <v>0</v>
          </cell>
          <cell r="ADK161">
            <v>0</v>
          </cell>
          <cell r="ADL161">
            <v>0</v>
          </cell>
          <cell r="ADM161">
            <v>0.66858628610141713</v>
          </cell>
          <cell r="ADN161">
            <v>0.53671928729801888</v>
          </cell>
          <cell r="ADO161">
            <v>0.59476880784216457</v>
          </cell>
          <cell r="ADP161">
            <v>3.9065496696905795</v>
          </cell>
          <cell r="ADQ161">
            <v>2.2029415430585972</v>
          </cell>
          <cell r="ADR161">
            <v>0</v>
          </cell>
          <cell r="ADS161">
            <v>0.64941449760535763</v>
          </cell>
          <cell r="ADT161">
            <v>0.52132880012868954</v>
          </cell>
          <cell r="ADU161">
            <v>0.57771374400815434</v>
          </cell>
          <cell r="ADV161">
            <v>3.7945289095081041</v>
          </cell>
          <cell r="ADW161">
            <v>2.1397719414519383</v>
          </cell>
          <cell r="ADX161">
            <v>0</v>
          </cell>
          <cell r="ADY161">
            <v>0</v>
          </cell>
          <cell r="ADZ161">
            <v>0</v>
          </cell>
          <cell r="AEA161">
            <v>0</v>
          </cell>
          <cell r="AEB161">
            <v>0</v>
          </cell>
          <cell r="AEC161">
            <v>0</v>
          </cell>
          <cell r="AED161">
            <v>0</v>
          </cell>
          <cell r="AEE161">
            <v>0.16188565702527413</v>
          </cell>
          <cell r="AEF161">
            <v>0</v>
          </cell>
          <cell r="AEG161">
            <v>0.11006647074207931</v>
          </cell>
          <cell r="AEH161">
            <v>0</v>
          </cell>
          <cell r="AEI161">
            <v>0.18863605558633895</v>
          </cell>
          <cell r="AEJ161">
            <v>1.0178087165861981E-2</v>
          </cell>
          <cell r="AEK161">
            <v>2.3216852955779048</v>
          </cell>
          <cell r="AEL161">
            <v>6.8170919445599942E-2</v>
          </cell>
          <cell r="AEM161">
            <v>0.66858628610141713</v>
          </cell>
          <cell r="AEN161">
            <v>0.16493579102254982</v>
          </cell>
          <cell r="AEO161">
            <v>0</v>
          </cell>
          <cell r="AEP161">
            <v>0.11214026461943408</v>
          </cell>
          <cell r="AEQ161">
            <v>0</v>
          </cell>
          <cell r="AER161">
            <v>0.19219020149913002</v>
          </cell>
          <cell r="AES161">
            <v>1.036985541922234E-2</v>
          </cell>
          <cell r="AET161">
            <v>2.3654288327209865</v>
          </cell>
          <cell r="AEU161">
            <v>6.9455347250060126E-2</v>
          </cell>
          <cell r="AEV161">
            <v>0.68118331167380519</v>
          </cell>
          <cell r="AEW161">
            <v>0.05</v>
          </cell>
          <cell r="AEX161" t="str">
            <v>4</v>
          </cell>
          <cell r="AEY161" t="str">
            <v>10</v>
          </cell>
          <cell r="AEZ161" t="str">
            <v>1: Yes</v>
          </cell>
          <cell r="AFA161" t="str">
            <v>90</v>
          </cell>
          <cell r="AFB161" t="str">
            <v>0</v>
          </cell>
          <cell r="AFC161" t="str">
            <v>1: Always</v>
          </cell>
          <cell r="AFD161" t="str">
            <v>1: Always</v>
          </cell>
          <cell r="AFE161">
            <v>0.68118331167380519</v>
          </cell>
          <cell r="AFF161">
            <v>0.53671928729801888</v>
          </cell>
          <cell r="AFG161">
            <v>4.0562858008199321</v>
          </cell>
          <cell r="AFH161">
            <v>4.0562858008199321</v>
          </cell>
          <cell r="AFI161">
            <v>4.0562858008199321</v>
          </cell>
          <cell r="AFJ161">
            <v>4.0562858008199321</v>
          </cell>
          <cell r="AFK161">
            <v>4.056285800819933</v>
          </cell>
          <cell r="AFL161">
            <v>4.056285800819933</v>
          </cell>
          <cell r="AFM161">
            <v>0</v>
          </cell>
          <cell r="AFN161">
            <v>0</v>
          </cell>
          <cell r="AFO161">
            <v>15</v>
          </cell>
          <cell r="AFP161">
            <v>15</v>
          </cell>
          <cell r="AFQ161">
            <v>0</v>
          </cell>
          <cell r="AFR161">
            <v>0</v>
          </cell>
          <cell r="AFS161">
            <v>0</v>
          </cell>
          <cell r="AFT161">
            <v>0</v>
          </cell>
          <cell r="AFU161">
            <v>0</v>
          </cell>
          <cell r="AFV161">
            <v>0</v>
          </cell>
          <cell r="AFW161">
            <v>0</v>
          </cell>
          <cell r="AFX161">
            <v>0</v>
          </cell>
          <cell r="AFY161">
            <v>0</v>
          </cell>
          <cell r="AFZ161">
            <v>0</v>
          </cell>
          <cell r="AGA161">
            <v>0</v>
          </cell>
          <cell r="AGB161">
            <v>0</v>
          </cell>
        </row>
        <row r="162">
          <cell r="A162" t="str">
            <v>Ethiopia_40</v>
          </cell>
          <cell r="B162" t="str">
            <v>Ethiopia</v>
          </cell>
          <cell r="C162" t="str">
            <v xml:space="preserve">Minilik II Hospital </v>
          </cell>
          <cell r="D162" t="str">
            <v>Hospital</v>
          </cell>
          <cell r="E162" t="str">
            <v>Tertiary</v>
          </cell>
          <cell r="F162" t="str">
            <v>Urban</v>
          </cell>
          <cell r="G162" t="str">
            <v>No</v>
          </cell>
          <cell r="H162">
            <v>37622</v>
          </cell>
          <cell r="I162" t="e">
            <v>#VALUE!</v>
          </cell>
          <cell r="J162">
            <v>102037</v>
          </cell>
          <cell r="K162">
            <v>217</v>
          </cell>
          <cell r="L162">
            <v>4189</v>
          </cell>
          <cell r="M162" t="str">
            <v>USD</v>
          </cell>
          <cell r="N162">
            <v>16.142439999999997</v>
          </cell>
          <cell r="O162">
            <v>0</v>
          </cell>
          <cell r="P162">
            <v>0</v>
          </cell>
          <cell r="Q162">
            <v>0</v>
          </cell>
          <cell r="R162">
            <v>0</v>
          </cell>
          <cell r="S162" t="str">
            <v>Unknown</v>
          </cell>
          <cell r="T162">
            <v>102037</v>
          </cell>
          <cell r="U162">
            <v>0</v>
          </cell>
          <cell r="V162">
            <v>180.64958305271946</v>
          </cell>
          <cell r="W162" t="str">
            <v>0: No</v>
          </cell>
          <cell r="X162" t="str">
            <v>0: No</v>
          </cell>
          <cell r="Y162">
            <v>0</v>
          </cell>
          <cell r="Z162" t="str">
            <v>Jul-10</v>
          </cell>
          <cell r="AA162" t="str">
            <v>Jun-11</v>
          </cell>
          <cell r="AB162">
            <v>116</v>
          </cell>
          <cell r="AC162">
            <v>2273.3333333333335</v>
          </cell>
          <cell r="AD162">
            <v>16</v>
          </cell>
          <cell r="AE162">
            <v>0</v>
          </cell>
          <cell r="AF162">
            <v>0</v>
          </cell>
          <cell r="AG162">
            <v>2405.3333333333335</v>
          </cell>
          <cell r="AH162">
            <v>2289.3333333333335</v>
          </cell>
          <cell r="AI162">
            <v>4.5956208425720622</v>
          </cell>
          <cell r="AJ162">
            <v>19.517738359201775</v>
          </cell>
          <cell r="AK162">
            <v>6</v>
          </cell>
          <cell r="AL162">
            <v>4.5</v>
          </cell>
          <cell r="AM162">
            <v>8</v>
          </cell>
          <cell r="AN162">
            <v>0</v>
          </cell>
          <cell r="AO162">
            <v>0</v>
          </cell>
          <cell r="AP162">
            <v>10</v>
          </cell>
          <cell r="AQ162">
            <v>20</v>
          </cell>
          <cell r="AR162">
            <v>20</v>
          </cell>
          <cell r="AS162">
            <v>0</v>
          </cell>
          <cell r="AT162">
            <v>0</v>
          </cell>
          <cell r="AU162">
            <v>5</v>
          </cell>
          <cell r="AV162">
            <v>4.5</v>
          </cell>
          <cell r="AW162">
            <v>8</v>
          </cell>
          <cell r="AX162">
            <v>0</v>
          </cell>
          <cell r="AY162">
            <v>0</v>
          </cell>
          <cell r="AZ162">
            <v>5</v>
          </cell>
          <cell r="BA162">
            <v>8.5</v>
          </cell>
          <cell r="BB162">
            <v>8</v>
          </cell>
          <cell r="BC162">
            <v>0</v>
          </cell>
          <cell r="BD162">
            <v>0</v>
          </cell>
          <cell r="BE162">
            <v>304999</v>
          </cell>
          <cell r="BF162" t="str">
            <v>1: Yes</v>
          </cell>
          <cell r="BG162">
            <v>2.6000000000000002E-2</v>
          </cell>
          <cell r="BH162">
            <v>4.0999999999999995E-2</v>
          </cell>
          <cell r="BI162">
            <v>1.6E-2</v>
          </cell>
          <cell r="BJ162">
            <v>1.2E-2</v>
          </cell>
          <cell r="BK162" t="str">
            <v>N/A</v>
          </cell>
          <cell r="BL162" t="str">
            <v>N/A</v>
          </cell>
          <cell r="BM162" t="str">
            <v>1: Yes</v>
          </cell>
          <cell r="BN162" t="str">
            <v>N_INITIATION,N_STAGE,N_MONITORING: Initiation, WHO Staging, Routine clinical monitoring</v>
          </cell>
          <cell r="BO162" t="str">
            <v>Doctor's actually initiate always, but nurses are trained and able to initiate if necessary (never happens though). I have put above what they are allowed to do.</v>
          </cell>
          <cell r="BP162" t="str">
            <v>1: Yes</v>
          </cell>
          <cell r="BQ162">
            <v>7.5333019638267884E-2</v>
          </cell>
          <cell r="BR162" t="str">
            <v>1: The Costing Period</v>
          </cell>
          <cell r="BS162" t="str">
            <v/>
          </cell>
          <cell r="BT162" t="str">
            <v>1: Yes</v>
          </cell>
          <cell r="BU162">
            <v>2.6000000000000002E-2</v>
          </cell>
          <cell r="BV162">
            <v>4.0999999999999995E-2</v>
          </cell>
          <cell r="BW162">
            <v>1.6E-2</v>
          </cell>
          <cell r="BX162">
            <v>1.2E-2</v>
          </cell>
          <cell r="BY162" t="str">
            <v>N/A</v>
          </cell>
          <cell r="BZ162" t="str">
            <v>N/A</v>
          </cell>
          <cell r="CA162" t="str">
            <v>0: No</v>
          </cell>
          <cell r="CB162" t="str">
            <v>0: No</v>
          </cell>
          <cell r="CC162" t="str">
            <v>0: No</v>
          </cell>
          <cell r="CD162" t="str">
            <v>0: No</v>
          </cell>
          <cell r="CE162" t="str">
            <v>0: No</v>
          </cell>
          <cell r="CF162" t="str">
            <v>0: No</v>
          </cell>
          <cell r="CG162" t="str">
            <v>1: Yes</v>
          </cell>
          <cell r="CH162" t="str">
            <v>By Medical Record Number</v>
          </cell>
          <cell r="CI162" t="str">
            <v>ART charts were stored together with general OPD and Inpatient medical records and had to be requested directly from relevant personnel.  Sampling was done by taking the total number of patients under the “New” patient criteria in the ART register, dividing them by the number of desired charts, and then sampling from the beginning of the criteria period through the end of the period.  MRN’s were taken for every n patients in the register throughout the period to get an average across the sampling period.  “Established” charts were sampled the same way.  After requesting the first sample from both “new” and “established” periods, approximately 60 % of the requested charts were provided.  Missing charts were said to be with other departments (e.g. labs, IPD) and did not represent any significant or identifiable time period or section.  Because of the low return rate, a second sample was required for both new and established patient charts.    For “new” charts, patient numbers were recorded in two different formats throughout the sampling period.  The first format was during the first 1/5 of the period, the second during the remaining period.  In the beginning of the week, only those charts with the second format were requested because the data clerk was the only person in the facility who could convert between the two formats.  Therefore, despite having an abundance of charts with the second format of MRN, when 41 charts were reached with the second MRN, data entry shifted to the first 1/5 of the charts to get a sampling that was equal across the time periods.  Despite this, there is a potential bias towards older “new” charts because not all of the second sample was used, meaning input charts tended to be from the beginning of the reporting period.    Established charts, however, did not have this bias because all of the charts had the same MRN format and all were requested at the same time.  From the 1st sample requested, approximately 70 % of the charts requested came back and of those approximately 90 % met the sampling criteria and were thus recorded.  When the second requested sample came in, we sampled down, meaning we took a certain percentage of the sample throughout the eligible period.  For example, if we knew we only had 4 charts left, and we had 30 charts pulled, we calculated 30/4 = 7.5, and took every 7th chart to give a total of four newly sampled charts.</v>
          </cell>
          <cell r="CJ162">
            <v>2310.8333333333335</v>
          </cell>
          <cell r="CK162" t="str">
            <v>Visit frequencies seemed high but we pushed back and they were adament that patients do come this often.</v>
          </cell>
          <cell r="CL162" t="str">
            <v>1: Yes</v>
          </cell>
          <cell r="CM162" t="str">
            <v>0: No</v>
          </cell>
          <cell r="CN162" t="str">
            <v>1: Yes</v>
          </cell>
          <cell r="CO162" t="str">
            <v>0: No</v>
          </cell>
          <cell r="CP162" t="str">
            <v/>
          </cell>
          <cell r="CQ162" t="str">
            <v>1: Yes</v>
          </cell>
          <cell r="CR162" t="str">
            <v>1: Yes</v>
          </cell>
          <cell r="CS162" t="str">
            <v>100</v>
          </cell>
          <cell r="CT162" t="str">
            <v>10</v>
          </cell>
          <cell r="CU162">
            <v>2405.3333333333335</v>
          </cell>
          <cell r="CV162" t="str">
            <v>2: Unknown</v>
          </cell>
          <cell r="CW162">
            <v>4.5956208425720622</v>
          </cell>
          <cell r="CX162">
            <v>12.4521585859189</v>
          </cell>
          <cell r="CY162">
            <v>8.3471923845206248</v>
          </cell>
          <cell r="CZ162">
            <v>12.660156290940249</v>
          </cell>
          <cell r="DA162">
            <v>9.7346724121380799</v>
          </cell>
          <cell r="DB162">
            <v>6.5255499971136661</v>
          </cell>
          <cell r="DC162">
            <v>9.8972779159861446</v>
          </cell>
          <cell r="DD162">
            <v>9.8459033779979706</v>
          </cell>
          <cell r="DE162">
            <v>17.196743521805427</v>
          </cell>
          <cell r="DF162">
            <v>0</v>
          </cell>
          <cell r="DG162">
            <v>0</v>
          </cell>
          <cell r="DH162">
            <v>2.7174861737808205</v>
          </cell>
          <cell r="DI162">
            <v>1.8216423874069578</v>
          </cell>
          <cell r="DJ162">
            <v>2.7628783749541035</v>
          </cell>
          <cell r="DK162">
            <v>2.7485368962934396</v>
          </cell>
          <cell r="DL162">
            <v>4.8005634679901013</v>
          </cell>
          <cell r="DM162">
            <v>0</v>
          </cell>
          <cell r="DN162">
            <v>0</v>
          </cell>
          <cell r="DO162">
            <v>9.8972779159861446</v>
          </cell>
          <cell r="DP162">
            <v>9.8972779159861446</v>
          </cell>
          <cell r="DQ162">
            <v>0</v>
          </cell>
          <cell r="DR162">
            <v>2.7628783749541035</v>
          </cell>
          <cell r="DS162">
            <v>2.7628783749541035</v>
          </cell>
          <cell r="DT162">
            <v>0</v>
          </cell>
          <cell r="DU162">
            <v>5.484131247490776</v>
          </cell>
          <cell r="DV162">
            <v>3.6762380007376447</v>
          </cell>
          <cell r="DW162">
            <v>5.5467943952306218</v>
          </cell>
          <cell r="DX162">
            <v>9.6879683784144994</v>
          </cell>
          <cell r="DY162">
            <v>0</v>
          </cell>
          <cell r="DZ162">
            <v>0</v>
          </cell>
          <cell r="EA162">
            <v>1.7949231025328607</v>
          </cell>
          <cell r="EB162">
            <v>1.2032105396734147</v>
          </cell>
          <cell r="EC162">
            <v>1.8154323730954762</v>
          </cell>
          <cell r="ED162">
            <v>3.1708136574922929</v>
          </cell>
          <cell r="EE162">
            <v>0</v>
          </cell>
          <cell r="EF162">
            <v>0</v>
          </cell>
          <cell r="EG162">
            <v>0.98535949521469379</v>
          </cell>
          <cell r="EH162">
            <v>0.66052686509888514</v>
          </cell>
          <cell r="EI162">
            <v>0.99661847586978847</v>
          </cell>
          <cell r="EJ162">
            <v>1.7406825621429445</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3.1169077583892273</v>
          </cell>
          <cell r="EZ162">
            <v>2.0893910501188708</v>
          </cell>
          <cell r="FA162">
            <v>3.152522378561708</v>
          </cell>
          <cell r="FB162">
            <v>5.5061599438426718</v>
          </cell>
          <cell r="FC162">
            <v>0</v>
          </cell>
          <cell r="FD162">
            <v>0</v>
          </cell>
          <cell r="FE162">
            <v>1.0708369822913431</v>
          </cell>
          <cell r="FF162">
            <v>0.71782592889180874</v>
          </cell>
          <cell r="FG162">
            <v>1.0830726515338172</v>
          </cell>
          <cell r="FH162">
            <v>1.8916824479031193</v>
          </cell>
          <cell r="FI162">
            <v>0</v>
          </cell>
          <cell r="FJ162">
            <v>0</v>
          </cell>
          <cell r="FK162">
            <v>0</v>
          </cell>
          <cell r="FL162">
            <v>0</v>
          </cell>
          <cell r="FM162">
            <v>0</v>
          </cell>
          <cell r="FN162">
            <v>0</v>
          </cell>
          <cell r="FO162">
            <v>0</v>
          </cell>
          <cell r="FP162">
            <v>0</v>
          </cell>
          <cell r="FQ162">
            <v>0.41574279379157431</v>
          </cell>
          <cell r="FR162">
            <v>0.41574279379157431</v>
          </cell>
          <cell r="FS162">
            <v>2.0787139689578713</v>
          </cell>
          <cell r="FT162">
            <v>0</v>
          </cell>
          <cell r="FU162">
            <v>1.4509423503325942</v>
          </cell>
          <cell r="FV162">
            <v>1.0044345898004434</v>
          </cell>
          <cell r="FW162">
            <v>0</v>
          </cell>
          <cell r="FX162">
            <v>2.0787139689578713</v>
          </cell>
          <cell r="FY162">
            <v>0</v>
          </cell>
          <cell r="FZ162">
            <v>7.4442904656319282</v>
          </cell>
          <cell r="GA162">
            <v>0</v>
          </cell>
          <cell r="GB162">
            <v>0.62361419068736135</v>
          </cell>
          <cell r="GC162">
            <v>1.6951912416851442</v>
          </cell>
          <cell r="GD162">
            <v>2.3188054323725056</v>
          </cell>
          <cell r="GE162">
            <v>0.27868943832602733</v>
          </cell>
          <cell r="GF162">
            <v>0.27868943832602733</v>
          </cell>
          <cell r="GG162">
            <v>1.3934471916301365</v>
          </cell>
          <cell r="GH162">
            <v>0</v>
          </cell>
          <cell r="GI162">
            <v>0.97262613975783541</v>
          </cell>
          <cell r="GJ162">
            <v>0.67331368299568206</v>
          </cell>
          <cell r="GK162">
            <v>0</v>
          </cell>
          <cell r="GL162">
            <v>1.3934471916301365</v>
          </cell>
          <cell r="GM162">
            <v>0</v>
          </cell>
          <cell r="GN162">
            <v>4.9902130826658455</v>
          </cell>
          <cell r="GO162">
            <v>0.41803415748904094</v>
          </cell>
          <cell r="GP162">
            <v>1.1363561847743764</v>
          </cell>
          <cell r="GQ162">
            <v>1.5543903422634173</v>
          </cell>
          <cell r="GR162">
            <v>0.42268725618266484</v>
          </cell>
          <cell r="GS162">
            <v>0.42268725618266484</v>
          </cell>
          <cell r="GT162">
            <v>2.1134362809133247</v>
          </cell>
          <cell r="GU162">
            <v>0</v>
          </cell>
          <cell r="GV162">
            <v>1.4751785240775006</v>
          </cell>
          <cell r="GW162">
            <v>1.0212124109373184</v>
          </cell>
          <cell r="GX162">
            <v>0</v>
          </cell>
          <cell r="GY162">
            <v>2.1134362809133247</v>
          </cell>
          <cell r="GZ162">
            <v>0</v>
          </cell>
          <cell r="HA162">
            <v>7.568638009206798</v>
          </cell>
          <cell r="HB162">
            <v>0.63403088427399734</v>
          </cell>
          <cell r="HC162">
            <v>1.7235072870848158</v>
          </cell>
          <cell r="HD162">
            <v>2.3575381713588133</v>
          </cell>
          <cell r="HE162">
            <v>2368.9894464529525</v>
          </cell>
          <cell r="HF162">
            <v>1569.9813658901628</v>
          </cell>
          <cell r="HG162">
            <v>1413.0506912214016</v>
          </cell>
          <cell r="HH162">
            <v>0</v>
          </cell>
          <cell r="HI162">
            <v>1518.579135096538</v>
          </cell>
          <cell r="HJ162">
            <v>1779.6567219270835</v>
          </cell>
          <cell r="HK162">
            <v>0</v>
          </cell>
          <cell r="HL162">
            <v>525.095958231841</v>
          </cell>
          <cell r="HM162" t="str">
            <v/>
          </cell>
          <cell r="HN162">
            <v>1857.3511811101669</v>
          </cell>
          <cell r="HO162">
            <v>923.75753197832807</v>
          </cell>
          <cell r="HP162">
            <v>0</v>
          </cell>
          <cell r="HQ162">
            <v>1</v>
          </cell>
          <cell r="HR162">
            <v>0</v>
          </cell>
          <cell r="HS162">
            <v>0.45608136535666399</v>
          </cell>
          <cell r="HT162">
            <v>1.3314674041177683</v>
          </cell>
          <cell r="HU162">
            <v>0</v>
          </cell>
          <cell r="HV162">
            <v>0</v>
          </cell>
          <cell r="HW162">
            <v>10.644</v>
          </cell>
          <cell r="HX162">
            <v>2.6980000000000004</v>
          </cell>
          <cell r="HY162">
            <v>0.46369963303633044</v>
          </cell>
          <cell r="HZ162">
            <v>1.3537078986036315</v>
          </cell>
          <cell r="IA162">
            <v>0</v>
          </cell>
          <cell r="IB162">
            <v>0.30573003655221104</v>
          </cell>
          <cell r="IC162">
            <v>0.89253718535653603</v>
          </cell>
          <cell r="ID162">
            <v>0</v>
          </cell>
          <cell r="IE162" t="str">
            <v>5</v>
          </cell>
          <cell r="IF162">
            <v>121.98917917297364</v>
          </cell>
          <cell r="IG162">
            <v>118.92530457548668</v>
          </cell>
          <cell r="IH162">
            <v>557.31469489924757</v>
          </cell>
          <cell r="II162">
            <v>0</v>
          </cell>
          <cell r="IJ162">
            <v>0</v>
          </cell>
          <cell r="IK162">
            <v>115.88972021432495</v>
          </cell>
          <cell r="IL162">
            <v>6.0994589586486825</v>
          </cell>
          <cell r="IM162">
            <v>112.97903934671234</v>
          </cell>
          <cell r="IN162">
            <v>5.9462652287743341</v>
          </cell>
          <cell r="IO162">
            <v>529.44896015428515</v>
          </cell>
          <cell r="IP162">
            <v>27.865734744962381</v>
          </cell>
          <cell r="IQ162">
            <v>0</v>
          </cell>
          <cell r="IR162">
            <v>0</v>
          </cell>
          <cell r="IS162">
            <v>0</v>
          </cell>
          <cell r="IT162">
            <v>0</v>
          </cell>
          <cell r="IU162">
            <v>308</v>
          </cell>
          <cell r="IV162">
            <v>717</v>
          </cell>
          <cell r="IW162">
            <v>1297</v>
          </cell>
          <cell r="IX162">
            <v>6.0000000000000009</v>
          </cell>
          <cell r="IY162" t="str">
            <v>1: Yes</v>
          </cell>
          <cell r="IZ162" t="str">
            <v>3</v>
          </cell>
          <cell r="JA162" t="str">
            <v>60</v>
          </cell>
          <cell r="JB162" t="str">
            <v>NVP,LPV: NVP, LPV/r</v>
          </cell>
          <cell r="JC162" t="str">
            <v>1: Yes</v>
          </cell>
          <cell r="JD162" t="str">
            <v>0: No</v>
          </cell>
          <cell r="JE162" t="str">
            <v>N/A</v>
          </cell>
          <cell r="JF162" t="str">
            <v>N/A</v>
          </cell>
          <cell r="JG162" t="str">
            <v>N/A</v>
          </cell>
          <cell r="JH162">
            <v>0</v>
          </cell>
          <cell r="JI162">
            <v>717</v>
          </cell>
          <cell r="JJ162">
            <v>0</v>
          </cell>
          <cell r="JK162">
            <v>308</v>
          </cell>
          <cell r="JL162">
            <v>0</v>
          </cell>
          <cell r="JM162">
            <v>1291</v>
          </cell>
          <cell r="JN162">
            <v>0</v>
          </cell>
          <cell r="JO162">
            <v>6</v>
          </cell>
          <cell r="JP162">
            <v>0</v>
          </cell>
          <cell r="JQ162">
            <v>0</v>
          </cell>
          <cell r="JR162">
            <v>53.426982537955851</v>
          </cell>
          <cell r="JS162">
            <v>86.333054358572809</v>
          </cell>
          <cell r="JT162">
            <v>118.77139391566578</v>
          </cell>
          <cell r="JU162">
            <v>141.70379137230802</v>
          </cell>
          <cell r="JV162">
            <v>151.52344998649522</v>
          </cell>
          <cell r="JW162" t="str">
            <v>N/A</v>
          </cell>
          <cell r="JX162">
            <v>128.29043031908435</v>
          </cell>
          <cell r="JY162" t="str">
            <v>N/A</v>
          </cell>
          <cell r="JZ162">
            <v>7454</v>
          </cell>
          <cell r="KA162">
            <v>291.56400000000002</v>
          </cell>
          <cell r="KB162">
            <v>3120</v>
          </cell>
          <cell r="KC162">
            <v>5.25</v>
          </cell>
          <cell r="KD162">
            <v>15388</v>
          </cell>
          <cell r="KE162">
            <v>482</v>
          </cell>
          <cell r="KF162">
            <v>89</v>
          </cell>
          <cell r="KG162">
            <v>19293.5</v>
          </cell>
          <cell r="KH162">
            <v>7514.3119999999999</v>
          </cell>
          <cell r="KI162">
            <v>291.56400000000002</v>
          </cell>
          <cell r="KJ162">
            <v>3211.2555000000002</v>
          </cell>
          <cell r="KK162">
            <v>5.25</v>
          </cell>
          <cell r="KL162">
            <v>15388</v>
          </cell>
          <cell r="KM162">
            <v>482</v>
          </cell>
          <cell r="KN162">
            <v>89</v>
          </cell>
          <cell r="KO162">
            <v>19293.5</v>
          </cell>
          <cell r="KP162">
            <v>505</v>
          </cell>
          <cell r="KQ162">
            <v>210</v>
          </cell>
          <cell r="KR162">
            <v>209</v>
          </cell>
          <cell r="KS162">
            <v>98</v>
          </cell>
          <cell r="KT162">
            <v>185</v>
          </cell>
          <cell r="KU162">
            <v>1104</v>
          </cell>
          <cell r="KV162">
            <v>0</v>
          </cell>
          <cell r="KW162">
            <v>5</v>
          </cell>
          <cell r="KX162">
            <v>0</v>
          </cell>
          <cell r="KY162">
            <v>0</v>
          </cell>
          <cell r="KZ162">
            <v>4.3919011004532154</v>
          </cell>
          <cell r="LA162">
            <v>9.8869811503093707</v>
          </cell>
          <cell r="LB162" t="str">
            <v/>
          </cell>
          <cell r="LC162">
            <v>2.6909500670282807</v>
          </cell>
          <cell r="LD162">
            <v>4.2871771553742803</v>
          </cell>
          <cell r="LE162">
            <v>4.5083333126838321</v>
          </cell>
          <cell r="LF162">
            <v>4.3541744618533507</v>
          </cell>
          <cell r="LG162" t="str">
            <v/>
          </cell>
          <cell r="LH162">
            <v>7.3098614583668882</v>
          </cell>
          <cell r="LI162">
            <v>7.3163660512289344</v>
          </cell>
          <cell r="LJ162" t="str">
            <v>Tenofovir/Emtricitabine (TDF/FTC)</v>
          </cell>
          <cell r="LK162" t="str">
            <v/>
          </cell>
          <cell r="LL162" t="str">
            <v>1: Yes</v>
          </cell>
          <cell r="LM162" t="str">
            <v>3</v>
          </cell>
          <cell r="LN162" t="str">
            <v>60</v>
          </cell>
          <cell r="LO162" t="str">
            <v>NVP,LPV: NVP, LPV/r</v>
          </cell>
          <cell r="LP162" t="str">
            <v>0: No</v>
          </cell>
          <cell r="LQ162" t="str">
            <v>N/A</v>
          </cell>
          <cell r="LR162" t="str">
            <v>N/A</v>
          </cell>
          <cell r="LS162" t="str">
            <v>N/A</v>
          </cell>
          <cell r="LT162" t="str">
            <v>N/A</v>
          </cell>
          <cell r="LU162">
            <v>717</v>
          </cell>
          <cell r="LV162">
            <v>308</v>
          </cell>
          <cell r="LW162">
            <v>1297</v>
          </cell>
          <cell r="LX162">
            <v>6</v>
          </cell>
          <cell r="LY162" t="str">
            <v>0: No</v>
          </cell>
          <cell r="LZ162" t="str">
            <v>0: No</v>
          </cell>
          <cell r="MA162" t="str">
            <v>1: Yes</v>
          </cell>
          <cell r="MB162" t="str">
            <v>0: No</v>
          </cell>
          <cell r="MC162" t="str">
            <v>0: No</v>
          </cell>
          <cell r="MD162" t="str">
            <v>0: No</v>
          </cell>
          <cell r="ME162" t="str">
            <v>0: No</v>
          </cell>
          <cell r="MF162" t="str">
            <v>0: No</v>
          </cell>
          <cell r="MG162" t="str">
            <v>1: Yes</v>
          </cell>
          <cell r="MH162" t="str">
            <v>0: No</v>
          </cell>
          <cell r="MI162" t="str">
            <v>0: No</v>
          </cell>
          <cell r="MJ162" t="str">
            <v>0: No</v>
          </cell>
          <cell r="MK162" t="str">
            <v>0: No</v>
          </cell>
          <cell r="ML162" t="str">
            <v>0: No</v>
          </cell>
          <cell r="MM162" t="str">
            <v>0: No</v>
          </cell>
          <cell r="MN162" t="str">
            <v>0: No</v>
          </cell>
          <cell r="MO162" t="str">
            <v>0: No</v>
          </cell>
          <cell r="MP162" t="str">
            <v>0: No</v>
          </cell>
          <cell r="MQ162" t="str">
            <v>1: Yes</v>
          </cell>
          <cell r="MR162" t="str">
            <v>1: Yes</v>
          </cell>
          <cell r="MS162" t="str">
            <v>4</v>
          </cell>
          <cell r="MT162" t="str">
            <v>2: N/A</v>
          </cell>
          <cell r="MU162">
            <v>18.534546848015914</v>
          </cell>
          <cell r="MV162">
            <v>29.445964300198771</v>
          </cell>
          <cell r="MW162">
            <v>17.933152204180271</v>
          </cell>
          <cell r="MX162">
            <v>24.874925964670474</v>
          </cell>
          <cell r="MY162">
            <v>0</v>
          </cell>
          <cell r="MZ162">
            <v>0</v>
          </cell>
          <cell r="NA162">
            <v>0.35453945804020726</v>
          </cell>
          <cell r="NB162">
            <v>0.35453945804020731</v>
          </cell>
          <cell r="NC162">
            <v>0.35453945804020726</v>
          </cell>
          <cell r="ND162">
            <v>0.35453945804020731</v>
          </cell>
          <cell r="NE162">
            <v>0</v>
          </cell>
          <cell r="NF162">
            <v>0</v>
          </cell>
          <cell r="NG162">
            <v>0</v>
          </cell>
          <cell r="NH162">
            <v>0</v>
          </cell>
          <cell r="NI162">
            <v>0</v>
          </cell>
          <cell r="NJ162">
            <v>0</v>
          </cell>
          <cell r="NK162">
            <v>0</v>
          </cell>
          <cell r="NL162">
            <v>0</v>
          </cell>
          <cell r="NM162">
            <v>12.596779701962699</v>
          </cell>
          <cell r="NN162">
            <v>23.508197154145559</v>
          </cell>
          <cell r="NO162">
            <v>11.995385058127059</v>
          </cell>
          <cell r="NP162">
            <v>18.937158818617259</v>
          </cell>
          <cell r="NQ162">
            <v>0</v>
          </cell>
          <cell r="NR162">
            <v>0</v>
          </cell>
          <cell r="NS162">
            <v>5.8619341423839009</v>
          </cell>
          <cell r="NT162">
            <v>5.8619341423839</v>
          </cell>
          <cell r="NU162">
            <v>5.8619341423839</v>
          </cell>
          <cell r="NV162">
            <v>5.8619341423839009</v>
          </cell>
          <cell r="NW162">
            <v>0</v>
          </cell>
          <cell r="NX162">
            <v>0</v>
          </cell>
          <cell r="NY162">
            <v>7.5833003669312879E-2</v>
          </cell>
          <cell r="NZ162">
            <v>7.5833003669312865E-2</v>
          </cell>
          <cell r="OA162">
            <v>7.5833003669312865E-2</v>
          </cell>
          <cell r="OB162">
            <v>7.5833003669312879E-2</v>
          </cell>
          <cell r="OC162">
            <v>0</v>
          </cell>
          <cell r="OD162">
            <v>0</v>
          </cell>
          <cell r="OE162">
            <v>0</v>
          </cell>
          <cell r="OF162">
            <v>0</v>
          </cell>
          <cell r="OG162">
            <v>0</v>
          </cell>
          <cell r="OH162">
            <v>0</v>
          </cell>
          <cell r="OI162">
            <v>0</v>
          </cell>
          <cell r="OJ162">
            <v>0</v>
          </cell>
          <cell r="OK162">
            <v>18.458713844346601</v>
          </cell>
          <cell r="OL162">
            <v>29.370131296529458</v>
          </cell>
          <cell r="OM162">
            <v>17.857319200510958</v>
          </cell>
          <cell r="ON162">
            <v>24.799092961001161</v>
          </cell>
          <cell r="OO162">
            <v>0</v>
          </cell>
          <cell r="OP162">
            <v>0</v>
          </cell>
          <cell r="OQ162">
            <v>7.5833003669312879E-2</v>
          </cell>
          <cell r="OR162">
            <v>7.5833003669312865E-2</v>
          </cell>
          <cell r="OS162">
            <v>7.5833003669312865E-2</v>
          </cell>
          <cell r="OT162">
            <v>7.5833003669312879E-2</v>
          </cell>
          <cell r="OU162">
            <v>0</v>
          </cell>
          <cell r="OV162">
            <v>0</v>
          </cell>
          <cell r="OW162">
            <v>1.7718957871396894</v>
          </cell>
          <cell r="OX162">
            <v>0</v>
          </cell>
          <cell r="OY162">
            <v>0</v>
          </cell>
          <cell r="OZ162">
            <v>1.6629711751662971E-3</v>
          </cell>
          <cell r="PA162">
            <v>1.5507206208425719</v>
          </cell>
          <cell r="PB162">
            <v>0</v>
          </cell>
          <cell r="PC162">
            <v>0</v>
          </cell>
          <cell r="PD162">
            <v>0</v>
          </cell>
          <cell r="PE162">
            <v>1.2713414634146341</v>
          </cell>
          <cell r="PF162">
            <v>0</v>
          </cell>
          <cell r="PG162">
            <v>7.1092102556986427</v>
          </cell>
          <cell r="PH162" t="str">
            <v/>
          </cell>
          <cell r="PI162">
            <v>0</v>
          </cell>
          <cell r="PJ162">
            <v>45.600912873146811</v>
          </cell>
          <cell r="PK162">
            <v>2.761664283714234</v>
          </cell>
          <cell r="PL162" t="str">
            <v>N/A</v>
          </cell>
          <cell r="PM162" t="str">
            <v>N/A</v>
          </cell>
          <cell r="PN162" t="str">
            <v>N/A</v>
          </cell>
          <cell r="PO162">
            <v>0.28929951110241076</v>
          </cell>
          <cell r="PP162" t="str">
            <v>N/A</v>
          </cell>
          <cell r="PQ162">
            <v>383.58</v>
          </cell>
          <cell r="PR162">
            <v>3835.8</v>
          </cell>
          <cell r="PS162">
            <v>4262</v>
          </cell>
          <cell r="PT162">
            <v>4</v>
          </cell>
          <cell r="PU162">
            <v>3730</v>
          </cell>
          <cell r="PV162">
            <v>0</v>
          </cell>
          <cell r="PW162">
            <v>3058</v>
          </cell>
          <cell r="PX162">
            <v>3.4517437675025464</v>
          </cell>
          <cell r="PY162">
            <v>0</v>
          </cell>
          <cell r="PZ162">
            <v>26.194417068053092</v>
          </cell>
          <cell r="QA162">
            <v>17.981667804137107</v>
          </cell>
          <cell r="QB162">
            <v>0.35453945804020726</v>
          </cell>
          <cell r="QC162">
            <v>0</v>
          </cell>
          <cell r="QD162">
            <v>12.043900658083894</v>
          </cell>
          <cell r="QE162">
            <v>5.8619341423839</v>
          </cell>
          <cell r="QF162">
            <v>7.5833003669312865E-2</v>
          </cell>
          <cell r="QG162">
            <v>0</v>
          </cell>
          <cell r="QH162">
            <v>17.905834800467794</v>
          </cell>
          <cell r="QI162">
            <v>7.5833003669312865E-2</v>
          </cell>
          <cell r="QJ162">
            <v>1.6941263832265578</v>
          </cell>
          <cell r="QK162">
            <v>0</v>
          </cell>
          <cell r="QL162">
            <v>0</v>
          </cell>
          <cell r="QM162">
            <v>1.6629711751662969E-3</v>
          </cell>
          <cell r="QN162">
            <v>1.5507206208425717</v>
          </cell>
          <cell r="QO162">
            <v>0</v>
          </cell>
          <cell r="QP162">
            <v>0</v>
          </cell>
          <cell r="QQ162">
            <v>0</v>
          </cell>
          <cell r="QR162">
            <v>0</v>
          </cell>
          <cell r="QS162">
            <v>0</v>
          </cell>
          <cell r="QT162">
            <v>3.3067241379310341</v>
          </cell>
          <cell r="QU162">
            <v>0</v>
          </cell>
          <cell r="QV162" t="str">
            <v>1: Yes</v>
          </cell>
          <cell r="QW162" t="str">
            <v>0: No</v>
          </cell>
          <cell r="QX162" t="str">
            <v>0: No</v>
          </cell>
          <cell r="QY162" t="str">
            <v>0: No</v>
          </cell>
          <cell r="QZ162" t="str">
            <v>0: No</v>
          </cell>
          <cell r="RA162" t="str">
            <v>0: No</v>
          </cell>
          <cell r="RB162" t="str">
            <v>Patients who are getting their first ever CD4 test done</v>
          </cell>
          <cell r="RC162" t="str">
            <v>7</v>
          </cell>
          <cell r="RD162" t="str">
            <v>1: Yes</v>
          </cell>
          <cell r="RE162">
            <v>1.948051229962332</v>
          </cell>
          <cell r="RF162">
            <v>0</v>
          </cell>
          <cell r="RG162">
            <v>0</v>
          </cell>
          <cell r="RH162">
            <v>1.6629711751662971E-3</v>
          </cell>
          <cell r="RI162">
            <v>1.5507206208425719</v>
          </cell>
          <cell r="RJ162">
            <v>0</v>
          </cell>
          <cell r="RK162">
            <v>0</v>
          </cell>
          <cell r="RL162">
            <v>0</v>
          </cell>
          <cell r="RM162">
            <v>1.2713414634146341</v>
          </cell>
          <cell r="RN162">
            <v>0</v>
          </cell>
          <cell r="RO162">
            <v>7.7791118010193756</v>
          </cell>
          <cell r="RP162">
            <v>8.0315892363669601</v>
          </cell>
          <cell r="RQ162">
            <v>2.7963100022630427</v>
          </cell>
          <cell r="RR162">
            <v>2.7963100022630427</v>
          </cell>
          <cell r="RS162">
            <v>8.059011284695984</v>
          </cell>
          <cell r="RT162">
            <v>4.1353732029513504</v>
          </cell>
          <cell r="RU162">
            <v>0</v>
          </cell>
          <cell r="RV162">
            <v>2.9210504000881592</v>
          </cell>
          <cell r="RW162">
            <v>0.6056982668688552</v>
          </cell>
          <cell r="RX162">
            <v>3.0597531803762164</v>
          </cell>
          <cell r="RY162">
            <v>0</v>
          </cell>
          <cell r="RZ162">
            <v>0</v>
          </cell>
          <cell r="SA162">
            <v>0</v>
          </cell>
          <cell r="SB162">
            <v>7.3901562109684074</v>
          </cell>
          <cell r="SC162">
            <v>0</v>
          </cell>
          <cell r="SD162">
            <v>2.6564945021498905</v>
          </cell>
          <cell r="SE162">
            <v>7.6560607204611841</v>
          </cell>
          <cell r="SF162">
            <v>3.9286045428037828</v>
          </cell>
          <cell r="SG162">
            <v>0</v>
          </cell>
          <cell r="SH162">
            <v>0.3889555900509688</v>
          </cell>
          <cell r="SI162">
            <v>0</v>
          </cell>
          <cell r="SJ162">
            <v>0.13981550011315216</v>
          </cell>
          <cell r="SK162">
            <v>0.40295056423479925</v>
          </cell>
          <cell r="SL162">
            <v>0.20676866014756753</v>
          </cell>
          <cell r="SM162">
            <v>0</v>
          </cell>
          <cell r="SN162">
            <v>1.8107575029486248E-2</v>
          </cell>
          <cell r="SO162">
            <v>0.95</v>
          </cell>
          <cell r="SP162">
            <v>0.4</v>
          </cell>
          <cell r="SQ162" t="str">
            <v>blank</v>
          </cell>
          <cell r="SR162" t="str">
            <v>blank</v>
          </cell>
          <cell r="SS162" t="str">
            <v>1: Yes</v>
          </cell>
          <cell r="ST162" t="str">
            <v>1: Yes</v>
          </cell>
          <cell r="SU162">
            <v>0.97</v>
          </cell>
          <cell r="SV162" t="str">
            <v>1: Yes</v>
          </cell>
          <cell r="SW162" t="str">
            <v>1: Only patients with CD4 &lt;</v>
          </cell>
          <cell r="SX162">
            <v>0.9</v>
          </cell>
          <cell r="SY162" t="str">
            <v>0: No</v>
          </cell>
          <cell r="SZ162" t="str">
            <v>N/A</v>
          </cell>
          <cell r="TA162" t="str">
            <v>N/A</v>
          </cell>
          <cell r="TB162">
            <v>0</v>
          </cell>
          <cell r="TC162">
            <v>0</v>
          </cell>
          <cell r="TD162">
            <v>2.7508025740252884</v>
          </cell>
          <cell r="TE162">
            <v>0</v>
          </cell>
          <cell r="TF162">
            <v>0.65333924427192391</v>
          </cell>
          <cell r="TG162">
            <v>8.9198790768234559E-3</v>
          </cell>
          <cell r="TH162">
            <v>0.35899974086226744</v>
          </cell>
          <cell r="TI162">
            <v>2.9210504000881592</v>
          </cell>
          <cell r="TJ162">
            <v>1.0859999626949133</v>
          </cell>
          <cell r="TK162">
            <v>0</v>
          </cell>
          <cell r="TL162">
            <v>0</v>
          </cell>
          <cell r="TM162">
            <v>0.57039630385535867</v>
          </cell>
          <cell r="TN162">
            <v>0</v>
          </cell>
          <cell r="TO162">
            <v>0.27094804521070137</v>
          </cell>
          <cell r="TP162">
            <v>0</v>
          </cell>
          <cell r="TQ162">
            <v>0.22332259741914845</v>
          </cell>
          <cell r="TR162">
            <v>0.6056982668688552</v>
          </cell>
          <cell r="TS162">
            <v>1.1259447889089791</v>
          </cell>
          <cell r="TT162">
            <v>0</v>
          </cell>
          <cell r="TU162">
            <v>0</v>
          </cell>
          <cell r="TV162">
            <v>2.8612832644765311</v>
          </cell>
          <cell r="TW162">
            <v>0</v>
          </cell>
          <cell r="TX162">
            <v>0.672714919471881</v>
          </cell>
          <cell r="TY162">
            <v>9.3718473235815461E-3</v>
          </cell>
          <cell r="TZ162">
            <v>0.36587447090277492</v>
          </cell>
          <cell r="UA162">
            <v>3.0383687667684618</v>
          </cell>
          <cell r="UB162">
            <v>1.0839759674237288</v>
          </cell>
          <cell r="UC162" t="str">
            <v>0: No</v>
          </cell>
          <cell r="UD162" t="str">
            <v>N/A</v>
          </cell>
          <cell r="UE162" t="str">
            <v>N/A</v>
          </cell>
          <cell r="UF162">
            <v>0</v>
          </cell>
          <cell r="UG162">
            <v>0</v>
          </cell>
          <cell r="UH162">
            <v>0</v>
          </cell>
          <cell r="UI162">
            <v>0</v>
          </cell>
          <cell r="UJ162">
            <v>389000</v>
          </cell>
          <cell r="UK162">
            <v>1.8061953459328327E-2</v>
          </cell>
          <cell r="UL162">
            <v>1.8061953459328327E-2</v>
          </cell>
          <cell r="UM162">
            <v>1.8061953459328327E-2</v>
          </cell>
          <cell r="UN162" t="str">
            <v>1: Yes</v>
          </cell>
          <cell r="UO162" t="str">
            <v>3: Other (please explain)</v>
          </cell>
          <cell r="UP162" t="str">
            <v>0: No</v>
          </cell>
          <cell r="UQ162" t="e">
            <v>#N/A</v>
          </cell>
          <cell r="UR162" t="e">
            <v>#N/A</v>
          </cell>
          <cell r="US162" t="e">
            <v>#N/A</v>
          </cell>
          <cell r="UT162" t="e">
            <v>#N/A</v>
          </cell>
          <cell r="UU162" t="e">
            <v>#N/A</v>
          </cell>
          <cell r="UV162" t="e">
            <v>#N/A</v>
          </cell>
          <cell r="UW162" t="e">
            <v>#N/A</v>
          </cell>
          <cell r="UX162">
            <v>0</v>
          </cell>
          <cell r="UY162">
            <v>1</v>
          </cell>
          <cell r="UZ162">
            <v>0</v>
          </cell>
          <cell r="VA162">
            <v>0</v>
          </cell>
          <cell r="VB162">
            <v>1</v>
          </cell>
          <cell r="VC162">
            <v>0</v>
          </cell>
          <cell r="VD162">
            <v>1</v>
          </cell>
          <cell r="VE162">
            <v>0</v>
          </cell>
          <cell r="VF162">
            <v>0</v>
          </cell>
          <cell r="VG162">
            <v>0</v>
          </cell>
          <cell r="VH162">
            <v>0</v>
          </cell>
          <cell r="VI162">
            <v>1</v>
          </cell>
          <cell r="VJ162">
            <v>0</v>
          </cell>
          <cell r="VK162">
            <v>0</v>
          </cell>
          <cell r="VL162">
            <v>0</v>
          </cell>
          <cell r="VM162">
            <v>0</v>
          </cell>
          <cell r="VN162">
            <v>0</v>
          </cell>
          <cell r="VO162">
            <v>0</v>
          </cell>
          <cell r="VP162">
            <v>0</v>
          </cell>
          <cell r="VQ162">
            <v>0</v>
          </cell>
          <cell r="VR162">
            <v>0</v>
          </cell>
          <cell r="VS162">
            <v>0</v>
          </cell>
          <cell r="VT162">
            <v>0</v>
          </cell>
          <cell r="VU162">
            <v>0</v>
          </cell>
          <cell r="VV162">
            <v>0</v>
          </cell>
          <cell r="VW162">
            <v>0</v>
          </cell>
          <cell r="VX162">
            <v>0</v>
          </cell>
          <cell r="VY162">
            <v>4.3611618512698467</v>
          </cell>
          <cell r="VZ162">
            <v>4.5821409316778121</v>
          </cell>
          <cell r="WA162">
            <v>0</v>
          </cell>
          <cell r="WB162">
            <v>4.6143906039242246</v>
          </cell>
          <cell r="WC162">
            <v>0</v>
          </cell>
          <cell r="WD162">
            <v>0</v>
          </cell>
          <cell r="WE162">
            <v>0</v>
          </cell>
          <cell r="WF162">
            <v>4.1431037587063528</v>
          </cell>
          <cell r="WG162">
            <v>0</v>
          </cell>
          <cell r="WH162">
            <v>4.3836710737280118</v>
          </cell>
          <cell r="WI162">
            <v>0</v>
          </cell>
          <cell r="WJ162">
            <v>0</v>
          </cell>
          <cell r="WK162">
            <v>0</v>
          </cell>
          <cell r="WL162">
            <v>0.21805809256349232</v>
          </cell>
          <cell r="WM162">
            <v>0</v>
          </cell>
          <cell r="WN162">
            <v>0.23071953019621122</v>
          </cell>
          <cell r="WO162">
            <v>0</v>
          </cell>
          <cell r="WP162">
            <v>0</v>
          </cell>
          <cell r="WQ162">
            <v>0</v>
          </cell>
          <cell r="WR162" t="e">
            <v>#VALUE!</v>
          </cell>
          <cell r="WS162" t="e">
            <v>#VALUE!</v>
          </cell>
          <cell r="WT162">
            <v>2.1536756214752154E-2</v>
          </cell>
          <cell r="WU162">
            <v>4.5606041754630589</v>
          </cell>
          <cell r="WV162">
            <v>2.1536756214752154E-2</v>
          </cell>
          <cell r="WW162">
            <v>4.5606041754630589</v>
          </cell>
          <cell r="WX162">
            <v>0</v>
          </cell>
          <cell r="WY162">
            <v>0</v>
          </cell>
          <cell r="WZ162">
            <v>8.7595440112936362</v>
          </cell>
          <cell r="XA162">
            <v>8.7146963354699594</v>
          </cell>
          <cell r="XB162">
            <v>9.3195619810093255</v>
          </cell>
          <cell r="XC162">
            <v>8.6812078722836503</v>
          </cell>
          <cell r="XD162">
            <v>13.472848813191419</v>
          </cell>
          <cell r="XE162">
            <v>0</v>
          </cell>
          <cell r="XF162">
            <v>0</v>
          </cell>
          <cell r="XG162">
            <v>0.919420054689842</v>
          </cell>
          <cell r="XH162">
            <v>0.6163249548846188</v>
          </cell>
          <cell r="XI162">
            <v>0.92992559369355721</v>
          </cell>
          <cell r="XJ162">
            <v>1.6241975281665251</v>
          </cell>
          <cell r="XK162">
            <v>0</v>
          </cell>
          <cell r="XL162">
            <v>0</v>
          </cell>
          <cell r="XM162">
            <v>5.1349652893431141</v>
          </cell>
          <cell r="XN162">
            <v>5.2229481708321686</v>
          </cell>
          <cell r="XO162">
            <v>6.9593459583805197</v>
          </cell>
          <cell r="XP162">
            <v>5.1200584028466567</v>
          </cell>
          <cell r="XQ162">
            <v>7.2529854123813902</v>
          </cell>
          <cell r="XR162">
            <v>0</v>
          </cell>
          <cell r="XS162">
            <v>0</v>
          </cell>
          <cell r="XT162">
            <v>1.0321805205722026</v>
          </cell>
          <cell r="XU162">
            <v>0.691912917854557</v>
          </cell>
          <cell r="XV162">
            <v>1.0439744907629052</v>
          </cell>
          <cell r="XW162">
            <v>1.823394042346127</v>
          </cell>
          <cell r="XX162">
            <v>0</v>
          </cell>
          <cell r="XY162">
            <v>0</v>
          </cell>
          <cell r="XZ162">
            <v>0</v>
          </cell>
          <cell r="YA162">
            <v>0</v>
          </cell>
          <cell r="YB162">
            <v>0</v>
          </cell>
          <cell r="YC162">
            <v>0</v>
          </cell>
          <cell r="YD162">
            <v>0</v>
          </cell>
          <cell r="YE162">
            <v>0</v>
          </cell>
          <cell r="YF162">
            <v>0</v>
          </cell>
          <cell r="YG162">
            <v>0</v>
          </cell>
          <cell r="YH162">
            <v>0</v>
          </cell>
          <cell r="YI162">
            <v>0</v>
          </cell>
          <cell r="YJ162">
            <v>0</v>
          </cell>
          <cell r="YK162">
            <v>0</v>
          </cell>
          <cell r="YL162">
            <v>0.78465896962188786</v>
          </cell>
          <cell r="YM162">
            <v>0.52598907494481528</v>
          </cell>
          <cell r="YN162">
            <v>0.79362469249026557</v>
          </cell>
          <cell r="YO162">
            <v>1.3861359151486901</v>
          </cell>
          <cell r="YP162">
            <v>0</v>
          </cell>
          <cell r="YQ162">
            <v>0</v>
          </cell>
          <cell r="YR162">
            <v>0.78465896962188786</v>
          </cell>
          <cell r="YS162">
            <v>0.52598907494481528</v>
          </cell>
          <cell r="YT162">
            <v>0.79362469249026557</v>
          </cell>
          <cell r="YU162">
            <v>1.3861359151486901</v>
          </cell>
          <cell r="YV162">
            <v>0</v>
          </cell>
          <cell r="YW162">
            <v>0</v>
          </cell>
          <cell r="YX162">
            <v>0</v>
          </cell>
          <cell r="YY162">
            <v>0</v>
          </cell>
          <cell r="YZ162">
            <v>0</v>
          </cell>
          <cell r="ZA162">
            <v>0</v>
          </cell>
          <cell r="ZB162">
            <v>0</v>
          </cell>
          <cell r="ZC162">
            <v>0</v>
          </cell>
          <cell r="ZD162">
            <v>2.4101829997880042</v>
          </cell>
          <cell r="ZE162">
            <v>2.3043988466930574</v>
          </cell>
          <cell r="ZF162">
            <v>0.72965187978344126</v>
          </cell>
          <cell r="ZG162">
            <v>0.72965187978344126</v>
          </cell>
          <cell r="ZH162">
            <v>1.0174079891525043</v>
          </cell>
          <cell r="ZI162">
            <v>1.0174079891525041</v>
          </cell>
          <cell r="ZJ162" t="str">
            <v xml:space="preserve"> </v>
          </cell>
          <cell r="ZK162">
            <v>180</v>
          </cell>
          <cell r="ZL162">
            <v>2</v>
          </cell>
          <cell r="ZM162">
            <v>0</v>
          </cell>
          <cell r="ZN162">
            <v>3</v>
          </cell>
          <cell r="ZO162">
            <v>0</v>
          </cell>
          <cell r="ZP162">
            <v>0</v>
          </cell>
          <cell r="ZQ162">
            <v>0</v>
          </cell>
          <cell r="ZR162" t="str">
            <v>1: Yes</v>
          </cell>
          <cell r="ZS162" t="str">
            <v/>
          </cell>
          <cell r="ZT162">
            <v>1.7451895276964235</v>
          </cell>
          <cell r="ZU162">
            <v>1.7451895276964235</v>
          </cell>
          <cell r="ZV162">
            <v>1.7451895276964235</v>
          </cell>
          <cell r="ZW162">
            <v>1.7451895276964235</v>
          </cell>
          <cell r="ZX162">
            <v>1.7451895276964238</v>
          </cell>
          <cell r="ZY162">
            <v>0</v>
          </cell>
          <cell r="ZZ162">
            <v>0</v>
          </cell>
          <cell r="AAA162">
            <v>0.55846064886285551</v>
          </cell>
          <cell r="AAB162">
            <v>0.55846064886285551</v>
          </cell>
          <cell r="AAC162">
            <v>0.55846064886285551</v>
          </cell>
          <cell r="AAD162">
            <v>0.55846064886285562</v>
          </cell>
          <cell r="AAE162">
            <v>0</v>
          </cell>
          <cell r="AAF162">
            <v>0</v>
          </cell>
          <cell r="AAG162">
            <v>0.48865306775499867</v>
          </cell>
          <cell r="AAH162">
            <v>0.48865306775499867</v>
          </cell>
          <cell r="AAI162">
            <v>0.48865306775499867</v>
          </cell>
          <cell r="AAJ162">
            <v>0.48865306775499867</v>
          </cell>
          <cell r="AAK162">
            <v>0.48865306775499873</v>
          </cell>
          <cell r="AAL162">
            <v>0</v>
          </cell>
          <cell r="AAM162">
            <v>0</v>
          </cell>
          <cell r="AAN162">
            <v>0.22687463860053508</v>
          </cell>
          <cell r="AAO162">
            <v>0.22687463860053508</v>
          </cell>
          <cell r="AAP162">
            <v>0.22687463860053508</v>
          </cell>
          <cell r="AAQ162">
            <v>0.22687463860053511</v>
          </cell>
          <cell r="AAR162">
            <v>0</v>
          </cell>
          <cell r="AAS162">
            <v>0</v>
          </cell>
          <cell r="AAT162">
            <v>0</v>
          </cell>
          <cell r="AAU162">
            <v>0</v>
          </cell>
          <cell r="AAV162">
            <v>0</v>
          </cell>
          <cell r="AAW162">
            <v>0</v>
          </cell>
          <cell r="AAX162">
            <v>0</v>
          </cell>
          <cell r="AAY162">
            <v>0</v>
          </cell>
          <cell r="AAZ162">
            <v>0</v>
          </cell>
          <cell r="ABA162">
            <v>0</v>
          </cell>
          <cell r="ABB162">
            <v>0</v>
          </cell>
          <cell r="ABC162">
            <v>0</v>
          </cell>
          <cell r="ABD162">
            <v>0</v>
          </cell>
          <cell r="ABE162">
            <v>0</v>
          </cell>
          <cell r="ABF162">
            <v>0.2094227433235708</v>
          </cell>
          <cell r="ABG162">
            <v>0.2094227433235708</v>
          </cell>
          <cell r="ABH162">
            <v>0.2094227433235708</v>
          </cell>
          <cell r="ABI162">
            <v>0.20942274332357083</v>
          </cell>
          <cell r="ABJ162">
            <v>0</v>
          </cell>
          <cell r="ABK162">
            <v>0</v>
          </cell>
          <cell r="ABL162">
            <v>0.26177842915446348</v>
          </cell>
          <cell r="ABM162">
            <v>0.26177842915446353</v>
          </cell>
          <cell r="ABN162">
            <v>0.26177842915446348</v>
          </cell>
          <cell r="ABO162">
            <v>0.26177842915446353</v>
          </cell>
          <cell r="ABP162">
            <v>0</v>
          </cell>
          <cell r="ABQ162">
            <v>0</v>
          </cell>
          <cell r="ABR162">
            <v>0</v>
          </cell>
          <cell r="ABS162">
            <v>0</v>
          </cell>
          <cell r="ABT162">
            <v>0</v>
          </cell>
          <cell r="ABU162">
            <v>0</v>
          </cell>
          <cell r="ABV162">
            <v>0</v>
          </cell>
          <cell r="ABW162">
            <v>0</v>
          </cell>
          <cell r="ABX162">
            <v>0.48865306775499867</v>
          </cell>
          <cell r="ABY162" t="str">
            <v>1: Yes</v>
          </cell>
          <cell r="ABZ162">
            <v>0.48865306775499867</v>
          </cell>
          <cell r="ACA162">
            <v>0.48865306775499867</v>
          </cell>
          <cell r="ACB162">
            <v>5.1166612980710848</v>
          </cell>
          <cell r="ACC162">
            <v>4.3007370910752423</v>
          </cell>
          <cell r="ACD162">
            <v>21.219441337287904</v>
          </cell>
          <cell r="ACE162">
            <v>4.2768686308263844</v>
          </cell>
          <cell r="ACF162">
            <v>7.6920474847668645</v>
          </cell>
          <cell r="ACG162">
            <v>0</v>
          </cell>
          <cell r="ACH162">
            <v>0</v>
          </cell>
          <cell r="ACI162">
            <v>1.9138606625470189</v>
          </cell>
          <cell r="ACJ162">
            <v>7.9370221499651104</v>
          </cell>
          <cell r="ACK162">
            <v>1.5997405641263984</v>
          </cell>
          <cell r="ACL162">
            <v>2.8771705293623522</v>
          </cell>
          <cell r="ACM162">
            <v>0</v>
          </cell>
          <cell r="ACN162">
            <v>0</v>
          </cell>
          <cell r="ACO162">
            <v>1.0800732213179487</v>
          </cell>
          <cell r="ACP162">
            <v>4.4792002097875399</v>
          </cell>
          <cell r="ACQ162">
            <v>0.90280184873518343</v>
          </cell>
          <cell r="ACR162">
            <v>1.6237100760479828</v>
          </cell>
          <cell r="ACS162">
            <v>0</v>
          </cell>
          <cell r="ACT162">
            <v>0</v>
          </cell>
          <cell r="ACU162">
            <v>0</v>
          </cell>
          <cell r="ACV162">
            <v>0</v>
          </cell>
          <cell r="ACW162">
            <v>0</v>
          </cell>
          <cell r="ACX162">
            <v>0</v>
          </cell>
          <cell r="ACY162">
            <v>0</v>
          </cell>
          <cell r="ACZ162">
            <v>0</v>
          </cell>
          <cell r="ADA162">
            <v>0</v>
          </cell>
          <cell r="ADB162">
            <v>0</v>
          </cell>
          <cell r="ADC162">
            <v>0</v>
          </cell>
          <cell r="ADD162">
            <v>0</v>
          </cell>
          <cell r="ADE162">
            <v>0</v>
          </cell>
          <cell r="ADF162">
            <v>0</v>
          </cell>
          <cell r="ADG162">
            <v>0</v>
          </cell>
          <cell r="ADH162">
            <v>0</v>
          </cell>
          <cell r="ADI162">
            <v>0</v>
          </cell>
          <cell r="ADJ162">
            <v>0</v>
          </cell>
          <cell r="ADK162">
            <v>0</v>
          </cell>
          <cell r="ADL162">
            <v>0</v>
          </cell>
          <cell r="ADM162">
            <v>1.0570298384266004</v>
          </cell>
          <cell r="ADN162">
            <v>4.3836363874059465</v>
          </cell>
          <cell r="ADO162">
            <v>0.883540553977744</v>
          </cell>
          <cell r="ADP162">
            <v>1.5890681904346557</v>
          </cell>
          <cell r="ADQ162">
            <v>0</v>
          </cell>
          <cell r="ADR162">
            <v>0</v>
          </cell>
          <cell r="ADS162">
            <v>1.0656975757795166</v>
          </cell>
          <cell r="ADT162">
            <v>4.4195825901293055</v>
          </cell>
          <cell r="ADU162">
            <v>0.89078566398705916</v>
          </cell>
          <cell r="ADV162">
            <v>1.6020986889218729</v>
          </cell>
          <cell r="ADW162">
            <v>0</v>
          </cell>
          <cell r="ADX162">
            <v>0</v>
          </cell>
          <cell r="ADY162">
            <v>0</v>
          </cell>
          <cell r="ADZ162">
            <v>0</v>
          </cell>
          <cell r="AEA162">
            <v>0</v>
          </cell>
          <cell r="AEB162">
            <v>0</v>
          </cell>
          <cell r="AEC162">
            <v>0</v>
          </cell>
          <cell r="AED162">
            <v>0</v>
          </cell>
          <cell r="AEE162">
            <v>2.6584356738635408</v>
          </cell>
          <cell r="AEF162">
            <v>0</v>
          </cell>
          <cell r="AEG162">
            <v>0</v>
          </cell>
          <cell r="AEH162">
            <v>0</v>
          </cell>
          <cell r="AEI162">
            <v>1.1534692183875181</v>
          </cell>
          <cell r="AEJ162">
            <v>0</v>
          </cell>
          <cell r="AEK162">
            <v>1.0206610703643191</v>
          </cell>
          <cell r="AEL162">
            <v>0.28409533545570642</v>
          </cell>
          <cell r="AEM162">
            <v>1.0800732213179487</v>
          </cell>
          <cell r="AEN162">
            <v>2.2345104044961341</v>
          </cell>
          <cell r="AEO162">
            <v>0</v>
          </cell>
          <cell r="AEP162">
            <v>0</v>
          </cell>
          <cell r="AEQ162">
            <v>0</v>
          </cell>
          <cell r="AER162">
            <v>0.96953219334703922</v>
          </cell>
          <cell r="AES162">
            <v>0</v>
          </cell>
          <cell r="AET162">
            <v>0.85790218797308404</v>
          </cell>
          <cell r="AEU162">
            <v>0.23879230525898404</v>
          </cell>
          <cell r="AEV162">
            <v>0.90784022889112614</v>
          </cell>
          <cell r="AEW162">
            <v>6.480000000000001E-2</v>
          </cell>
          <cell r="AEX162" t="str">
            <v>9</v>
          </cell>
          <cell r="AEY162" t="str">
            <v>4</v>
          </cell>
          <cell r="AEZ162" t="str">
            <v>1: Yes</v>
          </cell>
          <cell r="AFA162" t="str">
            <v>0</v>
          </cell>
          <cell r="AFB162" t="str">
            <v>12</v>
          </cell>
          <cell r="AFC162" t="str">
            <v>1: Always</v>
          </cell>
          <cell r="AFD162" t="str">
            <v>1: Always</v>
          </cell>
          <cell r="AFE162">
            <v>0.90784022889112614</v>
          </cell>
          <cell r="AFF162">
            <v>4.4792002097875399</v>
          </cell>
          <cell r="AFG162">
            <v>0.64422666238204607</v>
          </cell>
          <cell r="AFH162">
            <v>0.64422666238204607</v>
          </cell>
          <cell r="AFI162">
            <v>0</v>
          </cell>
          <cell r="AFJ162">
            <v>0.64422666238204607</v>
          </cell>
          <cell r="AFK162">
            <v>0.64422666238204618</v>
          </cell>
          <cell r="AFL162">
            <v>0</v>
          </cell>
          <cell r="AFM162">
            <v>0</v>
          </cell>
          <cell r="AFN162">
            <v>6</v>
          </cell>
          <cell r="AFO162">
            <v>16</v>
          </cell>
          <cell r="AFP162">
            <v>16</v>
          </cell>
          <cell r="AFQ162">
            <v>6</v>
          </cell>
          <cell r="AFR162">
            <v>0</v>
          </cell>
          <cell r="AFS162">
            <v>0</v>
          </cell>
          <cell r="AFT162">
            <v>0</v>
          </cell>
          <cell r="AFU162">
            <v>0</v>
          </cell>
          <cell r="AFV162">
            <v>0</v>
          </cell>
          <cell r="AFW162">
            <v>0</v>
          </cell>
          <cell r="AFX162">
            <v>0</v>
          </cell>
          <cell r="AFY162">
            <v>0</v>
          </cell>
          <cell r="AFZ162">
            <v>0</v>
          </cell>
          <cell r="AGA162">
            <v>0</v>
          </cell>
          <cell r="AGB162">
            <v>0</v>
          </cell>
        </row>
        <row r="163">
          <cell r="A163" t="str">
            <v>Ethiopia_41</v>
          </cell>
          <cell r="B163" t="str">
            <v>Ethiopia</v>
          </cell>
          <cell r="C163" t="str">
            <v xml:space="preserve">Kotebe Health Center </v>
          </cell>
          <cell r="D163" t="str">
            <v>Health Center</v>
          </cell>
          <cell r="E163" t="str">
            <v>Secondary</v>
          </cell>
          <cell r="F163" t="str">
            <v>Urban</v>
          </cell>
          <cell r="G163" t="str">
            <v>No</v>
          </cell>
          <cell r="H163">
            <v>39692</v>
          </cell>
          <cell r="I163">
            <v>105000</v>
          </cell>
          <cell r="J163">
            <v>63320</v>
          </cell>
          <cell r="K163">
            <v>6</v>
          </cell>
          <cell r="L163">
            <v>0</v>
          </cell>
          <cell r="M163" t="str">
            <v>USD</v>
          </cell>
          <cell r="N163">
            <v>16.142439999999997</v>
          </cell>
          <cell r="O163">
            <v>0</v>
          </cell>
          <cell r="P163">
            <v>0</v>
          </cell>
          <cell r="Q163">
            <v>0</v>
          </cell>
          <cell r="R163">
            <v>0</v>
          </cell>
          <cell r="S163" t="str">
            <v>Unknown</v>
          </cell>
          <cell r="T163">
            <v>63320</v>
          </cell>
          <cell r="U163">
            <v>0</v>
          </cell>
          <cell r="V163">
            <v>186.09305333956135</v>
          </cell>
          <cell r="W163" t="str">
            <v>0: No</v>
          </cell>
          <cell r="X163" t="str">
            <v>0: No</v>
          </cell>
          <cell r="Y163">
            <v>0</v>
          </cell>
          <cell r="Z163" t="str">
            <v>Jul-10</v>
          </cell>
          <cell r="AA163" t="str">
            <v>Jun-11</v>
          </cell>
          <cell r="AB163">
            <v>58</v>
          </cell>
          <cell r="AC163">
            <v>793.08333333333337</v>
          </cell>
          <cell r="AD163">
            <v>0</v>
          </cell>
          <cell r="AE163">
            <v>35.083333333333336</v>
          </cell>
          <cell r="AF163">
            <v>0</v>
          </cell>
          <cell r="AG163">
            <v>886.16666666666663</v>
          </cell>
          <cell r="AH163">
            <v>828.16666666666674</v>
          </cell>
          <cell r="AI163">
            <v>6.0118769983073159</v>
          </cell>
          <cell r="AJ163">
            <v>33.794574007899193</v>
          </cell>
          <cell r="AK163">
            <v>6</v>
          </cell>
          <cell r="AL163">
            <v>6</v>
          </cell>
          <cell r="AM163">
            <v>0</v>
          </cell>
          <cell r="AN163">
            <v>6.3</v>
          </cell>
          <cell r="AO163">
            <v>0</v>
          </cell>
          <cell r="AP163">
            <v>21</v>
          </cell>
          <cell r="AQ163">
            <v>34.5</v>
          </cell>
          <cell r="AR163">
            <v>0</v>
          </cell>
          <cell r="AS163">
            <v>39</v>
          </cell>
          <cell r="AT163">
            <v>0</v>
          </cell>
          <cell r="AU163">
            <v>4</v>
          </cell>
          <cell r="AV163">
            <v>6</v>
          </cell>
          <cell r="AW163">
            <v>0</v>
          </cell>
          <cell r="AX163">
            <v>6</v>
          </cell>
          <cell r="AY163">
            <v>0</v>
          </cell>
          <cell r="AZ163">
            <v>10.5</v>
          </cell>
          <cell r="BA163">
            <v>7.5</v>
          </cell>
          <cell r="BB163">
            <v>0</v>
          </cell>
          <cell r="BC163">
            <v>6.3</v>
          </cell>
          <cell r="BD163">
            <v>0</v>
          </cell>
          <cell r="BE163">
            <v>219547.125</v>
          </cell>
          <cell r="BF163" t="str">
            <v>1: Yes</v>
          </cell>
          <cell r="BG163" t="str">
            <v>0: Unknown</v>
          </cell>
          <cell r="BH163">
            <v>0.02</v>
          </cell>
          <cell r="BI163" t="str">
            <v>0: Unknown</v>
          </cell>
          <cell r="BJ163">
            <v>0.01</v>
          </cell>
          <cell r="BK163" t="str">
            <v>N/A</v>
          </cell>
          <cell r="BL163" t="str">
            <v>N/A</v>
          </cell>
          <cell r="BM163" t="str">
            <v>1: Yes</v>
          </cell>
          <cell r="BN163" t="str">
            <v>N_INITIATION,N_STAGE: Initiation, WHO Staging</v>
          </cell>
          <cell r="BO163" t="str">
            <v/>
          </cell>
          <cell r="BP163" t="str">
            <v>1: Yes</v>
          </cell>
          <cell r="BQ163">
            <v>0.20332875411079307</v>
          </cell>
          <cell r="BR163" t="str">
            <v>1: The Costing Period</v>
          </cell>
          <cell r="BS163" t="str">
            <v/>
          </cell>
          <cell r="BT163" t="str">
            <v>1: Yes</v>
          </cell>
          <cell r="BU163" t="str">
            <v>0: Unknown</v>
          </cell>
          <cell r="BV163">
            <v>0.02</v>
          </cell>
          <cell r="BW163" t="str">
            <v>0: Unknown</v>
          </cell>
          <cell r="BX163">
            <v>0.01</v>
          </cell>
          <cell r="BY163" t="str">
            <v>N/A</v>
          </cell>
          <cell r="BZ163" t="str">
            <v>N/A</v>
          </cell>
          <cell r="CA163" t="str">
            <v>0: No</v>
          </cell>
          <cell r="CB163" t="str">
            <v>0: No</v>
          </cell>
          <cell r="CC163" t="str">
            <v>0: No</v>
          </cell>
          <cell r="CD163" t="str">
            <v>0: No</v>
          </cell>
          <cell r="CE163" t="str">
            <v>0: No</v>
          </cell>
          <cell r="CF163" t="str">
            <v>0: No</v>
          </cell>
          <cell r="CG163" t="str">
            <v>1: Yes</v>
          </cell>
          <cell r="CH163" t="str">
            <v>By Patient Number</v>
          </cell>
          <cell r="CI163" t="str">
            <v/>
          </cell>
          <cell r="CJ163">
            <v>852.58333333333337</v>
          </cell>
          <cell r="CK163" t="str">
            <v>We initially collected information from site that had patients visiting between 9-14 times per year due to complications and refill ect. Even with pushing back, one of the nurses valiadated this. However, we have since adjusted the numbers slightly down to reflect norms and also the number of staff at the facility.</v>
          </cell>
          <cell r="CL163" t="str">
            <v>1: Yes</v>
          </cell>
          <cell r="CM163" t="str">
            <v>1: Yes</v>
          </cell>
          <cell r="CN163" t="str">
            <v>1: Yes</v>
          </cell>
          <cell r="CO163" t="str">
            <v>1: Yes</v>
          </cell>
          <cell r="CP163" t="str">
            <v>Health extension workers, NGOs, Volunteers</v>
          </cell>
          <cell r="CQ163" t="str">
            <v>1: Yes</v>
          </cell>
          <cell r="CR163" t="str">
            <v>1: Yes</v>
          </cell>
          <cell r="CS163" t="str">
            <v>100</v>
          </cell>
          <cell r="CT163" t="str">
            <v>100</v>
          </cell>
          <cell r="CU163">
            <v>848.62629972496143</v>
          </cell>
          <cell r="CV163">
            <v>0.15</v>
          </cell>
          <cell r="CW163">
            <v>6.0118769983073159</v>
          </cell>
          <cell r="CX163">
            <v>16.034339759074228</v>
          </cell>
          <cell r="CY163">
            <v>10.872965728756114</v>
          </cell>
          <cell r="CZ163">
            <v>16.395812522718963</v>
          </cell>
          <cell r="DA163">
            <v>11.452148640838162</v>
          </cell>
          <cell r="DB163">
            <v>7.7657590872730484</v>
          </cell>
          <cell r="DC163">
            <v>11.710322028771476</v>
          </cell>
          <cell r="DD163">
            <v>11.648638630909574</v>
          </cell>
          <cell r="DE163">
            <v>0</v>
          </cell>
          <cell r="DF163">
            <v>13.104718459773268</v>
          </cell>
          <cell r="DG163">
            <v>0</v>
          </cell>
          <cell r="DH163">
            <v>4.582191118236068</v>
          </cell>
          <cell r="DI163">
            <v>3.1072066414830659</v>
          </cell>
          <cell r="DJ163">
            <v>4.685490493947488</v>
          </cell>
          <cell r="DK163">
            <v>4.6608099622246</v>
          </cell>
          <cell r="DL163">
            <v>0</v>
          </cell>
          <cell r="DM163">
            <v>5.2434112075026738</v>
          </cell>
          <cell r="DN163">
            <v>0</v>
          </cell>
          <cell r="DO163">
            <v>11.710322028771476</v>
          </cell>
          <cell r="DP163">
            <v>11.648638630909574</v>
          </cell>
          <cell r="DQ163">
            <v>13.104718459773268</v>
          </cell>
          <cell r="DR163">
            <v>4.685490493947488</v>
          </cell>
          <cell r="DS163">
            <v>4.6608099622246</v>
          </cell>
          <cell r="DT163">
            <v>5.2434112075026738</v>
          </cell>
          <cell r="DU163">
            <v>9.0838952544560172</v>
          </cell>
          <cell r="DV163">
            <v>6.1598346591985393</v>
          </cell>
          <cell r="DW163">
            <v>9.2397519887978063</v>
          </cell>
          <cell r="DX163">
            <v>0</v>
          </cell>
          <cell r="DY163">
            <v>10.394720987397532</v>
          </cell>
          <cell r="DZ163">
            <v>0</v>
          </cell>
          <cell r="EA163">
            <v>0.86134895583510362</v>
          </cell>
          <cell r="EB163">
            <v>0.584085021149363</v>
          </cell>
          <cell r="EC163">
            <v>0.87612753172404456</v>
          </cell>
          <cell r="ED163">
            <v>0</v>
          </cell>
          <cell r="EE163">
            <v>0.98564347318955015</v>
          </cell>
          <cell r="EF163">
            <v>0</v>
          </cell>
          <cell r="EG163">
            <v>0.41198482640603484</v>
          </cell>
          <cell r="EH163">
            <v>0.27936896470871497</v>
          </cell>
          <cell r="EI163">
            <v>0.41905344706307246</v>
          </cell>
          <cell r="EJ163">
            <v>0</v>
          </cell>
          <cell r="EK163">
            <v>0.47143512794595654</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1.0786685205262949</v>
          </cell>
          <cell r="EZ163">
            <v>0.73145050139860723</v>
          </cell>
          <cell r="FA163">
            <v>1.0971757520979106</v>
          </cell>
          <cell r="FB163">
            <v>0</v>
          </cell>
          <cell r="FC163">
            <v>1.2343227211101495</v>
          </cell>
          <cell r="FD163">
            <v>0</v>
          </cell>
          <cell r="FE163">
            <v>4.582191118236068</v>
          </cell>
          <cell r="FF163">
            <v>3.1072066414830659</v>
          </cell>
          <cell r="FG163">
            <v>4.6608099622246</v>
          </cell>
          <cell r="FH163">
            <v>0</v>
          </cell>
          <cell r="FI163">
            <v>5.2434112075026738</v>
          </cell>
          <cell r="FJ163">
            <v>0</v>
          </cell>
          <cell r="FK163">
            <v>1.6251083614710223E-2</v>
          </cell>
          <cell r="FL163">
            <v>1.1019940817824871E-2</v>
          </cell>
          <cell r="FM163">
            <v>1.6529911226737307E-2</v>
          </cell>
          <cell r="FN163">
            <v>0</v>
          </cell>
          <cell r="FO163">
            <v>1.8596150130079467E-2</v>
          </cell>
          <cell r="FP163">
            <v>0</v>
          </cell>
          <cell r="FQ163">
            <v>0</v>
          </cell>
          <cell r="FR163">
            <v>1.0946022192965958</v>
          </cell>
          <cell r="FS163">
            <v>3.2838066578897878</v>
          </cell>
          <cell r="FT163">
            <v>0</v>
          </cell>
          <cell r="FU163">
            <v>1.8732367876622156</v>
          </cell>
          <cell r="FV163">
            <v>0.50780515328192588</v>
          </cell>
          <cell r="FW163">
            <v>0</v>
          </cell>
          <cell r="FX163">
            <v>1.1284558961820577</v>
          </cell>
          <cell r="FY163">
            <v>0</v>
          </cell>
          <cell r="FZ163">
            <v>7.8879067143125834</v>
          </cell>
          <cell r="GA163">
            <v>0</v>
          </cell>
          <cell r="GB163">
            <v>1.1284558961820577</v>
          </cell>
          <cell r="GC163">
            <v>5.9131088959939806</v>
          </cell>
          <cell r="GD163">
            <v>7.0415647921760378</v>
          </cell>
          <cell r="GE163">
            <v>0</v>
          </cell>
          <cell r="GF163">
            <v>0.74225522197113702</v>
          </cell>
          <cell r="GG163">
            <v>2.2267656659134114</v>
          </cell>
          <cell r="GH163">
            <v>0</v>
          </cell>
          <cell r="GI163">
            <v>1.2702512046103998</v>
          </cell>
          <cell r="GJ163">
            <v>0.34434520606908425</v>
          </cell>
          <cell r="GK163">
            <v>0</v>
          </cell>
          <cell r="GL163">
            <v>0.7652115690424095</v>
          </cell>
          <cell r="GM163">
            <v>0</v>
          </cell>
          <cell r="GN163">
            <v>5.3488288676064419</v>
          </cell>
          <cell r="GO163">
            <v>0.7652115690424095</v>
          </cell>
          <cell r="GP163" t="e">
            <v>#VALUE!</v>
          </cell>
          <cell r="GQ163" t="e">
            <v>#VALUE!</v>
          </cell>
          <cell r="GR163">
            <v>0</v>
          </cell>
          <cell r="GS163">
            <v>1.1192785636454103</v>
          </cell>
          <cell r="GT163">
            <v>3.357835690936231</v>
          </cell>
          <cell r="GU163">
            <v>0</v>
          </cell>
          <cell r="GV163">
            <v>1.9154664078880217</v>
          </cell>
          <cell r="GW163">
            <v>0.51925294189735527</v>
          </cell>
          <cell r="GX163">
            <v>0</v>
          </cell>
          <cell r="GY163">
            <v>1.1538954264385675</v>
          </cell>
          <cell r="GZ163">
            <v>0</v>
          </cell>
          <cell r="HA163">
            <v>8.0657290308055849</v>
          </cell>
          <cell r="HB163">
            <v>1.1538954264385675</v>
          </cell>
          <cell r="HC163" t="e">
            <v>#VALUE!</v>
          </cell>
          <cell r="HD163" t="e">
            <v>#VALUE!</v>
          </cell>
          <cell r="HE163">
            <v>0</v>
          </cell>
          <cell r="HF163">
            <v>1962.5236333540656</v>
          </cell>
          <cell r="HG163">
            <v>1745.7096531461991</v>
          </cell>
          <cell r="HH163">
            <v>0</v>
          </cell>
          <cell r="HI163">
            <v>1157.5371602202954</v>
          </cell>
          <cell r="HJ163">
            <v>1696.2194067315727</v>
          </cell>
          <cell r="HK163">
            <v>0</v>
          </cell>
          <cell r="HL163">
            <v>480.03895321896812</v>
          </cell>
          <cell r="HM163" t="str">
            <v/>
          </cell>
          <cell r="HN163">
            <v>1033.1399714045708</v>
          </cell>
          <cell r="HO163">
            <v>580.00399172689083</v>
          </cell>
          <cell r="HP163">
            <v>0</v>
          </cell>
          <cell r="HQ163" t="e">
            <v>#VALUE!</v>
          </cell>
          <cell r="HR163">
            <v>0</v>
          </cell>
          <cell r="HS163">
            <v>0.72734976402387785</v>
          </cell>
          <cell r="HT163">
            <v>0.13399919181122555</v>
          </cell>
          <cell r="HU163">
            <v>0</v>
          </cell>
          <cell r="HV163">
            <v>0</v>
          </cell>
          <cell r="HW163">
            <v>5.5901999999999994</v>
          </cell>
          <cell r="HX163">
            <v>3.5150000000000001</v>
          </cell>
          <cell r="HY163">
            <v>0.74374689251738313</v>
          </cell>
          <cell r="HZ163">
            <v>0.13702002453137252</v>
          </cell>
          <cell r="IA163">
            <v>0</v>
          </cell>
          <cell r="IB163">
            <v>0.4932195011381672</v>
          </cell>
          <cell r="IC163">
            <v>9.0865520011195841E-2</v>
          </cell>
          <cell r="ID163">
            <v>0</v>
          </cell>
          <cell r="IE163" t="str">
            <v>0.667</v>
          </cell>
          <cell r="IF163">
            <v>110.18440419459789</v>
          </cell>
          <cell r="IG163">
            <v>111.03840226721952</v>
          </cell>
          <cell r="IH163">
            <v>0</v>
          </cell>
          <cell r="II163">
            <v>90.879179355785112</v>
          </cell>
          <cell r="IJ163">
            <v>0</v>
          </cell>
          <cell r="IK163">
            <v>104.675183984868</v>
          </cell>
          <cell r="IL163">
            <v>5.5092202097298948</v>
          </cell>
          <cell r="IM163">
            <v>105.48648215385855</v>
          </cell>
          <cell r="IN163">
            <v>5.5519201133609766</v>
          </cell>
          <cell r="IO163">
            <v>0</v>
          </cell>
          <cell r="IP163">
            <v>0</v>
          </cell>
          <cell r="IQ163">
            <v>86.335220387995861</v>
          </cell>
          <cell r="IR163">
            <v>4.5439589677892558</v>
          </cell>
          <cell r="IS163">
            <v>0</v>
          </cell>
          <cell r="IT163">
            <v>0</v>
          </cell>
          <cell r="IU163">
            <v>361</v>
          </cell>
          <cell r="IV163">
            <v>281.5</v>
          </cell>
          <cell r="IW163">
            <v>177</v>
          </cell>
          <cell r="IX163">
            <v>0</v>
          </cell>
          <cell r="IY163" t="str">
            <v>1: Yes</v>
          </cell>
          <cell r="IZ163" t="str">
            <v>1</v>
          </cell>
          <cell r="JA163" t="str">
            <v>12</v>
          </cell>
          <cell r="JB163" t="str">
            <v>AZT: AZT</v>
          </cell>
          <cell r="JC163" t="str">
            <v>1: Yes</v>
          </cell>
          <cell r="JD163" t="str">
            <v>0: No</v>
          </cell>
          <cell r="JE163" t="str">
            <v>N/A</v>
          </cell>
          <cell r="JF163" t="str">
            <v>N/A</v>
          </cell>
          <cell r="JG163" t="str">
            <v>N/A</v>
          </cell>
          <cell r="JH163">
            <v>0</v>
          </cell>
          <cell r="JI163">
            <v>256</v>
          </cell>
          <cell r="JJ163">
            <v>0</v>
          </cell>
          <cell r="JK163">
            <v>351.5</v>
          </cell>
          <cell r="JL163">
            <v>0</v>
          </cell>
          <cell r="JM163">
            <v>177</v>
          </cell>
          <cell r="JN163">
            <v>0</v>
          </cell>
          <cell r="JO163">
            <v>0</v>
          </cell>
          <cell r="JP163">
            <v>0</v>
          </cell>
          <cell r="JQ163">
            <v>0</v>
          </cell>
          <cell r="JR163">
            <v>53.426982537955851</v>
          </cell>
          <cell r="JS163">
            <v>86.333054358572809</v>
          </cell>
          <cell r="JT163">
            <v>118.77139391566578</v>
          </cell>
          <cell r="JU163">
            <v>141.70379137230802</v>
          </cell>
          <cell r="JV163">
            <v>151.52344998649522</v>
          </cell>
          <cell r="JW163" t="str">
            <v>N/A</v>
          </cell>
          <cell r="JX163">
            <v>128.29043031908435</v>
          </cell>
          <cell r="JY163" t="str">
            <v>N/A</v>
          </cell>
          <cell r="JZ163">
            <v>3520</v>
          </cell>
          <cell r="KA163">
            <v>291.56400000000002</v>
          </cell>
          <cell r="KB163">
            <v>3885</v>
          </cell>
          <cell r="KC163">
            <v>370.108</v>
          </cell>
          <cell r="KD163">
            <v>1696.6875</v>
          </cell>
          <cell r="KE163">
            <v>116</v>
          </cell>
          <cell r="KF163">
            <v>1.9319999999999999</v>
          </cell>
          <cell r="KG163">
            <v>6512.8949999999995</v>
          </cell>
          <cell r="KH163">
            <v>4011</v>
          </cell>
          <cell r="KI163">
            <v>291.56400000000002</v>
          </cell>
          <cell r="KJ163">
            <v>4081.2555000000002</v>
          </cell>
          <cell r="KK163">
            <v>370.108</v>
          </cell>
          <cell r="KL163">
            <v>1696.6875</v>
          </cell>
          <cell r="KM163">
            <v>116</v>
          </cell>
          <cell r="KN163">
            <v>1.9319999999999999</v>
          </cell>
          <cell r="KO163">
            <v>6268.8949999999995</v>
          </cell>
          <cell r="KP163">
            <v>125.5</v>
          </cell>
          <cell r="KQ163">
            <v>130.5</v>
          </cell>
          <cell r="KR163">
            <v>200.5</v>
          </cell>
          <cell r="KS163">
            <v>151</v>
          </cell>
          <cell r="KT163">
            <v>124.5</v>
          </cell>
          <cell r="KU163">
            <v>52.5</v>
          </cell>
          <cell r="KV163">
            <v>0</v>
          </cell>
          <cell r="KW163">
            <v>0</v>
          </cell>
          <cell r="KX163">
            <v>0</v>
          </cell>
          <cell r="KY163">
            <v>0</v>
          </cell>
          <cell r="KZ163">
            <v>4.3919011004532154</v>
          </cell>
          <cell r="LA163">
            <v>9.8869811503093707</v>
          </cell>
          <cell r="LB163" t="str">
            <v/>
          </cell>
          <cell r="LC163">
            <v>2.6909500670282807</v>
          </cell>
          <cell r="LD163">
            <v>4.2871771553742803</v>
          </cell>
          <cell r="LE163">
            <v>4.5083333126838321</v>
          </cell>
          <cell r="LF163">
            <v>4.3541744618533507</v>
          </cell>
          <cell r="LG163" t="str">
            <v/>
          </cell>
          <cell r="LH163">
            <v>7.3098614583668882</v>
          </cell>
          <cell r="LI163">
            <v>7.3163660512289344</v>
          </cell>
          <cell r="LJ163" t="str">
            <v>Tenofovir/Emtricitabine (TDF/FTC)</v>
          </cell>
          <cell r="LK163" t="str">
            <v/>
          </cell>
          <cell r="LL163" t="str">
            <v>1: Yes</v>
          </cell>
          <cell r="LM163" t="str">
            <v>1</v>
          </cell>
          <cell r="LN163" t="str">
            <v>12</v>
          </cell>
          <cell r="LO163" t="str">
            <v>AZT: AZT</v>
          </cell>
          <cell r="LP163" t="str">
            <v>0: No</v>
          </cell>
          <cell r="LQ163" t="str">
            <v>N/A</v>
          </cell>
          <cell r="LR163" t="str">
            <v>N/A</v>
          </cell>
          <cell r="LS163" t="str">
            <v>N/A</v>
          </cell>
          <cell r="LT163" t="str">
            <v>N/A</v>
          </cell>
          <cell r="LU163">
            <v>256</v>
          </cell>
          <cell r="LV163">
            <v>351.5</v>
          </cell>
          <cell r="LW163">
            <v>177</v>
          </cell>
          <cell r="LX163">
            <v>0</v>
          </cell>
          <cell r="LY163" t="str">
            <v>1: Yes</v>
          </cell>
          <cell r="LZ163" t="str">
            <v>0: No</v>
          </cell>
          <cell r="MA163" t="str">
            <v>0: No</v>
          </cell>
          <cell r="MB163" t="str">
            <v>0: No</v>
          </cell>
          <cell r="MC163" t="str">
            <v>0: No</v>
          </cell>
          <cell r="MD163" t="str">
            <v>0: No</v>
          </cell>
          <cell r="ME163" t="str">
            <v>0: No</v>
          </cell>
          <cell r="MF163" t="str">
            <v>0: No</v>
          </cell>
          <cell r="MG163" t="str">
            <v>0: No</v>
          </cell>
          <cell r="MH163" t="str">
            <v>0: No</v>
          </cell>
          <cell r="MI163" t="str">
            <v>0: No</v>
          </cell>
          <cell r="MJ163" t="str">
            <v>0: No</v>
          </cell>
          <cell r="MK163" t="str">
            <v>0: No</v>
          </cell>
          <cell r="ML163" t="str">
            <v>0: No</v>
          </cell>
          <cell r="MM163" t="str">
            <v>0: No</v>
          </cell>
          <cell r="MN163" t="str">
            <v>0: No</v>
          </cell>
          <cell r="MO163" t="str">
            <v>0: No</v>
          </cell>
          <cell r="MP163" t="str">
            <v>0: No</v>
          </cell>
          <cell r="MQ163" t="str">
            <v>1: Yes</v>
          </cell>
          <cell r="MR163" t="str">
            <v>1: Yes</v>
          </cell>
          <cell r="MS163" t="str">
            <v>4</v>
          </cell>
          <cell r="MT163" t="str">
            <v>1: Yes</v>
          </cell>
          <cell r="MU163">
            <v>15.718559330804828</v>
          </cell>
          <cell r="MV163">
            <v>23.695292138641307</v>
          </cell>
          <cell r="MW163">
            <v>15.130817968542752</v>
          </cell>
          <cell r="MX163">
            <v>0</v>
          </cell>
          <cell r="MY163">
            <v>15.8176769326908</v>
          </cell>
          <cell r="MZ163">
            <v>0</v>
          </cell>
          <cell r="NA163">
            <v>9.15379142618237E-2</v>
          </cell>
          <cell r="NB163">
            <v>9.15379142618237E-2</v>
          </cell>
          <cell r="NC163">
            <v>9.1537914261823713E-2</v>
          </cell>
          <cell r="ND163">
            <v>0</v>
          </cell>
          <cell r="NE163">
            <v>9.15379142618237E-2</v>
          </cell>
          <cell r="NF163">
            <v>0</v>
          </cell>
          <cell r="NG163">
            <v>0</v>
          </cell>
          <cell r="NH163">
            <v>0</v>
          </cell>
          <cell r="NI163">
            <v>0</v>
          </cell>
          <cell r="NJ163">
            <v>0</v>
          </cell>
          <cell r="NK163">
            <v>0</v>
          </cell>
          <cell r="NL163">
            <v>0</v>
          </cell>
          <cell r="NM163">
            <v>9.5707592646776156</v>
          </cell>
          <cell r="NN163">
            <v>17.547492072514096</v>
          </cell>
          <cell r="NO163">
            <v>8.9830179024155381</v>
          </cell>
          <cell r="NP163">
            <v>0</v>
          </cell>
          <cell r="NQ163">
            <v>9.6698768665635875</v>
          </cell>
          <cell r="NR163">
            <v>0</v>
          </cell>
          <cell r="NS163">
            <v>5.9806649378946242</v>
          </cell>
          <cell r="NT163">
            <v>5.9806649378946251</v>
          </cell>
          <cell r="NU163">
            <v>5.9806649378946242</v>
          </cell>
          <cell r="NV163">
            <v>0</v>
          </cell>
          <cell r="NW163">
            <v>5.9806649378946242</v>
          </cell>
          <cell r="NX163">
            <v>0</v>
          </cell>
          <cell r="NY163">
            <v>0</v>
          </cell>
          <cell r="NZ163">
            <v>0</v>
          </cell>
          <cell r="OA163">
            <v>0</v>
          </cell>
          <cell r="OB163">
            <v>0</v>
          </cell>
          <cell r="OC163">
            <v>0</v>
          </cell>
          <cell r="OD163">
            <v>0</v>
          </cell>
          <cell r="OE163">
            <v>0.16713512823258889</v>
          </cell>
          <cell r="OF163">
            <v>0.16713512823258886</v>
          </cell>
          <cell r="OG163">
            <v>0.16713512823258889</v>
          </cell>
          <cell r="OH163">
            <v>0</v>
          </cell>
          <cell r="OI163">
            <v>0.16713512823258889</v>
          </cell>
          <cell r="OJ163">
            <v>0</v>
          </cell>
          <cell r="OK163">
            <v>0.41010287940945578</v>
          </cell>
          <cell r="OL163">
            <v>0.41010287940945578</v>
          </cell>
          <cell r="OM163">
            <v>0.41010287940945578</v>
          </cell>
          <cell r="ON163">
            <v>0</v>
          </cell>
          <cell r="OO163">
            <v>0.41010287940945578</v>
          </cell>
          <cell r="OP163">
            <v>0</v>
          </cell>
          <cell r="OQ163">
            <v>15.308456451395372</v>
          </cell>
          <cell r="OR163">
            <v>23.285189259231856</v>
          </cell>
          <cell r="OS163">
            <v>14.720715089133297</v>
          </cell>
          <cell r="OT163">
            <v>0</v>
          </cell>
          <cell r="OU163">
            <v>15.407574053281344</v>
          </cell>
          <cell r="OV163">
            <v>0</v>
          </cell>
          <cell r="OW163">
            <v>0</v>
          </cell>
          <cell r="OX163">
            <v>1.3462478841451948</v>
          </cell>
          <cell r="OY163">
            <v>0</v>
          </cell>
          <cell r="OZ163">
            <v>0</v>
          </cell>
          <cell r="PA163">
            <v>0</v>
          </cell>
          <cell r="PB163">
            <v>1.3462478841451944</v>
          </cell>
          <cell r="PC163">
            <v>0.99377468497272892</v>
          </cell>
          <cell r="PD163">
            <v>0</v>
          </cell>
          <cell r="PE163">
            <v>0</v>
          </cell>
          <cell r="PF163">
            <v>1.3699454579650177</v>
          </cell>
          <cell r="PG163" t="str">
            <v/>
          </cell>
          <cell r="PH163">
            <v>7.1092102556986427</v>
          </cell>
          <cell r="PI163">
            <v>0</v>
          </cell>
          <cell r="PJ163">
            <v>0</v>
          </cell>
          <cell r="PK163" t="str">
            <v>N/A</v>
          </cell>
          <cell r="PL163">
            <v>2.761664283714234</v>
          </cell>
          <cell r="PM163">
            <v>0.12699443206851008</v>
          </cell>
          <cell r="PN163" t="str">
            <v>N/A</v>
          </cell>
          <cell r="PO163" t="str">
            <v>N/A</v>
          </cell>
          <cell r="PP163">
            <v>0.59532511813579603</v>
          </cell>
          <cell r="PQ163">
            <v>143.16</v>
          </cell>
          <cell r="PR163">
            <v>1002.12</v>
          </cell>
          <cell r="PS163">
            <v>1193</v>
          </cell>
          <cell r="PT163">
            <v>0</v>
          </cell>
          <cell r="PU163">
            <v>1193</v>
          </cell>
          <cell r="PV163">
            <v>880.65</v>
          </cell>
          <cell r="PW163">
            <v>1214</v>
          </cell>
          <cell r="PX163">
            <v>0</v>
          </cell>
          <cell r="PY163">
            <v>0</v>
          </cell>
          <cell r="PZ163">
            <v>17.758595770611944</v>
          </cell>
          <cell r="QA163">
            <v>15.159915133355222</v>
          </cell>
          <cell r="QB163">
            <v>9.15379142618237E-2</v>
          </cell>
          <cell r="QC163">
            <v>0</v>
          </cell>
          <cell r="QD163">
            <v>9.0121150672280077</v>
          </cell>
          <cell r="QE163">
            <v>5.9806649378946242</v>
          </cell>
          <cell r="QF163">
            <v>0</v>
          </cell>
          <cell r="QG163">
            <v>0.16713512823258886</v>
          </cell>
          <cell r="QH163">
            <v>0.41010287940945578</v>
          </cell>
          <cell r="QI163">
            <v>14.749812253945766</v>
          </cell>
          <cell r="QJ163">
            <v>0</v>
          </cell>
          <cell r="QK163">
            <v>1.267667538740189</v>
          </cell>
          <cell r="QL163">
            <v>0</v>
          </cell>
          <cell r="QM163">
            <v>0</v>
          </cell>
          <cell r="QN163">
            <v>0</v>
          </cell>
          <cell r="QO163">
            <v>1.3462478841451944</v>
          </cell>
          <cell r="QP163">
            <v>0.99377468497272881</v>
          </cell>
          <cell r="QQ163">
            <v>0</v>
          </cell>
          <cell r="QR163">
            <v>0</v>
          </cell>
          <cell r="QS163">
            <v>1.3699454579650177</v>
          </cell>
          <cell r="QT163">
            <v>0</v>
          </cell>
          <cell r="QU163">
            <v>2.4682758620689653</v>
          </cell>
          <cell r="QV163" t="str">
            <v>N/A</v>
          </cell>
          <cell r="QW163" t="str">
            <v/>
          </cell>
          <cell r="QX163" t="str">
            <v/>
          </cell>
          <cell r="QY163" t="str">
            <v/>
          </cell>
          <cell r="QZ163" t="str">
            <v/>
          </cell>
          <cell r="RA163" t="str">
            <v/>
          </cell>
          <cell r="RB163" t="str">
            <v/>
          </cell>
          <cell r="RC163" t="str">
            <v>N/A</v>
          </cell>
          <cell r="RD163" t="str">
            <v>N/A</v>
          </cell>
          <cell r="RE163">
            <v>0</v>
          </cell>
          <cell r="RF163">
            <v>0</v>
          </cell>
          <cell r="RG163">
            <v>0</v>
          </cell>
          <cell r="RH163">
            <v>0</v>
          </cell>
          <cell r="RI163">
            <v>0</v>
          </cell>
          <cell r="RJ163">
            <v>1.3462478841451946</v>
          </cell>
          <cell r="RK163">
            <v>0.99377468497272881</v>
          </cell>
          <cell r="RL163">
            <v>0</v>
          </cell>
          <cell r="RM163">
            <v>0</v>
          </cell>
          <cell r="RN163">
            <v>1.3699454579650179</v>
          </cell>
          <cell r="RO163">
            <v>10.275755126579334</v>
          </cell>
          <cell r="RP163">
            <v>10.275755126579332</v>
          </cell>
          <cell r="RQ163">
            <v>10.275755126579334</v>
          </cell>
          <cell r="RR163">
            <v>10.275755126579334</v>
          </cell>
          <cell r="RS163">
            <v>10.275755126579334</v>
          </cell>
          <cell r="RT163">
            <v>0</v>
          </cell>
          <cell r="RU163">
            <v>10.275755126579334</v>
          </cell>
          <cell r="RV163">
            <v>5.7994185372774405</v>
          </cell>
          <cell r="RW163">
            <v>5.7994185372774396</v>
          </cell>
          <cell r="RX163">
            <v>5.7994185372774396</v>
          </cell>
          <cell r="RY163">
            <v>0</v>
          </cell>
          <cell r="RZ163">
            <v>5.7994185372774396</v>
          </cell>
          <cell r="SA163">
            <v>0</v>
          </cell>
          <cell r="SB163">
            <v>9.7619673702503675</v>
          </cell>
          <cell r="SC163">
            <v>0</v>
          </cell>
          <cell r="SD163">
            <v>9.7619673702503675</v>
          </cell>
          <cell r="SE163">
            <v>9.7619673702503675</v>
          </cell>
          <cell r="SF163">
            <v>0</v>
          </cell>
          <cell r="SG163">
            <v>9.7619673702503675</v>
          </cell>
          <cell r="SH163">
            <v>0.51378775632896678</v>
          </cell>
          <cell r="SI163">
            <v>0</v>
          </cell>
          <cell r="SJ163">
            <v>0.51378775632896678</v>
          </cell>
          <cell r="SK163">
            <v>0.51378775632896678</v>
          </cell>
          <cell r="SL163">
            <v>0</v>
          </cell>
          <cell r="SM163">
            <v>0.51378775632896678</v>
          </cell>
          <cell r="SN163">
            <v>0</v>
          </cell>
          <cell r="SO163">
            <v>0.3</v>
          </cell>
          <cell r="SP163">
            <v>0.4</v>
          </cell>
          <cell r="SQ163">
            <v>0.6</v>
          </cell>
          <cell r="SR163">
            <v>1</v>
          </cell>
          <cell r="SS163" t="str">
            <v>1: Yes</v>
          </cell>
          <cell r="ST163" t="str">
            <v>1: Yes</v>
          </cell>
          <cell r="SU163">
            <v>0.95</v>
          </cell>
          <cell r="SV163" t="str">
            <v>1: Yes</v>
          </cell>
          <cell r="SW163" t="str">
            <v>1: Only patients with CD4 &lt;</v>
          </cell>
          <cell r="SX163">
            <v>1</v>
          </cell>
          <cell r="SY163" t="str">
            <v>0: No</v>
          </cell>
          <cell r="SZ163" t="str">
            <v>N/A</v>
          </cell>
          <cell r="TA163" t="str">
            <v>N/A</v>
          </cell>
          <cell r="TB163">
            <v>0</v>
          </cell>
          <cell r="TC163">
            <v>0.10159666469620948</v>
          </cell>
          <cell r="TD163">
            <v>1.8736390366359075</v>
          </cell>
          <cell r="TE163">
            <v>0</v>
          </cell>
          <cell r="TF163">
            <v>0.4169878316552828</v>
          </cell>
          <cell r="TG163">
            <v>0</v>
          </cell>
          <cell r="TH163">
            <v>0.46919874309357312</v>
          </cell>
          <cell r="TI163">
            <v>5.7994185372774405</v>
          </cell>
          <cell r="TJ163">
            <v>1.6149143132209227</v>
          </cell>
          <cell r="TK163">
            <v>0</v>
          </cell>
          <cell r="TL163">
            <v>0.10159666469620945</v>
          </cell>
          <cell r="TM163">
            <v>1.8736390366359073</v>
          </cell>
          <cell r="TN163">
            <v>0</v>
          </cell>
          <cell r="TO163">
            <v>0.41698783165528275</v>
          </cell>
          <cell r="TP163">
            <v>0</v>
          </cell>
          <cell r="TQ163">
            <v>0.46919874309357301</v>
          </cell>
          <cell r="TR163">
            <v>5.7994185372774396</v>
          </cell>
          <cell r="TS163">
            <v>1.6149143132209225</v>
          </cell>
          <cell r="TT163">
            <v>0</v>
          </cell>
          <cell r="TU163">
            <v>0.10159666469620945</v>
          </cell>
          <cell r="TV163">
            <v>1.873639036635907</v>
          </cell>
          <cell r="TW163">
            <v>0</v>
          </cell>
          <cell r="TX163">
            <v>0.41698783165528275</v>
          </cell>
          <cell r="TY163">
            <v>0</v>
          </cell>
          <cell r="TZ163">
            <v>0.46919874309357301</v>
          </cell>
          <cell r="UA163">
            <v>5.7994185372774387</v>
          </cell>
          <cell r="UB163">
            <v>1.6149143132209223</v>
          </cell>
          <cell r="UC163" t="str">
            <v>0: No</v>
          </cell>
          <cell r="UD163" t="str">
            <v>N/A</v>
          </cell>
          <cell r="UE163" t="str">
            <v>N/A</v>
          </cell>
          <cell r="UF163">
            <v>7880</v>
          </cell>
          <cell r="UG163">
            <v>9.2287163526703526E-3</v>
          </cell>
          <cell r="UH163">
            <v>9.2287163526703526E-3</v>
          </cell>
          <cell r="UI163">
            <v>9.2287163526703526E-3</v>
          </cell>
          <cell r="UJ163">
            <v>237710.05</v>
          </cell>
          <cell r="UK163">
            <v>1.8061953459328331E-2</v>
          </cell>
          <cell r="UL163">
            <v>1.8061953459328327E-2</v>
          </cell>
          <cell r="UM163">
            <v>1.8061953459328327E-2</v>
          </cell>
          <cell r="UN163" t="str">
            <v>1: Yes</v>
          </cell>
          <cell r="UO163" t="str">
            <v>3: Other (please explain)</v>
          </cell>
          <cell r="UP163" t="str">
            <v>1: Yes</v>
          </cell>
          <cell r="UQ163" t="e">
            <v>#N/A</v>
          </cell>
          <cell r="UR163" t="e">
            <v>#N/A</v>
          </cell>
          <cell r="US163" t="e">
            <v>#N/A</v>
          </cell>
          <cell r="UT163" t="e">
            <v>#N/A</v>
          </cell>
          <cell r="UU163" t="e">
            <v>#N/A</v>
          </cell>
          <cell r="UV163" t="e">
            <v>#N/A</v>
          </cell>
          <cell r="UW163" t="e">
            <v>#N/A</v>
          </cell>
          <cell r="UX163">
            <v>1</v>
          </cell>
          <cell r="UY163">
            <v>0</v>
          </cell>
          <cell r="UZ163">
            <v>0</v>
          </cell>
          <cell r="VA163">
            <v>0</v>
          </cell>
          <cell r="VB163">
            <v>1</v>
          </cell>
          <cell r="VC163">
            <v>0</v>
          </cell>
          <cell r="VD163">
            <v>1</v>
          </cell>
          <cell r="VE163">
            <v>1</v>
          </cell>
          <cell r="VF163">
            <v>1</v>
          </cell>
          <cell r="VG163">
            <v>0</v>
          </cell>
          <cell r="VH163">
            <v>0</v>
          </cell>
          <cell r="VI163">
            <v>0</v>
          </cell>
          <cell r="VJ163">
            <v>0</v>
          </cell>
          <cell r="VK163">
            <v>0</v>
          </cell>
          <cell r="VL163">
            <v>0</v>
          </cell>
          <cell r="VM163">
            <v>0</v>
          </cell>
          <cell r="VN163">
            <v>1</v>
          </cell>
          <cell r="VO163">
            <v>0</v>
          </cell>
          <cell r="VP163">
            <v>0</v>
          </cell>
          <cell r="VQ163">
            <v>0</v>
          </cell>
          <cell r="VR163">
            <v>0</v>
          </cell>
          <cell r="VS163">
            <v>0</v>
          </cell>
          <cell r="VT163">
            <v>0</v>
          </cell>
          <cell r="VU163">
            <v>0</v>
          </cell>
          <cell r="VV163">
            <v>0</v>
          </cell>
          <cell r="VW163">
            <v>0</v>
          </cell>
          <cell r="VX163">
            <v>0</v>
          </cell>
          <cell r="VY163">
            <v>26.118691577146436</v>
          </cell>
          <cell r="VZ163">
            <v>26.118691577146432</v>
          </cell>
          <cell r="WA163">
            <v>26.118691577146436</v>
          </cell>
          <cell r="WB163">
            <v>26.118691577146436</v>
          </cell>
          <cell r="WC163">
            <v>0</v>
          </cell>
          <cell r="WD163">
            <v>26.118691577146436</v>
          </cell>
          <cell r="WE163">
            <v>0</v>
          </cell>
          <cell r="WF163">
            <v>24.812756998289117</v>
          </cell>
          <cell r="WG163">
            <v>24.81275699828911</v>
          </cell>
          <cell r="WH163">
            <v>24.812756998289114</v>
          </cell>
          <cell r="WI163">
            <v>0</v>
          </cell>
          <cell r="WJ163">
            <v>24.81275699828911</v>
          </cell>
          <cell r="WK163">
            <v>0</v>
          </cell>
          <cell r="WL163">
            <v>1.3059345788573218</v>
          </cell>
          <cell r="WM163">
            <v>1.3059345788573218</v>
          </cell>
          <cell r="WN163">
            <v>1.3059345788573218</v>
          </cell>
          <cell r="WO163">
            <v>0</v>
          </cell>
          <cell r="WP163">
            <v>1.3059345788573218</v>
          </cell>
          <cell r="WQ163">
            <v>0</v>
          </cell>
          <cell r="WR163">
            <v>2.0082689460100074</v>
          </cell>
          <cell r="WS163">
            <v>24.110422631136426</v>
          </cell>
          <cell r="WT163">
            <v>2.0082689460100074</v>
          </cell>
          <cell r="WU163">
            <v>24.110422631136426</v>
          </cell>
          <cell r="WV163">
            <v>2.0082689460100078</v>
          </cell>
          <cell r="WW163">
            <v>24.110422631136426</v>
          </cell>
          <cell r="WX163">
            <v>2.0082689460100078</v>
          </cell>
          <cell r="WY163">
            <v>24.110422631136426</v>
          </cell>
          <cell r="WZ163">
            <v>2.4122141356049012</v>
          </cell>
          <cell r="XA163">
            <v>2.450098457119311</v>
          </cell>
          <cell r="XB163">
            <v>1.871273924095977</v>
          </cell>
          <cell r="XC163">
            <v>2.4410470452158299</v>
          </cell>
          <cell r="XD163">
            <v>0</v>
          </cell>
          <cell r="XE163">
            <v>2.6547119656357747</v>
          </cell>
          <cell r="XF163">
            <v>0</v>
          </cell>
          <cell r="XG163">
            <v>0.66165526637962047</v>
          </cell>
          <cell r="XH163">
            <v>0.44867173477007438</v>
          </cell>
          <cell r="XI163">
            <v>0.67300760215511146</v>
          </cell>
          <cell r="XJ163">
            <v>0</v>
          </cell>
          <cell r="XK163">
            <v>0.75713355242450031</v>
          </cell>
          <cell r="XL163">
            <v>0</v>
          </cell>
          <cell r="XM163">
            <v>1.1249435109162795</v>
          </cell>
          <cell r="XN163">
            <v>1.1162744185951627</v>
          </cell>
          <cell r="XO163">
            <v>0.99249074117093627</v>
          </cell>
          <cell r="XP163">
            <v>1.1228722708282688</v>
          </cell>
          <cell r="XQ163">
            <v>0</v>
          </cell>
          <cell r="XR163">
            <v>1.1717653444497687</v>
          </cell>
          <cell r="XS163">
            <v>0</v>
          </cell>
          <cell r="XT163">
            <v>0</v>
          </cell>
          <cell r="XU163">
            <v>0</v>
          </cell>
          <cell r="XV163">
            <v>0</v>
          </cell>
          <cell r="XW163">
            <v>0</v>
          </cell>
          <cell r="XX163">
            <v>0</v>
          </cell>
          <cell r="XY163">
            <v>0</v>
          </cell>
          <cell r="XZ163">
            <v>0</v>
          </cell>
          <cell r="YA163">
            <v>0</v>
          </cell>
          <cell r="YB163">
            <v>0</v>
          </cell>
          <cell r="YC163">
            <v>0</v>
          </cell>
          <cell r="YD163">
            <v>0</v>
          </cell>
          <cell r="YE163">
            <v>0</v>
          </cell>
          <cell r="YF163">
            <v>0</v>
          </cell>
          <cell r="YG163">
            <v>0</v>
          </cell>
          <cell r="YH163">
            <v>0</v>
          </cell>
          <cell r="YI163">
            <v>0</v>
          </cell>
          <cell r="YJ163">
            <v>0</v>
          </cell>
          <cell r="YK163">
            <v>0</v>
          </cell>
          <cell r="YL163">
            <v>0.15685534020872136</v>
          </cell>
          <cell r="YM163">
            <v>0.10636438818733607</v>
          </cell>
          <cell r="YN163">
            <v>0.1595465822810041</v>
          </cell>
          <cell r="YO163">
            <v>0</v>
          </cell>
          <cell r="YP163">
            <v>0.17948990506612961</v>
          </cell>
          <cell r="YQ163">
            <v>0</v>
          </cell>
          <cell r="YR163">
            <v>0.23972948770719324</v>
          </cell>
          <cell r="YS163">
            <v>0.16256176076956641</v>
          </cell>
          <cell r="YT163">
            <v>0.24384264115434962</v>
          </cell>
          <cell r="YU163">
            <v>0</v>
          </cell>
          <cell r="YV163">
            <v>0.2743229712986433</v>
          </cell>
          <cell r="YW163">
            <v>0</v>
          </cell>
          <cell r="YX163">
            <v>0.23769962271420342</v>
          </cell>
          <cell r="YY163">
            <v>0.16118529919806393</v>
          </cell>
          <cell r="YZ163">
            <v>0.24177794879709591</v>
          </cell>
          <cell r="ZA163">
            <v>0</v>
          </cell>
          <cell r="ZB163">
            <v>0.27200019239673284</v>
          </cell>
          <cell r="ZC163">
            <v>0</v>
          </cell>
          <cell r="ZD163">
            <v>0</v>
          </cell>
          <cell r="ZE163">
            <v>0</v>
          </cell>
          <cell r="ZF163">
            <v>0.32070646028192751</v>
          </cell>
          <cell r="ZG163">
            <v>0.32070646028192745</v>
          </cell>
          <cell r="ZH163">
            <v>0.41102122157434323</v>
          </cell>
          <cell r="ZI163">
            <v>0.41102122157434318</v>
          </cell>
          <cell r="ZJ163" t="str">
            <v xml:space="preserve"> </v>
          </cell>
          <cell r="ZK163">
            <v>2</v>
          </cell>
          <cell r="ZL163">
            <v>2</v>
          </cell>
          <cell r="ZM163">
            <v>4</v>
          </cell>
          <cell r="ZN163">
            <v>0</v>
          </cell>
          <cell r="ZO163">
            <v>0</v>
          </cell>
          <cell r="ZP163">
            <v>0</v>
          </cell>
          <cell r="ZQ163">
            <v>0</v>
          </cell>
          <cell r="ZR163" t="str">
            <v/>
          </cell>
          <cell r="ZS163" t="str">
            <v/>
          </cell>
          <cell r="ZT163">
            <v>1.1923733786931936</v>
          </cell>
          <cell r="ZU163">
            <v>0.77828698837837451</v>
          </cell>
          <cell r="ZV163">
            <v>7.1050034748838131</v>
          </cell>
          <cell r="ZW163">
            <v>0.66616047646440157</v>
          </cell>
          <cell r="ZX163">
            <v>0</v>
          </cell>
          <cell r="ZY163">
            <v>3.3129853586522002</v>
          </cell>
          <cell r="ZZ163">
            <v>0</v>
          </cell>
          <cell r="AAA163">
            <v>0.77504269615057597</v>
          </cell>
          <cell r="AAB163">
            <v>4.6182522586744792</v>
          </cell>
          <cell r="AAC163">
            <v>0.43300430970186105</v>
          </cell>
          <cell r="AAD163">
            <v>0</v>
          </cell>
          <cell r="AAE163">
            <v>2.1534404831239304</v>
          </cell>
          <cell r="AAF163">
            <v>0</v>
          </cell>
          <cell r="AAG163">
            <v>0</v>
          </cell>
          <cell r="AAH163">
            <v>0</v>
          </cell>
          <cell r="AAI163">
            <v>0</v>
          </cell>
          <cell r="AAJ163">
            <v>0</v>
          </cell>
          <cell r="AAK163">
            <v>0</v>
          </cell>
          <cell r="AAL163">
            <v>0</v>
          </cell>
          <cell r="AAM163">
            <v>0</v>
          </cell>
          <cell r="AAN163">
            <v>3.5771201360795805E-2</v>
          </cell>
          <cell r="AAO163">
            <v>0.21315010424651437</v>
          </cell>
          <cell r="AAP163">
            <v>1.9984814293932049E-2</v>
          </cell>
          <cell r="AAQ163">
            <v>0</v>
          </cell>
          <cell r="AAR163">
            <v>9.9389560759565995E-2</v>
          </cell>
          <cell r="AAS163">
            <v>0</v>
          </cell>
          <cell r="AAT163">
            <v>0</v>
          </cell>
          <cell r="AAU163">
            <v>0</v>
          </cell>
          <cell r="AAV163">
            <v>0</v>
          </cell>
          <cell r="AAW163">
            <v>0</v>
          </cell>
          <cell r="AAX163">
            <v>0</v>
          </cell>
          <cell r="AAY163">
            <v>0</v>
          </cell>
          <cell r="AAZ163">
            <v>0</v>
          </cell>
          <cell r="ABA163">
            <v>0</v>
          </cell>
          <cell r="ABB163">
            <v>0</v>
          </cell>
          <cell r="ABC163">
            <v>0</v>
          </cell>
          <cell r="ABD163">
            <v>0</v>
          </cell>
          <cell r="ABE163">
            <v>0</v>
          </cell>
          <cell r="ABF163">
            <v>3.5771201360795805E-2</v>
          </cell>
          <cell r="ABG163">
            <v>0.21315010424651437</v>
          </cell>
          <cell r="ABH163">
            <v>1.9984814293932049E-2</v>
          </cell>
          <cell r="ABI163">
            <v>0</v>
          </cell>
          <cell r="ABJ163">
            <v>9.9389560759565995E-2</v>
          </cell>
          <cell r="ABK163">
            <v>0</v>
          </cell>
          <cell r="ABL163">
            <v>0.34578827982102611</v>
          </cell>
          <cell r="ABM163">
            <v>2.0604510077163058</v>
          </cell>
          <cell r="ABN163">
            <v>0.19318653817467646</v>
          </cell>
          <cell r="ABO163">
            <v>0</v>
          </cell>
          <cell r="ABP163">
            <v>0.96076575400913788</v>
          </cell>
          <cell r="ABQ163">
            <v>0</v>
          </cell>
          <cell r="ABR163">
            <v>0</v>
          </cell>
          <cell r="ABS163">
            <v>0</v>
          </cell>
          <cell r="ABT163">
            <v>0</v>
          </cell>
          <cell r="ABU163">
            <v>0</v>
          </cell>
          <cell r="ABV163">
            <v>0</v>
          </cell>
          <cell r="ABW163">
            <v>0</v>
          </cell>
          <cell r="ABX163">
            <v>0</v>
          </cell>
          <cell r="ABY163" t="str">
            <v>0: No</v>
          </cell>
          <cell r="ABZ163">
            <v>0</v>
          </cell>
          <cell r="ACA163">
            <v>0</v>
          </cell>
          <cell r="ACB163">
            <v>3.6909760024444265</v>
          </cell>
          <cell r="ACC163">
            <v>2.4091770652139619</v>
          </cell>
          <cell r="ACD163">
            <v>21.993444160772519</v>
          </cell>
          <cell r="ACE163">
            <v>2.0620909325414534</v>
          </cell>
          <cell r="ACF163">
            <v>0</v>
          </cell>
          <cell r="ACG163">
            <v>10.255302301898677</v>
          </cell>
          <cell r="ACH163">
            <v>0</v>
          </cell>
          <cell r="ACI163">
            <v>0.55946797165598328</v>
          </cell>
          <cell r="ACJ163">
            <v>3.3337056611063116</v>
          </cell>
          <cell r="ACK163">
            <v>0.31256606128978276</v>
          </cell>
          <cell r="ACL163">
            <v>0</v>
          </cell>
          <cell r="ACM163">
            <v>1.5544704635745128</v>
          </cell>
          <cell r="ACN163">
            <v>0</v>
          </cell>
          <cell r="ACO163">
            <v>0.84834103191709154</v>
          </cell>
          <cell r="ACP163">
            <v>5.0550155575121796</v>
          </cell>
          <cell r="ACQ163">
            <v>0.47395495079365085</v>
          </cell>
          <cell r="ACR163">
            <v>0</v>
          </cell>
          <cell r="ACS163">
            <v>2.3570984291560535</v>
          </cell>
          <cell r="ACT163">
            <v>0</v>
          </cell>
          <cell r="ACU163">
            <v>0</v>
          </cell>
          <cell r="ACV163">
            <v>0</v>
          </cell>
          <cell r="ACW163">
            <v>0</v>
          </cell>
          <cell r="ACX163">
            <v>0</v>
          </cell>
          <cell r="ACY163">
            <v>0</v>
          </cell>
          <cell r="ACZ163">
            <v>0</v>
          </cell>
          <cell r="ADA163">
            <v>0</v>
          </cell>
          <cell r="ADB163">
            <v>0</v>
          </cell>
          <cell r="ADC163">
            <v>0</v>
          </cell>
          <cell r="ADD163">
            <v>0</v>
          </cell>
          <cell r="ADE163">
            <v>0</v>
          </cell>
          <cell r="ADF163">
            <v>0</v>
          </cell>
          <cell r="ADG163">
            <v>0</v>
          </cell>
          <cell r="ADH163">
            <v>0</v>
          </cell>
          <cell r="ADI163">
            <v>0</v>
          </cell>
          <cell r="ADJ163">
            <v>0</v>
          </cell>
          <cell r="ADK163">
            <v>0</v>
          </cell>
          <cell r="ADL163">
            <v>0</v>
          </cell>
          <cell r="ADM163">
            <v>0.58648493503716903</v>
          </cell>
          <cell r="ADN163">
            <v>3.4946918271296679</v>
          </cell>
          <cell r="ADO163">
            <v>0.32766001887071833</v>
          </cell>
          <cell r="ADP163">
            <v>0</v>
          </cell>
          <cell r="ADQ163">
            <v>1.6295365508560042</v>
          </cell>
          <cell r="ADR163">
            <v>0</v>
          </cell>
          <cell r="ADS163">
            <v>0.84834103191709154</v>
          </cell>
          <cell r="ADT163">
            <v>5.0550155575121796</v>
          </cell>
          <cell r="ADU163">
            <v>0.47395495079365085</v>
          </cell>
          <cell r="ADV163">
            <v>0</v>
          </cell>
          <cell r="ADW163">
            <v>2.3570984291560535</v>
          </cell>
          <cell r="ADX163">
            <v>0</v>
          </cell>
          <cell r="ADY163">
            <v>0.84834103191709154</v>
          </cell>
          <cell r="ADZ163">
            <v>5.0550155575121796</v>
          </cell>
          <cell r="AEA163">
            <v>0.47395495079365085</v>
          </cell>
          <cell r="AEB163">
            <v>0</v>
          </cell>
          <cell r="AEC163">
            <v>2.3570984291560535</v>
          </cell>
          <cell r="AED163">
            <v>0</v>
          </cell>
          <cell r="AEE163">
            <v>1.4669017870365069</v>
          </cell>
          <cell r="AEF163">
            <v>7.78523864980184E-2</v>
          </cell>
          <cell r="AEG163">
            <v>0.6208046063450321</v>
          </cell>
          <cell r="AEH163">
            <v>0</v>
          </cell>
          <cell r="AEI163">
            <v>0.42661978117465832</v>
          </cell>
          <cell r="AEJ163">
            <v>0</v>
          </cell>
          <cell r="AEK163">
            <v>0.96667481037630676</v>
          </cell>
          <cell r="AEL163">
            <v>0.13212263101390426</v>
          </cell>
          <cell r="AEM163">
            <v>0.84834103191709154</v>
          </cell>
          <cell r="AEN163">
            <v>0.95747740974453488</v>
          </cell>
          <cell r="AEO163">
            <v>5.0815877399089937E-2</v>
          </cell>
          <cell r="AEP163">
            <v>0.40521212237498216</v>
          </cell>
          <cell r="AEQ163">
            <v>0</v>
          </cell>
          <cell r="AER163">
            <v>0.27846363446738809</v>
          </cell>
          <cell r="AES163">
            <v>0</v>
          </cell>
          <cell r="AET163">
            <v>0.63096882264644827</v>
          </cell>
          <cell r="AEU163">
            <v>8.6239198581518739E-2</v>
          </cell>
          <cell r="AEV163">
            <v>0.55372989589231969</v>
          </cell>
          <cell r="AEW163">
            <v>0.15</v>
          </cell>
          <cell r="AEX163" t="str">
            <v>7</v>
          </cell>
          <cell r="AEY163" t="str">
            <v>8</v>
          </cell>
          <cell r="AEZ163" t="str">
            <v>1: Yes</v>
          </cell>
          <cell r="AFA163" t="str">
            <v>4</v>
          </cell>
          <cell r="AFB163" t="str">
            <v>4</v>
          </cell>
          <cell r="AFC163" t="str">
            <v>2: Sometimes</v>
          </cell>
          <cell r="AFD163" t="str">
            <v>1: Always</v>
          </cell>
          <cell r="AFE163">
            <v>0.55372989589231969</v>
          </cell>
          <cell r="AFF163">
            <v>5.0550155575121796</v>
          </cell>
          <cell r="AFG163">
            <v>2.320912274451866</v>
          </cell>
          <cell r="AFH163">
            <v>2.320912274451866</v>
          </cell>
          <cell r="AFI163">
            <v>2.320912274451866</v>
          </cell>
          <cell r="AFJ163">
            <v>1.9234957891005191</v>
          </cell>
          <cell r="AFK163">
            <v>0</v>
          </cell>
          <cell r="AFL163">
            <v>11.304790400553454</v>
          </cell>
          <cell r="AFM163">
            <v>0</v>
          </cell>
          <cell r="AFN163">
            <v>52</v>
          </cell>
          <cell r="AFO163">
            <v>6</v>
          </cell>
          <cell r="AFP163">
            <v>58</v>
          </cell>
          <cell r="AFQ163">
            <v>0</v>
          </cell>
          <cell r="AFR163">
            <v>0</v>
          </cell>
          <cell r="AFS163">
            <v>0</v>
          </cell>
          <cell r="AFT163">
            <v>0</v>
          </cell>
          <cell r="AFU163">
            <v>0</v>
          </cell>
          <cell r="AFV163">
            <v>0</v>
          </cell>
          <cell r="AFW163">
            <v>0</v>
          </cell>
          <cell r="AFX163">
            <v>0</v>
          </cell>
          <cell r="AFY163">
            <v>0</v>
          </cell>
          <cell r="AFZ163">
            <v>0</v>
          </cell>
          <cell r="AGA163">
            <v>0</v>
          </cell>
          <cell r="AGB163">
            <v>0</v>
          </cell>
        </row>
      </sheetData>
      <sheetData sheetId="3">
        <row r="1">
          <cell r="A1" t="str">
            <v>Facility ID</v>
          </cell>
          <cell r="B1" t="str">
            <v>Country</v>
          </cell>
          <cell r="C1" t="str">
            <v>Facility Name</v>
          </cell>
          <cell r="D1" t="str">
            <v>Facility Type</v>
          </cell>
          <cell r="E1" t="str">
            <v>Level of Care</v>
          </cell>
          <cell r="F1" t="str">
            <v>Rural v Urban</v>
          </cell>
          <cell r="G1" t="str">
            <v>Dedicated ART Services</v>
          </cell>
          <cell r="H1" t="str">
            <v>Date ART Service Provision Began</v>
          </cell>
          <cell r="I1" t="str">
            <v>Catchment Pop</v>
          </cell>
          <cell r="J1" t="str">
            <v># of Outpatient Visits</v>
          </cell>
          <cell r="K1" t="str">
            <v># of Inpatient Beds</v>
          </cell>
          <cell r="L1" t="str">
            <v># of Inpatient Admissions</v>
          </cell>
          <cell r="M1" t="str">
            <v>Selected Currency</v>
          </cell>
          <cell r="N1" t="str">
            <v>Conversion Rate</v>
          </cell>
          <cell r="O1" t="str">
            <v>MOH Funding Share</v>
          </cell>
          <cell r="P1" t="str">
            <v>PEPFAR Funding Share</v>
          </cell>
          <cell r="Q1" t="str">
            <v>GFATM Funding Share</v>
          </cell>
          <cell r="R1" t="str">
            <v>Other Funding Share</v>
          </cell>
          <cell r="S1" t="str">
            <v>Major Donor</v>
          </cell>
          <cell r="T1" t="str">
            <v>Outpatient Visits</v>
          </cell>
          <cell r="U1" t="str">
            <v>PT Start Month</v>
          </cell>
          <cell r="V1" t="str">
            <v>PT End Month</v>
          </cell>
          <cell r="W1" t="str">
            <v>Pre-ART Patient Years</v>
          </cell>
          <cell r="X1" t="str">
            <v>Adult 1L Patient Years</v>
          </cell>
          <cell r="Y1" t="str">
            <v>Adult 2L Patient Years</v>
          </cell>
          <cell r="Z1" t="str">
            <v>Peds 1L Patient Years</v>
          </cell>
          <cell r="AA1" t="str">
            <v>Peds 2L Patient Years</v>
          </cell>
          <cell r="AB1" t="str">
            <v>All Patient Years</v>
          </cell>
          <cell r="AC1" t="str">
            <v>All ART Patient Years</v>
          </cell>
          <cell r="AD1" t="str">
            <v>PB Weighted Average Visits</v>
          </cell>
          <cell r="AE1" t="str">
            <v>PB Weighted Average Time per Visit</v>
          </cell>
          <cell r="AF1" t="str">
            <v>Pre-ART # Consult Visits</v>
          </cell>
          <cell r="AG1" t="str">
            <v>Adult 1L # Consult Visits</v>
          </cell>
          <cell r="AH1" t="str">
            <v>Adult 2L # Consult Visits</v>
          </cell>
          <cell r="AI1" t="str">
            <v>Peds 1L # Consult Visits</v>
          </cell>
          <cell r="AJ1" t="str">
            <v>Peds 2L # Consult Visits</v>
          </cell>
          <cell r="AK1" t="str">
            <v>Pre-ART Avg Mins Consult Time Per Visit</v>
          </cell>
          <cell r="AL1" t="str">
            <v>Adult 1L Avg Mins Consult Time Per Visit</v>
          </cell>
          <cell r="AM1" t="str">
            <v>Adult 2L Avg Mins Consult Time Per Visit</v>
          </cell>
          <cell r="AN1" t="str">
            <v>Peds 1L Avg Mins Consult Time Per Visit</v>
          </cell>
          <cell r="AO1" t="str">
            <v>Peds 2L Avg Mins Consult Time Per Visit</v>
          </cell>
          <cell r="AP1" t="str">
            <v>Pre-ART # Pharm Visits</v>
          </cell>
          <cell r="AQ1" t="str">
            <v>Adult 1L # Pharm Visits</v>
          </cell>
          <cell r="AR1" t="str">
            <v>Adult 2L # Pharm Visits</v>
          </cell>
          <cell r="AS1" t="str">
            <v>Peds 1L # Pharm Visits</v>
          </cell>
          <cell r="AT1" t="str">
            <v>Peds 2L # Pharm Visits</v>
          </cell>
          <cell r="AU1" t="str">
            <v>Pre-ART Avg Mins Pharm Time Per Visit</v>
          </cell>
          <cell r="AV1" t="str">
            <v>Adult 1L Avg Mins Pharm Time Per Visit</v>
          </cell>
          <cell r="AW1" t="str">
            <v>Adult 2L Avg Mins Pharm Time Per Visit</v>
          </cell>
          <cell r="AX1" t="str">
            <v>Peds 1L Avg Mins Pharm Time Per Visit</v>
          </cell>
          <cell r="AY1" t="str">
            <v>Peds 2L Avg Mins Pharm Time Per Visit</v>
          </cell>
          <cell r="AZ1" t="str">
            <v>PB Total Time for all Patient Years</v>
          </cell>
          <cell r="BA1" t="str">
            <v>PB ATT Disaggregated?</v>
          </cell>
          <cell r="BB1" t="str">
            <v>PB ATT Aggregated</v>
          </cell>
          <cell r="BC1" t="str">
            <v>PB ATT Aggregated Categories</v>
          </cell>
          <cell r="BD1" t="str">
            <v>PB ATT Disaggregated #/% Trans</v>
          </cell>
          <cell r="BE1" t="str">
            <v>PB ATT Disaggregated #/% LTFU</v>
          </cell>
          <cell r="BF1" t="str">
            <v>PB ATT Disaggregated #/% Stop</v>
          </cell>
          <cell r="BG1" t="str">
            <v>PB ATT Disaggregated #/% Die</v>
          </cell>
          <cell r="BH1" t="str">
            <v>PB NIMART Offered?</v>
          </cell>
          <cell r="BI1" t="str">
            <v>PB NIMART Components</v>
          </cell>
          <cell r="BJ1" t="str">
            <v>PB NIMART Doc Oversight</v>
          </cell>
          <cell r="BK1" t="str">
            <v>PB NIMART</v>
          </cell>
          <cell r="BL1" t="str">
            <v>PB % New Patient Years</v>
          </cell>
          <cell r="BM1" t="str">
            <v xml:space="preserve">* Can you get attrition rates for this facility at a disaggregated level? </v>
          </cell>
          <cell r="BN1" t="str">
            <v xml:space="preserve">What percentage of ART patients have transferred out of the facility? </v>
          </cell>
          <cell r="BO1" t="str">
            <v xml:space="preserve">What percentage of ART patients have been lost to follow-up at this facility? </v>
          </cell>
          <cell r="BP1" t="str">
            <v xml:space="preserve">What percentage of ART patients have willingly stopped treatment at this facility? </v>
          </cell>
          <cell r="BQ1" t="str">
            <v xml:space="preserve">What percentage of ART patients have died at this facility? </v>
          </cell>
          <cell r="BR1" t="str">
            <v xml:space="preserve">* What is the cumulative rate of people who are no longer on treatment since the facility began offering ART services (attrition)? </v>
          </cell>
          <cell r="BS1" t="str">
            <v>Which categories are included in that attrition rate</v>
          </cell>
          <cell r="BT1" t="str">
            <v>By date of initiation</v>
          </cell>
          <cell r="BU1" t="str">
            <v>By DOB</v>
          </cell>
          <cell r="BV1" t="str">
            <v>By drug line (i.e. 1L, 2L, NRTI, NNRTI, etc)</v>
          </cell>
          <cell r="BW1" t="str">
            <v>By patient type (i.e. adult/ped, new/established, etc)</v>
          </cell>
          <cell r="BX1" t="str">
            <v>By status (active, inactive, transfer, default, etc)</v>
          </cell>
          <cell r="BY1" t="str">
            <v>In alphabetical order</v>
          </cell>
          <cell r="BZ1" t="str">
            <v>Other (please explain)</v>
          </cell>
          <cell r="CA1" t="str">
            <v>If Other</v>
          </cell>
          <cell r="CB1" t="str">
            <v>Chart Comments</v>
          </cell>
          <cell r="CC1" t="str">
            <v>PER DP&amp;IP All Patients Cost pppy</v>
          </cell>
          <cell r="CD1" t="str">
            <v>PER DP&amp;IP Pre-ART Cost pppy</v>
          </cell>
          <cell r="CE1" t="str">
            <v>PER DP&amp;IP ART Cost pppy</v>
          </cell>
          <cell r="CF1" t="str">
            <v>PER DP All Cost pppy</v>
          </cell>
          <cell r="CG1" t="str">
            <v>PER DP Pre-ART Cost pppy</v>
          </cell>
          <cell r="CH1" t="str">
            <v>PER DP ART Cost pppy</v>
          </cell>
          <cell r="CI1" t="str">
            <v>PER DP Adult1L Cost pppy</v>
          </cell>
          <cell r="CJ1" t="str">
            <v>PER DP Adult2L Cost pppy</v>
          </cell>
          <cell r="CK1" t="str">
            <v>PER DP Peds1L Cost pppy</v>
          </cell>
          <cell r="CL1" t="str">
            <v>PER DP Peds 2L Cost pppy</v>
          </cell>
          <cell r="CM1" t="str">
            <v>PER IP All Patients Cost pppy</v>
          </cell>
          <cell r="CN1" t="str">
            <v>PER IP Pre-ART Cost pppy</v>
          </cell>
          <cell r="CO1" t="str">
            <v>PER IP ART Cost pppy</v>
          </cell>
          <cell r="CP1" t="str">
            <v>PER IP Adult1L Cost pppy</v>
          </cell>
          <cell r="CQ1" t="str">
            <v>PER IP Adult2L Cost pppy</v>
          </cell>
          <cell r="CR1" t="str">
            <v>PER IP Peds1L Cost pppy</v>
          </cell>
          <cell r="CS1" t="str">
            <v>PER IP Peds 2L Cost pppy</v>
          </cell>
          <cell r="CT1" t="str">
            <v>PER DP All ART Cost pppy</v>
          </cell>
          <cell r="CU1" t="str">
            <v>PER DP Adult ART Cost pppy</v>
          </cell>
          <cell r="CV1" t="str">
            <v>PER DP Ped ART Cost pppy</v>
          </cell>
          <cell r="CW1" t="str">
            <v>PER IP All ART Cost pppy</v>
          </cell>
          <cell r="CX1" t="str">
            <v>PER IP Adult ART Cost pppy</v>
          </cell>
          <cell r="CY1" t="str">
            <v>PER IP Ped ART Cost pppy</v>
          </cell>
          <cell r="CZ1" t="str">
            <v>PER All Patients ClinCare PPPY</v>
          </cell>
          <cell r="DA1" t="str">
            <v>PER Pre-ART ClinCare PPPY</v>
          </cell>
          <cell r="DB1" t="str">
            <v>PER Adult 1L ClinCare PPPY</v>
          </cell>
          <cell r="DC1" t="str">
            <v>PER Adult2L ClinCare PPPY</v>
          </cell>
          <cell r="DD1" t="str">
            <v>PER Peds1L ClinCare PPPY</v>
          </cell>
          <cell r="DE1" t="str">
            <v>PER Peds 2L ClinCare PPPY</v>
          </cell>
          <cell r="DF1" t="str">
            <v>PER All Patients LabServ PPPY</v>
          </cell>
          <cell r="DG1" t="str">
            <v>PER Pre-ART LabServ PPPY</v>
          </cell>
          <cell r="DH1" t="str">
            <v>PER Adult 1L LabServ PPPY</v>
          </cell>
          <cell r="DI1" t="str">
            <v>PER Adult2L LabServ PPPY</v>
          </cell>
          <cell r="DJ1" t="str">
            <v>PER Peds1L LabServ PPPY</v>
          </cell>
          <cell r="DK1" t="str">
            <v>PER Peds 2L LabServ PPPY</v>
          </cell>
          <cell r="DL1" t="str">
            <v>PER All Patients SCM PPPY</v>
          </cell>
          <cell r="DM1" t="str">
            <v>PER Pre-ART SCM PPPY</v>
          </cell>
          <cell r="DN1" t="str">
            <v>PER Adult 1L SCM PPPY</v>
          </cell>
          <cell r="DO1" t="str">
            <v>PER Adult2L SCM PPPY</v>
          </cell>
          <cell r="DP1" t="str">
            <v>PER Peds1L SCM PPPY</v>
          </cell>
          <cell r="DQ1" t="str">
            <v>PER Peds 2L SCM PPPY</v>
          </cell>
          <cell r="DR1" t="str">
            <v>PER All Patients Outreach PPPY</v>
          </cell>
          <cell r="DS1" t="str">
            <v>PER Pre-ART Outreach PPPY</v>
          </cell>
          <cell r="DT1" t="str">
            <v>PER Adult 1L Outreach PPPY</v>
          </cell>
          <cell r="DU1" t="str">
            <v>PER Adult2L Outreach PPPY</v>
          </cell>
          <cell r="DV1" t="str">
            <v>PER Peds1L Outreach PPPY</v>
          </cell>
          <cell r="DW1" t="str">
            <v>PER Peds 2L Outreach PPPY</v>
          </cell>
          <cell r="DX1" t="str">
            <v>PER All Patients Training PPPY</v>
          </cell>
          <cell r="DY1" t="str">
            <v>PER Pre-ART Training PPPY</v>
          </cell>
          <cell r="DZ1" t="str">
            <v>PER Adult 1L Training PPPY</v>
          </cell>
          <cell r="EA1" t="str">
            <v>PER Adult2L Training PPPY</v>
          </cell>
          <cell r="EB1" t="str">
            <v>PER Peds1L Training PPPY</v>
          </cell>
          <cell r="EC1" t="str">
            <v>PER Peds 2L Training PPPY</v>
          </cell>
          <cell r="ED1" t="str">
            <v>PER All Patients MEHMIS PPPY</v>
          </cell>
          <cell r="EE1" t="str">
            <v>PER Pre-ART MEHMIS PPPY</v>
          </cell>
          <cell r="EF1" t="str">
            <v>PER Adult 1L MEHMIS PPPY</v>
          </cell>
          <cell r="EG1" t="str">
            <v>PER Adult2L MEHMIS PPPY</v>
          </cell>
          <cell r="EH1" t="str">
            <v>PER Peds1L MEHMIS PPPY</v>
          </cell>
          <cell r="EI1" t="str">
            <v>PER Peds 2L MEHMIS PPPY</v>
          </cell>
          <cell r="EJ1" t="str">
            <v>PER All Patients FacAdm PPPY</v>
          </cell>
          <cell r="EK1" t="str">
            <v>PER Pre-ART FacAdm PPPY</v>
          </cell>
          <cell r="EL1" t="str">
            <v>PER Adult 1L FacAdm PPPY</v>
          </cell>
          <cell r="EM1" t="str">
            <v>PER Adult2L FacAdm PPPY</v>
          </cell>
          <cell r="EN1" t="str">
            <v>PER Peds1L FacAdm PPPY</v>
          </cell>
          <cell r="EO1" t="str">
            <v>PER Peds 2L FacAdm PPPY</v>
          </cell>
          <cell r="EP1" t="str">
            <v>PER All Patients ProgOH PPPY</v>
          </cell>
          <cell r="EQ1" t="str">
            <v>PER Pre-ART ProgOH PPPY</v>
          </cell>
          <cell r="ER1" t="str">
            <v>PER Adult 1L ProgOH PPPY</v>
          </cell>
          <cell r="ES1" t="str">
            <v>PER Adult2L ProgOH PPPY</v>
          </cell>
          <cell r="ET1" t="str">
            <v>PER Peds1L ProgOH PPPY</v>
          </cell>
          <cell r="EU1" t="str">
            <v>PER Peds 2L ProgOH PPPY</v>
          </cell>
          <cell r="EV1" t="str">
            <v>PER FTE Per 1000 Docs</v>
          </cell>
          <cell r="EW1" t="str">
            <v>PER FTE Per 1000 COs</v>
          </cell>
          <cell r="EX1" t="str">
            <v>PER FTE Per 1000 Nurse</v>
          </cell>
          <cell r="EY1" t="str">
            <v>PER FTE Per 1000 Nursing Assistant</v>
          </cell>
          <cell r="EZ1" t="str">
            <v>PER FTE Per 1000 Pharmacist</v>
          </cell>
          <cell r="FA1" t="str">
            <v>PER FTE Per 1000 Lab Tech</v>
          </cell>
          <cell r="FB1" t="str">
            <v>PER FTE Per 1000 Counselor</v>
          </cell>
          <cell r="FC1" t="str">
            <v>PER FTE Per 1000 CHW</v>
          </cell>
          <cell r="FD1" t="str">
            <v>PER FTE Per 1000 Other Clinical</v>
          </cell>
          <cell r="FE1" t="str">
            <v>Per FTE Per 100 All Clinical</v>
          </cell>
          <cell r="FF1" t="str">
            <v>PER FTE Per 1000 Data Mgmt</v>
          </cell>
          <cell r="FG1" t="str">
            <v>PER FTE Per 1000 Other Indirect</v>
          </cell>
          <cell r="FH1" t="str">
            <v>Per FTE Per 1000 All Indirect</v>
          </cell>
          <cell r="FI1" t="str">
            <v>PER Pre-ART FTE Per 1000 Docs</v>
          </cell>
          <cell r="FJ1" t="str">
            <v>PER Pre-ART FTE Per 1000 COs</v>
          </cell>
          <cell r="FK1" t="str">
            <v>PER Pre-ART FTE Per 1000 Nurse</v>
          </cell>
          <cell r="FL1" t="str">
            <v>PER Pre-ART FTE Per 1000 Nursing Assistant</v>
          </cell>
          <cell r="FM1" t="str">
            <v>PER Pre-ART FTE Per 1000 Pharmacist</v>
          </cell>
          <cell r="FN1" t="str">
            <v>PER Pre-ART FTE Per 1000 Lab Tech</v>
          </cell>
          <cell r="FO1" t="str">
            <v>PER Pre-ART FTE Per 1000 Counselor</v>
          </cell>
          <cell r="FP1" t="str">
            <v>PER Pre-ART FTE Per 1000 CHW</v>
          </cell>
          <cell r="FQ1" t="str">
            <v>PER Pre-ART FTE Per 1000 Other Clinical</v>
          </cell>
          <cell r="FR1" t="str">
            <v>Per Pre-ART FTE Per 100 All Clinical</v>
          </cell>
          <cell r="FS1" t="str">
            <v>PER Pre-ART FTE Per 1000 Data Mgmt</v>
          </cell>
          <cell r="FT1" t="str">
            <v>PER Pre-ART FTE Per 1000 Other Indirect</v>
          </cell>
          <cell r="FU1" t="str">
            <v>Per Pre-ART FTE Per 1000 All Indirect</v>
          </cell>
          <cell r="FV1" t="str">
            <v>PER ART FTE Per 1000 Docs</v>
          </cell>
          <cell r="FW1" t="str">
            <v>PER ART FTE Per 1000 COs</v>
          </cell>
          <cell r="FX1" t="str">
            <v>PER ART FTE Per 1000 Nurse</v>
          </cell>
          <cell r="FY1" t="str">
            <v>PER ART FTE Per 1000 Nursing Assistant</v>
          </cell>
          <cell r="FZ1" t="str">
            <v>PER ART FTE Per 1000 Pharmacist</v>
          </cell>
          <cell r="GA1" t="str">
            <v>PER ART FTE Per 1000 Lab Tech</v>
          </cell>
          <cell r="GB1" t="str">
            <v>PER ART FTE Per 1000 Counselor</v>
          </cell>
          <cell r="GC1" t="str">
            <v>PER ART FTE Per 1000 CHW</v>
          </cell>
          <cell r="GD1" t="str">
            <v>PER ART FTE Per 1000 Other Clinical</v>
          </cell>
          <cell r="GE1" t="str">
            <v>Per ART FTE Per 100 All Clinical</v>
          </cell>
          <cell r="GF1" t="str">
            <v>PER ART FTE Per 1000 Data Mgmt</v>
          </cell>
          <cell r="GG1" t="str">
            <v>PER ART FTE Per 1000 Other Indirect</v>
          </cell>
          <cell r="GH1" t="str">
            <v>Per ART FTE Per 1000 All Indirect</v>
          </cell>
          <cell r="GI1" t="str">
            <v>PER Avg Sal Per Docs</v>
          </cell>
          <cell r="GJ1" t="str">
            <v>PER Avg Sal Per COs</v>
          </cell>
          <cell r="GK1" t="str">
            <v>PER Avg Sal Per Nurse</v>
          </cell>
          <cell r="GL1" t="str">
            <v>PER Avg Sal Per Nursing Assistant</v>
          </cell>
          <cell r="GM1" t="str">
            <v>PER Avg Sal Per Pharmacist</v>
          </cell>
          <cell r="GN1" t="str">
            <v>PER Avg Sal Per Lab Tech</v>
          </cell>
          <cell r="GO1" t="str">
            <v>PER Avg Sal Per Counselor</v>
          </cell>
          <cell r="GP1" t="str">
            <v>PER Avg Sal Per CHW</v>
          </cell>
          <cell r="GQ1" t="str">
            <v>PER Avg Sal Per Other Clinical</v>
          </cell>
          <cell r="GR1" t="str">
            <v>PER Avg Sal Per Data Mgmt</v>
          </cell>
          <cell r="GS1" t="str">
            <v>PER Avg Sal Per Other Indirect</v>
          </cell>
          <cell r="GT1" t="str">
            <v>PER % FTE Expat</v>
          </cell>
          <cell r="GU1" t="str">
            <v>PER % FTE Local</v>
          </cell>
          <cell r="GV1" t="str">
            <v>PER % Cost Expat</v>
          </cell>
          <cell r="GW1" t="str">
            <v>PER Laboratory Technologist ALL Cost pppy</v>
          </cell>
          <cell r="GX1" t="str">
            <v>PER Laboratory Technician ALL Cost pppy</v>
          </cell>
          <cell r="GY1" t="str">
            <v>PER Laboratory Assistant ALL Cost pppy</v>
          </cell>
          <cell r="GZ1" t="str">
            <v>POTENTIAL TASK SHIFTING CADRES</v>
          </cell>
          <cell r="HA1" t="str">
            <v>PER All Direct FTEs to Clinical Care</v>
          </cell>
          <cell r="HB1" t="str">
            <v>ARVs All Patients PPPY</v>
          </cell>
          <cell r="HC1" t="str">
            <v>ARVs Adult 1L PPPY</v>
          </cell>
          <cell r="HD1" t="str">
            <v>ARVs Adult 2L PPPY</v>
          </cell>
          <cell r="HE1" t="str">
            <v>ARVs Peds 1L PPPY</v>
          </cell>
          <cell r="HF1" t="str">
            <v>ARVs Peds 2L PPPY</v>
          </cell>
          <cell r="HG1" t="str">
            <v>ARVs SDA-ARV All Patients PPPY</v>
          </cell>
          <cell r="HH1" t="str">
            <v>ARVs SDA-SCM All Patients PPPY</v>
          </cell>
          <cell r="HI1" t="str">
            <v>ARVs SDA-ARV Adult 1L PPPY</v>
          </cell>
          <cell r="HJ1" t="str">
            <v>ARVs SDA-SCM Adult 1L Patients PPPY</v>
          </cell>
          <cell r="HK1" t="str">
            <v>ARVs SDA-ARV Adult 2L Patients PPPY</v>
          </cell>
          <cell r="HL1" t="str">
            <v>ARVs SDA-SCM Adult 2L Patients PPPY</v>
          </cell>
          <cell r="HM1" t="str">
            <v>ARVs SDA-ARV Peds 1L Patients PPPY</v>
          </cell>
          <cell r="HN1" t="str">
            <v>ARVs SDA-SCM Peds 1L Patients PPPY</v>
          </cell>
          <cell r="HO1" t="str">
            <v>ARVs SDA-ARV Peds 2L Patients PPPY</v>
          </cell>
          <cell r="HP1" t="str">
            <v>ARVs SDA-SCM Peds 2L Patients PPPY</v>
          </cell>
          <cell r="HQ1" t="str">
            <v>ARVs # of Patients on AZT (A&amp;P)</v>
          </cell>
          <cell r="HR1" t="str">
            <v>ARVs # of Patients on D4T (A&amp;P)</v>
          </cell>
          <cell r="HS1" t="str">
            <v>ARVs # of Patients on TDF (A&amp;P)</v>
          </cell>
          <cell r="HT1" t="str">
            <v>ARVs # of Patients on Other (A&amp;P)</v>
          </cell>
          <cell r="HU1" t="str">
            <v>ARVs Stock Outs in Past Year?</v>
          </cell>
          <cell r="HV1" t="str">
            <v>ARVs Stock Outs # Per Year</v>
          </cell>
          <cell r="HW1" t="str">
            <v>ARVs Stock Outs Duration</v>
          </cell>
          <cell r="HX1" t="str">
            <v>ARVs Stock Outs Which ARVs?</v>
          </cell>
          <cell r="HY1" t="str">
            <v>ARVs Stock Outs Resupply from Other Sites?</v>
          </cell>
          <cell r="HZ1" t="str">
            <v>ARVs Stock Outs Disrupted ART?</v>
          </cell>
          <cell r="IA1" t="str">
            <v>ARVs Stock Outs Pats Referred?</v>
          </cell>
          <cell r="IB1" t="str">
            <v>ARVs Stock Outs Pats Smaller Refills?</v>
          </cell>
          <cell r="IC1" t="str">
            <v>ARVs Stock Outs Pats Reduce Dose?</v>
          </cell>
          <cell r="ID1" t="str">
            <v>D4T / FTC Num of Adult Patients</v>
          </cell>
          <cell r="IE1" t="str">
            <v>D4T / 3TC Num of Adult Patients</v>
          </cell>
          <cell r="IF1" t="str">
            <v>AZT / FTC Num of Adult Patients</v>
          </cell>
          <cell r="IG1" t="str">
            <v>AZT / 3TC Num of Adult Patients</v>
          </cell>
          <cell r="IH1" t="str">
            <v>TDF / FTC Num of Adult Patients</v>
          </cell>
          <cell r="II1" t="str">
            <v>TDF / 3TC Num of Adult Patients</v>
          </cell>
          <cell r="IJ1" t="str">
            <v>Other / FTC Num of Adult Patients</v>
          </cell>
          <cell r="IK1" t="str">
            <v>Other / 3TC Num of Adult Patients</v>
          </cell>
          <cell r="IL1" t="str">
            <v>Unknown / FTC Num of Adult Patients</v>
          </cell>
          <cell r="IM1" t="str">
            <v>Unknown / 3TC Num of Adult Patients</v>
          </cell>
          <cell r="IN1" t="str">
            <v>D4T/3TC/NVP Adult Cost pppy</v>
          </cell>
          <cell r="IO1" t="str">
            <v>D4T/3TC/EFV Adult Cost pppy</v>
          </cell>
          <cell r="IP1" t="str">
            <v>AZT/3TC/NVP Adult Cost pppy</v>
          </cell>
          <cell r="IQ1" t="str">
            <v>AZT/3TC/EFV Adult Cost pppy</v>
          </cell>
          <cell r="IR1" t="str">
            <v>TDF/3TC/EFV Adult Cost pppy</v>
          </cell>
          <cell r="IS1" t="str">
            <v>TDF/FTC/EFV Cost pppy</v>
          </cell>
          <cell r="IT1" t="str">
            <v>TDF/3TC/NVP Adult Cost pppy</v>
          </cell>
          <cell r="IU1" t="str">
            <v>TDF/FTC/NVP Cost pppy</v>
          </cell>
          <cell r="IV1" t="str">
            <v>ARV Adult D4T FDC # of Packs</v>
          </cell>
          <cell r="IW1" t="str">
            <v>ARV Adult D4T Singles # of Packs</v>
          </cell>
          <cell r="IX1" t="str">
            <v>ARV Adult AZT FDC # of Packs</v>
          </cell>
          <cell r="IY1" t="str">
            <v>ARV Adult AZT Singles # of Packs</v>
          </cell>
          <cell r="IZ1" t="str">
            <v>ARV Adult TDF FDC # of Packs</v>
          </cell>
          <cell r="JA1" t="str">
            <v>ARV Adult TDF Singles # of Packs</v>
          </cell>
          <cell r="JB1" t="str">
            <v>ARV Adult Other FDC # of Packs</v>
          </cell>
          <cell r="JC1" t="str">
            <v>ARV Adult Other Singles # of Packs</v>
          </cell>
          <cell r="JD1" t="str">
            <v>ARV D4T FDC # of Packs</v>
          </cell>
          <cell r="JE1" t="str">
            <v>ARV D4T Singles # of Packs</v>
          </cell>
          <cell r="JF1" t="str">
            <v>ARV AZT FDC # of Packs</v>
          </cell>
          <cell r="JG1" t="str">
            <v>ARV AZT Singles # of Packs</v>
          </cell>
          <cell r="JH1" t="str">
            <v>ARV TDF FDC # of Packs</v>
          </cell>
          <cell r="JI1" t="str">
            <v>ARV TDF Singles # of Packs</v>
          </cell>
          <cell r="JJ1" t="str">
            <v>ARV Other FDC # of Packs</v>
          </cell>
          <cell r="JK1" t="str">
            <v>ARV Other Singles # of Packs</v>
          </cell>
          <cell r="JL1" t="str">
            <v>D4T / NVP Num of Adult Patients</v>
          </cell>
          <cell r="JM1" t="str">
            <v>D4T / EFV Num of Adult Patients</v>
          </cell>
          <cell r="JN1" t="str">
            <v>AZT / NVP Num of Adult Patients</v>
          </cell>
          <cell r="JO1" t="str">
            <v>AZT / EFV Num of Adult Patients</v>
          </cell>
          <cell r="JP1" t="str">
            <v>TDF / NVP Num of Adult Patients</v>
          </cell>
          <cell r="JQ1" t="str">
            <v>TDF / EFV Num of Adult Patients</v>
          </cell>
          <cell r="JR1" t="str">
            <v>Other / NVP Num of Adult Patients</v>
          </cell>
          <cell r="JS1" t="str">
            <v>Other / EFV Num of Adult Patients</v>
          </cell>
          <cell r="JT1" t="str">
            <v>Unknown / NVP Num of Adult Patients</v>
          </cell>
          <cell r="JU1" t="str">
            <v>Unknown / EFV Num of Adult Patients</v>
          </cell>
          <cell r="JV1" t="str">
            <v>ARV D4T/3TC/NVP 30mg Pack Price</v>
          </cell>
          <cell r="JW1" t="str">
            <v>ARV AZT/3TC/NVP 300mg Pack Price</v>
          </cell>
          <cell r="JX1" t="str">
            <v>ARV TDF/3TC/EFV 300mg Pack Price</v>
          </cell>
          <cell r="JY1" t="str">
            <v>ARV NVP 200mg Pack Price</v>
          </cell>
          <cell r="JZ1" t="str">
            <v>ARV EFV 600mg Pack Price</v>
          </cell>
          <cell r="KA1" t="str">
            <v>ARV D4T/3TC/NVP 12mg Pack Price</v>
          </cell>
          <cell r="KB1" t="str">
            <v>ARV AZT/3TC/NVP 60mg Pack Price</v>
          </cell>
          <cell r="KC1" t="str">
            <v>ARV D4T 30mg Pack Price</v>
          </cell>
          <cell r="KD1" t="str">
            <v>ARV AZT 300mg Pack Price</v>
          </cell>
          <cell r="KE1" t="str">
            <v>ARV TDF 300mg Pack Price</v>
          </cell>
          <cell r="KF1" t="str">
            <v>TDF/FTC</v>
          </cell>
          <cell r="KG1" t="str">
            <v>TDF/FTC Price</v>
          </cell>
          <cell r="KH1" t="str">
            <v>STOCKOUTS OCCURRENCE</v>
          </cell>
          <cell r="KI1" t="str">
            <v>STOCKOUTS NUMBER</v>
          </cell>
          <cell r="KJ1" t="str">
            <v>STOCKOUTS DURATION</v>
          </cell>
          <cell r="KK1" t="str">
            <v>STOCKOUTS DRUGS</v>
          </cell>
          <cell r="KL1" t="str">
            <v>STOCKOUTS TREATMENT DISRUPTED</v>
          </cell>
          <cell r="KM1" t="str">
            <v>ARV # Adults on D4T</v>
          </cell>
          <cell r="KN1" t="str">
            <v>ARV # Adults on AZT</v>
          </cell>
          <cell r="KO1" t="str">
            <v>ARV # Adults on TDF</v>
          </cell>
          <cell r="KP1" t="str">
            <v>ARV # Adults on OTHER</v>
          </cell>
          <cell r="KQ1" t="str">
            <v>LAB All Patients PPPY</v>
          </cell>
          <cell r="KR1" t="str">
            <v>LAB Pre-ART PPPY</v>
          </cell>
          <cell r="KS1" t="str">
            <v>LAB Adult 1L PPPY</v>
          </cell>
          <cell r="KT1" t="str">
            <v>LAB Adult 2L PPPY</v>
          </cell>
          <cell r="KU1" t="str">
            <v>LAB Peds 1L PPPY</v>
          </cell>
          <cell r="KV1" t="str">
            <v>LAB Peds 2L PPPY</v>
          </cell>
          <cell r="KW1" t="str">
            <v>LAB InitDiag All Patients PPPY</v>
          </cell>
          <cell r="KX1" t="str">
            <v>LAB InitDiag Pre-ART PPPY</v>
          </cell>
          <cell r="KY1" t="str">
            <v>LAB InitDiag Adult 1L PPPY</v>
          </cell>
          <cell r="KZ1" t="str">
            <v>LAB InitDiag Adult 2L PPPY</v>
          </cell>
          <cell r="LA1" t="str">
            <v>LAB InitDiag Peds 1L PPPY</v>
          </cell>
          <cell r="LB1" t="str">
            <v>LAB InitDiag Peds 2L PPPY</v>
          </cell>
          <cell r="LC1" t="str">
            <v>LAB PedDiag All Patients PPPY</v>
          </cell>
          <cell r="LD1" t="str">
            <v>LAB PedDiag Pre-ART PPPY</v>
          </cell>
          <cell r="LE1" t="str">
            <v>LAB PedDiag Adult 1L PPPY</v>
          </cell>
          <cell r="LF1" t="str">
            <v>LAB PedDiag Adult 2L PPPY</v>
          </cell>
          <cell r="LG1" t="str">
            <v>LAB PedDiag Peds 1L PPPY</v>
          </cell>
          <cell r="LH1" t="str">
            <v>LAB PedDiag Peds 2L PPPY</v>
          </cell>
          <cell r="LI1" t="str">
            <v>LAB StgMon All Patients PPPY</v>
          </cell>
          <cell r="LJ1" t="str">
            <v>LAB StgMon Pre-ART PPPY</v>
          </cell>
          <cell r="LK1" t="str">
            <v>LAB StgMon Adult 1L PPPY</v>
          </cell>
          <cell r="LL1" t="str">
            <v>LAB StgMon Adult 2L PPPY</v>
          </cell>
          <cell r="LM1" t="str">
            <v>LAB StgMon Peds 1L PPPY</v>
          </cell>
          <cell r="LN1" t="str">
            <v>LAB StgMon Peds 2L PPPY</v>
          </cell>
          <cell r="LO1" t="str">
            <v>LAB Monitor All Patients PPPY</v>
          </cell>
          <cell r="LP1" t="str">
            <v>LAB Monitor Pre-ART PPPY</v>
          </cell>
          <cell r="LQ1" t="str">
            <v>LAB Monitor Adult 1L PPPY</v>
          </cell>
          <cell r="LR1" t="str">
            <v>LAB Monitor Adult 2L PPPY</v>
          </cell>
          <cell r="LS1" t="str">
            <v>LAB Monitor Peds 1L PPPY</v>
          </cell>
          <cell r="LT1" t="str">
            <v>LAB Monitor Peds 2L PPPY</v>
          </cell>
          <cell r="LU1" t="str">
            <v>LAB VL All Patients PPPY</v>
          </cell>
          <cell r="LV1" t="str">
            <v>LAB VL Pre-ART PPPY</v>
          </cell>
          <cell r="LW1" t="str">
            <v>LAB VL Adult 1L PPPY</v>
          </cell>
          <cell r="LX1" t="str">
            <v>LAB VL Adult 2L PPPY</v>
          </cell>
          <cell r="LY1" t="str">
            <v>LAB VL Peds 1L PPPY</v>
          </cell>
          <cell r="LZ1" t="str">
            <v>LAB VL Peds 2L PPPY</v>
          </cell>
          <cell r="MA1" t="str">
            <v>LAB OI All Patients PPPY</v>
          </cell>
          <cell r="MB1" t="str">
            <v>LAB OI Pre-ART PPPY</v>
          </cell>
          <cell r="MC1" t="str">
            <v>LAB OI Adult 1L PPPY</v>
          </cell>
          <cell r="MD1" t="str">
            <v>LAB OI Adult 2L PPPY</v>
          </cell>
          <cell r="ME1" t="str">
            <v>LAB OI Peds 1L PPPY</v>
          </cell>
          <cell r="MF1" t="str">
            <v>LAB OI Peds 2L PPPY</v>
          </cell>
          <cell r="MG1" t="str">
            <v>LAB INT All Patients PPPY</v>
          </cell>
          <cell r="MH1" t="str">
            <v>LAB INT Pre-ART PPPY</v>
          </cell>
          <cell r="MI1" t="str">
            <v>LAB INT Adult 1L PPPY</v>
          </cell>
          <cell r="MJ1" t="str">
            <v>LAB INT Adult 2L PPPY</v>
          </cell>
          <cell r="MK1" t="str">
            <v>LAB INT Peds 1L PPPY</v>
          </cell>
          <cell r="ML1" t="str">
            <v>LAB INT Peds 2L PPPY</v>
          </cell>
          <cell r="MM1" t="str">
            <v>LAB EXT All Patients PPPY</v>
          </cell>
          <cell r="MN1" t="str">
            <v>LAB EXT Pre-ART PPPY</v>
          </cell>
          <cell r="MO1" t="str">
            <v>LAB EXT Adult 1L PPPY</v>
          </cell>
          <cell r="MP1" t="str">
            <v>LAB EXT Adult 2L PPPY</v>
          </cell>
          <cell r="MQ1" t="str">
            <v>LAB EXT Peds 1L PPPY</v>
          </cell>
          <cell r="MR1" t="str">
            <v>LAB EXT Peds 2L PPPY</v>
          </cell>
          <cell r="MS1" t="str">
            <v>LAB INT CD4 Tests All PPPY</v>
          </cell>
          <cell r="MT1" t="str">
            <v>LAB EXT CD4 Tests All PPPY</v>
          </cell>
          <cell r="MU1" t="str">
            <v>LAB INT VL Tests All PPPY</v>
          </cell>
          <cell r="MV1" t="str">
            <v>LAB EXT VL Tests All PPPY</v>
          </cell>
          <cell r="MW1" t="str">
            <v>LAB INT FBC Tests All PPPY</v>
          </cell>
          <cell r="MX1" t="str">
            <v>LAB EXT FBC Tests All PPPY</v>
          </cell>
          <cell r="MY1" t="str">
            <v>LAB INT HB Tests All PPPY</v>
          </cell>
          <cell r="MZ1" t="str">
            <v>LAB EXT HB Tests All PPPY</v>
          </cell>
          <cell r="NA1" t="str">
            <v>LAB INT Creat Tests All PPPY</v>
          </cell>
          <cell r="NB1" t="str">
            <v>LAB EXT Creat Tests All PPPY</v>
          </cell>
          <cell r="NC1" t="str">
            <v>LAB INT CD4 Unit Cost</v>
          </cell>
          <cell r="ND1" t="str">
            <v>LAB EXT CD4 Unit Cost</v>
          </cell>
          <cell r="NE1" t="str">
            <v>LAB INT VL Unit Cost</v>
          </cell>
          <cell r="NF1" t="str">
            <v>LAB EXT VL Unit Cost</v>
          </cell>
          <cell r="NG1" t="str">
            <v>LAB INT FBC Unit Cost</v>
          </cell>
          <cell r="NH1" t="str">
            <v>LAB EXT FBC Unit Cost</v>
          </cell>
          <cell r="NI1" t="str">
            <v>LAB INT HB Unit Cost</v>
          </cell>
          <cell r="NJ1" t="str">
            <v>LAB EXT HB Unit Cost</v>
          </cell>
          <cell r="NK1" t="str">
            <v>LAB INT Creat Unit Cost</v>
          </cell>
          <cell r="NL1" t="str">
            <v>LAB EXT Creat Unit Cost</v>
          </cell>
          <cell r="NM1" t="str">
            <v>LAB Total Pre-ART Int/Ext CD4 Tests/Year</v>
          </cell>
          <cell r="NN1" t="str">
            <v>LAB Total ART Int/Ext CD4 Tests/Year</v>
          </cell>
          <cell r="NO1" t="str">
            <v>LAB Total Int/Ext CD4 Tests/Year</v>
          </cell>
          <cell r="NP1" t="str">
            <v>LAB Total Int/Ext VL Tests/Year</v>
          </cell>
          <cell r="NQ1" t="str">
            <v>LAB Total Int/Ext FBC Tests/Year</v>
          </cell>
          <cell r="NR1" t="str">
            <v>LAB Total Int/Ext Hb Tests/Year</v>
          </cell>
          <cell r="NS1" t="str">
            <v>LAB Total Int/Ext CreatTests/Year</v>
          </cell>
          <cell r="NT1" t="str">
            <v>LAB Int Top Down CD4 Cost</v>
          </cell>
          <cell r="NU1" t="str">
            <v>LAB Ext Top Down CD4 Cost</v>
          </cell>
          <cell r="NV1" t="str">
            <v>LAB Full Labs SDA (all elements)</v>
          </cell>
          <cell r="NW1" t="str">
            <v>LAB All ART Cost pppy</v>
          </cell>
          <cell r="NX1" t="str">
            <v>LAB InitDiag All ART Patients PPPY</v>
          </cell>
          <cell r="NY1" t="str">
            <v>LAB PedDiag All ART Patients PPPY</v>
          </cell>
          <cell r="NZ1" t="str">
            <v>LAB StgMon All ART Patients PPPY</v>
          </cell>
          <cell r="OA1" t="str">
            <v>LAB Monitor All ART Patients PPPY</v>
          </cell>
          <cell r="OB1" t="str">
            <v>LAB VL All ART Patients PPPY</v>
          </cell>
          <cell r="OC1" t="str">
            <v>LAB OI All ART Patients PPPY</v>
          </cell>
          <cell r="OD1" t="str">
            <v>LAB INT All ART Patients PPPY</v>
          </cell>
          <cell r="OE1" t="str">
            <v>LAB EXT All ART Patients PPPY</v>
          </cell>
          <cell r="OF1" t="str">
            <v>LAB INT CD4 Tests All ART PPPY</v>
          </cell>
          <cell r="OG1" t="str">
            <v>LAB EXT CD4 Tests All ART PPPY</v>
          </cell>
          <cell r="OH1" t="str">
            <v>LAB INT VL Tests All ART PPPY</v>
          </cell>
          <cell r="OI1" t="str">
            <v>LAB EXT VL Tests All ART PPPY</v>
          </cell>
          <cell r="OJ1" t="str">
            <v>LAB INT FBC Tests All ART PPPY</v>
          </cell>
          <cell r="OK1" t="str">
            <v>LAB EXT FBC Tests All ART PPPY</v>
          </cell>
          <cell r="OL1" t="str">
            <v>LAB INT HB Tests All ART PPPY</v>
          </cell>
          <cell r="OM1" t="str">
            <v>LAB EXT HB Tests All ART PPPY</v>
          </cell>
          <cell r="ON1" t="str">
            <v>LAB INT Creat Tests All ART PPPY</v>
          </cell>
          <cell r="OO1" t="str">
            <v>LAB EXT Creat Tests All ART PPPY</v>
          </cell>
          <cell r="OP1" t="str">
            <v>OI All Patients PPPY</v>
          </cell>
          <cell r="OQ1" t="str">
            <v>OI All ART Patients PPPY</v>
          </cell>
          <cell r="OR1" t="str">
            <v>OI Pre-ART PPPY</v>
          </cell>
          <cell r="OS1" t="str">
            <v>OI Adult 1L PPPY</v>
          </cell>
          <cell r="OT1" t="str">
            <v>OI Adult 2L PPPY</v>
          </cell>
          <cell r="OU1" t="str">
            <v>OI Peds 1L PPPY</v>
          </cell>
          <cell r="OV1" t="str">
            <v>OI Peds 2L PPPY</v>
          </cell>
          <cell r="OW1" t="str">
            <v>OI CTX All Patients PPPY</v>
          </cell>
          <cell r="OX1" t="str">
            <v>OI CTX Pre-ART PPPY</v>
          </cell>
          <cell r="OY1" t="str">
            <v>OI CTX Adult 1L PPPY</v>
          </cell>
          <cell r="OZ1" t="str">
            <v>OI CTX Adult 2L PPPY</v>
          </cell>
          <cell r="PA1" t="str">
            <v>OI CTX Peds 1L PPPY</v>
          </cell>
          <cell r="PB1" t="str">
            <v>OI CTX Peds 2L PPPY</v>
          </cell>
          <cell r="PC1" t="str">
            <v>OI ClinCare All Patient PPPY</v>
          </cell>
          <cell r="PD1" t="str">
            <v>OI ClinCare Pre-ART PPPY</v>
          </cell>
          <cell r="PE1" t="str">
            <v>OI ClinCare Adult 1L PPPY</v>
          </cell>
          <cell r="PF1" t="str">
            <v>OI ClinCare Adult 2L PPPY</v>
          </cell>
          <cell r="PG1" t="str">
            <v>OI ClinCare Peds 1L PPPY</v>
          </cell>
          <cell r="PH1" t="str">
            <v>OI ClinCare Peds 2L PPPY</v>
          </cell>
          <cell r="PI1" t="str">
            <v>OI SCM All Patient PPPY</v>
          </cell>
          <cell r="PJ1" t="str">
            <v>OI SCM Pre-ART PPPY</v>
          </cell>
          <cell r="PK1" t="str">
            <v>OI SCM Adult 1L PPPY</v>
          </cell>
          <cell r="PL1" t="str">
            <v>OI SCM Adult 2L PPPY</v>
          </cell>
          <cell r="PM1" t="str">
            <v>OI SCM Peds 1L PPPY</v>
          </cell>
          <cell r="PN1" t="str">
            <v>OI SCM Peds 2L PPPY</v>
          </cell>
          <cell r="PO1" t="str">
            <v>OI Condom Cost PPPY</v>
          </cell>
          <cell r="PP1" t="str">
            <v>OI CTX TBL Adults on ART</v>
          </cell>
          <cell r="PQ1" t="str">
            <v>OI CTX TBL Adults Pre-ART</v>
          </cell>
          <cell r="PR1" t="str">
            <v>OI CTX TBL Peds on ART</v>
          </cell>
          <cell r="PS1" t="str">
            <v>OI CTX TBL Peds Pre-ART</v>
          </cell>
          <cell r="PT1" t="str">
            <v>OI CTX Guideline</v>
          </cell>
          <cell r="PU1" t="str">
            <v>OI CTX Guideline Followed?</v>
          </cell>
          <cell r="PV1" t="str">
            <v>OI CTX Patients Adhere?</v>
          </cell>
          <cell r="PW1" t="str">
            <v>OI CTX Given as Proph?</v>
          </cell>
          <cell r="PX1" t="str">
            <v>OI CTX Given at init?</v>
          </cell>
          <cell r="PY1" t="str">
            <v>OI CTX Refilled with ARVs</v>
          </cell>
          <cell r="PZ1" t="str">
            <v>OI CTX Stock Outs?</v>
          </cell>
          <cell r="QA1" t="str">
            <v>OI CTX Priority During Stock Outs</v>
          </cell>
          <cell r="QB1" t="str">
            <v>OI CTX Stock Outs Duration</v>
          </cell>
          <cell r="QC1" t="str">
            <v>OI Antiviral All Cost PPPY</v>
          </cell>
          <cell r="QD1" t="str">
            <v>OI Antiparasitic All Cost PPPY</v>
          </cell>
          <cell r="QE1" t="str">
            <v>OI Antibiotic All Cost PPPY</v>
          </cell>
          <cell r="QF1" t="str">
            <v>OI Antidepressant All Cost PPPY</v>
          </cell>
          <cell r="QG1" t="str">
            <v>OI Antifungal All Cost PPPY</v>
          </cell>
          <cell r="QH1" t="str">
            <v>OI Antimalarial / toxo All Cost PPPY</v>
          </cell>
          <cell r="QI1" t="str">
            <v>OI Antituberculosis All Cost PPPY</v>
          </cell>
          <cell r="QJ1" t="str">
            <v>OI Cotrimoxazole All Cost PPPY</v>
          </cell>
          <cell r="QK1" t="str">
            <v>OI Other All Cost PPPY</v>
          </cell>
          <cell r="QL1" t="str">
            <v>OI Antiviral Pre-ART Cost PPPY</v>
          </cell>
          <cell r="QM1" t="str">
            <v>OI Antiparasitic Pre-ART Cost PPPY</v>
          </cell>
          <cell r="QN1" t="str">
            <v>OI Antibiotic Pre-ART Cost PPPY</v>
          </cell>
          <cell r="QO1" t="str">
            <v>OI Antidepressant Pre-ART Cost PPPY</v>
          </cell>
          <cell r="QP1" t="str">
            <v>OI Antifungal Pre-ART Cost PPPY</v>
          </cell>
          <cell r="QQ1" t="str">
            <v>OI Antimalarial / toxo Pre-ART Cost PPPY</v>
          </cell>
          <cell r="QR1" t="str">
            <v>OI Antituberculosis Pre-ART Cost PPPY</v>
          </cell>
          <cell r="QS1" t="str">
            <v>OI Cotrimoxazole Pre-ART Cost PPPY</v>
          </cell>
          <cell r="QT1" t="str">
            <v>OI Other Pre-ART Cost PPPY</v>
          </cell>
          <cell r="QU1" t="str">
            <v>OI Antiviral All ART Cost PPPY</v>
          </cell>
          <cell r="QV1" t="str">
            <v>OI Antiparasitic All ART Cost PPPY</v>
          </cell>
          <cell r="QW1" t="str">
            <v>OI Antibiotic All ART Cost PPPY</v>
          </cell>
          <cell r="QX1" t="str">
            <v>OI Antidepressant All ART Cost PPPY</v>
          </cell>
          <cell r="QY1" t="str">
            <v>OI Antifungal All ART Cost PPPY</v>
          </cell>
          <cell r="QZ1" t="str">
            <v>OI Antimalarial / toxo All ART Cost PPPY</v>
          </cell>
          <cell r="RA1" t="str">
            <v>OI Antituberculosis All ART Cost PPPY</v>
          </cell>
          <cell r="RB1" t="str">
            <v>OI Cotrimoxazole All ART Cost PPPY</v>
          </cell>
          <cell r="RC1" t="str">
            <v>OI Other All ART Cost PPPY</v>
          </cell>
          <cell r="RD1" t="str">
            <v>NUT All Patients PPPY</v>
          </cell>
          <cell r="RE1" t="str">
            <v>NUT All ART Patients PPPY</v>
          </cell>
          <cell r="RF1" t="str">
            <v>NUT Pre-ART PPPY</v>
          </cell>
          <cell r="RG1" t="str">
            <v>NUT Adult 1L PPPY</v>
          </cell>
          <cell r="RH1" t="str">
            <v>NUT Adult 2L PPPY</v>
          </cell>
          <cell r="RI1" t="str">
            <v>NUT Peds 1L PPPY</v>
          </cell>
          <cell r="RJ1" t="str">
            <v>NUT Peds 2L PPPY</v>
          </cell>
          <cell r="RK1" t="str">
            <v>NUT ClinCare All Patient PPPY</v>
          </cell>
          <cell r="RL1" t="str">
            <v>NUT ClinCare Pre-ART PPPY</v>
          </cell>
          <cell r="RM1" t="str">
            <v>NUT ClinCare Adult 1L PPPY</v>
          </cell>
          <cell r="RN1" t="str">
            <v>NUT ClinCare Adult 2L PPPY</v>
          </cell>
          <cell r="RO1" t="str">
            <v>NUT ClinCare Peds 1L PPPY</v>
          </cell>
          <cell r="RP1" t="str">
            <v>NUT ClinCare Peds 2L PPPY</v>
          </cell>
          <cell r="RQ1" t="str">
            <v>NUT SCM All Patient PPPY</v>
          </cell>
          <cell r="RR1" t="str">
            <v>NUT SCM Pre-ART PPPY</v>
          </cell>
          <cell r="RS1" t="str">
            <v>NUT SCM Adult 1L PPPY</v>
          </cell>
          <cell r="RT1" t="str">
            <v>NUT SCM Adult 2L PPPY</v>
          </cell>
          <cell r="RU1" t="str">
            <v>NUT SCM Peds 1L PPPY</v>
          </cell>
          <cell r="RV1" t="str">
            <v>NUT SCM Peds 2L PPPY</v>
          </cell>
          <cell r="RW1" t="str">
            <v>EQUIP All Cost pppy</v>
          </cell>
          <cell r="RX1" t="str">
            <v>EQUIP All ART Cost pppy</v>
          </cell>
          <cell r="RY1" t="str">
            <v>EQUIP Pre-ART Cost pppy</v>
          </cell>
          <cell r="RZ1" t="str">
            <v>EQUIP Adult1L Cost pppy</v>
          </cell>
          <cell r="SA1" t="str">
            <v>EQUIP Adult2L Cost pppy</v>
          </cell>
          <cell r="SB1" t="str">
            <v>EQUIP Peds1L Cost pppy</v>
          </cell>
          <cell r="SC1" t="str">
            <v>EQUIP Peds 2L Cost pppy</v>
          </cell>
          <cell r="SD1" t="str">
            <v>EQUIP All Patients ClinCare PPPY</v>
          </cell>
          <cell r="SE1" t="str">
            <v>EQUIP Pre-ART ClinCare PPPY</v>
          </cell>
          <cell r="SF1" t="str">
            <v>EQUIP Adult 1L ClinCare PPPY</v>
          </cell>
          <cell r="SG1" t="str">
            <v>EQUIP Adult2L ClinCare PPPY</v>
          </cell>
          <cell r="SH1" t="str">
            <v>EQUIP Peds1L ClinCare PPPY</v>
          </cell>
          <cell r="SI1" t="str">
            <v>EQUIP Peds 2L ClinCare PPPY</v>
          </cell>
          <cell r="SJ1" t="str">
            <v>EQUIP All Patients LabServ PPPY</v>
          </cell>
          <cell r="SK1" t="str">
            <v>EQUIP Pre-ART LabServ PPPY</v>
          </cell>
          <cell r="SL1" t="str">
            <v>EQUIP Adult 1L LabServ PPPY</v>
          </cell>
          <cell r="SM1" t="str">
            <v>EQUIP Adult2L LabServ PPPY</v>
          </cell>
          <cell r="SN1" t="str">
            <v>EQUIP Peds1L LabServ PPPY</v>
          </cell>
          <cell r="SO1" t="str">
            <v>EQUIP Peds 2L LabServ PPPY</v>
          </cell>
          <cell r="SP1" t="str">
            <v>EQUIP All Patients SCM PPPY</v>
          </cell>
          <cell r="SQ1" t="str">
            <v>EQUIP Pre-ART SCM PPPY</v>
          </cell>
          <cell r="SR1" t="str">
            <v>EQUIP Adult 1L SCM PPPY</v>
          </cell>
          <cell r="SS1" t="str">
            <v>EQUIP Adult2L SCM PPPY</v>
          </cell>
          <cell r="ST1" t="str">
            <v>EQUIP Peds1L SCM PPPY</v>
          </cell>
          <cell r="SU1" t="str">
            <v>EQUIP Peds 2L SCM PPPY</v>
          </cell>
          <cell r="SV1" t="str">
            <v>EQUIP All Patients Outreach PPPY</v>
          </cell>
          <cell r="SW1" t="str">
            <v>EQUIP Pre-ART Outreach PPPY</v>
          </cell>
          <cell r="SX1" t="str">
            <v>EQUIP Adult 1L Outreach PPPY</v>
          </cell>
          <cell r="SY1" t="str">
            <v>EQUIP Adult2L Outreach PPPY</v>
          </cell>
          <cell r="SZ1" t="str">
            <v>EQUIP Peds1L Outreach PPPY</v>
          </cell>
          <cell r="TA1" t="str">
            <v>EQUIP Peds 2L Outreach PPPY</v>
          </cell>
          <cell r="TB1" t="str">
            <v>EQUIP All Patients Training PPPY</v>
          </cell>
          <cell r="TC1" t="str">
            <v>EQUIP Pre-ART Training PPPY</v>
          </cell>
          <cell r="TD1" t="str">
            <v>EQUIP Adult 1L Training PPPY</v>
          </cell>
          <cell r="TE1" t="str">
            <v>EQUIP Adult2L Training PPPY</v>
          </cell>
          <cell r="TF1" t="str">
            <v>EQUIP Peds1L Training PPPY</v>
          </cell>
          <cell r="TG1" t="str">
            <v>EQUIP Peds 2L Training PPPY</v>
          </cell>
          <cell r="TH1" t="str">
            <v>EQUIP All Patients MEHMIS PPPY</v>
          </cell>
          <cell r="TI1" t="str">
            <v>EQUIP Pre-ART MEHMIS PPPY</v>
          </cell>
          <cell r="TJ1" t="str">
            <v>EQUIP Adult 1L MEHMIS PPPY</v>
          </cell>
          <cell r="TK1" t="str">
            <v>EQUIP Adult2L MEHMIS PPPY</v>
          </cell>
          <cell r="TL1" t="str">
            <v>EQUIP Peds1L MEHMIS PPPY</v>
          </cell>
          <cell r="TM1" t="str">
            <v>EQUIP Peds 2L MEHMIS PPPY</v>
          </cell>
          <cell r="TN1" t="str">
            <v>EQUIP All Patients FacAdm PPPY</v>
          </cell>
          <cell r="TO1" t="str">
            <v>EQUIP Pre-ART FacAdm PPPY</v>
          </cell>
          <cell r="TP1" t="str">
            <v>EQUIP Adult 1L FacAdm PPPY</v>
          </cell>
          <cell r="TQ1" t="str">
            <v>EQUIP Adult2L FacAdm PPPY</v>
          </cell>
          <cell r="TR1" t="str">
            <v>EQUIP Peds1L FacAdm PPPY</v>
          </cell>
          <cell r="TS1" t="str">
            <v>EQUIP Peds 2L FacAdm PPPY</v>
          </cell>
          <cell r="TT1" t="str">
            <v>EQUIP All Patients ProgOH PPPY</v>
          </cell>
          <cell r="TU1" t="str">
            <v>EQUIP Pre-ART ProgOH PPPY</v>
          </cell>
          <cell r="TV1" t="str">
            <v>EQUIP Adult 1L ProgOH PPPY</v>
          </cell>
          <cell r="TW1" t="str">
            <v>EQUIP Adult2L ProgOH PPPY</v>
          </cell>
          <cell r="TX1" t="str">
            <v>EQUIP Peds1L ProgOH PPPY</v>
          </cell>
          <cell r="TY1" t="str">
            <v>EQUIP Peds 2L ProgOH PPPY</v>
          </cell>
          <cell r="TZ1" t="str">
            <v>EQUIP CD4 Machine All Cost pppy</v>
          </cell>
          <cell r="UA1" t="str">
            <v>EQUIP CD4 Machine All ART Cost pppy</v>
          </cell>
          <cell r="UB1" t="str">
            <v>EQUIP # of Chemistry Machines</v>
          </cell>
          <cell r="UC1" t="str">
            <v>EQUIP Total Chemistry Machine Downtime</v>
          </cell>
          <cell r="UD1" t="str">
            <v>EQUIP # of Hematology Machines</v>
          </cell>
          <cell r="UE1" t="str">
            <v>EQUIP Total Hematology Machine Downtime</v>
          </cell>
          <cell r="UF1" t="str">
            <v>EQUIP # of CD4 Machines</v>
          </cell>
          <cell r="UG1" t="str">
            <v>EQUIP Total CD4 Machine Downtime</v>
          </cell>
          <cell r="UH1" t="str">
            <v>EQUIP # of VL Machines</v>
          </cell>
          <cell r="UI1" t="str">
            <v>EQUIP Total VL Machine Downtime</v>
          </cell>
          <cell r="UJ1" t="str">
            <v>BUILD All Cost pppy</v>
          </cell>
          <cell r="UK1" t="str">
            <v>BUILD All ART Cost pppy</v>
          </cell>
          <cell r="UL1" t="str">
            <v>BUILD Pre-ART Cost pppy</v>
          </cell>
          <cell r="UM1" t="str">
            <v>BUILD Adult1L Cost pppy</v>
          </cell>
          <cell r="UN1" t="str">
            <v>BUILD Adult2L Cost pppy</v>
          </cell>
          <cell r="UO1" t="str">
            <v>BUILD Peds1L Cost pppy</v>
          </cell>
          <cell r="UP1" t="str">
            <v>BUILD Peds 2L Cost pppy</v>
          </cell>
          <cell r="UQ1" t="str">
            <v>BUILD All Patients ClinCare PPPY</v>
          </cell>
          <cell r="UR1" t="str">
            <v>BUILD Pre-ART ClinCare PPPY</v>
          </cell>
          <cell r="US1" t="str">
            <v>BUILD Adult 1L ClinCare PPPY</v>
          </cell>
          <cell r="UT1" t="str">
            <v>BUILD Adult2L ClinCare PPPY</v>
          </cell>
          <cell r="UU1" t="str">
            <v>BUILD Peds1L ClinCare PPPY</v>
          </cell>
          <cell r="UV1" t="str">
            <v>BUILD Peds 2L ClinCare PPPY</v>
          </cell>
          <cell r="UW1" t="str">
            <v>BUILD All Patients LabServ PPPY</v>
          </cell>
          <cell r="UX1" t="str">
            <v>BUILD All ART Patients LabServ PPPY</v>
          </cell>
          <cell r="UY1" t="str">
            <v>BUILD Pre-ART LabServ PPPY</v>
          </cell>
          <cell r="UZ1" t="str">
            <v>BUILD Adult 1L LabServ PPPY</v>
          </cell>
          <cell r="VA1" t="str">
            <v>BUILD Adult2L LabServ PPPY</v>
          </cell>
          <cell r="VB1" t="str">
            <v>BUILD Peds1L LabServ PPPY</v>
          </cell>
          <cell r="VC1" t="str">
            <v>BUILD Peds 2L LabServ PPPY</v>
          </cell>
          <cell r="VD1" t="str">
            <v>BUILD All Patients SCM PPPY</v>
          </cell>
          <cell r="VE1" t="str">
            <v>BUILD Pre-ART SCM PPPY</v>
          </cell>
          <cell r="VF1" t="str">
            <v>BUILD Adult 1L SCM PPPY</v>
          </cell>
          <cell r="VG1" t="str">
            <v>BUILD Adult2L SCM PPPY</v>
          </cell>
          <cell r="VH1" t="str">
            <v>BUILD Peds1L SCM PPPY</v>
          </cell>
          <cell r="VI1" t="str">
            <v>BUILD Peds 2L SCM PPPY</v>
          </cell>
          <cell r="VJ1" t="str">
            <v>BUILD All Patients Outreach PPPY</v>
          </cell>
          <cell r="VK1" t="str">
            <v>BUILD Pre-ART Outreach PPPY</v>
          </cell>
          <cell r="VL1" t="str">
            <v>BUILD Adult 1L Outreach PPPY</v>
          </cell>
          <cell r="VM1" t="str">
            <v>BUILD Adult2L Outreach PPPY</v>
          </cell>
          <cell r="VN1" t="str">
            <v>BUILD Peds1L Outreach PPPY</v>
          </cell>
          <cell r="VO1" t="str">
            <v>BUILD Peds 2L Outreach PPPY</v>
          </cell>
          <cell r="VP1" t="str">
            <v>BUILD All Patients Training PPPY</v>
          </cell>
          <cell r="VQ1" t="str">
            <v>BUILD Pre-ART Training PPPY</v>
          </cell>
          <cell r="VR1" t="str">
            <v>BUILD Adult 1L Training PPPY</v>
          </cell>
          <cell r="VS1" t="str">
            <v>BUILD Adult2L Training PPPY</v>
          </cell>
          <cell r="VT1" t="str">
            <v>BUILD Peds1L Training PPPY</v>
          </cell>
          <cell r="VU1" t="str">
            <v>BUILD Peds 2L Training PPPY</v>
          </cell>
          <cell r="VV1" t="str">
            <v>BUILD All Patients MEHMIS PPPY</v>
          </cell>
          <cell r="VW1" t="str">
            <v>BUILD Pre-ART MEHMIS PPPY</v>
          </cell>
          <cell r="VX1" t="str">
            <v>BUILD Adult 1L MEHMIS PPPY</v>
          </cell>
          <cell r="VY1" t="str">
            <v>BUILD Adult2L MEHMIS PPPY</v>
          </cell>
          <cell r="VZ1" t="str">
            <v>BUILD Peds1L MEHMIS PPPY</v>
          </cell>
          <cell r="WA1" t="str">
            <v>BUILD Peds 2L MEHMIS PPPY</v>
          </cell>
          <cell r="WB1" t="str">
            <v>BUILD All Patients FacAdm PPPY</v>
          </cell>
          <cell r="WC1" t="str">
            <v>BUILD Pre-ART FacAdm PPPY</v>
          </cell>
          <cell r="WD1" t="str">
            <v>BUILD Adult 1L FacAdm PPPY</v>
          </cell>
          <cell r="WE1" t="str">
            <v>BUILD Adult2L FacAdm PPPY</v>
          </cell>
          <cell r="WF1" t="str">
            <v>BUILD Peds1L FacAdm PPPY</v>
          </cell>
          <cell r="WG1" t="str">
            <v>BUILD Peds 2L FacAdm PPPY</v>
          </cell>
          <cell r="WH1" t="str">
            <v>BUILD All Patients ProgOH PPPY</v>
          </cell>
          <cell r="WI1" t="str">
            <v>BUILD Pre-ART ProgOH PPPY</v>
          </cell>
          <cell r="WJ1" t="str">
            <v>BUILD Adult 1L ProgOH PPPY</v>
          </cell>
          <cell r="WK1" t="str">
            <v>BUILD Adult2L ProgOH PPPY</v>
          </cell>
          <cell r="WL1" t="str">
            <v>BUILD Peds1L ProgOH PPPY</v>
          </cell>
          <cell r="WM1" t="str">
            <v>BUILD Peds 2L ProgOH PPPY</v>
          </cell>
          <cell r="WN1" t="str">
            <v>BUILD Labs SDA All Cost pppy</v>
          </cell>
          <cell r="WO1" t="str">
            <v>ORC All Cost pppy</v>
          </cell>
          <cell r="WP1" t="str">
            <v>ORC All ART Cost pppy</v>
          </cell>
          <cell r="WQ1" t="str">
            <v>ORC Pre-ART Cost pppy</v>
          </cell>
          <cell r="WR1" t="str">
            <v>ORC Adult1L Cost pppy</v>
          </cell>
          <cell r="WS1" t="str">
            <v>ORC Adult2L Cost pppy</v>
          </cell>
          <cell r="WT1" t="str">
            <v>ORC Peds1L Cost pppy</v>
          </cell>
          <cell r="WU1" t="str">
            <v>ORC Peds 2L Cost pppy</v>
          </cell>
          <cell r="WV1" t="str">
            <v>ORC All Patients ClinCare PPPY</v>
          </cell>
          <cell r="WW1" t="str">
            <v>ORC Pre-ART ClinCare PPPY</v>
          </cell>
          <cell r="WX1" t="str">
            <v>ORC Adult 1L ClinCare PPPY</v>
          </cell>
          <cell r="WY1" t="str">
            <v>ORC Adult2L ClinCare PPPY</v>
          </cell>
          <cell r="WZ1" t="str">
            <v>ORC Peds1L ClinCare PPPY</v>
          </cell>
          <cell r="XA1" t="str">
            <v>ORC Peds 2L ClinCare PPPY</v>
          </cell>
          <cell r="XB1" t="str">
            <v>ORC All Patients LabServ PPPY</v>
          </cell>
          <cell r="XC1" t="str">
            <v>ORC Pre-ART LabServ PPPY</v>
          </cell>
          <cell r="XD1" t="str">
            <v>ORC Adult 1L LabServ PPPY</v>
          </cell>
          <cell r="XE1" t="str">
            <v>ORC Adult2L LabServ PPPY</v>
          </cell>
          <cell r="XF1" t="str">
            <v>ORC Peds1L LabServ PPPY</v>
          </cell>
          <cell r="XG1" t="str">
            <v>ORC Peds 2L LabServ PPPY</v>
          </cell>
          <cell r="XH1" t="str">
            <v>ORC All Patients SCM PPPY</v>
          </cell>
          <cell r="XI1" t="str">
            <v>ORC Pre-ART SCM PPPY</v>
          </cell>
          <cell r="XJ1" t="str">
            <v>ORC Adult 1L SCM PPPY</v>
          </cell>
          <cell r="XK1" t="str">
            <v>ORC Adult2L SCM PPPY</v>
          </cell>
          <cell r="XL1" t="str">
            <v>ORC Peds1L SCM PPPY</v>
          </cell>
          <cell r="XM1" t="str">
            <v>ORC Peds 2L SCM PPPY</v>
          </cell>
          <cell r="XN1" t="str">
            <v>ORC All Patients Outreach PPPY</v>
          </cell>
          <cell r="XO1" t="str">
            <v>ORC Pre-ART Outreach PPPY</v>
          </cell>
          <cell r="XP1" t="str">
            <v>ORC Adult 1L Outreach PPPY</v>
          </cell>
          <cell r="XQ1" t="str">
            <v>ORC Adult2L Outreach PPPY</v>
          </cell>
          <cell r="XR1" t="str">
            <v>ORC Peds1L Outreach PPPY</v>
          </cell>
          <cell r="XS1" t="str">
            <v>ORC Peds 2L Outreach PPPY</v>
          </cell>
          <cell r="XT1" t="str">
            <v>ORC All Patients Training PPPY</v>
          </cell>
          <cell r="XU1" t="str">
            <v>ORC Pre-ART Training PPPY</v>
          </cell>
          <cell r="XV1" t="str">
            <v>ORC Adult 1L Training PPPY</v>
          </cell>
          <cell r="XW1" t="str">
            <v>ORC Adult2L Training PPPY</v>
          </cell>
          <cell r="XX1" t="str">
            <v>ORC Peds1L Training PPPY</v>
          </cell>
          <cell r="XY1" t="str">
            <v>ORC Peds 2L Training PPPY</v>
          </cell>
          <cell r="XZ1" t="str">
            <v>ORC All Patients MEHMIS PPPY</v>
          </cell>
          <cell r="YA1" t="str">
            <v>ORC Pre-ART MEHMIS PPPY</v>
          </cell>
          <cell r="YB1" t="str">
            <v>ORC Adult 1L MEHMIS PPPY</v>
          </cell>
          <cell r="YC1" t="str">
            <v>ORC Adult2L MEHMIS PPPY</v>
          </cell>
          <cell r="YD1" t="str">
            <v>ORC Peds1L MEHMIS PPPY</v>
          </cell>
          <cell r="YE1" t="str">
            <v>ORC Peds 2L MEHMIS PPPY</v>
          </cell>
          <cell r="YF1" t="str">
            <v>ORC All Patients FacAdm PPPY</v>
          </cell>
          <cell r="YG1" t="str">
            <v>ORC Pre-ART FacAdm PPPY</v>
          </cell>
          <cell r="YH1" t="str">
            <v>ORC Adult 1L FacAdm PPPY</v>
          </cell>
          <cell r="YI1" t="str">
            <v>ORC Adult2L FacAdm PPPY</v>
          </cell>
          <cell r="YJ1" t="str">
            <v>ORC Peds1L FacAdm PPPY</v>
          </cell>
          <cell r="YK1" t="str">
            <v>ORC Peds 2L FacAdm PPPY</v>
          </cell>
          <cell r="YL1" t="str">
            <v>ORC All Patients ProgOH PPPY</v>
          </cell>
          <cell r="YM1" t="str">
            <v>ORC Pre-ART ProgOH PPPY</v>
          </cell>
          <cell r="YN1" t="str">
            <v>ORC Adult 1L ProgOH PPPY</v>
          </cell>
          <cell r="YO1" t="str">
            <v>ORC Adult2L ProgOH PPPY</v>
          </cell>
          <cell r="YP1" t="str">
            <v>ORC Peds1L ProgOH PPPY</v>
          </cell>
          <cell r="YQ1" t="str">
            <v>ORC Peds 2L ProgOH PPPY</v>
          </cell>
          <cell r="YR1" t="str">
            <v>ORC All Non-clinical Supplies Cost PPPY</v>
          </cell>
          <cell r="YS1" t="str">
            <v>ORC All Clinical Supplies Cost PPPY</v>
          </cell>
          <cell r="YT1" t="str">
            <v>ORC All Building (maint, etc) Cost PPPY</v>
          </cell>
          <cell r="YU1" t="str">
            <v>ORC All Security Cost PPPY</v>
          </cell>
          <cell r="YV1" t="str">
            <v>ORC All Utilities Cost PPPY</v>
          </cell>
          <cell r="YW1" t="str">
            <v>ORC All Admin/Sytems Cost PPPY</v>
          </cell>
          <cell r="YX1" t="str">
            <v>ORC All Miscellaneous Cost PPPY</v>
          </cell>
          <cell r="YY1" t="str">
            <v>ORC All Communications Cost PPPY</v>
          </cell>
          <cell r="YZ1" t="str">
            <v>ORC Labs SDA All Cost PPPY</v>
          </cell>
          <cell r="ZA1" t="str">
            <v>ORC All ART Non-clinical Supplies Cost PPPY</v>
          </cell>
          <cell r="ZB1" t="str">
            <v>ORC All ART Clinical Supplies Cost PPPY</v>
          </cell>
          <cell r="ZC1" t="str">
            <v>ORC All ART Building (maint, etc) Cost PPPY</v>
          </cell>
          <cell r="ZD1" t="str">
            <v>ORC All ART Security Cost PPPY</v>
          </cell>
          <cell r="ZE1" t="str">
            <v>ORC All ART Utilities Cost PPPY</v>
          </cell>
          <cell r="ZF1" t="str">
            <v>ORC All ART Admin/Sytems Cost PPPY</v>
          </cell>
          <cell r="ZG1" t="str">
            <v>ORC All ART Miscellaneous Cost PPPY</v>
          </cell>
          <cell r="ZH1" t="str">
            <v>ORC All ART Communications Cost PPPY</v>
          </cell>
          <cell r="ZI1" t="str">
            <v>ORC Labs SDA All ART Cost PPPY</v>
          </cell>
          <cell r="ZJ1" t="str">
            <v>ORC ART OPD Ratio</v>
          </cell>
          <cell r="ZK1" t="str">
            <v>TRAIN All Cost pppy</v>
          </cell>
          <cell r="ZL1" t="str">
            <v>TRAIN All ART Cost pppy</v>
          </cell>
          <cell r="ZM1" t="str">
            <v>TRAIN Pre-ART Cost pppy</v>
          </cell>
          <cell r="ZN1" t="str">
            <v>TRAIN Adult1L Cost pppy</v>
          </cell>
          <cell r="ZO1" t="str">
            <v>TRAIN Adult2L Cost pppy</v>
          </cell>
          <cell r="ZP1" t="str">
            <v>TRAIN Peds1L Cost pppy</v>
          </cell>
          <cell r="ZQ1" t="str">
            <v>TRAIN Peds 2L Cost pppy</v>
          </cell>
          <cell r="ZR1" t="str">
            <v>TRAIN FTEDAYS Onsite</v>
          </cell>
          <cell r="ZS1" t="str">
            <v>TRAIN FTEDAYS Offsite</v>
          </cell>
          <cell r="ZT1" t="str">
            <v>TRAIN FTEDAYS Clinical</v>
          </cell>
          <cell r="ZU1" t="str">
            <v>TRAIN FTEDAYS Non-clinical</v>
          </cell>
          <cell r="ZV1" t="str">
            <v>TRAIN Labs SDA All Cost PPPY</v>
          </cell>
          <cell r="ZW1" t="str">
            <v>TRAIN Labs SDA All ART Cost PPPY</v>
          </cell>
        </row>
        <row r="2">
          <cell r="A2" t="str">
            <v>Ethiopia_6</v>
          </cell>
          <cell r="B2" t="str">
            <v>Ethiopia</v>
          </cell>
          <cell r="C2" t="str">
            <v>Addis G.HP</v>
          </cell>
          <cell r="D2" t="str">
            <v>Hospital</v>
          </cell>
          <cell r="E2" t="str">
            <v>Secondary</v>
          </cell>
          <cell r="F2" t="str">
            <v>Urban</v>
          </cell>
          <cell r="G2" t="str">
            <v>No</v>
          </cell>
          <cell r="H2">
            <v>37886</v>
          </cell>
          <cell r="I2" t="e">
            <v>#VALUE!</v>
          </cell>
          <cell r="J2">
            <v>9016</v>
          </cell>
          <cell r="K2">
            <v>20</v>
          </cell>
          <cell r="L2">
            <v>878</v>
          </cell>
          <cell r="M2" t="str">
            <v>USD</v>
          </cell>
          <cell r="N2">
            <v>1</v>
          </cell>
          <cell r="O2">
            <v>0</v>
          </cell>
          <cell r="P2">
            <v>0</v>
          </cell>
          <cell r="Q2">
            <v>0</v>
          </cell>
          <cell r="R2">
            <v>0</v>
          </cell>
          <cell r="S2" t="str">
            <v>Unknown</v>
          </cell>
          <cell r="T2">
            <v>9016</v>
          </cell>
          <cell r="U2" t="str">
            <v>Jul-10</v>
          </cell>
          <cell r="V2" t="str">
            <v>Jun-11</v>
          </cell>
          <cell r="W2">
            <v>7.333333333333333</v>
          </cell>
          <cell r="X2">
            <v>433.41666666666669</v>
          </cell>
          <cell r="Y2">
            <v>3.1666666666666665</v>
          </cell>
          <cell r="Z2">
            <v>0</v>
          </cell>
          <cell r="AA2">
            <v>0</v>
          </cell>
          <cell r="AB2">
            <v>443.91666666666669</v>
          </cell>
          <cell r="AC2">
            <v>436.58333333333337</v>
          </cell>
          <cell r="AD2">
            <v>6.8520931105688012</v>
          </cell>
          <cell r="AE2">
            <v>15.673455978975033</v>
          </cell>
          <cell r="AF2">
            <v>4</v>
          </cell>
          <cell r="AG2">
            <v>6.9</v>
          </cell>
          <cell r="AH2">
            <v>6.9</v>
          </cell>
          <cell r="AI2">
            <v>0</v>
          </cell>
          <cell r="AJ2">
            <v>0</v>
          </cell>
          <cell r="AK2">
            <v>26</v>
          </cell>
          <cell r="AL2">
            <v>15.5</v>
          </cell>
          <cell r="AM2">
            <v>15.5</v>
          </cell>
          <cell r="AN2">
            <v>0</v>
          </cell>
          <cell r="AO2">
            <v>0</v>
          </cell>
          <cell r="AP2">
            <v>2.4</v>
          </cell>
          <cell r="AQ2">
            <v>5.2</v>
          </cell>
          <cell r="AR2">
            <v>5.2</v>
          </cell>
          <cell r="AS2">
            <v>0</v>
          </cell>
          <cell r="AT2">
            <v>0</v>
          </cell>
          <cell r="AU2">
            <v>0.8</v>
          </cell>
          <cell r="AV2">
            <v>1.9</v>
          </cell>
          <cell r="AW2">
            <v>1.9</v>
          </cell>
          <cell r="AX2">
            <v>0</v>
          </cell>
          <cell r="AY2">
            <v>0</v>
          </cell>
          <cell r="AZ2">
            <v>51782.777500000004</v>
          </cell>
          <cell r="BA2" t="str">
            <v>1: Yes</v>
          </cell>
          <cell r="BB2" t="str">
            <v>21</v>
          </cell>
          <cell r="BC2" t="str">
            <v>41</v>
          </cell>
          <cell r="BD2" t="str">
            <v>6</v>
          </cell>
          <cell r="BE2" t="str">
            <v>9</v>
          </cell>
          <cell r="BF2" t="str">
            <v>N/A</v>
          </cell>
          <cell r="BG2" t="str">
            <v>N/A</v>
          </cell>
          <cell r="BH2" t="str">
            <v>0: No</v>
          </cell>
          <cell r="BI2" t="str">
            <v>N/A</v>
          </cell>
          <cell r="BJ2" t="str">
            <v>N/A</v>
          </cell>
          <cell r="BK2" t="str">
            <v>0: No</v>
          </cell>
          <cell r="BL2">
            <v>0.37755026090451888</v>
          </cell>
          <cell r="BM2" t="str">
            <v>1: Yes</v>
          </cell>
          <cell r="BN2" t="str">
            <v>21</v>
          </cell>
          <cell r="BO2" t="str">
            <v>41</v>
          </cell>
          <cell r="BP2" t="str">
            <v>6</v>
          </cell>
          <cell r="BQ2" t="str">
            <v>9</v>
          </cell>
          <cell r="BR2" t="str">
            <v>N/A</v>
          </cell>
          <cell r="BS2" t="str">
            <v>N/A</v>
          </cell>
          <cell r="BT2" t="str">
            <v>1: Yes</v>
          </cell>
          <cell r="BU2" t="str">
            <v>0: No</v>
          </cell>
          <cell r="BV2" t="str">
            <v>0: No</v>
          </cell>
          <cell r="BW2" t="str">
            <v>0: No</v>
          </cell>
          <cell r="BX2" t="str">
            <v>0: No</v>
          </cell>
          <cell r="BY2" t="str">
            <v>0: No</v>
          </cell>
          <cell r="BZ2" t="str">
            <v>1: Yes</v>
          </cell>
          <cell r="CA2" t="str">
            <v>Cohort by month initiated</v>
          </cell>
          <cell r="CB2" t="str">
            <v>ART charts seperate from OPD. No pharm visit information, just Pre-ART and ART clinical visits    New   To Sample charts for New Patient, we  first subtracted the cumulative # of patients ever enrolled on Sene2003 from cumulative # of patients ever enrolled on Hamele 2002. The second step was counting from Registration books between M+6 and M+12(which is 140). We choose the second step to sample the new Patient sampling because the second step was our own observation. Then we divided by our sample size (50) we get our counting # which is 4.5 (which is 225/50=4.5). We instead used the counting # of 2 in order to get enough charts, because of recording errors we encountered in the registers during the count.   Established   To get the Established we divided the total cumulative # of patients before Hamle 2001 by our Sampling size  (50) and we got the counting # of 18(which is 927/50=18.5). By counting every 18, however, we couldn’t get enough charts. The facility was missing many patient charts from the early patients who left shortly after starting treatment. (The Government had begun to offer free services at this time, so the facility lost many patients). After consultation with the Global team, we pulled out all charts and we tried to capture our sample size randomly. We were then able to complete the review.</v>
          </cell>
          <cell r="CC2">
            <v>35.609058965289123</v>
          </cell>
          <cell r="CD2">
            <v>32.333638497357931</v>
          </cell>
          <cell r="CE2">
            <v>35.664076526117135</v>
          </cell>
          <cell r="CF2">
            <v>31.509874277229876</v>
          </cell>
          <cell r="CG2">
            <v>28.611508239245492</v>
          </cell>
          <cell r="CH2">
            <v>31.558558417589225</v>
          </cell>
          <cell r="CI2">
            <v>31.558558417589229</v>
          </cell>
          <cell r="CJ2">
            <v>31.558558417589222</v>
          </cell>
          <cell r="CK2">
            <v>0</v>
          </cell>
          <cell r="CL2">
            <v>0</v>
          </cell>
          <cell r="CM2">
            <v>4.0991846880592497</v>
          </cell>
          <cell r="CN2">
            <v>3.7221302581124407</v>
          </cell>
          <cell r="CO2">
            <v>4.1055181085279111</v>
          </cell>
          <cell r="CP2">
            <v>4.1055181085279111</v>
          </cell>
          <cell r="CQ2">
            <v>4.1055181085279111</v>
          </cell>
          <cell r="CR2">
            <v>0</v>
          </cell>
          <cell r="CS2">
            <v>0</v>
          </cell>
          <cell r="CT2">
            <v>31.558558417589225</v>
          </cell>
          <cell r="CU2">
            <v>31.558558417589225</v>
          </cell>
          <cell r="CV2">
            <v>0</v>
          </cell>
          <cell r="CW2">
            <v>4.1055181085279111</v>
          </cell>
          <cell r="CX2">
            <v>4.1055181085279111</v>
          </cell>
          <cell r="CY2">
            <v>0</v>
          </cell>
          <cell r="CZ2">
            <v>21.589574819182921</v>
          </cell>
          <cell r="DA2">
            <v>19.603705568169723</v>
          </cell>
          <cell r="DB2">
            <v>21.622931660963637</v>
          </cell>
          <cell r="DC2">
            <v>21.622931660963637</v>
          </cell>
          <cell r="DD2">
            <v>0</v>
          </cell>
          <cell r="DE2">
            <v>0</v>
          </cell>
          <cell r="DF2">
            <v>1.7963739113462247</v>
          </cell>
          <cell r="DG2">
            <v>1.6311384334017918</v>
          </cell>
          <cell r="DH2">
            <v>1.7991493879751823</v>
          </cell>
          <cell r="DI2">
            <v>1.7991493879751823</v>
          </cell>
          <cell r="DJ2">
            <v>0</v>
          </cell>
          <cell r="DK2">
            <v>0</v>
          </cell>
          <cell r="DL2">
            <v>0.7582161902406086</v>
          </cell>
          <cell r="DM2">
            <v>0.68847335230007956</v>
          </cell>
          <cell r="DN2">
            <v>0.759387667571925</v>
          </cell>
          <cell r="DO2">
            <v>0.759387667571925</v>
          </cell>
          <cell r="DP2">
            <v>0</v>
          </cell>
          <cell r="DQ2">
            <v>0</v>
          </cell>
          <cell r="DR2">
            <v>0</v>
          </cell>
          <cell r="DS2">
            <v>0</v>
          </cell>
          <cell r="DT2">
            <v>0</v>
          </cell>
          <cell r="DU2">
            <v>0</v>
          </cell>
          <cell r="DV2">
            <v>0</v>
          </cell>
          <cell r="DW2">
            <v>0</v>
          </cell>
          <cell r="DX2">
            <v>0</v>
          </cell>
          <cell r="DY2">
            <v>0</v>
          </cell>
          <cell r="DZ2">
            <v>0</v>
          </cell>
          <cell r="EA2">
            <v>0</v>
          </cell>
          <cell r="EB2">
            <v>0</v>
          </cell>
          <cell r="EC2">
            <v>0</v>
          </cell>
          <cell r="ED2">
            <v>6.9096995264906651</v>
          </cell>
          <cell r="EE2">
            <v>6.2741261102320847</v>
          </cell>
          <cell r="EF2">
            <v>6.920375315883823</v>
          </cell>
          <cell r="EG2">
            <v>6.920375315883823</v>
          </cell>
          <cell r="EH2">
            <v>0</v>
          </cell>
          <cell r="EI2">
            <v>0</v>
          </cell>
          <cell r="EJ2">
            <v>4.5551945180287055</v>
          </cell>
          <cell r="EK2">
            <v>4.1361950332542534</v>
          </cell>
          <cell r="EL2">
            <v>4.5622324937225684</v>
          </cell>
          <cell r="EM2">
            <v>4.5622324937225684</v>
          </cell>
          <cell r="EN2">
            <v>0</v>
          </cell>
          <cell r="EO2">
            <v>0</v>
          </cell>
          <cell r="EP2">
            <v>0</v>
          </cell>
          <cell r="EQ2">
            <v>0</v>
          </cell>
          <cell r="ER2">
            <v>0</v>
          </cell>
          <cell r="ES2">
            <v>0</v>
          </cell>
          <cell r="ET2">
            <v>0</v>
          </cell>
          <cell r="EU2">
            <v>0</v>
          </cell>
          <cell r="EV2">
            <v>2.2076215505913273</v>
          </cell>
          <cell r="EW2">
            <v>0</v>
          </cell>
          <cell r="EX2">
            <v>3.604280082598085</v>
          </cell>
          <cell r="EY2">
            <v>0</v>
          </cell>
          <cell r="EZ2">
            <v>6.6003379012577419</v>
          </cell>
          <cell r="FA2">
            <v>1.464238783555472</v>
          </cell>
          <cell r="FB2">
            <v>0</v>
          </cell>
          <cell r="FC2">
            <v>0</v>
          </cell>
          <cell r="FD2">
            <v>0</v>
          </cell>
          <cell r="FE2">
            <v>13.876478318002626</v>
          </cell>
          <cell r="FF2">
            <v>2.2526750516238034</v>
          </cell>
          <cell r="FG2">
            <v>8.1997371879106424</v>
          </cell>
          <cell r="FH2">
            <v>10.452412239534446</v>
          </cell>
          <cell r="FI2">
            <v>2.0045583688514972</v>
          </cell>
          <cell r="FJ2">
            <v>0</v>
          </cell>
          <cell r="FK2">
            <v>3.2727483573085658</v>
          </cell>
          <cell r="FL2">
            <v>0</v>
          </cell>
          <cell r="FM2">
            <v>5.9932204293213118</v>
          </cell>
          <cell r="FN2">
            <v>1.329554020156605</v>
          </cell>
          <cell r="FO2">
            <v>0</v>
          </cell>
          <cell r="FP2">
            <v>0</v>
          </cell>
          <cell r="FQ2">
            <v>0</v>
          </cell>
          <cell r="FR2">
            <v>12.60008117563798</v>
          </cell>
          <cell r="FS2">
            <v>2.045467723317854</v>
          </cell>
          <cell r="FT2">
            <v>7.4455025128769901</v>
          </cell>
          <cell r="FU2">
            <v>9.490970236194844</v>
          </cell>
          <cell r="FV2">
            <v>2.2110324228938856</v>
          </cell>
          <cell r="FW2">
            <v>0</v>
          </cell>
          <cell r="FX2">
            <v>3.6098488537043036</v>
          </cell>
          <cell r="FY2">
            <v>0</v>
          </cell>
          <cell r="FZ2">
            <v>6.6105357133460059</v>
          </cell>
          <cell r="GA2">
            <v>1.4665010968173733</v>
          </cell>
          <cell r="GB2">
            <v>0</v>
          </cell>
          <cell r="GC2">
            <v>0</v>
          </cell>
          <cell r="GD2">
            <v>0</v>
          </cell>
          <cell r="GE2">
            <v>13.897918086761569</v>
          </cell>
          <cell r="GF2">
            <v>2.2561555335651895</v>
          </cell>
          <cell r="GG2">
            <v>8.21240614217729</v>
          </cell>
          <cell r="GH2">
            <v>10.46856167574248</v>
          </cell>
          <cell r="GI2">
            <v>7812.6355123512931</v>
          </cell>
          <cell r="GJ2">
            <v>0</v>
          </cell>
          <cell r="GK2">
            <v>1230.2972784783462</v>
          </cell>
          <cell r="GL2">
            <v>0</v>
          </cell>
          <cell r="GM2">
            <v>1108.3094694871399</v>
          </cell>
          <cell r="GN2">
            <v>1544.8346098854943</v>
          </cell>
          <cell r="GO2">
            <v>0</v>
          </cell>
          <cell r="GP2">
            <v>0</v>
          </cell>
          <cell r="GQ2" t="str">
            <v/>
          </cell>
          <cell r="GR2">
            <v>334.52191861949001</v>
          </cell>
          <cell r="GS2">
            <v>408.0149681743988</v>
          </cell>
          <cell r="GT2">
            <v>0</v>
          </cell>
          <cell r="GU2">
            <v>1</v>
          </cell>
          <cell r="GV2">
            <v>0</v>
          </cell>
          <cell r="GW2">
            <v>0</v>
          </cell>
          <cell r="GX2">
            <v>1.8625313545076168</v>
          </cell>
          <cell r="GY2">
            <v>0.39947539546551197</v>
          </cell>
          <cell r="GZ2">
            <v>0</v>
          </cell>
          <cell r="HA2">
            <v>3.7837999999999994</v>
          </cell>
          <cell r="HB2">
            <v>105.55214011710547</v>
          </cell>
          <cell r="HC2">
            <v>101.86681625376519</v>
          </cell>
          <cell r="HD2">
            <v>436.63749965928332</v>
          </cell>
          <cell r="HE2">
            <v>0</v>
          </cell>
          <cell r="HF2">
            <v>0</v>
          </cell>
          <cell r="HG2">
            <v>100.27453311125019</v>
          </cell>
          <cell r="HH2">
            <v>5.2776070058552742</v>
          </cell>
          <cell r="HI2">
            <v>96.773475441076926</v>
          </cell>
          <cell r="HJ2">
            <v>5.0933408126882593</v>
          </cell>
          <cell r="HK2">
            <v>414.8056246763191</v>
          </cell>
          <cell r="HL2">
            <v>21.831874982964166</v>
          </cell>
          <cell r="HM2">
            <v>0</v>
          </cell>
          <cell r="HN2">
            <v>0</v>
          </cell>
          <cell r="HO2">
            <v>0</v>
          </cell>
          <cell r="HP2">
            <v>0</v>
          </cell>
          <cell r="HQ2">
            <v>76</v>
          </cell>
          <cell r="HR2">
            <v>102</v>
          </cell>
          <cell r="HS2">
            <v>252</v>
          </cell>
          <cell r="HT2">
            <v>0</v>
          </cell>
          <cell r="HU2" t="str">
            <v>1: Yes</v>
          </cell>
          <cell r="HV2" t="str">
            <v>3</v>
          </cell>
          <cell r="HW2" t="str">
            <v>3</v>
          </cell>
          <cell r="HX2" t="str">
            <v>OTHER: Other (please specify)</v>
          </cell>
          <cell r="HY2" t="str">
            <v>1: Yes</v>
          </cell>
          <cell r="HZ2" t="str">
            <v>0: No</v>
          </cell>
          <cell r="IA2" t="str">
            <v>N/A</v>
          </cell>
          <cell r="IB2" t="str">
            <v>N/A</v>
          </cell>
          <cell r="IC2" t="str">
            <v>N/A</v>
          </cell>
          <cell r="ID2">
            <v>0</v>
          </cell>
          <cell r="IE2">
            <v>102</v>
          </cell>
          <cell r="IF2">
            <v>0</v>
          </cell>
          <cell r="IG2">
            <v>76</v>
          </cell>
          <cell r="IH2">
            <v>0</v>
          </cell>
          <cell r="II2">
            <v>252</v>
          </cell>
          <cell r="IJ2">
            <v>0</v>
          </cell>
          <cell r="IK2">
            <v>0</v>
          </cell>
          <cell r="IL2">
            <v>0</v>
          </cell>
          <cell r="IM2">
            <v>0</v>
          </cell>
          <cell r="IN2">
            <v>53.426982537955851</v>
          </cell>
          <cell r="IO2">
            <v>86.333054358572809</v>
          </cell>
          <cell r="IP2">
            <v>118.77139391566578</v>
          </cell>
          <cell r="IQ2">
            <v>141.70379137230802</v>
          </cell>
          <cell r="IR2">
            <v>151.52344998649522</v>
          </cell>
          <cell r="IS2" t="str">
            <v>N/A</v>
          </cell>
          <cell r="IT2">
            <v>128.29043031908435</v>
          </cell>
          <cell r="IU2" t="str">
            <v>N/A</v>
          </cell>
          <cell r="IV2">
            <v>1134</v>
          </cell>
          <cell r="IW2">
            <v>0</v>
          </cell>
          <cell r="IX2">
            <v>708</v>
          </cell>
          <cell r="IY2">
            <v>0</v>
          </cell>
          <cell r="IZ2">
            <v>2320</v>
          </cell>
          <cell r="JA2">
            <v>215</v>
          </cell>
          <cell r="JB2">
            <v>29</v>
          </cell>
          <cell r="JC2">
            <v>3948.4845</v>
          </cell>
          <cell r="JD2">
            <v>1194.9000000000001</v>
          </cell>
          <cell r="JE2">
            <v>0</v>
          </cell>
          <cell r="JF2">
            <v>799.3605</v>
          </cell>
          <cell r="JG2">
            <v>0</v>
          </cell>
          <cell r="JH2">
            <v>2320</v>
          </cell>
          <cell r="JI2">
            <v>215</v>
          </cell>
          <cell r="JJ2">
            <v>84.597499999999997</v>
          </cell>
          <cell r="JK2">
            <v>3948.4845</v>
          </cell>
          <cell r="JL2">
            <v>66</v>
          </cell>
          <cell r="JM2">
            <v>36</v>
          </cell>
          <cell r="JN2">
            <v>53</v>
          </cell>
          <cell r="JO2">
            <v>22</v>
          </cell>
          <cell r="JP2">
            <v>62</v>
          </cell>
          <cell r="JQ2">
            <v>187</v>
          </cell>
          <cell r="JR2">
            <v>0</v>
          </cell>
          <cell r="JS2">
            <v>0</v>
          </cell>
          <cell r="JT2">
            <v>0</v>
          </cell>
          <cell r="JU2">
            <v>0</v>
          </cell>
          <cell r="JV2">
            <v>4.3919011004532154</v>
          </cell>
          <cell r="JW2">
            <v>9.8869811503093707</v>
          </cell>
          <cell r="JX2" t="str">
            <v/>
          </cell>
          <cell r="JY2">
            <v>2.6909500670282807</v>
          </cell>
          <cell r="JZ2">
            <v>4.2871771553742803</v>
          </cell>
          <cell r="KA2">
            <v>4.5083333126838321</v>
          </cell>
          <cell r="KB2">
            <v>4.3541744618533507</v>
          </cell>
          <cell r="KC2" t="str">
            <v/>
          </cell>
          <cell r="KD2">
            <v>7.3098614583668882</v>
          </cell>
          <cell r="KE2">
            <v>7.3163660512289344</v>
          </cell>
          <cell r="KF2" t="str">
            <v>Tenofovir/Emtricitabine (TDF/FTC)</v>
          </cell>
          <cell r="KG2" t="str">
            <v/>
          </cell>
          <cell r="KH2" t="str">
            <v>1: Yes</v>
          </cell>
          <cell r="KI2" t="str">
            <v>3</v>
          </cell>
          <cell r="KJ2" t="str">
            <v>3</v>
          </cell>
          <cell r="KK2" t="str">
            <v>OTHER: Other (please specify)</v>
          </cell>
          <cell r="KL2" t="str">
            <v>1: Yes</v>
          </cell>
          <cell r="KM2">
            <v>102</v>
          </cell>
          <cell r="KN2">
            <v>76</v>
          </cell>
          <cell r="KO2">
            <v>252</v>
          </cell>
          <cell r="KP2">
            <v>0</v>
          </cell>
          <cell r="KQ2">
            <v>20.454929711613861</v>
          </cell>
          <cell r="KR2">
            <v>20.454929711613861</v>
          </cell>
          <cell r="KS2">
            <v>20.454929711613861</v>
          </cell>
          <cell r="KT2">
            <v>20.454929711613861</v>
          </cell>
          <cell r="KU2">
            <v>0</v>
          </cell>
          <cell r="KV2">
            <v>0</v>
          </cell>
          <cell r="KW2">
            <v>1.2859525489386119</v>
          </cell>
          <cell r="KX2">
            <v>1.2859525489386121</v>
          </cell>
          <cell r="KY2">
            <v>1.2859525489386119</v>
          </cell>
          <cell r="KZ2">
            <v>1.2859525489386119</v>
          </cell>
          <cell r="LA2">
            <v>0</v>
          </cell>
          <cell r="LB2">
            <v>0</v>
          </cell>
          <cell r="LC2">
            <v>0</v>
          </cell>
          <cell r="LD2">
            <v>0</v>
          </cell>
          <cell r="LE2">
            <v>0</v>
          </cell>
          <cell r="LF2">
            <v>0</v>
          </cell>
          <cell r="LG2">
            <v>0</v>
          </cell>
          <cell r="LH2">
            <v>0</v>
          </cell>
          <cell r="LI2">
            <v>8.5518714695920597</v>
          </cell>
          <cell r="LJ2">
            <v>8.5518714695920597</v>
          </cell>
          <cell r="LK2">
            <v>8.5518714695920597</v>
          </cell>
          <cell r="LL2">
            <v>8.5518714695920597</v>
          </cell>
          <cell r="LM2">
            <v>0</v>
          </cell>
          <cell r="LN2">
            <v>0</v>
          </cell>
          <cell r="LO2">
            <v>11.365780729695151</v>
          </cell>
          <cell r="LP2">
            <v>11.365780729695153</v>
          </cell>
          <cell r="LQ2">
            <v>11.365780729695151</v>
          </cell>
          <cell r="LR2">
            <v>11.365780729695151</v>
          </cell>
          <cell r="LS2">
            <v>0</v>
          </cell>
          <cell r="LT2">
            <v>0</v>
          </cell>
          <cell r="LU2">
            <v>0</v>
          </cell>
          <cell r="LV2">
            <v>0</v>
          </cell>
          <cell r="LW2">
            <v>0</v>
          </cell>
          <cell r="LX2">
            <v>0</v>
          </cell>
          <cell r="LY2">
            <v>0</v>
          </cell>
          <cell r="LZ2">
            <v>0</v>
          </cell>
          <cell r="MA2">
            <v>0.53727751232665089</v>
          </cell>
          <cell r="MB2">
            <v>0.53727751232665089</v>
          </cell>
          <cell r="MC2">
            <v>0.53727751232665089</v>
          </cell>
          <cell r="MD2">
            <v>0.53727751232665089</v>
          </cell>
          <cell r="ME2">
            <v>0</v>
          </cell>
          <cell r="MF2">
            <v>0</v>
          </cell>
          <cell r="MG2">
            <v>11.903058242021803</v>
          </cell>
          <cell r="MH2">
            <v>11.903058242021803</v>
          </cell>
          <cell r="MI2">
            <v>11.903058242021803</v>
          </cell>
          <cell r="MJ2">
            <v>11.903058242021803</v>
          </cell>
          <cell r="MK2">
            <v>0</v>
          </cell>
          <cell r="ML2">
            <v>0</v>
          </cell>
          <cell r="MM2">
            <v>8.5518714695920597</v>
          </cell>
          <cell r="MN2">
            <v>8.5518714695920597</v>
          </cell>
          <cell r="MO2">
            <v>8.5518714695920597</v>
          </cell>
          <cell r="MP2">
            <v>8.5518714695920597</v>
          </cell>
          <cell r="MQ2">
            <v>0</v>
          </cell>
          <cell r="MR2">
            <v>0</v>
          </cell>
          <cell r="MS2">
            <v>0</v>
          </cell>
          <cell r="MT2">
            <v>1.202928477567111</v>
          </cell>
          <cell r="MU2">
            <v>0</v>
          </cell>
          <cell r="MV2">
            <v>0</v>
          </cell>
          <cell r="MW2">
            <v>3.7094421625680498</v>
          </cell>
          <cell r="MX2">
            <v>0</v>
          </cell>
          <cell r="MY2">
            <v>0</v>
          </cell>
          <cell r="MZ2">
            <v>0</v>
          </cell>
          <cell r="NA2">
            <v>0.52294319504411491</v>
          </cell>
          <cell r="NB2">
            <v>0</v>
          </cell>
          <cell r="NC2" t="str">
            <v/>
          </cell>
          <cell r="ND2">
            <v>7.1092102556986427</v>
          </cell>
          <cell r="NE2">
            <v>0</v>
          </cell>
          <cell r="NF2">
            <v>0</v>
          </cell>
          <cell r="NG2">
            <v>2.7412212775763765</v>
          </cell>
          <cell r="NH2" t="str">
            <v>N/A</v>
          </cell>
          <cell r="NI2" t="str">
            <v>N/A</v>
          </cell>
          <cell r="NJ2" t="str">
            <v>N/A</v>
          </cell>
          <cell r="NK2" t="str">
            <v>N/A</v>
          </cell>
          <cell r="NL2" t="str">
            <v>N/A</v>
          </cell>
          <cell r="NM2">
            <v>8.8214755021588136</v>
          </cell>
          <cell r="NN2">
            <v>521.36925098554536</v>
          </cell>
          <cell r="NO2">
            <v>534</v>
          </cell>
          <cell r="NP2">
            <v>0</v>
          </cell>
          <cell r="NQ2">
            <v>1646.6832000000002</v>
          </cell>
          <cell r="NR2">
            <v>0</v>
          </cell>
          <cell r="NS2">
            <v>232.14320000000001</v>
          </cell>
          <cell r="NT2">
            <v>0</v>
          </cell>
          <cell r="NU2">
            <v>0</v>
          </cell>
          <cell r="NV2">
            <v>33.187064177478042</v>
          </cell>
          <cell r="NW2">
            <v>20.454929711613861</v>
          </cell>
          <cell r="NX2">
            <v>1.2859525489386119</v>
          </cell>
          <cell r="NY2">
            <v>0</v>
          </cell>
          <cell r="NZ2">
            <v>8.5518714695920597</v>
          </cell>
          <cell r="OA2">
            <v>11.365780729695151</v>
          </cell>
          <cell r="OB2">
            <v>0</v>
          </cell>
          <cell r="OC2">
            <v>0.53727751232665089</v>
          </cell>
          <cell r="OD2">
            <v>11.903058242021803</v>
          </cell>
          <cell r="OE2">
            <v>8.5518714695920597</v>
          </cell>
          <cell r="OF2">
            <v>0</v>
          </cell>
          <cell r="OG2">
            <v>1.2029284775671107</v>
          </cell>
          <cell r="OH2">
            <v>0</v>
          </cell>
          <cell r="OI2">
            <v>0</v>
          </cell>
          <cell r="OJ2">
            <v>3.7094421625680498</v>
          </cell>
          <cell r="OK2">
            <v>0</v>
          </cell>
          <cell r="OL2">
            <v>0</v>
          </cell>
          <cell r="OM2">
            <v>0</v>
          </cell>
          <cell r="ON2">
            <v>0</v>
          </cell>
          <cell r="OO2">
            <v>0</v>
          </cell>
          <cell r="OP2">
            <v>16.705141110941188</v>
          </cell>
          <cell r="OQ2">
            <v>16.5833371219843</v>
          </cell>
          <cell r="OR2">
            <v>23.956630862590615</v>
          </cell>
          <cell r="OS2">
            <v>23.956630862590615</v>
          </cell>
          <cell r="OT2">
            <v>16.425356312255818</v>
          </cell>
          <cell r="OU2">
            <v>38.205921106137637</v>
          </cell>
          <cell r="OV2">
            <v>0</v>
          </cell>
          <cell r="OW2">
            <v>3.5779708334463094</v>
          </cell>
          <cell r="OX2">
            <v>10.829460585095735</v>
          </cell>
          <cell r="OY2">
            <v>3.298186034760938</v>
          </cell>
          <cell r="OZ2">
            <v>25.078750828642754</v>
          </cell>
          <cell r="PA2">
            <v>0</v>
          </cell>
          <cell r="PB2">
            <v>0</v>
          </cell>
          <cell r="PC2">
            <v>15.869884055394127</v>
          </cell>
          <cell r="PD2">
            <v>0</v>
          </cell>
          <cell r="PE2">
            <v>22.758799319461083</v>
          </cell>
          <cell r="PF2">
            <v>15.604088496643026</v>
          </cell>
          <cell r="PG2">
            <v>36.295625050830751</v>
          </cell>
          <cell r="PH2">
            <v>0</v>
          </cell>
          <cell r="PI2">
            <v>0.83525705554705942</v>
          </cell>
          <cell r="PJ2">
            <v>0</v>
          </cell>
          <cell r="PK2">
            <v>1.1978315431295308</v>
          </cell>
          <cell r="PL2">
            <v>0.82126781561279105</v>
          </cell>
          <cell r="PM2">
            <v>1.9102960553068817</v>
          </cell>
          <cell r="PN2">
            <v>0</v>
          </cell>
          <cell r="PO2">
            <v>0</v>
          </cell>
          <cell r="PP2">
            <v>0.8</v>
          </cell>
          <cell r="PQ2">
            <v>0.5</v>
          </cell>
          <cell r="PR2">
            <v>0</v>
          </cell>
          <cell r="PS2">
            <v>0</v>
          </cell>
          <cell r="PT2" t="str">
            <v>1: Yes</v>
          </cell>
          <cell r="PU2" t="str">
            <v>1: Yes</v>
          </cell>
          <cell r="PV2">
            <v>0.7</v>
          </cell>
          <cell r="PW2" t="str">
            <v>1: Yes</v>
          </cell>
          <cell r="PX2" t="str">
            <v>1: Only patients with CD4 &lt;</v>
          </cell>
          <cell r="PY2">
            <v>0.9</v>
          </cell>
          <cell r="PZ2" t="str">
            <v>0: No</v>
          </cell>
          <cell r="QA2" t="str">
            <v>N/A</v>
          </cell>
          <cell r="QB2" t="str">
            <v>N/A</v>
          </cell>
          <cell r="QC2">
            <v>0.10191269594315711</v>
          </cell>
          <cell r="QD2">
            <v>7.1086274024993165E-2</v>
          </cell>
          <cell r="QE2">
            <v>2.0590038570424434</v>
          </cell>
          <cell r="QF2">
            <v>7.3292389665262553E-2</v>
          </cell>
          <cell r="QG2">
            <v>2.1106759361251632</v>
          </cell>
          <cell r="QH2">
            <v>0</v>
          </cell>
          <cell r="QI2">
            <v>8.7111991246938594</v>
          </cell>
          <cell r="QJ2">
            <v>3.5779708334463094</v>
          </cell>
          <cell r="QK2">
            <v>0</v>
          </cell>
          <cell r="QL2">
            <v>0.10191269594315712</v>
          </cell>
          <cell r="QM2">
            <v>7.1086274024993165E-2</v>
          </cell>
          <cell r="QN2">
            <v>2.0590038570424438</v>
          </cell>
          <cell r="QO2">
            <v>7.3292389665262553E-2</v>
          </cell>
          <cell r="QP2">
            <v>2.1106759361251632</v>
          </cell>
          <cell r="QQ2">
            <v>0</v>
          </cell>
          <cell r="QR2">
            <v>8.7111991246938612</v>
          </cell>
          <cell r="QS2">
            <v>10.829460585095735</v>
          </cell>
          <cell r="QT2">
            <v>0</v>
          </cell>
          <cell r="QU2">
            <v>0.10191269594315711</v>
          </cell>
          <cell r="QV2">
            <v>7.1086274024993151E-2</v>
          </cell>
          <cell r="QW2">
            <v>2.0590038570424434</v>
          </cell>
          <cell r="QX2">
            <v>7.3292389665262553E-2</v>
          </cell>
          <cell r="QY2">
            <v>2.1106759361251632</v>
          </cell>
          <cell r="QZ2">
            <v>0</v>
          </cell>
          <cell r="RA2">
            <v>8.7111991246938594</v>
          </cell>
          <cell r="RB2">
            <v>3.4561668444894189</v>
          </cell>
          <cell r="RC2">
            <v>0</v>
          </cell>
          <cell r="RD2">
            <v>2.0839275166236</v>
          </cell>
          <cell r="RE2">
            <v>2.1189314527684515</v>
          </cell>
          <cell r="RF2">
            <v>2.0839275166236004</v>
          </cell>
          <cell r="RG2">
            <v>2.0839275166236</v>
          </cell>
          <cell r="RH2">
            <v>2.0839275166236</v>
          </cell>
          <cell r="RI2">
            <v>0</v>
          </cell>
          <cell r="RJ2">
            <v>0</v>
          </cell>
          <cell r="RK2">
            <v>1.9797311407924201</v>
          </cell>
          <cell r="RL2">
            <v>1.9797311407924201</v>
          </cell>
          <cell r="RM2">
            <v>1.9797311407924201</v>
          </cell>
          <cell r="RN2">
            <v>1.9797311407924201</v>
          </cell>
          <cell r="RO2">
            <v>0</v>
          </cell>
          <cell r="RP2">
            <v>0</v>
          </cell>
          <cell r="RQ2">
            <v>0.10419637583118001</v>
          </cell>
          <cell r="RR2">
            <v>0.10419637583118002</v>
          </cell>
          <cell r="RS2">
            <v>0.10419637583118001</v>
          </cell>
          <cell r="RT2">
            <v>0.10419637583117999</v>
          </cell>
          <cell r="RU2">
            <v>0</v>
          </cell>
          <cell r="RV2">
            <v>0</v>
          </cell>
          <cell r="RW2">
            <v>13.253398491600617</v>
          </cell>
          <cell r="RX2">
            <v>13.227531413931199</v>
          </cell>
          <cell r="RY2">
            <v>12.840383412211535</v>
          </cell>
          <cell r="RZ2">
            <v>13.227531413931199</v>
          </cell>
          <cell r="SA2">
            <v>13.227531413931199</v>
          </cell>
          <cell r="SB2">
            <v>0</v>
          </cell>
          <cell r="SC2">
            <v>0</v>
          </cell>
          <cell r="SD2">
            <v>0.52600634467757401</v>
          </cell>
          <cell r="SE2">
            <v>0.4776228153824576</v>
          </cell>
          <cell r="SF2">
            <v>0.52681904759377374</v>
          </cell>
          <cell r="SG2">
            <v>0.52681904759377385</v>
          </cell>
          <cell r="SH2">
            <v>0</v>
          </cell>
          <cell r="SI2">
            <v>0</v>
          </cell>
          <cell r="SJ2">
            <v>11.187232608064166</v>
          </cell>
          <cell r="SK2">
            <v>10.993564233220228</v>
          </cell>
          <cell r="SL2">
            <v>11.190485674868187</v>
          </cell>
          <cell r="SM2">
            <v>11.190485674868187</v>
          </cell>
          <cell r="SN2">
            <v>0</v>
          </cell>
          <cell r="SO2">
            <v>0</v>
          </cell>
          <cell r="SP2">
            <v>0</v>
          </cell>
          <cell r="SQ2">
            <v>0</v>
          </cell>
          <cell r="SR2">
            <v>0</v>
          </cell>
          <cell r="SS2">
            <v>0</v>
          </cell>
          <cell r="ST2">
            <v>0</v>
          </cell>
          <cell r="SU2">
            <v>0</v>
          </cell>
          <cell r="SV2">
            <v>0</v>
          </cell>
          <cell r="SW2">
            <v>0</v>
          </cell>
          <cell r="SX2">
            <v>0</v>
          </cell>
          <cell r="SY2">
            <v>0</v>
          </cell>
          <cell r="SZ2">
            <v>0</v>
          </cell>
          <cell r="TA2">
            <v>0</v>
          </cell>
          <cell r="TB2">
            <v>0</v>
          </cell>
          <cell r="TC2">
            <v>0</v>
          </cell>
          <cell r="TD2">
            <v>0</v>
          </cell>
          <cell r="TE2">
            <v>0</v>
          </cell>
          <cell r="TF2">
            <v>0</v>
          </cell>
          <cell r="TG2">
            <v>0</v>
          </cell>
          <cell r="TH2">
            <v>0.52600634467757401</v>
          </cell>
          <cell r="TI2">
            <v>0.4776228153824576</v>
          </cell>
          <cell r="TJ2">
            <v>0.52681904759377374</v>
          </cell>
          <cell r="TK2">
            <v>0.52681904759377385</v>
          </cell>
          <cell r="TL2">
            <v>0</v>
          </cell>
          <cell r="TM2">
            <v>0</v>
          </cell>
          <cell r="TN2">
            <v>0.98189057978364658</v>
          </cell>
          <cell r="TO2">
            <v>0.89157354822639157</v>
          </cell>
          <cell r="TP2">
            <v>0.98340764387546553</v>
          </cell>
          <cell r="TQ2">
            <v>0.98340764387546575</v>
          </cell>
          <cell r="TR2">
            <v>0</v>
          </cell>
          <cell r="TS2">
            <v>0</v>
          </cell>
          <cell r="TT2">
            <v>0</v>
          </cell>
          <cell r="TU2">
            <v>0</v>
          </cell>
          <cell r="TV2">
            <v>0</v>
          </cell>
          <cell r="TW2">
            <v>0</v>
          </cell>
          <cell r="TX2">
            <v>0</v>
          </cell>
          <cell r="TY2">
            <v>0</v>
          </cell>
          <cell r="TZ2">
            <v>8.3362125296778391</v>
          </cell>
          <cell r="UA2">
            <v>8.3362125296778391</v>
          </cell>
          <cell r="UB2">
            <v>1</v>
          </cell>
          <cell r="UC2">
            <v>3</v>
          </cell>
          <cell r="UD2">
            <v>1</v>
          </cell>
          <cell r="UE2">
            <v>7</v>
          </cell>
          <cell r="UF2">
            <v>1</v>
          </cell>
          <cell r="UG2">
            <v>365</v>
          </cell>
          <cell r="UH2">
            <v>0</v>
          </cell>
          <cell r="UI2">
            <v>0</v>
          </cell>
          <cell r="UJ2">
            <v>2.423015095720634</v>
          </cell>
          <cell r="UK2">
            <v>2.423015095720634</v>
          </cell>
          <cell r="UL2">
            <v>2.4230150957206344</v>
          </cell>
          <cell r="UM2">
            <v>2.423015095720634</v>
          </cell>
          <cell r="UN2">
            <v>2.423015095720634</v>
          </cell>
          <cell r="UO2">
            <v>0</v>
          </cell>
          <cell r="UP2">
            <v>0</v>
          </cell>
          <cell r="UQ2">
            <v>1.2599678497747298</v>
          </cell>
          <cell r="UR2">
            <v>1.25996784977473</v>
          </cell>
          <cell r="US2">
            <v>1.2599678497747298</v>
          </cell>
          <cell r="UT2">
            <v>1.2599678497747298</v>
          </cell>
          <cell r="UU2">
            <v>0</v>
          </cell>
          <cell r="UV2">
            <v>0</v>
          </cell>
          <cell r="UW2">
            <v>0</v>
          </cell>
          <cell r="UX2">
            <v>0</v>
          </cell>
          <cell r="UY2">
            <v>0</v>
          </cell>
          <cell r="UZ2">
            <v>0</v>
          </cell>
          <cell r="VA2">
            <v>0</v>
          </cell>
          <cell r="VB2">
            <v>0</v>
          </cell>
          <cell r="VC2">
            <v>0</v>
          </cell>
          <cell r="VD2">
            <v>0.16961105670044441</v>
          </cell>
          <cell r="VE2">
            <v>0.16961105670044443</v>
          </cell>
          <cell r="VF2">
            <v>0.16961105670044438</v>
          </cell>
          <cell r="VG2">
            <v>0.16961105670044438</v>
          </cell>
          <cell r="VH2">
            <v>0</v>
          </cell>
          <cell r="VI2">
            <v>0</v>
          </cell>
          <cell r="VJ2">
            <v>0</v>
          </cell>
          <cell r="VK2">
            <v>0</v>
          </cell>
          <cell r="VL2">
            <v>0</v>
          </cell>
          <cell r="VM2">
            <v>0</v>
          </cell>
          <cell r="VN2">
            <v>0</v>
          </cell>
          <cell r="VO2">
            <v>0</v>
          </cell>
          <cell r="VP2">
            <v>0</v>
          </cell>
          <cell r="VQ2">
            <v>0</v>
          </cell>
          <cell r="VR2">
            <v>0</v>
          </cell>
          <cell r="VS2">
            <v>0</v>
          </cell>
          <cell r="VT2">
            <v>0</v>
          </cell>
          <cell r="VU2">
            <v>0</v>
          </cell>
          <cell r="VV2">
            <v>0.67844422680177763</v>
          </cell>
          <cell r="VW2">
            <v>0.67844422680177774</v>
          </cell>
          <cell r="VX2">
            <v>0.67844422680177752</v>
          </cell>
          <cell r="VY2">
            <v>0.67844422680177752</v>
          </cell>
          <cell r="VZ2">
            <v>0</v>
          </cell>
          <cell r="WA2">
            <v>0</v>
          </cell>
          <cell r="WB2">
            <v>0.31499196244368244</v>
          </cell>
          <cell r="WC2">
            <v>0.31499196244368249</v>
          </cell>
          <cell r="WD2">
            <v>0.31499196244368244</v>
          </cell>
          <cell r="WE2">
            <v>0.31499196244368244</v>
          </cell>
          <cell r="WF2">
            <v>0</v>
          </cell>
          <cell r="WG2">
            <v>0</v>
          </cell>
          <cell r="WH2">
            <v>0</v>
          </cell>
          <cell r="WI2">
            <v>0</v>
          </cell>
          <cell r="WJ2">
            <v>0</v>
          </cell>
          <cell r="WK2">
            <v>0</v>
          </cell>
          <cell r="WL2">
            <v>0</v>
          </cell>
          <cell r="WM2">
            <v>0</v>
          </cell>
          <cell r="WN2">
            <v>0</v>
          </cell>
          <cell r="WO2">
            <v>5.353004614545533</v>
          </cell>
          <cell r="WP2">
            <v>5.3612752418957372</v>
          </cell>
          <cell r="WQ2">
            <v>4.8606203340032241</v>
          </cell>
          <cell r="WR2">
            <v>5.3612752418957372</v>
          </cell>
          <cell r="WS2">
            <v>5.3612752418957381</v>
          </cell>
          <cell r="WT2">
            <v>0</v>
          </cell>
          <cell r="WU2">
            <v>0</v>
          </cell>
          <cell r="WV2">
            <v>1.4357337049994829</v>
          </cell>
          <cell r="WW2">
            <v>1.3036709181553263</v>
          </cell>
          <cell r="WX2">
            <v>1.4379519766624502</v>
          </cell>
          <cell r="WY2">
            <v>1.4379519766624502</v>
          </cell>
          <cell r="WZ2">
            <v>0</v>
          </cell>
          <cell r="XA2">
            <v>0</v>
          </cell>
          <cell r="XB2">
            <v>0.77127443203447843</v>
          </cell>
          <cell r="XC2">
            <v>0.70033046062708293</v>
          </cell>
          <cell r="XD2">
            <v>0.77246608492316926</v>
          </cell>
          <cell r="XE2">
            <v>0.77246608492316926</v>
          </cell>
          <cell r="XF2">
            <v>0</v>
          </cell>
          <cell r="XG2">
            <v>0</v>
          </cell>
          <cell r="XH2">
            <v>0.62745103025738558</v>
          </cell>
          <cell r="XI2">
            <v>0.56973633610798724</v>
          </cell>
          <cell r="XJ2">
            <v>0.62842046967046949</v>
          </cell>
          <cell r="XK2">
            <v>0.62842046967046949</v>
          </cell>
          <cell r="XL2">
            <v>0</v>
          </cell>
          <cell r="XM2">
            <v>0</v>
          </cell>
          <cell r="XN2">
            <v>0</v>
          </cell>
          <cell r="XO2">
            <v>0</v>
          </cell>
          <cell r="XP2">
            <v>0</v>
          </cell>
          <cell r="XQ2">
            <v>0</v>
          </cell>
          <cell r="XR2">
            <v>0</v>
          </cell>
          <cell r="XS2">
            <v>0</v>
          </cell>
          <cell r="XT2">
            <v>0</v>
          </cell>
          <cell r="XU2">
            <v>0</v>
          </cell>
          <cell r="XV2">
            <v>0</v>
          </cell>
          <cell r="XW2">
            <v>0</v>
          </cell>
          <cell r="XX2">
            <v>0</v>
          </cell>
          <cell r="XY2">
            <v>0</v>
          </cell>
          <cell r="XZ2">
            <v>0.62745103025738558</v>
          </cell>
          <cell r="YA2">
            <v>0.56973633610798724</v>
          </cell>
          <cell r="YB2">
            <v>0.62842046967046949</v>
          </cell>
          <cell r="YC2">
            <v>0.62842046967046949</v>
          </cell>
          <cell r="YD2">
            <v>0</v>
          </cell>
          <cell r="YE2">
            <v>0</v>
          </cell>
          <cell r="YF2">
            <v>1.1306475937231049</v>
          </cell>
          <cell r="YG2">
            <v>1.0266474775136947</v>
          </cell>
          <cell r="YH2">
            <v>1.132394493938113</v>
          </cell>
          <cell r="YI2">
            <v>1.132394493938113</v>
          </cell>
          <cell r="YJ2">
            <v>0</v>
          </cell>
          <cell r="YK2">
            <v>0</v>
          </cell>
          <cell r="YL2">
            <v>0.59008663760677205</v>
          </cell>
          <cell r="YM2">
            <v>0.53580882440890165</v>
          </cell>
          <cell r="YN2">
            <v>0.59099834739135182</v>
          </cell>
          <cell r="YO2">
            <v>0.59099834739135182</v>
          </cell>
          <cell r="YP2">
            <v>0</v>
          </cell>
          <cell r="YQ2">
            <v>0</v>
          </cell>
          <cell r="YR2">
            <v>1.4159669855983399</v>
          </cell>
          <cell r="YS2">
            <v>0.53544343725152954</v>
          </cell>
          <cell r="YT2">
            <v>0.77436448030419891</v>
          </cell>
          <cell r="YU2">
            <v>0</v>
          </cell>
          <cell r="YV2">
            <v>0.8649430606592855</v>
          </cell>
          <cell r="YW2">
            <v>1.0811219122326654</v>
          </cell>
          <cell r="YX2">
            <v>0</v>
          </cell>
          <cell r="YY2">
            <v>0.68116473849951387</v>
          </cell>
          <cell r="YZ2">
            <v>0.77127443203447843</v>
          </cell>
          <cell r="ZA2">
            <v>1.4181547168112467</v>
          </cell>
          <cell r="ZB2">
            <v>0.53627072089043903</v>
          </cell>
          <cell r="ZC2">
            <v>0.77556090745324868</v>
          </cell>
          <cell r="ZD2">
            <v>0</v>
          </cell>
          <cell r="ZE2">
            <v>0.86627943569517096</v>
          </cell>
          <cell r="ZF2">
            <v>1.0827922930935225</v>
          </cell>
          <cell r="ZG2">
            <v>0</v>
          </cell>
          <cell r="ZH2">
            <v>0.68221716795210974</v>
          </cell>
          <cell r="ZI2">
            <v>0.77246608492316926</v>
          </cell>
          <cell r="ZJ2">
            <v>0.13220000000000001</v>
          </cell>
          <cell r="ZK2">
            <v>8.5781291690299089</v>
          </cell>
          <cell r="ZL2">
            <v>8.5781291690299089</v>
          </cell>
          <cell r="ZM2">
            <v>0</v>
          </cell>
          <cell r="ZN2">
            <v>8.5781291690299089</v>
          </cell>
          <cell r="ZO2">
            <v>8.5781291690299089</v>
          </cell>
          <cell r="ZP2">
            <v>0</v>
          </cell>
          <cell r="ZQ2">
            <v>0</v>
          </cell>
          <cell r="ZR2">
            <v>0</v>
          </cell>
          <cell r="ZS2">
            <v>45</v>
          </cell>
          <cell r="ZT2">
            <v>45</v>
          </cell>
          <cell r="ZU2">
            <v>0</v>
          </cell>
          <cell r="ZV2">
            <v>0</v>
          </cell>
          <cell r="ZW2">
            <v>0</v>
          </cell>
        </row>
        <row r="3">
          <cell r="A3" t="str">
            <v>Ethiopia_1</v>
          </cell>
          <cell r="B3" t="str">
            <v>Ethiopia</v>
          </cell>
          <cell r="C3" t="str">
            <v>T/Haimanot HC</v>
          </cell>
          <cell r="D3" t="str">
            <v>Health Center</v>
          </cell>
          <cell r="E3" t="str">
            <v>Secondary</v>
          </cell>
          <cell r="F3" t="str">
            <v>Rural</v>
          </cell>
          <cell r="G3" t="str">
            <v>No</v>
          </cell>
          <cell r="H3">
            <v>38930</v>
          </cell>
          <cell r="I3">
            <v>84078</v>
          </cell>
          <cell r="J3">
            <v>69953</v>
          </cell>
          <cell r="K3">
            <v>0</v>
          </cell>
          <cell r="L3">
            <v>0</v>
          </cell>
          <cell r="M3" t="str">
            <v>USD</v>
          </cell>
          <cell r="N3">
            <v>1</v>
          </cell>
          <cell r="O3">
            <v>7.4999999999999997E-3</v>
          </cell>
          <cell r="P3">
            <v>0</v>
          </cell>
          <cell r="Q3">
            <v>0</v>
          </cell>
          <cell r="R3">
            <v>2.5000000000000001E-3</v>
          </cell>
          <cell r="S3">
            <v>0</v>
          </cell>
          <cell r="T3">
            <v>69953</v>
          </cell>
          <cell r="U3" t="str">
            <v>Jul-10</v>
          </cell>
          <cell r="V3" t="str">
            <v>Jun-11</v>
          </cell>
          <cell r="W3">
            <v>36.083333333333336</v>
          </cell>
          <cell r="X3">
            <v>991.5</v>
          </cell>
          <cell r="Y3">
            <v>0</v>
          </cell>
          <cell r="Z3">
            <v>22.25</v>
          </cell>
          <cell r="AA3">
            <v>0</v>
          </cell>
          <cell r="AB3">
            <v>1049.8333333333333</v>
          </cell>
          <cell r="AC3">
            <v>1013.75</v>
          </cell>
          <cell r="AD3">
            <v>6.9684870614383243</v>
          </cell>
          <cell r="AE3">
            <v>9.8333068741070022</v>
          </cell>
          <cell r="AF3">
            <v>3</v>
          </cell>
          <cell r="AG3">
            <v>7</v>
          </cell>
          <cell r="AH3">
            <v>0</v>
          </cell>
          <cell r="AI3">
            <v>12</v>
          </cell>
          <cell r="AJ3">
            <v>0</v>
          </cell>
          <cell r="AK3">
            <v>7</v>
          </cell>
          <cell r="AL3">
            <v>10</v>
          </cell>
          <cell r="AM3">
            <v>0</v>
          </cell>
          <cell r="AN3">
            <v>7</v>
          </cell>
          <cell r="AO3">
            <v>0</v>
          </cell>
          <cell r="AP3">
            <v>3</v>
          </cell>
          <cell r="AQ3">
            <v>7</v>
          </cell>
          <cell r="AR3">
            <v>0</v>
          </cell>
          <cell r="AS3">
            <v>12</v>
          </cell>
          <cell r="AT3">
            <v>0</v>
          </cell>
          <cell r="AU3">
            <v>10</v>
          </cell>
          <cell r="AV3">
            <v>5</v>
          </cell>
          <cell r="AW3">
            <v>0</v>
          </cell>
          <cell r="AX3">
            <v>7</v>
          </cell>
          <cell r="AY3">
            <v>0</v>
          </cell>
          <cell r="AZ3">
            <v>109685.75</v>
          </cell>
          <cell r="BA3" t="str">
            <v>1: Yes</v>
          </cell>
          <cell r="BB3" t="str">
            <v>53</v>
          </cell>
          <cell r="BC3" t="str">
            <v>65</v>
          </cell>
          <cell r="BD3" t="str">
            <v>2</v>
          </cell>
          <cell r="BE3" t="str">
            <v>16</v>
          </cell>
          <cell r="BF3" t="str">
            <v>N/A</v>
          </cell>
          <cell r="BG3" t="str">
            <v>N/A</v>
          </cell>
          <cell r="BH3" t="str">
            <v>1: Yes</v>
          </cell>
          <cell r="BI3" t="str">
            <v>N_INITIATION,N_STAGE,N_MONITORING,N_OTHER: Initiation, WHO Staging, Routine clinical monitoring, Other (please specify):</v>
          </cell>
          <cell r="BJ3" t="str">
            <v>The nurses providing the service are trained and certified nurses. Unless there are complex cases and patient complaints, initiations and monitoring of patients is largely done by BSC nurses.</v>
          </cell>
          <cell r="BK3" t="str">
            <v>1: Yes</v>
          </cell>
          <cell r="BL3">
            <v>0.23417759868910101</v>
          </cell>
          <cell r="BM3" t="str">
            <v>1: Yes</v>
          </cell>
          <cell r="BN3" t="str">
            <v>53</v>
          </cell>
          <cell r="BO3" t="str">
            <v>65</v>
          </cell>
          <cell r="BP3" t="str">
            <v>2</v>
          </cell>
          <cell r="BQ3" t="str">
            <v>16</v>
          </cell>
          <cell r="BR3" t="str">
            <v>N/A</v>
          </cell>
          <cell r="BS3" t="str">
            <v>N/A</v>
          </cell>
          <cell r="BT3" t="str">
            <v>0: No</v>
          </cell>
          <cell r="BU3" t="str">
            <v>0: No</v>
          </cell>
          <cell r="BV3" t="str">
            <v>0: No</v>
          </cell>
          <cell r="BW3" t="str">
            <v>0: No</v>
          </cell>
          <cell r="BX3" t="str">
            <v>0: No</v>
          </cell>
          <cell r="BY3" t="str">
            <v>0: No</v>
          </cell>
          <cell r="BZ3" t="str">
            <v>1: Yes</v>
          </cell>
          <cell r="CA3" t="str">
            <v>According to OPD card numbers given to the patient</v>
          </cell>
          <cell r="CB3" t="str">
            <v>ART patient charts in the facility are kept merged to other OPD patients. MRN is not yet fully implemented and this has made pulling charts very challenging. Furthermore, patient charts and card numbers on the ART registry book are linked through house number of a patient which presented a second challenge to pull charts as house numbers were missing for most patients. Thus, sampling and patient records (eg. CD4 counts, weight information...) was done using the ART Registry book; whereas ART drug dispensary records of patients were used to determine current status of patients as scheduled and attended visits were recorded on it.</v>
          </cell>
          <cell r="CC3">
            <v>15.272425861880972</v>
          </cell>
          <cell r="CD3">
            <v>7.455012062039966</v>
          </cell>
          <cell r="CE3">
            <v>15.55067823963117</v>
          </cell>
          <cell r="CF3">
            <v>13.513587964523822</v>
          </cell>
          <cell r="CG3">
            <v>6.5964609805973193</v>
          </cell>
          <cell r="CH3">
            <v>13.759795608094738</v>
          </cell>
          <cell r="CI3">
            <v>13.58094907770036</v>
          </cell>
          <cell r="CJ3">
            <v>0</v>
          </cell>
          <cell r="CK3">
            <v>21.729518524320575</v>
          </cell>
          <cell r="CL3">
            <v>0</v>
          </cell>
          <cell r="CM3">
            <v>1.7588378973571492</v>
          </cell>
          <cell r="CN3">
            <v>0.85855108144264702</v>
          </cell>
          <cell r="CO3">
            <v>1.7908826315364321</v>
          </cell>
          <cell r="CP3">
            <v>1.7676051676760374</v>
          </cell>
          <cell r="CQ3">
            <v>0</v>
          </cell>
          <cell r="CR3">
            <v>2.8281682682816602</v>
          </cell>
          <cell r="CS3">
            <v>0</v>
          </cell>
          <cell r="CT3">
            <v>13.759795608094738</v>
          </cell>
          <cell r="CU3">
            <v>13.58094907770036</v>
          </cell>
          <cell r="CV3">
            <v>21.729518524320575</v>
          </cell>
          <cell r="CW3">
            <v>1.7908826315364321</v>
          </cell>
          <cell r="CX3">
            <v>1.7676051676760374</v>
          </cell>
          <cell r="CY3">
            <v>2.8281682682816602</v>
          </cell>
          <cell r="CZ3">
            <v>7.8945675172655738</v>
          </cell>
          <cell r="DA3">
            <v>3.8536180563626066</v>
          </cell>
          <cell r="DB3">
            <v>7.9339195278053642</v>
          </cell>
          <cell r="DC3">
            <v>0</v>
          </cell>
          <cell r="DD3">
            <v>12.694271244488579</v>
          </cell>
          <cell r="DE3">
            <v>0</v>
          </cell>
          <cell r="DF3">
            <v>0.74739104089173647</v>
          </cell>
          <cell r="DG3">
            <v>0.36482804207387837</v>
          </cell>
          <cell r="DH3">
            <v>0.75111655721092618</v>
          </cell>
          <cell r="DI3">
            <v>0</v>
          </cell>
          <cell r="DJ3">
            <v>1.2017864915374814</v>
          </cell>
          <cell r="DK3">
            <v>0</v>
          </cell>
          <cell r="DL3">
            <v>0.20284392792309189</v>
          </cell>
          <cell r="DM3">
            <v>9.9015306609055651E-2</v>
          </cell>
          <cell r="DN3">
            <v>0.20385504301864396</v>
          </cell>
          <cell r="DO3">
            <v>0</v>
          </cell>
          <cell r="DP3">
            <v>0.32616806882983024</v>
          </cell>
          <cell r="DQ3">
            <v>0</v>
          </cell>
          <cell r="DR3">
            <v>0</v>
          </cell>
          <cell r="DS3">
            <v>0</v>
          </cell>
          <cell r="DT3">
            <v>0</v>
          </cell>
          <cell r="DU3">
            <v>0</v>
          </cell>
          <cell r="DV3">
            <v>0</v>
          </cell>
          <cell r="DW3">
            <v>0</v>
          </cell>
          <cell r="DX3">
            <v>0</v>
          </cell>
          <cell r="DY3">
            <v>0</v>
          </cell>
          <cell r="DZ3">
            <v>0</v>
          </cell>
          <cell r="EA3">
            <v>0</v>
          </cell>
          <cell r="EB3">
            <v>0</v>
          </cell>
          <cell r="EC3">
            <v>0</v>
          </cell>
          <cell r="ED3">
            <v>3.9148421957772399</v>
          </cell>
          <cell r="EE3">
            <v>1.9109731521661393</v>
          </cell>
          <cell r="EF3">
            <v>3.9343564897538159</v>
          </cell>
          <cell r="EG3">
            <v>0</v>
          </cell>
          <cell r="EH3">
            <v>6.2949703836061035</v>
          </cell>
          <cell r="EI3">
            <v>0</v>
          </cell>
          <cell r="EJ3">
            <v>2.5127811800233313</v>
          </cell>
          <cell r="EK3">
            <v>1.2265775048282861</v>
          </cell>
          <cell r="EL3">
            <v>2.5253066275876477</v>
          </cell>
          <cell r="EM3">
            <v>0</v>
          </cell>
          <cell r="EN3">
            <v>4.0404906041402349</v>
          </cell>
          <cell r="EO3">
            <v>0</v>
          </cell>
          <cell r="EP3">
            <v>0</v>
          </cell>
          <cell r="EQ3">
            <v>0</v>
          </cell>
          <cell r="ER3">
            <v>0</v>
          </cell>
          <cell r="ES3">
            <v>0</v>
          </cell>
          <cell r="ET3">
            <v>0</v>
          </cell>
          <cell r="EU3">
            <v>0</v>
          </cell>
          <cell r="EV3">
            <v>0.17145578663279887</v>
          </cell>
          <cell r="EW3">
            <v>0</v>
          </cell>
          <cell r="EX3">
            <v>4.4102238450547704</v>
          </cell>
          <cell r="EY3">
            <v>0</v>
          </cell>
          <cell r="EZ3">
            <v>2.0193681536751868</v>
          </cell>
          <cell r="FA3">
            <v>0.45721543102079698</v>
          </cell>
          <cell r="FB3">
            <v>0</v>
          </cell>
          <cell r="FC3">
            <v>0</v>
          </cell>
          <cell r="FD3">
            <v>0</v>
          </cell>
          <cell r="FE3">
            <v>7.058263216383553</v>
          </cell>
          <cell r="FF3">
            <v>0.11430385775519925</v>
          </cell>
          <cell r="FG3">
            <v>2.7051913002063825</v>
          </cell>
          <cell r="FH3">
            <v>2.8194951579615819</v>
          </cell>
          <cell r="FI3">
            <v>8.3693642975500485E-2</v>
          </cell>
          <cell r="FJ3">
            <v>0</v>
          </cell>
          <cell r="FK3">
            <v>2.1527864832031511</v>
          </cell>
          <cell r="FL3">
            <v>0</v>
          </cell>
          <cell r="FM3">
            <v>0.98572512837811677</v>
          </cell>
          <cell r="FN3">
            <v>0.22318304793466795</v>
          </cell>
          <cell r="FO3">
            <v>0</v>
          </cell>
          <cell r="FP3">
            <v>0</v>
          </cell>
          <cell r="FQ3">
            <v>0</v>
          </cell>
          <cell r="FR3">
            <v>3.4453883024914362</v>
          </cell>
          <cell r="FS3">
            <v>5.5795761983666974E-2</v>
          </cell>
          <cell r="FT3">
            <v>1.3204997002801186</v>
          </cell>
          <cell r="FU3">
            <v>1.3762954622637855</v>
          </cell>
          <cell r="FV3">
            <v>0.17457958508767846</v>
          </cell>
          <cell r="FW3">
            <v>0</v>
          </cell>
          <cell r="FX3">
            <v>4.4905748830886187</v>
          </cell>
          <cell r="FY3">
            <v>0</v>
          </cell>
          <cell r="FZ3">
            <v>2.0561595576993237</v>
          </cell>
          <cell r="GA3">
            <v>0.46554556023380922</v>
          </cell>
          <cell r="GB3">
            <v>0</v>
          </cell>
          <cell r="GC3">
            <v>0</v>
          </cell>
          <cell r="GD3">
            <v>0</v>
          </cell>
          <cell r="GE3">
            <v>7.1868595861094304</v>
          </cell>
          <cell r="GF3">
            <v>0.1163863900584523</v>
          </cell>
          <cell r="GG3">
            <v>2.754477898050038</v>
          </cell>
          <cell r="GH3">
            <v>2.87086428810849</v>
          </cell>
          <cell r="GI3">
            <v>10052.941191046706</v>
          </cell>
          <cell r="GJ3">
            <v>0</v>
          </cell>
          <cell r="GK3">
            <v>1915.4477266138201</v>
          </cell>
          <cell r="GL3">
            <v>0</v>
          </cell>
          <cell r="GM3">
            <v>1077.0614603492409</v>
          </cell>
          <cell r="GN3">
            <v>2335.226273103694</v>
          </cell>
          <cell r="GO3">
            <v>0</v>
          </cell>
          <cell r="GP3">
            <v>0</v>
          </cell>
          <cell r="GQ3" t="str">
            <v/>
          </cell>
          <cell r="GR3">
            <v>938.21008472077324</v>
          </cell>
          <cell r="GS3">
            <v>919.79072969555182</v>
          </cell>
          <cell r="GT3">
            <v>0</v>
          </cell>
          <cell r="GU3">
            <v>1</v>
          </cell>
          <cell r="GV3">
            <v>0</v>
          </cell>
          <cell r="GW3">
            <v>0.28872585556881414</v>
          </cell>
          <cell r="GX3">
            <v>0.77897563141938075</v>
          </cell>
          <cell r="GY3">
            <v>0</v>
          </cell>
          <cell r="GZ3">
            <v>0</v>
          </cell>
          <cell r="HA3">
            <v>4.0209999999999999</v>
          </cell>
          <cell r="HB3">
            <v>86.361488327919645</v>
          </cell>
          <cell r="HC3">
            <v>85.806081938372685</v>
          </cell>
          <cell r="HD3">
            <v>0</v>
          </cell>
          <cell r="HE3">
            <v>111.11139552952871</v>
          </cell>
          <cell r="HF3">
            <v>0</v>
          </cell>
          <cell r="HG3">
            <v>82.043413911523658</v>
          </cell>
          <cell r="HH3">
            <v>4.3180744163959828</v>
          </cell>
          <cell r="HI3">
            <v>81.515777841454053</v>
          </cell>
          <cell r="HJ3">
            <v>4.2903040969186339</v>
          </cell>
          <cell r="HK3">
            <v>0</v>
          </cell>
          <cell r="HL3">
            <v>0</v>
          </cell>
          <cell r="HM3">
            <v>105.55582575305226</v>
          </cell>
          <cell r="HN3">
            <v>5.5555697764764354</v>
          </cell>
          <cell r="HO3">
            <v>0</v>
          </cell>
          <cell r="HP3">
            <v>0</v>
          </cell>
          <cell r="HQ3">
            <v>337.00000000000006</v>
          </cell>
          <cell r="HR3">
            <v>517</v>
          </cell>
          <cell r="HS3">
            <v>160</v>
          </cell>
          <cell r="HT3">
            <v>0</v>
          </cell>
          <cell r="HU3" t="str">
            <v>1: Yes</v>
          </cell>
          <cell r="HV3" t="str">
            <v>1</v>
          </cell>
          <cell r="HW3" t="str">
            <v>30</v>
          </cell>
          <cell r="HX3" t="str">
            <v>AZT,D4T3TC,D4T3TCNVP: AZT, D4T-3TC, D4T-3TC-NVP</v>
          </cell>
          <cell r="HY3" t="str">
            <v>0: No</v>
          </cell>
          <cell r="HZ3" t="str">
            <v>0: No</v>
          </cell>
          <cell r="IA3" t="str">
            <v>N/A</v>
          </cell>
          <cell r="IB3" t="str">
            <v>N/A</v>
          </cell>
          <cell r="IC3" t="str">
            <v>N/A</v>
          </cell>
          <cell r="ID3">
            <v>0</v>
          </cell>
          <cell r="IE3">
            <v>500</v>
          </cell>
          <cell r="IF3">
            <v>0</v>
          </cell>
          <cell r="IG3">
            <v>332</v>
          </cell>
          <cell r="IH3">
            <v>0</v>
          </cell>
          <cell r="II3">
            <v>160</v>
          </cell>
          <cell r="IJ3">
            <v>0</v>
          </cell>
          <cell r="IK3">
            <v>0</v>
          </cell>
          <cell r="IL3">
            <v>0</v>
          </cell>
          <cell r="IM3">
            <v>0</v>
          </cell>
          <cell r="IN3">
            <v>53.426982537955851</v>
          </cell>
          <cell r="IO3">
            <v>86.333054358572809</v>
          </cell>
          <cell r="IP3">
            <v>118.77139391566578</v>
          </cell>
          <cell r="IQ3">
            <v>141.70379137230802</v>
          </cell>
          <cell r="IR3">
            <v>151.52344998649522</v>
          </cell>
          <cell r="IS3" t="str">
            <v>N/A</v>
          </cell>
          <cell r="IT3">
            <v>128.29043031908435</v>
          </cell>
          <cell r="IU3" t="str">
            <v>N/A</v>
          </cell>
          <cell r="IV3">
            <v>5532</v>
          </cell>
          <cell r="IW3">
            <v>7.4550000000000001</v>
          </cell>
          <cell r="IX3">
            <v>2398</v>
          </cell>
          <cell r="IY3">
            <v>0.73499999999999999</v>
          </cell>
          <cell r="IZ3">
            <v>2112.2925</v>
          </cell>
          <cell r="JA3">
            <v>44</v>
          </cell>
          <cell r="JB3">
            <v>5.7119999999999997</v>
          </cell>
          <cell r="JC3">
            <v>6413.866</v>
          </cell>
          <cell r="JD3">
            <v>6074.4174999999996</v>
          </cell>
          <cell r="JE3">
            <v>7.4550000000000001</v>
          </cell>
          <cell r="JF3">
            <v>2623.2555000000002</v>
          </cell>
          <cell r="JG3">
            <v>0.73499999999999999</v>
          </cell>
          <cell r="JH3">
            <v>2112.2925</v>
          </cell>
          <cell r="JI3">
            <v>44</v>
          </cell>
          <cell r="JJ3">
            <v>61.3095</v>
          </cell>
          <cell r="JK3">
            <v>6414.866</v>
          </cell>
          <cell r="JL3">
            <v>256</v>
          </cell>
          <cell r="JM3">
            <v>244</v>
          </cell>
          <cell r="JN3">
            <v>205</v>
          </cell>
          <cell r="JO3">
            <v>127</v>
          </cell>
          <cell r="JP3">
            <v>61</v>
          </cell>
          <cell r="JQ3">
            <v>99</v>
          </cell>
          <cell r="JR3">
            <v>0</v>
          </cell>
          <cell r="JS3">
            <v>0</v>
          </cell>
          <cell r="JT3">
            <v>0</v>
          </cell>
          <cell r="JU3">
            <v>0</v>
          </cell>
          <cell r="JV3">
            <v>4.3919011004532154</v>
          </cell>
          <cell r="JW3">
            <v>9.8869811503093707</v>
          </cell>
          <cell r="JX3" t="str">
            <v/>
          </cell>
          <cell r="JY3">
            <v>2.6909500670282807</v>
          </cell>
          <cell r="JZ3">
            <v>4.2871771553742803</v>
          </cell>
          <cell r="KA3">
            <v>4.5083333126838321</v>
          </cell>
          <cell r="KB3">
            <v>4.3541744618533507</v>
          </cell>
          <cell r="KC3" t="str">
            <v/>
          </cell>
          <cell r="KD3">
            <v>7.3098614583668882</v>
          </cell>
          <cell r="KE3" t="str">
            <v/>
          </cell>
          <cell r="KF3" t="str">
            <v>Tenofovir/Emtricitabine (TDF/FTC)</v>
          </cell>
          <cell r="KG3" t="str">
            <v/>
          </cell>
          <cell r="KH3" t="str">
            <v>1: Yes</v>
          </cell>
          <cell r="KI3" t="str">
            <v>1</v>
          </cell>
          <cell r="KJ3" t="str">
            <v>30</v>
          </cell>
          <cell r="KK3" t="str">
            <v>AZT,D4T3TC,D4T3TCNVP: AZT, D4T-3TC, D4T-3TC-NVP</v>
          </cell>
          <cell r="KL3" t="str">
            <v>0: No</v>
          </cell>
          <cell r="KM3">
            <v>500</v>
          </cell>
          <cell r="KN3">
            <v>332</v>
          </cell>
          <cell r="KO3">
            <v>160</v>
          </cell>
          <cell r="KP3">
            <v>0</v>
          </cell>
          <cell r="KQ3">
            <v>18.443919532792091</v>
          </cell>
          <cell r="KR3">
            <v>18.443919532792091</v>
          </cell>
          <cell r="KS3">
            <v>18.443919532792087</v>
          </cell>
          <cell r="KT3">
            <v>0</v>
          </cell>
          <cell r="KU3">
            <v>18.443919532792087</v>
          </cell>
          <cell r="KV3">
            <v>0</v>
          </cell>
          <cell r="KW3">
            <v>1.0423729183709136</v>
          </cell>
          <cell r="KX3">
            <v>15.163757535377329</v>
          </cell>
          <cell r="KY3">
            <v>0.55184963967207801</v>
          </cell>
          <cell r="KZ3">
            <v>0</v>
          </cell>
          <cell r="LA3">
            <v>0</v>
          </cell>
          <cell r="LB3">
            <v>0</v>
          </cell>
          <cell r="LC3">
            <v>0</v>
          </cell>
          <cell r="LD3">
            <v>0</v>
          </cell>
          <cell r="LE3">
            <v>0</v>
          </cell>
          <cell r="LF3">
            <v>0</v>
          </cell>
          <cell r="LG3">
            <v>0</v>
          </cell>
          <cell r="LH3">
            <v>0</v>
          </cell>
          <cell r="LI3">
            <v>12.1756088646574</v>
          </cell>
          <cell r="LJ3">
            <v>12.175608864657402</v>
          </cell>
          <cell r="LK3">
            <v>12.175608864657399</v>
          </cell>
          <cell r="LL3">
            <v>0</v>
          </cell>
          <cell r="LM3">
            <v>12.1756088646574</v>
          </cell>
          <cell r="LN3">
            <v>0</v>
          </cell>
          <cell r="LO3">
            <v>6.2351876697742803</v>
          </cell>
          <cell r="LP3">
            <v>6.2351876697742803</v>
          </cell>
          <cell r="LQ3">
            <v>6.2351876697742803</v>
          </cell>
          <cell r="LR3">
            <v>0</v>
          </cell>
          <cell r="LS3">
            <v>6.2351876697742794</v>
          </cell>
          <cell r="LT3">
            <v>0</v>
          </cell>
          <cell r="LU3">
            <v>0</v>
          </cell>
          <cell r="LV3">
            <v>0</v>
          </cell>
          <cell r="LW3">
            <v>0</v>
          </cell>
          <cell r="LX3">
            <v>0</v>
          </cell>
          <cell r="LY3">
            <v>0</v>
          </cell>
          <cell r="LZ3">
            <v>0</v>
          </cell>
          <cell r="MA3">
            <v>3.3122998360406525E-2</v>
          </cell>
          <cell r="MB3">
            <v>3.3122998360406532E-2</v>
          </cell>
          <cell r="MC3">
            <v>3.3122998360406525E-2</v>
          </cell>
          <cell r="MD3">
            <v>0</v>
          </cell>
          <cell r="ME3">
            <v>3.3122998360406525E-2</v>
          </cell>
          <cell r="MF3">
            <v>0</v>
          </cell>
          <cell r="MG3">
            <v>6.4506064967769061E-2</v>
          </cell>
          <cell r="MH3">
            <v>6.4506064967769061E-2</v>
          </cell>
          <cell r="MI3">
            <v>6.4506064967769061E-2</v>
          </cell>
          <cell r="MJ3">
            <v>0</v>
          </cell>
          <cell r="MK3">
            <v>6.4506064967769061E-2</v>
          </cell>
          <cell r="ML3">
            <v>0</v>
          </cell>
          <cell r="MM3">
            <v>18.379413467824318</v>
          </cell>
          <cell r="MN3">
            <v>18.379413467824321</v>
          </cell>
          <cell r="MO3">
            <v>18.379413467824318</v>
          </cell>
          <cell r="MP3">
            <v>0</v>
          </cell>
          <cell r="MQ3">
            <v>18.379413467824318</v>
          </cell>
          <cell r="MR3">
            <v>0</v>
          </cell>
          <cell r="MS3">
            <v>0</v>
          </cell>
          <cell r="MT3">
            <v>1.7126528020320686</v>
          </cell>
          <cell r="MU3">
            <v>0</v>
          </cell>
          <cell r="MV3">
            <v>0</v>
          </cell>
          <cell r="MW3">
            <v>0</v>
          </cell>
          <cell r="MX3">
            <v>1.4154627718685506</v>
          </cell>
          <cell r="MY3">
            <v>8.1841562152722661E-2</v>
          </cell>
          <cell r="MZ3">
            <v>0</v>
          </cell>
          <cell r="NA3">
            <v>0</v>
          </cell>
          <cell r="NB3">
            <v>1.5564375297666297</v>
          </cell>
          <cell r="NC3" t="str">
            <v/>
          </cell>
          <cell r="ND3">
            <v>7.1092102556986427</v>
          </cell>
          <cell r="NE3">
            <v>0</v>
          </cell>
          <cell r="NF3">
            <v>0</v>
          </cell>
          <cell r="NG3" t="str">
            <v>N/A</v>
          </cell>
          <cell r="NH3">
            <v>2.761664283714234</v>
          </cell>
          <cell r="NI3">
            <v>0.12699443206851008</v>
          </cell>
          <cell r="NJ3" t="str">
            <v>N/A</v>
          </cell>
          <cell r="NK3" t="str">
            <v>N/A</v>
          </cell>
          <cell r="NL3">
            <v>0.59532511813579603</v>
          </cell>
          <cell r="NM3">
            <v>61.798221939990491</v>
          </cell>
          <cell r="NN3">
            <v>1698.0952532147962</v>
          </cell>
          <cell r="NO3">
            <v>1798</v>
          </cell>
          <cell r="NP3">
            <v>0</v>
          </cell>
          <cell r="NQ3">
            <v>1486</v>
          </cell>
          <cell r="NR3">
            <v>85.92</v>
          </cell>
          <cell r="NS3">
            <v>1634</v>
          </cell>
          <cell r="NT3">
            <v>0</v>
          </cell>
          <cell r="NU3">
            <v>0</v>
          </cell>
          <cell r="NV3">
            <v>20.568191608947227</v>
          </cell>
          <cell r="NW3">
            <v>18.443919532792091</v>
          </cell>
          <cell r="NX3">
            <v>0.53973752674216058</v>
          </cell>
          <cell r="NY3">
            <v>0</v>
          </cell>
          <cell r="NZ3">
            <v>12.175608864657402</v>
          </cell>
          <cell r="OA3">
            <v>6.2351876697742803</v>
          </cell>
          <cell r="OB3">
            <v>0</v>
          </cell>
          <cell r="OC3">
            <v>3.3122998360406532E-2</v>
          </cell>
          <cell r="OD3">
            <v>6.4506064967769061E-2</v>
          </cell>
          <cell r="OE3">
            <v>18.379413467824321</v>
          </cell>
          <cell r="OF3">
            <v>0</v>
          </cell>
          <cell r="OG3">
            <v>1.7126528020320688</v>
          </cell>
          <cell r="OH3">
            <v>0</v>
          </cell>
          <cell r="OI3">
            <v>0</v>
          </cell>
          <cell r="OJ3">
            <v>0</v>
          </cell>
          <cell r="OK3">
            <v>1.4154627718685506</v>
          </cell>
          <cell r="OL3">
            <v>8.1841562152722674E-2</v>
          </cell>
          <cell r="OM3">
            <v>0</v>
          </cell>
          <cell r="ON3">
            <v>0</v>
          </cell>
          <cell r="OO3">
            <v>1.5564375297666297</v>
          </cell>
          <cell r="OP3">
            <v>10.209279622916471</v>
          </cell>
          <cell r="OQ3">
            <v>10.155817254133057</v>
          </cell>
          <cell r="OR3">
            <v>11.7112882054805</v>
          </cell>
          <cell r="OS3">
            <v>11.7112882054805</v>
          </cell>
          <cell r="OT3">
            <v>10.373156543388369</v>
          </cell>
          <cell r="OU3">
            <v>0</v>
          </cell>
          <cell r="OV3">
            <v>0.47078780259860187</v>
          </cell>
          <cell r="OW3">
            <v>4.9508513289854434</v>
          </cell>
          <cell r="OX3">
            <v>8.6426085509319091</v>
          </cell>
          <cell r="OY3">
            <v>4.9275992217183644</v>
          </cell>
          <cell r="OZ3">
            <v>0</v>
          </cell>
          <cell r="PA3">
            <v>0</v>
          </cell>
          <cell r="PB3">
            <v>0</v>
          </cell>
          <cell r="PC3">
            <v>9.698815641770647</v>
          </cell>
          <cell r="PD3">
            <v>0</v>
          </cell>
          <cell r="PE3">
            <v>11.125723795206474</v>
          </cell>
          <cell r="PF3">
            <v>9.8544987162189486</v>
          </cell>
          <cell r="PG3">
            <v>0</v>
          </cell>
          <cell r="PH3">
            <v>0.44724841246867181</v>
          </cell>
          <cell r="PI3">
            <v>0.51046398114582359</v>
          </cell>
          <cell r="PJ3">
            <v>0</v>
          </cell>
          <cell r="PK3">
            <v>0.58556441027402506</v>
          </cell>
          <cell r="PL3">
            <v>0.51865782716941844</v>
          </cell>
          <cell r="PM3">
            <v>0</v>
          </cell>
          <cell r="PN3">
            <v>2.3539390129930095E-2</v>
          </cell>
          <cell r="PO3">
            <v>0</v>
          </cell>
          <cell r="PP3">
            <v>0.7</v>
          </cell>
          <cell r="PQ3">
            <v>0.8</v>
          </cell>
          <cell r="PR3">
            <v>1</v>
          </cell>
          <cell r="PS3">
            <v>1</v>
          </cell>
          <cell r="PT3" t="str">
            <v>1: Yes</v>
          </cell>
          <cell r="PU3" t="str">
            <v>1: Yes</v>
          </cell>
          <cell r="PV3">
            <v>0.96</v>
          </cell>
          <cell r="PW3" t="str">
            <v>1: Yes</v>
          </cell>
          <cell r="PX3" t="str">
            <v>0: All patients when initiated</v>
          </cell>
          <cell r="PY3">
            <v>0.99</v>
          </cell>
          <cell r="PZ3" t="str">
            <v>0: No</v>
          </cell>
          <cell r="QA3" t="str">
            <v>N/A</v>
          </cell>
          <cell r="QB3" t="str">
            <v>N/A</v>
          </cell>
          <cell r="QC3">
            <v>6.5353655033044038E-3</v>
          </cell>
          <cell r="QD3">
            <v>3.6450090307110169E-3</v>
          </cell>
          <cell r="QE3">
            <v>0.99778014997481124</v>
          </cell>
          <cell r="QF3">
            <v>0</v>
          </cell>
          <cell r="QG3">
            <v>2.9347892751819318</v>
          </cell>
          <cell r="QH3">
            <v>0</v>
          </cell>
          <cell r="QI3">
            <v>1.1746036954590893</v>
          </cell>
          <cell r="QJ3">
            <v>4.9508513289854434</v>
          </cell>
          <cell r="QK3">
            <v>0.14107479878118029</v>
          </cell>
          <cell r="QL3">
            <v>2.0915886390690936E-2</v>
          </cell>
          <cell r="QM3">
            <v>4.2420160525540309E-3</v>
          </cell>
          <cell r="QN3">
            <v>0.87090307131981548</v>
          </cell>
          <cell r="QO3">
            <v>0</v>
          </cell>
          <cell r="QP3">
            <v>1.7077355791566733</v>
          </cell>
          <cell r="QQ3">
            <v>0</v>
          </cell>
          <cell r="QR3">
            <v>0.34174728303449431</v>
          </cell>
          <cell r="QS3">
            <v>8.6426085509319091</v>
          </cell>
          <cell r="QT3">
            <v>0.12313581859436321</v>
          </cell>
          <cell r="QU3">
            <v>6.0235064367825481E-3</v>
          </cell>
          <cell r="QV3">
            <v>3.6237592123420869E-3</v>
          </cell>
          <cell r="QW3">
            <v>1.0022962021784785</v>
          </cell>
          <cell r="QX3">
            <v>0</v>
          </cell>
          <cell r="QY3">
            <v>2.9784649225620332</v>
          </cell>
          <cell r="QZ3">
            <v>0</v>
          </cell>
          <cell r="RA3">
            <v>1.2042483174549665</v>
          </cell>
          <cell r="RB3">
            <v>4.8194472289358892</v>
          </cell>
          <cell r="RC3">
            <v>0.14171331735256473</v>
          </cell>
          <cell r="RD3">
            <v>2.4267416202441332</v>
          </cell>
          <cell r="RE3">
            <v>2.5131188599947052</v>
          </cell>
          <cell r="RF3">
            <v>15.519274334137833</v>
          </cell>
          <cell r="RG3">
            <v>2.0240744559006711</v>
          </cell>
          <cell r="RH3">
            <v>0</v>
          </cell>
          <cell r="RI3">
            <v>13.613568959697943</v>
          </cell>
          <cell r="RJ3">
            <v>0</v>
          </cell>
          <cell r="RK3">
            <v>12.020610289409339</v>
          </cell>
          <cell r="RL3">
            <v>14.743310617430939</v>
          </cell>
          <cell r="RM3">
            <v>1.9228707331056374</v>
          </cell>
          <cell r="RN3">
            <v>0</v>
          </cell>
          <cell r="RO3">
            <v>12.932890511713046</v>
          </cell>
          <cell r="RP3">
            <v>0</v>
          </cell>
          <cell r="RQ3">
            <v>0.63266369944259693</v>
          </cell>
          <cell r="RR3">
            <v>0.77596371670689168</v>
          </cell>
          <cell r="RS3">
            <v>0.10120372279503356</v>
          </cell>
          <cell r="RT3">
            <v>0</v>
          </cell>
          <cell r="RU3">
            <v>0.68067844798489729</v>
          </cell>
          <cell r="RV3">
            <v>0</v>
          </cell>
          <cell r="RW3">
            <v>5.7741023725227709</v>
          </cell>
          <cell r="RX3">
            <v>5.8753565793554747</v>
          </cell>
          <cell r="RY3">
            <v>2.9293970004215435</v>
          </cell>
          <cell r="RZ3">
            <v>5.8018049896598125</v>
          </cell>
          <cell r="SA3">
            <v>0</v>
          </cell>
          <cell r="SB3">
            <v>9.1529476437711246</v>
          </cell>
          <cell r="SC3">
            <v>0</v>
          </cell>
          <cell r="SD3">
            <v>1.6099369864858271</v>
          </cell>
          <cell r="SE3">
            <v>0.78586727229317299</v>
          </cell>
          <cell r="SF3">
            <v>1.617962031191827</v>
          </cell>
          <cell r="SG3">
            <v>0</v>
          </cell>
          <cell r="SH3">
            <v>2.5887392499069226</v>
          </cell>
          <cell r="SI3">
            <v>0</v>
          </cell>
          <cell r="SJ3">
            <v>1.9428246648695282</v>
          </cell>
          <cell r="SK3">
            <v>1.059214635033914</v>
          </cell>
          <cell r="SL3">
            <v>1.9514295315088124</v>
          </cell>
          <cell r="SM3">
            <v>0</v>
          </cell>
          <cell r="SN3">
            <v>2.9923469107295264</v>
          </cell>
          <cell r="SO3">
            <v>0</v>
          </cell>
          <cell r="SP3">
            <v>0</v>
          </cell>
          <cell r="SQ3">
            <v>0</v>
          </cell>
          <cell r="SR3">
            <v>0</v>
          </cell>
          <cell r="SS3">
            <v>0</v>
          </cell>
          <cell r="ST3">
            <v>0</v>
          </cell>
          <cell r="SU3">
            <v>0</v>
          </cell>
          <cell r="SV3">
            <v>0</v>
          </cell>
          <cell r="SW3">
            <v>0</v>
          </cell>
          <cell r="SX3">
            <v>0</v>
          </cell>
          <cell r="SY3">
            <v>0</v>
          </cell>
          <cell r="SZ3">
            <v>0</v>
          </cell>
          <cell r="TA3">
            <v>0</v>
          </cell>
          <cell r="TB3">
            <v>0</v>
          </cell>
          <cell r="TC3">
            <v>0</v>
          </cell>
          <cell r="TD3">
            <v>0</v>
          </cell>
          <cell r="TE3">
            <v>0</v>
          </cell>
          <cell r="TF3">
            <v>0</v>
          </cell>
          <cell r="TG3">
            <v>0</v>
          </cell>
          <cell r="TH3">
            <v>1.110670360583708</v>
          </cell>
          <cell r="TI3">
            <v>0.54215754654722792</v>
          </cell>
          <cell r="TJ3">
            <v>1.116206713479587</v>
          </cell>
          <cell r="TK3">
            <v>0</v>
          </cell>
          <cell r="TL3">
            <v>1.7859307415673387</v>
          </cell>
          <cell r="TM3">
            <v>0</v>
          </cell>
          <cell r="TN3">
            <v>1.110670360583708</v>
          </cell>
          <cell r="TO3">
            <v>0.54215754654722792</v>
          </cell>
          <cell r="TP3">
            <v>1.116206713479587</v>
          </cell>
          <cell r="TQ3">
            <v>0</v>
          </cell>
          <cell r="TR3">
            <v>1.7859307415673387</v>
          </cell>
          <cell r="TS3">
            <v>0</v>
          </cell>
          <cell r="TT3">
            <v>0</v>
          </cell>
          <cell r="TU3">
            <v>0</v>
          </cell>
          <cell r="TV3">
            <v>0</v>
          </cell>
          <cell r="TW3">
            <v>0</v>
          </cell>
          <cell r="TX3">
            <v>0</v>
          </cell>
          <cell r="TY3">
            <v>0</v>
          </cell>
          <cell r="TZ3">
            <v>0</v>
          </cell>
          <cell r="UA3">
            <v>0</v>
          </cell>
          <cell r="UB3">
            <v>1</v>
          </cell>
          <cell r="UC3">
            <v>545</v>
          </cell>
          <cell r="UD3">
            <v>0</v>
          </cell>
          <cell r="UE3">
            <v>0</v>
          </cell>
          <cell r="UF3">
            <v>0</v>
          </cell>
          <cell r="UG3">
            <v>0</v>
          </cell>
          <cell r="UH3">
            <v>0</v>
          </cell>
          <cell r="UI3">
            <v>0</v>
          </cell>
          <cell r="UJ3">
            <v>1.7624562643024746</v>
          </cell>
          <cell r="UK3">
            <v>1.4784030788592588</v>
          </cell>
          <cell r="UL3">
            <v>9.7428419477129076</v>
          </cell>
          <cell r="UM3">
            <v>1.3996106919870508</v>
          </cell>
          <cell r="UN3">
            <v>0</v>
          </cell>
          <cell r="UO3">
            <v>4.9895334871196795</v>
          </cell>
          <cell r="UP3">
            <v>0</v>
          </cell>
          <cell r="UQ3">
            <v>1.1103474465105592</v>
          </cell>
          <cell r="UR3">
            <v>6.1379904270591314</v>
          </cell>
          <cell r="US3">
            <v>0.88175473595184206</v>
          </cell>
          <cell r="UT3">
            <v>0</v>
          </cell>
          <cell r="UU3">
            <v>3.1434060968853981</v>
          </cell>
          <cell r="UV3">
            <v>0</v>
          </cell>
          <cell r="UW3">
            <v>0</v>
          </cell>
          <cell r="UX3">
            <v>0</v>
          </cell>
          <cell r="UY3">
            <v>0</v>
          </cell>
          <cell r="UZ3">
            <v>0</v>
          </cell>
          <cell r="VA3">
            <v>0</v>
          </cell>
          <cell r="VB3">
            <v>0</v>
          </cell>
          <cell r="VC3">
            <v>0</v>
          </cell>
          <cell r="VD3">
            <v>0.17624562643024747</v>
          </cell>
          <cell r="VE3">
            <v>0.9742841947712908</v>
          </cell>
          <cell r="VF3">
            <v>0.13996106919870507</v>
          </cell>
          <cell r="VG3">
            <v>0</v>
          </cell>
          <cell r="VH3">
            <v>0.498953348711968</v>
          </cell>
          <cell r="VI3">
            <v>0</v>
          </cell>
          <cell r="VJ3">
            <v>0</v>
          </cell>
          <cell r="VK3">
            <v>0</v>
          </cell>
          <cell r="VL3">
            <v>0</v>
          </cell>
          <cell r="VM3">
            <v>0</v>
          </cell>
          <cell r="VN3">
            <v>0</v>
          </cell>
          <cell r="VO3">
            <v>0</v>
          </cell>
          <cell r="VP3">
            <v>0</v>
          </cell>
          <cell r="VQ3">
            <v>0</v>
          </cell>
          <cell r="VR3">
            <v>0</v>
          </cell>
          <cell r="VS3">
            <v>0</v>
          </cell>
          <cell r="VT3">
            <v>0</v>
          </cell>
          <cell r="VU3">
            <v>0</v>
          </cell>
          <cell r="VV3">
            <v>0.28199300228839591</v>
          </cell>
          <cell r="VW3">
            <v>1.5588547116340652</v>
          </cell>
          <cell r="VX3">
            <v>0.22393771071792812</v>
          </cell>
          <cell r="VY3">
            <v>0</v>
          </cell>
          <cell r="VZ3">
            <v>0.79832535793914872</v>
          </cell>
          <cell r="WA3">
            <v>0</v>
          </cell>
          <cell r="WB3">
            <v>0.19387018907327219</v>
          </cell>
          <cell r="WC3">
            <v>1.0717126142484197</v>
          </cell>
          <cell r="WD3">
            <v>0.15395717611857559</v>
          </cell>
          <cell r="WE3">
            <v>0</v>
          </cell>
          <cell r="WF3">
            <v>0.54884868358316474</v>
          </cell>
          <cell r="WG3">
            <v>0</v>
          </cell>
          <cell r="WH3">
            <v>0</v>
          </cell>
          <cell r="WI3">
            <v>0</v>
          </cell>
          <cell r="WJ3">
            <v>0</v>
          </cell>
          <cell r="WK3">
            <v>0</v>
          </cell>
          <cell r="WL3">
            <v>0</v>
          </cell>
          <cell r="WM3">
            <v>0</v>
          </cell>
          <cell r="WN3">
            <v>0</v>
          </cell>
          <cell r="WO3">
            <v>4.9001985022809764</v>
          </cell>
          <cell r="WP3">
            <v>4.1104387663547834</v>
          </cell>
          <cell r="WQ3">
            <v>27.088252053186576</v>
          </cell>
          <cell r="WR3">
            <v>3.8913704445118329</v>
          </cell>
          <cell r="WS3">
            <v>0</v>
          </cell>
          <cell r="WT3">
            <v>13.872517018367576</v>
          </cell>
          <cell r="WU3">
            <v>0</v>
          </cell>
          <cell r="WV3">
            <v>3.7977041844890143</v>
          </cell>
          <cell r="WW3">
            <v>20.993673649137627</v>
          </cell>
          <cell r="WX3">
            <v>3.0158520748986759</v>
          </cell>
          <cell r="WY3">
            <v>0</v>
          </cell>
          <cell r="WZ3">
            <v>10.751343217121931</v>
          </cell>
          <cell r="XA3">
            <v>0</v>
          </cell>
          <cell r="XB3">
            <v>0.35625234703347936</v>
          </cell>
          <cell r="XC3">
            <v>1.9693596833863201</v>
          </cell>
          <cell r="XD3">
            <v>0.28290891754461506</v>
          </cell>
          <cell r="XE3">
            <v>0</v>
          </cell>
          <cell r="XF3">
            <v>1.0085543972871398</v>
          </cell>
          <cell r="XG3">
            <v>0</v>
          </cell>
          <cell r="XH3">
            <v>0</v>
          </cell>
          <cell r="XI3">
            <v>0</v>
          </cell>
          <cell r="XJ3">
            <v>0</v>
          </cell>
          <cell r="XK3">
            <v>0</v>
          </cell>
          <cell r="XL3">
            <v>0</v>
          </cell>
          <cell r="XM3">
            <v>0</v>
          </cell>
          <cell r="XN3">
            <v>0</v>
          </cell>
          <cell r="XO3">
            <v>0</v>
          </cell>
          <cell r="XP3">
            <v>0</v>
          </cell>
          <cell r="XQ3">
            <v>0</v>
          </cell>
          <cell r="XR3">
            <v>0</v>
          </cell>
          <cell r="XS3">
            <v>0</v>
          </cell>
          <cell r="XT3">
            <v>0</v>
          </cell>
          <cell r="XU3">
            <v>0</v>
          </cell>
          <cell r="XV3">
            <v>0</v>
          </cell>
          <cell r="XW3">
            <v>0</v>
          </cell>
          <cell r="XX3">
            <v>0</v>
          </cell>
          <cell r="XY3">
            <v>0</v>
          </cell>
          <cell r="XZ3">
            <v>0.38517001276907059</v>
          </cell>
          <cell r="YA3">
            <v>2.1292162724348791</v>
          </cell>
          <cell r="YB3">
            <v>0.3058731606697398</v>
          </cell>
          <cell r="YC3">
            <v>0</v>
          </cell>
          <cell r="YD3">
            <v>1.0904206339021913</v>
          </cell>
          <cell r="YE3">
            <v>0</v>
          </cell>
          <cell r="YF3">
            <v>0.36107195798941122</v>
          </cell>
          <cell r="YG3">
            <v>1.9960024482277465</v>
          </cell>
          <cell r="YH3">
            <v>0.28673629139880252</v>
          </cell>
          <cell r="YI3">
            <v>0</v>
          </cell>
          <cell r="YJ3">
            <v>1.0221987700563151</v>
          </cell>
          <cell r="YK3">
            <v>0</v>
          </cell>
          <cell r="YL3">
            <v>0</v>
          </cell>
          <cell r="YM3">
            <v>0</v>
          </cell>
          <cell r="YN3">
            <v>0</v>
          </cell>
          <cell r="YO3">
            <v>0</v>
          </cell>
          <cell r="YP3">
            <v>0</v>
          </cell>
          <cell r="YQ3">
            <v>0</v>
          </cell>
          <cell r="YR3">
            <v>0.98987041399423448</v>
          </cell>
          <cell r="YS3">
            <v>3.1860124567911456</v>
          </cell>
          <cell r="YT3">
            <v>0.48196109559318751</v>
          </cell>
          <cell r="YU3">
            <v>0</v>
          </cell>
          <cell r="YV3">
            <v>9.5987627630336067E-2</v>
          </cell>
          <cell r="YW3">
            <v>0</v>
          </cell>
          <cell r="YX3">
            <v>0.10207285695611726</v>
          </cell>
          <cell r="YY3">
            <v>4.4294051315954604E-2</v>
          </cell>
          <cell r="YZ3">
            <v>0.35625234703347936</v>
          </cell>
          <cell r="ZA3">
            <v>0.83033406125396514</v>
          </cell>
          <cell r="ZB3">
            <v>2.6725262469239977</v>
          </cell>
          <cell r="ZC3">
            <v>0.40428394284005015</v>
          </cell>
          <cell r="ZD3">
            <v>0</v>
          </cell>
          <cell r="ZE3">
            <v>8.0517404655852762E-2</v>
          </cell>
          <cell r="ZF3">
            <v>0</v>
          </cell>
          <cell r="ZG3">
            <v>8.5621884099125661E-2</v>
          </cell>
          <cell r="ZH3">
            <v>3.7155226581792093E-2</v>
          </cell>
          <cell r="ZI3">
            <v>0.29883553843168892</v>
          </cell>
          <cell r="ZJ3">
            <v>0.12</v>
          </cell>
          <cell r="ZK3">
            <v>1.6433711583060444</v>
          </cell>
          <cell r="ZL3">
            <v>1.6433711583060446</v>
          </cell>
          <cell r="ZM3">
            <v>1.6433711583060446</v>
          </cell>
          <cell r="ZN3">
            <v>1.6463505683402653</v>
          </cell>
          <cell r="ZO3">
            <v>0</v>
          </cell>
          <cell r="ZP3">
            <v>1.5106032909384106</v>
          </cell>
          <cell r="ZQ3">
            <v>0</v>
          </cell>
          <cell r="ZR3">
            <v>0</v>
          </cell>
          <cell r="ZS3">
            <v>96</v>
          </cell>
          <cell r="ZT3">
            <v>96</v>
          </cell>
          <cell r="ZU3">
            <v>0</v>
          </cell>
          <cell r="ZV3">
            <v>0</v>
          </cell>
          <cell r="ZW3">
            <v>0</v>
          </cell>
        </row>
        <row r="4">
          <cell r="A4" t="str">
            <v>Ethiopia_30</v>
          </cell>
          <cell r="B4" t="str">
            <v>Ethiopia</v>
          </cell>
          <cell r="C4" t="str">
            <v>Air Forces DB HP</v>
          </cell>
          <cell r="D4" t="str">
            <v>Hospital</v>
          </cell>
          <cell r="E4" t="str">
            <v>Secondary</v>
          </cell>
          <cell r="F4" t="str">
            <v>Urban</v>
          </cell>
          <cell r="G4" t="str">
            <v>No</v>
          </cell>
          <cell r="H4">
            <v>38180</v>
          </cell>
          <cell r="I4" t="e">
            <v>#VALUE!</v>
          </cell>
          <cell r="J4">
            <v>16200</v>
          </cell>
          <cell r="K4">
            <v>18</v>
          </cell>
          <cell r="L4">
            <v>212</v>
          </cell>
          <cell r="M4" t="str">
            <v>USD</v>
          </cell>
          <cell r="N4">
            <v>1</v>
          </cell>
          <cell r="O4">
            <v>0</v>
          </cell>
          <cell r="P4">
            <v>0</v>
          </cell>
          <cell r="Q4">
            <v>0</v>
          </cell>
          <cell r="R4">
            <v>1</v>
          </cell>
          <cell r="S4">
            <v>0</v>
          </cell>
          <cell r="T4">
            <v>16200</v>
          </cell>
          <cell r="U4" t="str">
            <v>Jul-10</v>
          </cell>
          <cell r="V4" t="str">
            <v>Jun-11</v>
          </cell>
          <cell r="W4">
            <v>69</v>
          </cell>
          <cell r="X4">
            <v>434.25</v>
          </cell>
          <cell r="Y4">
            <v>2</v>
          </cell>
          <cell r="Z4">
            <v>11.833333333333334</v>
          </cell>
          <cell r="AA4">
            <v>0</v>
          </cell>
          <cell r="AB4">
            <v>517.08333333333337</v>
          </cell>
          <cell r="AC4">
            <v>448.08333333333331</v>
          </cell>
          <cell r="AD4">
            <v>9.7082997582594679</v>
          </cell>
          <cell r="AE4">
            <v>14.659290894439968</v>
          </cell>
          <cell r="AF4">
            <v>10</v>
          </cell>
          <cell r="AG4">
            <v>9.6</v>
          </cell>
          <cell r="AH4">
            <v>9.6</v>
          </cell>
          <cell r="AI4">
            <v>12</v>
          </cell>
          <cell r="AJ4">
            <v>0</v>
          </cell>
          <cell r="AK4">
            <v>14.3</v>
          </cell>
          <cell r="AL4">
            <v>14.3</v>
          </cell>
          <cell r="AM4">
            <v>14.3</v>
          </cell>
          <cell r="AN4">
            <v>30</v>
          </cell>
          <cell r="AO4">
            <v>0</v>
          </cell>
          <cell r="AP4">
            <v>10</v>
          </cell>
          <cell r="AQ4">
            <v>9.6</v>
          </cell>
          <cell r="AR4">
            <v>9.6</v>
          </cell>
          <cell r="AS4">
            <v>12</v>
          </cell>
          <cell r="AT4">
            <v>0</v>
          </cell>
          <cell r="AU4">
            <v>8.5</v>
          </cell>
          <cell r="AV4">
            <v>9.6</v>
          </cell>
          <cell r="AW4">
            <v>9.6</v>
          </cell>
          <cell r="AX4">
            <v>9</v>
          </cell>
          <cell r="AY4">
            <v>0</v>
          </cell>
          <cell r="AZ4">
            <v>121363.2</v>
          </cell>
          <cell r="BA4" t="str">
            <v>1: Yes</v>
          </cell>
          <cell r="BB4" t="str">
            <v>28</v>
          </cell>
          <cell r="BC4" t="str">
            <v>3</v>
          </cell>
          <cell r="BD4" t="str">
            <v>0</v>
          </cell>
          <cell r="BE4" t="str">
            <v>6</v>
          </cell>
          <cell r="BF4" t="str">
            <v>N/A</v>
          </cell>
          <cell r="BG4" t="str">
            <v>N/A</v>
          </cell>
          <cell r="BH4" t="str">
            <v>1: Yes</v>
          </cell>
          <cell r="BI4" t="str">
            <v>N_INITIATION,N_STAGE,N_MONITORING: Initiation, WHO Staging, Routine clinical monitoring</v>
          </cell>
          <cell r="BJ4" t="str">
            <v/>
          </cell>
          <cell r="BK4" t="str">
            <v>1: Yes</v>
          </cell>
          <cell r="BL4">
            <v>0.15368015002389085</v>
          </cell>
          <cell r="BM4" t="str">
            <v>1: Yes</v>
          </cell>
          <cell r="BN4" t="str">
            <v>28</v>
          </cell>
          <cell r="BO4" t="str">
            <v>3</v>
          </cell>
          <cell r="BP4" t="str">
            <v>0</v>
          </cell>
          <cell r="BQ4" t="str">
            <v>6</v>
          </cell>
          <cell r="BR4" t="str">
            <v>N/A</v>
          </cell>
          <cell r="BS4" t="str">
            <v>N/A</v>
          </cell>
          <cell r="BT4" t="str">
            <v>0: No</v>
          </cell>
          <cell r="BU4" t="str">
            <v>0: No</v>
          </cell>
          <cell r="BV4" t="str">
            <v>0: No</v>
          </cell>
          <cell r="BW4" t="str">
            <v>0: No</v>
          </cell>
          <cell r="BX4" t="str">
            <v>0: No</v>
          </cell>
          <cell r="BY4" t="str">
            <v>0: No</v>
          </cell>
          <cell r="BZ4" t="str">
            <v>0: No</v>
          </cell>
          <cell r="CA4" t="str">
            <v/>
          </cell>
          <cell r="CB4" t="str">
            <v/>
          </cell>
          <cell r="CC4">
            <v>44.60245202994922</v>
          </cell>
          <cell r="CD4">
            <v>43.32784634939474</v>
          </cell>
          <cell r="CE4">
            <v>44.798727555985884</v>
          </cell>
          <cell r="CF4">
            <v>28.782678258935199</v>
          </cell>
          <cell r="CG4">
            <v>27.96015475314729</v>
          </cell>
          <cell r="CH4">
            <v>28.909338006525381</v>
          </cell>
          <cell r="CI4">
            <v>28.136745204219807</v>
          </cell>
          <cell r="CJ4">
            <v>28.136745204219803</v>
          </cell>
          <cell r="CK4">
            <v>57.391896598565488</v>
          </cell>
          <cell r="CL4">
            <v>0</v>
          </cell>
          <cell r="CM4">
            <v>15.81977377101402</v>
          </cell>
          <cell r="CN4">
            <v>15.367691596247449</v>
          </cell>
          <cell r="CO4">
            <v>15.889389549460505</v>
          </cell>
          <cell r="CP4">
            <v>15.464750701065853</v>
          </cell>
          <cell r="CQ4">
            <v>15.464750701065853</v>
          </cell>
          <cell r="CR4">
            <v>31.544209065981605</v>
          </cell>
          <cell r="CS4">
            <v>0</v>
          </cell>
          <cell r="CT4">
            <v>28.909338006525381</v>
          </cell>
          <cell r="CU4">
            <v>28.136745204219803</v>
          </cell>
          <cell r="CV4">
            <v>57.391896598565488</v>
          </cell>
          <cell r="CW4">
            <v>15.889389549460505</v>
          </cell>
          <cell r="CX4">
            <v>15.464750701065855</v>
          </cell>
          <cell r="CY4">
            <v>31.544209065981605</v>
          </cell>
          <cell r="CZ4">
            <v>19.88017796186692</v>
          </cell>
          <cell r="DA4">
            <v>19.312061488278985</v>
          </cell>
          <cell r="DB4">
            <v>19.434032402941799</v>
          </cell>
          <cell r="DC4">
            <v>19.434032402941803</v>
          </cell>
          <cell r="DD4">
            <v>39.64054726541476</v>
          </cell>
          <cell r="DE4">
            <v>0</v>
          </cell>
          <cell r="DF4">
            <v>4.4616084835693028</v>
          </cell>
          <cell r="DG4">
            <v>4.3341089570018179</v>
          </cell>
          <cell r="DH4">
            <v>4.3614822767302499</v>
          </cell>
          <cell r="DI4">
            <v>4.3614822767302499</v>
          </cell>
          <cell r="DJ4">
            <v>8.8963289117405715</v>
          </cell>
          <cell r="DK4">
            <v>0</v>
          </cell>
          <cell r="DL4">
            <v>1.014167354178579</v>
          </cell>
          <cell r="DM4">
            <v>0.98518546166287291</v>
          </cell>
          <cell r="DN4">
            <v>0.99140768563127002</v>
          </cell>
          <cell r="DO4">
            <v>0.99140768563127013</v>
          </cell>
          <cell r="DP4">
            <v>2.0222227897290548</v>
          </cell>
          <cell r="DQ4">
            <v>0</v>
          </cell>
          <cell r="DR4">
            <v>0</v>
          </cell>
          <cell r="DS4">
            <v>0</v>
          </cell>
          <cell r="DT4">
            <v>0</v>
          </cell>
          <cell r="DU4">
            <v>0</v>
          </cell>
          <cell r="DV4">
            <v>0</v>
          </cell>
          <cell r="DW4">
            <v>0</v>
          </cell>
          <cell r="DX4">
            <v>0</v>
          </cell>
          <cell r="DY4">
            <v>0</v>
          </cell>
          <cell r="DZ4">
            <v>0</v>
          </cell>
          <cell r="EA4">
            <v>0</v>
          </cell>
          <cell r="EB4">
            <v>0</v>
          </cell>
          <cell r="EC4">
            <v>0</v>
          </cell>
          <cell r="ED4">
            <v>7.5212876333150005</v>
          </cell>
          <cell r="EE4">
            <v>7.306351559036611</v>
          </cell>
          <cell r="EF4">
            <v>7.3524969373042106</v>
          </cell>
          <cell r="EG4">
            <v>7.3524969373042115</v>
          </cell>
          <cell r="EH4">
            <v>14.997247936969886</v>
          </cell>
          <cell r="EI4">
            <v>0</v>
          </cell>
          <cell r="EJ4">
            <v>11.725210597019419</v>
          </cell>
          <cell r="EK4">
            <v>11.390138883414451</v>
          </cell>
          <cell r="EL4">
            <v>11.46207660267812</v>
          </cell>
          <cell r="EM4">
            <v>11.46207660267812</v>
          </cell>
          <cell r="EN4">
            <v>23.37975876069282</v>
          </cell>
          <cell r="EO4">
            <v>0</v>
          </cell>
          <cell r="EP4">
            <v>0</v>
          </cell>
          <cell r="EQ4">
            <v>0</v>
          </cell>
          <cell r="ER4">
            <v>0</v>
          </cell>
          <cell r="ES4">
            <v>0</v>
          </cell>
          <cell r="ET4">
            <v>0</v>
          </cell>
          <cell r="EU4">
            <v>0</v>
          </cell>
          <cell r="EV4">
            <v>0</v>
          </cell>
          <cell r="EW4">
            <v>1.9339242546333599</v>
          </cell>
          <cell r="EX4">
            <v>5.5890410958904111</v>
          </cell>
          <cell r="EY4">
            <v>0</v>
          </cell>
          <cell r="EZ4">
            <v>2.9008863819500399</v>
          </cell>
          <cell r="FA4">
            <v>3.8152457695406934</v>
          </cell>
          <cell r="FB4">
            <v>0</v>
          </cell>
          <cell r="FC4">
            <v>5.8017727639000807</v>
          </cell>
          <cell r="FD4">
            <v>1.9339242546333599</v>
          </cell>
          <cell r="FE4">
            <v>21.974794520547945</v>
          </cell>
          <cell r="FF4">
            <v>1.9339242546333599</v>
          </cell>
          <cell r="FG4">
            <v>3.7904915390813856</v>
          </cell>
          <cell r="FH4">
            <v>5.724415793714746</v>
          </cell>
          <cell r="FI4">
            <v>0</v>
          </cell>
          <cell r="FJ4">
            <v>1.8786584401202342</v>
          </cell>
          <cell r="FK4">
            <v>5.4293228919474767</v>
          </cell>
          <cell r="FL4">
            <v>0</v>
          </cell>
          <cell r="FM4">
            <v>2.8179876601803513</v>
          </cell>
          <cell r="FN4">
            <v>3.7062173706691977</v>
          </cell>
          <cell r="FO4">
            <v>0</v>
          </cell>
          <cell r="FP4">
            <v>5.6359753203607026</v>
          </cell>
          <cell r="FQ4">
            <v>1.8786584401202342</v>
          </cell>
          <cell r="FR4">
            <v>21.346820123398196</v>
          </cell>
          <cell r="FS4">
            <v>1.8786584401202342</v>
          </cell>
          <cell r="FT4" t="e">
            <v>#VALUE!</v>
          </cell>
          <cell r="FU4" t="e">
            <v>#VALUE!</v>
          </cell>
          <cell r="FV4">
            <v>0</v>
          </cell>
          <cell r="FW4">
            <v>1.942434593933503</v>
          </cell>
          <cell r="FX4">
            <v>5.6136359764678243</v>
          </cell>
          <cell r="FY4">
            <v>0</v>
          </cell>
          <cell r="FZ4">
            <v>2.9136518909002547</v>
          </cell>
          <cell r="GA4">
            <v>3.8320349669120146</v>
          </cell>
          <cell r="GB4">
            <v>0</v>
          </cell>
          <cell r="GC4">
            <v>5.8273037818005085</v>
          </cell>
          <cell r="GD4">
            <v>1.942434593933503</v>
          </cell>
          <cell r="GE4">
            <v>22.071495803947609</v>
          </cell>
          <cell r="GF4">
            <v>1.942434593933503</v>
          </cell>
          <cell r="GG4" t="e">
            <v>#VALUE!</v>
          </cell>
          <cell r="GH4" t="e">
            <v>#VALUE!</v>
          </cell>
          <cell r="GI4">
            <v>0</v>
          </cell>
          <cell r="GJ4">
            <v>1889.2744839070176</v>
          </cell>
          <cell r="GK4">
            <v>1373.7261458498931</v>
          </cell>
          <cell r="GL4">
            <v>0</v>
          </cell>
          <cell r="GM4">
            <v>1837.3480093467899</v>
          </cell>
          <cell r="GN4">
            <v>1427.5112559507563</v>
          </cell>
          <cell r="GO4">
            <v>0</v>
          </cell>
          <cell r="GP4">
            <v>393.99248192962153</v>
          </cell>
          <cell r="GQ4">
            <v>2271.9210974301282</v>
          </cell>
          <cell r="GR4">
            <v>2180.5873213714904</v>
          </cell>
          <cell r="GS4">
            <v>3060.9969554712638</v>
          </cell>
          <cell r="GT4">
            <v>0</v>
          </cell>
          <cell r="GU4" t="e">
            <v>#VALUE!</v>
          </cell>
          <cell r="GV4">
            <v>0</v>
          </cell>
          <cell r="GW4">
            <v>1.1236428711126831</v>
          </cell>
          <cell r="GX4">
            <v>4.3129123744598603</v>
          </cell>
          <cell r="GY4">
            <v>0</v>
          </cell>
          <cell r="GZ4">
            <v>1.9339242546333599</v>
          </cell>
          <cell r="HA4">
            <v>8.3810000000000002</v>
          </cell>
          <cell r="HB4">
            <v>99.861248092658172</v>
          </cell>
          <cell r="HC4">
            <v>91.445064617889571</v>
          </cell>
          <cell r="HD4">
            <v>2100.2681689086103</v>
          </cell>
          <cell r="HE4">
            <v>70.614529694322712</v>
          </cell>
          <cell r="HF4">
            <v>0</v>
          </cell>
          <cell r="HG4">
            <v>94.868185688025264</v>
          </cell>
          <cell r="HH4">
            <v>4.9930624046329095</v>
          </cell>
          <cell r="HI4">
            <v>86.872811386995082</v>
          </cell>
          <cell r="HJ4">
            <v>4.5722532308944785</v>
          </cell>
          <cell r="HK4">
            <v>1995.2547604631793</v>
          </cell>
          <cell r="HL4">
            <v>105.0134084454305</v>
          </cell>
          <cell r="HM4">
            <v>67.083803209606586</v>
          </cell>
          <cell r="HN4">
            <v>3.5307264847161357</v>
          </cell>
          <cell r="HO4">
            <v>0</v>
          </cell>
          <cell r="HP4">
            <v>0</v>
          </cell>
          <cell r="HQ4">
            <v>113.08</v>
          </cell>
          <cell r="HR4">
            <v>151.74999999999997</v>
          </cell>
          <cell r="HS4">
            <v>183</v>
          </cell>
          <cell r="HT4">
            <v>0</v>
          </cell>
          <cell r="HU4" t="str">
            <v>1: Yes</v>
          </cell>
          <cell r="HV4" t="str">
            <v>2</v>
          </cell>
          <cell r="HW4" t="str">
            <v>2</v>
          </cell>
          <cell r="HX4" t="str">
            <v>EFV,OTHER: EFV, Other (please specify)</v>
          </cell>
          <cell r="HY4" t="str">
            <v>1: Yes</v>
          </cell>
          <cell r="HZ4" t="str">
            <v>1: Yes</v>
          </cell>
          <cell r="IA4" t="str">
            <v>0: No</v>
          </cell>
          <cell r="IB4" t="str">
            <v>1: Yes</v>
          </cell>
          <cell r="IC4" t="str">
            <v>0: No</v>
          </cell>
          <cell r="ID4">
            <v>0</v>
          </cell>
          <cell r="IE4">
            <v>148</v>
          </cell>
          <cell r="IF4">
            <v>0</v>
          </cell>
          <cell r="IG4">
            <v>105</v>
          </cell>
          <cell r="IH4">
            <v>0</v>
          </cell>
          <cell r="II4">
            <v>183</v>
          </cell>
          <cell r="IJ4">
            <v>0</v>
          </cell>
          <cell r="IK4">
            <v>0</v>
          </cell>
          <cell r="IL4">
            <v>0</v>
          </cell>
          <cell r="IM4">
            <v>0</v>
          </cell>
          <cell r="IN4">
            <v>53.486756716528987</v>
          </cell>
          <cell r="IO4">
            <v>86.429643893726279</v>
          </cell>
          <cell r="IP4">
            <v>118.90427550792586</v>
          </cell>
          <cell r="IQ4">
            <v>141.86232976110739</v>
          </cell>
          <cell r="IR4">
            <v>151.69297462231151</v>
          </cell>
          <cell r="IS4" t="str">
            <v>N/A</v>
          </cell>
          <cell r="IT4">
            <v>128.43396182183523</v>
          </cell>
          <cell r="IU4" t="str">
            <v>N/A</v>
          </cell>
          <cell r="IV4">
            <v>1280</v>
          </cell>
          <cell r="IW4">
            <v>291.56400000000002</v>
          </cell>
          <cell r="IX4">
            <v>1072.8194999999998</v>
          </cell>
          <cell r="IY4">
            <v>103.8</v>
          </cell>
          <cell r="IZ4">
            <v>1570.3020000000001</v>
          </cell>
          <cell r="JA4">
            <v>633</v>
          </cell>
          <cell r="JB4">
            <v>136.6695</v>
          </cell>
          <cell r="JC4">
            <v>3006.3801597500005</v>
          </cell>
          <cell r="JD4">
            <v>1420.3920000000001</v>
          </cell>
          <cell r="JE4">
            <v>291.56400000000002</v>
          </cell>
          <cell r="JF4">
            <v>1133.2328124999999</v>
          </cell>
          <cell r="JG4">
            <v>103.8</v>
          </cell>
          <cell r="JH4">
            <v>1570.3020000000001</v>
          </cell>
          <cell r="JI4">
            <v>633</v>
          </cell>
          <cell r="JJ4">
            <v>138.37049999999999</v>
          </cell>
          <cell r="JK4">
            <v>3011.27</v>
          </cell>
          <cell r="JL4">
            <v>118</v>
          </cell>
          <cell r="JM4">
            <v>30</v>
          </cell>
          <cell r="JN4">
            <v>67</v>
          </cell>
          <cell r="JO4">
            <v>38</v>
          </cell>
          <cell r="JP4">
            <v>130</v>
          </cell>
          <cell r="JQ4">
            <v>51</v>
          </cell>
          <cell r="JR4">
            <v>0</v>
          </cell>
          <cell r="JS4">
            <v>0</v>
          </cell>
          <cell r="JT4">
            <v>0</v>
          </cell>
          <cell r="JU4">
            <v>0</v>
          </cell>
          <cell r="JV4">
            <v>4.3968147652005651</v>
          </cell>
          <cell r="JW4">
            <v>9.8980427178685702</v>
          </cell>
          <cell r="JX4" t="str">
            <v/>
          </cell>
          <cell r="JY4">
            <v>2.6939607055146233</v>
          </cell>
          <cell r="JZ4">
            <v>4.2919736548336678</v>
          </cell>
          <cell r="KA4">
            <v>4.5133772419438856</v>
          </cell>
          <cell r="KB4">
            <v>4.359045917987646</v>
          </cell>
          <cell r="KC4" t="str">
            <v/>
          </cell>
          <cell r="KD4">
            <v>7.3180397410136182</v>
          </cell>
          <cell r="KE4">
            <v>7.3245516112227422</v>
          </cell>
          <cell r="KF4" t="str">
            <v>Tenofovir/Emtricitabine (TDF/FTC)</v>
          </cell>
          <cell r="KG4" t="str">
            <v/>
          </cell>
          <cell r="KH4" t="str">
            <v>1: Yes</v>
          </cell>
          <cell r="KI4" t="str">
            <v>2</v>
          </cell>
          <cell r="KJ4" t="str">
            <v>2</v>
          </cell>
          <cell r="KK4" t="str">
            <v>EFV,OTHER: EFV, Other (please specify)</v>
          </cell>
          <cell r="KL4" t="str">
            <v>1: Yes</v>
          </cell>
          <cell r="KM4">
            <v>148</v>
          </cell>
          <cell r="KN4">
            <v>105</v>
          </cell>
          <cell r="KO4">
            <v>183</v>
          </cell>
          <cell r="KP4">
            <v>0</v>
          </cell>
          <cell r="KQ4">
            <v>21.33557255525432</v>
          </cell>
          <cell r="KR4">
            <v>20.982817709499116</v>
          </cell>
          <cell r="KS4">
            <v>21.402860660547102</v>
          </cell>
          <cell r="KT4">
            <v>20.982817709499116</v>
          </cell>
          <cell r="KU4">
            <v>20.982817709499116</v>
          </cell>
          <cell r="KV4">
            <v>0</v>
          </cell>
          <cell r="KW4">
            <v>0</v>
          </cell>
          <cell r="KX4">
            <v>0</v>
          </cell>
          <cell r="KY4">
            <v>0</v>
          </cell>
          <cell r="KZ4">
            <v>0</v>
          </cell>
          <cell r="LA4">
            <v>0</v>
          </cell>
          <cell r="LB4">
            <v>0</v>
          </cell>
          <cell r="LC4">
            <v>4.2764534501144251E-2</v>
          </cell>
          <cell r="LD4">
            <v>0</v>
          </cell>
          <cell r="LE4">
            <v>0</v>
          </cell>
          <cell r="LF4">
            <v>0</v>
          </cell>
          <cell r="LG4">
            <v>1.8686896942225359</v>
          </cell>
          <cell r="LH4">
            <v>0</v>
          </cell>
          <cell r="LI4">
            <v>12.758769606359399</v>
          </cell>
          <cell r="LJ4">
            <v>12.758769606359401</v>
          </cell>
          <cell r="LK4">
            <v>12.758769606359399</v>
          </cell>
          <cell r="LL4">
            <v>12.758769606359399</v>
          </cell>
          <cell r="LM4">
            <v>12.758769606359401</v>
          </cell>
          <cell r="LN4">
            <v>0</v>
          </cell>
          <cell r="LO4">
            <v>8.0497780275800555</v>
          </cell>
          <cell r="LP4">
            <v>8.0497780275800555</v>
          </cell>
          <cell r="LQ4">
            <v>8.0497780275800555</v>
          </cell>
          <cell r="LR4">
            <v>8.0497780275800555</v>
          </cell>
          <cell r="LS4">
            <v>8.0497780275800555</v>
          </cell>
          <cell r="LT4">
            <v>0</v>
          </cell>
          <cell r="LU4">
            <v>0.35275484575520494</v>
          </cell>
          <cell r="LV4">
            <v>0</v>
          </cell>
          <cell r="LW4">
            <v>0.42004295104798445</v>
          </cell>
          <cell r="LX4">
            <v>0</v>
          </cell>
          <cell r="LY4">
            <v>0</v>
          </cell>
          <cell r="LZ4">
            <v>0</v>
          </cell>
          <cell r="MA4">
            <v>0.17427007555966287</v>
          </cell>
          <cell r="MB4">
            <v>0.1742700755596629</v>
          </cell>
          <cell r="MC4">
            <v>0.17427007555966287</v>
          </cell>
          <cell r="MD4">
            <v>0.17427007555966287</v>
          </cell>
          <cell r="ME4">
            <v>0.1742700755596629</v>
          </cell>
          <cell r="MF4">
            <v>0</v>
          </cell>
          <cell r="MG4">
            <v>20.982817709499116</v>
          </cell>
          <cell r="MH4">
            <v>20.982817709499116</v>
          </cell>
          <cell r="MI4">
            <v>20.982817709499116</v>
          </cell>
          <cell r="MJ4">
            <v>20.982817709499116</v>
          </cell>
          <cell r="MK4">
            <v>20.982817709499116</v>
          </cell>
          <cell r="ML4">
            <v>0</v>
          </cell>
          <cell r="MM4">
            <v>0.35275484575520494</v>
          </cell>
          <cell r="MN4">
            <v>0</v>
          </cell>
          <cell r="MO4">
            <v>0.42004295104798445</v>
          </cell>
          <cell r="MP4">
            <v>0</v>
          </cell>
          <cell r="MQ4">
            <v>0</v>
          </cell>
          <cell r="MR4">
            <v>0</v>
          </cell>
          <cell r="MS4">
            <v>1.7946817082997581</v>
          </cell>
          <cell r="MT4">
            <v>0</v>
          </cell>
          <cell r="MU4">
            <v>0</v>
          </cell>
          <cell r="MV4">
            <v>7.7356970185334401E-3</v>
          </cell>
          <cell r="MW4">
            <v>1.6477034649476228</v>
          </cell>
          <cell r="MX4">
            <v>0</v>
          </cell>
          <cell r="MY4">
            <v>0</v>
          </cell>
          <cell r="MZ4">
            <v>0</v>
          </cell>
          <cell r="NA4">
            <v>1.2918614020950845</v>
          </cell>
          <cell r="NB4">
            <v>0</v>
          </cell>
          <cell r="NC4">
            <v>7.1092102556986427</v>
          </cell>
          <cell r="ND4" t="str">
            <v/>
          </cell>
          <cell r="NE4">
            <v>0</v>
          </cell>
          <cell r="NF4">
            <v>45.600912873146811</v>
          </cell>
          <cell r="NG4">
            <v>2.761664283714234</v>
          </cell>
          <cell r="NH4" t="str">
            <v>N/A</v>
          </cell>
          <cell r="NI4" t="str">
            <v>N/A</v>
          </cell>
          <cell r="NJ4" t="str">
            <v>N/A</v>
          </cell>
          <cell r="NK4">
            <v>0.59532511813579603</v>
          </cell>
          <cell r="NL4" t="str">
            <v>N/A</v>
          </cell>
          <cell r="NM4">
            <v>123.83303787268332</v>
          </cell>
          <cell r="NN4">
            <v>779.34053182917</v>
          </cell>
          <cell r="NO4">
            <v>928</v>
          </cell>
          <cell r="NP4">
            <v>4</v>
          </cell>
          <cell r="NQ4">
            <v>852</v>
          </cell>
          <cell r="NR4">
            <v>0</v>
          </cell>
          <cell r="NS4">
            <v>668</v>
          </cell>
          <cell r="NT4">
            <v>14.199375714430724</v>
          </cell>
          <cell r="NU4">
            <v>0</v>
          </cell>
          <cell r="NV4">
            <v>48.932176281633936</v>
          </cell>
          <cell r="NW4">
            <v>21.389892996445564</v>
          </cell>
          <cell r="NX4">
            <v>0</v>
          </cell>
          <cell r="NY4">
            <v>4.9349811526799355E-2</v>
          </cell>
          <cell r="NZ4">
            <v>12.758769606359399</v>
          </cell>
          <cell r="OA4">
            <v>8.0497780275800555</v>
          </cell>
          <cell r="OB4">
            <v>0.40707528694644729</v>
          </cell>
          <cell r="OC4">
            <v>0.17427007555966287</v>
          </cell>
          <cell r="OD4">
            <v>20.982817709499116</v>
          </cell>
          <cell r="OE4">
            <v>0.40707528694644729</v>
          </cell>
          <cell r="OF4">
            <v>1.7946817082997579</v>
          </cell>
          <cell r="OG4">
            <v>0</v>
          </cell>
          <cell r="OH4">
            <v>0</v>
          </cell>
          <cell r="OI4">
            <v>8.9269109168681419E-3</v>
          </cell>
          <cell r="OJ4">
            <v>1.6477034649476228</v>
          </cell>
          <cell r="OK4">
            <v>0</v>
          </cell>
          <cell r="OL4">
            <v>0</v>
          </cell>
          <cell r="OM4">
            <v>0</v>
          </cell>
          <cell r="ON4">
            <v>0</v>
          </cell>
          <cell r="OO4">
            <v>0</v>
          </cell>
          <cell r="OP4">
            <v>25.9082607986909</v>
          </cell>
          <cell r="OQ4">
            <v>25.9082607986909</v>
          </cell>
          <cell r="OR4">
            <v>25.908260798690904</v>
          </cell>
          <cell r="OS4">
            <v>25.908260798690904</v>
          </cell>
          <cell r="OT4">
            <v>25.9082607986909</v>
          </cell>
          <cell r="OU4">
            <v>25.9082607986909</v>
          </cell>
          <cell r="OV4">
            <v>25.9082607986909</v>
          </cell>
          <cell r="OW4">
            <v>6.336867663346637</v>
          </cell>
          <cell r="OX4">
            <v>6.336867663346637</v>
          </cell>
          <cell r="OY4">
            <v>6.336867663346637</v>
          </cell>
          <cell r="OZ4">
            <v>6.336867663346637</v>
          </cell>
          <cell r="PA4">
            <v>6.336867663346637</v>
          </cell>
          <cell r="PB4">
            <v>0</v>
          </cell>
          <cell r="PC4">
            <v>24.612847758756352</v>
          </cell>
          <cell r="PD4">
            <v>0</v>
          </cell>
          <cell r="PE4">
            <v>24.612847758756359</v>
          </cell>
          <cell r="PF4">
            <v>24.612847758756352</v>
          </cell>
          <cell r="PG4">
            <v>24.612847758756352</v>
          </cell>
          <cell r="PH4">
            <v>24.612847758756352</v>
          </cell>
          <cell r="PI4">
            <v>1.2954130399345452</v>
          </cell>
          <cell r="PJ4">
            <v>0</v>
          </cell>
          <cell r="PK4">
            <v>1.2954130399345454</v>
          </cell>
          <cell r="PL4">
            <v>1.2954130399345454</v>
          </cell>
          <cell r="PM4">
            <v>1.2954130399345452</v>
          </cell>
          <cell r="PN4">
            <v>1.2954130399345452</v>
          </cell>
          <cell r="PO4">
            <v>6.2018915305755595E-2</v>
          </cell>
          <cell r="PP4">
            <v>0.75</v>
          </cell>
          <cell r="PQ4">
            <v>0.15</v>
          </cell>
          <cell r="PR4">
            <v>0.1</v>
          </cell>
          <cell r="PS4">
            <v>0</v>
          </cell>
          <cell r="PT4" t="str">
            <v>1: Yes</v>
          </cell>
          <cell r="PU4" t="str">
            <v>1: Yes</v>
          </cell>
          <cell r="PV4">
            <v>0.98</v>
          </cell>
          <cell r="PW4" t="str">
            <v>1: Yes</v>
          </cell>
          <cell r="PX4" t="str">
            <v>1: Only patients with CD4 &lt;</v>
          </cell>
          <cell r="PY4">
            <v>1</v>
          </cell>
          <cell r="PZ4" t="str">
            <v>0: No</v>
          </cell>
          <cell r="QA4" t="str">
            <v>N/A</v>
          </cell>
          <cell r="QB4" t="str">
            <v>N/A</v>
          </cell>
          <cell r="QC4">
            <v>3.9401668227971949</v>
          </cell>
          <cell r="QD4">
            <v>0.15775687082732273</v>
          </cell>
          <cell r="QE4">
            <v>5.060340108645315</v>
          </cell>
          <cell r="QF4">
            <v>0.25236268846649107</v>
          </cell>
          <cell r="QG4">
            <v>0.12848085670740883</v>
          </cell>
          <cell r="QH4">
            <v>0</v>
          </cell>
          <cell r="QI4">
            <v>0.9691196574150519</v>
          </cell>
          <cell r="QJ4">
            <v>6.336867663346637</v>
          </cell>
          <cell r="QK4">
            <v>9.0631661304854809</v>
          </cell>
          <cell r="QL4">
            <v>3.9401668227971953</v>
          </cell>
          <cell r="QM4">
            <v>0.15775687082732276</v>
          </cell>
          <cell r="QN4">
            <v>5.0603401086453159</v>
          </cell>
          <cell r="QO4">
            <v>0.25236268846649107</v>
          </cell>
          <cell r="QP4">
            <v>0.12848085670740886</v>
          </cell>
          <cell r="QQ4">
            <v>0</v>
          </cell>
          <cell r="QR4">
            <v>0.96911965741505202</v>
          </cell>
          <cell r="QS4">
            <v>6.336867663346637</v>
          </cell>
          <cell r="QT4">
            <v>9.0631661304854827</v>
          </cell>
          <cell r="QU4">
            <v>3.9401668227971949</v>
          </cell>
          <cell r="QV4">
            <v>0.15775687082732273</v>
          </cell>
          <cell r="QW4">
            <v>5.060340108645315</v>
          </cell>
          <cell r="QX4">
            <v>0.25236268846649107</v>
          </cell>
          <cell r="QY4">
            <v>0.12848085670740883</v>
          </cell>
          <cell r="QZ4">
            <v>0</v>
          </cell>
          <cell r="RA4">
            <v>0.9691196574150519</v>
          </cell>
          <cell r="RB4">
            <v>6.336867663346637</v>
          </cell>
          <cell r="RC4">
            <v>9.0631661304854809</v>
          </cell>
          <cell r="RD4">
            <v>3.8264239792994674</v>
          </cell>
          <cell r="RE4">
            <v>4.4156519976851776</v>
          </cell>
          <cell r="RF4">
            <v>3.9302161865698633</v>
          </cell>
          <cell r="RG4">
            <v>3.9302161865698637</v>
          </cell>
          <cell r="RH4">
            <v>3.9302161865698637</v>
          </cell>
          <cell r="RI4">
            <v>0</v>
          </cell>
          <cell r="RJ4">
            <v>0</v>
          </cell>
          <cell r="RK4">
            <v>3.7337053772413702</v>
          </cell>
          <cell r="RL4">
            <v>3.7337053772413702</v>
          </cell>
          <cell r="RM4">
            <v>3.7337053772413702</v>
          </cell>
          <cell r="RN4">
            <v>3.7337053772413702</v>
          </cell>
          <cell r="RO4">
            <v>0</v>
          </cell>
          <cell r="RP4">
            <v>0</v>
          </cell>
          <cell r="RQ4">
            <v>0.19651080932849319</v>
          </cell>
          <cell r="RR4">
            <v>0.19651080932849319</v>
          </cell>
          <cell r="RS4">
            <v>0.19651080932849319</v>
          </cell>
          <cell r="RT4">
            <v>0.19651080932849319</v>
          </cell>
          <cell r="RU4">
            <v>0</v>
          </cell>
          <cell r="RV4">
            <v>0</v>
          </cell>
          <cell r="RW4">
            <v>33.473601183489492</v>
          </cell>
          <cell r="RX4">
            <v>33.217459538779082</v>
          </cell>
          <cell r="RY4">
            <v>32.823650343251728</v>
          </cell>
          <cell r="RZ4">
            <v>32.896916430940465</v>
          </cell>
          <cell r="SA4">
            <v>32.896916430940465</v>
          </cell>
          <cell r="SB4">
            <v>45.034664958041191</v>
          </cell>
          <cell r="SC4">
            <v>0</v>
          </cell>
          <cell r="SD4">
            <v>1.9465316659975258</v>
          </cell>
          <cell r="SE4">
            <v>1.8909055690916059</v>
          </cell>
          <cell r="SF4">
            <v>1.9028481305806051</v>
          </cell>
          <cell r="SG4">
            <v>1.9028481305806055</v>
          </cell>
          <cell r="SH4">
            <v>3.8813324839248748</v>
          </cell>
          <cell r="SI4">
            <v>0</v>
          </cell>
          <cell r="SJ4">
            <v>23.66629043230126</v>
          </cell>
          <cell r="SK4">
            <v>23.596473772889645</v>
          </cell>
          <cell r="SL4">
            <v>23.611462955923464</v>
          </cell>
          <cell r="SM4">
            <v>23.611462955923464</v>
          </cell>
          <cell r="SN4">
            <v>26.094670945192718</v>
          </cell>
          <cell r="SO4">
            <v>0</v>
          </cell>
          <cell r="SP4">
            <v>1.5675556951149721</v>
          </cell>
          <cell r="SQ4">
            <v>1.5227596064999904</v>
          </cell>
          <cell r="SR4">
            <v>1.5323770355936746</v>
          </cell>
          <cell r="SS4">
            <v>1.5323770355936746</v>
          </cell>
          <cell r="ST4">
            <v>3.1256644554473487</v>
          </cell>
          <cell r="SU4">
            <v>0</v>
          </cell>
          <cell r="SV4">
            <v>0</v>
          </cell>
          <cell r="SW4">
            <v>0</v>
          </cell>
          <cell r="SX4">
            <v>0</v>
          </cell>
          <cell r="SY4">
            <v>0</v>
          </cell>
          <cell r="SZ4">
            <v>0</v>
          </cell>
          <cell r="TA4">
            <v>0</v>
          </cell>
          <cell r="TB4">
            <v>0</v>
          </cell>
          <cell r="TC4">
            <v>0</v>
          </cell>
          <cell r="TD4">
            <v>0</v>
          </cell>
          <cell r="TE4">
            <v>0</v>
          </cell>
          <cell r="TF4">
            <v>0</v>
          </cell>
          <cell r="TG4">
            <v>0</v>
          </cell>
          <cell r="TH4">
            <v>1.2196108983581879</v>
          </cell>
          <cell r="TI4">
            <v>1.1847580391909458</v>
          </cell>
          <cell r="TJ4">
            <v>1.1922407215437307</v>
          </cell>
          <cell r="TK4">
            <v>1.1922407215437307</v>
          </cell>
          <cell r="TL4">
            <v>2.4318717646550989</v>
          </cell>
          <cell r="TM4">
            <v>0</v>
          </cell>
          <cell r="TN4">
            <v>0</v>
          </cell>
          <cell r="TO4">
            <v>0</v>
          </cell>
          <cell r="TP4">
            <v>0</v>
          </cell>
          <cell r="TQ4">
            <v>0</v>
          </cell>
          <cell r="TR4">
            <v>0</v>
          </cell>
          <cell r="TS4">
            <v>0</v>
          </cell>
          <cell r="TT4">
            <v>4.7649206433171063</v>
          </cell>
          <cell r="TU4">
            <v>4.6287533555795362</v>
          </cell>
          <cell r="TV4">
            <v>4.6579875872989858</v>
          </cell>
          <cell r="TW4">
            <v>4.6579875872989867</v>
          </cell>
          <cell r="TX4">
            <v>9.5011253088211518</v>
          </cell>
          <cell r="TY4">
            <v>0</v>
          </cell>
          <cell r="TZ4">
            <v>13.356249607131176</v>
          </cell>
          <cell r="UA4">
            <v>13.356249607131174</v>
          </cell>
          <cell r="UB4">
            <v>1</v>
          </cell>
          <cell r="UC4">
            <v>0</v>
          </cell>
          <cell r="UD4">
            <v>1</v>
          </cell>
          <cell r="UE4">
            <v>0</v>
          </cell>
          <cell r="UF4">
            <v>2</v>
          </cell>
          <cell r="UG4">
            <v>0</v>
          </cell>
          <cell r="UH4">
            <v>0</v>
          </cell>
          <cell r="UI4">
            <v>0</v>
          </cell>
          <cell r="UJ4">
            <v>1.9648273229843674</v>
          </cell>
          <cell r="UK4">
            <v>1.9648273229843676</v>
          </cell>
          <cell r="UL4">
            <v>1.9648273229843676</v>
          </cell>
          <cell r="UM4">
            <v>1.9648273229843674</v>
          </cell>
          <cell r="UN4">
            <v>1.9648273229843674</v>
          </cell>
          <cell r="UO4">
            <v>1.9648273229843676</v>
          </cell>
          <cell r="UP4">
            <v>0</v>
          </cell>
          <cell r="UQ4">
            <v>0.58944819689531025</v>
          </cell>
          <cell r="UR4">
            <v>0.58944819689531025</v>
          </cell>
          <cell r="US4">
            <v>0.58944819689531014</v>
          </cell>
          <cell r="UT4">
            <v>0.58944819689531014</v>
          </cell>
          <cell r="UU4">
            <v>0.58944819689531025</v>
          </cell>
          <cell r="UV4">
            <v>0</v>
          </cell>
          <cell r="UW4">
            <v>0.43226201105656081</v>
          </cell>
          <cell r="UX4">
            <v>0.43226201105656087</v>
          </cell>
          <cell r="UY4">
            <v>0.43226201105656087</v>
          </cell>
          <cell r="UZ4">
            <v>0.43226201105656081</v>
          </cell>
          <cell r="VA4">
            <v>0.43226201105656081</v>
          </cell>
          <cell r="VB4">
            <v>0.43226201105656087</v>
          </cell>
          <cell r="VC4">
            <v>0</v>
          </cell>
          <cell r="VD4">
            <v>0.66804128981468491</v>
          </cell>
          <cell r="VE4">
            <v>0.66804128981468502</v>
          </cell>
          <cell r="VF4">
            <v>0.66804128981468491</v>
          </cell>
          <cell r="VG4">
            <v>0.66804128981468491</v>
          </cell>
          <cell r="VH4">
            <v>0.66804128981468502</v>
          </cell>
          <cell r="VI4">
            <v>0</v>
          </cell>
          <cell r="VJ4">
            <v>0</v>
          </cell>
          <cell r="VK4">
            <v>0</v>
          </cell>
          <cell r="VL4">
            <v>0</v>
          </cell>
          <cell r="VM4">
            <v>0</v>
          </cell>
          <cell r="VN4">
            <v>0</v>
          </cell>
          <cell r="VO4">
            <v>0</v>
          </cell>
          <cell r="VP4">
            <v>0</v>
          </cell>
          <cell r="VQ4">
            <v>0</v>
          </cell>
          <cell r="VR4">
            <v>0</v>
          </cell>
          <cell r="VS4">
            <v>0</v>
          </cell>
          <cell r="VT4">
            <v>0</v>
          </cell>
          <cell r="VU4">
            <v>0</v>
          </cell>
          <cell r="VV4">
            <v>0.19648273229843671</v>
          </cell>
          <cell r="VW4">
            <v>0.19648273229843677</v>
          </cell>
          <cell r="VX4">
            <v>0.19648273229843674</v>
          </cell>
          <cell r="VY4">
            <v>0.19648273229843674</v>
          </cell>
          <cell r="VZ4">
            <v>0.19648273229843677</v>
          </cell>
          <cell r="WA4">
            <v>0</v>
          </cell>
          <cell r="WB4">
            <v>7.8593092919374691E-2</v>
          </cell>
          <cell r="WC4">
            <v>7.8593092919374705E-2</v>
          </cell>
          <cell r="WD4">
            <v>7.8593092919374705E-2</v>
          </cell>
          <cell r="WE4">
            <v>7.8593092919374691E-2</v>
          </cell>
          <cell r="WF4">
            <v>7.8593092919374705E-2</v>
          </cell>
          <cell r="WG4">
            <v>0</v>
          </cell>
          <cell r="WH4">
            <v>0</v>
          </cell>
          <cell r="WI4">
            <v>0</v>
          </cell>
          <cell r="WJ4">
            <v>0</v>
          </cell>
          <cell r="WK4">
            <v>0</v>
          </cell>
          <cell r="WL4">
            <v>0</v>
          </cell>
          <cell r="WM4">
            <v>0</v>
          </cell>
          <cell r="WN4">
            <v>0.43226201105656081</v>
          </cell>
          <cell r="WO4">
            <v>1.5422000633717712</v>
          </cell>
          <cell r="WP4">
            <v>1.5489865989749891</v>
          </cell>
          <cell r="WQ4">
            <v>1.4981285634460448</v>
          </cell>
          <cell r="WR4">
            <v>1.5075904280572825</v>
          </cell>
          <cell r="WS4">
            <v>1.5075904280572827</v>
          </cell>
          <cell r="WT4">
            <v>3.0751059986524076</v>
          </cell>
          <cell r="WU4">
            <v>0</v>
          </cell>
          <cell r="WV4">
            <v>0.10322142721520773</v>
          </cell>
          <cell r="WW4">
            <v>0.10027166522913798</v>
          </cell>
          <cell r="WX4">
            <v>0.10090495995690094</v>
          </cell>
          <cell r="WY4">
            <v>0.10090495995690095</v>
          </cell>
          <cell r="WZ4">
            <v>0.20582078652296742</v>
          </cell>
          <cell r="XA4">
            <v>0</v>
          </cell>
          <cell r="XB4">
            <v>0.10322142721520773</v>
          </cell>
          <cell r="XC4">
            <v>0.10027166522913798</v>
          </cell>
          <cell r="XD4">
            <v>0.10090495995690094</v>
          </cell>
          <cell r="XE4">
            <v>0.10090495995690095</v>
          </cell>
          <cell r="XF4">
            <v>0.20582078652296742</v>
          </cell>
          <cell r="XG4">
            <v>0</v>
          </cell>
          <cell r="XH4">
            <v>0.10322142721520773</v>
          </cell>
          <cell r="XI4">
            <v>0.10027166522913798</v>
          </cell>
          <cell r="XJ4">
            <v>0.10090495995690094</v>
          </cell>
          <cell r="XK4">
            <v>0.10090495995690095</v>
          </cell>
          <cell r="XL4">
            <v>0.20582078652296742</v>
          </cell>
          <cell r="XM4">
            <v>0</v>
          </cell>
          <cell r="XN4">
            <v>0</v>
          </cell>
          <cell r="XO4">
            <v>0</v>
          </cell>
          <cell r="XP4">
            <v>0</v>
          </cell>
          <cell r="XQ4">
            <v>0</v>
          </cell>
          <cell r="XR4">
            <v>0</v>
          </cell>
          <cell r="XS4">
            <v>0</v>
          </cell>
          <cell r="XT4">
            <v>0</v>
          </cell>
          <cell r="XU4">
            <v>0</v>
          </cell>
          <cell r="XV4">
            <v>0</v>
          </cell>
          <cell r="XW4">
            <v>0</v>
          </cell>
          <cell r="XX4">
            <v>0</v>
          </cell>
          <cell r="XY4">
            <v>0</v>
          </cell>
          <cell r="XZ4">
            <v>0.10322142721520773</v>
          </cell>
          <cell r="YA4">
            <v>0.10027166522913798</v>
          </cell>
          <cell r="YB4">
            <v>0.10090495995690094</v>
          </cell>
          <cell r="YC4">
            <v>0.10090495995690095</v>
          </cell>
          <cell r="YD4">
            <v>0.20582078652296742</v>
          </cell>
          <cell r="YE4">
            <v>0</v>
          </cell>
          <cell r="YF4">
            <v>1.1293143545109403</v>
          </cell>
          <cell r="YG4">
            <v>1.0970419025294929</v>
          </cell>
          <cell r="YH4">
            <v>1.1039705882296789</v>
          </cell>
          <cell r="YI4">
            <v>1.1039705882296789</v>
          </cell>
          <cell r="YJ4">
            <v>2.2518228525605375</v>
          </cell>
          <cell r="YK4">
            <v>0</v>
          </cell>
          <cell r="YL4">
            <v>0</v>
          </cell>
          <cell r="YM4">
            <v>0</v>
          </cell>
          <cell r="YN4">
            <v>0</v>
          </cell>
          <cell r="YO4">
            <v>0</v>
          </cell>
          <cell r="YP4">
            <v>0</v>
          </cell>
          <cell r="YQ4">
            <v>0</v>
          </cell>
          <cell r="YR4">
            <v>0.43346133608004372</v>
          </cell>
          <cell r="YS4">
            <v>0</v>
          </cell>
          <cell r="YT4">
            <v>0</v>
          </cell>
          <cell r="YU4">
            <v>0</v>
          </cell>
          <cell r="YV4">
            <v>0.51610713607603864</v>
          </cell>
          <cell r="YW4">
            <v>8.9854701876735721E-2</v>
          </cell>
          <cell r="YX4">
            <v>8.6235671303664718E-2</v>
          </cell>
          <cell r="YY4">
            <v>0.41654121803528843</v>
          </cell>
          <cell r="YZ4">
            <v>0.10322142721520773</v>
          </cell>
          <cell r="ZA4">
            <v>0.43536880636213804</v>
          </cell>
          <cell r="ZB4">
            <v>0</v>
          </cell>
          <cell r="ZC4">
            <v>0</v>
          </cell>
          <cell r="ZD4">
            <v>0</v>
          </cell>
          <cell r="ZE4">
            <v>0.5183782937145599</v>
          </cell>
          <cell r="ZF4">
            <v>9.0250112399589522E-2</v>
          </cell>
          <cell r="ZG4">
            <v>8.6615156084835179E-2</v>
          </cell>
          <cell r="ZH4">
            <v>0.41837423041386645</v>
          </cell>
          <cell r="ZI4">
            <v>0.10367565874291199</v>
          </cell>
          <cell r="ZJ4">
            <v>6.4000000000000001E-2</v>
          </cell>
          <cell r="ZK4">
            <v>17.551244006716903</v>
          </cell>
          <cell r="ZL4">
            <v>17.551244006716907</v>
          </cell>
          <cell r="ZM4">
            <v>17.55124400671691</v>
          </cell>
          <cell r="ZN4">
            <v>17.551244006716907</v>
          </cell>
          <cell r="ZO4">
            <v>17.551244006716907</v>
          </cell>
          <cell r="ZP4">
            <v>17.55124400671691</v>
          </cell>
          <cell r="ZQ4">
            <v>0</v>
          </cell>
          <cell r="ZR4">
            <v>0</v>
          </cell>
          <cell r="ZS4">
            <v>100</v>
          </cell>
          <cell r="ZT4">
            <v>95</v>
          </cell>
          <cell r="ZU4">
            <v>5</v>
          </cell>
          <cell r="ZV4">
            <v>0</v>
          </cell>
          <cell r="ZW4">
            <v>0</v>
          </cell>
        </row>
        <row r="5">
          <cell r="A5" t="str">
            <v>Ethiopia_25</v>
          </cell>
          <cell r="B5" t="str">
            <v>Ethiopia</v>
          </cell>
          <cell r="C5" t="str">
            <v>Begi HC</v>
          </cell>
          <cell r="D5" t="str">
            <v>Health Center</v>
          </cell>
          <cell r="E5" t="str">
            <v>Primary</v>
          </cell>
          <cell r="F5" t="str">
            <v>Rural</v>
          </cell>
          <cell r="G5" t="str">
            <v>No</v>
          </cell>
          <cell r="H5">
            <v>39702</v>
          </cell>
          <cell r="I5">
            <v>45970</v>
          </cell>
          <cell r="J5">
            <v>9545</v>
          </cell>
          <cell r="K5">
            <v>6</v>
          </cell>
          <cell r="L5">
            <v>76</v>
          </cell>
          <cell r="M5" t="str">
            <v>USD</v>
          </cell>
          <cell r="N5">
            <v>1</v>
          </cell>
          <cell r="O5">
            <v>0</v>
          </cell>
          <cell r="P5">
            <v>0</v>
          </cell>
          <cell r="Q5">
            <v>0</v>
          </cell>
          <cell r="R5">
            <v>0</v>
          </cell>
          <cell r="S5" t="str">
            <v>Unknown</v>
          </cell>
          <cell r="T5">
            <v>9545</v>
          </cell>
          <cell r="U5" t="str">
            <v>Jul-10</v>
          </cell>
          <cell r="V5" t="str">
            <v>Jun-11</v>
          </cell>
          <cell r="W5">
            <v>19</v>
          </cell>
          <cell r="X5">
            <v>38</v>
          </cell>
          <cell r="Y5">
            <v>0</v>
          </cell>
          <cell r="Z5">
            <v>2</v>
          </cell>
          <cell r="AA5">
            <v>0</v>
          </cell>
          <cell r="AB5">
            <v>59</v>
          </cell>
          <cell r="AC5">
            <v>40</v>
          </cell>
          <cell r="AD5">
            <v>11.023728813559321</v>
          </cell>
          <cell r="AE5">
            <v>20.677966101694917</v>
          </cell>
          <cell r="AF5">
            <v>11</v>
          </cell>
          <cell r="AG5">
            <v>11</v>
          </cell>
          <cell r="AH5">
            <v>0</v>
          </cell>
          <cell r="AI5">
            <v>11.7</v>
          </cell>
          <cell r="AJ5">
            <v>0</v>
          </cell>
          <cell r="AK5">
            <v>15</v>
          </cell>
          <cell r="AL5">
            <v>23</v>
          </cell>
          <cell r="AM5">
            <v>0</v>
          </cell>
          <cell r="AN5">
            <v>30.5</v>
          </cell>
          <cell r="AO5">
            <v>0</v>
          </cell>
          <cell r="AP5">
            <v>11</v>
          </cell>
          <cell r="AQ5">
            <v>11</v>
          </cell>
          <cell r="AR5">
            <v>0</v>
          </cell>
          <cell r="AS5">
            <v>11.7</v>
          </cell>
          <cell r="AT5">
            <v>0</v>
          </cell>
          <cell r="AU5">
            <v>15</v>
          </cell>
          <cell r="AV5">
            <v>15</v>
          </cell>
          <cell r="AW5">
            <v>0</v>
          </cell>
          <cell r="AX5">
            <v>15</v>
          </cell>
          <cell r="AY5">
            <v>0</v>
          </cell>
          <cell r="AZ5">
            <v>23218.7</v>
          </cell>
          <cell r="BA5" t="str">
            <v>1: Yes</v>
          </cell>
          <cell r="BB5" t="str">
            <v>16</v>
          </cell>
          <cell r="BC5" t="str">
            <v>3</v>
          </cell>
          <cell r="BD5" t="str">
            <v>0: Unknown</v>
          </cell>
          <cell r="BE5" t="str">
            <v>4</v>
          </cell>
          <cell r="BF5" t="str">
            <v>N/A</v>
          </cell>
          <cell r="BG5" t="str">
            <v>N/A</v>
          </cell>
          <cell r="BH5" t="str">
            <v>1: Yes</v>
          </cell>
          <cell r="BI5" t="str">
            <v>N_INITIATION,N_STAGE,N_MONITORING,N_BLOOD: Initiation, WHO Staging, Routine clinical monitoring, Blood draws for CD4</v>
          </cell>
          <cell r="BJ5" t="str">
            <v>no.</v>
          </cell>
          <cell r="BK5" t="str">
            <v>1: Yes</v>
          </cell>
          <cell r="BL5">
            <v>0.38099685536525491</v>
          </cell>
          <cell r="BM5" t="str">
            <v>1: Yes</v>
          </cell>
          <cell r="BN5" t="str">
            <v>16</v>
          </cell>
          <cell r="BO5" t="str">
            <v>3</v>
          </cell>
          <cell r="BP5" t="str">
            <v>0: Unknown</v>
          </cell>
          <cell r="BQ5" t="str">
            <v>4</v>
          </cell>
          <cell r="BR5" t="str">
            <v>N/A</v>
          </cell>
          <cell r="BS5" t="str">
            <v>N/A</v>
          </cell>
          <cell r="BT5" t="str">
            <v>0: No</v>
          </cell>
          <cell r="BU5" t="str">
            <v>0: No</v>
          </cell>
          <cell r="BV5" t="str">
            <v>0: No</v>
          </cell>
          <cell r="BW5" t="str">
            <v>0: No</v>
          </cell>
          <cell r="BX5" t="str">
            <v>1: Yes</v>
          </cell>
          <cell r="BY5" t="str">
            <v>0: No</v>
          </cell>
          <cell r="BZ5" t="str">
            <v>0: No</v>
          </cell>
          <cell r="CA5" t="str">
            <v/>
          </cell>
          <cell r="CB5" t="str">
            <v>Charts were not sampled due to the low number of charts - all charts were used for patient outcome tracking.</v>
          </cell>
          <cell r="CC5">
            <v>67.141878588997031</v>
          </cell>
          <cell r="CD5">
            <v>56.301704063008373</v>
          </cell>
          <cell r="CE5">
            <v>72.290961488841674</v>
          </cell>
          <cell r="CF5">
            <v>47.534523008493153</v>
          </cell>
          <cell r="CG5">
            <v>39.859990566886246</v>
          </cell>
          <cell r="CH5">
            <v>51.179925918256444</v>
          </cell>
          <cell r="CI5">
            <v>50.489321384722587</v>
          </cell>
          <cell r="CJ5">
            <v>0</v>
          </cell>
          <cell r="CK5">
            <v>64.301412055399666</v>
          </cell>
          <cell r="CL5">
            <v>0</v>
          </cell>
          <cell r="CM5">
            <v>19.607355580503885</v>
          </cell>
          <cell r="CN5">
            <v>16.441713496122123</v>
          </cell>
          <cell r="CO5">
            <v>21.111035570585223</v>
          </cell>
          <cell r="CP5">
            <v>20.826170428421349</v>
          </cell>
          <cell r="CQ5">
            <v>0</v>
          </cell>
          <cell r="CR5">
            <v>26.523473271698816</v>
          </cell>
          <cell r="CS5">
            <v>0</v>
          </cell>
          <cell r="CT5">
            <v>51.179925918256444</v>
          </cell>
          <cell r="CU5">
            <v>50.489321384722587</v>
          </cell>
          <cell r="CV5">
            <v>64.301412055399666</v>
          </cell>
          <cell r="CW5">
            <v>21.111035570585223</v>
          </cell>
          <cell r="CX5">
            <v>20.826170428421349</v>
          </cell>
          <cell r="CY5">
            <v>26.523473271698816</v>
          </cell>
          <cell r="CZ5">
            <v>33.329515450565744</v>
          </cell>
          <cell r="DA5">
            <v>27.948406492289195</v>
          </cell>
          <cell r="DB5">
            <v>35.401314890232982</v>
          </cell>
          <cell r="DC5">
            <v>0</v>
          </cell>
          <cell r="DD5">
            <v>45.085861200515602</v>
          </cell>
          <cell r="DE5">
            <v>0</v>
          </cell>
          <cell r="DF5">
            <v>0.5729380839617676</v>
          </cell>
          <cell r="DG5">
            <v>0.48043622143942666</v>
          </cell>
          <cell r="DH5">
            <v>0.60855254715660712</v>
          </cell>
          <cell r="DI5">
            <v>0</v>
          </cell>
          <cell r="DJ5">
            <v>0.77503097722205672</v>
          </cell>
          <cell r="DK5">
            <v>0</v>
          </cell>
          <cell r="DL5">
            <v>1.4558858617093529</v>
          </cell>
          <cell r="DM5">
            <v>1.2208305257176801</v>
          </cell>
          <cell r="DN5">
            <v>1.5463853325757282</v>
          </cell>
          <cell r="DO5">
            <v>0</v>
          </cell>
          <cell r="DP5">
            <v>1.969421607169112</v>
          </cell>
          <cell r="DQ5">
            <v>0</v>
          </cell>
          <cell r="DR5">
            <v>6.1688109738644927</v>
          </cell>
          <cell r="DS5">
            <v>5.172845579689719</v>
          </cell>
          <cell r="DT5">
            <v>6.5522710676069771</v>
          </cell>
          <cell r="DU5">
            <v>0</v>
          </cell>
          <cell r="DV5">
            <v>8.3447404374176397</v>
          </cell>
          <cell r="DW5">
            <v>0</v>
          </cell>
          <cell r="DX5">
            <v>0</v>
          </cell>
          <cell r="DY5">
            <v>0</v>
          </cell>
          <cell r="DZ5">
            <v>0</v>
          </cell>
          <cell r="EA5">
            <v>0</v>
          </cell>
          <cell r="EB5">
            <v>0</v>
          </cell>
          <cell r="EC5">
            <v>0</v>
          </cell>
          <cell r="ED5">
            <v>18.118708252746028</v>
          </cell>
          <cell r="EE5">
            <v>15.193410900737993</v>
          </cell>
          <cell r="EF5">
            <v>19.244987140934789</v>
          </cell>
          <cell r="EG5">
            <v>0</v>
          </cell>
          <cell r="EH5">
            <v>24.509734221235963</v>
          </cell>
          <cell r="EI5">
            <v>0</v>
          </cell>
          <cell r="EJ5">
            <v>7.4960199661496567</v>
          </cell>
          <cell r="EK5">
            <v>6.2857743431343636</v>
          </cell>
          <cell r="EL5">
            <v>7.9619808346368588</v>
          </cell>
          <cell r="EM5">
            <v>0</v>
          </cell>
          <cell r="EN5">
            <v>10.140096883538114</v>
          </cell>
          <cell r="EO5">
            <v>0</v>
          </cell>
          <cell r="EP5">
            <v>0</v>
          </cell>
          <cell r="EQ5">
            <v>0</v>
          </cell>
          <cell r="ER5">
            <v>0</v>
          </cell>
          <cell r="ES5">
            <v>0</v>
          </cell>
          <cell r="ET5">
            <v>0</v>
          </cell>
          <cell r="EU5">
            <v>0</v>
          </cell>
          <cell r="EV5">
            <v>0.84745762711864414</v>
          </cell>
          <cell r="EW5">
            <v>0</v>
          </cell>
          <cell r="EX5">
            <v>16.949152542372882</v>
          </cell>
          <cell r="EY5">
            <v>0</v>
          </cell>
          <cell r="EZ5">
            <v>9.5762711864406782</v>
          </cell>
          <cell r="FA5">
            <v>0.67796610169491534</v>
          </cell>
          <cell r="FB5">
            <v>0</v>
          </cell>
          <cell r="FC5">
            <v>0</v>
          </cell>
          <cell r="FD5">
            <v>10.169491525423728</v>
          </cell>
          <cell r="FE5">
            <v>38.220338983050851</v>
          </cell>
          <cell r="FF5">
            <v>16.949152542372882</v>
          </cell>
          <cell r="FG5">
            <v>7.7118644067796609</v>
          </cell>
          <cell r="FH5">
            <v>24.661016949152543</v>
          </cell>
          <cell r="FI5">
            <v>0.71063410096172486</v>
          </cell>
          <cell r="FJ5">
            <v>0</v>
          </cell>
          <cell r="FK5">
            <v>14.212682019234498</v>
          </cell>
          <cell r="FL5">
            <v>0</v>
          </cell>
          <cell r="FM5">
            <v>8.0301653408674909</v>
          </cell>
          <cell r="FN5">
            <v>0.56850728076937984</v>
          </cell>
          <cell r="FO5">
            <v>0</v>
          </cell>
          <cell r="FP5">
            <v>0</v>
          </cell>
          <cell r="FQ5">
            <v>8.5276092115406978</v>
          </cell>
          <cell r="FR5">
            <v>32.049597953373791</v>
          </cell>
          <cell r="FS5">
            <v>14.212682019234498</v>
          </cell>
          <cell r="FT5">
            <v>6.4667703187516965</v>
          </cell>
          <cell r="FU5">
            <v>20.679452337986195</v>
          </cell>
          <cell r="FV5">
            <v>0.91244880204318068</v>
          </cell>
          <cell r="FW5">
            <v>0</v>
          </cell>
          <cell r="FX5">
            <v>18.24897604086361</v>
          </cell>
          <cell r="FY5">
            <v>0</v>
          </cell>
          <cell r="FZ5">
            <v>10.310671463087941</v>
          </cell>
          <cell r="GA5">
            <v>0.7299590416345445</v>
          </cell>
          <cell r="GB5">
            <v>0</v>
          </cell>
          <cell r="GC5">
            <v>0</v>
          </cell>
          <cell r="GD5">
            <v>10.949385624518166</v>
          </cell>
          <cell r="GE5">
            <v>41.151440972147441</v>
          </cell>
          <cell r="GF5">
            <v>18.24897604086361</v>
          </cell>
          <cell r="GG5">
            <v>8.3032840985929433</v>
          </cell>
          <cell r="GH5">
            <v>26.552260139456553</v>
          </cell>
          <cell r="GI5">
            <v>10052.941191046706</v>
          </cell>
          <cell r="GJ5">
            <v>0</v>
          </cell>
          <cell r="GK5">
            <v>1455.7898310292619</v>
          </cell>
          <cell r="GL5">
            <v>0</v>
          </cell>
          <cell r="GM5">
            <v>773.57343396430974</v>
          </cell>
          <cell r="GN5">
            <v>1126.7782317914764</v>
          </cell>
          <cell r="GO5">
            <v>0</v>
          </cell>
          <cell r="GP5">
            <v>0</v>
          </cell>
          <cell r="GQ5">
            <v>606.59974576334184</v>
          </cell>
          <cell r="GR5">
            <v>892.05844965197321</v>
          </cell>
          <cell r="GS5">
            <v>581.92424087418885</v>
          </cell>
          <cell r="GT5">
            <v>0</v>
          </cell>
          <cell r="GU5">
            <v>1</v>
          </cell>
          <cell r="GV5">
            <v>0</v>
          </cell>
          <cell r="GW5">
            <v>0.49348807831500408</v>
          </cell>
          <cell r="GX5">
            <v>0.27042936696735276</v>
          </cell>
          <cell r="GY5">
            <v>0</v>
          </cell>
          <cell r="GZ5">
            <v>10.169491525423728</v>
          </cell>
          <cell r="HA5">
            <v>1.2250000000000001</v>
          </cell>
          <cell r="HB5">
            <v>84.659832567133591</v>
          </cell>
          <cell r="HC5">
            <v>86.403528702013233</v>
          </cell>
          <cell r="HD5">
            <v>0</v>
          </cell>
          <cell r="HE5">
            <v>51.529606004420643</v>
          </cell>
          <cell r="HF5">
            <v>0</v>
          </cell>
          <cell r="HG5">
            <v>80.426840938776905</v>
          </cell>
          <cell r="HH5">
            <v>4.2329916283566797</v>
          </cell>
          <cell r="HI5">
            <v>82.083352266912556</v>
          </cell>
          <cell r="HJ5">
            <v>4.3201764351006613</v>
          </cell>
          <cell r="HK5">
            <v>0</v>
          </cell>
          <cell r="HL5">
            <v>0</v>
          </cell>
          <cell r="HM5">
            <v>48.953125704199607</v>
          </cell>
          <cell r="HN5">
            <v>2.5764803002210321</v>
          </cell>
          <cell r="HO5">
            <v>0</v>
          </cell>
          <cell r="HP5">
            <v>0</v>
          </cell>
          <cell r="HQ5">
            <v>7.6</v>
          </cell>
          <cell r="HR5">
            <v>31.6</v>
          </cell>
          <cell r="HS5">
            <v>1</v>
          </cell>
          <cell r="HT5">
            <v>0</v>
          </cell>
          <cell r="HU5" t="str">
            <v>0: No</v>
          </cell>
          <cell r="HV5" t="str">
            <v>N/A</v>
          </cell>
          <cell r="HW5" t="str">
            <v>N/A</v>
          </cell>
          <cell r="HX5" t="str">
            <v>N/A</v>
          </cell>
          <cell r="HY5" t="str">
            <v>N/A</v>
          </cell>
          <cell r="HZ5" t="str">
            <v>N/A</v>
          </cell>
          <cell r="IA5" t="str">
            <v>N/A</v>
          </cell>
          <cell r="IB5" t="str">
            <v>N/A</v>
          </cell>
          <cell r="IC5" t="str">
            <v>N/A</v>
          </cell>
          <cell r="ID5">
            <v>0</v>
          </cell>
          <cell r="IE5">
            <v>30</v>
          </cell>
          <cell r="IF5">
            <v>0</v>
          </cell>
          <cell r="IG5">
            <v>7</v>
          </cell>
          <cell r="IH5">
            <v>0</v>
          </cell>
          <cell r="II5">
            <v>1</v>
          </cell>
          <cell r="IJ5">
            <v>0</v>
          </cell>
          <cell r="IK5">
            <v>0</v>
          </cell>
          <cell r="IL5">
            <v>0</v>
          </cell>
          <cell r="IM5">
            <v>0</v>
          </cell>
          <cell r="IN5">
            <v>53.428725768842874</v>
          </cell>
          <cell r="IO5">
            <v>86.335461057931752</v>
          </cell>
          <cell r="IP5">
            <v>118.77386566095336</v>
          </cell>
          <cell r="IQ5">
            <v>141.70255549966424</v>
          </cell>
          <cell r="IR5" t="str">
            <v>N/A</v>
          </cell>
          <cell r="IS5" t="str">
            <v>N/A</v>
          </cell>
          <cell r="IT5">
            <v>128.29008501812612</v>
          </cell>
          <cell r="IU5" t="str">
            <v>N/A</v>
          </cell>
          <cell r="IV5">
            <v>359</v>
          </cell>
          <cell r="IW5">
            <v>291.56400000000002</v>
          </cell>
          <cell r="IX5">
            <v>80.23</v>
          </cell>
          <cell r="IY5">
            <v>5.25</v>
          </cell>
          <cell r="IZ5">
            <v>7</v>
          </cell>
          <cell r="JA5">
            <v>0</v>
          </cell>
          <cell r="JB5">
            <v>62.58</v>
          </cell>
          <cell r="JC5">
            <v>1285.8864000000001</v>
          </cell>
          <cell r="JD5">
            <v>378</v>
          </cell>
          <cell r="JE5">
            <v>291.56400000000002</v>
          </cell>
          <cell r="JF5">
            <v>178.73050000000001</v>
          </cell>
          <cell r="JG5">
            <v>5.25</v>
          </cell>
          <cell r="JH5">
            <v>7</v>
          </cell>
          <cell r="JI5">
            <v>0</v>
          </cell>
          <cell r="JJ5">
            <v>122.892</v>
          </cell>
          <cell r="JK5">
            <v>1292.373</v>
          </cell>
          <cell r="JL5">
            <v>8</v>
          </cell>
          <cell r="JM5">
            <v>22</v>
          </cell>
          <cell r="JN5">
            <v>2</v>
          </cell>
          <cell r="JO5">
            <v>5</v>
          </cell>
          <cell r="JP5">
            <v>1</v>
          </cell>
          <cell r="JQ5">
            <v>0</v>
          </cell>
          <cell r="JR5">
            <v>0</v>
          </cell>
          <cell r="JS5">
            <v>0</v>
          </cell>
          <cell r="JT5">
            <v>0</v>
          </cell>
          <cell r="JU5">
            <v>0</v>
          </cell>
          <cell r="JV5">
            <v>4.3919011004532154</v>
          </cell>
          <cell r="JW5">
            <v>9.8869811503093707</v>
          </cell>
          <cell r="JX5" t="str">
            <v/>
          </cell>
          <cell r="JY5">
            <v>2.6909500670282807</v>
          </cell>
          <cell r="JZ5">
            <v>4.2871771553742803</v>
          </cell>
          <cell r="KA5" t="str">
            <v/>
          </cell>
          <cell r="KB5" t="str">
            <v/>
          </cell>
          <cell r="KC5" t="str">
            <v/>
          </cell>
          <cell r="KD5" t="str">
            <v/>
          </cell>
          <cell r="KE5" t="str">
            <v/>
          </cell>
          <cell r="KF5" t="str">
            <v>Tenofovir/Emtricitabine (TDF/FTC)</v>
          </cell>
          <cell r="KG5" t="str">
            <v/>
          </cell>
          <cell r="KH5" t="str">
            <v>0: No</v>
          </cell>
          <cell r="KI5" t="str">
            <v>N/A</v>
          </cell>
          <cell r="KJ5" t="str">
            <v>N/A</v>
          </cell>
          <cell r="KK5" t="str">
            <v>N/A</v>
          </cell>
          <cell r="KL5" t="str">
            <v>N/A</v>
          </cell>
          <cell r="KM5">
            <v>30</v>
          </cell>
          <cell r="KN5">
            <v>7</v>
          </cell>
          <cell r="KO5">
            <v>1</v>
          </cell>
          <cell r="KP5">
            <v>0</v>
          </cell>
          <cell r="KQ5">
            <v>11.130769552869141</v>
          </cell>
          <cell r="KR5">
            <v>11.13076955286914</v>
          </cell>
          <cell r="KS5">
            <v>11.13076955286914</v>
          </cell>
          <cell r="KT5">
            <v>0</v>
          </cell>
          <cell r="KU5">
            <v>11.130769552869141</v>
          </cell>
          <cell r="KV5">
            <v>0</v>
          </cell>
          <cell r="KW5">
            <v>0</v>
          </cell>
          <cell r="KX5">
            <v>0</v>
          </cell>
          <cell r="KY5">
            <v>0</v>
          </cell>
          <cell r="KZ5">
            <v>0</v>
          </cell>
          <cell r="LA5">
            <v>0</v>
          </cell>
          <cell r="LB5">
            <v>0</v>
          </cell>
          <cell r="LC5">
            <v>0.24736383918437296</v>
          </cell>
          <cell r="LD5">
            <v>0</v>
          </cell>
          <cell r="LE5">
            <v>0</v>
          </cell>
          <cell r="LF5">
            <v>0</v>
          </cell>
          <cell r="LG5">
            <v>7.2972332559390027</v>
          </cell>
          <cell r="LH5">
            <v>0</v>
          </cell>
          <cell r="LI5">
            <v>10.121587482689593</v>
          </cell>
          <cell r="LJ5">
            <v>10.121587482689591</v>
          </cell>
          <cell r="LK5">
            <v>10.121587482689591</v>
          </cell>
          <cell r="LL5">
            <v>0</v>
          </cell>
          <cell r="LM5">
            <v>10.121587482689593</v>
          </cell>
          <cell r="LN5">
            <v>0</v>
          </cell>
          <cell r="LO5">
            <v>1.0091820701795486</v>
          </cell>
          <cell r="LP5">
            <v>1.0091820701795486</v>
          </cell>
          <cell r="LQ5">
            <v>1.0091820701795486</v>
          </cell>
          <cell r="LR5">
            <v>0</v>
          </cell>
          <cell r="LS5">
            <v>1.0091820701795486</v>
          </cell>
          <cell r="LT5">
            <v>0</v>
          </cell>
          <cell r="LU5">
            <v>0</v>
          </cell>
          <cell r="LV5">
            <v>0</v>
          </cell>
          <cell r="LW5">
            <v>0</v>
          </cell>
          <cell r="LX5">
            <v>0</v>
          </cell>
          <cell r="LY5">
            <v>0</v>
          </cell>
          <cell r="LZ5">
            <v>0</v>
          </cell>
          <cell r="MA5">
            <v>0</v>
          </cell>
          <cell r="MB5">
            <v>0</v>
          </cell>
          <cell r="MC5">
            <v>0</v>
          </cell>
          <cell r="MD5">
            <v>0</v>
          </cell>
          <cell r="ME5">
            <v>0</v>
          </cell>
          <cell r="MF5">
            <v>0</v>
          </cell>
          <cell r="MG5">
            <v>2.6216816654143264E-2</v>
          </cell>
          <cell r="MH5">
            <v>2.6216816654143261E-2</v>
          </cell>
          <cell r="MI5">
            <v>2.6216816654143261E-2</v>
          </cell>
          <cell r="MJ5">
            <v>0</v>
          </cell>
          <cell r="MK5">
            <v>2.6216816654143264E-2</v>
          </cell>
          <cell r="ML5">
            <v>0</v>
          </cell>
          <cell r="MM5">
            <v>11.104552736214998</v>
          </cell>
          <cell r="MN5">
            <v>11.104552736214997</v>
          </cell>
          <cell r="MO5">
            <v>11.104552736214997</v>
          </cell>
          <cell r="MP5">
            <v>0</v>
          </cell>
          <cell r="MQ5">
            <v>11.104552736214998</v>
          </cell>
          <cell r="MR5">
            <v>0</v>
          </cell>
          <cell r="MS5">
            <v>0</v>
          </cell>
          <cell r="MT5">
            <v>1.423728813559322</v>
          </cell>
          <cell r="MU5">
            <v>0</v>
          </cell>
          <cell r="MV5">
            <v>0</v>
          </cell>
          <cell r="MW5">
            <v>0</v>
          </cell>
          <cell r="MX5">
            <v>0.3559322033898305</v>
          </cell>
          <cell r="MY5">
            <v>0</v>
          </cell>
          <cell r="MZ5">
            <v>0</v>
          </cell>
          <cell r="NA5">
            <v>0</v>
          </cell>
          <cell r="NB5">
            <v>0</v>
          </cell>
          <cell r="NC5" t="str">
            <v/>
          </cell>
          <cell r="ND5">
            <v>7.1092102556986427</v>
          </cell>
          <cell r="NE5">
            <v>0</v>
          </cell>
          <cell r="NF5">
            <v>0</v>
          </cell>
          <cell r="NG5" t="str">
            <v>N/A</v>
          </cell>
          <cell r="NH5">
            <v>2.761664283714234</v>
          </cell>
          <cell r="NI5" t="str">
            <v>N/A</v>
          </cell>
          <cell r="NJ5" t="str">
            <v>N/A</v>
          </cell>
          <cell r="NK5" t="str">
            <v>N/A</v>
          </cell>
          <cell r="NL5" t="str">
            <v>N/A</v>
          </cell>
          <cell r="NM5">
            <v>27.050847457627118</v>
          </cell>
          <cell r="NN5">
            <v>54.101694915254235</v>
          </cell>
          <cell r="NO5">
            <v>84</v>
          </cell>
          <cell r="NP5">
            <v>0</v>
          </cell>
          <cell r="NQ5">
            <v>21</v>
          </cell>
          <cell r="NR5">
            <v>0</v>
          </cell>
          <cell r="NS5">
            <v>0</v>
          </cell>
          <cell r="NT5">
            <v>0</v>
          </cell>
          <cell r="NU5">
            <v>0</v>
          </cell>
          <cell r="NV5">
            <v>12.97414377589466</v>
          </cell>
          <cell r="NW5">
            <v>11.130769552869141</v>
          </cell>
          <cell r="NX5">
            <v>0</v>
          </cell>
          <cell r="NY5">
            <v>0.36486166279695015</v>
          </cell>
          <cell r="NZ5">
            <v>10.121587482689593</v>
          </cell>
          <cell r="OA5">
            <v>1.0091820701795484</v>
          </cell>
          <cell r="OB5">
            <v>0</v>
          </cell>
          <cell r="OC5">
            <v>0</v>
          </cell>
          <cell r="OD5">
            <v>2.6216816654143264E-2</v>
          </cell>
          <cell r="OE5">
            <v>11.104552736214998</v>
          </cell>
          <cell r="OF5">
            <v>0</v>
          </cell>
          <cell r="OG5">
            <v>1.423728813559322</v>
          </cell>
          <cell r="OH5">
            <v>0</v>
          </cell>
          <cell r="OI5">
            <v>0</v>
          </cell>
          <cell r="OJ5">
            <v>0</v>
          </cell>
          <cell r="OK5">
            <v>0.3559322033898305</v>
          </cell>
          <cell r="OL5">
            <v>0</v>
          </cell>
          <cell r="OM5">
            <v>0</v>
          </cell>
          <cell r="ON5">
            <v>0</v>
          </cell>
          <cell r="OO5">
            <v>0</v>
          </cell>
          <cell r="OP5">
            <v>9.9958499553592794</v>
          </cell>
          <cell r="OQ5">
            <v>9.9958499553592794</v>
          </cell>
          <cell r="OR5">
            <v>9.9958499553592794</v>
          </cell>
          <cell r="OS5">
            <v>9.9958499553592794</v>
          </cell>
          <cell r="OT5">
            <v>9.9958499553592794</v>
          </cell>
          <cell r="OU5">
            <v>0</v>
          </cell>
          <cell r="OV5">
            <v>9.9958499553592794</v>
          </cell>
          <cell r="OW5">
            <v>7.8536705580266597</v>
          </cell>
          <cell r="OX5">
            <v>7.8536705580266597</v>
          </cell>
          <cell r="OY5">
            <v>7.8536705580266597</v>
          </cell>
          <cell r="OZ5">
            <v>0</v>
          </cell>
          <cell r="PA5">
            <v>7.8536705580266597</v>
          </cell>
          <cell r="PB5">
            <v>0</v>
          </cell>
          <cell r="PC5">
            <v>9.4960574575913146</v>
          </cell>
          <cell r="PD5">
            <v>0</v>
          </cell>
          <cell r="PE5">
            <v>9.4960574575913146</v>
          </cell>
          <cell r="PF5">
            <v>9.4960574575913146</v>
          </cell>
          <cell r="PG5">
            <v>0</v>
          </cell>
          <cell r="PH5">
            <v>9.4960574575913146</v>
          </cell>
          <cell r="PI5">
            <v>0.49979249776796392</v>
          </cell>
          <cell r="PJ5">
            <v>0</v>
          </cell>
          <cell r="PK5">
            <v>0.49979249776796397</v>
          </cell>
          <cell r="PL5">
            <v>0.49979249776796397</v>
          </cell>
          <cell r="PM5">
            <v>0</v>
          </cell>
          <cell r="PN5">
            <v>0.49979249776796392</v>
          </cell>
          <cell r="PO5">
            <v>3.6780832501280017E-2</v>
          </cell>
          <cell r="PP5">
            <v>1</v>
          </cell>
          <cell r="PQ5">
            <v>0.28000000000000003</v>
          </cell>
          <cell r="PR5">
            <v>1</v>
          </cell>
          <cell r="PS5">
            <v>1</v>
          </cell>
          <cell r="PT5" t="str">
            <v>1: Yes</v>
          </cell>
          <cell r="PU5" t="str">
            <v>1: Yes</v>
          </cell>
          <cell r="PV5">
            <v>0.9</v>
          </cell>
          <cell r="PW5" t="str">
            <v>1: Yes</v>
          </cell>
          <cell r="PX5" t="str">
            <v>0: All patients when initiated</v>
          </cell>
          <cell r="PY5">
            <v>1</v>
          </cell>
          <cell r="PZ5" t="str">
            <v>0: No</v>
          </cell>
          <cell r="QA5" t="str">
            <v>N/A</v>
          </cell>
          <cell r="QB5" t="str">
            <v>N/A</v>
          </cell>
          <cell r="QC5">
            <v>9.0446914983427842E-2</v>
          </cell>
          <cell r="QD5">
            <v>6.8463596056446474E-2</v>
          </cell>
          <cell r="QE5">
            <v>0.67248141219404423</v>
          </cell>
          <cell r="QF5">
            <v>0</v>
          </cell>
          <cell r="QG5">
            <v>0</v>
          </cell>
          <cell r="QH5">
            <v>0</v>
          </cell>
          <cell r="QI5">
            <v>1.2927730592909337</v>
          </cell>
          <cell r="QJ5">
            <v>7.8536705580266597</v>
          </cell>
          <cell r="QK5">
            <v>1.8014414807767071E-2</v>
          </cell>
          <cell r="QL5">
            <v>9.0446914983427829E-2</v>
          </cell>
          <cell r="QM5">
            <v>6.8463596056446474E-2</v>
          </cell>
          <cell r="QN5">
            <v>0.67248141219404423</v>
          </cell>
          <cell r="QO5">
            <v>0</v>
          </cell>
          <cell r="QP5">
            <v>0</v>
          </cell>
          <cell r="QQ5">
            <v>0</v>
          </cell>
          <cell r="QR5">
            <v>1.2927730592909334</v>
          </cell>
          <cell r="QS5">
            <v>7.8536705580266597</v>
          </cell>
          <cell r="QT5">
            <v>1.8014414807767068E-2</v>
          </cell>
          <cell r="QU5">
            <v>9.0446914983427829E-2</v>
          </cell>
          <cell r="QV5">
            <v>6.846359605644646E-2</v>
          </cell>
          <cell r="QW5">
            <v>0.67248141219404423</v>
          </cell>
          <cell r="QX5">
            <v>0</v>
          </cell>
          <cell r="QY5">
            <v>0</v>
          </cell>
          <cell r="QZ5">
            <v>0</v>
          </cell>
          <cell r="RA5">
            <v>1.2927730592909337</v>
          </cell>
          <cell r="RB5">
            <v>7.8536705580266597</v>
          </cell>
          <cell r="RC5">
            <v>1.8014414807767068E-2</v>
          </cell>
          <cell r="RD5">
            <v>0.14552648437119056</v>
          </cell>
          <cell r="RE5">
            <v>0.21465156444750608</v>
          </cell>
          <cell r="RF5">
            <v>0.14552648437119056</v>
          </cell>
          <cell r="RG5">
            <v>0.14552648437119056</v>
          </cell>
          <cell r="RH5">
            <v>0</v>
          </cell>
          <cell r="RI5">
            <v>0.14552648437119056</v>
          </cell>
          <cell r="RJ5">
            <v>0</v>
          </cell>
          <cell r="RK5">
            <v>0.13825016015263103</v>
          </cell>
          <cell r="RL5">
            <v>0.138250160152631</v>
          </cell>
          <cell r="RM5">
            <v>0.138250160152631</v>
          </cell>
          <cell r="RN5">
            <v>0</v>
          </cell>
          <cell r="RO5">
            <v>0.13825016015263103</v>
          </cell>
          <cell r="RP5">
            <v>0</v>
          </cell>
          <cell r="RQ5">
            <v>7.2763242185595279E-3</v>
          </cell>
          <cell r="RR5">
            <v>7.2763242185595279E-3</v>
          </cell>
          <cell r="RS5">
            <v>7.2763242185595279E-3</v>
          </cell>
          <cell r="RT5">
            <v>0</v>
          </cell>
          <cell r="RU5">
            <v>7.2763242185595288E-3</v>
          </cell>
          <cell r="RV5">
            <v>0</v>
          </cell>
          <cell r="RW5">
            <v>9.8210055341483056</v>
          </cell>
          <cell r="RX5">
            <v>10.574174386701822</v>
          </cell>
          <cell r="RY5">
            <v>8.2353868971935338</v>
          </cell>
          <cell r="RZ5">
            <v>10.431490069778475</v>
          </cell>
          <cell r="SA5">
            <v>0</v>
          </cell>
          <cell r="SB5">
            <v>13.285176408245384</v>
          </cell>
          <cell r="SC5">
            <v>0</v>
          </cell>
          <cell r="SD5">
            <v>2.1138953475161943</v>
          </cell>
          <cell r="SE5">
            <v>1.7726032213750258</v>
          </cell>
          <cell r="SF5">
            <v>2.2452974137416994</v>
          </cell>
          <cell r="SG5">
            <v>0</v>
          </cell>
          <cell r="SH5">
            <v>2.8595312875727115</v>
          </cell>
          <cell r="SI5">
            <v>0</v>
          </cell>
          <cell r="SJ5">
            <v>0.49897769069694803</v>
          </cell>
          <cell r="SK5">
            <v>0.4184168639014923</v>
          </cell>
          <cell r="SL5">
            <v>0.52999469427522361</v>
          </cell>
          <cell r="SM5">
            <v>0</v>
          </cell>
          <cell r="SN5">
            <v>0.67498247726654359</v>
          </cell>
          <cell r="SO5">
            <v>0</v>
          </cell>
          <cell r="SP5">
            <v>0</v>
          </cell>
          <cell r="SQ5">
            <v>0</v>
          </cell>
          <cell r="SR5">
            <v>0</v>
          </cell>
          <cell r="SS5">
            <v>0</v>
          </cell>
          <cell r="ST5">
            <v>0</v>
          </cell>
          <cell r="SU5">
            <v>0</v>
          </cell>
          <cell r="SV5">
            <v>0</v>
          </cell>
          <cell r="SW5">
            <v>0</v>
          </cell>
          <cell r="SX5">
            <v>0</v>
          </cell>
          <cell r="SY5">
            <v>0</v>
          </cell>
          <cell r="SZ5">
            <v>0</v>
          </cell>
          <cell r="TA5">
            <v>0</v>
          </cell>
          <cell r="TB5">
            <v>0</v>
          </cell>
          <cell r="TC5">
            <v>0</v>
          </cell>
          <cell r="TD5">
            <v>0</v>
          </cell>
          <cell r="TE5">
            <v>0</v>
          </cell>
          <cell r="TF5">
            <v>0</v>
          </cell>
          <cell r="TG5">
            <v>0</v>
          </cell>
          <cell r="TH5">
            <v>3.6040662479675807</v>
          </cell>
          <cell r="TI5">
            <v>3.0221834059585082</v>
          </cell>
          <cell r="TJ5">
            <v>3.8280989808807764</v>
          </cell>
          <cell r="TK5">
            <v>0</v>
          </cell>
          <cell r="TL5">
            <v>4.8753313217030652</v>
          </cell>
          <cell r="TM5">
            <v>0</v>
          </cell>
          <cell r="TN5">
            <v>3.6040662479675807</v>
          </cell>
          <cell r="TO5">
            <v>3.0221834059585082</v>
          </cell>
          <cell r="TP5">
            <v>3.8280989808807764</v>
          </cell>
          <cell r="TQ5">
            <v>0</v>
          </cell>
          <cell r="TR5">
            <v>4.8753313217030652</v>
          </cell>
          <cell r="TS5">
            <v>0</v>
          </cell>
          <cell r="TT5">
            <v>0</v>
          </cell>
          <cell r="TU5">
            <v>0</v>
          </cell>
          <cell r="TV5">
            <v>0</v>
          </cell>
          <cell r="TW5">
            <v>0</v>
          </cell>
          <cell r="TX5">
            <v>0</v>
          </cell>
          <cell r="TY5">
            <v>0</v>
          </cell>
          <cell r="TZ5">
            <v>0</v>
          </cell>
          <cell r="UA5">
            <v>0</v>
          </cell>
          <cell r="UB5">
            <v>0</v>
          </cell>
          <cell r="UC5">
            <v>0</v>
          </cell>
          <cell r="UD5">
            <v>0</v>
          </cell>
          <cell r="UE5">
            <v>0</v>
          </cell>
          <cell r="UF5">
            <v>0</v>
          </cell>
          <cell r="UG5">
            <v>0</v>
          </cell>
          <cell r="UH5">
            <v>0</v>
          </cell>
          <cell r="UI5">
            <v>0</v>
          </cell>
          <cell r="UJ5">
            <v>1.6506344219736337</v>
          </cell>
          <cell r="UK5">
            <v>1.6506344219736335</v>
          </cell>
          <cell r="UL5">
            <v>1.6506344219736335</v>
          </cell>
          <cell r="UM5">
            <v>1.6506344219736335</v>
          </cell>
          <cell r="UN5">
            <v>0</v>
          </cell>
          <cell r="UO5">
            <v>1.6506344219736337</v>
          </cell>
          <cell r="UP5">
            <v>0</v>
          </cell>
          <cell r="UQ5">
            <v>0.42916494971314473</v>
          </cell>
          <cell r="UR5">
            <v>0.42916494971314473</v>
          </cell>
          <cell r="US5">
            <v>0.42916494971314473</v>
          </cell>
          <cell r="UT5">
            <v>0</v>
          </cell>
          <cell r="UU5">
            <v>0.42916494971314478</v>
          </cell>
          <cell r="UV5">
            <v>0</v>
          </cell>
          <cell r="UW5">
            <v>0.61073473613024443</v>
          </cell>
          <cell r="UX5">
            <v>0.61073473613024443</v>
          </cell>
          <cell r="UY5">
            <v>0.61073473613024443</v>
          </cell>
          <cell r="UZ5">
            <v>0.61073473613024443</v>
          </cell>
          <cell r="VA5">
            <v>0</v>
          </cell>
          <cell r="VB5">
            <v>0.61073473613024443</v>
          </cell>
          <cell r="VC5">
            <v>0</v>
          </cell>
          <cell r="VD5">
            <v>8.2531721098681676E-2</v>
          </cell>
          <cell r="VE5">
            <v>8.2531721098681676E-2</v>
          </cell>
          <cell r="VF5">
            <v>8.2531721098681676E-2</v>
          </cell>
          <cell r="VG5">
            <v>0</v>
          </cell>
          <cell r="VH5">
            <v>8.253172109868169E-2</v>
          </cell>
          <cell r="VI5">
            <v>0</v>
          </cell>
          <cell r="VJ5">
            <v>0</v>
          </cell>
          <cell r="VK5">
            <v>0</v>
          </cell>
          <cell r="VL5">
            <v>0</v>
          </cell>
          <cell r="VM5">
            <v>0</v>
          </cell>
          <cell r="VN5">
            <v>0</v>
          </cell>
          <cell r="VO5">
            <v>0</v>
          </cell>
          <cell r="VP5">
            <v>0</v>
          </cell>
          <cell r="VQ5">
            <v>0</v>
          </cell>
          <cell r="VR5">
            <v>0</v>
          </cell>
          <cell r="VS5">
            <v>0</v>
          </cell>
          <cell r="VT5">
            <v>0</v>
          </cell>
          <cell r="VU5">
            <v>0</v>
          </cell>
          <cell r="VV5">
            <v>0.42916494971314473</v>
          </cell>
          <cell r="VW5">
            <v>0.42916494971314473</v>
          </cell>
          <cell r="VX5">
            <v>0.42916494971314473</v>
          </cell>
          <cell r="VY5">
            <v>0</v>
          </cell>
          <cell r="VZ5">
            <v>0.42916494971314478</v>
          </cell>
          <cell r="WA5">
            <v>0</v>
          </cell>
          <cell r="WB5">
            <v>9.9038065318418023E-2</v>
          </cell>
          <cell r="WC5">
            <v>9.9038065318418009E-2</v>
          </cell>
          <cell r="WD5">
            <v>9.9038065318418009E-2</v>
          </cell>
          <cell r="WE5">
            <v>0</v>
          </cell>
          <cell r="WF5">
            <v>9.9038065318418023E-2</v>
          </cell>
          <cell r="WG5">
            <v>0</v>
          </cell>
          <cell r="WH5">
            <v>0</v>
          </cell>
          <cell r="WI5">
            <v>0</v>
          </cell>
          <cell r="WJ5">
            <v>0</v>
          </cell>
          <cell r="WK5">
            <v>0</v>
          </cell>
          <cell r="WL5">
            <v>0</v>
          </cell>
          <cell r="WM5">
            <v>0</v>
          </cell>
          <cell r="WN5">
            <v>0.61073473613024443</v>
          </cell>
          <cell r="WO5">
            <v>7.1369348359282343</v>
          </cell>
          <cell r="WP5">
            <v>7.6842634167374939</v>
          </cell>
          <cell r="WQ5">
            <v>5.9846641394876858</v>
          </cell>
          <cell r="WR5">
            <v>7.5805745766844002</v>
          </cell>
          <cell r="WS5">
            <v>0</v>
          </cell>
          <cell r="WT5">
            <v>9.6543513777462682</v>
          </cell>
          <cell r="WU5">
            <v>0</v>
          </cell>
          <cell r="WV5">
            <v>4.3084767833178681</v>
          </cell>
          <cell r="WW5">
            <v>3.6128656200045186</v>
          </cell>
          <cell r="WX5">
            <v>4.5762964520057228</v>
          </cell>
          <cell r="WY5">
            <v>0</v>
          </cell>
          <cell r="WZ5">
            <v>5.8282091297254697</v>
          </cell>
          <cell r="XA5">
            <v>0</v>
          </cell>
          <cell r="XB5">
            <v>0.71726218988001678</v>
          </cell>
          <cell r="XC5">
            <v>0.60145894632188401</v>
          </cell>
          <cell r="XD5">
            <v>0.76184799867438635</v>
          </cell>
          <cell r="XE5">
            <v>0</v>
          </cell>
          <cell r="XF5">
            <v>0.97026263658925727</v>
          </cell>
          <cell r="XG5">
            <v>0</v>
          </cell>
          <cell r="XH5">
            <v>0.71726218988001678</v>
          </cell>
          <cell r="XI5">
            <v>0.60145894632188401</v>
          </cell>
          <cell r="XJ5">
            <v>0.76184799867438635</v>
          </cell>
          <cell r="XK5">
            <v>0</v>
          </cell>
          <cell r="XL5">
            <v>0.97026263658925727</v>
          </cell>
          <cell r="XM5">
            <v>0</v>
          </cell>
          <cell r="XN5">
            <v>0</v>
          </cell>
          <cell r="XO5">
            <v>0</v>
          </cell>
          <cell r="XP5">
            <v>0</v>
          </cell>
          <cell r="XQ5">
            <v>0</v>
          </cell>
          <cell r="XR5">
            <v>0</v>
          </cell>
          <cell r="XS5">
            <v>0</v>
          </cell>
          <cell r="XT5">
            <v>0</v>
          </cell>
          <cell r="XU5">
            <v>0</v>
          </cell>
          <cell r="XV5">
            <v>0</v>
          </cell>
          <cell r="XW5">
            <v>0</v>
          </cell>
          <cell r="XX5">
            <v>0</v>
          </cell>
          <cell r="XY5">
            <v>0</v>
          </cell>
          <cell r="XZ5">
            <v>0.21657863539332617</v>
          </cell>
          <cell r="YA5">
            <v>0.18161163334329916</v>
          </cell>
          <cell r="YB5">
            <v>0.23004140223484559</v>
          </cell>
          <cell r="YC5">
            <v>0</v>
          </cell>
          <cell r="YD5">
            <v>0.29297258487971301</v>
          </cell>
          <cell r="YE5">
            <v>0</v>
          </cell>
          <cell r="YF5">
            <v>0.871416788313228</v>
          </cell>
          <cell r="YG5">
            <v>0.73072501339259088</v>
          </cell>
          <cell r="YH5">
            <v>0.92558501696394824</v>
          </cell>
          <cell r="YI5">
            <v>0</v>
          </cell>
          <cell r="YJ5">
            <v>1.1787923056955929</v>
          </cell>
          <cell r="YK5">
            <v>0</v>
          </cell>
          <cell r="YL5">
            <v>0.30593824914377715</v>
          </cell>
          <cell r="YM5">
            <v>0.25654398010350887</v>
          </cell>
          <cell r="YN5">
            <v>0.32495570813111124</v>
          </cell>
          <cell r="YO5">
            <v>0</v>
          </cell>
          <cell r="YP5">
            <v>0.41385208426697861</v>
          </cell>
          <cell r="YQ5">
            <v>0</v>
          </cell>
          <cell r="YR5">
            <v>0.30547962022333469</v>
          </cell>
          <cell r="YS5">
            <v>4.0918981479245424</v>
          </cell>
          <cell r="YT5">
            <v>0</v>
          </cell>
          <cell r="YU5">
            <v>0</v>
          </cell>
          <cell r="YV5">
            <v>0.32015301574344568</v>
          </cell>
          <cell r="YW5">
            <v>1.6689451816223024</v>
          </cell>
          <cell r="YX5">
            <v>0.64835933693513825</v>
          </cell>
          <cell r="YY5">
            <v>0.10209953347947019</v>
          </cell>
          <cell r="YZ5">
            <v>0.71726218988001678</v>
          </cell>
          <cell r="ZA5">
            <v>0.32890672595523723</v>
          </cell>
          <cell r="ZB5">
            <v>4.4057041245246209</v>
          </cell>
          <cell r="ZC5">
            <v>0</v>
          </cell>
          <cell r="ZD5">
            <v>0</v>
          </cell>
          <cell r="ZE5">
            <v>0.34470541810902994</v>
          </cell>
          <cell r="ZF5">
            <v>1.7969358973434697</v>
          </cell>
          <cell r="ZG5">
            <v>0.6980817463303739</v>
          </cell>
          <cell r="ZH5">
            <v>0.10992950447476205</v>
          </cell>
          <cell r="ZI5">
            <v>0.7722687305701299</v>
          </cell>
          <cell r="ZJ5">
            <v>6.5000000000000002E-2</v>
          </cell>
          <cell r="ZK5">
            <v>21.251486606586557</v>
          </cell>
          <cell r="ZL5">
            <v>21.25148660658656</v>
          </cell>
          <cell r="ZM5">
            <v>21.251486606586557</v>
          </cell>
          <cell r="ZN5">
            <v>21.251486606586557</v>
          </cell>
          <cell r="ZO5">
            <v>0</v>
          </cell>
          <cell r="ZP5">
            <v>21.25148660658656</v>
          </cell>
          <cell r="ZQ5">
            <v>0</v>
          </cell>
          <cell r="ZR5">
            <v>0</v>
          </cell>
          <cell r="ZS5">
            <v>60</v>
          </cell>
          <cell r="ZT5">
            <v>60</v>
          </cell>
          <cell r="ZU5">
            <v>0</v>
          </cell>
          <cell r="ZV5">
            <v>0</v>
          </cell>
          <cell r="ZW5">
            <v>0</v>
          </cell>
        </row>
        <row r="6">
          <cell r="A6" t="str">
            <v>Ethiopia_28</v>
          </cell>
          <cell r="B6" t="str">
            <v>Ethiopia</v>
          </cell>
          <cell r="C6" t="str">
            <v>Negele Borena HP</v>
          </cell>
          <cell r="D6" t="str">
            <v>Hospital</v>
          </cell>
          <cell r="E6" t="str">
            <v>Secondary</v>
          </cell>
          <cell r="F6" t="str">
            <v>Urban</v>
          </cell>
          <cell r="G6" t="str">
            <v>No</v>
          </cell>
          <cell r="H6">
            <v>38849</v>
          </cell>
          <cell r="I6" t="e">
            <v>#VALUE!</v>
          </cell>
          <cell r="J6">
            <v>10406</v>
          </cell>
          <cell r="K6" t="str">
            <v>Unknown</v>
          </cell>
          <cell r="L6">
            <v>3313</v>
          </cell>
          <cell r="M6" t="str">
            <v>USD</v>
          </cell>
          <cell r="N6">
            <v>1</v>
          </cell>
          <cell r="O6">
            <v>0.8</v>
          </cell>
          <cell r="P6">
            <v>0</v>
          </cell>
          <cell r="Q6">
            <v>0</v>
          </cell>
          <cell r="R6">
            <v>0.2</v>
          </cell>
          <cell r="S6">
            <v>0</v>
          </cell>
          <cell r="T6">
            <v>10406</v>
          </cell>
          <cell r="U6" t="str">
            <v>Jul-10</v>
          </cell>
          <cell r="V6" t="str">
            <v>Jun-11</v>
          </cell>
          <cell r="W6">
            <v>117</v>
          </cell>
          <cell r="X6">
            <v>458.08333333333331</v>
          </cell>
          <cell r="Y6">
            <v>16.083333333333332</v>
          </cell>
          <cell r="Z6">
            <v>36.083333333333336</v>
          </cell>
          <cell r="AA6">
            <v>1.1666666666666667</v>
          </cell>
          <cell r="AB6">
            <v>628.41666666666663</v>
          </cell>
          <cell r="AC6">
            <v>511.41666666666663</v>
          </cell>
          <cell r="AD6">
            <v>9.9862882906776296</v>
          </cell>
          <cell r="AE6">
            <v>16.220726694072404</v>
          </cell>
          <cell r="AF6">
            <v>2.4</v>
          </cell>
          <cell r="AG6">
            <v>11.7</v>
          </cell>
          <cell r="AH6">
            <v>11.7</v>
          </cell>
          <cell r="AI6">
            <v>12</v>
          </cell>
          <cell r="AJ6">
            <v>12</v>
          </cell>
          <cell r="AK6">
            <v>15</v>
          </cell>
          <cell r="AL6">
            <v>16.5</v>
          </cell>
          <cell r="AM6">
            <v>16.5</v>
          </cell>
          <cell r="AN6">
            <v>16.5</v>
          </cell>
          <cell r="AO6">
            <v>16.5</v>
          </cell>
          <cell r="AP6">
            <v>11.4</v>
          </cell>
          <cell r="AQ6">
            <v>10.7</v>
          </cell>
          <cell r="AR6">
            <v>10.7</v>
          </cell>
          <cell r="AS6">
            <v>10.7</v>
          </cell>
          <cell r="AT6">
            <v>10.7</v>
          </cell>
          <cell r="AU6">
            <v>2.4500000000000002</v>
          </cell>
          <cell r="AV6">
            <v>19.149999999999999</v>
          </cell>
          <cell r="AW6">
            <v>19.149999999999999</v>
          </cell>
          <cell r="AX6">
            <v>19.149999999999999</v>
          </cell>
          <cell r="AY6">
            <v>19.149999999999999</v>
          </cell>
          <cell r="AZ6">
            <v>211185.01708333331</v>
          </cell>
          <cell r="BA6" t="str">
            <v>1: Yes</v>
          </cell>
          <cell r="BB6" t="str">
            <v>0: Unknown</v>
          </cell>
          <cell r="BC6" t="str">
            <v>53</v>
          </cell>
          <cell r="BD6" t="str">
            <v>0</v>
          </cell>
          <cell r="BE6" t="str">
            <v>15</v>
          </cell>
          <cell r="BF6" t="str">
            <v>N/A</v>
          </cell>
          <cell r="BG6" t="str">
            <v>N/A</v>
          </cell>
          <cell r="BH6" t="str">
            <v>1: Yes</v>
          </cell>
          <cell r="BI6" t="str">
            <v>N_INITIATION,N_STAGE,N_MONITORING,N_BLOOD: Initiation, WHO Staging, Routine clinical monitoring, Blood draws for CD4</v>
          </cell>
          <cell r="BJ6" t="str">
            <v>The ART coordinator who is a doctor oversees all of the nurse's work.</v>
          </cell>
          <cell r="BK6" t="str">
            <v>1: Yes</v>
          </cell>
          <cell r="BL6">
            <v>0.19241510076464705</v>
          </cell>
          <cell r="BM6" t="str">
            <v>1: Yes</v>
          </cell>
          <cell r="BN6" t="str">
            <v>0: Unknown</v>
          </cell>
          <cell r="BO6" t="str">
            <v>53</v>
          </cell>
          <cell r="BP6" t="str">
            <v>0</v>
          </cell>
          <cell r="BQ6" t="str">
            <v>15</v>
          </cell>
          <cell r="BR6" t="str">
            <v>N/A</v>
          </cell>
          <cell r="BS6" t="str">
            <v>N/A</v>
          </cell>
          <cell r="BT6" t="str">
            <v>1: Yes</v>
          </cell>
          <cell r="BU6" t="str">
            <v>0: No</v>
          </cell>
          <cell r="BV6" t="str">
            <v>0: No</v>
          </cell>
          <cell r="BW6" t="str">
            <v>0: No</v>
          </cell>
          <cell r="BX6" t="str">
            <v>1: Yes</v>
          </cell>
          <cell r="BY6" t="str">
            <v>0: No</v>
          </cell>
          <cell r="BZ6" t="str">
            <v>1: Yes</v>
          </cell>
          <cell r="CA6" t="str">
            <v>by patient ID #</v>
          </cell>
          <cell r="CB6" t="str">
            <v/>
          </cell>
          <cell r="CC6">
            <v>21.859282914860927</v>
          </cell>
          <cell r="CD6">
            <v>4.1583898972305651</v>
          </cell>
          <cell r="CE6">
            <v>25.908827284545303</v>
          </cell>
          <cell r="CF6">
            <v>14.501436421743557</v>
          </cell>
          <cell r="CG6">
            <v>2.7586736008852935</v>
          </cell>
          <cell r="CH6">
            <v>17.187901958729871</v>
          </cell>
          <cell r="CI6">
            <v>17.172344014395545</v>
          </cell>
          <cell r="CJ6">
            <v>17.172344014395541</v>
          </cell>
          <cell r="CK6">
            <v>17.385943800480042</v>
          </cell>
          <cell r="CL6">
            <v>17.385943800480046</v>
          </cell>
          <cell r="CM6">
            <v>7.3578464931173677</v>
          </cell>
          <cell r="CN6">
            <v>1.3997162963452716</v>
          </cell>
          <cell r="CO6">
            <v>8.7209253258154309</v>
          </cell>
          <cell r="CP6">
            <v>8.7130314204924524</v>
          </cell>
          <cell r="CQ6">
            <v>8.7130314204924524</v>
          </cell>
          <cell r="CR6">
            <v>8.8214092660564933</v>
          </cell>
          <cell r="CS6">
            <v>8.8214092660564933</v>
          </cell>
          <cell r="CT6">
            <v>17.187901958729871</v>
          </cell>
          <cell r="CU6">
            <v>17.172344014395541</v>
          </cell>
          <cell r="CV6">
            <v>17.385943800480046</v>
          </cell>
          <cell r="CW6">
            <v>8.7209253258154309</v>
          </cell>
          <cell r="CX6">
            <v>8.7130314204924542</v>
          </cell>
          <cell r="CY6">
            <v>8.8214092660564933</v>
          </cell>
          <cell r="CZ6">
            <v>10.112368897263284</v>
          </cell>
          <cell r="DA6">
            <v>1.9237215064753996</v>
          </cell>
          <cell r="DB6">
            <v>11.974888035498479</v>
          </cell>
          <cell r="DC6">
            <v>11.974888035498479</v>
          </cell>
          <cell r="DD6">
            <v>12.12383878564791</v>
          </cell>
          <cell r="DE6">
            <v>12.123838785647912</v>
          </cell>
          <cell r="DF6">
            <v>1.1665555165987469</v>
          </cell>
          <cell r="DG6">
            <v>0.22191911297716396</v>
          </cell>
          <cell r="DH6">
            <v>1.3814143689164289</v>
          </cell>
          <cell r="DI6">
            <v>1.3814143689164287</v>
          </cell>
          <cell r="DJ6">
            <v>1.3985972190530929</v>
          </cell>
          <cell r="DK6">
            <v>1.3985972190530933</v>
          </cell>
          <cell r="DL6">
            <v>1.6030672431320401</v>
          </cell>
          <cell r="DM6">
            <v>0.30495870584526641</v>
          </cell>
          <cell r="DN6">
            <v>1.8983238195628498</v>
          </cell>
          <cell r="DO6">
            <v>1.8983238195628496</v>
          </cell>
          <cell r="DP6">
            <v>1.9219362956137502</v>
          </cell>
          <cell r="DQ6">
            <v>1.9219362956137507</v>
          </cell>
          <cell r="DR6">
            <v>0</v>
          </cell>
          <cell r="DS6">
            <v>0</v>
          </cell>
          <cell r="DT6">
            <v>0</v>
          </cell>
          <cell r="DU6">
            <v>0</v>
          </cell>
          <cell r="DV6">
            <v>0</v>
          </cell>
          <cell r="DW6">
            <v>0</v>
          </cell>
          <cell r="DX6">
            <v>0</v>
          </cell>
          <cell r="DY6">
            <v>0</v>
          </cell>
          <cell r="DZ6">
            <v>0</v>
          </cell>
          <cell r="EA6">
            <v>0</v>
          </cell>
          <cell r="EB6">
            <v>0</v>
          </cell>
          <cell r="EC6">
            <v>0</v>
          </cell>
          <cell r="ED6">
            <v>4.7143556050410016</v>
          </cell>
          <cell r="EE6">
            <v>0.8968331118779298</v>
          </cell>
          <cell r="EF6">
            <v>5.5826563591018541</v>
          </cell>
          <cell r="EG6">
            <v>5.5826563591018541</v>
          </cell>
          <cell r="EH6">
            <v>5.652096745521308</v>
          </cell>
          <cell r="EI6">
            <v>5.6520967455213089</v>
          </cell>
          <cell r="EJ6">
            <v>4.2629356528258553</v>
          </cell>
          <cell r="EK6">
            <v>0.81095746005480529</v>
          </cell>
          <cell r="EL6">
            <v>5.0480928518083843</v>
          </cell>
          <cell r="EM6">
            <v>5.0480928518083843</v>
          </cell>
          <cell r="EN6">
            <v>5.1108840207004738</v>
          </cell>
          <cell r="EO6">
            <v>5.1108840207004738</v>
          </cell>
          <cell r="EP6">
            <v>0</v>
          </cell>
          <cell r="EQ6">
            <v>0</v>
          </cell>
          <cell r="ER6">
            <v>0</v>
          </cell>
          <cell r="ES6">
            <v>0</v>
          </cell>
          <cell r="ET6">
            <v>0</v>
          </cell>
          <cell r="EU6">
            <v>0</v>
          </cell>
          <cell r="EV6">
            <v>1.5913008884763296</v>
          </cell>
          <cell r="EW6">
            <v>0</v>
          </cell>
          <cell r="EX6">
            <v>1.7981700039782522</v>
          </cell>
          <cell r="EY6">
            <v>0</v>
          </cell>
          <cell r="EZ6">
            <v>1.4321707996286965</v>
          </cell>
          <cell r="FA6">
            <v>0.67216549529240155</v>
          </cell>
          <cell r="FB6">
            <v>0</v>
          </cell>
          <cell r="FC6">
            <v>3.1826017769526591</v>
          </cell>
          <cell r="FD6">
            <v>0</v>
          </cell>
          <cell r="FE6">
            <v>8.6764089643283384</v>
          </cell>
          <cell r="FF6">
            <v>5.3022145604031303</v>
          </cell>
          <cell r="FG6">
            <v>5.0189630022543428</v>
          </cell>
          <cell r="FH6">
            <v>10.321177562657473</v>
          </cell>
          <cell r="FI6">
            <v>0.30272033917431418</v>
          </cell>
          <cell r="FJ6">
            <v>0</v>
          </cell>
          <cell r="FK6">
            <v>0.34207398326697502</v>
          </cell>
          <cell r="FL6">
            <v>0</v>
          </cell>
          <cell r="FM6">
            <v>0.27244830525688279</v>
          </cell>
          <cell r="FN6">
            <v>0.12786907126723032</v>
          </cell>
          <cell r="FO6">
            <v>0</v>
          </cell>
          <cell r="FP6">
            <v>0.60544067834862836</v>
          </cell>
          <cell r="FQ6">
            <v>0</v>
          </cell>
          <cell r="FR6">
            <v>1.6505523773140307</v>
          </cell>
          <cell r="FS6">
            <v>1.008664170128815</v>
          </cell>
          <cell r="FT6">
            <v>0.95477994975578673</v>
          </cell>
          <cell r="FU6">
            <v>1.9634441198846018</v>
          </cell>
          <cell r="FV6">
            <v>1.8860975466513386</v>
          </cell>
          <cell r="FW6">
            <v>0</v>
          </cell>
          <cell r="FX6">
            <v>2.1312902277160122</v>
          </cell>
          <cell r="FY6">
            <v>0</v>
          </cell>
          <cell r="FZ6">
            <v>1.6974877919862046</v>
          </cell>
          <cell r="GA6">
            <v>0.79668760370552538</v>
          </cell>
          <cell r="GB6">
            <v>0</v>
          </cell>
          <cell r="GC6">
            <v>3.7721950933026771</v>
          </cell>
          <cell r="GD6">
            <v>0</v>
          </cell>
          <cell r="GE6">
            <v>10.283758263361758</v>
          </cell>
          <cell r="GF6">
            <v>6.2844770254422606</v>
          </cell>
          <cell r="GG6">
            <v>5.9487516621383234</v>
          </cell>
          <cell r="GH6">
            <v>12.233228687580585</v>
          </cell>
          <cell r="GI6">
            <v>3864.0379025723491</v>
          </cell>
          <cell r="GJ6">
            <v>0</v>
          </cell>
          <cell r="GK6">
            <v>1472.3300814498921</v>
          </cell>
          <cell r="GL6">
            <v>0</v>
          </cell>
          <cell r="GM6">
            <v>2220.0691675690496</v>
          </cell>
          <cell r="GN6">
            <v>1735.5182983489487</v>
          </cell>
          <cell r="GO6">
            <v>0</v>
          </cell>
          <cell r="GP6">
            <v>315.44177955748944</v>
          </cell>
          <cell r="GQ6" t="str">
            <v/>
          </cell>
          <cell r="GR6">
            <v>747.65648811456015</v>
          </cell>
          <cell r="GS6">
            <v>818.60708724788094</v>
          </cell>
          <cell r="GT6">
            <v>0</v>
          </cell>
          <cell r="GU6">
            <v>1</v>
          </cell>
          <cell r="GV6">
            <v>0</v>
          </cell>
          <cell r="GW6">
            <v>0.40102102555668756</v>
          </cell>
          <cell r="GX6">
            <v>0.7655344910420594</v>
          </cell>
          <cell r="GY6">
            <v>0</v>
          </cell>
          <cell r="GZ6">
            <v>0</v>
          </cell>
          <cell r="HA6">
            <v>4.0280000000000005</v>
          </cell>
          <cell r="HB6">
            <v>111.89094636671304</v>
          </cell>
          <cell r="HC6">
            <v>95.87189668006404</v>
          </cell>
          <cell r="HD6">
            <v>675.57931219083764</v>
          </cell>
          <cell r="HE6">
            <v>59.876587493579734</v>
          </cell>
          <cell r="HF6">
            <v>239.53944033244042</v>
          </cell>
          <cell r="HG6">
            <v>106.29639904837738</v>
          </cell>
          <cell r="HH6">
            <v>5.5945473183356516</v>
          </cell>
          <cell r="HI6">
            <v>91.078301846060839</v>
          </cell>
          <cell r="HJ6">
            <v>4.7935948340032022</v>
          </cell>
          <cell r="HK6">
            <v>641.8003465812958</v>
          </cell>
          <cell r="HL6">
            <v>33.778965609541885</v>
          </cell>
          <cell r="HM6">
            <v>56.882758118900753</v>
          </cell>
          <cell r="HN6">
            <v>2.9938293746789872</v>
          </cell>
          <cell r="HO6">
            <v>227.56246831581836</v>
          </cell>
          <cell r="HP6">
            <v>11.976972016622021</v>
          </cell>
          <cell r="HQ6">
            <v>145.91</v>
          </cell>
          <cell r="HR6">
            <v>261.83999999999997</v>
          </cell>
          <cell r="HS6">
            <v>101.33</v>
          </cell>
          <cell r="HT6">
            <v>3.25</v>
          </cell>
          <cell r="HU6" t="str">
            <v>1: Yes</v>
          </cell>
          <cell r="HV6" t="str">
            <v>2</v>
          </cell>
          <cell r="HW6" t="str">
            <v>5</v>
          </cell>
          <cell r="HX6" t="str">
            <v>EFV,D4T3TC,OTHER: EFV, D4T-3TC, Other (please specify)</v>
          </cell>
          <cell r="HY6" t="str">
            <v>1: Yes</v>
          </cell>
          <cell r="HZ6" t="str">
            <v>1: Yes</v>
          </cell>
          <cell r="IA6" t="str">
            <v>0: No</v>
          </cell>
          <cell r="IB6" t="str">
            <v>1: Yes</v>
          </cell>
          <cell r="IC6" t="str">
            <v>0: No</v>
          </cell>
          <cell r="ID6">
            <v>0</v>
          </cell>
          <cell r="IE6">
            <v>229.83999999999997</v>
          </cell>
          <cell r="IF6">
            <v>0</v>
          </cell>
          <cell r="IG6">
            <v>140.74999999999997</v>
          </cell>
          <cell r="IH6">
            <v>0</v>
          </cell>
          <cell r="II6">
            <v>95.34</v>
          </cell>
          <cell r="IJ6">
            <v>0</v>
          </cell>
          <cell r="IK6">
            <v>0</v>
          </cell>
          <cell r="IL6">
            <v>0</v>
          </cell>
          <cell r="IM6">
            <v>0</v>
          </cell>
          <cell r="IN6">
            <v>53.426774390984257</v>
          </cell>
          <cell r="IO6">
            <v>86.332859220786943</v>
          </cell>
          <cell r="IP6">
            <v>118.77126382380854</v>
          </cell>
          <cell r="IQ6">
            <v>141.70385641823663</v>
          </cell>
          <cell r="IR6">
            <v>151.52318980278076</v>
          </cell>
          <cell r="IS6" t="str">
            <v>N/A</v>
          </cell>
          <cell r="IT6">
            <v>128.29073547741231</v>
          </cell>
          <cell r="IU6" t="str">
            <v>N/A</v>
          </cell>
          <cell r="IV6">
            <v>2605.2660000000001</v>
          </cell>
          <cell r="IW6">
            <v>0.29399999999999998</v>
          </cell>
          <cell r="IX6">
            <v>1586.3327999999997</v>
          </cell>
          <cell r="IY6">
            <v>0</v>
          </cell>
          <cell r="IZ6">
            <v>1021.2</v>
          </cell>
          <cell r="JA6">
            <v>118.80000000000001</v>
          </cell>
          <cell r="JB6">
            <v>213.60000000000002</v>
          </cell>
          <cell r="JC6">
            <v>3467.9823000000001</v>
          </cell>
          <cell r="JD6">
            <v>2972.5365000000002</v>
          </cell>
          <cell r="JE6">
            <v>0.29399999999999998</v>
          </cell>
          <cell r="JF6">
            <v>1622.5364999999999</v>
          </cell>
          <cell r="JG6">
            <v>25.200000000000003</v>
          </cell>
          <cell r="JH6">
            <v>1021.2</v>
          </cell>
          <cell r="JI6">
            <v>118.80000000000001</v>
          </cell>
          <cell r="JJ6">
            <v>213.60000000000002</v>
          </cell>
          <cell r="JK6">
            <v>3559.0154999999995</v>
          </cell>
          <cell r="JL6">
            <v>139.91999999999999</v>
          </cell>
          <cell r="JM6">
            <v>86.67</v>
          </cell>
          <cell r="JN6">
            <v>82.25</v>
          </cell>
          <cell r="JO6">
            <v>58.08</v>
          </cell>
          <cell r="JP6">
            <v>27.42</v>
          </cell>
          <cell r="JQ6">
            <v>64.75</v>
          </cell>
          <cell r="JR6">
            <v>0</v>
          </cell>
          <cell r="JS6">
            <v>0</v>
          </cell>
          <cell r="JT6">
            <v>0</v>
          </cell>
          <cell r="JU6">
            <v>0</v>
          </cell>
          <cell r="JV6">
            <v>4.3919011004532154</v>
          </cell>
          <cell r="JW6">
            <v>9.8869811503093707</v>
          </cell>
          <cell r="JX6" t="str">
            <v/>
          </cell>
          <cell r="JY6">
            <v>2.6909500670282807</v>
          </cell>
          <cell r="JZ6">
            <v>4.2871771553742803</v>
          </cell>
          <cell r="KA6">
            <v>4.5083333126838321</v>
          </cell>
          <cell r="KB6">
            <v>4.3541744618533507</v>
          </cell>
          <cell r="KC6" t="str">
            <v/>
          </cell>
          <cell r="KD6">
            <v>7.3098614583668882</v>
          </cell>
          <cell r="KE6">
            <v>7.3163660512289344</v>
          </cell>
          <cell r="KF6" t="str">
            <v>Tenofovir/Emtricitabine</v>
          </cell>
          <cell r="KG6" t="str">
            <v/>
          </cell>
          <cell r="KH6" t="str">
            <v>1: Yes</v>
          </cell>
          <cell r="KI6" t="str">
            <v>2</v>
          </cell>
          <cell r="KJ6" t="str">
            <v>5</v>
          </cell>
          <cell r="KK6" t="str">
            <v>EFV,D4T3TC,OTHER: EFV, D4T-3TC, Other (please specify)</v>
          </cell>
          <cell r="KL6" t="str">
            <v>1: Yes</v>
          </cell>
          <cell r="KM6">
            <v>229.83999999999997</v>
          </cell>
          <cell r="KN6">
            <v>140.74999999999997</v>
          </cell>
          <cell r="KO6">
            <v>101.25</v>
          </cell>
          <cell r="KP6">
            <v>3.25</v>
          </cell>
          <cell r="KQ6">
            <v>18.194097685850323</v>
          </cell>
          <cell r="KR6">
            <v>18.194097685850323</v>
          </cell>
          <cell r="KS6">
            <v>18.194097685850323</v>
          </cell>
          <cell r="KT6">
            <v>18.194097685850323</v>
          </cell>
          <cell r="KU6">
            <v>18.194097685850323</v>
          </cell>
          <cell r="KV6">
            <v>18.194097685850323</v>
          </cell>
          <cell r="KW6">
            <v>0.74844898699748508</v>
          </cell>
          <cell r="KX6">
            <v>0.74844898699748508</v>
          </cell>
          <cell r="KY6">
            <v>0.74844898699748508</v>
          </cell>
          <cell r="KZ6">
            <v>0.74844898699748508</v>
          </cell>
          <cell r="LA6">
            <v>0.74844898699748508</v>
          </cell>
          <cell r="LB6">
            <v>0.74844898699748508</v>
          </cell>
          <cell r="LC6">
            <v>4.6955084600426786E-2</v>
          </cell>
          <cell r="LD6">
            <v>0</v>
          </cell>
          <cell r="LE6">
            <v>0</v>
          </cell>
          <cell r="LF6">
            <v>0</v>
          </cell>
          <cell r="LG6">
            <v>0.8177558729141301</v>
          </cell>
          <cell r="LH6">
            <v>0</v>
          </cell>
          <cell r="LI6">
            <v>12.52337210405792</v>
          </cell>
          <cell r="LJ6">
            <v>12.52337210405792</v>
          </cell>
          <cell r="LK6">
            <v>12.52337210405792</v>
          </cell>
          <cell r="LL6">
            <v>12.52337210405792</v>
          </cell>
          <cell r="LM6">
            <v>12.52337210405792</v>
          </cell>
          <cell r="LN6">
            <v>12.52337210405792</v>
          </cell>
          <cell r="LO6">
            <v>4.7429027766688181</v>
          </cell>
          <cell r="LP6">
            <v>4.7429027766688172</v>
          </cell>
          <cell r="LQ6">
            <v>4.7429027766688181</v>
          </cell>
          <cell r="LR6">
            <v>4.7429027766688172</v>
          </cell>
          <cell r="LS6">
            <v>4.7429027766688181</v>
          </cell>
          <cell r="LT6">
            <v>4.7429027766688172</v>
          </cell>
          <cell r="LU6">
            <v>0</v>
          </cell>
          <cell r="LV6">
            <v>0</v>
          </cell>
          <cell r="LW6">
            <v>0</v>
          </cell>
          <cell r="LX6">
            <v>0</v>
          </cell>
          <cell r="LY6">
            <v>0</v>
          </cell>
          <cell r="LZ6">
            <v>0</v>
          </cell>
          <cell r="MA6">
            <v>0.92782280512358817</v>
          </cell>
          <cell r="MB6">
            <v>0.92782280512358806</v>
          </cell>
          <cell r="MC6">
            <v>0.92782280512358806</v>
          </cell>
          <cell r="MD6">
            <v>0.92782280512358806</v>
          </cell>
          <cell r="ME6">
            <v>0.92782280512358817</v>
          </cell>
          <cell r="MF6">
            <v>0.92782280512358795</v>
          </cell>
          <cell r="MG6">
            <v>18.194097685850323</v>
          </cell>
          <cell r="MH6">
            <v>18.194097685850323</v>
          </cell>
          <cell r="MI6">
            <v>18.194097685850323</v>
          </cell>
          <cell r="MJ6">
            <v>18.194097685850323</v>
          </cell>
          <cell r="MK6">
            <v>18.194097685850323</v>
          </cell>
          <cell r="ML6">
            <v>18.194097685850323</v>
          </cell>
          <cell r="MM6">
            <v>0</v>
          </cell>
          <cell r="MN6">
            <v>0</v>
          </cell>
          <cell r="MO6">
            <v>0</v>
          </cell>
          <cell r="MP6">
            <v>0</v>
          </cell>
          <cell r="MQ6">
            <v>0</v>
          </cell>
          <cell r="MR6">
            <v>0</v>
          </cell>
          <cell r="MS6">
            <v>1.7615700835432968</v>
          </cell>
          <cell r="MT6">
            <v>0</v>
          </cell>
          <cell r="MU6">
            <v>0</v>
          </cell>
          <cell r="MV6">
            <v>0</v>
          </cell>
          <cell r="MW6">
            <v>1.703742209256067</v>
          </cell>
          <cell r="MX6">
            <v>0</v>
          </cell>
          <cell r="MY6">
            <v>0</v>
          </cell>
          <cell r="MZ6">
            <v>0</v>
          </cell>
          <cell r="NA6">
            <v>2.7115767139636652E-2</v>
          </cell>
          <cell r="NB6">
            <v>0</v>
          </cell>
          <cell r="NC6">
            <v>7.1092102556986427</v>
          </cell>
          <cell r="ND6" t="str">
            <v/>
          </cell>
          <cell r="NE6">
            <v>0</v>
          </cell>
          <cell r="NF6">
            <v>0</v>
          </cell>
          <cell r="NG6">
            <v>2.761664283714234</v>
          </cell>
          <cell r="NH6" t="str">
            <v>N/A</v>
          </cell>
          <cell r="NI6" t="str">
            <v>N/A</v>
          </cell>
          <cell r="NJ6" t="str">
            <v>N/A</v>
          </cell>
          <cell r="NK6">
            <v>0.59532511813579603</v>
          </cell>
          <cell r="NL6" t="str">
            <v>N/A</v>
          </cell>
          <cell r="NM6">
            <v>206.10369977456571</v>
          </cell>
          <cell r="NN6">
            <v>806.94589576979183</v>
          </cell>
          <cell r="NO6">
            <v>1107</v>
          </cell>
          <cell r="NP6">
            <v>0</v>
          </cell>
          <cell r="NQ6">
            <v>1070.6600000000001</v>
          </cell>
          <cell r="NR6">
            <v>0</v>
          </cell>
          <cell r="NS6">
            <v>17.04</v>
          </cell>
          <cell r="NT6">
            <v>22.871666417757293</v>
          </cell>
          <cell r="NU6">
            <v>0</v>
          </cell>
          <cell r="NV6">
            <v>24.045595167925011</v>
          </cell>
          <cell r="NW6">
            <v>18.194097685850323</v>
          </cell>
          <cell r="NX6">
            <v>0.74844898699748508</v>
          </cell>
          <cell r="NY6">
            <v>5.7697293950108912E-2</v>
          </cell>
          <cell r="NZ6">
            <v>12.52337210405792</v>
          </cell>
          <cell r="OA6">
            <v>4.7429027766688172</v>
          </cell>
          <cell r="OB6">
            <v>0</v>
          </cell>
          <cell r="OC6">
            <v>0.92782280512358817</v>
          </cell>
          <cell r="OD6">
            <v>18.194097685850323</v>
          </cell>
          <cell r="OE6">
            <v>0</v>
          </cell>
          <cell r="OF6">
            <v>1.7615700835432968</v>
          </cell>
          <cell r="OG6">
            <v>0</v>
          </cell>
          <cell r="OH6">
            <v>0</v>
          </cell>
          <cell r="OI6">
            <v>0</v>
          </cell>
          <cell r="OJ6">
            <v>1.703742209256067</v>
          </cell>
          <cell r="OK6">
            <v>0</v>
          </cell>
          <cell r="OL6">
            <v>0</v>
          </cell>
          <cell r="OM6">
            <v>0</v>
          </cell>
          <cell r="ON6">
            <v>0</v>
          </cell>
          <cell r="OO6">
            <v>0</v>
          </cell>
          <cell r="OP6">
            <v>14.572121800707</v>
          </cell>
          <cell r="OQ6">
            <v>15.140602378864731</v>
          </cell>
          <cell r="OR6">
            <v>12.087246225098736</v>
          </cell>
          <cell r="OS6">
            <v>12.087246225098736</v>
          </cell>
          <cell r="OT6">
            <v>15.242648276487758</v>
          </cell>
          <cell r="OU6">
            <v>17.593865784260071</v>
          </cell>
          <cell r="OV6">
            <v>12.943574183045056</v>
          </cell>
          <cell r="OW6">
            <v>5.3681571136390192</v>
          </cell>
          <cell r="OX6">
            <v>2.8832815380307584</v>
          </cell>
          <cell r="OY6">
            <v>6.0386835894197768</v>
          </cell>
          <cell r="OZ6">
            <v>8.3899010971920909</v>
          </cell>
          <cell r="PA6">
            <v>3.7396094959770751</v>
          </cell>
          <cell r="PB6">
            <v>0</v>
          </cell>
          <cell r="PC6">
            <v>13.843515710671648</v>
          </cell>
          <cell r="PD6">
            <v>0</v>
          </cell>
          <cell r="PE6">
            <v>11.482883913843802</v>
          </cell>
          <cell r="PF6">
            <v>14.480515862663369</v>
          </cell>
          <cell r="PG6">
            <v>16.714172495047066</v>
          </cell>
          <cell r="PH6">
            <v>12.296395473892805</v>
          </cell>
          <cell r="PI6">
            <v>0.72860609003535004</v>
          </cell>
          <cell r="PJ6">
            <v>0</v>
          </cell>
          <cell r="PK6">
            <v>0.604362311254937</v>
          </cell>
          <cell r="PL6">
            <v>0.7621324138243879</v>
          </cell>
          <cell r="PM6">
            <v>0.8796932892130036</v>
          </cell>
          <cell r="PN6">
            <v>0.64717870915225284</v>
          </cell>
          <cell r="PO6">
            <v>0</v>
          </cell>
          <cell r="PP6">
            <v>0.95</v>
          </cell>
          <cell r="PQ6">
            <v>0.34</v>
          </cell>
          <cell r="PR6">
            <v>0.61</v>
          </cell>
          <cell r="PS6">
            <v>0.65</v>
          </cell>
          <cell r="PT6" t="str">
            <v>1: Yes</v>
          </cell>
          <cell r="PU6" t="str">
            <v>1: Yes</v>
          </cell>
          <cell r="PV6">
            <v>0.95</v>
          </cell>
          <cell r="PW6" t="str">
            <v>1: Yes</v>
          </cell>
          <cell r="PX6" t="str">
            <v>0: All patients when initiated</v>
          </cell>
          <cell r="PY6">
            <v>1</v>
          </cell>
          <cell r="PZ6" t="str">
            <v>0: No</v>
          </cell>
          <cell r="QA6" t="str">
            <v>N/A</v>
          </cell>
          <cell r="QB6" t="str">
            <v>N/A</v>
          </cell>
          <cell r="QC6">
            <v>2.1835972579400309</v>
          </cell>
          <cell r="QD6">
            <v>0.13507747542717768</v>
          </cell>
          <cell r="QE6">
            <v>0.43184527663178723</v>
          </cell>
          <cell r="QF6">
            <v>0</v>
          </cell>
          <cell r="QG6">
            <v>3.8913491748579774</v>
          </cell>
          <cell r="QH6">
            <v>0</v>
          </cell>
          <cell r="QI6">
            <v>2.2370634897036799</v>
          </cell>
          <cell r="QJ6">
            <v>5.3681571136390192</v>
          </cell>
          <cell r="QK6">
            <v>0.32503201250732749</v>
          </cell>
          <cell r="QL6">
            <v>2.1835972579400309</v>
          </cell>
          <cell r="QM6">
            <v>0.13507747542717768</v>
          </cell>
          <cell r="QN6">
            <v>0.43184527663178723</v>
          </cell>
          <cell r="QO6">
            <v>0</v>
          </cell>
          <cell r="QP6">
            <v>3.8913491748579769</v>
          </cell>
          <cell r="QQ6">
            <v>0</v>
          </cell>
          <cell r="QR6">
            <v>2.2370634897036799</v>
          </cell>
          <cell r="QS6">
            <v>2.8832815380307584</v>
          </cell>
          <cell r="QT6">
            <v>0.32503201250732744</v>
          </cell>
          <cell r="QU6">
            <v>2.1835972579400309</v>
          </cell>
          <cell r="QV6">
            <v>0.13507747542717771</v>
          </cell>
          <cell r="QW6">
            <v>0.43184527663178723</v>
          </cell>
          <cell r="QX6">
            <v>0</v>
          </cell>
          <cell r="QY6">
            <v>3.8913491748579774</v>
          </cell>
          <cell r="QZ6">
            <v>0</v>
          </cell>
          <cell r="RA6">
            <v>2.2370634897036799</v>
          </cell>
          <cell r="RB6">
            <v>5.9366376917967507</v>
          </cell>
          <cell r="RC6">
            <v>0.32503201250732744</v>
          </cell>
          <cell r="RD6">
            <v>1.4062962545163273</v>
          </cell>
          <cell r="RE6">
            <v>1.7280234732454987</v>
          </cell>
          <cell r="RF6">
            <v>1.4062962545163273</v>
          </cell>
          <cell r="RG6">
            <v>1.4062962545163273</v>
          </cell>
          <cell r="RH6">
            <v>1.4062962545163273</v>
          </cell>
          <cell r="RI6">
            <v>1.4062962545163273</v>
          </cell>
          <cell r="RJ6">
            <v>1.4062962545163273</v>
          </cell>
          <cell r="RK6">
            <v>1.3359814417905109</v>
          </cell>
          <cell r="RL6">
            <v>1.3359814417905107</v>
          </cell>
          <cell r="RM6">
            <v>1.3359814417905111</v>
          </cell>
          <cell r="RN6">
            <v>1.3359814417905109</v>
          </cell>
          <cell r="RO6">
            <v>1.3359814417905109</v>
          </cell>
          <cell r="RP6">
            <v>1.3359814417905109</v>
          </cell>
          <cell r="RQ6">
            <v>7.0314812725816384E-2</v>
          </cell>
          <cell r="RR6">
            <v>7.031481272581637E-2</v>
          </cell>
          <cell r="RS6">
            <v>7.031481272581637E-2</v>
          </cell>
          <cell r="RT6">
            <v>7.0314812725816356E-2</v>
          </cell>
          <cell r="RU6">
            <v>7.031481272581637E-2</v>
          </cell>
          <cell r="RV6">
            <v>7.031481272581637E-2</v>
          </cell>
          <cell r="RW6">
            <v>7.7024608292146537</v>
          </cell>
          <cell r="RX6">
            <v>8.3447623113513956</v>
          </cell>
          <cell r="RY6">
            <v>4.8949079831511364</v>
          </cell>
          <cell r="RZ6">
            <v>8.3410425946577078</v>
          </cell>
          <cell r="SA6">
            <v>8.3410425946577078</v>
          </cell>
          <cell r="SB6">
            <v>8.39211172519272</v>
          </cell>
          <cell r="SC6">
            <v>8.39211172519272</v>
          </cell>
          <cell r="SD6">
            <v>1.4723843899136286</v>
          </cell>
          <cell r="SE6">
            <v>0.28009831775836996</v>
          </cell>
          <cell r="SF6">
            <v>1.7435715007591444</v>
          </cell>
          <cell r="SG6">
            <v>1.7435715007591444</v>
          </cell>
          <cell r="SH6">
            <v>1.7652590758084785</v>
          </cell>
          <cell r="SI6">
            <v>1.7652590758084785</v>
          </cell>
          <cell r="SJ6">
            <v>4.3757717826072282</v>
          </cell>
          <cell r="SK6">
            <v>4.262056934170241</v>
          </cell>
          <cell r="SL6">
            <v>4.4016363816561102</v>
          </cell>
          <cell r="SM6">
            <v>4.4016363816561102</v>
          </cell>
          <cell r="SN6">
            <v>4.4037048443911004</v>
          </cell>
          <cell r="SO6">
            <v>4.4037048443910995</v>
          </cell>
          <cell r="SP6">
            <v>5.0661171040578379E-2</v>
          </cell>
          <cell r="SQ6">
            <v>9.6375028704069974E-3</v>
          </cell>
          <cell r="SR6">
            <v>5.9992060922772039E-2</v>
          </cell>
          <cell r="SS6">
            <v>5.9992060922772039E-2</v>
          </cell>
          <cell r="ST6">
            <v>6.0738277710016123E-2</v>
          </cell>
          <cell r="SU6">
            <v>6.0738277710016143E-2</v>
          </cell>
          <cell r="SV6">
            <v>0</v>
          </cell>
          <cell r="SW6">
            <v>0</v>
          </cell>
          <cell r="SX6">
            <v>0</v>
          </cell>
          <cell r="SY6">
            <v>0</v>
          </cell>
          <cell r="SZ6">
            <v>0</v>
          </cell>
          <cell r="TA6">
            <v>0</v>
          </cell>
          <cell r="TB6">
            <v>0</v>
          </cell>
          <cell r="TC6">
            <v>0</v>
          </cell>
          <cell r="TD6">
            <v>0</v>
          </cell>
          <cell r="TE6">
            <v>0</v>
          </cell>
          <cell r="TF6">
            <v>0</v>
          </cell>
          <cell r="TG6">
            <v>0</v>
          </cell>
          <cell r="TH6">
            <v>1.7704289861161975</v>
          </cell>
          <cell r="TI6">
            <v>0.33679668442484179</v>
          </cell>
          <cell r="TJ6">
            <v>2.0965106295993725</v>
          </cell>
          <cell r="TK6">
            <v>2.0965106295993725</v>
          </cell>
          <cell r="TL6">
            <v>2.1225882705801786</v>
          </cell>
          <cell r="TM6">
            <v>2.1225882705801795</v>
          </cell>
          <cell r="TN6">
            <v>3.3214499537020326E-2</v>
          </cell>
          <cell r="TO6">
            <v>6.3185439272765535E-3</v>
          </cell>
          <cell r="TP6">
            <v>3.9332021720308787E-2</v>
          </cell>
          <cell r="TQ6">
            <v>3.9332021720308787E-2</v>
          </cell>
          <cell r="TR6">
            <v>3.9821256702946339E-2</v>
          </cell>
          <cell r="TS6">
            <v>3.9821256702946346E-2</v>
          </cell>
          <cell r="TT6">
            <v>0</v>
          </cell>
          <cell r="TU6">
            <v>0</v>
          </cell>
          <cell r="TV6">
            <v>0</v>
          </cell>
          <cell r="TW6">
            <v>0</v>
          </cell>
          <cell r="TX6">
            <v>0</v>
          </cell>
          <cell r="TY6">
            <v>0</v>
          </cell>
          <cell r="TZ6">
            <v>3.0032584689368607</v>
          </cell>
          <cell r="UA6">
            <v>3.0032584689368607</v>
          </cell>
          <cell r="UB6">
            <v>1</v>
          </cell>
          <cell r="UC6">
            <v>0</v>
          </cell>
          <cell r="UD6">
            <v>1</v>
          </cell>
          <cell r="UE6">
            <v>0</v>
          </cell>
          <cell r="UF6">
            <v>1</v>
          </cell>
          <cell r="UG6">
            <v>90</v>
          </cell>
          <cell r="UH6">
            <v>0</v>
          </cell>
          <cell r="UI6">
            <v>0</v>
          </cell>
          <cell r="UJ6">
            <v>0.77310352201250954</v>
          </cell>
          <cell r="UK6">
            <v>0.77310352201250976</v>
          </cell>
          <cell r="UL6">
            <v>0.77310352201250954</v>
          </cell>
          <cell r="UM6">
            <v>0.77310352201250965</v>
          </cell>
          <cell r="UN6">
            <v>0.77310352201250954</v>
          </cell>
          <cell r="UO6">
            <v>0.77310352201250954</v>
          </cell>
          <cell r="UP6">
            <v>0.77310352201250954</v>
          </cell>
          <cell r="UQ6">
            <v>0.34016554968550422</v>
          </cell>
          <cell r="UR6">
            <v>0.34016554968550422</v>
          </cell>
          <cell r="US6">
            <v>0.34016554968550422</v>
          </cell>
          <cell r="UT6">
            <v>0.34016554968550422</v>
          </cell>
          <cell r="UU6">
            <v>0.34016554968550422</v>
          </cell>
          <cell r="UV6">
            <v>0.34016554968550416</v>
          </cell>
          <cell r="UW6">
            <v>7.7310352201250959E-2</v>
          </cell>
          <cell r="UX6">
            <v>7.7310352201250959E-2</v>
          </cell>
          <cell r="UY6">
            <v>7.7310352201250959E-2</v>
          </cell>
          <cell r="UZ6">
            <v>7.7310352201250973E-2</v>
          </cell>
          <cell r="VA6">
            <v>7.7310352201250959E-2</v>
          </cell>
          <cell r="VB6">
            <v>7.7310352201250959E-2</v>
          </cell>
          <cell r="VC6">
            <v>7.7310352201250959E-2</v>
          </cell>
          <cell r="VD6">
            <v>0.17008277484275211</v>
          </cell>
          <cell r="VE6">
            <v>0.17008277484275211</v>
          </cell>
          <cell r="VF6">
            <v>0.17008277484275211</v>
          </cell>
          <cell r="VG6">
            <v>0.17008277484275211</v>
          </cell>
          <cell r="VH6">
            <v>0.17008277484275211</v>
          </cell>
          <cell r="VI6">
            <v>0.17008277484275208</v>
          </cell>
          <cell r="VJ6">
            <v>0</v>
          </cell>
          <cell r="VK6">
            <v>0</v>
          </cell>
          <cell r="VL6">
            <v>0</v>
          </cell>
          <cell r="VM6">
            <v>0</v>
          </cell>
          <cell r="VN6">
            <v>0</v>
          </cell>
          <cell r="VO6">
            <v>0</v>
          </cell>
          <cell r="VP6">
            <v>0</v>
          </cell>
          <cell r="VQ6">
            <v>0</v>
          </cell>
          <cell r="VR6">
            <v>0</v>
          </cell>
          <cell r="VS6">
            <v>0</v>
          </cell>
          <cell r="VT6">
            <v>0</v>
          </cell>
          <cell r="VU6">
            <v>0</v>
          </cell>
          <cell r="VV6">
            <v>0.1855448452830023</v>
          </cell>
          <cell r="VW6">
            <v>0.1855448452830023</v>
          </cell>
          <cell r="VX6">
            <v>0.18554484528300227</v>
          </cell>
          <cell r="VY6">
            <v>0.1855448452830023</v>
          </cell>
          <cell r="VZ6">
            <v>0.18554484528300227</v>
          </cell>
          <cell r="WA6">
            <v>0.18554484528300227</v>
          </cell>
          <cell r="WB6">
            <v>0</v>
          </cell>
          <cell r="WC6">
            <v>0</v>
          </cell>
          <cell r="WD6">
            <v>0</v>
          </cell>
          <cell r="WE6">
            <v>0</v>
          </cell>
          <cell r="WF6">
            <v>0</v>
          </cell>
          <cell r="WG6">
            <v>0</v>
          </cell>
          <cell r="WH6">
            <v>0</v>
          </cell>
          <cell r="WI6">
            <v>0</v>
          </cell>
          <cell r="WJ6">
            <v>0</v>
          </cell>
          <cell r="WK6">
            <v>0</v>
          </cell>
          <cell r="WL6">
            <v>0</v>
          </cell>
          <cell r="WM6">
            <v>0</v>
          </cell>
          <cell r="WN6">
            <v>7.7310352201250959E-2</v>
          </cell>
          <cell r="WO6">
            <v>6.181001375967857</v>
          </cell>
          <cell r="WP6">
            <v>7.326063609644577</v>
          </cell>
          <cell r="WQ6">
            <v>1.1758397462854966</v>
          </cell>
          <cell r="WR6">
            <v>7.3194322889573709</v>
          </cell>
          <cell r="WS6">
            <v>7.3194322889573709</v>
          </cell>
          <cell r="WT6">
            <v>7.4104757230902223</v>
          </cell>
          <cell r="WU6">
            <v>7.4104757230902223</v>
          </cell>
          <cell r="WV6">
            <v>1.2598591652519715</v>
          </cell>
          <cell r="WW6">
            <v>0.23966868653113199</v>
          </cell>
          <cell r="WX6">
            <v>1.4919028961128831</v>
          </cell>
          <cell r="WY6">
            <v>1.4919028961128828</v>
          </cell>
          <cell r="WZ6">
            <v>1.5104600679935198</v>
          </cell>
          <cell r="XA6">
            <v>1.5104600679935203</v>
          </cell>
          <cell r="XB6">
            <v>1.1415647149599712</v>
          </cell>
          <cell r="XC6">
            <v>0.21716500016096882</v>
          </cell>
          <cell r="XD6">
            <v>1.3518207045058395</v>
          </cell>
          <cell r="XE6">
            <v>1.3518207045058395</v>
          </cell>
          <cell r="XF6">
            <v>1.3686354511161447</v>
          </cell>
          <cell r="XG6">
            <v>1.3686354511161449</v>
          </cell>
          <cell r="XH6">
            <v>1.2598591652519715</v>
          </cell>
          <cell r="XI6">
            <v>0.23966868653113199</v>
          </cell>
          <cell r="XJ6">
            <v>1.4919028961128831</v>
          </cell>
          <cell r="XK6">
            <v>1.4919028961128828</v>
          </cell>
          <cell r="XL6">
            <v>1.5104600679935198</v>
          </cell>
          <cell r="XM6">
            <v>1.5104600679935203</v>
          </cell>
          <cell r="XN6">
            <v>0</v>
          </cell>
          <cell r="XO6">
            <v>0</v>
          </cell>
          <cell r="XP6">
            <v>0</v>
          </cell>
          <cell r="XQ6">
            <v>0</v>
          </cell>
          <cell r="XR6">
            <v>0</v>
          </cell>
          <cell r="XS6">
            <v>0</v>
          </cell>
          <cell r="XT6">
            <v>0</v>
          </cell>
          <cell r="XU6">
            <v>0</v>
          </cell>
          <cell r="XV6">
            <v>0</v>
          </cell>
          <cell r="XW6">
            <v>0</v>
          </cell>
          <cell r="XX6">
            <v>0</v>
          </cell>
          <cell r="XY6">
            <v>0</v>
          </cell>
          <cell r="XZ6">
            <v>1.2598591652519715</v>
          </cell>
          <cell r="YA6">
            <v>0.23966868653113199</v>
          </cell>
          <cell r="YB6">
            <v>1.4919028961128831</v>
          </cell>
          <cell r="YC6">
            <v>1.4919028961128828</v>
          </cell>
          <cell r="YD6">
            <v>1.5104600679935198</v>
          </cell>
          <cell r="YE6">
            <v>1.5104600679935203</v>
          </cell>
          <cell r="YF6">
            <v>1.2598591652519715</v>
          </cell>
          <cell r="YG6">
            <v>0.23966868653113199</v>
          </cell>
          <cell r="YH6">
            <v>1.4919028961128831</v>
          </cell>
          <cell r="YI6">
            <v>1.4919028961128828</v>
          </cell>
          <cell r="YJ6">
            <v>1.5104600679935198</v>
          </cell>
          <cell r="YK6">
            <v>1.5104600679935203</v>
          </cell>
          <cell r="YL6">
            <v>0</v>
          </cell>
          <cell r="YM6">
            <v>0</v>
          </cell>
          <cell r="YN6">
            <v>0</v>
          </cell>
          <cell r="YO6">
            <v>0</v>
          </cell>
          <cell r="YP6">
            <v>0</v>
          </cell>
          <cell r="YQ6">
            <v>0</v>
          </cell>
          <cell r="YR6">
            <v>2.1780141339924479</v>
          </cell>
          <cell r="YS6">
            <v>0</v>
          </cell>
          <cell r="YT6">
            <v>0.71624094715861142</v>
          </cell>
          <cell r="YU6">
            <v>0</v>
          </cell>
          <cell r="YV6">
            <v>1.3116877678406715</v>
          </cell>
          <cell r="YW6">
            <v>0.47380213601206667</v>
          </cell>
          <cell r="YX6">
            <v>1.0280785897960592</v>
          </cell>
          <cell r="YY6">
            <v>0.47317780116800068</v>
          </cell>
          <cell r="YZ6">
            <v>1.1415647149599712</v>
          </cell>
          <cell r="ZA6">
            <v>2.5815024326596423</v>
          </cell>
          <cell r="ZB6">
            <v>0</v>
          </cell>
          <cell r="ZC6">
            <v>0.8489282592813574</v>
          </cell>
          <cell r="ZD6">
            <v>0</v>
          </cell>
          <cell r="ZE6">
            <v>1.5546846600869355</v>
          </cell>
          <cell r="ZF6">
            <v>0.56157641386487267</v>
          </cell>
          <cell r="ZG6">
            <v>1.2185354259657086</v>
          </cell>
          <cell r="ZH6">
            <v>0.56083641778606097</v>
          </cell>
          <cell r="ZI6">
            <v>1.3530454383717037</v>
          </cell>
          <cell r="ZJ6">
            <v>8.3299999999999999E-2</v>
          </cell>
          <cell r="ZK6">
            <v>2.1729704731554667</v>
          </cell>
          <cell r="ZL6">
            <v>2.1729704731554667</v>
          </cell>
          <cell r="ZM6">
            <v>2.1729704731554667</v>
          </cell>
          <cell r="ZN6">
            <v>2.1729704731554667</v>
          </cell>
          <cell r="ZO6">
            <v>2.1729704731554667</v>
          </cell>
          <cell r="ZP6">
            <v>2.1729704731554667</v>
          </cell>
          <cell r="ZQ6">
            <v>2.1729704731554667</v>
          </cell>
          <cell r="ZR6">
            <v>0</v>
          </cell>
          <cell r="ZS6">
            <v>67</v>
          </cell>
          <cell r="ZT6">
            <v>67</v>
          </cell>
          <cell r="ZU6">
            <v>0</v>
          </cell>
          <cell r="ZV6">
            <v>0</v>
          </cell>
          <cell r="ZW6">
            <v>0</v>
          </cell>
        </row>
        <row r="7">
          <cell r="A7" t="str">
            <v>Ethiopia_11</v>
          </cell>
          <cell r="B7" t="str">
            <v>Ethiopia</v>
          </cell>
          <cell r="C7" t="str">
            <v>Tillili HC</v>
          </cell>
          <cell r="D7" t="str">
            <v>Health Center</v>
          </cell>
          <cell r="E7" t="str">
            <v>Primary</v>
          </cell>
          <cell r="F7" t="str">
            <v>Urban</v>
          </cell>
          <cell r="G7" t="str">
            <v>No</v>
          </cell>
          <cell r="H7">
            <v>39859</v>
          </cell>
          <cell r="I7">
            <v>91876</v>
          </cell>
          <cell r="J7">
            <v>11899</v>
          </cell>
          <cell r="K7">
            <v>2</v>
          </cell>
          <cell r="L7">
            <v>58</v>
          </cell>
          <cell r="M7" t="str">
            <v>USD</v>
          </cell>
          <cell r="N7">
            <v>1</v>
          </cell>
          <cell r="O7">
            <v>0</v>
          </cell>
          <cell r="P7">
            <v>0</v>
          </cell>
          <cell r="Q7">
            <v>0</v>
          </cell>
          <cell r="R7">
            <v>0</v>
          </cell>
          <cell r="S7" t="str">
            <v>Unknown</v>
          </cell>
          <cell r="T7">
            <v>11899</v>
          </cell>
          <cell r="U7" t="str">
            <v>Jul-10</v>
          </cell>
          <cell r="V7" t="str">
            <v>Jun-11</v>
          </cell>
          <cell r="W7">
            <v>45.083333333333336</v>
          </cell>
          <cell r="X7">
            <v>160.41666666666666</v>
          </cell>
          <cell r="Y7">
            <v>0</v>
          </cell>
          <cell r="Z7">
            <v>2.8333333333333335</v>
          </cell>
          <cell r="AA7">
            <v>0</v>
          </cell>
          <cell r="AB7">
            <v>208.33333333333334</v>
          </cell>
          <cell r="AC7">
            <v>163.25</v>
          </cell>
          <cell r="AD7">
            <v>10.882</v>
          </cell>
          <cell r="AE7">
            <v>19</v>
          </cell>
          <cell r="AF7">
            <v>9</v>
          </cell>
          <cell r="AG7">
            <v>11.4</v>
          </cell>
          <cell r="AH7">
            <v>0</v>
          </cell>
          <cell r="AI7">
            <v>11.5</v>
          </cell>
          <cell r="AJ7">
            <v>0</v>
          </cell>
          <cell r="AK7">
            <v>19</v>
          </cell>
          <cell r="AL7">
            <v>19</v>
          </cell>
          <cell r="AM7">
            <v>0</v>
          </cell>
          <cell r="AN7">
            <v>19</v>
          </cell>
          <cell r="AO7">
            <v>0</v>
          </cell>
          <cell r="AP7">
            <v>9</v>
          </cell>
          <cell r="AQ7">
            <v>11.4</v>
          </cell>
          <cell r="AR7">
            <v>0</v>
          </cell>
          <cell r="AS7">
            <v>11.5</v>
          </cell>
          <cell r="AT7">
            <v>0</v>
          </cell>
          <cell r="AU7">
            <v>12</v>
          </cell>
          <cell r="AV7">
            <v>15.4</v>
          </cell>
          <cell r="AW7">
            <v>0</v>
          </cell>
          <cell r="AX7">
            <v>28.7</v>
          </cell>
          <cell r="AY7">
            <v>0</v>
          </cell>
          <cell r="AZ7">
            <v>77041.475000000006</v>
          </cell>
          <cell r="BA7" t="str">
            <v>1: Yes</v>
          </cell>
          <cell r="BB7" t="str">
            <v>10</v>
          </cell>
          <cell r="BC7" t="str">
            <v>1</v>
          </cell>
          <cell r="BD7" t="str">
            <v>2</v>
          </cell>
          <cell r="BE7" t="str">
            <v>9</v>
          </cell>
          <cell r="BF7" t="str">
            <v>N/A</v>
          </cell>
          <cell r="BG7" t="str">
            <v>N/A</v>
          </cell>
          <cell r="BH7" t="str">
            <v>1: Yes</v>
          </cell>
          <cell r="BI7" t="str">
            <v>N_INITIATION,N_STAGE,N_MONITORING: Initiation, WHO Staging, Routine clinical monitoring</v>
          </cell>
          <cell r="BJ7" t="str">
            <v>No doctors at the facility.</v>
          </cell>
          <cell r="BK7" t="str">
            <v>1: Yes</v>
          </cell>
          <cell r="BL7">
            <v>0.1990348976797284</v>
          </cell>
          <cell r="BM7" t="str">
            <v>1: Yes</v>
          </cell>
          <cell r="BN7" t="str">
            <v>10</v>
          </cell>
          <cell r="BO7" t="str">
            <v>1</v>
          </cell>
          <cell r="BP7" t="str">
            <v>2</v>
          </cell>
          <cell r="BQ7" t="str">
            <v>9</v>
          </cell>
          <cell r="BR7" t="str">
            <v>N/A</v>
          </cell>
          <cell r="BS7" t="str">
            <v>N/A</v>
          </cell>
          <cell r="BT7" t="str">
            <v>0: No</v>
          </cell>
          <cell r="BU7" t="str">
            <v>0: No</v>
          </cell>
          <cell r="BV7" t="str">
            <v>0: No</v>
          </cell>
          <cell r="BW7" t="str">
            <v>0: No</v>
          </cell>
          <cell r="BX7" t="str">
            <v>0: No</v>
          </cell>
          <cell r="BY7" t="str">
            <v>0: No</v>
          </cell>
          <cell r="BZ7" t="str">
            <v>1: Yes</v>
          </cell>
          <cell r="CA7" t="str">
            <v>by Patient Card number</v>
          </cell>
          <cell r="CB7" t="str">
            <v>Charts are stored together with other charts in the record office but on a separate shelf. There were 98 Established and 94 New patients on the register therefore we decided to pull all charts. The charts arrived in the order of date of initiation so we pulled randomly from the pile to ensure random sampling and therefore no potential biases in the patients selected.</v>
          </cell>
          <cell r="CC7">
            <v>40.324146287673983</v>
          </cell>
          <cell r="CD7">
            <v>30.423106553594017</v>
          </cell>
          <cell r="CE7">
            <v>43.058430359209083</v>
          </cell>
          <cell r="CF7">
            <v>27.304999244228259</v>
          </cell>
          <cell r="CG7">
            <v>20.600632076044327</v>
          </cell>
          <cell r="CH7">
            <v>29.156486042588391</v>
          </cell>
          <cell r="CI7">
            <v>28.956071236349629</v>
          </cell>
          <cell r="CJ7">
            <v>0</v>
          </cell>
          <cell r="CK7">
            <v>40.503500807577474</v>
          </cell>
          <cell r="CL7">
            <v>0</v>
          </cell>
          <cell r="CM7">
            <v>13.019147043445722</v>
          </cell>
          <cell r="CN7">
            <v>9.8224744775496919</v>
          </cell>
          <cell r="CO7">
            <v>13.901944316620689</v>
          </cell>
          <cell r="CP7">
            <v>13.806385631239742</v>
          </cell>
          <cell r="CQ7">
            <v>0</v>
          </cell>
          <cell r="CR7">
            <v>19.312252238924312</v>
          </cell>
          <cell r="CS7">
            <v>0</v>
          </cell>
          <cell r="CT7">
            <v>29.156486042588391</v>
          </cell>
          <cell r="CU7">
            <v>28.956071236349629</v>
          </cell>
          <cell r="CV7">
            <v>40.503500807577474</v>
          </cell>
          <cell r="CW7">
            <v>13.901944316620689</v>
          </cell>
          <cell r="CX7">
            <v>13.806385631239742</v>
          </cell>
          <cell r="CY7">
            <v>19.312252238924312</v>
          </cell>
          <cell r="CZ7">
            <v>20.845015251721549</v>
          </cell>
          <cell r="DA7">
            <v>15.726808339356365</v>
          </cell>
          <cell r="DB7">
            <v>22.1054665174265</v>
          </cell>
          <cell r="DC7">
            <v>0</v>
          </cell>
          <cell r="DD7">
            <v>30.920934460766784</v>
          </cell>
          <cell r="DE7">
            <v>0</v>
          </cell>
          <cell r="DF7">
            <v>1.4565084336692595</v>
          </cell>
          <cell r="DG7">
            <v>1.0988828122388064</v>
          </cell>
          <cell r="DH7">
            <v>1.5445802281274925</v>
          </cell>
          <cell r="DI7">
            <v>0</v>
          </cell>
          <cell r="DJ7">
            <v>2.1605454001921047</v>
          </cell>
          <cell r="DK7">
            <v>0</v>
          </cell>
          <cell r="DL7">
            <v>2.8059930468999719</v>
          </cell>
          <cell r="DM7">
            <v>2.1170200317564123</v>
          </cell>
          <cell r="DN7">
            <v>2.97566514571181</v>
          </cell>
          <cell r="DO7">
            <v>0</v>
          </cell>
          <cell r="DP7">
            <v>4.1623345463081716</v>
          </cell>
          <cell r="DQ7">
            <v>0</v>
          </cell>
          <cell r="DR7">
            <v>0</v>
          </cell>
          <cell r="DS7">
            <v>0</v>
          </cell>
          <cell r="DT7">
            <v>0</v>
          </cell>
          <cell r="DU7">
            <v>0</v>
          </cell>
          <cell r="DV7">
            <v>0</v>
          </cell>
          <cell r="DW7">
            <v>0</v>
          </cell>
          <cell r="DX7">
            <v>0</v>
          </cell>
          <cell r="DY7">
            <v>0</v>
          </cell>
          <cell r="DZ7">
            <v>0</v>
          </cell>
          <cell r="EA7">
            <v>0</v>
          </cell>
          <cell r="EB7">
            <v>0</v>
          </cell>
          <cell r="EC7">
            <v>0</v>
          </cell>
          <cell r="ED7">
            <v>6.1305349129375735</v>
          </cell>
          <cell r="EE7">
            <v>4.6252663492553383</v>
          </cell>
          <cell r="EF7">
            <v>6.5012345932758917</v>
          </cell>
          <cell r="EG7">
            <v>0</v>
          </cell>
          <cell r="EH7">
            <v>9.0938704511971888</v>
          </cell>
          <cell r="EI7">
            <v>0</v>
          </cell>
          <cell r="EJ7">
            <v>9.0860946424456284</v>
          </cell>
          <cell r="EK7">
            <v>6.8551290209870981</v>
          </cell>
          <cell r="EL7">
            <v>9.6355103830476736</v>
          </cell>
          <cell r="EM7">
            <v>0</v>
          </cell>
          <cell r="EN7">
            <v>13.478068188037538</v>
          </cell>
          <cell r="EO7">
            <v>0</v>
          </cell>
          <cell r="EP7">
            <v>0</v>
          </cell>
          <cell r="EQ7">
            <v>0</v>
          </cell>
          <cell r="ER7">
            <v>0</v>
          </cell>
          <cell r="ES7">
            <v>0</v>
          </cell>
          <cell r="ET7">
            <v>0</v>
          </cell>
          <cell r="EU7">
            <v>0</v>
          </cell>
          <cell r="EV7">
            <v>0</v>
          </cell>
          <cell r="EW7">
            <v>1.68</v>
          </cell>
          <cell r="EX7">
            <v>5.5535999999999994</v>
          </cell>
          <cell r="EY7">
            <v>0</v>
          </cell>
          <cell r="EZ7">
            <v>7.9344000000000001</v>
          </cell>
          <cell r="FA7">
            <v>0.8640000000000001</v>
          </cell>
          <cell r="FB7">
            <v>0</v>
          </cell>
          <cell r="FC7">
            <v>0</v>
          </cell>
          <cell r="FD7">
            <v>4.8</v>
          </cell>
          <cell r="FE7">
            <v>20.832000000000001</v>
          </cell>
          <cell r="FF7">
            <v>7.8720000000000008</v>
          </cell>
          <cell r="FG7">
            <v>10.032</v>
          </cell>
          <cell r="FH7">
            <v>17.904</v>
          </cell>
          <cell r="FI7">
            <v>0</v>
          </cell>
          <cell r="FJ7">
            <v>1.2674990970772557</v>
          </cell>
          <cell r="FK7">
            <v>4.1899898723382432</v>
          </cell>
          <cell r="FL7">
            <v>0</v>
          </cell>
          <cell r="FM7">
            <v>5.9862171641962973</v>
          </cell>
          <cell r="FN7">
            <v>0.65185667849687456</v>
          </cell>
          <cell r="FO7">
            <v>0</v>
          </cell>
          <cell r="FP7">
            <v>0</v>
          </cell>
          <cell r="FQ7">
            <v>3.6214259916493026</v>
          </cell>
          <cell r="FR7">
            <v>15.716988803757975</v>
          </cell>
          <cell r="FS7">
            <v>5.9391386263048558</v>
          </cell>
          <cell r="FT7">
            <v>7.5687803225470418</v>
          </cell>
          <cell r="FU7">
            <v>13.507918948851898</v>
          </cell>
          <cell r="FV7">
            <v>0</v>
          </cell>
          <cell r="FW7">
            <v>1.7939167884028608</v>
          </cell>
          <cell r="FX7">
            <v>5.9301763548060302</v>
          </cell>
          <cell r="FY7">
            <v>0</v>
          </cell>
          <cell r="FZ7">
            <v>8.4724127177997968</v>
          </cell>
          <cell r="GA7">
            <v>0.92258577689289989</v>
          </cell>
          <cell r="GB7">
            <v>0</v>
          </cell>
          <cell r="GC7">
            <v>0</v>
          </cell>
          <cell r="GD7">
            <v>5.1254765382938885</v>
          </cell>
          <cell r="GE7">
            <v>22.244568176195475</v>
          </cell>
          <cell r="GF7">
            <v>8.405781522801977</v>
          </cell>
          <cell r="GG7">
            <v>10.712245965034228</v>
          </cell>
          <cell r="GH7">
            <v>19.118027487836205</v>
          </cell>
          <cell r="GI7">
            <v>0</v>
          </cell>
          <cell r="GJ7">
            <v>2559.3404714528906</v>
          </cell>
          <cell r="GK7">
            <v>1376.186004098513</v>
          </cell>
          <cell r="GL7">
            <v>0</v>
          </cell>
          <cell r="GM7">
            <v>1649.7335060827875</v>
          </cell>
          <cell r="GN7">
            <v>1685.7736500801616</v>
          </cell>
          <cell r="GO7">
            <v>0</v>
          </cell>
          <cell r="GP7">
            <v>0</v>
          </cell>
          <cell r="GQ7">
            <v>556.7931489911067</v>
          </cell>
          <cell r="GR7">
            <v>737.38542624287277</v>
          </cell>
          <cell r="GS7">
            <v>699.984298870217</v>
          </cell>
          <cell r="GT7">
            <v>0</v>
          </cell>
          <cell r="GU7">
            <v>1</v>
          </cell>
          <cell r="GV7">
            <v>0</v>
          </cell>
          <cell r="GW7">
            <v>0.90789248713329596</v>
          </cell>
          <cell r="GX7">
            <v>0.54861594653596357</v>
          </cell>
          <cell r="GY7">
            <v>0</v>
          </cell>
          <cell r="GZ7">
            <v>4.8</v>
          </cell>
          <cell r="HA7">
            <v>3.6057000000000006</v>
          </cell>
          <cell r="HB7">
            <v>80.627880557312494</v>
          </cell>
          <cell r="HC7">
            <v>73.477607813711174</v>
          </cell>
          <cell r="HD7">
            <v>0</v>
          </cell>
          <cell r="HE7">
            <v>485.45949912885823</v>
          </cell>
          <cell r="HF7">
            <v>0</v>
          </cell>
          <cell r="HG7">
            <v>76.596486529446864</v>
          </cell>
          <cell r="HH7">
            <v>4.0313940278656251</v>
          </cell>
          <cell r="HI7">
            <v>69.803727423025606</v>
          </cell>
          <cell r="HJ7">
            <v>3.6738803906855586</v>
          </cell>
          <cell r="HK7">
            <v>0</v>
          </cell>
          <cell r="HL7">
            <v>0</v>
          </cell>
          <cell r="HM7">
            <v>461.18652417241532</v>
          </cell>
          <cell r="HN7">
            <v>24.272974956442912</v>
          </cell>
          <cell r="HO7">
            <v>0</v>
          </cell>
          <cell r="HP7">
            <v>0</v>
          </cell>
          <cell r="HQ7">
            <v>47.050000000000004</v>
          </cell>
          <cell r="HR7">
            <v>113.41</v>
          </cell>
          <cell r="HS7">
            <v>2.75</v>
          </cell>
          <cell r="HT7">
            <v>0</v>
          </cell>
          <cell r="HU7" t="str">
            <v>1: Yes</v>
          </cell>
          <cell r="HV7" t="str">
            <v>3</v>
          </cell>
          <cell r="HW7" t="str">
            <v>7</v>
          </cell>
          <cell r="HX7" t="str">
            <v>NVP,TDF,AZT3TCNVP,D4T3TCNVP: NVP, TDF, AZT-3TC-NVP, D4T-3TC-NVP</v>
          </cell>
          <cell r="HY7" t="str">
            <v>1: Yes</v>
          </cell>
          <cell r="HZ7" t="str">
            <v>1: Yes</v>
          </cell>
          <cell r="IA7" t="str">
            <v>0: No</v>
          </cell>
          <cell r="IB7" t="str">
            <v>1: Yes</v>
          </cell>
          <cell r="IC7" t="str">
            <v>0: No</v>
          </cell>
          <cell r="ID7">
            <v>0</v>
          </cell>
          <cell r="IE7">
            <v>113.41</v>
          </cell>
          <cell r="IF7">
            <v>0</v>
          </cell>
          <cell r="IG7">
            <v>44.25</v>
          </cell>
          <cell r="IH7">
            <v>0</v>
          </cell>
          <cell r="II7">
            <v>2.75</v>
          </cell>
          <cell r="IJ7">
            <v>0</v>
          </cell>
          <cell r="IK7">
            <v>0</v>
          </cell>
          <cell r="IL7">
            <v>0</v>
          </cell>
          <cell r="IM7">
            <v>0</v>
          </cell>
          <cell r="IN7">
            <v>53.426982537955851</v>
          </cell>
          <cell r="IO7">
            <v>86.333054358572809</v>
          </cell>
          <cell r="IP7">
            <v>118.77139391566578</v>
          </cell>
          <cell r="IQ7">
            <v>141.70379137230802</v>
          </cell>
          <cell r="IR7">
            <v>151.52344998649522</v>
          </cell>
          <cell r="IS7" t="str">
            <v>N/A</v>
          </cell>
          <cell r="IT7">
            <v>128.29043031908435</v>
          </cell>
          <cell r="IU7" t="str">
            <v>N/A</v>
          </cell>
          <cell r="IV7">
            <v>1215</v>
          </cell>
          <cell r="IW7">
            <v>291.56400000000002</v>
          </cell>
          <cell r="IX7">
            <v>493.2</v>
          </cell>
          <cell r="IY7">
            <v>17.2</v>
          </cell>
          <cell r="IZ7">
            <v>38</v>
          </cell>
          <cell r="JA7">
            <v>0</v>
          </cell>
          <cell r="JB7">
            <v>5.4284999999999997</v>
          </cell>
          <cell r="JC7">
            <v>803.27049999999997</v>
          </cell>
          <cell r="JD7">
            <v>1209</v>
          </cell>
          <cell r="JE7">
            <v>291.56400000000002</v>
          </cell>
          <cell r="JF7">
            <v>652.45550000000003</v>
          </cell>
          <cell r="JG7">
            <v>17.2</v>
          </cell>
          <cell r="JH7">
            <v>38</v>
          </cell>
          <cell r="JI7">
            <v>0</v>
          </cell>
          <cell r="JJ7">
            <v>7.1295000000000002</v>
          </cell>
          <cell r="JK7">
            <v>815.27049999999997</v>
          </cell>
          <cell r="JL7">
            <v>82.08</v>
          </cell>
          <cell r="JM7">
            <v>31.33</v>
          </cell>
          <cell r="JN7">
            <v>20.5</v>
          </cell>
          <cell r="JO7">
            <v>23.75</v>
          </cell>
          <cell r="JP7">
            <v>0.25</v>
          </cell>
          <cell r="JQ7">
            <v>2.5</v>
          </cell>
          <cell r="JR7">
            <v>0</v>
          </cell>
          <cell r="JS7">
            <v>0</v>
          </cell>
          <cell r="JT7">
            <v>0</v>
          </cell>
          <cell r="JU7">
            <v>0</v>
          </cell>
          <cell r="JV7">
            <v>4.3919011004532154</v>
          </cell>
          <cell r="JW7">
            <v>9.8869811503093707</v>
          </cell>
          <cell r="JX7" t="str">
            <v/>
          </cell>
          <cell r="JY7">
            <v>2.6909500670282807</v>
          </cell>
          <cell r="JZ7">
            <v>4.2871771553742803</v>
          </cell>
          <cell r="KA7">
            <v>4.5083333126838321</v>
          </cell>
          <cell r="KB7">
            <v>4.3541744618533507</v>
          </cell>
          <cell r="KC7" t="str">
            <v/>
          </cell>
          <cell r="KD7">
            <v>7.3098614583668882</v>
          </cell>
          <cell r="KE7" t="e">
            <v>#N/A</v>
          </cell>
          <cell r="KF7" t="str">
            <v>Tenofovir/Emtricitabine (TDF/FTC)</v>
          </cell>
          <cell r="KG7" t="str">
            <v/>
          </cell>
          <cell r="KH7" t="str">
            <v>1: Yes</v>
          </cell>
          <cell r="KI7" t="str">
            <v>3</v>
          </cell>
          <cell r="KJ7" t="str">
            <v>7</v>
          </cell>
          <cell r="KK7" t="str">
            <v>NVP,TDF,AZT3TCNVP,D4T3TCNVP: NVP, TDF, AZT-3TC-NVP, D4T-3TC-NVP</v>
          </cell>
          <cell r="KL7" t="str">
            <v>1: Yes</v>
          </cell>
          <cell r="KM7">
            <v>113.41</v>
          </cell>
          <cell r="KN7">
            <v>44.25</v>
          </cell>
          <cell r="KO7">
            <v>2.75</v>
          </cell>
          <cell r="KP7">
            <v>0</v>
          </cell>
          <cell r="KQ7">
            <v>18.911276005362261</v>
          </cell>
          <cell r="KR7">
            <v>18.911276005362261</v>
          </cell>
          <cell r="KS7">
            <v>18.911276005362264</v>
          </cell>
          <cell r="KT7">
            <v>0</v>
          </cell>
          <cell r="KU7">
            <v>18.911276005362261</v>
          </cell>
          <cell r="KV7">
            <v>0</v>
          </cell>
          <cell r="KW7">
            <v>1.1890592004678351</v>
          </cell>
          <cell r="KX7">
            <v>1.1890592004678351</v>
          </cell>
          <cell r="KY7">
            <v>1.1890592004678349</v>
          </cell>
          <cell r="KZ7">
            <v>0</v>
          </cell>
          <cell r="LA7">
            <v>1.1890592004678351</v>
          </cell>
          <cell r="LB7">
            <v>0</v>
          </cell>
          <cell r="LC7">
            <v>0.36088135374825608</v>
          </cell>
          <cell r="LD7">
            <v>0</v>
          </cell>
          <cell r="LE7">
            <v>0</v>
          </cell>
          <cell r="LF7">
            <v>0</v>
          </cell>
          <cell r="LG7">
            <v>26.535393657960004</v>
          </cell>
          <cell r="LH7">
            <v>0</v>
          </cell>
          <cell r="LI7">
            <v>13.786180527850808</v>
          </cell>
          <cell r="LJ7">
            <v>13.786180527850808</v>
          </cell>
          <cell r="LK7">
            <v>13.786180527850808</v>
          </cell>
          <cell r="LL7">
            <v>0</v>
          </cell>
          <cell r="LM7">
            <v>13.786180527850808</v>
          </cell>
          <cell r="LN7">
            <v>0</v>
          </cell>
          <cell r="LO7">
            <v>5.0688991255349256</v>
          </cell>
          <cell r="LP7">
            <v>5.0688991255349256</v>
          </cell>
          <cell r="LQ7">
            <v>5.0688991255349265</v>
          </cell>
          <cell r="LR7">
            <v>0</v>
          </cell>
          <cell r="LS7">
            <v>5.0688991255349256</v>
          </cell>
          <cell r="LT7">
            <v>0</v>
          </cell>
          <cell r="LU7">
            <v>0</v>
          </cell>
          <cell r="LV7">
            <v>0</v>
          </cell>
          <cell r="LW7">
            <v>0</v>
          </cell>
          <cell r="LX7">
            <v>0</v>
          </cell>
          <cell r="LY7">
            <v>0</v>
          </cell>
          <cell r="LZ7">
            <v>0</v>
          </cell>
          <cell r="MA7">
            <v>5.6196351976528953E-2</v>
          </cell>
          <cell r="MB7">
            <v>5.6196351976528953E-2</v>
          </cell>
          <cell r="MC7">
            <v>5.6196351976528953E-2</v>
          </cell>
          <cell r="MD7">
            <v>0</v>
          </cell>
          <cell r="ME7">
            <v>5.6196351976528953E-2</v>
          </cell>
          <cell r="MF7">
            <v>0</v>
          </cell>
          <cell r="MG7">
            <v>6.046336489403089E-2</v>
          </cell>
          <cell r="MH7">
            <v>6.046336489403089E-2</v>
          </cell>
          <cell r="MI7">
            <v>6.046336489403089E-2</v>
          </cell>
          <cell r="MJ7">
            <v>0</v>
          </cell>
          <cell r="MK7">
            <v>6.046336489403089E-2</v>
          </cell>
          <cell r="ML7">
            <v>0</v>
          </cell>
          <cell r="MM7">
            <v>18.850812640468231</v>
          </cell>
          <cell r="MN7">
            <v>18.850812640468231</v>
          </cell>
          <cell r="MO7">
            <v>18.850812640468234</v>
          </cell>
          <cell r="MP7">
            <v>0</v>
          </cell>
          <cell r="MQ7">
            <v>18.850812640468231</v>
          </cell>
          <cell r="MR7">
            <v>0</v>
          </cell>
          <cell r="MS7">
            <v>0</v>
          </cell>
          <cell r="MT7">
            <v>1.9391999999999998</v>
          </cell>
          <cell r="MU7">
            <v>0</v>
          </cell>
          <cell r="MV7">
            <v>0</v>
          </cell>
          <cell r="MW7">
            <v>0</v>
          </cell>
          <cell r="MX7">
            <v>1.7951999999999999</v>
          </cell>
          <cell r="MY7">
            <v>3.3599999999999998E-2</v>
          </cell>
          <cell r="MZ7">
            <v>0</v>
          </cell>
          <cell r="NA7">
            <v>0</v>
          </cell>
          <cell r="NB7">
            <v>0</v>
          </cell>
          <cell r="NC7" t="str">
            <v/>
          </cell>
          <cell r="ND7">
            <v>7.1092102556986427</v>
          </cell>
          <cell r="NE7">
            <v>0</v>
          </cell>
          <cell r="NF7">
            <v>0</v>
          </cell>
          <cell r="NG7" t="str">
            <v>N/A</v>
          </cell>
          <cell r="NH7">
            <v>2.761664283714234</v>
          </cell>
          <cell r="NI7">
            <v>0.12699443206851008</v>
          </cell>
          <cell r="NJ7" t="str">
            <v>N/A</v>
          </cell>
          <cell r="NK7" t="str">
            <v>N/A</v>
          </cell>
          <cell r="NL7" t="str">
            <v>N/A</v>
          </cell>
          <cell r="NM7">
            <v>87.425600000000003</v>
          </cell>
          <cell r="NN7">
            <v>311.08</v>
          </cell>
          <cell r="NO7">
            <v>404</v>
          </cell>
          <cell r="NP7">
            <v>0</v>
          </cell>
          <cell r="NQ7">
            <v>374</v>
          </cell>
          <cell r="NR7">
            <v>7</v>
          </cell>
          <cell r="NS7">
            <v>0</v>
          </cell>
          <cell r="NT7">
            <v>0</v>
          </cell>
          <cell r="NU7">
            <v>0</v>
          </cell>
          <cell r="NV7">
            <v>20.525211615104858</v>
          </cell>
          <cell r="NW7">
            <v>18.911276005362257</v>
          </cell>
          <cell r="NX7">
            <v>1.1890592004678349</v>
          </cell>
          <cell r="NY7">
            <v>0.46054281999522217</v>
          </cell>
          <cell r="NZ7">
            <v>13.786180527850806</v>
          </cell>
          <cell r="OA7">
            <v>5.0688991255349247</v>
          </cell>
          <cell r="OB7">
            <v>0</v>
          </cell>
          <cell r="OC7">
            <v>5.619635197652894E-2</v>
          </cell>
          <cell r="OD7">
            <v>6.0463364894030876E-2</v>
          </cell>
          <cell r="OE7">
            <v>18.850812640468227</v>
          </cell>
          <cell r="OF7">
            <v>0</v>
          </cell>
          <cell r="OG7">
            <v>1.9391999999999998</v>
          </cell>
          <cell r="OH7">
            <v>0</v>
          </cell>
          <cell r="OI7">
            <v>0</v>
          </cell>
          <cell r="OJ7">
            <v>0</v>
          </cell>
          <cell r="OK7">
            <v>1.7951999999999997</v>
          </cell>
          <cell r="OL7">
            <v>3.3599999999999991E-2</v>
          </cell>
          <cell r="OM7">
            <v>0</v>
          </cell>
          <cell r="ON7">
            <v>0</v>
          </cell>
          <cell r="OO7">
            <v>0</v>
          </cell>
          <cell r="OP7">
            <v>7.3858147326922072</v>
          </cell>
          <cell r="OQ7">
            <v>6.8760638922805191</v>
          </cell>
          <cell r="OR7">
            <v>9.2316592731108713</v>
          </cell>
          <cell r="OS7">
            <v>9.2316592731108713</v>
          </cell>
          <cell r="OT7">
            <v>6.643756294042289</v>
          </cell>
          <cell r="OU7">
            <v>0</v>
          </cell>
          <cell r="OV7">
            <v>20.028773498415646</v>
          </cell>
          <cell r="OW7">
            <v>4.9073000612051212</v>
          </cell>
          <cell r="OX7">
            <v>6.1227865828344861</v>
          </cell>
          <cell r="OY7">
            <v>4.588644213074919</v>
          </cell>
          <cell r="OZ7">
            <v>0</v>
          </cell>
          <cell r="PA7">
            <v>3.6083088685331774</v>
          </cell>
          <cell r="PB7">
            <v>0</v>
          </cell>
          <cell r="PC7">
            <v>7.0165239960575958</v>
          </cell>
          <cell r="PD7">
            <v>0</v>
          </cell>
          <cell r="PE7">
            <v>8.7700763094553267</v>
          </cell>
          <cell r="PF7">
            <v>6.3115684793401741</v>
          </cell>
          <cell r="PG7">
            <v>0</v>
          </cell>
          <cell r="PH7">
            <v>19.027334823494861</v>
          </cell>
          <cell r="PI7">
            <v>0.36929073663461037</v>
          </cell>
          <cell r="PJ7">
            <v>0</v>
          </cell>
          <cell r="PK7">
            <v>0.46158296365554358</v>
          </cell>
          <cell r="PL7">
            <v>0.33218781470211445</v>
          </cell>
          <cell r="PM7">
            <v>0</v>
          </cell>
          <cell r="PN7">
            <v>1.0014386749207824</v>
          </cell>
          <cell r="PO7">
            <v>0</v>
          </cell>
          <cell r="PP7">
            <v>0.56999999999999995</v>
          </cell>
          <cell r="PQ7">
            <v>0.9</v>
          </cell>
          <cell r="PR7">
            <v>0.23</v>
          </cell>
          <cell r="PS7">
            <v>0.9</v>
          </cell>
          <cell r="PT7" t="str">
            <v>1: Yes</v>
          </cell>
          <cell r="PU7" t="str">
            <v>1: Yes</v>
          </cell>
          <cell r="PV7" t="str">
            <v>Blank</v>
          </cell>
          <cell r="PW7" t="str">
            <v>1: Yes</v>
          </cell>
          <cell r="PX7" t="str">
            <v>CD4&lt;200 or WHO stage 1.  Stop treatment when CD4 above 350</v>
          </cell>
          <cell r="PY7">
            <v>1</v>
          </cell>
          <cell r="PZ7" t="str">
            <v>0: No</v>
          </cell>
          <cell r="QA7" t="str">
            <v>N/A</v>
          </cell>
          <cell r="QB7" t="str">
            <v>N/A</v>
          </cell>
          <cell r="QC7">
            <v>0.14003087513411849</v>
          </cell>
          <cell r="QD7">
            <v>6.613453728184833E-2</v>
          </cell>
          <cell r="QE7">
            <v>1.8619979119389631</v>
          </cell>
          <cell r="QF7">
            <v>0</v>
          </cell>
          <cell r="QG7">
            <v>0.25338563438984441</v>
          </cell>
          <cell r="QH7">
            <v>0</v>
          </cell>
          <cell r="QI7">
            <v>0.10854031980295419</v>
          </cell>
          <cell r="QJ7">
            <v>4.9073000612051212</v>
          </cell>
          <cell r="QK7">
            <v>4.842539293935736E-2</v>
          </cell>
          <cell r="QL7">
            <v>0</v>
          </cell>
          <cell r="QM7">
            <v>4.8897994293418359E-2</v>
          </cell>
          <cell r="QN7">
            <v>3.0115493030436089</v>
          </cell>
          <cell r="QO7">
            <v>0</v>
          </cell>
          <cell r="QP7">
            <v>0</v>
          </cell>
          <cell r="QQ7">
            <v>0</v>
          </cell>
          <cell r="QR7">
            <v>0</v>
          </cell>
          <cell r="QS7">
            <v>6.1227865828344861</v>
          </cell>
          <cell r="QT7">
            <v>4.842539293935736E-2</v>
          </cell>
          <cell r="QU7">
            <v>0.17870198460198891</v>
          </cell>
          <cell r="QV7">
            <v>7.0894603518061011E-2</v>
          </cell>
          <cell r="QW7">
            <v>1.5445362975501862</v>
          </cell>
          <cell r="QX7">
            <v>0</v>
          </cell>
          <cell r="QY7">
            <v>0.32336094230454876</v>
          </cell>
          <cell r="QZ7">
            <v>0</v>
          </cell>
          <cell r="RA7">
            <v>0.13851495635905334</v>
          </cell>
          <cell r="RB7">
            <v>4.5716297150073233</v>
          </cell>
          <cell r="RC7">
            <v>4.8425392939357353E-2</v>
          </cell>
          <cell r="RD7">
            <v>0</v>
          </cell>
          <cell r="RE7">
            <v>0</v>
          </cell>
          <cell r="RF7">
            <v>0</v>
          </cell>
          <cell r="RG7">
            <v>0</v>
          </cell>
          <cell r="RH7">
            <v>0</v>
          </cell>
          <cell r="RI7">
            <v>0</v>
          </cell>
          <cell r="RJ7">
            <v>0</v>
          </cell>
          <cell r="RK7">
            <v>0</v>
          </cell>
          <cell r="RL7">
            <v>0</v>
          </cell>
          <cell r="RM7">
            <v>0</v>
          </cell>
          <cell r="RN7">
            <v>0</v>
          </cell>
          <cell r="RO7">
            <v>0</v>
          </cell>
          <cell r="RP7">
            <v>0</v>
          </cell>
          <cell r="RQ7">
            <v>0</v>
          </cell>
          <cell r="RR7">
            <v>0</v>
          </cell>
          <cell r="RS7">
            <v>0</v>
          </cell>
          <cell r="RT7">
            <v>0</v>
          </cell>
          <cell r="RU7">
            <v>0</v>
          </cell>
          <cell r="RV7">
            <v>0</v>
          </cell>
          <cell r="RW7">
            <v>6.3475221054697695</v>
          </cell>
          <cell r="RX7">
            <v>6.7779324224764848</v>
          </cell>
          <cell r="RY7">
            <v>4.788975319857653</v>
          </cell>
          <cell r="RZ7">
            <v>6.7313425141052932</v>
          </cell>
          <cell r="SA7">
            <v>0</v>
          </cell>
          <cell r="SB7">
            <v>9.4157434111394789</v>
          </cell>
          <cell r="SC7">
            <v>0</v>
          </cell>
          <cell r="SD7">
            <v>0.69021070762893322</v>
          </cell>
          <cell r="SE7">
            <v>0.52073895756709931</v>
          </cell>
          <cell r="SF7">
            <v>0.73194619928141114</v>
          </cell>
          <cell r="SG7">
            <v>0</v>
          </cell>
          <cell r="SH7">
            <v>1.0238399827004743</v>
          </cell>
          <cell r="SI7">
            <v>0</v>
          </cell>
          <cell r="SJ7">
            <v>0.87957002558652997</v>
          </cell>
          <cell r="SK7">
            <v>0.66360369836139632</v>
          </cell>
          <cell r="SL7">
            <v>0.93275564999786809</v>
          </cell>
          <cell r="SM7">
            <v>0</v>
          </cell>
          <cell r="SN7">
            <v>1.3047304972621645</v>
          </cell>
          <cell r="SO7">
            <v>0</v>
          </cell>
          <cell r="SP7">
            <v>0.3242143353332953</v>
          </cell>
          <cell r="SQ7">
            <v>0.24460796267527057</v>
          </cell>
          <cell r="SR7">
            <v>0.34381884818184266</v>
          </cell>
          <cell r="SS7">
            <v>0</v>
          </cell>
          <cell r="ST7">
            <v>0.48093081693734646</v>
          </cell>
          <cell r="SU7">
            <v>0</v>
          </cell>
          <cell r="SV7">
            <v>0</v>
          </cell>
          <cell r="SW7">
            <v>0</v>
          </cell>
          <cell r="SX7">
            <v>0</v>
          </cell>
          <cell r="SY7">
            <v>0</v>
          </cell>
          <cell r="SZ7">
            <v>0</v>
          </cell>
          <cell r="TA7">
            <v>0</v>
          </cell>
          <cell r="TB7">
            <v>0</v>
          </cell>
          <cell r="TC7">
            <v>0</v>
          </cell>
          <cell r="TD7">
            <v>0</v>
          </cell>
          <cell r="TE7">
            <v>0</v>
          </cell>
          <cell r="TF7">
            <v>0</v>
          </cell>
          <cell r="TG7">
            <v>0</v>
          </cell>
          <cell r="TH7">
            <v>4.1293127015877147</v>
          </cell>
          <cell r="TI7">
            <v>3.1154167385786153</v>
          </cell>
          <cell r="TJ7">
            <v>4.3790029684623288</v>
          </cell>
          <cell r="TK7">
            <v>0</v>
          </cell>
          <cell r="TL7">
            <v>6.1253112973021473</v>
          </cell>
          <cell r="TM7">
            <v>0</v>
          </cell>
          <cell r="TN7">
            <v>0.3242143353332953</v>
          </cell>
          <cell r="TO7">
            <v>0.24460796267527057</v>
          </cell>
          <cell r="TP7">
            <v>0.34381884818184266</v>
          </cell>
          <cell r="TQ7">
            <v>0</v>
          </cell>
          <cell r="TR7">
            <v>0.48093081693734646</v>
          </cell>
          <cell r="TS7">
            <v>0</v>
          </cell>
          <cell r="TT7">
            <v>0</v>
          </cell>
          <cell r="TU7">
            <v>0</v>
          </cell>
          <cell r="TV7">
            <v>0</v>
          </cell>
          <cell r="TW7">
            <v>0</v>
          </cell>
          <cell r="TX7">
            <v>0</v>
          </cell>
          <cell r="TY7">
            <v>0</v>
          </cell>
          <cell r="TZ7">
            <v>0</v>
          </cell>
          <cell r="UA7">
            <v>0</v>
          </cell>
          <cell r="UB7">
            <v>0</v>
          </cell>
          <cell r="UC7">
            <v>0</v>
          </cell>
          <cell r="UD7">
            <v>0</v>
          </cell>
          <cell r="UE7">
            <v>0</v>
          </cell>
          <cell r="UF7">
            <v>0</v>
          </cell>
          <cell r="UG7">
            <v>0</v>
          </cell>
          <cell r="UH7">
            <v>0</v>
          </cell>
          <cell r="UI7">
            <v>0</v>
          </cell>
          <cell r="UJ7">
            <v>1.1741026155651313</v>
          </cell>
          <cell r="UK7">
            <v>1.1741026155651313</v>
          </cell>
          <cell r="UL7">
            <v>1.1741026155651315</v>
          </cell>
          <cell r="UM7">
            <v>1.1741026155651313</v>
          </cell>
          <cell r="UN7">
            <v>0</v>
          </cell>
          <cell r="UO7">
            <v>1.1741026155651313</v>
          </cell>
          <cell r="UP7">
            <v>0</v>
          </cell>
          <cell r="UQ7">
            <v>0.86883593551819704</v>
          </cell>
          <cell r="UR7">
            <v>0.86883593551819716</v>
          </cell>
          <cell r="US7">
            <v>0.86883593551819716</v>
          </cell>
          <cell r="UT7">
            <v>0</v>
          </cell>
          <cell r="UU7">
            <v>0.86883593551819704</v>
          </cell>
          <cell r="UV7">
            <v>0</v>
          </cell>
          <cell r="UW7">
            <v>0.10566923540086179</v>
          </cell>
          <cell r="UX7">
            <v>0.1056692354008618</v>
          </cell>
          <cell r="UY7">
            <v>0.10566923540086182</v>
          </cell>
          <cell r="UZ7">
            <v>0.10566923540086182</v>
          </cell>
          <cell r="VA7">
            <v>0</v>
          </cell>
          <cell r="VB7">
            <v>0.10566923540086182</v>
          </cell>
          <cell r="VC7">
            <v>0</v>
          </cell>
          <cell r="VD7">
            <v>3.5223078466953932E-2</v>
          </cell>
          <cell r="VE7">
            <v>3.5223078466953939E-2</v>
          </cell>
          <cell r="VF7">
            <v>3.5223078466953939E-2</v>
          </cell>
          <cell r="VG7">
            <v>0</v>
          </cell>
          <cell r="VH7">
            <v>3.5223078466953939E-2</v>
          </cell>
          <cell r="VI7">
            <v>0</v>
          </cell>
          <cell r="VJ7">
            <v>0</v>
          </cell>
          <cell r="VK7">
            <v>0</v>
          </cell>
          <cell r="VL7">
            <v>0</v>
          </cell>
          <cell r="VM7">
            <v>0</v>
          </cell>
          <cell r="VN7">
            <v>0</v>
          </cell>
          <cell r="VO7">
            <v>0</v>
          </cell>
          <cell r="VP7">
            <v>0</v>
          </cell>
          <cell r="VQ7">
            <v>0</v>
          </cell>
          <cell r="VR7">
            <v>0</v>
          </cell>
          <cell r="VS7">
            <v>0</v>
          </cell>
          <cell r="VT7">
            <v>0</v>
          </cell>
          <cell r="VU7">
            <v>0</v>
          </cell>
          <cell r="VV7">
            <v>9.3928209245210503E-2</v>
          </cell>
          <cell r="VW7">
            <v>9.3928209245210503E-2</v>
          </cell>
          <cell r="VX7">
            <v>9.3928209245210503E-2</v>
          </cell>
          <cell r="VY7">
            <v>0</v>
          </cell>
          <cell r="VZ7">
            <v>9.3928209245210503E-2</v>
          </cell>
          <cell r="WA7">
            <v>0</v>
          </cell>
          <cell r="WB7">
            <v>7.0446156933907864E-2</v>
          </cell>
          <cell r="WC7">
            <v>7.0446156933907877E-2</v>
          </cell>
          <cell r="WD7">
            <v>7.0446156933907877E-2</v>
          </cell>
          <cell r="WE7">
            <v>0</v>
          </cell>
          <cell r="WF7">
            <v>7.0446156933907877E-2</v>
          </cell>
          <cell r="WG7">
            <v>0</v>
          </cell>
          <cell r="WH7">
            <v>0</v>
          </cell>
          <cell r="WI7">
            <v>0</v>
          </cell>
          <cell r="WJ7">
            <v>0</v>
          </cell>
          <cell r="WK7">
            <v>0</v>
          </cell>
          <cell r="WL7">
            <v>0</v>
          </cell>
          <cell r="WM7">
            <v>0</v>
          </cell>
          <cell r="WN7">
            <v>0.10566923540086179</v>
          </cell>
          <cell r="WO7">
            <v>7.9334977661369628</v>
          </cell>
          <cell r="WP7">
            <v>8.4714493056129108</v>
          </cell>
          <cell r="WQ7">
            <v>5.9855364614541839</v>
          </cell>
          <cell r="WR7">
            <v>8.4132185617343129</v>
          </cell>
          <cell r="WS7">
            <v>0</v>
          </cell>
          <cell r="WT7">
            <v>11.768337010504274</v>
          </cell>
          <cell r="WU7">
            <v>0</v>
          </cell>
          <cell r="WV7">
            <v>0</v>
          </cell>
          <cell r="WW7">
            <v>0</v>
          </cell>
          <cell r="WX7">
            <v>0</v>
          </cell>
          <cell r="WY7">
            <v>0</v>
          </cell>
          <cell r="WZ7">
            <v>0</v>
          </cell>
          <cell r="XA7">
            <v>0</v>
          </cell>
          <cell r="XB7">
            <v>0</v>
          </cell>
          <cell r="XC7">
            <v>0</v>
          </cell>
          <cell r="XD7">
            <v>0</v>
          </cell>
          <cell r="XE7">
            <v>0</v>
          </cell>
          <cell r="XF7">
            <v>0</v>
          </cell>
          <cell r="XG7">
            <v>0</v>
          </cell>
          <cell r="XH7">
            <v>0</v>
          </cell>
          <cell r="XI7">
            <v>0</v>
          </cell>
          <cell r="XJ7">
            <v>0</v>
          </cell>
          <cell r="XK7">
            <v>0</v>
          </cell>
          <cell r="XL7">
            <v>0</v>
          </cell>
          <cell r="XM7">
            <v>0</v>
          </cell>
          <cell r="XN7">
            <v>0</v>
          </cell>
          <cell r="XO7">
            <v>0</v>
          </cell>
          <cell r="XP7">
            <v>0</v>
          </cell>
          <cell r="XQ7">
            <v>0</v>
          </cell>
          <cell r="XR7">
            <v>0</v>
          </cell>
          <cell r="XS7">
            <v>0</v>
          </cell>
          <cell r="XT7">
            <v>0</v>
          </cell>
          <cell r="XU7">
            <v>0</v>
          </cell>
          <cell r="XV7">
            <v>0</v>
          </cell>
          <cell r="XW7">
            <v>0</v>
          </cell>
          <cell r="XX7">
            <v>0</v>
          </cell>
          <cell r="XY7">
            <v>0</v>
          </cell>
          <cell r="XZ7">
            <v>0</v>
          </cell>
          <cell r="YA7">
            <v>0</v>
          </cell>
          <cell r="YB7">
            <v>0</v>
          </cell>
          <cell r="YC7">
            <v>0</v>
          </cell>
          <cell r="YD7">
            <v>0</v>
          </cell>
          <cell r="YE7">
            <v>0</v>
          </cell>
          <cell r="YF7">
            <v>7.9334977661369628</v>
          </cell>
          <cell r="YG7">
            <v>5.9855364614541839</v>
          </cell>
          <cell r="YH7">
            <v>8.4132185617343129</v>
          </cell>
          <cell r="YI7">
            <v>0</v>
          </cell>
          <cell r="YJ7">
            <v>11.768337010504274</v>
          </cell>
          <cell r="YK7">
            <v>0</v>
          </cell>
          <cell r="YL7">
            <v>0</v>
          </cell>
          <cell r="YM7">
            <v>0</v>
          </cell>
          <cell r="YN7">
            <v>0</v>
          </cell>
          <cell r="YO7">
            <v>0</v>
          </cell>
          <cell r="YP7">
            <v>0</v>
          </cell>
          <cell r="YQ7">
            <v>0</v>
          </cell>
          <cell r="YR7">
            <v>1.0920745552716933</v>
          </cell>
          <cell r="YS7">
            <v>0</v>
          </cell>
          <cell r="YT7">
            <v>4.8782361516598458</v>
          </cell>
          <cell r="YU7">
            <v>0</v>
          </cell>
          <cell r="YV7">
            <v>0.13747034802669233</v>
          </cell>
          <cell r="YW7">
            <v>1.0594833074553782</v>
          </cell>
          <cell r="YX7">
            <v>0.63096470768979163</v>
          </cell>
          <cell r="YY7">
            <v>0.13526869603356115</v>
          </cell>
          <cell r="YZ7">
            <v>0</v>
          </cell>
          <cell r="ZA7">
            <v>1.1661255231484993</v>
          </cell>
          <cell r="ZB7">
            <v>0</v>
          </cell>
          <cell r="ZC7">
            <v>5.2090176965811681</v>
          </cell>
          <cell r="ZD7">
            <v>0</v>
          </cell>
          <cell r="ZE7">
            <v>0.14679188406706395</v>
          </cell>
          <cell r="ZF7">
            <v>1.1313243406409483</v>
          </cell>
          <cell r="ZG7">
            <v>0.67374891786572666</v>
          </cell>
          <cell r="ZH7">
            <v>0.14444094330950527</v>
          </cell>
          <cell r="ZI7">
            <v>0</v>
          </cell>
          <cell r="ZJ7">
            <v>0.18739999999999998</v>
          </cell>
          <cell r="ZK7">
            <v>0.2010105039882446</v>
          </cell>
          <cell r="ZL7">
            <v>0.20101050398824458</v>
          </cell>
          <cell r="ZM7">
            <v>0.2010105039882446</v>
          </cell>
          <cell r="ZN7">
            <v>0.12667229985058021</v>
          </cell>
          <cell r="ZO7">
            <v>0</v>
          </cell>
          <cell r="ZP7">
            <v>4.4098647088413037</v>
          </cell>
          <cell r="ZQ7">
            <v>0</v>
          </cell>
          <cell r="ZR7">
            <v>6</v>
          </cell>
          <cell r="ZS7">
            <v>12</v>
          </cell>
          <cell r="ZT7">
            <v>12</v>
          </cell>
          <cell r="ZU7">
            <v>6</v>
          </cell>
          <cell r="ZV7">
            <v>0.11775171535406044</v>
          </cell>
          <cell r="ZW7">
            <v>0.11775171535406044</v>
          </cell>
        </row>
        <row r="8">
          <cell r="A8" t="str">
            <v>Ethiopia_33</v>
          </cell>
          <cell r="B8" t="str">
            <v>Ethiopia</v>
          </cell>
          <cell r="C8" t="str">
            <v>Awaasa HP</v>
          </cell>
          <cell r="D8" t="str">
            <v>Hospital</v>
          </cell>
          <cell r="E8" t="str">
            <v>Secondary</v>
          </cell>
          <cell r="F8" t="str">
            <v>Urban</v>
          </cell>
          <cell r="G8" t="str">
            <v>No</v>
          </cell>
          <cell r="H8">
            <v>38908</v>
          </cell>
          <cell r="I8" t="e">
            <v>#VALUE!</v>
          </cell>
          <cell r="J8">
            <v>40176</v>
          </cell>
          <cell r="K8">
            <v>253</v>
          </cell>
          <cell r="L8">
            <v>9785</v>
          </cell>
          <cell r="M8" t="str">
            <v>USD</v>
          </cell>
          <cell r="N8">
            <v>1</v>
          </cell>
          <cell r="O8">
            <v>0</v>
          </cell>
          <cell r="P8">
            <v>0</v>
          </cell>
          <cell r="Q8">
            <v>0</v>
          </cell>
          <cell r="R8">
            <v>1</v>
          </cell>
          <cell r="S8">
            <v>0</v>
          </cell>
          <cell r="T8">
            <v>40176</v>
          </cell>
          <cell r="U8" t="str">
            <v>Jul-10</v>
          </cell>
          <cell r="V8" t="str">
            <v>Jun-11</v>
          </cell>
          <cell r="W8">
            <v>512</v>
          </cell>
          <cell r="X8">
            <v>1775.0833333333333</v>
          </cell>
          <cell r="Y8">
            <v>18.833333333333332</v>
          </cell>
          <cell r="Z8">
            <v>103.41666666666667</v>
          </cell>
          <cell r="AA8">
            <v>2.8333333333333335</v>
          </cell>
          <cell r="AB8">
            <v>2412.1666666666665</v>
          </cell>
          <cell r="AC8">
            <v>1900.1666666666665</v>
          </cell>
          <cell r="AD8">
            <v>9.1297104954052379</v>
          </cell>
          <cell r="AE8">
            <v>24.531897326055415</v>
          </cell>
          <cell r="AF8">
            <v>7</v>
          </cell>
          <cell r="AG8">
            <v>9.6</v>
          </cell>
          <cell r="AH8">
            <v>12</v>
          </cell>
          <cell r="AI8">
            <v>11</v>
          </cell>
          <cell r="AJ8">
            <v>12</v>
          </cell>
          <cell r="AK8">
            <v>24</v>
          </cell>
          <cell r="AL8">
            <v>24.3</v>
          </cell>
          <cell r="AM8">
            <v>30</v>
          </cell>
          <cell r="AN8">
            <v>30</v>
          </cell>
          <cell r="AO8">
            <v>30</v>
          </cell>
          <cell r="AP8">
            <v>6</v>
          </cell>
          <cell r="AQ8">
            <v>5.5</v>
          </cell>
          <cell r="AR8">
            <v>10.6</v>
          </cell>
          <cell r="AS8">
            <v>16</v>
          </cell>
          <cell r="AT8">
            <v>12</v>
          </cell>
          <cell r="AU8">
            <v>9</v>
          </cell>
          <cell r="AV8">
            <v>9.4</v>
          </cell>
          <cell r="AW8">
            <v>13</v>
          </cell>
          <cell r="AX8">
            <v>5</v>
          </cell>
          <cell r="AY8">
            <v>30</v>
          </cell>
          <cell r="AZ8">
            <v>673343.31499999994</v>
          </cell>
          <cell r="BA8" t="str">
            <v>1: Yes</v>
          </cell>
          <cell r="BB8" t="str">
            <v>109</v>
          </cell>
          <cell r="BC8" t="str">
            <v>109</v>
          </cell>
          <cell r="BD8" t="str">
            <v>3</v>
          </cell>
          <cell r="BE8" t="str">
            <v>55</v>
          </cell>
          <cell r="BF8" t="str">
            <v>N/A</v>
          </cell>
          <cell r="BG8" t="str">
            <v>N/A</v>
          </cell>
          <cell r="BH8" t="str">
            <v>1: Yes</v>
          </cell>
          <cell r="BI8" t="str">
            <v>N_INITIATION,N_STAGE,N_MONITORING,N_BLOOD: Initiation, WHO Staging, Routine clinical monitoring, Blood draws for CD4</v>
          </cell>
          <cell r="BJ8" t="str">
            <v>None</v>
          </cell>
          <cell r="BK8" t="str">
            <v>1: Yes</v>
          </cell>
          <cell r="BL8">
            <v>0.26771135326317624</v>
          </cell>
          <cell r="BM8" t="str">
            <v>1: Yes</v>
          </cell>
          <cell r="BN8" t="str">
            <v>109</v>
          </cell>
          <cell r="BO8" t="str">
            <v>109</v>
          </cell>
          <cell r="BP8" t="str">
            <v>3</v>
          </cell>
          <cell r="BQ8" t="str">
            <v>55</v>
          </cell>
          <cell r="BR8" t="str">
            <v>N/A</v>
          </cell>
          <cell r="BS8" t="str">
            <v>N/A</v>
          </cell>
          <cell r="BT8" t="str">
            <v>0: No</v>
          </cell>
          <cell r="BU8" t="str">
            <v>0: No</v>
          </cell>
          <cell r="BV8" t="str">
            <v>0: No</v>
          </cell>
          <cell r="BW8" t="str">
            <v>0: No</v>
          </cell>
          <cell r="BX8" t="str">
            <v>0: No</v>
          </cell>
          <cell r="BY8" t="str">
            <v>0: No</v>
          </cell>
          <cell r="BZ8" t="str">
            <v>1: Yes</v>
          </cell>
          <cell r="CA8" t="str">
            <v>patient card number</v>
          </cell>
          <cell r="CB8" t="str">
            <v/>
          </cell>
          <cell r="CC8">
            <v>19.806742161387831</v>
          </cell>
          <cell r="CD8">
            <v>17.012906790775695</v>
          </cell>
          <cell r="CE8">
            <v>20.559541236777747</v>
          </cell>
          <cell r="CF8">
            <v>13.795444950656568</v>
          </cell>
          <cell r="CG8">
            <v>12.232201917149968</v>
          </cell>
          <cell r="CH8">
            <v>14.216660861447924</v>
          </cell>
          <cell r="CI8">
            <v>12.380933828592042</v>
          </cell>
          <cell r="CJ8">
            <v>18.972649400502103</v>
          </cell>
          <cell r="CK8">
            <v>43.872295758019995</v>
          </cell>
          <cell r="CL8">
            <v>50.255637637653585</v>
          </cell>
          <cell r="CM8">
            <v>6.0112972107312626</v>
          </cell>
          <cell r="CN8">
            <v>4.7807048736257247</v>
          </cell>
          <cell r="CO8">
            <v>6.3428803753298233</v>
          </cell>
          <cell r="CP8">
            <v>6.1369606976840485</v>
          </cell>
          <cell r="CQ8">
            <v>10.719976964373359</v>
          </cell>
          <cell r="CR8">
            <v>8.829229721561024</v>
          </cell>
          <cell r="CS8">
            <v>15.504988779326675</v>
          </cell>
          <cell r="CT8">
            <v>14.216660861447924</v>
          </cell>
          <cell r="CU8">
            <v>12.450136584166515</v>
          </cell>
          <cell r="CV8">
            <v>44.042518208143569</v>
          </cell>
          <cell r="CW8">
            <v>6.3428803753298233</v>
          </cell>
          <cell r="CX8">
            <v>6.1850752364619463</v>
          </cell>
          <cell r="CY8">
            <v>9.007249963101442</v>
          </cell>
          <cell r="CZ8">
            <v>10.060396391462874</v>
          </cell>
          <cell r="DA8">
            <v>9.0990775895266935</v>
          </cell>
          <cell r="DB8">
            <v>8.9306372479787886</v>
          </cell>
          <cell r="DC8">
            <v>13.21113169940913</v>
          </cell>
          <cell r="DD8">
            <v>32.915127035267865</v>
          </cell>
          <cell r="DE8">
            <v>36.429670682420301</v>
          </cell>
          <cell r="DF8">
            <v>2.0089542641425013</v>
          </cell>
          <cell r="DG8">
            <v>1.597694658040191</v>
          </cell>
          <cell r="DH8">
            <v>2.0509505569742958</v>
          </cell>
          <cell r="DI8">
            <v>3.5825783818576897</v>
          </cell>
          <cell r="DJ8">
            <v>2.9506973414255784</v>
          </cell>
          <cell r="DK8">
            <v>5.1817124044546743</v>
          </cell>
          <cell r="DL8">
            <v>1.15371552237721</v>
          </cell>
          <cell r="DM8">
            <v>0.91753463973800409</v>
          </cell>
          <cell r="DN8">
            <v>1.1778334307771909</v>
          </cell>
          <cell r="DO8">
            <v>2.0574267732503531</v>
          </cell>
          <cell r="DP8">
            <v>1.6945459562728906</v>
          </cell>
          <cell r="DQ8">
            <v>2.9757880207719047</v>
          </cell>
          <cell r="DR8">
            <v>0</v>
          </cell>
          <cell r="DS8">
            <v>0</v>
          </cell>
          <cell r="DT8">
            <v>0</v>
          </cell>
          <cell r="DU8">
            <v>0</v>
          </cell>
          <cell r="DV8">
            <v>0</v>
          </cell>
          <cell r="DW8">
            <v>0</v>
          </cell>
          <cell r="DX8">
            <v>0</v>
          </cell>
          <cell r="DY8">
            <v>0</v>
          </cell>
          <cell r="DZ8">
            <v>0</v>
          </cell>
          <cell r="EA8">
            <v>0</v>
          </cell>
          <cell r="EB8">
            <v>0</v>
          </cell>
          <cell r="EC8">
            <v>0</v>
          </cell>
          <cell r="ED8">
            <v>1.3328586523656594</v>
          </cell>
          <cell r="EE8">
            <v>1.2226945830340397</v>
          </cell>
          <cell r="EF8">
            <v>0.99788996523919771</v>
          </cell>
          <cell r="EG8">
            <v>1.4776801927302607</v>
          </cell>
          <cell r="EH8">
            <v>7.4288975728350763</v>
          </cell>
          <cell r="EI8">
            <v>7.6299785944033314</v>
          </cell>
          <cell r="EJ8">
            <v>5.2508173310395856</v>
          </cell>
          <cell r="EK8">
            <v>4.1759053204367653</v>
          </cell>
          <cell r="EL8">
            <v>5.3605833253066182</v>
          </cell>
          <cell r="EM8">
            <v>9.363809317628025</v>
          </cell>
          <cell r="EN8">
            <v>7.7122575737796133</v>
          </cell>
          <cell r="EO8">
            <v>13.543476714930049</v>
          </cell>
          <cell r="EP8">
            <v>0</v>
          </cell>
          <cell r="EQ8">
            <v>0</v>
          </cell>
          <cell r="ER8">
            <v>0</v>
          </cell>
          <cell r="ES8">
            <v>0</v>
          </cell>
          <cell r="ET8">
            <v>0</v>
          </cell>
          <cell r="EU8">
            <v>0</v>
          </cell>
          <cell r="EV8">
            <v>0.54805499896358734</v>
          </cell>
          <cell r="EW8">
            <v>0.4145650521661024</v>
          </cell>
          <cell r="EX8">
            <v>3.3455399709804468</v>
          </cell>
          <cell r="EY8">
            <v>0</v>
          </cell>
          <cell r="EZ8">
            <v>1.5960754508394943</v>
          </cell>
          <cell r="FA8">
            <v>1.2886340081531131</v>
          </cell>
          <cell r="FB8">
            <v>0</v>
          </cell>
          <cell r="FC8">
            <v>1.6582602086644096</v>
          </cell>
          <cell r="FD8">
            <v>0</v>
          </cell>
          <cell r="FE8">
            <v>8.8511296897671539</v>
          </cell>
          <cell r="FF8">
            <v>1.7162993159676638</v>
          </cell>
          <cell r="FG8">
            <v>4.6855385890969394</v>
          </cell>
          <cell r="FH8">
            <v>6.4018379050646033</v>
          </cell>
          <cell r="FI8">
            <v>0.45436624388241348</v>
          </cell>
          <cell r="FJ8">
            <v>0.41015625</v>
          </cell>
          <cell r="FK8">
            <v>3.3099609374999996</v>
          </cell>
          <cell r="FL8">
            <v>0</v>
          </cell>
          <cell r="FM8">
            <v>1.2693376186559453</v>
          </cell>
          <cell r="FN8">
            <v>1.0248335204753611</v>
          </cell>
          <cell r="FO8">
            <v>0</v>
          </cell>
          <cell r="FP8">
            <v>1.318792331071112</v>
          </cell>
          <cell r="FQ8">
            <v>0</v>
          </cell>
          <cell r="FR8">
            <v>7.7874469015848309</v>
          </cell>
          <cell r="FS8">
            <v>1.3649500626586009</v>
          </cell>
          <cell r="FT8">
            <v>3.7263466408662573</v>
          </cell>
          <cell r="FU8">
            <v>5.0912967035248577</v>
          </cell>
          <cell r="FV8">
            <v>0.57329943853988474</v>
          </cell>
          <cell r="FW8">
            <v>0.41575300412244542</v>
          </cell>
          <cell r="FX8">
            <v>3.3551267432681349</v>
          </cell>
          <cell r="FY8">
            <v>0</v>
          </cell>
          <cell r="FZ8">
            <v>1.684114975483636</v>
          </cell>
          <cell r="GA8">
            <v>1.3597150622839831</v>
          </cell>
          <cell r="GB8">
            <v>0</v>
          </cell>
          <cell r="GC8">
            <v>1.7497298446583234</v>
          </cell>
          <cell r="GD8">
            <v>0</v>
          </cell>
          <cell r="GE8">
            <v>9.1377390683564084</v>
          </cell>
          <cell r="GF8">
            <v>1.8109703892213647</v>
          </cell>
          <cell r="GG8">
            <v>4.9439929058204424</v>
          </cell>
          <cell r="GH8">
            <v>6.754963295041807</v>
          </cell>
          <cell r="GI8">
            <v>3979.5339635949786</v>
          </cell>
          <cell r="GJ8">
            <v>2012.8307740341609</v>
          </cell>
          <cell r="GK8">
            <v>1525.1239727217337</v>
          </cell>
          <cell r="GL8">
            <v>0</v>
          </cell>
          <cell r="GM8">
            <v>1518.9016791005092</v>
          </cell>
          <cell r="GN8">
            <v>1346.1586794986208</v>
          </cell>
          <cell r="GO8">
            <v>0</v>
          </cell>
          <cell r="GP8">
            <v>578.6609707082697</v>
          </cell>
          <cell r="GQ8" t="str">
            <v/>
          </cell>
          <cell r="GR8">
            <v>838.78273668664713</v>
          </cell>
          <cell r="GS8">
            <v>884.34919483705539</v>
          </cell>
          <cell r="GT8">
            <v>0</v>
          </cell>
          <cell r="GU8">
            <v>1</v>
          </cell>
          <cell r="GV8">
            <v>0</v>
          </cell>
          <cell r="GW8">
            <v>1.9903604677016427</v>
          </cell>
          <cell r="GX8">
            <v>0</v>
          </cell>
          <cell r="GY8">
            <v>0</v>
          </cell>
          <cell r="GZ8">
            <v>0</v>
          </cell>
          <cell r="HA8">
            <v>15.494999999999999</v>
          </cell>
          <cell r="HB8">
            <v>110.38179559245232</v>
          </cell>
          <cell r="HC8">
            <v>103.98540473992433</v>
          </cell>
          <cell r="HD8">
            <v>726.47626314322474</v>
          </cell>
          <cell r="HE8">
            <v>103.25557463700356</v>
          </cell>
          <cell r="HF8">
            <v>282.61156291409833</v>
          </cell>
          <cell r="HG8">
            <v>104.86270581282973</v>
          </cell>
          <cell r="HH8">
            <v>5.5190897796226173</v>
          </cell>
          <cell r="HI8">
            <v>98.786134502928121</v>
          </cell>
          <cell r="HJ8">
            <v>5.1992702369962176</v>
          </cell>
          <cell r="HK8">
            <v>690.1524499860634</v>
          </cell>
          <cell r="HL8">
            <v>36.32381315716124</v>
          </cell>
          <cell r="HM8">
            <v>98.092795905153395</v>
          </cell>
          <cell r="HN8">
            <v>5.162778731850179</v>
          </cell>
          <cell r="HO8">
            <v>268.48098476839345</v>
          </cell>
          <cell r="HP8">
            <v>14.13057814570492</v>
          </cell>
          <cell r="HQ8">
            <v>562.33000000000004</v>
          </cell>
          <cell r="HR8">
            <v>839.34</v>
          </cell>
          <cell r="HS8">
            <v>473.16999999999996</v>
          </cell>
          <cell r="HT8">
            <v>17.18</v>
          </cell>
          <cell r="HU8" t="str">
            <v>0: No</v>
          </cell>
          <cell r="HV8" t="str">
            <v>N/A</v>
          </cell>
          <cell r="HW8" t="str">
            <v>N/A</v>
          </cell>
          <cell r="HX8" t="str">
            <v>N/A</v>
          </cell>
          <cell r="HY8" t="str">
            <v>N/A</v>
          </cell>
          <cell r="HZ8" t="str">
            <v>N/A</v>
          </cell>
          <cell r="IA8" t="str">
            <v>N/A</v>
          </cell>
          <cell r="IB8" t="str">
            <v>N/A</v>
          </cell>
          <cell r="IC8" t="str">
            <v>N/A</v>
          </cell>
          <cell r="ID8">
            <v>0</v>
          </cell>
          <cell r="IE8">
            <v>775.59</v>
          </cell>
          <cell r="IF8">
            <v>0</v>
          </cell>
          <cell r="IG8">
            <v>526.83000000000004</v>
          </cell>
          <cell r="IH8">
            <v>0</v>
          </cell>
          <cell r="II8">
            <v>470.92</v>
          </cell>
          <cell r="IJ8">
            <v>0</v>
          </cell>
          <cell r="IK8">
            <v>3.75</v>
          </cell>
          <cell r="IL8">
            <v>0</v>
          </cell>
          <cell r="IM8">
            <v>0</v>
          </cell>
          <cell r="IN8">
            <v>53.426982537955851</v>
          </cell>
          <cell r="IO8">
            <v>86.333054358572809</v>
          </cell>
          <cell r="IP8">
            <v>118.77139391566578</v>
          </cell>
          <cell r="IQ8">
            <v>141.70379137230802</v>
          </cell>
          <cell r="IR8">
            <v>151.52344998649522</v>
          </cell>
          <cell r="IS8" t="str">
            <v>N/A</v>
          </cell>
          <cell r="IT8">
            <v>128.29043031908435</v>
          </cell>
          <cell r="IU8" t="str">
            <v>N/A</v>
          </cell>
          <cell r="IV8">
            <v>8119.9399999999987</v>
          </cell>
          <cell r="IW8">
            <v>291.56400000000002</v>
          </cell>
          <cell r="IX8">
            <v>5778.0000000000009</v>
          </cell>
          <cell r="IY8">
            <v>80.03</v>
          </cell>
          <cell r="IZ8">
            <v>6133.0300000000007</v>
          </cell>
          <cell r="JA8">
            <v>56.030000000000008</v>
          </cell>
          <cell r="JB8">
            <v>219.96999999999997</v>
          </cell>
          <cell r="JC8">
            <v>13487.887999999999</v>
          </cell>
          <cell r="JD8">
            <v>8869.9399999999987</v>
          </cell>
          <cell r="JE8">
            <v>291.56400000000002</v>
          </cell>
          <cell r="JF8">
            <v>6344.4700000000012</v>
          </cell>
          <cell r="JG8">
            <v>161.03</v>
          </cell>
          <cell r="JH8">
            <v>6133.0300000000007</v>
          </cell>
          <cell r="JI8">
            <v>56.030000000000008</v>
          </cell>
          <cell r="JJ8">
            <v>219.96999999999997</v>
          </cell>
          <cell r="JK8">
            <v>13741.918</v>
          </cell>
          <cell r="JL8">
            <v>434.92</v>
          </cell>
          <cell r="JM8">
            <v>339.25</v>
          </cell>
          <cell r="JN8">
            <v>323.25</v>
          </cell>
          <cell r="JO8">
            <v>203.58</v>
          </cell>
          <cell r="JP8">
            <v>100.17</v>
          </cell>
          <cell r="JQ8">
            <v>369.83</v>
          </cell>
          <cell r="JR8">
            <v>0</v>
          </cell>
          <cell r="JS8">
            <v>2.42</v>
          </cell>
          <cell r="JT8">
            <v>0</v>
          </cell>
          <cell r="JU8">
            <v>0</v>
          </cell>
          <cell r="JV8">
            <v>4.3919011004532154</v>
          </cell>
          <cell r="JW8">
            <v>9.8869811503093707</v>
          </cell>
          <cell r="JX8" t="str">
            <v/>
          </cell>
          <cell r="JY8">
            <v>2.6909500670282807</v>
          </cell>
          <cell r="JZ8">
            <v>4.2871771553742803</v>
          </cell>
          <cell r="KA8">
            <v>4.5083333126838321</v>
          </cell>
          <cell r="KB8">
            <v>4.3541744618533507</v>
          </cell>
          <cell r="KC8" t="str">
            <v/>
          </cell>
          <cell r="KD8">
            <v>7.3098614583668882</v>
          </cell>
          <cell r="KE8">
            <v>7.3163660512289344</v>
          </cell>
          <cell r="KF8" t="str">
            <v>Tenofovir/Emtricitabine (TDF/FTC)</v>
          </cell>
          <cell r="KG8" t="str">
            <v/>
          </cell>
          <cell r="KH8" t="str">
            <v>0: No</v>
          </cell>
          <cell r="KI8" t="str">
            <v>N/A</v>
          </cell>
          <cell r="KJ8" t="str">
            <v>N/A</v>
          </cell>
          <cell r="KK8" t="str">
            <v>N/A</v>
          </cell>
          <cell r="KL8" t="str">
            <v>N/A</v>
          </cell>
          <cell r="KM8">
            <v>775.59</v>
          </cell>
          <cell r="KN8">
            <v>526.83000000000004</v>
          </cell>
          <cell r="KO8">
            <v>473.17</v>
          </cell>
          <cell r="KP8">
            <v>15.18</v>
          </cell>
          <cell r="KQ8">
            <v>22.823122852529533</v>
          </cell>
          <cell r="KR8">
            <v>22.823122852529533</v>
          </cell>
          <cell r="KS8">
            <v>22.823122852529529</v>
          </cell>
          <cell r="KT8">
            <v>22.823122852529533</v>
          </cell>
          <cell r="KU8">
            <v>22.823122852529533</v>
          </cell>
          <cell r="KV8">
            <v>22.823122852529529</v>
          </cell>
          <cell r="KW8">
            <v>0.71654519464142141</v>
          </cell>
          <cell r="KX8">
            <v>0.71654519464142141</v>
          </cell>
          <cell r="KY8">
            <v>0.71654519464142141</v>
          </cell>
          <cell r="KZ8">
            <v>0.71654519464142152</v>
          </cell>
          <cell r="LA8">
            <v>0.71654519464142152</v>
          </cell>
          <cell r="LB8">
            <v>0.71654519464142141</v>
          </cell>
          <cell r="LC8">
            <v>5.0114057899830054E-2</v>
          </cell>
          <cell r="LD8">
            <v>0</v>
          </cell>
          <cell r="LE8">
            <v>0</v>
          </cell>
          <cell r="LF8">
            <v>0</v>
          </cell>
          <cell r="LG8">
            <v>1.1688972763646097</v>
          </cell>
          <cell r="LH8">
            <v>0</v>
          </cell>
          <cell r="LI8">
            <v>14.395215022226488</v>
          </cell>
          <cell r="LJ8">
            <v>14.395215022226488</v>
          </cell>
          <cell r="LK8">
            <v>14.395215022226488</v>
          </cell>
          <cell r="LL8">
            <v>14.395215022226488</v>
          </cell>
          <cell r="LM8">
            <v>14.395215022226488</v>
          </cell>
          <cell r="LN8">
            <v>14.395215022226486</v>
          </cell>
          <cell r="LO8">
            <v>3.6349129539581684</v>
          </cell>
          <cell r="LP8">
            <v>3.6349129539581684</v>
          </cell>
          <cell r="LQ8">
            <v>3.6349129539581684</v>
          </cell>
          <cell r="LR8">
            <v>3.6349129539581684</v>
          </cell>
          <cell r="LS8">
            <v>3.6349129539581688</v>
          </cell>
          <cell r="LT8">
            <v>3.6349129539581684</v>
          </cell>
          <cell r="LU8">
            <v>4.5748998474268765</v>
          </cell>
          <cell r="LV8">
            <v>4.5748998474268765</v>
          </cell>
          <cell r="LW8">
            <v>4.5748998474268756</v>
          </cell>
          <cell r="LX8">
            <v>4.5748998474268765</v>
          </cell>
          <cell r="LY8">
            <v>4.5748998474268765</v>
          </cell>
          <cell r="LZ8">
            <v>4.5748998474268756</v>
          </cell>
          <cell r="MA8">
            <v>0.21809502891799884</v>
          </cell>
          <cell r="MB8">
            <v>0.21809502891799884</v>
          </cell>
          <cell r="MC8">
            <v>0.21809502891799884</v>
          </cell>
          <cell r="MD8">
            <v>0.21809502891799884</v>
          </cell>
          <cell r="ME8">
            <v>0.21809502891799887</v>
          </cell>
          <cell r="MF8">
            <v>0.21809502891799881</v>
          </cell>
          <cell r="MG8">
            <v>18.248223005102655</v>
          </cell>
          <cell r="MH8">
            <v>18.248223005102655</v>
          </cell>
          <cell r="MI8">
            <v>18.248223005102655</v>
          </cell>
          <cell r="MJ8">
            <v>18.248223005102655</v>
          </cell>
          <cell r="MK8">
            <v>18.248223005102655</v>
          </cell>
          <cell r="ML8">
            <v>18.248223005102655</v>
          </cell>
          <cell r="MM8">
            <v>4.5748998474268765</v>
          </cell>
          <cell r="MN8">
            <v>4.5748998474268765</v>
          </cell>
          <cell r="MO8">
            <v>4.5748998474268756</v>
          </cell>
          <cell r="MP8">
            <v>4.5748998474268765</v>
          </cell>
          <cell r="MQ8">
            <v>4.5748998474268765</v>
          </cell>
          <cell r="MR8">
            <v>4.5748998474268756</v>
          </cell>
          <cell r="MS8">
            <v>2.0248683755959371</v>
          </cell>
          <cell r="MT8">
            <v>0</v>
          </cell>
          <cell r="MU8">
            <v>0</v>
          </cell>
          <cell r="MV8">
            <v>0.10032474262419679</v>
          </cell>
          <cell r="MW8">
            <v>0.99785808056380854</v>
          </cell>
          <cell r="MX8">
            <v>0</v>
          </cell>
          <cell r="MY8">
            <v>0</v>
          </cell>
          <cell r="MZ8">
            <v>0</v>
          </cell>
          <cell r="NA8">
            <v>0.59407171975402473</v>
          </cell>
          <cell r="NB8">
            <v>0</v>
          </cell>
          <cell r="NC8">
            <v>7.1092102556986427</v>
          </cell>
          <cell r="ND8" t="str">
            <v/>
          </cell>
          <cell r="NE8">
            <v>0</v>
          </cell>
          <cell r="NF8">
            <v>45.600912873146811</v>
          </cell>
          <cell r="NG8">
            <v>2.761664283714234</v>
          </cell>
          <cell r="NH8" t="str">
            <v>N/A</v>
          </cell>
          <cell r="NI8" t="str">
            <v>N/A</v>
          </cell>
          <cell r="NJ8" t="str">
            <v>N/A</v>
          </cell>
          <cell r="NK8">
            <v>0.59532511813579603</v>
          </cell>
          <cell r="NL8" t="str">
            <v>N/A</v>
          </cell>
          <cell r="NM8">
            <v>1036.7326083051198</v>
          </cell>
          <cell r="NN8">
            <v>3594.310105714088</v>
          </cell>
          <cell r="NO8">
            <v>4884.32</v>
          </cell>
          <cell r="NP8">
            <v>242</v>
          </cell>
          <cell r="NQ8">
            <v>2407</v>
          </cell>
          <cell r="NR8">
            <v>0</v>
          </cell>
          <cell r="NS8">
            <v>1433</v>
          </cell>
          <cell r="NT8">
            <v>38.79016792550371</v>
          </cell>
          <cell r="NU8">
            <v>0</v>
          </cell>
          <cell r="NV8">
            <v>29.687390768449788</v>
          </cell>
          <cell r="NW8">
            <v>22.823122852529533</v>
          </cell>
          <cell r="NX8">
            <v>0.71654519464142152</v>
          </cell>
          <cell r="NY8">
            <v>6.3617293218510687E-2</v>
          </cell>
          <cell r="NZ8">
            <v>14.395215022226488</v>
          </cell>
          <cell r="OA8">
            <v>3.6349129539581688</v>
          </cell>
          <cell r="OB8">
            <v>4.5748998474268765</v>
          </cell>
          <cell r="OC8">
            <v>0.21809502891799887</v>
          </cell>
          <cell r="OD8">
            <v>18.248223005102655</v>
          </cell>
          <cell r="OE8">
            <v>4.5748998474268765</v>
          </cell>
          <cell r="OF8">
            <v>2.0248683755959371</v>
          </cell>
          <cell r="OG8">
            <v>0</v>
          </cell>
          <cell r="OH8">
            <v>0</v>
          </cell>
          <cell r="OI8">
            <v>0.10032474262419679</v>
          </cell>
          <cell r="OJ8">
            <v>0.99785808056380854</v>
          </cell>
          <cell r="OK8">
            <v>0</v>
          </cell>
          <cell r="OL8">
            <v>0</v>
          </cell>
          <cell r="OM8">
            <v>0</v>
          </cell>
          <cell r="ON8">
            <v>0</v>
          </cell>
          <cell r="OO8">
            <v>0</v>
          </cell>
          <cell r="OP8">
            <v>16.061232933172963</v>
          </cell>
          <cell r="OQ8">
            <v>16.434610638603555</v>
          </cell>
          <cell r="OR8">
            <v>14.675530062204803</v>
          </cell>
          <cell r="OS8">
            <v>14.675530062204803</v>
          </cell>
          <cell r="OT8">
            <v>16.475110406915327</v>
          </cell>
          <cell r="OU8">
            <v>17.641670600124328</v>
          </cell>
          <cell r="OV8">
            <v>15.684070488275522</v>
          </cell>
          <cell r="OW8">
            <v>5.6284102226758321</v>
          </cell>
          <cell r="OX8">
            <v>4.2427073517076721</v>
          </cell>
          <cell r="OY8">
            <v>6.0422876964181951</v>
          </cell>
          <cell r="OZ8">
            <v>7.2088478896271955</v>
          </cell>
          <cell r="PA8">
            <v>5.2512477777783912</v>
          </cell>
          <cell r="PB8">
            <v>0</v>
          </cell>
          <cell r="PC8">
            <v>15.258171286514314</v>
          </cell>
          <cell r="PD8">
            <v>0</v>
          </cell>
          <cell r="PE8">
            <v>13.941753559094563</v>
          </cell>
          <cell r="PF8">
            <v>15.65135488656956</v>
          </cell>
          <cell r="PG8">
            <v>16.759587070118108</v>
          </cell>
          <cell r="PH8">
            <v>14.899866963861744</v>
          </cell>
          <cell r="PI8">
            <v>0.8030616466586481</v>
          </cell>
          <cell r="PJ8">
            <v>0</v>
          </cell>
          <cell r="PK8">
            <v>0.73377650311024012</v>
          </cell>
          <cell r="PL8">
            <v>0.82375552034576627</v>
          </cell>
          <cell r="PM8">
            <v>0.88208353000621642</v>
          </cell>
          <cell r="PN8">
            <v>0.78420352441377617</v>
          </cell>
          <cell r="PO8">
            <v>0</v>
          </cell>
          <cell r="PP8">
            <v>0.9</v>
          </cell>
          <cell r="PQ8">
            <v>0.6</v>
          </cell>
          <cell r="PR8">
            <v>0.8</v>
          </cell>
          <cell r="PS8">
            <v>0.8</v>
          </cell>
          <cell r="PT8" t="str">
            <v>1: Yes</v>
          </cell>
          <cell r="PU8" t="str">
            <v>1: Yes</v>
          </cell>
          <cell r="PV8">
            <v>1</v>
          </cell>
          <cell r="PW8" t="str">
            <v>1: Yes</v>
          </cell>
          <cell r="PX8" t="str">
            <v>Patients with CD4 below 200 or Stage III &lt;CD4 350 or all Stage IV</v>
          </cell>
          <cell r="PY8">
            <v>1</v>
          </cell>
          <cell r="PZ8" t="str">
            <v>0: No</v>
          </cell>
          <cell r="QA8" t="str">
            <v>N/A</v>
          </cell>
          <cell r="QB8" t="str">
            <v>N/A</v>
          </cell>
          <cell r="QC8">
            <v>6.7102956563478158E-2</v>
          </cell>
          <cell r="QD8">
            <v>0.12798723471597356</v>
          </cell>
          <cell r="QE8">
            <v>0.11719073683525437</v>
          </cell>
          <cell r="QF8">
            <v>1.4786690103253801E-2</v>
          </cell>
          <cell r="QG8">
            <v>0.2229109097707257</v>
          </cell>
          <cell r="QH8">
            <v>0</v>
          </cell>
          <cell r="QI8">
            <v>0.54215959029794947</v>
          </cell>
          <cell r="QJ8">
            <v>5.6284102226758321</v>
          </cell>
          <cell r="QK8">
            <v>9.3406845922104953</v>
          </cell>
          <cell r="QL8">
            <v>6.7102956563478158E-2</v>
          </cell>
          <cell r="QM8">
            <v>0.12798723471597356</v>
          </cell>
          <cell r="QN8">
            <v>0.11719073683525437</v>
          </cell>
          <cell r="QO8">
            <v>1.4786690103253801E-2</v>
          </cell>
          <cell r="QP8">
            <v>0.2229109097707257</v>
          </cell>
          <cell r="QQ8">
            <v>0</v>
          </cell>
          <cell r="QR8">
            <v>0.54215959029794947</v>
          </cell>
          <cell r="QS8">
            <v>4.2427073517076721</v>
          </cell>
          <cell r="QT8">
            <v>9.3406845922104953</v>
          </cell>
          <cell r="QU8">
            <v>6.7102956563478158E-2</v>
          </cell>
          <cell r="QV8">
            <v>0.12798723471597356</v>
          </cell>
          <cell r="QW8">
            <v>0.11719073683525437</v>
          </cell>
          <cell r="QX8">
            <v>1.4786690103253801E-2</v>
          </cell>
          <cell r="QY8">
            <v>0.22291090977072567</v>
          </cell>
          <cell r="QZ8">
            <v>0</v>
          </cell>
          <cell r="RA8">
            <v>0.54215959029794936</v>
          </cell>
          <cell r="RB8">
            <v>6.0017879281064257</v>
          </cell>
          <cell r="RC8">
            <v>9.3406845922104953</v>
          </cell>
          <cell r="RD8">
            <v>4.0622328405728529</v>
          </cell>
          <cell r="RE8">
            <v>5.156801675432936</v>
          </cell>
          <cell r="RF8">
            <v>4.7524493353539503</v>
          </cell>
          <cell r="RG8">
            <v>4.0213527350845872</v>
          </cell>
          <cell r="RH8">
            <v>4.0213527350845881</v>
          </cell>
          <cell r="RI8">
            <v>4.7524493353539512</v>
          </cell>
          <cell r="RJ8">
            <v>4.7524493353539494</v>
          </cell>
          <cell r="RK8">
            <v>4.5148268685862529</v>
          </cell>
          <cell r="RL8">
            <v>4.514826868586252</v>
          </cell>
          <cell r="RM8">
            <v>3.8202850983303578</v>
          </cell>
          <cell r="RN8">
            <v>3.8202850983303582</v>
          </cell>
          <cell r="RO8">
            <v>4.5148268685862529</v>
          </cell>
          <cell r="RP8">
            <v>4.5148268685862512</v>
          </cell>
          <cell r="RQ8">
            <v>0.23762246676769752</v>
          </cell>
          <cell r="RR8">
            <v>0.23762246676769752</v>
          </cell>
          <cell r="RS8">
            <v>0.2010676367542294</v>
          </cell>
          <cell r="RT8">
            <v>0.2010676367542294</v>
          </cell>
          <cell r="RU8">
            <v>0.23762246676769752</v>
          </cell>
          <cell r="RV8">
            <v>0.23762246676769752</v>
          </cell>
          <cell r="RW8">
            <v>8.3574587744973172</v>
          </cell>
          <cell r="RX8">
            <v>8.5608217475324206</v>
          </cell>
          <cell r="RY8">
            <v>7.6027252928654061</v>
          </cell>
          <cell r="RZ8">
            <v>8.4345293348787997</v>
          </cell>
          <cell r="SA8">
            <v>11.24533492746836</v>
          </cell>
          <cell r="SB8">
            <v>10.085722433203896</v>
          </cell>
          <cell r="SC8">
            <v>14.180026228442891</v>
          </cell>
          <cell r="SD8">
            <v>1.0149002980411372</v>
          </cell>
          <cell r="SE8">
            <v>0.80713673455171508</v>
          </cell>
          <cell r="SF8">
            <v>1.0361163360925578</v>
          </cell>
          <cell r="SG8">
            <v>1.8098768759452422</v>
          </cell>
          <cell r="SH8">
            <v>1.4906579331810956</v>
          </cell>
          <cell r="SI8">
            <v>2.6177407607082652</v>
          </cell>
          <cell r="SJ8">
            <v>4.8693948773059947</v>
          </cell>
          <cell r="SK8">
            <v>4.828714378373963</v>
          </cell>
          <cell r="SL8">
            <v>4.8735490177086582</v>
          </cell>
          <cell r="SM8">
            <v>5.0250527957843936</v>
          </cell>
          <cell r="SN8">
            <v>4.9625491226566361</v>
          </cell>
          <cell r="SO8">
            <v>5.1832340733355089</v>
          </cell>
          <cell r="SP8">
            <v>0.31329904658716706</v>
          </cell>
          <cell r="SQ8">
            <v>0.24916257280504001</v>
          </cell>
          <cell r="SR8">
            <v>0.31984842341432573</v>
          </cell>
          <cell r="SS8">
            <v>0.55870778712769786</v>
          </cell>
          <cell r="ST8">
            <v>0.46016511193723614</v>
          </cell>
          <cell r="SU8">
            <v>0.80809483071904875</v>
          </cell>
          <cell r="SV8">
            <v>0</v>
          </cell>
          <cell r="SW8">
            <v>0</v>
          </cell>
          <cell r="SX8">
            <v>0</v>
          </cell>
          <cell r="SY8">
            <v>0</v>
          </cell>
          <cell r="SZ8">
            <v>0</v>
          </cell>
          <cell r="TA8">
            <v>0</v>
          </cell>
          <cell r="TB8">
            <v>0</v>
          </cell>
          <cell r="TC8">
            <v>0</v>
          </cell>
          <cell r="TD8">
            <v>0</v>
          </cell>
          <cell r="TE8">
            <v>0</v>
          </cell>
          <cell r="TF8">
            <v>0</v>
          </cell>
          <cell r="TG8">
            <v>0</v>
          </cell>
          <cell r="TH8">
            <v>1.9496783808832947</v>
          </cell>
          <cell r="TI8">
            <v>1.5505533349527427</v>
          </cell>
          <cell r="TJ8">
            <v>1.9904355378145615</v>
          </cell>
          <cell r="TK8">
            <v>3.4768713970246625</v>
          </cell>
          <cell r="TL8">
            <v>2.8636345375253356</v>
          </cell>
          <cell r="TM8">
            <v>5.0288216268737589</v>
          </cell>
          <cell r="TN8">
            <v>0.21018617167972295</v>
          </cell>
          <cell r="TO8">
            <v>0.16715827218194523</v>
          </cell>
          <cell r="TP8">
            <v>0.2145800198486971</v>
          </cell>
          <cell r="TQ8">
            <v>0.37482607158636189</v>
          </cell>
          <cell r="TR8">
            <v>0.30871572790359258</v>
          </cell>
          <cell r="TS8">
            <v>0.54213493680630886</v>
          </cell>
          <cell r="TT8">
            <v>0</v>
          </cell>
          <cell r="TU8">
            <v>0</v>
          </cell>
          <cell r="TV8">
            <v>0</v>
          </cell>
          <cell r="TW8">
            <v>0</v>
          </cell>
          <cell r="TX8">
            <v>0</v>
          </cell>
          <cell r="TY8">
            <v>0</v>
          </cell>
          <cell r="TZ8">
            <v>2.8939382843420152</v>
          </cell>
          <cell r="UA8">
            <v>2.8939382843420152</v>
          </cell>
          <cell r="UB8">
            <v>1</v>
          </cell>
          <cell r="UC8">
            <v>0</v>
          </cell>
          <cell r="UD8">
            <v>1</v>
          </cell>
          <cell r="UE8">
            <v>0</v>
          </cell>
          <cell r="UF8">
            <v>2</v>
          </cell>
          <cell r="UG8">
            <v>150</v>
          </cell>
          <cell r="UH8">
            <v>0</v>
          </cell>
          <cell r="UI8">
            <v>0</v>
          </cell>
          <cell r="UJ8">
            <v>0.79405714135744987</v>
          </cell>
          <cell r="UK8">
            <v>0.79405714135744987</v>
          </cell>
          <cell r="UL8">
            <v>0.79405714135744987</v>
          </cell>
          <cell r="UM8">
            <v>0.79405714135744987</v>
          </cell>
          <cell r="UN8">
            <v>0.79405714135744987</v>
          </cell>
          <cell r="UO8">
            <v>0.79405714135744976</v>
          </cell>
          <cell r="UP8">
            <v>0.79405714135744976</v>
          </cell>
          <cell r="UQ8">
            <v>0.33350399937012892</v>
          </cell>
          <cell r="UR8">
            <v>0.33350399937012892</v>
          </cell>
          <cell r="US8">
            <v>0.33350399937012892</v>
          </cell>
          <cell r="UT8">
            <v>0.33350399937012892</v>
          </cell>
          <cell r="UU8">
            <v>0.33350399937012887</v>
          </cell>
          <cell r="UV8">
            <v>0.33350399937012887</v>
          </cell>
          <cell r="UW8">
            <v>0.13498971403076651</v>
          </cell>
          <cell r="UX8">
            <v>0.13498971403076648</v>
          </cell>
          <cell r="UY8">
            <v>0.13498971403076648</v>
          </cell>
          <cell r="UZ8">
            <v>0.13498971403076648</v>
          </cell>
          <cell r="VA8">
            <v>0.13498971403076648</v>
          </cell>
          <cell r="VB8">
            <v>0.13498971403076646</v>
          </cell>
          <cell r="VC8">
            <v>0.13498971403076648</v>
          </cell>
          <cell r="VD8">
            <v>0.127049142617192</v>
          </cell>
          <cell r="VE8">
            <v>0.12704914261719197</v>
          </cell>
          <cell r="VF8">
            <v>0.12704914261719197</v>
          </cell>
          <cell r="VG8">
            <v>0.12704914261719197</v>
          </cell>
          <cell r="VH8">
            <v>0.12704914261719197</v>
          </cell>
          <cell r="VI8">
            <v>0.12704914261719197</v>
          </cell>
          <cell r="VJ8">
            <v>0</v>
          </cell>
          <cell r="VK8">
            <v>0</v>
          </cell>
          <cell r="VL8">
            <v>0</v>
          </cell>
          <cell r="VM8">
            <v>0</v>
          </cell>
          <cell r="VN8">
            <v>0</v>
          </cell>
          <cell r="VO8">
            <v>0</v>
          </cell>
          <cell r="VP8">
            <v>0</v>
          </cell>
          <cell r="VQ8">
            <v>0</v>
          </cell>
          <cell r="VR8">
            <v>0</v>
          </cell>
          <cell r="VS8">
            <v>0</v>
          </cell>
          <cell r="VT8">
            <v>0</v>
          </cell>
          <cell r="VU8">
            <v>0</v>
          </cell>
          <cell r="VV8">
            <v>8.7346285549319488E-2</v>
          </cell>
          <cell r="VW8">
            <v>8.7346285549319488E-2</v>
          </cell>
          <cell r="VX8">
            <v>8.7346285549319475E-2</v>
          </cell>
          <cell r="VY8">
            <v>8.7346285549319475E-2</v>
          </cell>
          <cell r="VZ8">
            <v>8.7346285549319475E-2</v>
          </cell>
          <cell r="WA8">
            <v>8.7346285549319475E-2</v>
          </cell>
          <cell r="WB8">
            <v>0.11116799979004299</v>
          </cell>
          <cell r="WC8">
            <v>0.11116799979004299</v>
          </cell>
          <cell r="WD8">
            <v>0.11116799979004298</v>
          </cell>
          <cell r="WE8">
            <v>0.11116799979004299</v>
          </cell>
          <cell r="WF8">
            <v>0.11116799979004299</v>
          </cell>
          <cell r="WG8">
            <v>0.11116799979004298</v>
          </cell>
          <cell r="WH8">
            <v>0</v>
          </cell>
          <cell r="WI8">
            <v>0</v>
          </cell>
          <cell r="WJ8">
            <v>0</v>
          </cell>
          <cell r="WK8">
            <v>0</v>
          </cell>
          <cell r="WL8">
            <v>0</v>
          </cell>
          <cell r="WM8">
            <v>0</v>
          </cell>
          <cell r="WN8">
            <v>0.13498971403076651</v>
          </cell>
          <cell r="WO8">
            <v>4.9604260153373803</v>
          </cell>
          <cell r="WP8">
            <v>5.2340431229703794</v>
          </cell>
          <cell r="WQ8">
            <v>3.9449609619116539</v>
          </cell>
          <cell r="WR8">
            <v>5.0641215086737992</v>
          </cell>
          <cell r="WS8">
            <v>8.8459530037820784</v>
          </cell>
          <cell r="WT8">
            <v>7.2857387134404448</v>
          </cell>
          <cell r="WU8">
            <v>12.794467984578338</v>
          </cell>
          <cell r="WV8">
            <v>0.99208520306747594</v>
          </cell>
          <cell r="WW8">
            <v>0.78899219238233087</v>
          </cell>
          <cell r="WX8">
            <v>1.0128243017347598</v>
          </cell>
          <cell r="WY8">
            <v>1.7691906007564155</v>
          </cell>
          <cell r="WZ8">
            <v>1.457147742688089</v>
          </cell>
          <cell r="XA8">
            <v>2.5588935969156679</v>
          </cell>
          <cell r="XB8">
            <v>0.99208520306747594</v>
          </cell>
          <cell r="XC8">
            <v>0.78899219238233087</v>
          </cell>
          <cell r="XD8">
            <v>1.0128243017347598</v>
          </cell>
          <cell r="XE8">
            <v>1.7691906007564155</v>
          </cell>
          <cell r="XF8">
            <v>1.457147742688089</v>
          </cell>
          <cell r="XG8">
            <v>2.5588935969156679</v>
          </cell>
          <cell r="XH8">
            <v>0.99208520306747594</v>
          </cell>
          <cell r="XI8">
            <v>0.78899219238233087</v>
          </cell>
          <cell r="XJ8">
            <v>1.0128243017347598</v>
          </cell>
          <cell r="XK8">
            <v>1.7691906007564155</v>
          </cell>
          <cell r="XL8">
            <v>1.457147742688089</v>
          </cell>
          <cell r="XM8">
            <v>2.5588935969156679</v>
          </cell>
          <cell r="XN8">
            <v>0</v>
          </cell>
          <cell r="XO8">
            <v>0</v>
          </cell>
          <cell r="XP8">
            <v>0</v>
          </cell>
          <cell r="XQ8">
            <v>0</v>
          </cell>
          <cell r="XR8">
            <v>0</v>
          </cell>
          <cell r="XS8">
            <v>0</v>
          </cell>
          <cell r="XT8">
            <v>0</v>
          </cell>
          <cell r="XU8">
            <v>0</v>
          </cell>
          <cell r="XV8">
            <v>0</v>
          </cell>
          <cell r="XW8">
            <v>0</v>
          </cell>
          <cell r="XX8">
            <v>0</v>
          </cell>
          <cell r="XY8">
            <v>0</v>
          </cell>
          <cell r="XZ8">
            <v>0.99208520306747594</v>
          </cell>
          <cell r="YA8">
            <v>0.78899219238233087</v>
          </cell>
          <cell r="YB8">
            <v>1.0128243017347598</v>
          </cell>
          <cell r="YC8">
            <v>1.7691906007564155</v>
          </cell>
          <cell r="YD8">
            <v>1.457147742688089</v>
          </cell>
          <cell r="YE8">
            <v>2.5588935969156679</v>
          </cell>
          <cell r="YF8">
            <v>0.99208520306747594</v>
          </cell>
          <cell r="YG8">
            <v>0.78899219238233087</v>
          </cell>
          <cell r="YH8">
            <v>1.0128243017347598</v>
          </cell>
          <cell r="YI8">
            <v>1.7691906007564155</v>
          </cell>
          <cell r="YJ8">
            <v>1.457147742688089</v>
          </cell>
          <cell r="YK8">
            <v>2.5588935969156679</v>
          </cell>
          <cell r="YL8">
            <v>0</v>
          </cell>
          <cell r="YM8">
            <v>0</v>
          </cell>
          <cell r="YN8">
            <v>0</v>
          </cell>
          <cell r="YO8">
            <v>0</v>
          </cell>
          <cell r="YP8">
            <v>0</v>
          </cell>
          <cell r="YQ8">
            <v>0</v>
          </cell>
          <cell r="YR8">
            <v>1.3429821643989674</v>
          </cell>
          <cell r="YS8">
            <v>0</v>
          </cell>
          <cell r="YT8">
            <v>1.9208543778095175</v>
          </cell>
          <cell r="YU8">
            <v>0</v>
          </cell>
          <cell r="YV8">
            <v>0.96107460491134244</v>
          </cell>
          <cell r="YW8">
            <v>2.1944259827041769E-2</v>
          </cell>
          <cell r="YX8">
            <v>0.64665419279739489</v>
          </cell>
          <cell r="YY8">
            <v>6.6916415593116021E-2</v>
          </cell>
          <cell r="YZ8">
            <v>0.99208520306747594</v>
          </cell>
          <cell r="ZA8">
            <v>1.4170610629228795</v>
          </cell>
          <cell r="ZB8">
            <v>0</v>
          </cell>
          <cell r="ZC8">
            <v>2.0268087086301696</v>
          </cell>
          <cell r="ZD8">
            <v>0</v>
          </cell>
          <cell r="ZE8">
            <v>1.0140874817897176</v>
          </cell>
          <cell r="ZF8">
            <v>2.3154705237266041E-2</v>
          </cell>
          <cell r="ZG8">
            <v>0.68232363919673622</v>
          </cell>
          <cell r="ZH8">
            <v>7.0607525193610882E-2</v>
          </cell>
          <cell r="ZI8">
            <v>1.046808624594076</v>
          </cell>
          <cell r="ZJ8">
            <v>9.7899999999999987E-2</v>
          </cell>
          <cell r="ZK8">
            <v>0.81760210976531655</v>
          </cell>
          <cell r="ZL8">
            <v>0.81760210976531666</v>
          </cell>
          <cell r="ZM8">
            <v>0.81760210976531655</v>
          </cell>
          <cell r="ZN8">
            <v>0.81760210976531655</v>
          </cell>
          <cell r="ZO8">
            <v>0.81760210976531655</v>
          </cell>
          <cell r="ZP8">
            <v>0.81760210976531655</v>
          </cell>
          <cell r="ZQ8">
            <v>0.81760210976531655</v>
          </cell>
          <cell r="ZR8">
            <v>0</v>
          </cell>
          <cell r="ZS8">
            <v>34</v>
          </cell>
          <cell r="ZT8">
            <v>34</v>
          </cell>
          <cell r="ZU8">
            <v>0</v>
          </cell>
          <cell r="ZV8">
            <v>0</v>
          </cell>
          <cell r="ZW8">
            <v>0</v>
          </cell>
        </row>
        <row r="9">
          <cell r="A9" t="str">
            <v>Ethiopia_3</v>
          </cell>
          <cell r="B9" t="str">
            <v>Ethiopia</v>
          </cell>
          <cell r="C9" t="str">
            <v>Blacklion HP</v>
          </cell>
          <cell r="D9" t="str">
            <v>Hospital</v>
          </cell>
          <cell r="E9" t="str">
            <v>Tertiary</v>
          </cell>
          <cell r="F9" t="str">
            <v>Urban</v>
          </cell>
          <cell r="G9" t="str">
            <v>No</v>
          </cell>
          <cell r="H9">
            <v>37622</v>
          </cell>
          <cell r="I9" t="e">
            <v>#VALUE!</v>
          </cell>
          <cell r="J9">
            <v>203552.4</v>
          </cell>
          <cell r="K9">
            <v>850</v>
          </cell>
          <cell r="L9">
            <v>24547.200000000001</v>
          </cell>
          <cell r="M9" t="str">
            <v>USD</v>
          </cell>
          <cell r="N9">
            <v>1</v>
          </cell>
          <cell r="O9">
            <v>0</v>
          </cell>
          <cell r="P9">
            <v>0</v>
          </cell>
          <cell r="Q9">
            <v>0</v>
          </cell>
          <cell r="R9">
            <v>0</v>
          </cell>
          <cell r="S9" t="str">
            <v>Unknown</v>
          </cell>
          <cell r="T9">
            <v>203552.4</v>
          </cell>
          <cell r="U9" t="str">
            <v>Jul-10</v>
          </cell>
          <cell r="V9" t="str">
            <v>Jun-11</v>
          </cell>
          <cell r="W9">
            <v>50.833333333333336</v>
          </cell>
          <cell r="X9">
            <v>2367.0833333333335</v>
          </cell>
          <cell r="Y9">
            <v>28.583333333333332</v>
          </cell>
          <cell r="Z9">
            <v>445.91666666666669</v>
          </cell>
          <cell r="AA9">
            <v>28.583333333333332</v>
          </cell>
          <cell r="AB9">
            <v>2921</v>
          </cell>
          <cell r="AC9">
            <v>2870.166666666667</v>
          </cell>
          <cell r="AD9">
            <v>4.4198476549127008</v>
          </cell>
          <cell r="AE9">
            <v>20.546031610179163</v>
          </cell>
          <cell r="AF9">
            <v>4.8</v>
          </cell>
          <cell r="AG9">
            <v>4.0999999999999996</v>
          </cell>
          <cell r="AH9">
            <v>4</v>
          </cell>
          <cell r="AI9">
            <v>6</v>
          </cell>
          <cell r="AJ9">
            <v>6</v>
          </cell>
          <cell r="AK9">
            <v>30.3</v>
          </cell>
          <cell r="AL9">
            <v>20.100000000000001</v>
          </cell>
          <cell r="AM9">
            <v>16.5</v>
          </cell>
          <cell r="AN9">
            <v>22</v>
          </cell>
          <cell r="AO9">
            <v>21.5</v>
          </cell>
          <cell r="AP9">
            <v>5.2</v>
          </cell>
          <cell r="AQ9">
            <v>4</v>
          </cell>
          <cell r="AR9">
            <v>4</v>
          </cell>
          <cell r="AS9">
            <v>3.9</v>
          </cell>
          <cell r="AT9">
            <v>4</v>
          </cell>
          <cell r="AU9">
            <v>3</v>
          </cell>
          <cell r="AV9">
            <v>4.5999999999999996</v>
          </cell>
          <cell r="AW9">
            <v>4</v>
          </cell>
          <cell r="AX9">
            <v>6.4</v>
          </cell>
          <cell r="AY9">
            <v>5</v>
          </cell>
          <cell r="AZ9">
            <v>323405.70083333342</v>
          </cell>
          <cell r="BA9" t="str">
            <v>1: Yes</v>
          </cell>
          <cell r="BB9" t="str">
            <v>55</v>
          </cell>
          <cell r="BC9" t="str">
            <v>116</v>
          </cell>
          <cell r="BD9" t="str">
            <v>94</v>
          </cell>
          <cell r="BE9" t="str">
            <v>83</v>
          </cell>
          <cell r="BF9" t="str">
            <v>N/A</v>
          </cell>
          <cell r="BG9" t="str">
            <v>N/A</v>
          </cell>
          <cell r="BH9" t="str">
            <v>1: Yes</v>
          </cell>
          <cell r="BI9" t="str">
            <v>N_INITIATION,N_STAGE,N_MONITORING,N_OTHER: Initiation, WHO Staging, Routine clinical monitoring, Other (please specify):</v>
          </cell>
          <cell r="BJ9" t="str">
            <v>None, but only 2 nurses in the Adult ART clinic are trained for initiation. No nurse-led treatment in pediatrics.</v>
          </cell>
          <cell r="BK9" t="str">
            <v>1: Yes</v>
          </cell>
          <cell r="BL9">
            <v>0.2467051380374814</v>
          </cell>
          <cell r="BM9" t="str">
            <v>1: Yes</v>
          </cell>
          <cell r="BN9" t="str">
            <v>55</v>
          </cell>
          <cell r="BO9" t="str">
            <v>116</v>
          </cell>
          <cell r="BP9" t="str">
            <v>94</v>
          </cell>
          <cell r="BQ9" t="str">
            <v>83</v>
          </cell>
          <cell r="BR9" t="str">
            <v>N/A</v>
          </cell>
          <cell r="BS9" t="str">
            <v>N/A</v>
          </cell>
          <cell r="BT9" t="str">
            <v>1: Yes</v>
          </cell>
          <cell r="BU9" t="str">
            <v>0: No</v>
          </cell>
          <cell r="BV9" t="str">
            <v>0: No</v>
          </cell>
          <cell r="BW9" t="str">
            <v>1: Yes</v>
          </cell>
          <cell r="BX9" t="str">
            <v>1: Yes</v>
          </cell>
          <cell r="BY9" t="str">
            <v>0: No</v>
          </cell>
          <cell r="BZ9" t="str">
            <v>0: No</v>
          </cell>
          <cell r="CA9" t="str">
            <v/>
          </cell>
          <cell r="CB9" t="str">
            <v>Adult Clinic: Charts are held in main hospital (adult) chart room, except for TO and Dead, which are kept in ART clinic.  They are filed by a unique card number which is chronological by date of initiation.  Chart room staff bring needed charts to the ART clinic.  All patient are recorded in the pre-ART register; all patients initiated are added to the ART register (these registers are kept in the clinic and updated by a data clerk, who also keeps computerized records of all registers and patient charts, which are of dubious quality).    Pediatric clinic: same as above, but the clinic holds onto Lost and Stopped charts as well</v>
          </cell>
          <cell r="CC9">
            <v>14.416434482926395</v>
          </cell>
          <cell r="CD9">
            <v>19.71907092454731</v>
          </cell>
          <cell r="CE9">
            <v>14.322519837162826</v>
          </cell>
          <cell r="CF9">
            <v>12.415515848335476</v>
          </cell>
          <cell r="CG9">
            <v>16.808708487206179</v>
          </cell>
          <cell r="CH9">
            <v>12.337708302034123</v>
          </cell>
          <cell r="CI9">
            <v>8.4946171004715403</v>
          </cell>
          <cell r="CJ9">
            <v>9.3117591527566663</v>
          </cell>
          <cell r="CK9">
            <v>31.786989488939003</v>
          </cell>
          <cell r="CL9">
            <v>30.20302173486013</v>
          </cell>
          <cell r="CM9">
            <v>2.0009186345909193</v>
          </cell>
          <cell r="CN9">
            <v>2.9103624373411332</v>
          </cell>
          <cell r="CO9">
            <v>1.9848115351287032</v>
          </cell>
          <cell r="CP9">
            <v>1.8218680905884235</v>
          </cell>
          <cell r="CQ9">
            <v>1.4819282157350528</v>
          </cell>
          <cell r="CR9">
            <v>2.8366274724606573</v>
          </cell>
          <cell r="CS9">
            <v>2.6927720017624739</v>
          </cell>
          <cell r="CT9">
            <v>12.337708302034123</v>
          </cell>
          <cell r="CU9">
            <v>8.504366638663198</v>
          </cell>
          <cell r="CV9">
            <v>31.691573096306577</v>
          </cell>
          <cell r="CW9">
            <v>1.9848115351287032</v>
          </cell>
          <cell r="CX9">
            <v>1.8178121779310312</v>
          </cell>
          <cell r="CY9">
            <v>2.8279617846402365</v>
          </cell>
          <cell r="CZ9">
            <v>9.6512026820311263</v>
          </cell>
          <cell r="DA9">
            <v>12.716464205781213</v>
          </cell>
          <cell r="DB9">
            <v>6.9228839593870628</v>
          </cell>
          <cell r="DC9">
            <v>7.7930794447515046</v>
          </cell>
          <cell r="DD9">
            <v>23.135133632628182</v>
          </cell>
          <cell r="DE9">
            <v>21.642180935556134</v>
          </cell>
          <cell r="DF9">
            <v>1.317599490002763</v>
          </cell>
          <cell r="DG9">
            <v>2.0847823439626887</v>
          </cell>
          <cell r="DH9">
            <v>0.63072672721528822</v>
          </cell>
          <cell r="DI9">
            <v>0.51304028996779705</v>
          </cell>
          <cell r="DJ9">
            <v>4.7069798454078464</v>
          </cell>
          <cell r="DK9">
            <v>4.7637476238280057</v>
          </cell>
          <cell r="DL9">
            <v>0.47107344598365902</v>
          </cell>
          <cell r="DM9">
            <v>0.68518251503014449</v>
          </cell>
          <cell r="DN9">
            <v>0.42891982948453106</v>
          </cell>
          <cell r="DO9">
            <v>0.34888826522896077</v>
          </cell>
          <cell r="DP9">
            <v>0.66782319646753274</v>
          </cell>
          <cell r="DQ9">
            <v>0.63395550633067244</v>
          </cell>
          <cell r="DR9">
            <v>0</v>
          </cell>
          <cell r="DS9">
            <v>0</v>
          </cell>
          <cell r="DT9">
            <v>0</v>
          </cell>
          <cell r="DU9">
            <v>0</v>
          </cell>
          <cell r="DV9">
            <v>0</v>
          </cell>
          <cell r="DW9">
            <v>0</v>
          </cell>
          <cell r="DX9">
            <v>0</v>
          </cell>
          <cell r="DY9">
            <v>0</v>
          </cell>
          <cell r="DZ9">
            <v>0</v>
          </cell>
          <cell r="EA9">
            <v>0</v>
          </cell>
          <cell r="EB9">
            <v>0</v>
          </cell>
          <cell r="EC9">
            <v>0</v>
          </cell>
          <cell r="ED9">
            <v>2.5274042627955842</v>
          </cell>
          <cell r="EE9">
            <v>3.5287023277781069</v>
          </cell>
          <cell r="EF9">
            <v>2.0961672087839172</v>
          </cell>
          <cell r="EG9">
            <v>1.9452603403963342</v>
          </cell>
          <cell r="EH9">
            <v>4.6227931778194558</v>
          </cell>
          <cell r="EI9">
            <v>4.3517365679041919</v>
          </cell>
          <cell r="EJ9">
            <v>0.44915460211326252</v>
          </cell>
          <cell r="EK9">
            <v>0.70393953199515868</v>
          </cell>
          <cell r="EL9">
            <v>0.23778746618916435</v>
          </cell>
          <cell r="EM9">
            <v>0.19341902814712297</v>
          </cell>
          <cell r="EN9">
            <v>1.4908871090766433</v>
          </cell>
          <cell r="EO9">
            <v>1.504173103003599</v>
          </cell>
          <cell r="EP9">
            <v>0</v>
          </cell>
          <cell r="EQ9">
            <v>0</v>
          </cell>
          <cell r="ER9">
            <v>0</v>
          </cell>
          <cell r="ES9">
            <v>0</v>
          </cell>
          <cell r="ET9">
            <v>0</v>
          </cell>
          <cell r="EU9">
            <v>0</v>
          </cell>
          <cell r="EV9">
            <v>0.91064703868538177</v>
          </cell>
          <cell r="EW9">
            <v>0</v>
          </cell>
          <cell r="EX9">
            <v>2.5676138308798357</v>
          </cell>
          <cell r="EY9">
            <v>0</v>
          </cell>
          <cell r="EZ9">
            <v>3.7658336186237591</v>
          </cell>
          <cell r="FA9">
            <v>1.2608695652173914</v>
          </cell>
          <cell r="FB9">
            <v>0</v>
          </cell>
          <cell r="FC9">
            <v>0</v>
          </cell>
          <cell r="FD9">
            <v>0</v>
          </cell>
          <cell r="FE9">
            <v>8.5049640534063684</v>
          </cell>
          <cell r="FF9">
            <v>1.434440260184868</v>
          </cell>
          <cell r="FG9">
            <v>0.56145155768572408</v>
          </cell>
          <cell r="FH9">
            <v>1.995891817870592</v>
          </cell>
          <cell r="FI9">
            <v>1.225573770491803</v>
          </cell>
          <cell r="FJ9">
            <v>0</v>
          </cell>
          <cell r="FK9">
            <v>3.0491803278688532</v>
          </cell>
          <cell r="FL9">
            <v>0</v>
          </cell>
          <cell r="FM9">
            <v>5.4774544648886954</v>
          </cell>
          <cell r="FN9">
            <v>2.0183784019804292</v>
          </cell>
          <cell r="FO9">
            <v>0</v>
          </cell>
          <cell r="FP9">
            <v>0</v>
          </cell>
          <cell r="FQ9">
            <v>0</v>
          </cell>
          <cell r="FR9">
            <v>11.77058696522978</v>
          </cell>
          <cell r="FS9">
            <v>2.0864122007166941</v>
          </cell>
          <cell r="FT9">
            <v>0.81663866567431453</v>
          </cell>
          <cell r="FU9">
            <v>2.9030508663910086</v>
          </cell>
          <cell r="FV9">
            <v>0.90506939202136927</v>
          </cell>
          <cell r="FW9">
            <v>0</v>
          </cell>
          <cell r="FX9">
            <v>2.5590848382788454</v>
          </cell>
          <cell r="FY9">
            <v>0</v>
          </cell>
          <cell r="FZ9">
            <v>3.7355192142273355</v>
          </cell>
          <cell r="GA9">
            <v>1.2474533759593498</v>
          </cell>
          <cell r="GB9">
            <v>0</v>
          </cell>
          <cell r="GC9">
            <v>0</v>
          </cell>
          <cell r="GD9">
            <v>0</v>
          </cell>
          <cell r="GE9">
            <v>8.4471268204868988</v>
          </cell>
          <cell r="GF9">
            <v>1.4228932279647759</v>
          </cell>
          <cell r="GG9">
            <v>0.55693195557571173</v>
          </cell>
          <cell r="GH9">
            <v>1.9798251835404876</v>
          </cell>
          <cell r="GI9">
            <v>4087.4598706444444</v>
          </cell>
          <cell r="GJ9">
            <v>0</v>
          </cell>
          <cell r="GK9">
            <v>1434.0145294019987</v>
          </cell>
          <cell r="GL9">
            <v>0</v>
          </cell>
          <cell r="GM9">
            <v>951.59873318689461</v>
          </cell>
          <cell r="GN9">
            <v>1238.2968621844034</v>
          </cell>
          <cell r="GO9">
            <v>0</v>
          </cell>
          <cell r="GP9">
            <v>0</v>
          </cell>
          <cell r="GQ9" t="str">
            <v/>
          </cell>
          <cell r="GR9">
            <v>1034.5400075824969</v>
          </cell>
          <cell r="GS9">
            <v>685.85152388181268</v>
          </cell>
          <cell r="GT9">
            <v>0</v>
          </cell>
          <cell r="GU9">
            <v>1</v>
          </cell>
          <cell r="GV9">
            <v>0</v>
          </cell>
          <cell r="GW9">
            <v>0</v>
          </cell>
          <cell r="GX9">
            <v>1.4055129091727177</v>
          </cell>
          <cell r="GY9">
            <v>0</v>
          </cell>
          <cell r="GZ9">
            <v>0</v>
          </cell>
          <cell r="HA9">
            <v>18.893999999999998</v>
          </cell>
          <cell r="HB9">
            <v>146.77708266764827</v>
          </cell>
          <cell r="HC9">
            <v>136.05266798405822</v>
          </cell>
          <cell r="HD9">
            <v>2037.0338207843447</v>
          </cell>
          <cell r="HE9">
            <v>68.939384277702104</v>
          </cell>
          <cell r="HF9">
            <v>358.95918761794547</v>
          </cell>
          <cell r="HG9">
            <v>139.4382285342659</v>
          </cell>
          <cell r="HH9">
            <v>7.3388541333824149</v>
          </cell>
          <cell r="HI9">
            <v>129.25003458485531</v>
          </cell>
          <cell r="HJ9">
            <v>6.8026333992029109</v>
          </cell>
          <cell r="HK9">
            <v>1935.1821297451277</v>
          </cell>
          <cell r="HL9">
            <v>101.85169103921724</v>
          </cell>
          <cell r="HM9">
            <v>65.492415063816992</v>
          </cell>
          <cell r="HN9">
            <v>3.4469692138851054</v>
          </cell>
          <cell r="HO9">
            <v>341.01122823704816</v>
          </cell>
          <cell r="HP9">
            <v>17.947959380897274</v>
          </cell>
          <cell r="HQ9">
            <v>1179.0999999999999</v>
          </cell>
          <cell r="HR9">
            <v>358.2</v>
          </cell>
          <cell r="HS9">
            <v>1323.0000000000002</v>
          </cell>
          <cell r="HT9">
            <v>25.400000000000002</v>
          </cell>
          <cell r="HU9" t="str">
            <v>0: No</v>
          </cell>
          <cell r="HV9" t="str">
            <v>N/A</v>
          </cell>
          <cell r="HW9" t="str">
            <v>N/A</v>
          </cell>
          <cell r="HX9" t="str">
            <v>N/A</v>
          </cell>
          <cell r="HY9" t="str">
            <v>N/A</v>
          </cell>
          <cell r="HZ9" t="str">
            <v>N/A</v>
          </cell>
          <cell r="IA9" t="str">
            <v>N/A</v>
          </cell>
          <cell r="IB9" t="str">
            <v>N/A</v>
          </cell>
          <cell r="IC9" t="str">
            <v>N/A</v>
          </cell>
          <cell r="ID9">
            <v>0</v>
          </cell>
          <cell r="IE9">
            <v>224</v>
          </cell>
          <cell r="IF9">
            <v>0</v>
          </cell>
          <cell r="IG9">
            <v>845</v>
          </cell>
          <cell r="IH9">
            <v>0</v>
          </cell>
          <cell r="II9">
            <v>1323</v>
          </cell>
          <cell r="IJ9">
            <v>0</v>
          </cell>
          <cell r="IK9">
            <v>9</v>
          </cell>
          <cell r="IL9">
            <v>0</v>
          </cell>
          <cell r="IM9">
            <v>0</v>
          </cell>
          <cell r="IN9">
            <v>53.426982537955851</v>
          </cell>
          <cell r="IO9">
            <v>86.333054358572809</v>
          </cell>
          <cell r="IP9">
            <v>118.77139391566578</v>
          </cell>
          <cell r="IQ9">
            <v>141.70379137230802</v>
          </cell>
          <cell r="IR9">
            <v>151.52344998649522</v>
          </cell>
          <cell r="IS9" t="str">
            <v>N/A</v>
          </cell>
          <cell r="IT9">
            <v>128.29043031908435</v>
          </cell>
          <cell r="IU9" t="str">
            <v>N/A</v>
          </cell>
          <cell r="IV9">
            <v>3239.4</v>
          </cell>
          <cell r="IW9">
            <v>291.56400000000002</v>
          </cell>
          <cell r="IX9">
            <v>10844.7835</v>
          </cell>
          <cell r="IY9">
            <v>457.875</v>
          </cell>
          <cell r="IZ9">
            <v>16119.763500000001</v>
          </cell>
          <cell r="JA9">
            <v>-36</v>
          </cell>
          <cell r="JB9">
            <v>992.35199999999998</v>
          </cell>
          <cell r="JC9">
            <v>20830.870999999999</v>
          </cell>
          <cell r="JD9">
            <v>5056.2250000000004</v>
          </cell>
          <cell r="JE9">
            <v>291.56400000000002</v>
          </cell>
          <cell r="JF9">
            <v>15476.239</v>
          </cell>
          <cell r="JG9">
            <v>457.875</v>
          </cell>
          <cell r="JH9">
            <v>16119.763500000001</v>
          </cell>
          <cell r="JI9">
            <v>-36</v>
          </cell>
          <cell r="JJ9">
            <v>992.35199999999998</v>
          </cell>
          <cell r="JK9">
            <v>22943.670999999998</v>
          </cell>
          <cell r="JL9">
            <v>152</v>
          </cell>
          <cell r="JM9">
            <v>72</v>
          </cell>
          <cell r="JN9">
            <v>422</v>
          </cell>
          <cell r="JO9">
            <v>396</v>
          </cell>
          <cell r="JP9">
            <v>136</v>
          </cell>
          <cell r="JQ9">
            <v>1167</v>
          </cell>
          <cell r="JR9">
            <v>0</v>
          </cell>
          <cell r="JS9">
            <v>9</v>
          </cell>
          <cell r="JT9">
            <v>0</v>
          </cell>
          <cell r="JU9">
            <v>0</v>
          </cell>
          <cell r="JV9">
            <v>4.3919011004532154</v>
          </cell>
          <cell r="JW9">
            <v>9.8869811503093707</v>
          </cell>
          <cell r="JX9" t="str">
            <v/>
          </cell>
          <cell r="JY9">
            <v>2.6909500670282807</v>
          </cell>
          <cell r="JZ9">
            <v>4.2871771553742803</v>
          </cell>
          <cell r="KA9">
            <v>4.5083333126838321</v>
          </cell>
          <cell r="KB9">
            <v>4.3541744618533507</v>
          </cell>
          <cell r="KC9">
            <v>1.3009185724091277</v>
          </cell>
          <cell r="KD9">
            <v>7.3098614583668882</v>
          </cell>
          <cell r="KE9">
            <v>7.3163660512289344</v>
          </cell>
          <cell r="KF9" t="str">
            <v>Tenofovir/Emtricitabine (TDF/FTC)</v>
          </cell>
          <cell r="KG9" t="str">
            <v/>
          </cell>
          <cell r="KH9" t="str">
            <v>0: No</v>
          </cell>
          <cell r="KI9" t="str">
            <v>N/A</v>
          </cell>
          <cell r="KJ9" t="str">
            <v>N/A</v>
          </cell>
          <cell r="KK9" t="str">
            <v>N/A</v>
          </cell>
          <cell r="KL9" t="str">
            <v>N/A</v>
          </cell>
          <cell r="KM9">
            <v>224</v>
          </cell>
          <cell r="KN9">
            <v>845</v>
          </cell>
          <cell r="KO9">
            <v>1323</v>
          </cell>
          <cell r="KP9">
            <v>9</v>
          </cell>
          <cell r="KQ9">
            <v>27.446582054797727</v>
          </cell>
          <cell r="KR9">
            <v>27.446582054797727</v>
          </cell>
          <cell r="KS9">
            <v>27.446582054797727</v>
          </cell>
          <cell r="KT9">
            <v>27.446582054797727</v>
          </cell>
          <cell r="KU9">
            <v>27.446582054797727</v>
          </cell>
          <cell r="KV9">
            <v>27.446582054797727</v>
          </cell>
          <cell r="KW9">
            <v>0.59259586345975002</v>
          </cell>
          <cell r="KX9">
            <v>0.59259586345975013</v>
          </cell>
          <cell r="KY9">
            <v>0.59259586345975002</v>
          </cell>
          <cell r="KZ9">
            <v>0.59259586345975013</v>
          </cell>
          <cell r="LA9">
            <v>0.59259586345975013</v>
          </cell>
          <cell r="LB9">
            <v>0.59259586345975013</v>
          </cell>
          <cell r="LC9">
            <v>0</v>
          </cell>
          <cell r="LD9">
            <v>0</v>
          </cell>
          <cell r="LE9">
            <v>0</v>
          </cell>
          <cell r="LF9">
            <v>0</v>
          </cell>
          <cell r="LG9">
            <v>0</v>
          </cell>
          <cell r="LH9">
            <v>0</v>
          </cell>
          <cell r="LI9">
            <v>14.327942750872271</v>
          </cell>
          <cell r="LJ9">
            <v>14.327942750872271</v>
          </cell>
          <cell r="LK9">
            <v>14.327942750872273</v>
          </cell>
          <cell r="LL9">
            <v>14.327942750872271</v>
          </cell>
          <cell r="LM9">
            <v>14.327942750872273</v>
          </cell>
          <cell r="LN9">
            <v>14.327942750872271</v>
          </cell>
          <cell r="LO9">
            <v>11.490935355987157</v>
          </cell>
          <cell r="LP9">
            <v>11.490935355987157</v>
          </cell>
          <cell r="LQ9">
            <v>11.490935355987158</v>
          </cell>
          <cell r="LR9">
            <v>11.490935355987158</v>
          </cell>
          <cell r="LS9">
            <v>11.490935355987157</v>
          </cell>
          <cell r="LT9">
            <v>11.490935355987158</v>
          </cell>
          <cell r="LU9">
            <v>1.4674720335761038</v>
          </cell>
          <cell r="LV9">
            <v>1.467472033576104</v>
          </cell>
          <cell r="LW9">
            <v>1.467472033576104</v>
          </cell>
          <cell r="LX9">
            <v>1.4674720335761038</v>
          </cell>
          <cell r="LY9">
            <v>1.4674720335761038</v>
          </cell>
          <cell r="LZ9">
            <v>1.4674720335761038</v>
          </cell>
          <cell r="MA9">
            <v>0.16023191436219203</v>
          </cell>
          <cell r="MB9">
            <v>0.16023191436219203</v>
          </cell>
          <cell r="MC9">
            <v>0.16023191436219203</v>
          </cell>
          <cell r="MD9">
            <v>0.16023191436219203</v>
          </cell>
          <cell r="ME9">
            <v>0.16023191436219203</v>
          </cell>
          <cell r="MF9">
            <v>0.16023191436219203</v>
          </cell>
          <cell r="MG9">
            <v>25.978910454149574</v>
          </cell>
          <cell r="MH9">
            <v>25.978910454149574</v>
          </cell>
          <cell r="MI9">
            <v>25.978910454149577</v>
          </cell>
          <cell r="MJ9">
            <v>25.978910454149577</v>
          </cell>
          <cell r="MK9">
            <v>25.978910454149577</v>
          </cell>
          <cell r="ML9">
            <v>25.978910454149577</v>
          </cell>
          <cell r="MM9">
            <v>1.4676716006481498</v>
          </cell>
          <cell r="MN9">
            <v>1.4676716006481501</v>
          </cell>
          <cell r="MO9">
            <v>1.4676716006481501</v>
          </cell>
          <cell r="MP9">
            <v>1.4676716006481498</v>
          </cell>
          <cell r="MQ9">
            <v>1.4676716006481498</v>
          </cell>
          <cell r="MR9">
            <v>1.4676716006481498</v>
          </cell>
          <cell r="MS9">
            <v>2.0154056829852789</v>
          </cell>
          <cell r="MT9">
            <v>0</v>
          </cell>
          <cell r="MU9">
            <v>0</v>
          </cell>
          <cell r="MV9">
            <v>3.2180760013693938E-2</v>
          </cell>
          <cell r="MW9">
            <v>3.7945990414241688</v>
          </cell>
          <cell r="MX9">
            <v>0</v>
          </cell>
          <cell r="MY9">
            <v>0</v>
          </cell>
          <cell r="MZ9">
            <v>0</v>
          </cell>
          <cell r="NA9">
            <v>0.67949654228004097</v>
          </cell>
          <cell r="NB9">
            <v>0</v>
          </cell>
          <cell r="NC9">
            <v>7.1092102556986427</v>
          </cell>
          <cell r="ND9" t="str">
            <v/>
          </cell>
          <cell r="NE9">
            <v>0</v>
          </cell>
          <cell r="NF9">
            <v>45.600912873146811</v>
          </cell>
          <cell r="NG9">
            <v>2.761664283714234</v>
          </cell>
          <cell r="NH9" t="str">
            <v>N/A</v>
          </cell>
          <cell r="NI9" t="str">
            <v>N/A</v>
          </cell>
          <cell r="NJ9" t="str">
            <v>N/A</v>
          </cell>
          <cell r="NK9">
            <v>0.59532511813579603</v>
          </cell>
          <cell r="NL9" t="str">
            <v>N/A</v>
          </cell>
          <cell r="NM9">
            <v>102.44978888508501</v>
          </cell>
          <cell r="NN9">
            <v>4770.633202099737</v>
          </cell>
          <cell r="NO9">
            <v>5887</v>
          </cell>
          <cell r="NP9">
            <v>94</v>
          </cell>
          <cell r="NQ9">
            <v>11084.023799999999</v>
          </cell>
          <cell r="NR9">
            <v>0</v>
          </cell>
          <cell r="NS9">
            <v>1984.8093999999999</v>
          </cell>
          <cell r="NT9">
            <v>0</v>
          </cell>
          <cell r="NU9">
            <v>0</v>
          </cell>
          <cell r="NV9">
            <v>31.366774624004496</v>
          </cell>
          <cell r="NW9">
            <v>27.446582054797723</v>
          </cell>
          <cell r="NX9">
            <v>0.59259586345974991</v>
          </cell>
          <cell r="NY9">
            <v>0</v>
          </cell>
          <cell r="NZ9">
            <v>14.327942750872269</v>
          </cell>
          <cell r="OA9">
            <v>11.490935355987157</v>
          </cell>
          <cell r="OB9">
            <v>1.4674720335761038</v>
          </cell>
          <cell r="OC9">
            <v>0.16023191436219197</v>
          </cell>
          <cell r="OD9">
            <v>25.97891045414957</v>
          </cell>
          <cell r="OE9">
            <v>1.4676716006481498</v>
          </cell>
          <cell r="OF9">
            <v>2.0154056829852784</v>
          </cell>
          <cell r="OG9">
            <v>0</v>
          </cell>
          <cell r="OH9">
            <v>0</v>
          </cell>
          <cell r="OI9">
            <v>3.2180760013693931E-2</v>
          </cell>
          <cell r="OJ9">
            <v>3.7945990414241684</v>
          </cell>
          <cell r="OK9">
            <v>0</v>
          </cell>
          <cell r="OL9">
            <v>0</v>
          </cell>
          <cell r="OM9">
            <v>0</v>
          </cell>
          <cell r="ON9">
            <v>0</v>
          </cell>
          <cell r="OO9">
            <v>0</v>
          </cell>
          <cell r="OP9">
            <v>9.9444004493661708</v>
          </cell>
          <cell r="OQ9">
            <v>9.9444004493661691</v>
          </cell>
          <cell r="OR9">
            <v>9.9444004493661708</v>
          </cell>
          <cell r="OS9">
            <v>9.9444004493661708</v>
          </cell>
          <cell r="OT9">
            <v>9.9444004493661708</v>
          </cell>
          <cell r="OU9">
            <v>9.9444004493661708</v>
          </cell>
          <cell r="OV9">
            <v>9.9444004493661708</v>
          </cell>
          <cell r="OW9">
            <v>2.8865204161089077</v>
          </cell>
          <cell r="OX9">
            <v>2.8865204161089077</v>
          </cell>
          <cell r="OY9">
            <v>2.8865204161089073</v>
          </cell>
          <cell r="OZ9">
            <v>2.8865204161089073</v>
          </cell>
          <cell r="PA9">
            <v>2.8865204161089077</v>
          </cell>
          <cell r="PB9">
            <v>2.8865204161089073</v>
          </cell>
          <cell r="PC9">
            <v>9.4471804268978623</v>
          </cell>
          <cell r="PD9">
            <v>0</v>
          </cell>
          <cell r="PE9">
            <v>9.4471804268978623</v>
          </cell>
          <cell r="PF9">
            <v>9.4471804268978623</v>
          </cell>
          <cell r="PG9">
            <v>9.4471804268978623</v>
          </cell>
          <cell r="PH9">
            <v>9.4471804268978623</v>
          </cell>
          <cell r="PI9">
            <v>0.49722002246830871</v>
          </cell>
          <cell r="PJ9">
            <v>0</v>
          </cell>
          <cell r="PK9">
            <v>0.49722002246830854</v>
          </cell>
          <cell r="PL9">
            <v>0.4972200224683086</v>
          </cell>
          <cell r="PM9">
            <v>0.49722002246830854</v>
          </cell>
          <cell r="PN9">
            <v>0.49722002246830854</v>
          </cell>
          <cell r="PO9">
            <v>0</v>
          </cell>
          <cell r="PP9">
            <v>0.95</v>
          </cell>
          <cell r="PQ9">
            <v>0.85</v>
          </cell>
          <cell r="PR9">
            <v>0.65</v>
          </cell>
          <cell r="PS9">
            <v>0.8</v>
          </cell>
          <cell r="PT9" t="str">
            <v>1: Yes</v>
          </cell>
          <cell r="PU9" t="str">
            <v>1: Yes</v>
          </cell>
          <cell r="PV9">
            <v>0.95</v>
          </cell>
          <cell r="PW9" t="str">
            <v>1: Yes</v>
          </cell>
          <cell r="PX9" t="str">
            <v>1: Only patients with CD4 &lt;</v>
          </cell>
          <cell r="PY9">
            <v>0.95</v>
          </cell>
          <cell r="PZ9" t="str">
            <v>0: No</v>
          </cell>
          <cell r="QA9" t="str">
            <v>N/A</v>
          </cell>
          <cell r="QB9" t="str">
            <v>N/A</v>
          </cell>
          <cell r="QC9">
            <v>0</v>
          </cell>
          <cell r="QD9">
            <v>1.0916305691966516E-2</v>
          </cell>
          <cell r="QE9">
            <v>1.4792326263233413</v>
          </cell>
          <cell r="QF9">
            <v>2.5538594816442241E-2</v>
          </cell>
          <cell r="QG9">
            <v>1.504086446284937</v>
          </cell>
          <cell r="QH9">
            <v>1.7796886735182726E-3</v>
          </cell>
          <cell r="QI9">
            <v>4.5313585916068946E-2</v>
          </cell>
          <cell r="QJ9">
            <v>2.8865204161089077</v>
          </cell>
          <cell r="QK9">
            <v>3.99101278555099</v>
          </cell>
          <cell r="QL9">
            <v>0</v>
          </cell>
          <cell r="QM9">
            <v>1.0916305691966516E-2</v>
          </cell>
          <cell r="QN9">
            <v>1.4792326263233411</v>
          </cell>
          <cell r="QO9">
            <v>2.5538594816442241E-2</v>
          </cell>
          <cell r="QP9">
            <v>1.5040864462849368</v>
          </cell>
          <cell r="QQ9">
            <v>1.7796886735182724E-3</v>
          </cell>
          <cell r="QR9">
            <v>4.5313585916068939E-2</v>
          </cell>
          <cell r="QS9">
            <v>2.8865204161089077</v>
          </cell>
          <cell r="QT9">
            <v>3.9910127855509896</v>
          </cell>
          <cell r="QU9">
            <v>0</v>
          </cell>
          <cell r="QV9">
            <v>1.0916305691966513E-2</v>
          </cell>
          <cell r="QW9">
            <v>1.4792326263233408</v>
          </cell>
          <cell r="QX9">
            <v>2.5538594816442235E-2</v>
          </cell>
          <cell r="QY9">
            <v>1.5040864462849366</v>
          </cell>
          <cell r="QZ9">
            <v>1.7796886735182722E-3</v>
          </cell>
          <cell r="RA9">
            <v>4.5313585916068926E-2</v>
          </cell>
          <cell r="RB9">
            <v>2.8865204161089069</v>
          </cell>
          <cell r="RC9">
            <v>3.9910127855509892</v>
          </cell>
          <cell r="RD9">
            <v>23.878071709332758</v>
          </cell>
          <cell r="RE9">
            <v>24.300974669169378</v>
          </cell>
          <cell r="RF9">
            <v>134.12095661036332</v>
          </cell>
          <cell r="RG9">
            <v>3.9086027704720281</v>
          </cell>
          <cell r="RH9">
            <v>13.486863665604711</v>
          </cell>
          <cell r="RI9">
            <v>122.45349034527723</v>
          </cell>
          <cell r="RJ9">
            <v>119.43574839279032</v>
          </cell>
          <cell r="RK9">
            <v>73.91218223944</v>
          </cell>
          <cell r="RL9">
            <v>127.41490877984515</v>
          </cell>
          <cell r="RM9">
            <v>3.7131726319484262</v>
          </cell>
          <cell r="RN9">
            <v>12.812520482324473</v>
          </cell>
          <cell r="RO9">
            <v>116.33081582801336</v>
          </cell>
          <cell r="RP9">
            <v>113.46396097315079</v>
          </cell>
          <cell r="RQ9">
            <v>3.890114854707369</v>
          </cell>
          <cell r="RR9">
            <v>6.7060478305181661</v>
          </cell>
          <cell r="RS9">
            <v>0.19543013852360139</v>
          </cell>
          <cell r="RT9">
            <v>0.67434318328023557</v>
          </cell>
          <cell r="RU9">
            <v>6.1226745172638601</v>
          </cell>
          <cell r="RV9">
            <v>5.9717874196395169</v>
          </cell>
          <cell r="RW9">
            <v>4.3621520249374406</v>
          </cell>
          <cell r="RX9">
            <v>4.341113400577151</v>
          </cell>
          <cell r="RY9">
            <v>5.5500410416867627</v>
          </cell>
          <cell r="RZ9">
            <v>4.1282814174074733</v>
          </cell>
          <cell r="SA9">
            <v>3.6842618502035309</v>
          </cell>
          <cell r="SB9">
            <v>5.4537305773490665</v>
          </cell>
          <cell r="SC9">
            <v>5.2658307498666961</v>
          </cell>
          <cell r="SD9">
            <v>0.82690481985041098</v>
          </cell>
          <cell r="SE9">
            <v>1.202743922388924</v>
          </cell>
          <cell r="SF9">
            <v>0.7529099280677316</v>
          </cell>
          <cell r="SG9">
            <v>0.61242549451000849</v>
          </cell>
          <cell r="SH9">
            <v>1.1722720197352554</v>
          </cell>
          <cell r="SI9">
            <v>1.112821935146235</v>
          </cell>
          <cell r="SJ9">
            <v>2.0600942832445304</v>
          </cell>
          <cell r="SK9">
            <v>2.2016678174136244</v>
          </cell>
          <cell r="SL9">
            <v>2.0322214028832857</v>
          </cell>
          <cell r="SM9">
            <v>1.9793028065473124</v>
          </cell>
          <cell r="SN9">
            <v>2.1901894615895539</v>
          </cell>
          <cell r="SO9">
            <v>2.1677954144425922</v>
          </cell>
          <cell r="SP9">
            <v>0.28875102330861591</v>
          </cell>
          <cell r="SQ9">
            <v>0.41999215632924553</v>
          </cell>
          <cell r="SR9">
            <v>0.26291237754316477</v>
          </cell>
          <cell r="SS9">
            <v>0.21385591666044543</v>
          </cell>
          <cell r="ST9">
            <v>0.40935152047589651</v>
          </cell>
          <cell r="SU9">
            <v>0.38859184856593126</v>
          </cell>
          <cell r="SV9">
            <v>0</v>
          </cell>
          <cell r="SW9">
            <v>0</v>
          </cell>
          <cell r="SX9">
            <v>0</v>
          </cell>
          <cell r="SY9">
            <v>0</v>
          </cell>
          <cell r="SZ9">
            <v>0</v>
          </cell>
          <cell r="TA9">
            <v>0</v>
          </cell>
          <cell r="TB9">
            <v>0</v>
          </cell>
          <cell r="TC9">
            <v>0</v>
          </cell>
          <cell r="TD9">
            <v>0</v>
          </cell>
          <cell r="TE9">
            <v>0</v>
          </cell>
          <cell r="TF9">
            <v>0</v>
          </cell>
          <cell r="TG9">
            <v>0</v>
          </cell>
          <cell r="TH9">
            <v>0.59320094926694167</v>
          </cell>
          <cell r="TI9">
            <v>0.86281857277748464</v>
          </cell>
          <cell r="TJ9">
            <v>0.54011885445664598</v>
          </cell>
          <cell r="TK9">
            <v>0.43933881624288218</v>
          </cell>
          <cell r="TL9">
            <v>0.84095878777418032</v>
          </cell>
          <cell r="TM9">
            <v>0.79831077585596866</v>
          </cell>
          <cell r="TN9">
            <v>0.59320094926694167</v>
          </cell>
          <cell r="TO9">
            <v>0.86281857277748464</v>
          </cell>
          <cell r="TP9">
            <v>0.54011885445664598</v>
          </cell>
          <cell r="TQ9">
            <v>0.43933881624288218</v>
          </cell>
          <cell r="TR9">
            <v>0.84095878777418032</v>
          </cell>
          <cell r="TS9">
            <v>0.79831077585596866</v>
          </cell>
          <cell r="TT9">
            <v>0</v>
          </cell>
          <cell r="TU9">
            <v>0</v>
          </cell>
          <cell r="TV9">
            <v>0</v>
          </cell>
          <cell r="TW9">
            <v>0</v>
          </cell>
          <cell r="TX9">
            <v>0</v>
          </cell>
          <cell r="TY9">
            <v>0</v>
          </cell>
          <cell r="TZ9">
            <v>1.2668893114684996</v>
          </cell>
          <cell r="UA9">
            <v>1.2668893114684994</v>
          </cell>
          <cell r="UB9">
            <v>8</v>
          </cell>
          <cell r="UC9">
            <v>328</v>
          </cell>
          <cell r="UD9">
            <v>8</v>
          </cell>
          <cell r="UE9">
            <v>237.25</v>
          </cell>
          <cell r="UF9">
            <v>1</v>
          </cell>
          <cell r="UG9">
            <v>60.83</v>
          </cell>
          <cell r="UH9">
            <v>0</v>
          </cell>
          <cell r="UI9">
            <v>0</v>
          </cell>
          <cell r="UJ9">
            <v>1.1798204830944756</v>
          </cell>
          <cell r="UK9">
            <v>1.1767018820614077</v>
          </cell>
          <cell r="UL9">
            <v>1.3559038548664775</v>
          </cell>
          <cell r="UM9">
            <v>0.90266297819134256</v>
          </cell>
          <cell r="UN9">
            <v>1.2056871012661099</v>
          </cell>
          <cell r="UO9">
            <v>2.5503966173109873</v>
          </cell>
          <cell r="UP9">
            <v>2.4113742025322198</v>
          </cell>
          <cell r="UQ9">
            <v>0.73148869951857498</v>
          </cell>
          <cell r="UR9">
            <v>0.84066039001721604</v>
          </cell>
          <cell r="US9">
            <v>0.5596510464786324</v>
          </cell>
          <cell r="UT9">
            <v>0.74752600278498804</v>
          </cell>
          <cell r="UU9">
            <v>1.5812459027328121</v>
          </cell>
          <cell r="UV9">
            <v>1.4950520055699761</v>
          </cell>
          <cell r="UW9">
            <v>5.8991024154723778E-2</v>
          </cell>
          <cell r="UX9">
            <v>5.8835094103070383E-2</v>
          </cell>
          <cell r="UY9">
            <v>6.7795192743323879E-2</v>
          </cell>
          <cell r="UZ9">
            <v>4.5133148909567135E-2</v>
          </cell>
          <cell r="VA9">
            <v>6.0284355063305498E-2</v>
          </cell>
          <cell r="VB9">
            <v>0.12751983086554938</v>
          </cell>
          <cell r="VC9">
            <v>0.120568710126611</v>
          </cell>
          <cell r="VD9">
            <v>0.23596409661889511</v>
          </cell>
          <cell r="VE9">
            <v>0.27118077097329552</v>
          </cell>
          <cell r="VF9">
            <v>0.18053259563826854</v>
          </cell>
          <cell r="VG9">
            <v>0.24113742025322199</v>
          </cell>
          <cell r="VH9">
            <v>0.51007932346219753</v>
          </cell>
          <cell r="VI9">
            <v>0.48227484050644398</v>
          </cell>
          <cell r="VJ9">
            <v>0</v>
          </cell>
          <cell r="VK9">
            <v>0</v>
          </cell>
          <cell r="VL9">
            <v>0</v>
          </cell>
          <cell r="VM9">
            <v>0</v>
          </cell>
          <cell r="VN9">
            <v>0</v>
          </cell>
          <cell r="VO9">
            <v>0</v>
          </cell>
          <cell r="VP9">
            <v>0</v>
          </cell>
          <cell r="VQ9">
            <v>0</v>
          </cell>
          <cell r="VR9">
            <v>0</v>
          </cell>
          <cell r="VS9">
            <v>0</v>
          </cell>
          <cell r="VT9">
            <v>0</v>
          </cell>
          <cell r="VU9">
            <v>0</v>
          </cell>
          <cell r="VV9">
            <v>0.12978025314039232</v>
          </cell>
          <cell r="VW9">
            <v>0.14914942403531251</v>
          </cell>
          <cell r="VX9">
            <v>9.9292927601047687E-2</v>
          </cell>
          <cell r="VY9">
            <v>0.13262558113927209</v>
          </cell>
          <cell r="VZ9">
            <v>0.28054362790420861</v>
          </cell>
          <cell r="WA9">
            <v>0.26525116227854417</v>
          </cell>
          <cell r="WB9">
            <v>2.3596409661889514E-2</v>
          </cell>
          <cell r="WC9">
            <v>2.7118077097329548E-2</v>
          </cell>
          <cell r="WD9">
            <v>1.8053259563826852E-2</v>
          </cell>
          <cell r="WE9">
            <v>2.4113742025322196E-2</v>
          </cell>
          <cell r="WF9">
            <v>5.1007932346219746E-2</v>
          </cell>
          <cell r="WG9">
            <v>4.8227484050644392E-2</v>
          </cell>
          <cell r="WH9">
            <v>0</v>
          </cell>
          <cell r="WI9">
            <v>0</v>
          </cell>
          <cell r="WJ9">
            <v>0</v>
          </cell>
          <cell r="WK9">
            <v>0</v>
          </cell>
          <cell r="WL9">
            <v>0</v>
          </cell>
          <cell r="WM9">
            <v>0</v>
          </cell>
          <cell r="WN9">
            <v>5.8991024154723778E-2</v>
          </cell>
          <cell r="WO9">
            <v>8.6444392485558375</v>
          </cell>
          <cell r="WP9">
            <v>8.5748527894342548</v>
          </cell>
          <cell r="WQ9">
            <v>12.573450437187759</v>
          </cell>
          <cell r="WR9">
            <v>7.8708987740492944</v>
          </cell>
          <cell r="WS9">
            <v>6.4022785385580976</v>
          </cell>
          <cell r="WT9">
            <v>12.254898041610723</v>
          </cell>
          <cell r="WU9">
            <v>11.633408563965324</v>
          </cell>
          <cell r="WV9">
            <v>1.8558368745446332</v>
          </cell>
          <cell r="WW9">
            <v>2.6993391116133605</v>
          </cell>
          <cell r="WX9">
            <v>1.6897688514762974</v>
          </cell>
          <cell r="WY9">
            <v>1.3744771929476873</v>
          </cell>
          <cell r="WZ9">
            <v>2.6309504903057195</v>
          </cell>
          <cell r="XA9">
            <v>2.4975256310878708</v>
          </cell>
          <cell r="XB9">
            <v>1.8558368745446332</v>
          </cell>
          <cell r="XC9">
            <v>2.6993391116133605</v>
          </cell>
          <cell r="XD9">
            <v>1.6897688514762974</v>
          </cell>
          <cell r="XE9">
            <v>1.3744771929476873</v>
          </cell>
          <cell r="XF9">
            <v>2.6309504903057195</v>
          </cell>
          <cell r="XG9">
            <v>2.4975256310878708</v>
          </cell>
          <cell r="XH9">
            <v>0.39424329638362632</v>
          </cell>
          <cell r="XI9">
            <v>0.57343205322440993</v>
          </cell>
          <cell r="XJ9">
            <v>0.35896476208117722</v>
          </cell>
          <cell r="XK9">
            <v>0.2919860181594735</v>
          </cell>
          <cell r="XL9">
            <v>0.55890396841842638</v>
          </cell>
          <cell r="XM9">
            <v>0.53055995982636028</v>
          </cell>
          <cell r="XN9">
            <v>0</v>
          </cell>
          <cell r="XO9">
            <v>0</v>
          </cell>
          <cell r="XP9">
            <v>0</v>
          </cell>
          <cell r="XQ9">
            <v>0</v>
          </cell>
          <cell r="XR9">
            <v>0</v>
          </cell>
          <cell r="XS9">
            <v>0</v>
          </cell>
          <cell r="XT9">
            <v>0</v>
          </cell>
          <cell r="XU9">
            <v>0</v>
          </cell>
          <cell r="XV9">
            <v>0</v>
          </cell>
          <cell r="XW9">
            <v>0</v>
          </cell>
          <cell r="XX9">
            <v>0</v>
          </cell>
          <cell r="XY9">
            <v>0</v>
          </cell>
          <cell r="XZ9">
            <v>2.0176001438235134</v>
          </cell>
          <cell r="YA9">
            <v>2.9346259116420903</v>
          </cell>
          <cell r="YB9">
            <v>1.837056868806751</v>
          </cell>
          <cell r="YC9">
            <v>1.4942829406026541</v>
          </cell>
          <cell r="YD9">
            <v>2.8602762238657631</v>
          </cell>
          <cell r="YE9">
            <v>2.7152214408511641</v>
          </cell>
          <cell r="YF9">
            <v>2.5209220592594317</v>
          </cell>
          <cell r="YG9">
            <v>3.6667142490945372</v>
          </cell>
          <cell r="YH9">
            <v>2.2953394402087701</v>
          </cell>
          <cell r="YI9">
            <v>1.8670551939005964</v>
          </cell>
          <cell r="YJ9">
            <v>3.5738168687150931</v>
          </cell>
          <cell r="YK9">
            <v>3.3925759011120595</v>
          </cell>
          <cell r="YL9">
            <v>0</v>
          </cell>
          <cell r="YM9">
            <v>0</v>
          </cell>
          <cell r="YN9">
            <v>0</v>
          </cell>
          <cell r="YO9">
            <v>0</v>
          </cell>
          <cell r="YP9">
            <v>0</v>
          </cell>
          <cell r="YQ9">
            <v>0</v>
          </cell>
          <cell r="YR9">
            <v>1.5481139189179691</v>
          </cell>
          <cell r="YS9">
            <v>0</v>
          </cell>
          <cell r="YT9">
            <v>0.89035039516541026</v>
          </cell>
          <cell r="YU9">
            <v>0</v>
          </cell>
          <cell r="YV9">
            <v>5.8463743126440271</v>
          </cell>
          <cell r="YW9">
            <v>0.32352653855776098</v>
          </cell>
          <cell r="YX9">
            <v>3.6074083270670187E-2</v>
          </cell>
          <cell r="YY9">
            <v>0</v>
          </cell>
          <cell r="YZ9">
            <v>1.8558368745446332</v>
          </cell>
          <cell r="ZA9">
            <v>1.5356518305352744</v>
          </cell>
          <cell r="ZB9">
            <v>0</v>
          </cell>
          <cell r="ZC9">
            <v>0.88318320599378042</v>
          </cell>
          <cell r="ZD9">
            <v>0</v>
          </cell>
          <cell r="ZE9">
            <v>5.7993118629675804</v>
          </cell>
          <cell r="ZF9">
            <v>0.32092219770894798</v>
          </cell>
          <cell r="ZG9">
            <v>3.5783692228673759E-2</v>
          </cell>
          <cell r="ZH9">
            <v>0</v>
          </cell>
          <cell r="ZI9">
            <v>1.8408976618214485</v>
          </cell>
          <cell r="ZJ9">
            <v>4.2300000000000004E-2</v>
          </cell>
          <cell r="ZK9">
            <v>0.97291598619632413</v>
          </cell>
          <cell r="ZL9">
            <v>0.97291598619632391</v>
          </cell>
          <cell r="ZM9">
            <v>0.97291598619632413</v>
          </cell>
          <cell r="ZN9">
            <v>0.97291598619632413</v>
          </cell>
          <cell r="ZO9">
            <v>0.97291598619632413</v>
          </cell>
          <cell r="ZP9">
            <v>0.97291598619632413</v>
          </cell>
          <cell r="ZQ9">
            <v>0.97291598619632413</v>
          </cell>
          <cell r="ZR9">
            <v>9</v>
          </cell>
          <cell r="ZS9">
            <v>81</v>
          </cell>
          <cell r="ZT9">
            <v>90</v>
          </cell>
          <cell r="ZU9">
            <v>0</v>
          </cell>
          <cell r="ZV9">
            <v>0</v>
          </cell>
          <cell r="ZW9">
            <v>0</v>
          </cell>
        </row>
        <row r="10">
          <cell r="A10" t="str">
            <v>Ethiopia_19</v>
          </cell>
          <cell r="B10" t="str">
            <v>Ethiopia</v>
          </cell>
          <cell r="C10" t="str">
            <v>Dilechora HP</v>
          </cell>
          <cell r="D10" t="str">
            <v>Hospital</v>
          </cell>
          <cell r="E10" t="str">
            <v>Tertiary</v>
          </cell>
          <cell r="F10" t="str">
            <v>Urban</v>
          </cell>
          <cell r="G10" t="str">
            <v>No</v>
          </cell>
          <cell r="H10">
            <v>38253</v>
          </cell>
          <cell r="I10" t="e">
            <v>#VALUE!</v>
          </cell>
          <cell r="J10">
            <v>147681</v>
          </cell>
          <cell r="K10">
            <v>200</v>
          </cell>
          <cell r="L10">
            <v>13089</v>
          </cell>
          <cell r="M10" t="str">
            <v>USD</v>
          </cell>
          <cell r="N10">
            <v>1</v>
          </cell>
          <cell r="O10">
            <v>0</v>
          </cell>
          <cell r="P10">
            <v>0</v>
          </cell>
          <cell r="Q10">
            <v>0</v>
          </cell>
          <cell r="R10">
            <v>0</v>
          </cell>
          <cell r="S10" t="str">
            <v>Unknown</v>
          </cell>
          <cell r="T10">
            <v>147681</v>
          </cell>
          <cell r="U10" t="str">
            <v>Jul-10</v>
          </cell>
          <cell r="V10" t="str">
            <v>Jun-11</v>
          </cell>
          <cell r="W10">
            <v>213</v>
          </cell>
          <cell r="X10">
            <v>1923.6666666666667</v>
          </cell>
          <cell r="Y10">
            <v>39.416666666666664</v>
          </cell>
          <cell r="Z10">
            <v>144.41666666666666</v>
          </cell>
          <cell r="AA10">
            <v>7.833333333333333</v>
          </cell>
          <cell r="AB10">
            <v>2328.3333333333335</v>
          </cell>
          <cell r="AC10">
            <v>2115.3333333333335</v>
          </cell>
          <cell r="AD10">
            <v>9.633421617752326</v>
          </cell>
          <cell r="AE10">
            <v>8.7075912670007156</v>
          </cell>
          <cell r="AF10">
            <v>4.5999999999999996</v>
          </cell>
          <cell r="AG10">
            <v>10</v>
          </cell>
          <cell r="AH10">
            <v>12</v>
          </cell>
          <cell r="AI10">
            <v>11.4</v>
          </cell>
          <cell r="AJ10">
            <v>12</v>
          </cell>
          <cell r="AK10">
            <v>21.5</v>
          </cell>
          <cell r="AL10">
            <v>6.8</v>
          </cell>
          <cell r="AM10">
            <v>7.5</v>
          </cell>
          <cell r="AN10">
            <v>15.2</v>
          </cell>
          <cell r="AO10">
            <v>15.7</v>
          </cell>
          <cell r="AP10">
            <v>11.7</v>
          </cell>
          <cell r="AQ10">
            <v>11</v>
          </cell>
          <cell r="AR10">
            <v>11.4</v>
          </cell>
          <cell r="AS10">
            <v>11.4</v>
          </cell>
          <cell r="AT10">
            <v>12</v>
          </cell>
          <cell r="AU10">
            <v>1</v>
          </cell>
          <cell r="AV10">
            <v>1.8</v>
          </cell>
          <cell r="AW10">
            <v>1.8</v>
          </cell>
          <cell r="AX10">
            <v>2.6</v>
          </cell>
          <cell r="AY10">
            <v>1.6</v>
          </cell>
          <cell r="AZ10">
            <v>227743.29333333333</v>
          </cell>
          <cell r="BA10" t="str">
            <v>1: Yes</v>
          </cell>
          <cell r="BB10" t="str">
            <v>23</v>
          </cell>
          <cell r="BC10" t="str">
            <v>112</v>
          </cell>
          <cell r="BD10" t="str">
            <v>6</v>
          </cell>
          <cell r="BE10" t="str">
            <v>13</v>
          </cell>
          <cell r="BF10" t="str">
            <v>N/A</v>
          </cell>
          <cell r="BG10" t="str">
            <v>N/A</v>
          </cell>
          <cell r="BH10" t="str">
            <v>1: Yes</v>
          </cell>
          <cell r="BI10" t="str">
            <v>N_INITIATION,N_STAGE,N_MONITORING: Initiation, WHO Staging, Routine clinical monitoring</v>
          </cell>
          <cell r="BJ10" t="str">
            <v>Available for consultation for complicated cases. Adult ART nurses are not allowed to switch patients from 1L to 2L, but the Peds ART nurses are allowed to migrate patients.</v>
          </cell>
          <cell r="BK10" t="str">
            <v>1: Yes</v>
          </cell>
          <cell r="BL10">
            <v>0.23030026049546737</v>
          </cell>
          <cell r="BM10" t="str">
            <v>1: Yes</v>
          </cell>
          <cell r="BN10" t="str">
            <v>23</v>
          </cell>
          <cell r="BO10" t="str">
            <v>112</v>
          </cell>
          <cell r="BP10" t="str">
            <v>6</v>
          </cell>
          <cell r="BQ10" t="str">
            <v>13</v>
          </cell>
          <cell r="BR10" t="str">
            <v>N/A</v>
          </cell>
          <cell r="BS10" t="str">
            <v>N/A</v>
          </cell>
          <cell r="BT10" t="str">
            <v>0: No</v>
          </cell>
          <cell r="BU10" t="str">
            <v>0: No</v>
          </cell>
          <cell r="BV10" t="str">
            <v>0: No</v>
          </cell>
          <cell r="BW10" t="str">
            <v>0: No</v>
          </cell>
          <cell r="BX10" t="str">
            <v>0: No</v>
          </cell>
          <cell r="BY10" t="str">
            <v>0: No</v>
          </cell>
          <cell r="BZ10" t="str">
            <v>1: Yes</v>
          </cell>
          <cell r="CA10" t="str">
            <v>Medical record number, mixed with all hospital patients</v>
          </cell>
          <cell r="CB10" t="str">
            <v>ART patient charts are stored with all facility charts, mixed by medical record number based on date of first visit. The storage room is organized, but we had difficulty getting all the cards because of resistance from the card room staff and the number of charts in storage. In the end, we received all charts we needed for the review.   There were two incomplete electronic databases that we were unable to use, so we sampled directly from the registers twice.   The charts were sufficiently filled out, but lacked on TB, date of birth, and occupation.</v>
          </cell>
          <cell r="CC10">
            <v>13.93331240854492</v>
          </cell>
          <cell r="CD10">
            <v>14.086355004099307</v>
          </cell>
          <cell r="CE10">
            <v>13.917902036884147</v>
          </cell>
          <cell r="CF10">
            <v>11.687242902735562</v>
          </cell>
          <cell r="CG10">
            <v>11.54668156053231</v>
          </cell>
          <cell r="CH10">
            <v>11.701396495182438</v>
          </cell>
          <cell r="CI10">
            <v>9.0902909302772841</v>
          </cell>
          <cell r="CJ10">
            <v>11.032490275558299</v>
          </cell>
          <cell r="CK10">
            <v>44.531959417255344</v>
          </cell>
          <cell r="CL10">
            <v>51.018289667527362</v>
          </cell>
          <cell r="CM10">
            <v>2.2460695058093569</v>
          </cell>
          <cell r="CN10">
            <v>2.5396734435669974</v>
          </cell>
          <cell r="CO10">
            <v>2.216505541701709</v>
          </cell>
          <cell r="CP10">
            <v>2.0161241260866394</v>
          </cell>
          <cell r="CQ10">
            <v>2.5378364284179438</v>
          </cell>
          <cell r="CR10">
            <v>4.6595889255751812</v>
          </cell>
          <cell r="CS10">
            <v>4.7670543117948325</v>
          </cell>
          <cell r="CT10">
            <v>11.701396495182438</v>
          </cell>
          <cell r="CU10">
            <v>9.1292882682370387</v>
          </cell>
          <cell r="CV10">
            <v>44.865684126355276</v>
          </cell>
          <cell r="CW10">
            <v>2.216505541701709</v>
          </cell>
          <cell r="CX10">
            <v>2.0265995651919035</v>
          </cell>
          <cell r="CY10">
            <v>4.6651180696937624</v>
          </cell>
          <cell r="CZ10">
            <v>8.9702308697181241</v>
          </cell>
          <cell r="DA10">
            <v>8.4831677297342161</v>
          </cell>
          <cell r="DB10">
            <v>6.6590892548499472</v>
          </cell>
          <cell r="DC10">
            <v>7.9736522698312671</v>
          </cell>
          <cell r="DD10">
            <v>38.785243808477695</v>
          </cell>
          <cell r="DE10">
            <v>45.111621064314441</v>
          </cell>
          <cell r="DF10">
            <v>1.5317314635803363</v>
          </cell>
          <cell r="DG10">
            <v>1.731957853783878</v>
          </cell>
          <cell r="DH10">
            <v>1.3749177175608001</v>
          </cell>
          <cell r="DI10">
            <v>1.730705081376078</v>
          </cell>
          <cell r="DJ10">
            <v>3.1776572123853941</v>
          </cell>
          <cell r="DK10">
            <v>3.250944398241709</v>
          </cell>
          <cell r="DL10">
            <v>0.36156215568638206</v>
          </cell>
          <cell r="DM10">
            <v>0.40882519557855596</v>
          </cell>
          <cell r="DN10">
            <v>0.32454658383180118</v>
          </cell>
          <cell r="DO10">
            <v>0.40852948115137439</v>
          </cell>
          <cell r="DP10">
            <v>0.75007964454611731</v>
          </cell>
          <cell r="DQ10">
            <v>0.7673789385362404</v>
          </cell>
          <cell r="DR10">
            <v>6.627381270096934E-2</v>
          </cell>
          <cell r="DS10">
            <v>6.6273786991020128E-2</v>
          </cell>
          <cell r="DT10">
            <v>5.1837517685372682E-2</v>
          </cell>
          <cell r="DU10">
            <v>6.3765947485094815E-2</v>
          </cell>
          <cell r="DV10">
            <v>0.24762022279815973</v>
          </cell>
          <cell r="DW10">
            <v>0.28074606167268468</v>
          </cell>
          <cell r="DX10">
            <v>0</v>
          </cell>
          <cell r="DY10">
            <v>0</v>
          </cell>
          <cell r="DZ10">
            <v>0</v>
          </cell>
          <cell r="EA10">
            <v>0</v>
          </cell>
          <cell r="EB10">
            <v>0</v>
          </cell>
          <cell r="EC10">
            <v>0</v>
          </cell>
          <cell r="ED10">
            <v>1.7389403711057159</v>
          </cell>
          <cell r="EE10">
            <v>1.9662529004650395</v>
          </cell>
          <cell r="EF10">
            <v>1.5609132428646515</v>
          </cell>
          <cell r="EG10">
            <v>1.9648306560524069</v>
          </cell>
          <cell r="EH10">
            <v>3.6075229526434529</v>
          </cell>
          <cell r="EI10">
            <v>3.6907242507824787</v>
          </cell>
          <cell r="EJ10">
            <v>1.2645737357533895</v>
          </cell>
          <cell r="EK10">
            <v>1.4298775375466002</v>
          </cell>
          <cell r="EL10">
            <v>1.135110739571352</v>
          </cell>
          <cell r="EM10">
            <v>1.4288432680800209</v>
          </cell>
          <cell r="EN10">
            <v>2.6234245019797124</v>
          </cell>
          <cell r="EO10">
            <v>2.6839292657746312</v>
          </cell>
          <cell r="EP10">
            <v>0</v>
          </cell>
          <cell r="EQ10">
            <v>0</v>
          </cell>
          <cell r="ER10">
            <v>0</v>
          </cell>
          <cell r="ES10">
            <v>0</v>
          </cell>
          <cell r="ET10">
            <v>0</v>
          </cell>
          <cell r="EU10">
            <v>0</v>
          </cell>
          <cell r="EV10">
            <v>0.32211882605583392</v>
          </cell>
          <cell r="EW10">
            <v>0</v>
          </cell>
          <cell r="EX10">
            <v>2.1818181818181817</v>
          </cell>
          <cell r="EY10">
            <v>0</v>
          </cell>
          <cell r="EZ10">
            <v>1.786685755189692</v>
          </cell>
          <cell r="FA10">
            <v>0.89591982820329275</v>
          </cell>
          <cell r="FB10">
            <v>0</v>
          </cell>
          <cell r="FC10">
            <v>1.2884753042233357</v>
          </cell>
          <cell r="FD10">
            <v>0.42949176807444517</v>
          </cell>
          <cell r="FE10">
            <v>6.9045096635647809</v>
          </cell>
          <cell r="FF10">
            <v>1.6320687186828917</v>
          </cell>
          <cell r="FG10">
            <v>0.99642090193271282</v>
          </cell>
          <cell r="FH10">
            <v>2.6284896206156043</v>
          </cell>
          <cell r="FI10">
            <v>0.36422587372788789</v>
          </cell>
          <cell r="FJ10">
            <v>0</v>
          </cell>
          <cell r="FK10">
            <v>1.7759399617422424</v>
          </cell>
          <cell r="FL10">
            <v>0</v>
          </cell>
          <cell r="FM10">
            <v>2.020239512944018</v>
          </cell>
          <cell r="FN10">
            <v>1.0130335634618322</v>
          </cell>
          <cell r="FO10">
            <v>0</v>
          </cell>
          <cell r="FP10">
            <v>1.095963136801503</v>
          </cell>
          <cell r="FQ10">
            <v>0.48563449830385047</v>
          </cell>
          <cell r="FR10">
            <v>6.7550365469813336</v>
          </cell>
          <cell r="FS10">
            <v>1.845411093554632</v>
          </cell>
          <cell r="FT10">
            <v>1.1266720360649332</v>
          </cell>
          <cell r="FU10">
            <v>2.9720831296195653</v>
          </cell>
          <cell r="FV10">
            <v>0.31787892636115339</v>
          </cell>
          <cell r="FW10">
            <v>0</v>
          </cell>
          <cell r="FX10">
            <v>2.2226874195472273</v>
          </cell>
          <cell r="FY10">
            <v>0</v>
          </cell>
          <cell r="FZ10">
            <v>1.7631684448831977</v>
          </cell>
          <cell r="GA10">
            <v>0.88412725385248803</v>
          </cell>
          <cell r="GB10">
            <v>0</v>
          </cell>
          <cell r="GC10">
            <v>1.3078599993041033</v>
          </cell>
          <cell r="GD10">
            <v>0.42383856848153789</v>
          </cell>
          <cell r="GE10">
            <v>6.9195606124297075</v>
          </cell>
          <cell r="GF10">
            <v>1.6105865602298441</v>
          </cell>
          <cell r="GG10">
            <v>0.9833054788771679</v>
          </cell>
          <cell r="GH10">
            <v>2.5938920391070122</v>
          </cell>
          <cell r="GI10">
            <v>3769.4425378071719</v>
          </cell>
          <cell r="GJ10">
            <v>0</v>
          </cell>
          <cell r="GK10">
            <v>2167.2603447025454</v>
          </cell>
          <cell r="GL10">
            <v>0</v>
          </cell>
          <cell r="GM10">
            <v>2014.5051706033191</v>
          </cell>
          <cell r="GN10">
            <v>1861.9350843806203</v>
          </cell>
          <cell r="GO10">
            <v>0</v>
          </cell>
          <cell r="GP10">
            <v>342.88496658497724</v>
          </cell>
          <cell r="GQ10">
            <v>548.67789503941162</v>
          </cell>
          <cell r="GR10">
            <v>953.07772554830626</v>
          </cell>
          <cell r="GS10">
            <v>696.58635548751374</v>
          </cell>
          <cell r="GT10">
            <v>0</v>
          </cell>
          <cell r="GU10">
            <v>1</v>
          </cell>
          <cell r="GV10">
            <v>0</v>
          </cell>
          <cell r="GW10">
            <v>1.2621661517325544</v>
          </cell>
          <cell r="GX10">
            <v>0.41292539019624042</v>
          </cell>
          <cell r="GY10">
            <v>0</v>
          </cell>
          <cell r="GZ10">
            <v>0.42949176807444517</v>
          </cell>
          <cell r="HA10">
            <v>12.087400000000001</v>
          </cell>
          <cell r="HB10">
            <v>120.12961253455681</v>
          </cell>
          <cell r="HC10">
            <v>104.52357503970369</v>
          </cell>
          <cell r="HD10">
            <v>614.45677556410305</v>
          </cell>
          <cell r="HE10">
            <v>183.9649256094261</v>
          </cell>
          <cell r="HF10">
            <v>288.28305784802797</v>
          </cell>
          <cell r="HG10">
            <v>114.12313190782896</v>
          </cell>
          <cell r="HH10">
            <v>6.0064806267278428</v>
          </cell>
          <cell r="HI10">
            <v>99.297396287718499</v>
          </cell>
          <cell r="HJ10">
            <v>5.2261787519851843</v>
          </cell>
          <cell r="HK10">
            <v>583.73393678589787</v>
          </cell>
          <cell r="HL10">
            <v>30.722838778205155</v>
          </cell>
          <cell r="HM10">
            <v>174.76667932895475</v>
          </cell>
          <cell r="HN10">
            <v>9.1982462804713059</v>
          </cell>
          <cell r="HO10">
            <v>273.86890495562653</v>
          </cell>
          <cell r="HP10">
            <v>14.414152892401397</v>
          </cell>
          <cell r="HQ10">
            <v>420.24999999999994</v>
          </cell>
          <cell r="HR10">
            <v>866.25</v>
          </cell>
          <cell r="HS10">
            <v>798</v>
          </cell>
          <cell r="HT10">
            <v>22.5</v>
          </cell>
          <cell r="HU10" t="str">
            <v>1: Yes</v>
          </cell>
          <cell r="HV10" t="str">
            <v>3</v>
          </cell>
          <cell r="HW10" t="str">
            <v>15</v>
          </cell>
          <cell r="HX10" t="str">
            <v>OTHER: Other (please specify)</v>
          </cell>
          <cell r="HY10" t="str">
            <v>1: Yes</v>
          </cell>
          <cell r="HZ10" t="str">
            <v>1: Yes</v>
          </cell>
          <cell r="IA10" t="str">
            <v>0: No</v>
          </cell>
          <cell r="IB10" t="str">
            <v>1: Yes</v>
          </cell>
          <cell r="IC10" t="str">
            <v>0: No</v>
          </cell>
          <cell r="ID10">
            <v>0</v>
          </cell>
          <cell r="IE10">
            <v>786</v>
          </cell>
          <cell r="IF10">
            <v>0</v>
          </cell>
          <cell r="IG10">
            <v>354</v>
          </cell>
          <cell r="IH10">
            <v>0</v>
          </cell>
          <cell r="II10">
            <v>791</v>
          </cell>
          <cell r="IJ10">
            <v>0</v>
          </cell>
          <cell r="IK10">
            <v>1</v>
          </cell>
          <cell r="IL10">
            <v>0</v>
          </cell>
          <cell r="IM10">
            <v>0</v>
          </cell>
          <cell r="IN10">
            <v>52.511507269671959</v>
          </cell>
          <cell r="IO10">
            <v>84.853327975451165</v>
          </cell>
          <cell r="IP10">
            <v>116.73485789435232</v>
          </cell>
          <cell r="IQ10">
            <v>139.26992766859067</v>
          </cell>
          <cell r="IR10">
            <v>148.92324833783883</v>
          </cell>
          <cell r="IS10" t="str">
            <v>N/A</v>
          </cell>
          <cell r="IT10">
            <v>126.08771096661067</v>
          </cell>
          <cell r="IU10" t="str">
            <v>N/A</v>
          </cell>
          <cell r="IV10">
            <v>9641.362000000001</v>
          </cell>
          <cell r="IW10">
            <v>291.56400000000002</v>
          </cell>
          <cell r="IX10">
            <v>5322.8515000000007</v>
          </cell>
          <cell r="IY10">
            <v>18.381</v>
          </cell>
          <cell r="IZ10">
            <v>6924.8764999999994</v>
          </cell>
          <cell r="JA10">
            <v>761</v>
          </cell>
          <cell r="JB10">
            <v>509.44700000000006</v>
          </cell>
          <cell r="JC10">
            <v>14978.466995000001</v>
          </cell>
          <cell r="JD10">
            <v>10945.4175</v>
          </cell>
          <cell r="JE10">
            <v>291.56400000000002</v>
          </cell>
          <cell r="JF10">
            <v>6754.2165000000005</v>
          </cell>
          <cell r="JG10">
            <v>99.381</v>
          </cell>
          <cell r="JH10">
            <v>6924.8764999999994</v>
          </cell>
          <cell r="JI10">
            <v>926</v>
          </cell>
          <cell r="JJ10">
            <v>509.44700000000006</v>
          </cell>
          <cell r="JK10">
            <v>15372.466995000001</v>
          </cell>
          <cell r="JL10">
            <v>553</v>
          </cell>
          <cell r="JM10">
            <v>233</v>
          </cell>
          <cell r="JN10">
            <v>254</v>
          </cell>
          <cell r="JO10">
            <v>96</v>
          </cell>
          <cell r="JP10">
            <v>298</v>
          </cell>
          <cell r="JQ10">
            <v>489</v>
          </cell>
          <cell r="JR10">
            <v>0</v>
          </cell>
          <cell r="JS10">
            <v>0</v>
          </cell>
          <cell r="JT10">
            <v>0</v>
          </cell>
          <cell r="JU10">
            <v>0</v>
          </cell>
          <cell r="JV10">
            <v>4.3165047125009135</v>
          </cell>
          <cell r="JW10">
            <v>9.7172499452034788</v>
          </cell>
          <cell r="JX10" t="str">
            <v/>
          </cell>
          <cell r="JY10">
            <v>2.6447541462701838</v>
          </cell>
          <cell r="JZ10">
            <v>4.2135785782129034</v>
          </cell>
          <cell r="KA10">
            <v>4.3670088405055898</v>
          </cell>
          <cell r="KB10">
            <v>4.2794257324468479</v>
          </cell>
          <cell r="KC10" t="str">
            <v/>
          </cell>
          <cell r="KD10">
            <v>7.1843720318550455</v>
          </cell>
          <cell r="KE10">
            <v>7.1907649594505747</v>
          </cell>
          <cell r="KF10" t="str">
            <v>Tenofovir/Emtricitabine</v>
          </cell>
          <cell r="KG10" t="str">
            <v/>
          </cell>
          <cell r="KH10" t="str">
            <v>1: Yes</v>
          </cell>
          <cell r="KI10" t="str">
            <v>3</v>
          </cell>
          <cell r="KJ10" t="str">
            <v>15</v>
          </cell>
          <cell r="KK10" t="str">
            <v>OTHER: Other (please specify)</v>
          </cell>
          <cell r="KL10" t="str">
            <v>1: Yes</v>
          </cell>
          <cell r="KM10">
            <v>786</v>
          </cell>
          <cell r="KN10">
            <v>354</v>
          </cell>
          <cell r="KO10">
            <v>798</v>
          </cell>
          <cell r="KP10">
            <v>20</v>
          </cell>
          <cell r="KQ10">
            <v>16.433575895883958</v>
          </cell>
          <cell r="KR10">
            <v>16.37398773240837</v>
          </cell>
          <cell r="KS10">
            <v>16.445103347701789</v>
          </cell>
          <cell r="KT10">
            <v>16.423164104659268</v>
          </cell>
          <cell r="KU10">
            <v>16.37398773240837</v>
          </cell>
          <cell r="KV10">
            <v>16.37398773240837</v>
          </cell>
          <cell r="KW10">
            <v>0.12953205916823687</v>
          </cell>
          <cell r="KX10">
            <v>0.12953205916823687</v>
          </cell>
          <cell r="KY10">
            <v>0.12953205916823687</v>
          </cell>
          <cell r="KZ10">
            <v>0.12953205916823685</v>
          </cell>
          <cell r="LA10">
            <v>0.12953205916823687</v>
          </cell>
          <cell r="LB10">
            <v>0.12953205916823687</v>
          </cell>
          <cell r="LC10">
            <v>4.3307585927092926E-2</v>
          </cell>
          <cell r="LD10">
            <v>0</v>
          </cell>
          <cell r="LE10">
            <v>0</v>
          </cell>
          <cell r="LF10">
            <v>0</v>
          </cell>
          <cell r="LG10">
            <v>0.69821924454874573</v>
          </cell>
          <cell r="LH10">
            <v>0</v>
          </cell>
          <cell r="LI10">
            <v>11.84088076088733</v>
          </cell>
          <cell r="LJ10">
            <v>11.840880760887332</v>
          </cell>
          <cell r="LK10">
            <v>11.84088076088733</v>
          </cell>
          <cell r="LL10">
            <v>11.84088076088733</v>
          </cell>
          <cell r="LM10">
            <v>11.84088076088733</v>
          </cell>
          <cell r="LN10">
            <v>11.84088076088733</v>
          </cell>
          <cell r="LO10">
            <v>4.2662884259848779</v>
          </cell>
          <cell r="LP10">
            <v>4.2654559125963782</v>
          </cell>
          <cell r="LQ10">
            <v>4.2654559125963782</v>
          </cell>
          <cell r="LR10">
            <v>4.314632284847276</v>
          </cell>
          <cell r="LS10">
            <v>4.2654559125963791</v>
          </cell>
          <cell r="LT10">
            <v>4.2654559125963782</v>
          </cell>
          <cell r="LU10">
            <v>5.8755650087089668E-2</v>
          </cell>
          <cell r="LV10">
            <v>0</v>
          </cell>
          <cell r="LW10">
            <v>7.1115615293419046E-2</v>
          </cell>
          <cell r="LX10">
            <v>0</v>
          </cell>
          <cell r="LY10">
            <v>0</v>
          </cell>
          <cell r="LZ10">
            <v>0</v>
          </cell>
          <cell r="MA10">
            <v>0.26765105892465907</v>
          </cell>
          <cell r="MB10">
            <v>0.26765105892465907</v>
          </cell>
          <cell r="MC10">
            <v>0.26765105892465907</v>
          </cell>
          <cell r="MD10">
            <v>0.26765105892465907</v>
          </cell>
          <cell r="ME10">
            <v>0.26765105892465907</v>
          </cell>
          <cell r="MF10">
            <v>0.26765105892465907</v>
          </cell>
          <cell r="MG10">
            <v>11.519165553498915</v>
          </cell>
          <cell r="MH10">
            <v>11.519165553498917</v>
          </cell>
          <cell r="MI10">
            <v>11.519165553498915</v>
          </cell>
          <cell r="MJ10">
            <v>11.519165553498915</v>
          </cell>
          <cell r="MK10">
            <v>11.519165553498917</v>
          </cell>
          <cell r="ML10">
            <v>11.519165553498915</v>
          </cell>
          <cell r="MM10">
            <v>4.9144103423850414</v>
          </cell>
          <cell r="MN10">
            <v>4.854822178909453</v>
          </cell>
          <cell r="MO10">
            <v>4.9259377942028708</v>
          </cell>
          <cell r="MP10">
            <v>4.9039985511603499</v>
          </cell>
          <cell r="MQ10">
            <v>4.8548221789094521</v>
          </cell>
          <cell r="MR10">
            <v>4.854822178909453</v>
          </cell>
          <cell r="MS10">
            <v>0.9826771653543307</v>
          </cell>
          <cell r="MT10">
            <v>0.6828919112383679</v>
          </cell>
          <cell r="MU10">
            <v>0</v>
          </cell>
          <cell r="MV10">
            <v>1.2884753042233356E-3</v>
          </cell>
          <cell r="MW10">
            <v>1.2450966356478166</v>
          </cell>
          <cell r="MX10">
            <v>0</v>
          </cell>
          <cell r="MY10">
            <v>0</v>
          </cell>
          <cell r="MZ10">
            <v>0</v>
          </cell>
          <cell r="NA10">
            <v>0.42992125984251967</v>
          </cell>
          <cell r="NB10">
            <v>0</v>
          </cell>
          <cell r="NC10">
            <v>7.1092102556986427</v>
          </cell>
          <cell r="ND10">
            <v>7.1092102556986427</v>
          </cell>
          <cell r="NE10">
            <v>0</v>
          </cell>
          <cell r="NF10">
            <v>45.600912873146811</v>
          </cell>
          <cell r="NG10">
            <v>2.761664283714234</v>
          </cell>
          <cell r="NH10" t="str">
            <v>N/A</v>
          </cell>
          <cell r="NI10" t="str">
            <v>N/A</v>
          </cell>
          <cell r="NJ10" t="str">
            <v>N/A</v>
          </cell>
          <cell r="NK10">
            <v>0.59532511813579603</v>
          </cell>
          <cell r="NL10" t="str">
            <v>N/A</v>
          </cell>
          <cell r="NM10">
            <v>354.76621331424479</v>
          </cell>
          <cell r="NN10">
            <v>3203.9997136721549</v>
          </cell>
          <cell r="NO10">
            <v>3878</v>
          </cell>
          <cell r="NP10">
            <v>3</v>
          </cell>
          <cell r="NQ10">
            <v>2899</v>
          </cell>
          <cell r="NR10">
            <v>0</v>
          </cell>
          <cell r="NS10">
            <v>1001</v>
          </cell>
          <cell r="NT10">
            <v>16.964124716668518</v>
          </cell>
          <cell r="NU10">
            <v>0</v>
          </cell>
          <cell r="NV10">
            <v>20.852659473845549</v>
          </cell>
          <cell r="NW10">
            <v>16.439576027693111</v>
          </cell>
          <cell r="NX10">
            <v>0.12953205916823685</v>
          </cell>
          <cell r="NY10">
            <v>4.766837184064672E-2</v>
          </cell>
          <cell r="NZ10">
            <v>11.840880760887329</v>
          </cell>
          <cell r="OA10">
            <v>4.2663722545470026</v>
          </cell>
          <cell r="OB10">
            <v>6.4671953334119334E-2</v>
          </cell>
          <cell r="OC10">
            <v>0.26765105892465901</v>
          </cell>
          <cell r="OD10">
            <v>11.519165553498915</v>
          </cell>
          <cell r="OE10">
            <v>4.9204104741941954</v>
          </cell>
          <cell r="OF10">
            <v>0.98267716535433047</v>
          </cell>
          <cell r="OG10">
            <v>0.68289191123836779</v>
          </cell>
          <cell r="OH10">
            <v>0</v>
          </cell>
          <cell r="OI10">
            <v>1.418216199180586E-3</v>
          </cell>
          <cell r="OJ10">
            <v>1.2450966356478166</v>
          </cell>
          <cell r="OK10">
            <v>0</v>
          </cell>
          <cell r="OL10">
            <v>0</v>
          </cell>
          <cell r="OM10">
            <v>0</v>
          </cell>
          <cell r="ON10">
            <v>0</v>
          </cell>
          <cell r="OO10">
            <v>0</v>
          </cell>
          <cell r="OP10">
            <v>28.229277778671648</v>
          </cell>
          <cell r="OQ10">
            <v>28.139955163057014</v>
          </cell>
          <cell r="OR10">
            <v>29.116353394775654</v>
          </cell>
          <cell r="OS10">
            <v>29.116353394775654</v>
          </cell>
          <cell r="OT10">
            <v>28.108601763726043</v>
          </cell>
          <cell r="OU10">
            <v>33.603423555755242</v>
          </cell>
          <cell r="OV10">
            <v>27.729085097263034</v>
          </cell>
          <cell r="OW10">
            <v>3.3887655851725604</v>
          </cell>
          <cell r="OX10">
            <v>3.704307920568128</v>
          </cell>
          <cell r="OY10">
            <v>3.2813068948092652</v>
          </cell>
          <cell r="OZ10">
            <v>4.0034719006224675</v>
          </cell>
          <cell r="PA10">
            <v>3.824436082793131</v>
          </cell>
          <cell r="PB10">
            <v>10.072564941459719</v>
          </cell>
          <cell r="PC10">
            <v>26.817813889738069</v>
          </cell>
          <cell r="PD10">
            <v>0</v>
          </cell>
          <cell r="PE10">
            <v>27.66053572503688</v>
          </cell>
          <cell r="PF10">
            <v>26.703171675539739</v>
          </cell>
          <cell r="PG10">
            <v>31.923252377967483</v>
          </cell>
          <cell r="PH10">
            <v>26.342630842399881</v>
          </cell>
          <cell r="PI10">
            <v>1.4114638889335824</v>
          </cell>
          <cell r="PJ10">
            <v>0</v>
          </cell>
          <cell r="PK10">
            <v>1.4558176697387828</v>
          </cell>
          <cell r="PL10">
            <v>1.405430088186302</v>
          </cell>
          <cell r="PM10">
            <v>1.6801711777877628</v>
          </cell>
          <cell r="PN10">
            <v>1.3864542548631518</v>
          </cell>
          <cell r="PO10">
            <v>0</v>
          </cell>
          <cell r="PP10">
            <v>0.65</v>
          </cell>
          <cell r="PQ10">
            <v>0.75</v>
          </cell>
          <cell r="PR10">
            <v>0.8</v>
          </cell>
          <cell r="PS10">
            <v>0.7</v>
          </cell>
          <cell r="PT10" t="str">
            <v>1: Yes</v>
          </cell>
          <cell r="PU10" t="str">
            <v>1: Yes</v>
          </cell>
          <cell r="PV10">
            <v>0.5</v>
          </cell>
          <cell r="PW10" t="str">
            <v>1: Yes</v>
          </cell>
          <cell r="PX10" t="str">
            <v>1: Only patients with CD4 &lt;</v>
          </cell>
          <cell r="PY10">
            <v>1</v>
          </cell>
          <cell r="PZ10" t="str">
            <v>0: No</v>
          </cell>
          <cell r="QA10" t="str">
            <v>N/A</v>
          </cell>
          <cell r="QB10" t="str">
            <v>N/A</v>
          </cell>
          <cell r="QC10">
            <v>0.50369015572580211</v>
          </cell>
          <cell r="QD10">
            <v>0</v>
          </cell>
          <cell r="QE10">
            <v>21.213656664387095</v>
          </cell>
          <cell r="QF10">
            <v>2.3352279914319034E-2</v>
          </cell>
          <cell r="QG10">
            <v>1.1445217505204299</v>
          </cell>
          <cell r="QH10">
            <v>0</v>
          </cell>
          <cell r="QI10">
            <v>0.78768597036074595</v>
          </cell>
          <cell r="QJ10">
            <v>3.3887655851725604</v>
          </cell>
          <cell r="QK10">
            <v>1.1676053725906972</v>
          </cell>
          <cell r="QL10">
            <v>0.60564997050378722</v>
          </cell>
          <cell r="QM10">
            <v>0</v>
          </cell>
          <cell r="QN10">
            <v>20.870055183203363</v>
          </cell>
          <cell r="QO10">
            <v>2.2974038760777249E-2</v>
          </cell>
          <cell r="QP10">
            <v>1.6264209320188989</v>
          </cell>
          <cell r="QQ10">
            <v>0</v>
          </cell>
          <cell r="QR10">
            <v>1.1193399771300085</v>
          </cell>
          <cell r="QS10">
            <v>3.704307920568128</v>
          </cell>
          <cell r="QT10">
            <v>1.1676053725906972</v>
          </cell>
          <cell r="QU10">
            <v>0.49342348039596712</v>
          </cell>
          <cell r="QV10">
            <v>0</v>
          </cell>
          <cell r="QW10">
            <v>21.248255048641177</v>
          </cell>
          <cell r="QX10">
            <v>2.3390366283230664E-2</v>
          </cell>
          <cell r="QY10">
            <v>1.0959977075047476</v>
          </cell>
          <cell r="QZ10">
            <v>0</v>
          </cell>
          <cell r="RA10">
            <v>0.75429061733119063</v>
          </cell>
          <cell r="RB10">
            <v>3.3569925703100072</v>
          </cell>
          <cell r="RC10">
            <v>1.167605372590697</v>
          </cell>
          <cell r="RD10">
            <v>18.183414942801111</v>
          </cell>
          <cell r="RE10">
            <v>20.014363910410616</v>
          </cell>
          <cell r="RF10">
            <v>25.824503455298753</v>
          </cell>
          <cell r="RG10">
            <v>10.146677571067864</v>
          </cell>
          <cell r="RH10">
            <v>10.762177670582265</v>
          </cell>
          <cell r="RI10">
            <v>17.547267528573769</v>
          </cell>
          <cell r="RJ10">
            <v>1833.1916619124536</v>
          </cell>
          <cell r="RK10">
            <v>17.277464110416979</v>
          </cell>
          <cell r="RL10">
            <v>24.533278282533814</v>
          </cell>
          <cell r="RM10">
            <v>9.6393436925144709</v>
          </cell>
          <cell r="RN10">
            <v>10.224068787053151</v>
          </cell>
          <cell r="RO10">
            <v>16.669904152145079</v>
          </cell>
          <cell r="RP10">
            <v>1741.5320788168306</v>
          </cell>
          <cell r="RQ10">
            <v>0.90934021633773598</v>
          </cell>
          <cell r="RR10">
            <v>1.2912251727649378</v>
          </cell>
          <cell r="RS10">
            <v>0.50733387855339329</v>
          </cell>
          <cell r="RT10">
            <v>0.53810888352911324</v>
          </cell>
          <cell r="RU10">
            <v>0.87736337642868845</v>
          </cell>
          <cell r="RV10">
            <v>91.659583095622665</v>
          </cell>
          <cell r="RW10">
            <v>4.8548916619200622</v>
          </cell>
          <cell r="RX10">
            <v>4.8228361430136122</v>
          </cell>
          <cell r="RY10">
            <v>5.1732395852069661</v>
          </cell>
          <cell r="RZ10">
            <v>4.6055672330202988</v>
          </cell>
          <cell r="SA10">
            <v>5.1712477523922757</v>
          </cell>
          <cell r="SB10">
            <v>7.4718146533593002</v>
          </cell>
          <cell r="SC10">
            <v>7.5883368730186689</v>
          </cell>
          <cell r="SD10">
            <v>0.56672644535955663</v>
          </cell>
          <cell r="SE10">
            <v>0.64080835402649139</v>
          </cell>
          <cell r="SF10">
            <v>0.50870681269010798</v>
          </cell>
          <cell r="SG10">
            <v>0.64034483984636381</v>
          </cell>
          <cell r="SH10">
            <v>1.1757037178938123</v>
          </cell>
          <cell r="SI10">
            <v>1.2028192974312801</v>
          </cell>
          <cell r="SJ10">
            <v>3.076075290975921</v>
          </cell>
          <cell r="SK10">
            <v>3.1618981344707109</v>
          </cell>
          <cell r="SL10">
            <v>3.0088603670651155</v>
          </cell>
          <cell r="SM10">
            <v>3.161361159848235</v>
          </cell>
          <cell r="SN10">
            <v>3.7815668488077554</v>
          </cell>
          <cell r="SO10">
            <v>3.8129798642225881</v>
          </cell>
          <cell r="SP10">
            <v>0.40402997519486139</v>
          </cell>
          <cell r="SQ10">
            <v>0.4568443655699212</v>
          </cell>
          <cell r="SR10">
            <v>0.36266668442169159</v>
          </cell>
          <cell r="SS10">
            <v>0.45651391756589238</v>
          </cell>
          <cell r="ST10">
            <v>0.83818136221924433</v>
          </cell>
          <cell r="SU10">
            <v>0.85751257045493334</v>
          </cell>
          <cell r="SV10">
            <v>0</v>
          </cell>
          <cell r="SW10">
            <v>0</v>
          </cell>
          <cell r="SX10">
            <v>0</v>
          </cell>
          <cell r="SY10">
            <v>0</v>
          </cell>
          <cell r="SZ10">
            <v>0</v>
          </cell>
          <cell r="TA10">
            <v>0</v>
          </cell>
          <cell r="TB10">
            <v>0</v>
          </cell>
          <cell r="TC10">
            <v>0</v>
          </cell>
          <cell r="TD10">
            <v>0</v>
          </cell>
          <cell r="TE10">
            <v>0</v>
          </cell>
          <cell r="TF10">
            <v>0</v>
          </cell>
          <cell r="TG10">
            <v>0</v>
          </cell>
          <cell r="TH10">
            <v>0.40402997519486139</v>
          </cell>
          <cell r="TI10">
            <v>0.4568443655699212</v>
          </cell>
          <cell r="TJ10">
            <v>0.36266668442169159</v>
          </cell>
          <cell r="TK10">
            <v>0.45651391756589238</v>
          </cell>
          <cell r="TL10">
            <v>0.83818136221924433</v>
          </cell>
          <cell r="TM10">
            <v>0.85751257045493334</v>
          </cell>
          <cell r="TN10">
            <v>0.40402997519486139</v>
          </cell>
          <cell r="TO10">
            <v>0.4568443655699212</v>
          </cell>
          <cell r="TP10">
            <v>0.36266668442169159</v>
          </cell>
          <cell r="TQ10">
            <v>0.45651391756589238</v>
          </cell>
          <cell r="TR10">
            <v>0.83818136221924433</v>
          </cell>
          <cell r="TS10">
            <v>0.85751257045493334</v>
          </cell>
          <cell r="TT10">
            <v>0</v>
          </cell>
          <cell r="TU10">
            <v>0</v>
          </cell>
          <cell r="TV10">
            <v>0</v>
          </cell>
          <cell r="TW10">
            <v>0</v>
          </cell>
          <cell r="TX10">
            <v>0</v>
          </cell>
          <cell r="TY10">
            <v>0</v>
          </cell>
          <cell r="TZ10">
            <v>2.0661812952495349</v>
          </cell>
          <cell r="UA10">
            <v>2.0661812952495344</v>
          </cell>
          <cell r="UB10">
            <v>2</v>
          </cell>
          <cell r="UC10">
            <v>0</v>
          </cell>
          <cell r="UD10">
            <v>3</v>
          </cell>
          <cell r="UE10">
            <v>0</v>
          </cell>
          <cell r="UF10">
            <v>2</v>
          </cell>
          <cell r="UG10">
            <v>235.5</v>
          </cell>
          <cell r="UH10">
            <v>0</v>
          </cell>
          <cell r="UI10">
            <v>0</v>
          </cell>
          <cell r="UJ10">
            <v>0.97706082037729991</v>
          </cell>
          <cell r="UK10">
            <v>0.97706082037729991</v>
          </cell>
          <cell r="UL10">
            <v>0.97706082037730002</v>
          </cell>
          <cell r="UM10">
            <v>0.97706082037730002</v>
          </cell>
          <cell r="UN10">
            <v>0.9770608203772998</v>
          </cell>
          <cell r="UO10">
            <v>0.97706082037729991</v>
          </cell>
          <cell r="UP10">
            <v>0.97706082037729991</v>
          </cell>
          <cell r="UQ10">
            <v>0.77187804809806704</v>
          </cell>
          <cell r="UR10">
            <v>0.77187804809806715</v>
          </cell>
          <cell r="US10">
            <v>0.77187804809806693</v>
          </cell>
          <cell r="UT10">
            <v>0.77187804809806682</v>
          </cell>
          <cell r="UU10">
            <v>0.77187804809806693</v>
          </cell>
          <cell r="UV10">
            <v>0.77187804809806704</v>
          </cell>
          <cell r="UW10">
            <v>8.7935473833957001E-2</v>
          </cell>
          <cell r="UX10">
            <v>8.7935473833957001E-2</v>
          </cell>
          <cell r="UY10">
            <v>8.7935473833956987E-2</v>
          </cell>
          <cell r="UZ10">
            <v>8.7935473833957001E-2</v>
          </cell>
          <cell r="VA10">
            <v>8.7935473833956987E-2</v>
          </cell>
          <cell r="VB10">
            <v>8.7935473833956987E-2</v>
          </cell>
          <cell r="VC10">
            <v>8.7935473833957001E-2</v>
          </cell>
          <cell r="VD10">
            <v>2.9311824611319003E-2</v>
          </cell>
          <cell r="VE10">
            <v>2.9311824611318999E-2</v>
          </cell>
          <cell r="VF10">
            <v>2.9311824611318999E-2</v>
          </cell>
          <cell r="VG10">
            <v>2.9311824611318992E-2</v>
          </cell>
          <cell r="VH10">
            <v>2.9311824611318999E-2</v>
          </cell>
          <cell r="VI10">
            <v>2.9311824611318996E-2</v>
          </cell>
          <cell r="VJ10">
            <v>0</v>
          </cell>
          <cell r="VK10">
            <v>0</v>
          </cell>
          <cell r="VL10">
            <v>0</v>
          </cell>
          <cell r="VM10">
            <v>0</v>
          </cell>
          <cell r="VN10">
            <v>0</v>
          </cell>
          <cell r="VO10">
            <v>0</v>
          </cell>
          <cell r="VP10">
            <v>0</v>
          </cell>
          <cell r="VQ10">
            <v>0</v>
          </cell>
          <cell r="VR10">
            <v>0</v>
          </cell>
          <cell r="VS10">
            <v>0</v>
          </cell>
          <cell r="VT10">
            <v>0</v>
          </cell>
          <cell r="VU10">
            <v>0</v>
          </cell>
          <cell r="VV10">
            <v>8.7935473833957001E-2</v>
          </cell>
          <cell r="VW10">
            <v>8.7935473833956987E-2</v>
          </cell>
          <cell r="VX10">
            <v>8.7935473833957001E-2</v>
          </cell>
          <cell r="VY10">
            <v>8.7935473833956987E-2</v>
          </cell>
          <cell r="VZ10">
            <v>8.7935473833956987E-2</v>
          </cell>
          <cell r="WA10">
            <v>8.7935473833957001E-2</v>
          </cell>
          <cell r="WB10">
            <v>0</v>
          </cell>
          <cell r="WC10">
            <v>0</v>
          </cell>
          <cell r="WD10">
            <v>0</v>
          </cell>
          <cell r="WE10">
            <v>0</v>
          </cell>
          <cell r="WF10">
            <v>0</v>
          </cell>
          <cell r="WG10">
            <v>0</v>
          </cell>
          <cell r="WH10">
            <v>0</v>
          </cell>
          <cell r="WI10">
            <v>0</v>
          </cell>
          <cell r="WJ10">
            <v>0</v>
          </cell>
          <cell r="WK10">
            <v>0</v>
          </cell>
          <cell r="WL10">
            <v>0</v>
          </cell>
          <cell r="WM10">
            <v>0</v>
          </cell>
          <cell r="WN10">
            <v>8.7935473833957001E-2</v>
          </cell>
          <cell r="WO10">
            <v>4.8875711614786725</v>
          </cell>
          <cell r="WP10">
            <v>4.823238344520961</v>
          </cell>
          <cell r="WQ10">
            <v>5.526469528323168</v>
          </cell>
          <cell r="WR10">
            <v>4.3871973289943433</v>
          </cell>
          <cell r="WS10">
            <v>5.5224720820097346</v>
          </cell>
          <cell r="WT10">
            <v>10.139522574026557</v>
          </cell>
          <cell r="WU10">
            <v>10.373373183362473</v>
          </cell>
          <cell r="WV10">
            <v>2.2307647782353466</v>
          </cell>
          <cell r="WW10">
            <v>2.5223680974589584</v>
          </cell>
          <cell r="WX10">
            <v>2.0023862473498788</v>
          </cell>
          <cell r="WY10">
            <v>2.5205435997392773</v>
          </cell>
          <cell r="WZ10">
            <v>4.6278384659708127</v>
          </cell>
          <cell r="XA10">
            <v>4.7345715825721486</v>
          </cell>
          <cell r="XB10">
            <v>0.36683975249815975</v>
          </cell>
          <cell r="XC10">
            <v>0.414792674516344</v>
          </cell>
          <cell r="XD10">
            <v>0.32928387723811037</v>
          </cell>
          <cell r="XE10">
            <v>0.41449264364870109</v>
          </cell>
          <cell r="XF10">
            <v>0.76102829577627962</v>
          </cell>
          <cell r="XG10">
            <v>0.77858010153339052</v>
          </cell>
          <cell r="XH10">
            <v>0.35294309601861773</v>
          </cell>
          <cell r="XI10">
            <v>0.39907946113439724</v>
          </cell>
          <cell r="XJ10">
            <v>0.31680991580108575</v>
          </cell>
          <cell r="XK10">
            <v>0.39879079606305234</v>
          </cell>
          <cell r="XL10">
            <v>0.7321989534664729</v>
          </cell>
          <cell r="XM10">
            <v>0.74908586014015244</v>
          </cell>
          <cell r="XN10">
            <v>0</v>
          </cell>
          <cell r="XO10">
            <v>0</v>
          </cell>
          <cell r="XP10">
            <v>0</v>
          </cell>
          <cell r="XQ10">
            <v>0</v>
          </cell>
          <cell r="XR10">
            <v>0</v>
          </cell>
          <cell r="XS10">
            <v>0</v>
          </cell>
          <cell r="XT10">
            <v>0</v>
          </cell>
          <cell r="XU10">
            <v>0</v>
          </cell>
          <cell r="XV10">
            <v>0</v>
          </cell>
          <cell r="XW10">
            <v>0</v>
          </cell>
          <cell r="XX10">
            <v>0</v>
          </cell>
          <cell r="XY10">
            <v>0</v>
          </cell>
          <cell r="XZ10">
            <v>0.35294309601861773</v>
          </cell>
          <cell r="YA10">
            <v>0.39907946113439724</v>
          </cell>
          <cell r="YB10">
            <v>0.31680991580108575</v>
          </cell>
          <cell r="YC10">
            <v>0.39879079606305234</v>
          </cell>
          <cell r="YD10">
            <v>0.7321989534664729</v>
          </cell>
          <cell r="YE10">
            <v>0.74908586014015244</v>
          </cell>
          <cell r="YF10">
            <v>1.2397424901681071</v>
          </cell>
          <cell r="YG10">
            <v>1.401800376612568</v>
          </cell>
          <cell r="YH10">
            <v>1.1128216371300497</v>
          </cell>
          <cell r="YI10">
            <v>1.4007864161231562</v>
          </cell>
          <cell r="YJ10">
            <v>2.5719107813944158</v>
          </cell>
          <cell r="YK10">
            <v>2.6312274700250371</v>
          </cell>
          <cell r="YL10">
            <v>0.34433794853982436</v>
          </cell>
          <cell r="YM10">
            <v>0.38934945746650362</v>
          </cell>
          <cell r="YN10">
            <v>0.30908573567413217</v>
          </cell>
          <cell r="YO10">
            <v>0.38906783037249543</v>
          </cell>
          <cell r="YP10">
            <v>0.71434712395210598</v>
          </cell>
          <cell r="YQ10">
            <v>0.7308223089515925</v>
          </cell>
          <cell r="YR10">
            <v>1.3896656479541987</v>
          </cell>
          <cell r="YS10">
            <v>1.8561122404855912</v>
          </cell>
          <cell r="YT10">
            <v>0</v>
          </cell>
          <cell r="YU10">
            <v>0</v>
          </cell>
          <cell r="YV10">
            <v>0.55506011260167953</v>
          </cell>
          <cell r="YW10">
            <v>0.78127852515954521</v>
          </cell>
          <cell r="YX10">
            <v>0.27332640119085011</v>
          </cell>
          <cell r="YY10">
            <v>3.2128234086808115E-2</v>
          </cell>
          <cell r="YZ10">
            <v>0.36683975249815975</v>
          </cell>
          <cell r="ZA10">
            <v>1.3713741279315605</v>
          </cell>
          <cell r="ZB10">
            <v>1.8316811017716943</v>
          </cell>
          <cell r="ZC10">
            <v>0</v>
          </cell>
          <cell r="ZD10">
            <v>0</v>
          </cell>
          <cell r="ZE10">
            <v>0.5477541155236284</v>
          </cell>
          <cell r="ZF10">
            <v>0.77099492074919573</v>
          </cell>
          <cell r="ZG10">
            <v>0.26972873340114972</v>
          </cell>
          <cell r="ZH10">
            <v>3.1705345143733209E-2</v>
          </cell>
          <cell r="ZI10">
            <v>0.36201121213105913</v>
          </cell>
          <cell r="ZJ10">
            <v>7.7399999999999997E-2</v>
          </cell>
          <cell r="ZK10">
            <v>0.5167489623341871</v>
          </cell>
          <cell r="ZL10">
            <v>0.51674896233418699</v>
          </cell>
          <cell r="ZM10">
            <v>0.5167489623341871</v>
          </cell>
          <cell r="ZN10">
            <v>0.5167489623341871</v>
          </cell>
          <cell r="ZO10">
            <v>0.51674896233418699</v>
          </cell>
          <cell r="ZP10">
            <v>0.5167489623341871</v>
          </cell>
          <cell r="ZQ10">
            <v>0.51674896233418699</v>
          </cell>
          <cell r="ZR10">
            <v>0</v>
          </cell>
          <cell r="ZS10">
            <v>247</v>
          </cell>
          <cell r="ZT10">
            <v>238</v>
          </cell>
          <cell r="ZU10">
            <v>9</v>
          </cell>
          <cell r="ZV10">
            <v>0.17818039186741322</v>
          </cell>
          <cell r="ZW10">
            <v>0.17818039186741319</v>
          </cell>
        </row>
        <row r="11">
          <cell r="A11" t="str">
            <v>Ethiopia_13</v>
          </cell>
          <cell r="B11" t="str">
            <v>Ethiopia</v>
          </cell>
          <cell r="C11" t="str">
            <v>Aykel HC</v>
          </cell>
          <cell r="D11" t="str">
            <v>Health Center</v>
          </cell>
          <cell r="E11" t="str">
            <v>Primary</v>
          </cell>
          <cell r="F11" t="str">
            <v>Urban</v>
          </cell>
          <cell r="G11" t="str">
            <v>No</v>
          </cell>
          <cell r="H11">
            <v>39632</v>
          </cell>
          <cell r="I11">
            <v>40727</v>
          </cell>
          <cell r="J11">
            <v>17255</v>
          </cell>
          <cell r="K11">
            <v>7</v>
          </cell>
          <cell r="L11">
            <v>27</v>
          </cell>
          <cell r="M11" t="str">
            <v>USD</v>
          </cell>
          <cell r="N11">
            <v>1</v>
          </cell>
          <cell r="O11">
            <v>0.98</v>
          </cell>
          <cell r="P11">
            <v>0</v>
          </cell>
          <cell r="Q11">
            <v>0</v>
          </cell>
          <cell r="R11">
            <v>0.02</v>
          </cell>
          <cell r="S11">
            <v>0</v>
          </cell>
          <cell r="T11">
            <v>17255</v>
          </cell>
          <cell r="U11" t="str">
            <v>Jul-10</v>
          </cell>
          <cell r="V11" t="str">
            <v>Jun-11</v>
          </cell>
          <cell r="W11">
            <v>84</v>
          </cell>
          <cell r="X11">
            <v>295</v>
          </cell>
          <cell r="Y11">
            <v>0</v>
          </cell>
          <cell r="Z11">
            <v>12.916666666666666</v>
          </cell>
          <cell r="AA11">
            <v>0</v>
          </cell>
          <cell r="AB11">
            <v>391.91666666666669</v>
          </cell>
          <cell r="AC11">
            <v>307.91666666666669</v>
          </cell>
          <cell r="AD11">
            <v>8.4866042951307676</v>
          </cell>
          <cell r="AE11">
            <v>20.828407399532214</v>
          </cell>
          <cell r="AF11">
            <v>5</v>
          </cell>
          <cell r="AG11">
            <v>9.4</v>
          </cell>
          <cell r="AH11">
            <v>0</v>
          </cell>
          <cell r="AI11">
            <v>10.3</v>
          </cell>
          <cell r="AJ11">
            <v>0</v>
          </cell>
          <cell r="AK11">
            <v>18</v>
          </cell>
          <cell r="AL11">
            <v>21.6</v>
          </cell>
          <cell r="AM11">
            <v>0</v>
          </cell>
          <cell r="AN11">
            <v>21.6</v>
          </cell>
          <cell r="AO11">
            <v>0</v>
          </cell>
          <cell r="AP11">
            <v>5</v>
          </cell>
          <cell r="AQ11">
            <v>9.4</v>
          </cell>
          <cell r="AR11">
            <v>0</v>
          </cell>
          <cell r="AS11">
            <v>9.4</v>
          </cell>
          <cell r="AT11">
            <v>0</v>
          </cell>
          <cell r="AU11">
            <v>17</v>
          </cell>
          <cell r="AV11">
            <v>15</v>
          </cell>
          <cell r="AW11">
            <v>0</v>
          </cell>
          <cell r="AX11">
            <v>16.3</v>
          </cell>
          <cell r="AY11">
            <v>0</v>
          </cell>
          <cell r="AZ11">
            <v>121044.59166666667</v>
          </cell>
          <cell r="BA11" t="str">
            <v>1: Yes</v>
          </cell>
          <cell r="BB11" t="str">
            <v>31</v>
          </cell>
          <cell r="BC11" t="str">
            <v>14</v>
          </cell>
          <cell r="BD11" t="str">
            <v>1</v>
          </cell>
          <cell r="BE11" t="str">
            <v>14</v>
          </cell>
          <cell r="BF11" t="str">
            <v>N/A</v>
          </cell>
          <cell r="BG11" t="str">
            <v>N/A</v>
          </cell>
          <cell r="BH11" t="str">
            <v>1: Yes</v>
          </cell>
          <cell r="BI11" t="str">
            <v>N_INITIATION,N_STAGE,N_MONITORING: Initiation, WHO Staging, Routine clinical monitoring</v>
          </cell>
          <cell r="BJ11" t="str">
            <v>Doctors from another facility are available for phone advice; there are occasional visits from a pediatrician to provide pediatric support and guidance.</v>
          </cell>
          <cell r="BK11" t="str">
            <v>1: Yes</v>
          </cell>
          <cell r="BL11">
            <v>0.30332332886501034</v>
          </cell>
          <cell r="BM11" t="str">
            <v>1: Yes</v>
          </cell>
          <cell r="BN11" t="str">
            <v>31</v>
          </cell>
          <cell r="BO11" t="str">
            <v>14</v>
          </cell>
          <cell r="BP11" t="str">
            <v>1</v>
          </cell>
          <cell r="BQ11" t="str">
            <v>14</v>
          </cell>
          <cell r="BR11" t="str">
            <v>N/A</v>
          </cell>
          <cell r="BS11" t="str">
            <v>N/A</v>
          </cell>
          <cell r="BT11" t="str">
            <v>0: No</v>
          </cell>
          <cell r="BU11" t="str">
            <v>0: No</v>
          </cell>
          <cell r="BV11" t="str">
            <v>0: No</v>
          </cell>
          <cell r="BW11" t="str">
            <v>0: No</v>
          </cell>
          <cell r="BX11" t="str">
            <v>1: Yes</v>
          </cell>
          <cell r="BY11" t="str">
            <v>0: No</v>
          </cell>
          <cell r="BZ11" t="str">
            <v>0: No</v>
          </cell>
          <cell r="CA11" t="str">
            <v/>
          </cell>
          <cell r="CB11" t="str">
            <v/>
          </cell>
          <cell r="CC11">
            <v>21.105641999770867</v>
          </cell>
          <cell r="CD11">
            <v>11.958727198304134</v>
          </cell>
          <cell r="CE11">
            <v>23.600930259548527</v>
          </cell>
          <cell r="CF11">
            <v>16.644233809088693</v>
          </cell>
          <cell r="CG11">
            <v>9.4308361503451561</v>
          </cell>
          <cell r="CH11">
            <v>18.612056499214123</v>
          </cell>
          <cell r="CI11">
            <v>18.540484966655701</v>
          </cell>
          <cell r="CJ11">
            <v>0</v>
          </cell>
          <cell r="CK11">
            <v>20.246657952483861</v>
          </cell>
          <cell r="CL11">
            <v>0</v>
          </cell>
          <cell r="CM11">
            <v>4.4614081906821754</v>
          </cell>
          <cell r="CN11">
            <v>2.5278910479589771</v>
          </cell>
          <cell r="CO11">
            <v>4.9888737603344033</v>
          </cell>
          <cell r="CP11">
            <v>4.9696893493703227</v>
          </cell>
          <cell r="CQ11">
            <v>0</v>
          </cell>
          <cell r="CR11">
            <v>5.4270209526753579</v>
          </cell>
          <cell r="CS11">
            <v>0</v>
          </cell>
          <cell r="CT11">
            <v>18.612056499214123</v>
          </cell>
          <cell r="CU11">
            <v>18.540484966655701</v>
          </cell>
          <cell r="CV11">
            <v>20.246657952483861</v>
          </cell>
          <cell r="CW11">
            <v>4.9888737603344033</v>
          </cell>
          <cell r="CX11">
            <v>4.9696893493703227</v>
          </cell>
          <cell r="CY11">
            <v>5.4270209526753579</v>
          </cell>
          <cell r="CZ11">
            <v>11.759547235035228</v>
          </cell>
          <cell r="DA11">
            <v>6.6631101466084157</v>
          </cell>
          <cell r="DB11">
            <v>13.099293799080909</v>
          </cell>
          <cell r="DC11">
            <v>0</v>
          </cell>
          <cell r="DD11">
            <v>14.304745611890182</v>
          </cell>
          <cell r="DE11">
            <v>0</v>
          </cell>
          <cell r="DF11">
            <v>1.880235896929499</v>
          </cell>
          <cell r="DG11">
            <v>1.0653657519673025</v>
          </cell>
          <cell r="DH11">
            <v>2.0944481903247469</v>
          </cell>
          <cell r="DI11">
            <v>0</v>
          </cell>
          <cell r="DJ11">
            <v>2.2871880743663748</v>
          </cell>
          <cell r="DK11">
            <v>0</v>
          </cell>
          <cell r="DL11">
            <v>0.74447933207008177</v>
          </cell>
          <cell r="DM11">
            <v>0.42183152908110733</v>
          </cell>
          <cell r="DN11">
            <v>0.8292966815146523</v>
          </cell>
          <cell r="DO11">
            <v>0</v>
          </cell>
          <cell r="DP11">
            <v>0.90561203129012591</v>
          </cell>
          <cell r="DQ11">
            <v>0</v>
          </cell>
          <cell r="DR11">
            <v>0</v>
          </cell>
          <cell r="DS11">
            <v>0</v>
          </cell>
          <cell r="DT11">
            <v>0</v>
          </cell>
          <cell r="DU11">
            <v>0</v>
          </cell>
          <cell r="DV11">
            <v>0</v>
          </cell>
          <cell r="DW11">
            <v>0</v>
          </cell>
          <cell r="DX11">
            <v>0</v>
          </cell>
          <cell r="DY11">
            <v>0</v>
          </cell>
          <cell r="DZ11">
            <v>0</v>
          </cell>
          <cell r="EA11">
            <v>0</v>
          </cell>
          <cell r="EB11">
            <v>0</v>
          </cell>
          <cell r="EC11">
            <v>0</v>
          </cell>
          <cell r="ED11">
            <v>1.5335315541779697</v>
          </cell>
          <cell r="EE11">
            <v>0.86891862880100013</v>
          </cell>
          <cell r="EF11">
            <v>1.708244371729692</v>
          </cell>
          <cell r="EG11">
            <v>0</v>
          </cell>
          <cell r="EH11">
            <v>1.8654441648030613</v>
          </cell>
          <cell r="EI11">
            <v>0</v>
          </cell>
          <cell r="EJ11">
            <v>5.1878479815580851</v>
          </cell>
          <cell r="EK11">
            <v>2.9395011418463093</v>
          </cell>
          <cell r="EL11">
            <v>5.7788912733760238</v>
          </cell>
          <cell r="EM11">
            <v>0</v>
          </cell>
          <cell r="EN11">
            <v>6.310689022809477</v>
          </cell>
          <cell r="EO11">
            <v>0</v>
          </cell>
          <cell r="EP11">
            <v>0</v>
          </cell>
          <cell r="EQ11">
            <v>0</v>
          </cell>
          <cell r="ER11">
            <v>0</v>
          </cell>
          <cell r="ES11">
            <v>0</v>
          </cell>
          <cell r="ET11">
            <v>0</v>
          </cell>
          <cell r="EU11">
            <v>0</v>
          </cell>
          <cell r="EV11">
            <v>5.1031256644694878E-2</v>
          </cell>
          <cell r="EW11">
            <v>2.4750159472677016</v>
          </cell>
          <cell r="EX11">
            <v>2.5515628322347434</v>
          </cell>
          <cell r="EY11">
            <v>0</v>
          </cell>
          <cell r="EZ11">
            <v>2.8067191154582183</v>
          </cell>
          <cell r="FA11">
            <v>1.4288751860514566</v>
          </cell>
          <cell r="FB11">
            <v>0</v>
          </cell>
          <cell r="FC11">
            <v>0</v>
          </cell>
          <cell r="FD11">
            <v>2.5515628322347434</v>
          </cell>
          <cell r="FE11">
            <v>11.864767169891559</v>
          </cell>
          <cell r="FF11">
            <v>2.5770784605570913</v>
          </cell>
          <cell r="FG11">
            <v>3.8273442483521154</v>
          </cell>
          <cell r="FH11">
            <v>6.4044227089092072</v>
          </cell>
          <cell r="FI11">
            <v>2.8914963913780806E-2</v>
          </cell>
          <cell r="FJ11">
            <v>1.4023757498183693</v>
          </cell>
          <cell r="FK11">
            <v>1.4457481956890403</v>
          </cell>
          <cell r="FL11">
            <v>0</v>
          </cell>
          <cell r="FM11">
            <v>1.5903230152579442</v>
          </cell>
          <cell r="FN11">
            <v>0.80961898958586276</v>
          </cell>
          <cell r="FO11">
            <v>0</v>
          </cell>
          <cell r="FP11">
            <v>0</v>
          </cell>
          <cell r="FQ11">
            <v>1.4457481956890403</v>
          </cell>
          <cell r="FR11">
            <v>6.7227291099540372</v>
          </cell>
          <cell r="FS11">
            <v>1.4602056776459309</v>
          </cell>
          <cell r="FT11">
            <v>2.1686222935335611</v>
          </cell>
          <cell r="FU11">
            <v>3.6288279711794917</v>
          </cell>
          <cell r="FV11">
            <v>5.7064605243547749E-2</v>
          </cell>
          <cell r="FW11">
            <v>2.7676333543120655</v>
          </cell>
          <cell r="FX11">
            <v>2.8532302621773873</v>
          </cell>
          <cell r="FY11">
            <v>0</v>
          </cell>
          <cell r="FZ11">
            <v>3.1385532883951259</v>
          </cell>
          <cell r="GA11">
            <v>1.5978089468193371</v>
          </cell>
          <cell r="GB11">
            <v>0</v>
          </cell>
          <cell r="GC11">
            <v>0</v>
          </cell>
          <cell r="GD11">
            <v>2.8532302621773873</v>
          </cell>
          <cell r="GE11">
            <v>13.26752071912485</v>
          </cell>
          <cell r="GF11">
            <v>2.8817625647991609</v>
          </cell>
          <cell r="GG11">
            <v>4.2798453932660809</v>
          </cell>
          <cell r="GH11">
            <v>7.1616079580652414</v>
          </cell>
          <cell r="GI11">
            <v>10052.941191046706</v>
          </cell>
          <cell r="GJ11">
            <v>2600.1025867217095</v>
          </cell>
          <cell r="GK11">
            <v>978.72440597580044</v>
          </cell>
          <cell r="GL11">
            <v>0</v>
          </cell>
          <cell r="GM11">
            <v>1371.6947375985289</v>
          </cell>
          <cell r="GN11">
            <v>1378.1528690829889</v>
          </cell>
          <cell r="GO11">
            <v>0</v>
          </cell>
          <cell r="GP11">
            <v>0</v>
          </cell>
          <cell r="GQ11">
            <v>486.97718560515011</v>
          </cell>
          <cell r="GR11">
            <v>695.06220868716252</v>
          </cell>
          <cell r="GS11">
            <v>676.71719186607891</v>
          </cell>
          <cell r="GT11">
            <v>0</v>
          </cell>
          <cell r="GU11">
            <v>1</v>
          </cell>
          <cell r="GV11">
            <v>0</v>
          </cell>
          <cell r="GW11">
            <v>0.87469969656160917</v>
          </cell>
          <cell r="GX11">
            <v>1.0945087406566949</v>
          </cell>
          <cell r="GY11">
            <v>0</v>
          </cell>
          <cell r="GZ11">
            <v>2.5515628322347434</v>
          </cell>
          <cell r="HA11">
            <v>3.5434999999999999</v>
          </cell>
          <cell r="HB11">
            <v>108.46893859523171</v>
          </cell>
          <cell r="HC11">
            <v>107.06773683353856</v>
          </cell>
          <cell r="HD11">
            <v>0</v>
          </cell>
          <cell r="HE11">
            <v>140.47057883003018</v>
          </cell>
          <cell r="HF11">
            <v>0</v>
          </cell>
          <cell r="HG11">
            <v>103.04549166547014</v>
          </cell>
          <cell r="HH11">
            <v>5.4234469297615862</v>
          </cell>
          <cell r="HI11">
            <v>101.71434999186164</v>
          </cell>
          <cell r="HJ11">
            <v>5.3533868416769286</v>
          </cell>
          <cell r="HK11">
            <v>0</v>
          </cell>
          <cell r="HL11">
            <v>0</v>
          </cell>
          <cell r="HM11">
            <v>133.44704988852868</v>
          </cell>
          <cell r="HN11">
            <v>7.0235289415015094</v>
          </cell>
          <cell r="HO11">
            <v>0</v>
          </cell>
          <cell r="HP11">
            <v>0</v>
          </cell>
          <cell r="HQ11">
            <v>138.69999999999999</v>
          </cell>
          <cell r="HR11">
            <v>118.7</v>
          </cell>
          <cell r="HS11">
            <v>51</v>
          </cell>
          <cell r="HT11">
            <v>0</v>
          </cell>
          <cell r="HU11" t="str">
            <v>0: No</v>
          </cell>
          <cell r="HV11" t="str">
            <v>N/A</v>
          </cell>
          <cell r="HW11" t="str">
            <v>N/A</v>
          </cell>
          <cell r="HX11" t="str">
            <v>N/A</v>
          </cell>
          <cell r="HY11" t="str">
            <v>N/A</v>
          </cell>
          <cell r="HZ11" t="str">
            <v>N/A</v>
          </cell>
          <cell r="IA11" t="str">
            <v>N/A</v>
          </cell>
          <cell r="IB11" t="str">
            <v>N/A</v>
          </cell>
          <cell r="IC11" t="str">
            <v>N/A</v>
          </cell>
          <cell r="ID11">
            <v>0</v>
          </cell>
          <cell r="IE11">
            <v>113.3</v>
          </cell>
          <cell r="IF11">
            <v>0</v>
          </cell>
          <cell r="IG11">
            <v>130.4</v>
          </cell>
          <cell r="IH11">
            <v>0</v>
          </cell>
          <cell r="II11">
            <v>51</v>
          </cell>
          <cell r="IJ11">
            <v>0</v>
          </cell>
          <cell r="IK11">
            <v>0</v>
          </cell>
          <cell r="IL11">
            <v>0</v>
          </cell>
          <cell r="IM11">
            <v>0</v>
          </cell>
          <cell r="IN11">
            <v>53.426982537955851</v>
          </cell>
          <cell r="IO11">
            <v>86.333054358572809</v>
          </cell>
          <cell r="IP11">
            <v>118.77139391566578</v>
          </cell>
          <cell r="IQ11">
            <v>141.70379137230802</v>
          </cell>
          <cell r="IR11">
            <v>151.52344998649522</v>
          </cell>
          <cell r="IS11" t="str">
            <v>N/A</v>
          </cell>
          <cell r="IT11">
            <v>128.29043031908435</v>
          </cell>
          <cell r="IU11" t="str">
            <v>N/A</v>
          </cell>
          <cell r="IV11">
            <v>1423</v>
          </cell>
          <cell r="IW11">
            <v>8.7464999999999993</v>
          </cell>
          <cell r="IX11">
            <v>1514</v>
          </cell>
          <cell r="IY11">
            <v>215.565</v>
          </cell>
          <cell r="IZ11">
            <v>625</v>
          </cell>
          <cell r="JA11">
            <v>0</v>
          </cell>
          <cell r="JB11">
            <v>0</v>
          </cell>
          <cell r="JC11">
            <v>1270.9949999999999</v>
          </cell>
          <cell r="JD11">
            <v>1578.306</v>
          </cell>
          <cell r="JE11">
            <v>8.7464999999999993</v>
          </cell>
          <cell r="JF11">
            <v>1745.8009999999999</v>
          </cell>
          <cell r="JG11">
            <v>215.565</v>
          </cell>
          <cell r="JH11">
            <v>625</v>
          </cell>
          <cell r="JI11">
            <v>0</v>
          </cell>
          <cell r="JJ11">
            <v>0</v>
          </cell>
          <cell r="JK11">
            <v>1270.9949999999999</v>
          </cell>
          <cell r="JL11">
            <v>81.3</v>
          </cell>
          <cell r="JM11">
            <v>32</v>
          </cell>
          <cell r="JN11">
            <v>109.6</v>
          </cell>
          <cell r="JO11">
            <v>20.8</v>
          </cell>
          <cell r="JP11">
            <v>17</v>
          </cell>
          <cell r="JQ11">
            <v>34</v>
          </cell>
          <cell r="JR11">
            <v>0</v>
          </cell>
          <cell r="JS11">
            <v>0</v>
          </cell>
          <cell r="JT11">
            <v>0</v>
          </cell>
          <cell r="JU11">
            <v>0</v>
          </cell>
          <cell r="JV11">
            <v>4.3919011004532154</v>
          </cell>
          <cell r="JW11">
            <v>9.8869811503093707</v>
          </cell>
          <cell r="JX11" t="str">
            <v/>
          </cell>
          <cell r="JY11">
            <v>2.6909500670282807</v>
          </cell>
          <cell r="JZ11">
            <v>4.2871771553742803</v>
          </cell>
          <cell r="KA11">
            <v>4.5083333126838321</v>
          </cell>
          <cell r="KB11">
            <v>4.3541744618533507</v>
          </cell>
          <cell r="KC11" t="str">
            <v/>
          </cell>
          <cell r="KD11">
            <v>7.3098614583668882</v>
          </cell>
          <cell r="KE11">
            <v>7.3163660512289344</v>
          </cell>
          <cell r="KF11" t="str">
            <v>Tenofovir/Emtricitabine (TDF/FTC)</v>
          </cell>
          <cell r="KG11" t="str">
            <v/>
          </cell>
          <cell r="KH11" t="str">
            <v>0: No</v>
          </cell>
          <cell r="KI11" t="str">
            <v>N/A</v>
          </cell>
          <cell r="KJ11" t="str">
            <v>N/A</v>
          </cell>
          <cell r="KK11" t="str">
            <v>N/A</v>
          </cell>
          <cell r="KL11" t="str">
            <v>N/A</v>
          </cell>
          <cell r="KM11">
            <v>113.3</v>
          </cell>
          <cell r="KN11">
            <v>130.4</v>
          </cell>
          <cell r="KO11">
            <v>51</v>
          </cell>
          <cell r="KP11">
            <v>0</v>
          </cell>
          <cell r="KQ11">
            <v>15.70402291811058</v>
          </cell>
          <cell r="KR11">
            <v>15.704022918110578</v>
          </cell>
          <cell r="KS11">
            <v>15.704022918110578</v>
          </cell>
          <cell r="KT11">
            <v>0</v>
          </cell>
          <cell r="KU11">
            <v>15.704022918110578</v>
          </cell>
          <cell r="KV11">
            <v>0</v>
          </cell>
          <cell r="KW11">
            <v>1.6527701600671822</v>
          </cell>
          <cell r="KX11">
            <v>1.6527701600671822</v>
          </cell>
          <cell r="KY11">
            <v>1.6527701600671822</v>
          </cell>
          <cell r="KZ11">
            <v>0</v>
          </cell>
          <cell r="LA11">
            <v>1.6527701600671822</v>
          </cell>
          <cell r="LB11">
            <v>0</v>
          </cell>
          <cell r="LC11">
            <v>0.10156008629455243</v>
          </cell>
          <cell r="LD11">
            <v>0</v>
          </cell>
          <cell r="LE11">
            <v>0</v>
          </cell>
          <cell r="LF11">
            <v>0</v>
          </cell>
          <cell r="LG11">
            <v>3.081529586085678</v>
          </cell>
          <cell r="LH11">
            <v>0</v>
          </cell>
          <cell r="LI11">
            <v>11.010735169574508</v>
          </cell>
          <cell r="LJ11">
            <v>11.010735169574508</v>
          </cell>
          <cell r="LK11">
            <v>11.010735169574508</v>
          </cell>
          <cell r="LL11">
            <v>0</v>
          </cell>
          <cell r="LM11">
            <v>11.010735169574506</v>
          </cell>
          <cell r="LN11">
            <v>0</v>
          </cell>
          <cell r="LO11">
            <v>4.5860984756288161</v>
          </cell>
          <cell r="LP11">
            <v>4.5860984756288152</v>
          </cell>
          <cell r="LQ11">
            <v>4.5860984756288152</v>
          </cell>
          <cell r="LR11">
            <v>0</v>
          </cell>
          <cell r="LS11">
            <v>4.5860984756288152</v>
          </cell>
          <cell r="LT11">
            <v>0</v>
          </cell>
          <cell r="LU11">
            <v>0</v>
          </cell>
          <cell r="LV11">
            <v>0</v>
          </cell>
          <cell r="LW11">
            <v>0</v>
          </cell>
          <cell r="LX11">
            <v>0</v>
          </cell>
          <cell r="LY11">
            <v>0</v>
          </cell>
          <cell r="LZ11">
            <v>0</v>
          </cell>
          <cell r="MA11">
            <v>0.10718927290725633</v>
          </cell>
          <cell r="MB11">
            <v>0.10718927290725633</v>
          </cell>
          <cell r="MC11">
            <v>0.10718927290725633</v>
          </cell>
          <cell r="MD11">
            <v>0</v>
          </cell>
          <cell r="ME11">
            <v>0.10718927290725633</v>
          </cell>
          <cell r="MF11">
            <v>0</v>
          </cell>
          <cell r="MG11">
            <v>0.23921379700334924</v>
          </cell>
          <cell r="MH11">
            <v>0.23921379700334924</v>
          </cell>
          <cell r="MI11">
            <v>0.23921379700334924</v>
          </cell>
          <cell r="MJ11">
            <v>0</v>
          </cell>
          <cell r="MK11">
            <v>0.23921379700334924</v>
          </cell>
          <cell r="ML11">
            <v>0</v>
          </cell>
          <cell r="MM11">
            <v>15.46480912110723</v>
          </cell>
          <cell r="MN11">
            <v>15.46480912110723</v>
          </cell>
          <cell r="MO11">
            <v>15.46480912110723</v>
          </cell>
          <cell r="MP11">
            <v>0</v>
          </cell>
          <cell r="MQ11">
            <v>15.464809121107228</v>
          </cell>
          <cell r="MR11">
            <v>0</v>
          </cell>
          <cell r="MS11">
            <v>0</v>
          </cell>
          <cell r="MT11">
            <v>1.5487986391664894</v>
          </cell>
          <cell r="MU11">
            <v>0</v>
          </cell>
          <cell r="MV11">
            <v>0</v>
          </cell>
          <cell r="MW11">
            <v>0</v>
          </cell>
          <cell r="MX11">
            <v>1.5487986391664894</v>
          </cell>
          <cell r="MY11">
            <v>1.039608760365724</v>
          </cell>
          <cell r="MZ11">
            <v>0</v>
          </cell>
          <cell r="NA11">
            <v>0</v>
          </cell>
          <cell r="NB11">
            <v>0</v>
          </cell>
          <cell r="NC11" t="str">
            <v/>
          </cell>
          <cell r="ND11">
            <v>7.1092102556986427</v>
          </cell>
          <cell r="NE11">
            <v>0</v>
          </cell>
          <cell r="NF11">
            <v>0</v>
          </cell>
          <cell r="NG11" t="str">
            <v>N/A</v>
          </cell>
          <cell r="NH11">
            <v>2.761664283714234</v>
          </cell>
          <cell r="NI11">
            <v>0.12699443206851008</v>
          </cell>
          <cell r="NJ11" t="str">
            <v>N/A</v>
          </cell>
          <cell r="NK11" t="str">
            <v>N/A</v>
          </cell>
          <cell r="NL11" t="str">
            <v>N/A</v>
          </cell>
          <cell r="NM11">
            <v>130.09908568998512</v>
          </cell>
          <cell r="NN11">
            <v>456.89559855411437</v>
          </cell>
          <cell r="NO11">
            <v>607</v>
          </cell>
          <cell r="NP11">
            <v>0</v>
          </cell>
          <cell r="NQ11">
            <v>607</v>
          </cell>
          <cell r="NR11">
            <v>407.44</v>
          </cell>
          <cell r="NS11">
            <v>0</v>
          </cell>
          <cell r="NT11">
            <v>0</v>
          </cell>
          <cell r="NU11">
            <v>0</v>
          </cell>
          <cell r="NV11">
            <v>17.336425803410773</v>
          </cell>
          <cell r="NW11">
            <v>15.704022918110578</v>
          </cell>
          <cell r="NX11">
            <v>1.6527701600671822</v>
          </cell>
          <cell r="NY11">
            <v>0.12926578777896619</v>
          </cell>
          <cell r="NZ11">
            <v>11.010735169574508</v>
          </cell>
          <cell r="OA11">
            <v>4.5860984756288152</v>
          </cell>
          <cell r="OB11">
            <v>0</v>
          </cell>
          <cell r="OC11">
            <v>0.10718927290725631</v>
          </cell>
          <cell r="OD11">
            <v>0.23921379700334922</v>
          </cell>
          <cell r="OE11">
            <v>15.46480912110723</v>
          </cell>
          <cell r="OF11">
            <v>0</v>
          </cell>
          <cell r="OG11">
            <v>1.5487986391664892</v>
          </cell>
          <cell r="OH11">
            <v>0</v>
          </cell>
          <cell r="OI11">
            <v>0</v>
          </cell>
          <cell r="OJ11">
            <v>0</v>
          </cell>
          <cell r="OK11">
            <v>1.5487986391664892</v>
          </cell>
          <cell r="OL11">
            <v>1.0396087603657238</v>
          </cell>
          <cell r="OM11">
            <v>0</v>
          </cell>
          <cell r="ON11">
            <v>0</v>
          </cell>
          <cell r="OO11">
            <v>0</v>
          </cell>
          <cell r="OP11">
            <v>9.1116682081907836</v>
          </cell>
          <cell r="OQ11">
            <v>9.4002461102819694</v>
          </cell>
          <cell r="OR11">
            <v>8.0538355214577209</v>
          </cell>
          <cell r="OS11">
            <v>8.0538355214577209</v>
          </cell>
          <cell r="OT11">
            <v>8.9628739462402063</v>
          </cell>
          <cell r="OU11">
            <v>0</v>
          </cell>
          <cell r="OV11">
            <v>19.389261985816432</v>
          </cell>
          <cell r="OW11">
            <v>5.0374161768846033</v>
          </cell>
          <cell r="OX11">
            <v>3.9955006027589386</v>
          </cell>
          <cell r="OY11">
            <v>5.0192729406542993</v>
          </cell>
          <cell r="OZ11">
            <v>0</v>
          </cell>
          <cell r="PA11">
            <v>12.227596531555248</v>
          </cell>
          <cell r="PB11">
            <v>0</v>
          </cell>
          <cell r="PC11">
            <v>8.6560847977812436</v>
          </cell>
          <cell r="PD11">
            <v>0</v>
          </cell>
          <cell r="PE11">
            <v>7.651143745384835</v>
          </cell>
          <cell r="PF11">
            <v>8.5147302489281955</v>
          </cell>
          <cell r="PG11">
            <v>0</v>
          </cell>
          <cell r="PH11">
            <v>18.419798886525609</v>
          </cell>
          <cell r="PI11">
            <v>0.45558341040953926</v>
          </cell>
          <cell r="PJ11">
            <v>0</v>
          </cell>
          <cell r="PK11">
            <v>0.40269177607288609</v>
          </cell>
          <cell r="PL11">
            <v>0.44814369731201031</v>
          </cell>
          <cell r="PM11">
            <v>0</v>
          </cell>
          <cell r="PN11">
            <v>0.96946309929082153</v>
          </cell>
          <cell r="PO11">
            <v>0</v>
          </cell>
          <cell r="PP11">
            <v>0.9</v>
          </cell>
          <cell r="PQ11">
            <v>0.64</v>
          </cell>
          <cell r="PR11">
            <v>1</v>
          </cell>
          <cell r="PS11">
            <v>0.65</v>
          </cell>
          <cell r="PT11" t="str">
            <v>1: Yes</v>
          </cell>
          <cell r="PU11" t="str">
            <v>1: Yes</v>
          </cell>
          <cell r="PV11">
            <v>1</v>
          </cell>
          <cell r="PW11" t="str">
            <v>1: Yes</v>
          </cell>
          <cell r="PX11" t="str">
            <v>1: Only patients with CD4 &lt;</v>
          </cell>
          <cell r="PY11">
            <v>1</v>
          </cell>
          <cell r="PZ11" t="str">
            <v>0: No</v>
          </cell>
          <cell r="QA11" t="str">
            <v>N/A</v>
          </cell>
          <cell r="QB11" t="str">
            <v>N/A</v>
          </cell>
          <cell r="QC11">
            <v>0.28109799290468523</v>
          </cell>
          <cell r="QD11">
            <v>0.23899503435285699</v>
          </cell>
          <cell r="QE11">
            <v>3.3149050584085655</v>
          </cell>
          <cell r="QF11">
            <v>0</v>
          </cell>
          <cell r="QG11">
            <v>0.10921741132377852</v>
          </cell>
          <cell r="QH11">
            <v>0</v>
          </cell>
          <cell r="QI11">
            <v>0.13003653431629406</v>
          </cell>
          <cell r="QJ11">
            <v>5.0374161768846033</v>
          </cell>
          <cell r="QK11">
            <v>0</v>
          </cell>
          <cell r="QL11">
            <v>0.6557558832493724</v>
          </cell>
          <cell r="QM11">
            <v>0</v>
          </cell>
          <cell r="QN11">
            <v>3.4025790354494112</v>
          </cell>
          <cell r="QO11">
            <v>0</v>
          </cell>
          <cell r="QP11">
            <v>0</v>
          </cell>
          <cell r="QQ11">
            <v>0</v>
          </cell>
          <cell r="QR11">
            <v>0</v>
          </cell>
          <cell r="QS11">
            <v>3.9955006027589386</v>
          </cell>
          <cell r="QT11">
            <v>0</v>
          </cell>
          <cell r="QU11">
            <v>0.17889091483501146</v>
          </cell>
          <cell r="QV11">
            <v>0.30419313844695167</v>
          </cell>
          <cell r="QW11">
            <v>3.2909875025608875</v>
          </cell>
          <cell r="QX11">
            <v>0</v>
          </cell>
          <cell r="QY11">
            <v>0.13901203936555626</v>
          </cell>
          <cell r="QZ11">
            <v>0</v>
          </cell>
          <cell r="RA11">
            <v>0.16551064164804627</v>
          </cell>
          <cell r="RB11">
            <v>5.3216518734255152</v>
          </cell>
          <cell r="RC11">
            <v>0</v>
          </cell>
          <cell r="RD11">
            <v>0</v>
          </cell>
          <cell r="RE11">
            <v>0</v>
          </cell>
          <cell r="RF11">
            <v>0</v>
          </cell>
          <cell r="RG11">
            <v>0</v>
          </cell>
          <cell r="RH11">
            <v>0</v>
          </cell>
          <cell r="RI11">
            <v>0</v>
          </cell>
          <cell r="RJ11">
            <v>0</v>
          </cell>
          <cell r="RK11">
            <v>0</v>
          </cell>
          <cell r="RL11">
            <v>0</v>
          </cell>
          <cell r="RM11">
            <v>0</v>
          </cell>
          <cell r="RN11">
            <v>0</v>
          </cell>
          <cell r="RO11">
            <v>0</v>
          </cell>
          <cell r="RP11">
            <v>0</v>
          </cell>
          <cell r="RQ11">
            <v>0</v>
          </cell>
          <cell r="RR11">
            <v>0</v>
          </cell>
          <cell r="RS11">
            <v>0</v>
          </cell>
          <cell r="RT11">
            <v>0</v>
          </cell>
          <cell r="RU11">
            <v>0</v>
          </cell>
          <cell r="RV11">
            <v>0</v>
          </cell>
          <cell r="RW11">
            <v>2.9086726377072738</v>
          </cell>
          <cell r="RX11">
            <v>3.1247999051697728</v>
          </cell>
          <cell r="RY11">
            <v>1.5833540968196893</v>
          </cell>
          <cell r="RZ11">
            <v>3.1127836769705484</v>
          </cell>
          <cell r="SA11">
            <v>0</v>
          </cell>
          <cell r="SB11">
            <v>3.3992350524294705</v>
          </cell>
          <cell r="SC11">
            <v>0</v>
          </cell>
          <cell r="SD11">
            <v>0.43834258307254659</v>
          </cell>
          <cell r="SE11">
            <v>0.24837052435654233</v>
          </cell>
          <cell r="SF11">
            <v>0.48828225828357052</v>
          </cell>
          <cell r="SG11">
            <v>0</v>
          </cell>
          <cell r="SH11">
            <v>0.53321603429001696</v>
          </cell>
          <cell r="SI11">
            <v>0</v>
          </cell>
          <cell r="SJ11">
            <v>0.50226812997857628</v>
          </cell>
          <cell r="SK11">
            <v>0.28459155835588262</v>
          </cell>
          <cell r="SL11">
            <v>0.559490741352902</v>
          </cell>
          <cell r="SM11">
            <v>0</v>
          </cell>
          <cell r="SN11">
            <v>0.610977419853172</v>
          </cell>
          <cell r="SO11">
            <v>0</v>
          </cell>
          <cell r="SP11">
            <v>6.9296736663010006E-2</v>
          </cell>
          <cell r="SQ11">
            <v>3.9264418940426163E-2</v>
          </cell>
          <cell r="SR11">
            <v>7.7191603955795537E-2</v>
          </cell>
          <cell r="SS11">
            <v>0</v>
          </cell>
          <cell r="ST11">
            <v>8.4295098262389206E-2</v>
          </cell>
          <cell r="SU11">
            <v>0</v>
          </cell>
          <cell r="SV11">
            <v>0</v>
          </cell>
          <cell r="SW11">
            <v>0</v>
          </cell>
          <cell r="SX11">
            <v>0</v>
          </cell>
          <cell r="SY11">
            <v>0</v>
          </cell>
          <cell r="SZ11">
            <v>0</v>
          </cell>
          <cell r="TA11">
            <v>0</v>
          </cell>
          <cell r="TB11">
            <v>0</v>
          </cell>
          <cell r="TC11">
            <v>0</v>
          </cell>
          <cell r="TD11">
            <v>0</v>
          </cell>
          <cell r="TE11">
            <v>0</v>
          </cell>
          <cell r="TF11">
            <v>0</v>
          </cell>
          <cell r="TG11">
            <v>0</v>
          </cell>
          <cell r="TH11">
            <v>0.68284944124818225</v>
          </cell>
          <cell r="TI11">
            <v>0.38691124323486925</v>
          </cell>
          <cell r="TJ11">
            <v>0.76064539498585382</v>
          </cell>
          <cell r="TK11">
            <v>0</v>
          </cell>
          <cell r="TL11">
            <v>0.83064316619051659</v>
          </cell>
          <cell r="TM11">
            <v>0</v>
          </cell>
          <cell r="TN11">
            <v>1.1016629642782882</v>
          </cell>
          <cell r="TO11">
            <v>0.62421635193196934</v>
          </cell>
          <cell r="TP11">
            <v>1.227173678392427</v>
          </cell>
          <cell r="TQ11">
            <v>0</v>
          </cell>
          <cell r="TR11">
            <v>1.3401033338333763</v>
          </cell>
          <cell r="TS11">
            <v>0</v>
          </cell>
          <cell r="TT11">
            <v>0</v>
          </cell>
          <cell r="TU11">
            <v>0</v>
          </cell>
          <cell r="TV11">
            <v>0</v>
          </cell>
          <cell r="TW11">
            <v>0</v>
          </cell>
          <cell r="TX11">
            <v>0</v>
          </cell>
          <cell r="TY11">
            <v>0</v>
          </cell>
          <cell r="TZ11">
            <v>0</v>
          </cell>
          <cell r="UA11">
            <v>0</v>
          </cell>
          <cell r="UB11">
            <v>0</v>
          </cell>
          <cell r="UC11">
            <v>0</v>
          </cell>
          <cell r="UD11">
            <v>0</v>
          </cell>
          <cell r="UE11">
            <v>0</v>
          </cell>
          <cell r="UF11">
            <v>0</v>
          </cell>
          <cell r="UG11">
            <v>0</v>
          </cell>
          <cell r="UH11">
            <v>0</v>
          </cell>
          <cell r="UI11">
            <v>0</v>
          </cell>
          <cell r="UJ11">
            <v>0.8775001074410711</v>
          </cell>
          <cell r="UK11">
            <v>0.87750010744107099</v>
          </cell>
          <cell r="UL11">
            <v>0.87750010744107121</v>
          </cell>
          <cell r="UM11">
            <v>0.87750010744107121</v>
          </cell>
          <cell r="UN11">
            <v>0</v>
          </cell>
          <cell r="UO11">
            <v>0.8775001074410711</v>
          </cell>
          <cell r="UP11">
            <v>0</v>
          </cell>
          <cell r="UQ11">
            <v>0.48262505909258913</v>
          </cell>
          <cell r="UR11">
            <v>0.48262505909258924</v>
          </cell>
          <cell r="US11">
            <v>0.48262505909258918</v>
          </cell>
          <cell r="UT11">
            <v>0</v>
          </cell>
          <cell r="UU11">
            <v>0.48262505909258918</v>
          </cell>
          <cell r="UV11">
            <v>0</v>
          </cell>
          <cell r="UW11">
            <v>3.5100004297642845E-2</v>
          </cell>
          <cell r="UX11">
            <v>3.5100004297642845E-2</v>
          </cell>
          <cell r="UY11">
            <v>3.5100004297642852E-2</v>
          </cell>
          <cell r="UZ11">
            <v>3.5100004297642845E-2</v>
          </cell>
          <cell r="VA11">
            <v>0</v>
          </cell>
          <cell r="VB11">
            <v>3.5100004297642845E-2</v>
          </cell>
          <cell r="VC11">
            <v>0</v>
          </cell>
          <cell r="VD11">
            <v>7.020000859528569E-2</v>
          </cell>
          <cell r="VE11">
            <v>7.0200008595285704E-2</v>
          </cell>
          <cell r="VF11">
            <v>7.020000859528569E-2</v>
          </cell>
          <cell r="VG11">
            <v>0</v>
          </cell>
          <cell r="VH11">
            <v>7.020000859528569E-2</v>
          </cell>
          <cell r="VI11">
            <v>0</v>
          </cell>
          <cell r="VJ11">
            <v>0</v>
          </cell>
          <cell r="VK11">
            <v>0</v>
          </cell>
          <cell r="VL11">
            <v>0</v>
          </cell>
          <cell r="VM11">
            <v>0</v>
          </cell>
          <cell r="VN11">
            <v>0</v>
          </cell>
          <cell r="VO11">
            <v>0</v>
          </cell>
          <cell r="VP11">
            <v>0</v>
          </cell>
          <cell r="VQ11">
            <v>0</v>
          </cell>
          <cell r="VR11">
            <v>0</v>
          </cell>
          <cell r="VS11">
            <v>0</v>
          </cell>
          <cell r="VT11">
            <v>0</v>
          </cell>
          <cell r="VU11">
            <v>0</v>
          </cell>
          <cell r="VV11">
            <v>7.020000859528569E-2</v>
          </cell>
          <cell r="VW11">
            <v>7.0200008595285704E-2</v>
          </cell>
          <cell r="VX11">
            <v>7.020000859528569E-2</v>
          </cell>
          <cell r="VY11">
            <v>0</v>
          </cell>
          <cell r="VZ11">
            <v>7.020000859528569E-2</v>
          </cell>
          <cell r="WA11">
            <v>0</v>
          </cell>
          <cell r="WB11">
            <v>0.21937502686026777</v>
          </cell>
          <cell r="WC11">
            <v>0.2193750268602678</v>
          </cell>
          <cell r="WD11">
            <v>0.2193750268602678</v>
          </cell>
          <cell r="WE11">
            <v>0</v>
          </cell>
          <cell r="WF11">
            <v>0.21937502686026777</v>
          </cell>
          <cell r="WG11">
            <v>0</v>
          </cell>
          <cell r="WH11">
            <v>0</v>
          </cell>
          <cell r="WI11">
            <v>0</v>
          </cell>
          <cell r="WJ11">
            <v>0</v>
          </cell>
          <cell r="WK11">
            <v>0</v>
          </cell>
          <cell r="WL11">
            <v>0</v>
          </cell>
          <cell r="WM11">
            <v>0</v>
          </cell>
          <cell r="WN11">
            <v>3.5100004297642845E-2</v>
          </cell>
          <cell r="WO11">
            <v>1.8127568199291855</v>
          </cell>
          <cell r="WP11">
            <v>2.0270763279853869</v>
          </cell>
          <cell r="WQ11">
            <v>1.0271312422826944</v>
          </cell>
          <cell r="WR11">
            <v>2.0192813291139329</v>
          </cell>
          <cell r="WS11">
            <v>0</v>
          </cell>
          <cell r="WT11">
            <v>2.2051040441463337</v>
          </cell>
          <cell r="WU11">
            <v>0</v>
          </cell>
          <cell r="WV11">
            <v>0</v>
          </cell>
          <cell r="WW11">
            <v>0</v>
          </cell>
          <cell r="WX11">
            <v>0</v>
          </cell>
          <cell r="WY11">
            <v>0</v>
          </cell>
          <cell r="WZ11">
            <v>0</v>
          </cell>
          <cell r="XA11">
            <v>0</v>
          </cell>
          <cell r="XB11">
            <v>0</v>
          </cell>
          <cell r="XC11">
            <v>0</v>
          </cell>
          <cell r="XD11">
            <v>0</v>
          </cell>
          <cell r="XE11">
            <v>0</v>
          </cell>
          <cell r="XF11">
            <v>0</v>
          </cell>
          <cell r="XG11">
            <v>0</v>
          </cell>
          <cell r="XH11">
            <v>0</v>
          </cell>
          <cell r="XI11">
            <v>0</v>
          </cell>
          <cell r="XJ11">
            <v>0</v>
          </cell>
          <cell r="XK11">
            <v>0</v>
          </cell>
          <cell r="XL11">
            <v>0</v>
          </cell>
          <cell r="XM11">
            <v>0</v>
          </cell>
          <cell r="XN11">
            <v>0</v>
          </cell>
          <cell r="XO11">
            <v>0</v>
          </cell>
          <cell r="XP11">
            <v>0</v>
          </cell>
          <cell r="XQ11">
            <v>0</v>
          </cell>
          <cell r="XR11">
            <v>0</v>
          </cell>
          <cell r="XS11">
            <v>0</v>
          </cell>
          <cell r="XT11">
            <v>0</v>
          </cell>
          <cell r="XU11">
            <v>0</v>
          </cell>
          <cell r="XV11">
            <v>0</v>
          </cell>
          <cell r="XW11">
            <v>0</v>
          </cell>
          <cell r="XX11">
            <v>0</v>
          </cell>
          <cell r="XY11">
            <v>0</v>
          </cell>
          <cell r="XZ11">
            <v>0</v>
          </cell>
          <cell r="YA11">
            <v>0</v>
          </cell>
          <cell r="YB11">
            <v>0</v>
          </cell>
          <cell r="YC11">
            <v>0</v>
          </cell>
          <cell r="YD11">
            <v>0</v>
          </cell>
          <cell r="YE11">
            <v>0</v>
          </cell>
          <cell r="YF11">
            <v>1.8127568199291855</v>
          </cell>
          <cell r="YG11">
            <v>1.0271312422826944</v>
          </cell>
          <cell r="YH11">
            <v>2.0192813291139329</v>
          </cell>
          <cell r="YI11">
            <v>0</v>
          </cell>
          <cell r="YJ11">
            <v>2.2051040441463337</v>
          </cell>
          <cell r="YK11">
            <v>0</v>
          </cell>
          <cell r="YL11">
            <v>0</v>
          </cell>
          <cell r="YM11">
            <v>0</v>
          </cell>
          <cell r="YN11">
            <v>0</v>
          </cell>
          <cell r="YO11">
            <v>0</v>
          </cell>
          <cell r="YP11">
            <v>0</v>
          </cell>
          <cell r="YQ11">
            <v>0</v>
          </cell>
          <cell r="YR11">
            <v>0.19603807067184648</v>
          </cell>
          <cell r="YS11">
            <v>0</v>
          </cell>
          <cell r="YT11">
            <v>0.71358063017493034</v>
          </cell>
          <cell r="YU11">
            <v>0</v>
          </cell>
          <cell r="YV11">
            <v>6.6453828767707196E-2</v>
          </cell>
          <cell r="YW11">
            <v>0.40306561101330601</v>
          </cell>
          <cell r="YX11">
            <v>0.39545009304401779</v>
          </cell>
          <cell r="YY11">
            <v>3.8168586257377825E-2</v>
          </cell>
          <cell r="YZ11">
            <v>0</v>
          </cell>
          <cell r="ZA11">
            <v>0.2192153564526928</v>
          </cell>
          <cell r="ZB11">
            <v>0</v>
          </cell>
          <cell r="ZC11">
            <v>0.79794619313196247</v>
          </cell>
          <cell r="ZD11">
            <v>0</v>
          </cell>
          <cell r="ZE11">
            <v>7.4310564835870174E-2</v>
          </cell>
          <cell r="ZF11">
            <v>0.4507194510193353</v>
          </cell>
          <cell r="ZG11">
            <v>0.44220356183266846</v>
          </cell>
          <cell r="ZH11">
            <v>4.2681200712857539E-2</v>
          </cell>
          <cell r="ZI11">
            <v>0</v>
          </cell>
          <cell r="ZJ11">
            <v>9.9600000000000008E-2</v>
          </cell>
          <cell r="ZK11">
            <v>1.2329108915028333</v>
          </cell>
          <cell r="ZL11">
            <v>1.2329108915028333</v>
          </cell>
          <cell r="ZM11">
            <v>1.2329108915028335</v>
          </cell>
          <cell r="ZN11">
            <v>1.2329108915028333</v>
          </cell>
          <cell r="ZO11">
            <v>0</v>
          </cell>
          <cell r="ZP11">
            <v>1.2329108915028333</v>
          </cell>
          <cell r="ZQ11">
            <v>0</v>
          </cell>
          <cell r="ZR11">
            <v>0</v>
          </cell>
          <cell r="ZS11">
            <v>26</v>
          </cell>
          <cell r="ZT11">
            <v>26</v>
          </cell>
          <cell r="ZU11">
            <v>0</v>
          </cell>
          <cell r="ZV11">
            <v>0</v>
          </cell>
          <cell r="ZW11">
            <v>0</v>
          </cell>
        </row>
        <row r="12">
          <cell r="A12" t="str">
            <v>Ethiopia_17</v>
          </cell>
          <cell r="B12" t="str">
            <v>Ethiopia</v>
          </cell>
          <cell r="C12" t="str">
            <v>Assosa HP</v>
          </cell>
          <cell r="D12" t="str">
            <v>Hospital</v>
          </cell>
          <cell r="E12" t="str">
            <v>Secondary</v>
          </cell>
          <cell r="F12" t="str">
            <v>Peri-urban/Semi-urban</v>
          </cell>
          <cell r="G12" t="str">
            <v>No</v>
          </cell>
          <cell r="H12">
            <v>38241</v>
          </cell>
          <cell r="I12">
            <v>500000</v>
          </cell>
          <cell r="J12">
            <v>24807</v>
          </cell>
          <cell r="K12">
            <v>108</v>
          </cell>
          <cell r="L12">
            <v>2447</v>
          </cell>
          <cell r="M12" t="str">
            <v>USD</v>
          </cell>
          <cell r="N12">
            <v>1</v>
          </cell>
          <cell r="O12">
            <v>0</v>
          </cell>
          <cell r="P12">
            <v>0</v>
          </cell>
          <cell r="Q12">
            <v>0</v>
          </cell>
          <cell r="R12">
            <v>0</v>
          </cell>
          <cell r="S12" t="str">
            <v>Unknown</v>
          </cell>
          <cell r="T12">
            <v>24807</v>
          </cell>
          <cell r="U12" t="str">
            <v>Jul-10</v>
          </cell>
          <cell r="V12" t="str">
            <v>Jun-11</v>
          </cell>
          <cell r="W12">
            <v>53</v>
          </cell>
          <cell r="X12">
            <v>633</v>
          </cell>
          <cell r="Y12">
            <v>15</v>
          </cell>
          <cell r="Z12">
            <v>33</v>
          </cell>
          <cell r="AA12">
            <v>1</v>
          </cell>
          <cell r="AB12">
            <v>735</v>
          </cell>
          <cell r="AC12">
            <v>682</v>
          </cell>
          <cell r="AD12">
            <v>6.9063945578231287</v>
          </cell>
          <cell r="AE12">
            <v>14.006802721088436</v>
          </cell>
          <cell r="AF12">
            <v>4</v>
          </cell>
          <cell r="AG12">
            <v>6.8</v>
          </cell>
          <cell r="AH12">
            <v>10.8</v>
          </cell>
          <cell r="AI12">
            <v>11.7</v>
          </cell>
          <cell r="AJ12">
            <v>11.7</v>
          </cell>
          <cell r="AK12">
            <v>12.5</v>
          </cell>
          <cell r="AL12">
            <v>12.9</v>
          </cell>
          <cell r="AM12">
            <v>17.32</v>
          </cell>
          <cell r="AN12">
            <v>35.5</v>
          </cell>
          <cell r="AO12">
            <v>35.5</v>
          </cell>
          <cell r="AP12">
            <v>2</v>
          </cell>
          <cell r="AQ12">
            <v>6.8</v>
          </cell>
          <cell r="AR12">
            <v>10.8</v>
          </cell>
          <cell r="AS12">
            <v>11.7</v>
          </cell>
          <cell r="AT12">
            <v>11.7</v>
          </cell>
          <cell r="AU12">
            <v>15</v>
          </cell>
          <cell r="AV12">
            <v>9.5</v>
          </cell>
          <cell r="AW12">
            <v>12</v>
          </cell>
          <cell r="AX12">
            <v>17</v>
          </cell>
          <cell r="AY12">
            <v>17</v>
          </cell>
          <cell r="AZ12">
            <v>126292.9</v>
          </cell>
          <cell r="BA12" t="str">
            <v>1: Yes</v>
          </cell>
          <cell r="BB12">
            <v>0.1</v>
          </cell>
          <cell r="BC12">
            <v>0.03</v>
          </cell>
          <cell r="BD12" t="str">
            <v>0: Unknown</v>
          </cell>
          <cell r="BE12" t="str">
            <v>13</v>
          </cell>
          <cell r="BF12" t="str">
            <v>N/A</v>
          </cell>
          <cell r="BG12" t="str">
            <v>N/A</v>
          </cell>
          <cell r="BH12" t="str">
            <v>1: Yes</v>
          </cell>
          <cell r="BI12" t="str">
            <v>N_INITIATION,N_STAGE,N_MONITORING,N_BLOOD: Initiation, WHO Staging, Routine clinical monitoring, Blood draws for CD4</v>
          </cell>
          <cell r="BJ12" t="str">
            <v>There is one doctor that is specifically responsible for overseeing the ART clinic</v>
          </cell>
          <cell r="BK12" t="str">
            <v>1: Yes</v>
          </cell>
          <cell r="BL12">
            <v>0.20067128886496347</v>
          </cell>
          <cell r="BM12" t="str">
            <v>1: Yes</v>
          </cell>
          <cell r="BN12">
            <v>0.1</v>
          </cell>
          <cell r="BO12">
            <v>0.03</v>
          </cell>
          <cell r="BP12" t="str">
            <v>0: Unknown</v>
          </cell>
          <cell r="BQ12" t="str">
            <v>13</v>
          </cell>
          <cell r="BR12" t="str">
            <v>N/A</v>
          </cell>
          <cell r="BS12" t="str">
            <v>N/A</v>
          </cell>
          <cell r="BT12" t="str">
            <v>0: No</v>
          </cell>
          <cell r="BU12" t="str">
            <v>0: No</v>
          </cell>
          <cell r="BV12" t="str">
            <v>0: No</v>
          </cell>
          <cell r="BW12" t="str">
            <v>0: No</v>
          </cell>
          <cell r="BX12" t="str">
            <v>0: No</v>
          </cell>
          <cell r="BY12" t="str">
            <v>0: No</v>
          </cell>
          <cell r="BZ12" t="str">
            <v>1: Yes</v>
          </cell>
          <cell r="CA12" t="str">
            <v>by MRN number which is given by date of initiation</v>
          </cell>
          <cell r="CB12" t="str">
            <v>Only one chart was missing - charts seemed to be very well filled in</v>
          </cell>
          <cell r="CC12">
            <v>15.128429462829608</v>
          </cell>
          <cell r="CD12">
            <v>7.0435602667638566</v>
          </cell>
          <cell r="CE12">
            <v>15.756725749327387</v>
          </cell>
          <cell r="CF12">
            <v>10.748325127390144</v>
          </cell>
          <cell r="CG12">
            <v>5.004252158993423</v>
          </cell>
          <cell r="CH12">
            <v>11.194712029626253</v>
          </cell>
          <cell r="CI12">
            <v>9.5280961107234763</v>
          </cell>
          <cell r="CJ12">
            <v>19.807830895727772</v>
          </cell>
          <cell r="CK12">
            <v>38.42327360827138</v>
          </cell>
          <cell r="CL12">
            <v>38.42327360827138</v>
          </cell>
          <cell r="CM12">
            <v>4.3801043354394649</v>
          </cell>
          <cell r="CN12">
            <v>2.0393081077704331</v>
          </cell>
          <cell r="CO12">
            <v>4.5620137197011355</v>
          </cell>
          <cell r="CP12">
            <v>3.8828426371949045</v>
          </cell>
          <cell r="CQ12">
            <v>8.0719893521769315</v>
          </cell>
          <cell r="CR12">
            <v>15.658062564974857</v>
          </cell>
          <cell r="CS12">
            <v>15.658062564974859</v>
          </cell>
          <cell r="CT12">
            <v>11.194712029626253</v>
          </cell>
          <cell r="CU12">
            <v>9.7660529344504283</v>
          </cell>
          <cell r="CV12">
            <v>38.423273608271366</v>
          </cell>
          <cell r="CW12">
            <v>4.5620137197011355</v>
          </cell>
          <cell r="CX12">
            <v>3.9798136259676364</v>
          </cell>
          <cell r="CY12">
            <v>15.658062564974857</v>
          </cell>
          <cell r="CZ12">
            <v>6.4406838359598906</v>
          </cell>
          <cell r="DA12">
            <v>2.9986817117545135</v>
          </cell>
          <cell r="DB12">
            <v>5.7094899791805931</v>
          </cell>
          <cell r="DC12">
            <v>11.869381951466719</v>
          </cell>
          <cell r="DD12">
            <v>23.024253018065128</v>
          </cell>
          <cell r="DE12">
            <v>23.024253018065121</v>
          </cell>
          <cell r="DF12">
            <v>1.1208327448225506</v>
          </cell>
          <cell r="DG12">
            <v>0.521842204871105</v>
          </cell>
          <cell r="DH12">
            <v>0.99358755807458377</v>
          </cell>
          <cell r="DI12">
            <v>2.065555815320808</v>
          </cell>
          <cell r="DJ12">
            <v>4.0067696792759531</v>
          </cell>
          <cell r="DK12">
            <v>4.0067696792759531</v>
          </cell>
          <cell r="DL12">
            <v>0.23525942945984593</v>
          </cell>
          <cell r="DM12">
            <v>0.10953311272636025</v>
          </cell>
          <cell r="DN12">
            <v>0.20855104663098989</v>
          </cell>
          <cell r="DO12">
            <v>0.43355396679347918</v>
          </cell>
          <cell r="DP12">
            <v>0.84100893115208464</v>
          </cell>
          <cell r="DQ12">
            <v>0.84100893115208475</v>
          </cell>
          <cell r="DR12">
            <v>1.517106206891111</v>
          </cell>
          <cell r="DS12">
            <v>0.70634093417125854</v>
          </cell>
          <cell r="DT12">
            <v>1.3448731386620763</v>
          </cell>
          <cell r="DU12">
            <v>2.7958386856366761</v>
          </cell>
          <cell r="DV12">
            <v>5.4233739851836944</v>
          </cell>
          <cell r="DW12">
            <v>5.4233739851836953</v>
          </cell>
          <cell r="DX12">
            <v>0</v>
          </cell>
          <cell r="DY12">
            <v>0</v>
          </cell>
          <cell r="DZ12">
            <v>0</v>
          </cell>
          <cell r="EA12">
            <v>0</v>
          </cell>
          <cell r="EB12">
            <v>0</v>
          </cell>
          <cell r="EC12">
            <v>0</v>
          </cell>
          <cell r="ED12">
            <v>2.8833526646377563</v>
          </cell>
          <cell r="EE12">
            <v>1.3424439274155562</v>
          </cell>
          <cell r="EF12">
            <v>2.5560132377992186</v>
          </cell>
          <cell r="EG12">
            <v>5.3136615534962557</v>
          </cell>
          <cell r="EH12">
            <v>10.307452280187565</v>
          </cell>
          <cell r="EI12">
            <v>10.307452280187567</v>
          </cell>
          <cell r="EJ12">
            <v>2.9311945810584543</v>
          </cell>
          <cell r="EK12">
            <v>1.3647183758250629</v>
          </cell>
          <cell r="EL12">
            <v>2.5984237875709195</v>
          </cell>
          <cell r="EM12">
            <v>5.4018282751907654</v>
          </cell>
          <cell r="EN12">
            <v>10.478478279381811</v>
          </cell>
          <cell r="EO12">
            <v>10.478478279381811</v>
          </cell>
          <cell r="EP12">
            <v>0</v>
          </cell>
          <cell r="EQ12">
            <v>0</v>
          </cell>
          <cell r="ER12">
            <v>0</v>
          </cell>
          <cell r="ES12">
            <v>0</v>
          </cell>
          <cell r="ET12">
            <v>0</v>
          </cell>
          <cell r="EU12">
            <v>0</v>
          </cell>
          <cell r="EV12">
            <v>0.68027210884353739</v>
          </cell>
          <cell r="EW12">
            <v>0</v>
          </cell>
          <cell r="EX12">
            <v>2.7210884353741496</v>
          </cell>
          <cell r="EY12">
            <v>0</v>
          </cell>
          <cell r="EZ12">
            <v>1.5578231292517009</v>
          </cell>
          <cell r="FA12">
            <v>0.8666666666666667</v>
          </cell>
          <cell r="FB12">
            <v>0</v>
          </cell>
          <cell r="FC12">
            <v>5.4421768707482991</v>
          </cell>
          <cell r="FD12">
            <v>0</v>
          </cell>
          <cell r="FE12">
            <v>11.268027210884355</v>
          </cell>
          <cell r="FF12">
            <v>2.7210884353741496</v>
          </cell>
          <cell r="FG12">
            <v>3.4693877551020407</v>
          </cell>
          <cell r="FH12">
            <v>6.1904761904761898</v>
          </cell>
          <cell r="FI12">
            <v>0.31672405970565254</v>
          </cell>
          <cell r="FJ12">
            <v>0</v>
          </cell>
          <cell r="FK12">
            <v>1.2668962388226102</v>
          </cell>
          <cell r="FL12">
            <v>0</v>
          </cell>
          <cell r="FM12">
            <v>0.72529809672594436</v>
          </cell>
          <cell r="FN12">
            <v>0.4035064520650013</v>
          </cell>
          <cell r="FO12">
            <v>0</v>
          </cell>
          <cell r="FP12">
            <v>2.5337924776452203</v>
          </cell>
          <cell r="FQ12">
            <v>0</v>
          </cell>
          <cell r="FR12">
            <v>5.2462173249644284</v>
          </cell>
          <cell r="FS12">
            <v>1.2668962388226102</v>
          </cell>
          <cell r="FT12">
            <v>1.6152927044988279</v>
          </cell>
          <cell r="FU12">
            <v>2.882188943321438</v>
          </cell>
          <cell r="FV12">
            <v>0.70852437659178946</v>
          </cell>
          <cell r="FW12">
            <v>0</v>
          </cell>
          <cell r="FX12">
            <v>2.8340975063671578</v>
          </cell>
          <cell r="FY12">
            <v>0</v>
          </cell>
          <cell r="FZ12">
            <v>1.6225208223951979</v>
          </cell>
          <cell r="GA12">
            <v>0.90266005577793984</v>
          </cell>
          <cell r="GB12">
            <v>0</v>
          </cell>
          <cell r="GC12">
            <v>5.6681950127343157</v>
          </cell>
          <cell r="GD12">
            <v>0</v>
          </cell>
          <cell r="GE12">
            <v>11.735997773866401</v>
          </cell>
          <cell r="GF12">
            <v>2.8340975063671578</v>
          </cell>
          <cell r="GG12">
            <v>3.6134743206181268</v>
          </cell>
          <cell r="GH12">
            <v>6.4475718269852846</v>
          </cell>
          <cell r="GI12">
            <v>3472.6472577875461</v>
          </cell>
          <cell r="GJ12">
            <v>0</v>
          </cell>
          <cell r="GK12">
            <v>923.28049538979224</v>
          </cell>
          <cell r="GL12">
            <v>0</v>
          </cell>
          <cell r="GM12">
            <v>1260.1771066414576</v>
          </cell>
          <cell r="GN12">
            <v>1521.4924137862677</v>
          </cell>
          <cell r="GO12">
            <v>0</v>
          </cell>
          <cell r="GP12">
            <v>557.53653103248337</v>
          </cell>
          <cell r="GQ12" t="str">
            <v/>
          </cell>
          <cell r="GR12">
            <v>817.72024551430889</v>
          </cell>
          <cell r="GS12">
            <v>621.15144922328977</v>
          </cell>
          <cell r="GT12">
            <v>0</v>
          </cell>
          <cell r="GU12">
            <v>1</v>
          </cell>
          <cell r="GV12">
            <v>0</v>
          </cell>
          <cell r="GW12">
            <v>1.0077906437936273</v>
          </cell>
          <cell r="GX12">
            <v>0.31083611482113815</v>
          </cell>
          <cell r="GY12">
            <v>0</v>
          </cell>
          <cell r="GZ12">
            <v>0</v>
          </cell>
          <cell r="HA12">
            <v>4.5809999999999995</v>
          </cell>
          <cell r="HB12">
            <v>115.99079861610822</v>
          </cell>
          <cell r="HC12">
            <v>99.828554141057225</v>
          </cell>
          <cell r="HD12">
            <v>639.04287266299275</v>
          </cell>
          <cell r="HE12">
            <v>136.63500320921409</v>
          </cell>
          <cell r="HF12">
            <v>1819.6516890476285</v>
          </cell>
          <cell r="HG12">
            <v>110.19125868530278</v>
          </cell>
          <cell r="HH12">
            <v>5.7995399308054116</v>
          </cell>
          <cell r="HI12">
            <v>94.837126434004361</v>
          </cell>
          <cell r="HJ12">
            <v>4.9914277070528623</v>
          </cell>
          <cell r="HK12">
            <v>607.09072902984303</v>
          </cell>
          <cell r="HL12">
            <v>31.952143633149639</v>
          </cell>
          <cell r="HM12">
            <v>129.80325304875339</v>
          </cell>
          <cell r="HN12">
            <v>6.8317501604607038</v>
          </cell>
          <cell r="HO12">
            <v>1728.6691045952468</v>
          </cell>
          <cell r="HP12">
            <v>90.982584452381431</v>
          </cell>
          <cell r="HQ12">
            <v>254.3</v>
          </cell>
          <cell r="HR12">
            <v>364.00000000000006</v>
          </cell>
          <cell r="HS12">
            <v>62.3</v>
          </cell>
          <cell r="HT12">
            <v>0.60000000000000009</v>
          </cell>
          <cell r="HU12" t="str">
            <v>1: Yes</v>
          </cell>
          <cell r="HV12" t="str">
            <v>1</v>
          </cell>
          <cell r="HW12" t="str">
            <v>3</v>
          </cell>
          <cell r="HX12" t="str">
            <v>DDI: DDI</v>
          </cell>
          <cell r="HY12" t="str">
            <v>1: Yes</v>
          </cell>
          <cell r="HZ12" t="str">
            <v>0: No</v>
          </cell>
          <cell r="IA12" t="str">
            <v>N/A</v>
          </cell>
          <cell r="IB12" t="str">
            <v>N/A</v>
          </cell>
          <cell r="IC12" t="str">
            <v>N/A</v>
          </cell>
          <cell r="ID12">
            <v>0</v>
          </cell>
          <cell r="IE12">
            <v>342</v>
          </cell>
          <cell r="IF12">
            <v>0</v>
          </cell>
          <cell r="IG12">
            <v>243.6</v>
          </cell>
          <cell r="IH12">
            <v>0</v>
          </cell>
          <cell r="II12">
            <v>57.3</v>
          </cell>
          <cell r="IJ12">
            <v>0</v>
          </cell>
          <cell r="IK12">
            <v>0</v>
          </cell>
          <cell r="IL12">
            <v>0</v>
          </cell>
          <cell r="IM12">
            <v>0</v>
          </cell>
          <cell r="IN12">
            <v>53.426982537955851</v>
          </cell>
          <cell r="IO12">
            <v>86.333054358572809</v>
          </cell>
          <cell r="IP12">
            <v>118.77139391566578</v>
          </cell>
          <cell r="IQ12">
            <v>141.70379137230802</v>
          </cell>
          <cell r="IR12">
            <v>151.52344998649522</v>
          </cell>
          <cell r="IS12" t="str">
            <v>N/A</v>
          </cell>
          <cell r="IT12">
            <v>128.29043031908435</v>
          </cell>
          <cell r="IU12" t="str">
            <v>N/A</v>
          </cell>
          <cell r="IV12">
            <v>4069.8900000000003</v>
          </cell>
          <cell r="IW12">
            <v>291.56400000000002</v>
          </cell>
          <cell r="IX12">
            <v>2982.0059999999994</v>
          </cell>
          <cell r="IY12">
            <v>100.8</v>
          </cell>
          <cell r="IZ12">
            <v>820.20299999999997</v>
          </cell>
          <cell r="JA12">
            <v>101</v>
          </cell>
          <cell r="JB12">
            <v>174.11500000000001</v>
          </cell>
          <cell r="JC12">
            <v>4433.1224000000002</v>
          </cell>
          <cell r="JD12">
            <v>4862.0039999999999</v>
          </cell>
          <cell r="JE12">
            <v>291.56400000000002</v>
          </cell>
          <cell r="JF12">
            <v>3151.6504999999997</v>
          </cell>
          <cell r="JG12">
            <v>100.8</v>
          </cell>
          <cell r="JH12">
            <v>820.20299999999997</v>
          </cell>
          <cell r="JI12">
            <v>101</v>
          </cell>
          <cell r="JJ12">
            <v>179.5</v>
          </cell>
          <cell r="JK12">
            <v>4477.1270000000004</v>
          </cell>
          <cell r="JL12">
            <v>198</v>
          </cell>
          <cell r="JM12">
            <v>143</v>
          </cell>
          <cell r="JN12">
            <v>122</v>
          </cell>
          <cell r="JO12">
            <v>118.2</v>
          </cell>
          <cell r="JP12">
            <v>19</v>
          </cell>
          <cell r="JQ12">
            <v>33</v>
          </cell>
          <cell r="JR12">
            <v>0</v>
          </cell>
          <cell r="JS12">
            <v>0</v>
          </cell>
          <cell r="JT12">
            <v>0</v>
          </cell>
          <cell r="JU12">
            <v>0</v>
          </cell>
          <cell r="JV12">
            <v>4.3919011004532154</v>
          </cell>
          <cell r="JW12">
            <v>9.8869811503093707</v>
          </cell>
          <cell r="JX12" t="str">
            <v/>
          </cell>
          <cell r="JY12">
            <v>2.6909500670282807</v>
          </cell>
          <cell r="JZ12">
            <v>4.2871771553742803</v>
          </cell>
          <cell r="KA12">
            <v>4.5083333126838321</v>
          </cell>
          <cell r="KB12">
            <v>4.3541744618533507</v>
          </cell>
          <cell r="KC12" t="str">
            <v/>
          </cell>
          <cell r="KD12">
            <v>7.3098614583668882</v>
          </cell>
          <cell r="KE12">
            <v>7.3163660512289344</v>
          </cell>
          <cell r="KF12" t="str">
            <v>Tenofovir/Emtricitabine (TDF/FTC)</v>
          </cell>
          <cell r="KG12" t="str">
            <v/>
          </cell>
          <cell r="KH12" t="str">
            <v>1: Yes</v>
          </cell>
          <cell r="KI12" t="str">
            <v>1</v>
          </cell>
          <cell r="KJ12" t="str">
            <v>3</v>
          </cell>
          <cell r="KK12" t="str">
            <v>DDI: DDI</v>
          </cell>
          <cell r="KL12" t="str">
            <v>1: Yes</v>
          </cell>
          <cell r="KM12">
            <v>342</v>
          </cell>
          <cell r="KN12">
            <v>243.6</v>
          </cell>
          <cell r="KO12">
            <v>62.3</v>
          </cell>
          <cell r="KP12">
            <v>0.2</v>
          </cell>
          <cell r="KQ12">
            <v>14.248459669425591</v>
          </cell>
          <cell r="KR12">
            <v>14.248459669425591</v>
          </cell>
          <cell r="KS12">
            <v>14.248459669425591</v>
          </cell>
          <cell r="KT12">
            <v>14.248459669425591</v>
          </cell>
          <cell r="KU12">
            <v>14.248459669425589</v>
          </cell>
          <cell r="KV12">
            <v>14.248459669425591</v>
          </cell>
          <cell r="KW12">
            <v>0</v>
          </cell>
          <cell r="KX12">
            <v>0</v>
          </cell>
          <cell r="KY12">
            <v>0</v>
          </cell>
          <cell r="KZ12">
            <v>0</v>
          </cell>
          <cell r="LA12">
            <v>0</v>
          </cell>
          <cell r="LB12">
            <v>0</v>
          </cell>
          <cell r="LC12">
            <v>0</v>
          </cell>
          <cell r="LD12">
            <v>0</v>
          </cell>
          <cell r="LE12">
            <v>0</v>
          </cell>
          <cell r="LF12">
            <v>0</v>
          </cell>
          <cell r="LG12">
            <v>0</v>
          </cell>
          <cell r="LH12">
            <v>0</v>
          </cell>
          <cell r="LI12">
            <v>10.301100574583748</v>
          </cell>
          <cell r="LJ12">
            <v>10.301100574583748</v>
          </cell>
          <cell r="LK12">
            <v>10.301100574583748</v>
          </cell>
          <cell r="LL12">
            <v>10.301100574583748</v>
          </cell>
          <cell r="LM12">
            <v>10.301100574583746</v>
          </cell>
          <cell r="LN12">
            <v>10.301100574583748</v>
          </cell>
          <cell r="LO12">
            <v>3.9469405252393623</v>
          </cell>
          <cell r="LP12">
            <v>3.9469405252393623</v>
          </cell>
          <cell r="LQ12">
            <v>3.9469405252393628</v>
          </cell>
          <cell r="LR12">
            <v>3.9469405252393623</v>
          </cell>
          <cell r="LS12">
            <v>3.9469405252393623</v>
          </cell>
          <cell r="LT12">
            <v>3.9469405252393623</v>
          </cell>
          <cell r="LU12">
            <v>0</v>
          </cell>
          <cell r="LV12">
            <v>0</v>
          </cell>
          <cell r="LW12">
            <v>0</v>
          </cell>
          <cell r="LX12">
            <v>0</v>
          </cell>
          <cell r="LY12">
            <v>0</v>
          </cell>
          <cell r="LZ12">
            <v>0</v>
          </cell>
          <cell r="MA12">
            <v>4.1856960248125757E-4</v>
          </cell>
          <cell r="MB12">
            <v>4.1856960248125757E-4</v>
          </cell>
          <cell r="MC12">
            <v>4.1856960248125757E-4</v>
          </cell>
          <cell r="MD12">
            <v>4.1856960248125752E-4</v>
          </cell>
          <cell r="ME12">
            <v>4.1856960248125752E-4</v>
          </cell>
          <cell r="MF12">
            <v>4.1856960248125752E-4</v>
          </cell>
          <cell r="MG12">
            <v>14.248459669425591</v>
          </cell>
          <cell r="MH12">
            <v>14.248459669425591</v>
          </cell>
          <cell r="MI12">
            <v>14.248459669425591</v>
          </cell>
          <cell r="MJ12">
            <v>14.248459669425591</v>
          </cell>
          <cell r="MK12">
            <v>14.248459669425589</v>
          </cell>
          <cell r="ML12">
            <v>14.248459669425591</v>
          </cell>
          <cell r="MM12">
            <v>0</v>
          </cell>
          <cell r="MN12">
            <v>0</v>
          </cell>
          <cell r="MO12">
            <v>0</v>
          </cell>
          <cell r="MP12">
            <v>0</v>
          </cell>
          <cell r="MQ12">
            <v>0</v>
          </cell>
          <cell r="MR12">
            <v>0</v>
          </cell>
          <cell r="MS12">
            <v>1.4489795918367347</v>
          </cell>
          <cell r="MT12">
            <v>0</v>
          </cell>
          <cell r="MU12">
            <v>0</v>
          </cell>
          <cell r="MV12">
            <v>0</v>
          </cell>
          <cell r="MW12">
            <v>0.89714285714285713</v>
          </cell>
          <cell r="MX12">
            <v>0</v>
          </cell>
          <cell r="MY12">
            <v>0</v>
          </cell>
          <cell r="MZ12">
            <v>0</v>
          </cell>
          <cell r="NA12">
            <v>0.44076190476190474</v>
          </cell>
          <cell r="NB12">
            <v>0</v>
          </cell>
          <cell r="NC12">
            <v>7.1092102556986427</v>
          </cell>
          <cell r="ND12" t="str">
            <v/>
          </cell>
          <cell r="NE12">
            <v>0</v>
          </cell>
          <cell r="NF12">
            <v>0</v>
          </cell>
          <cell r="NG12">
            <v>2.761664283714234</v>
          </cell>
          <cell r="NH12" t="str">
            <v>N/A</v>
          </cell>
          <cell r="NI12" t="str">
            <v>N/A</v>
          </cell>
          <cell r="NJ12" t="str">
            <v>N/A</v>
          </cell>
          <cell r="NK12">
            <v>0.59532511813579603</v>
          </cell>
          <cell r="NL12" t="str">
            <v>N/A</v>
          </cell>
          <cell r="NM12">
            <v>76.795918367346943</v>
          </cell>
          <cell r="NN12">
            <v>917.20408163265301</v>
          </cell>
          <cell r="NO12">
            <v>1065</v>
          </cell>
          <cell r="NP12">
            <v>0</v>
          </cell>
          <cell r="NQ12">
            <v>659.4</v>
          </cell>
          <cell r="NR12">
            <v>0</v>
          </cell>
          <cell r="NS12">
            <v>323.95999999999998</v>
          </cell>
          <cell r="NT12">
            <v>4.1236121178942557</v>
          </cell>
          <cell r="NU12">
            <v>0</v>
          </cell>
          <cell r="NV12">
            <v>28.365947683768809</v>
          </cell>
          <cell r="NW12">
            <v>14.248459669425591</v>
          </cell>
          <cell r="NX12">
            <v>0</v>
          </cell>
          <cell r="NY12">
            <v>0</v>
          </cell>
          <cell r="NZ12">
            <v>10.301100574583748</v>
          </cell>
          <cell r="OA12">
            <v>3.9469405252393623</v>
          </cell>
          <cell r="OB12">
            <v>0</v>
          </cell>
          <cell r="OC12">
            <v>4.1856960248125757E-4</v>
          </cell>
          <cell r="OD12">
            <v>14.248459669425591</v>
          </cell>
          <cell r="OE12">
            <v>0</v>
          </cell>
          <cell r="OF12">
            <v>1.4489795918367345</v>
          </cell>
          <cell r="OG12">
            <v>0</v>
          </cell>
          <cell r="OH12">
            <v>0</v>
          </cell>
          <cell r="OI12">
            <v>0</v>
          </cell>
          <cell r="OJ12">
            <v>0.89714285714285713</v>
          </cell>
          <cell r="OK12">
            <v>0</v>
          </cell>
          <cell r="OL12">
            <v>0</v>
          </cell>
          <cell r="OM12">
            <v>0</v>
          </cell>
          <cell r="ON12">
            <v>0</v>
          </cell>
          <cell r="OO12">
            <v>0</v>
          </cell>
          <cell r="OP12">
            <v>23.45893671146192</v>
          </cell>
          <cell r="OQ12">
            <v>23.45893671146192</v>
          </cell>
          <cell r="OR12">
            <v>23.45893671146192</v>
          </cell>
          <cell r="OS12">
            <v>23.45893671146192</v>
          </cell>
          <cell r="OT12">
            <v>23.45893671146192</v>
          </cell>
          <cell r="OU12">
            <v>23.458936711461917</v>
          </cell>
          <cell r="OV12">
            <v>23.45893671146192</v>
          </cell>
          <cell r="OW12">
            <v>2.9980385333851105</v>
          </cell>
          <cell r="OX12">
            <v>2.9980385333851105</v>
          </cell>
          <cell r="OY12">
            <v>2.9980385333851109</v>
          </cell>
          <cell r="OZ12">
            <v>2.9980385333851105</v>
          </cell>
          <cell r="PA12">
            <v>2.9980385333851105</v>
          </cell>
          <cell r="PB12">
            <v>2.9980385333851105</v>
          </cell>
          <cell r="PC12">
            <v>22.285989875888824</v>
          </cell>
          <cell r="PD12">
            <v>0</v>
          </cell>
          <cell r="PE12">
            <v>22.285989875888824</v>
          </cell>
          <cell r="PF12">
            <v>22.285989875888827</v>
          </cell>
          <cell r="PG12">
            <v>22.285989875888824</v>
          </cell>
          <cell r="PH12">
            <v>22.285989875888827</v>
          </cell>
          <cell r="PI12">
            <v>1.1729468355730963</v>
          </cell>
          <cell r="PJ12">
            <v>0</v>
          </cell>
          <cell r="PK12">
            <v>1.1729468355730963</v>
          </cell>
          <cell r="PL12">
            <v>1.1729468355730963</v>
          </cell>
          <cell r="PM12">
            <v>1.1729468355730963</v>
          </cell>
          <cell r="PN12">
            <v>1.1729468355730963</v>
          </cell>
          <cell r="PO12">
            <v>8.0474055907757372E-2</v>
          </cell>
          <cell r="PP12">
            <v>0.8</v>
          </cell>
          <cell r="PQ12">
            <v>0.2</v>
          </cell>
          <cell r="PR12">
            <v>0.9</v>
          </cell>
          <cell r="PS12">
            <v>0.5</v>
          </cell>
          <cell r="PT12" t="str">
            <v>1: Yes</v>
          </cell>
          <cell r="PU12" t="str">
            <v>1: Yes</v>
          </cell>
          <cell r="PV12">
            <v>0.8</v>
          </cell>
          <cell r="PW12" t="str">
            <v>1: Yes</v>
          </cell>
          <cell r="PX12" t="str">
            <v>0: All patients when initiated</v>
          </cell>
          <cell r="PY12">
            <v>0.8</v>
          </cell>
          <cell r="PZ12" t="str">
            <v>0: No</v>
          </cell>
          <cell r="QA12" t="str">
            <v>N/A</v>
          </cell>
          <cell r="QB12" t="str">
            <v>N/A</v>
          </cell>
          <cell r="QC12">
            <v>4.9895094634303819E-2</v>
          </cell>
          <cell r="QD12">
            <v>0</v>
          </cell>
          <cell r="QE12">
            <v>16.972150076798442</v>
          </cell>
          <cell r="QF12">
            <v>2.9590145161273191E-2</v>
          </cell>
          <cell r="QG12">
            <v>1.8185328328838233</v>
          </cell>
          <cell r="QH12">
            <v>0</v>
          </cell>
          <cell r="QI12">
            <v>1.5619434440252791</v>
          </cell>
          <cell r="QJ12">
            <v>2.9980385333851105</v>
          </cell>
          <cell r="QK12">
            <v>2.878658457368986E-2</v>
          </cell>
          <cell r="QL12">
            <v>4.9895094634303819E-2</v>
          </cell>
          <cell r="QM12">
            <v>0</v>
          </cell>
          <cell r="QN12">
            <v>16.972150076798442</v>
          </cell>
          <cell r="QO12">
            <v>2.9590145161273191E-2</v>
          </cell>
          <cell r="QP12">
            <v>1.8185328328838233</v>
          </cell>
          <cell r="QQ12">
            <v>0</v>
          </cell>
          <cell r="QR12">
            <v>1.5619434440252788</v>
          </cell>
          <cell r="QS12">
            <v>2.9980385333851105</v>
          </cell>
          <cell r="QT12">
            <v>2.878658457368986E-2</v>
          </cell>
          <cell r="QU12">
            <v>4.9895094634303819E-2</v>
          </cell>
          <cell r="QV12">
            <v>0</v>
          </cell>
          <cell r="QW12">
            <v>16.972150076798442</v>
          </cell>
          <cell r="QX12">
            <v>2.9590145161273191E-2</v>
          </cell>
          <cell r="QY12">
            <v>1.8185328328838233</v>
          </cell>
          <cell r="QZ12">
            <v>0</v>
          </cell>
          <cell r="RA12">
            <v>1.5619434440252788</v>
          </cell>
          <cell r="RB12">
            <v>2.9980385333851105</v>
          </cell>
          <cell r="RC12">
            <v>2.8786584573689863E-2</v>
          </cell>
          <cell r="RD12">
            <v>0.37805490194967867</v>
          </cell>
          <cell r="RE12">
            <v>0.40743453509239563</v>
          </cell>
          <cell r="RF12">
            <v>0.37805490194967861</v>
          </cell>
          <cell r="RG12">
            <v>0.37805490194967867</v>
          </cell>
          <cell r="RH12">
            <v>0.37805490194967867</v>
          </cell>
          <cell r="RI12">
            <v>0.37805490194967861</v>
          </cell>
          <cell r="RJ12">
            <v>0.37805490194967861</v>
          </cell>
          <cell r="RK12">
            <v>0.3591521568521947</v>
          </cell>
          <cell r="RL12">
            <v>0.3591521568521947</v>
          </cell>
          <cell r="RM12">
            <v>0.3591521568521947</v>
          </cell>
          <cell r="RN12">
            <v>0.35915215685219465</v>
          </cell>
          <cell r="RO12">
            <v>0.35915215685219465</v>
          </cell>
          <cell r="RP12">
            <v>0.35915215685219465</v>
          </cell>
          <cell r="RQ12">
            <v>1.8902745097483936E-2</v>
          </cell>
          <cell r="RR12">
            <v>1.8902745097483933E-2</v>
          </cell>
          <cell r="RS12">
            <v>1.8902745097483936E-2</v>
          </cell>
          <cell r="RT12">
            <v>1.8902745097483929E-2</v>
          </cell>
          <cell r="RU12">
            <v>1.8902745097483933E-2</v>
          </cell>
          <cell r="RV12">
            <v>1.8902745097483933E-2</v>
          </cell>
          <cell r="RW12">
            <v>16.44853380343994</v>
          </cell>
          <cell r="RX12">
            <v>16.586053770846924</v>
          </cell>
          <cell r="RY12">
            <v>13.218098521360162</v>
          </cell>
          <cell r="RZ12">
            <v>15.679321807430934</v>
          </cell>
          <cell r="SA12">
            <v>21.272070562128484</v>
          </cell>
          <cell r="SB12">
            <v>31.399909093585144</v>
          </cell>
          <cell r="SC12">
            <v>31.399909093585144</v>
          </cell>
          <cell r="SD12">
            <v>0.83233747713194162</v>
          </cell>
          <cell r="SE12">
            <v>0.38752331805951229</v>
          </cell>
          <cell r="SF12">
            <v>0.73784439758531128</v>
          </cell>
          <cell r="SG12">
            <v>1.5338947975431618</v>
          </cell>
          <cell r="SH12">
            <v>2.9754524764756924</v>
          </cell>
          <cell r="SI12">
            <v>2.9754524764756929</v>
          </cell>
          <cell r="SJ12">
            <v>11.365503765850125</v>
          </cell>
          <cell r="SK12">
            <v>10.900563568595693</v>
          </cell>
          <cell r="SL12">
            <v>11.266735257367385</v>
          </cell>
          <cell r="SM12">
            <v>12.098803712096158</v>
          </cell>
          <cell r="SN12">
            <v>13.605586034390448</v>
          </cell>
          <cell r="SO12">
            <v>13.605586034390448</v>
          </cell>
          <cell r="SP12">
            <v>0.73759208741963778</v>
          </cell>
          <cell r="SQ12">
            <v>0.34341134569144194</v>
          </cell>
          <cell r="SR12">
            <v>0.65385520219650539</v>
          </cell>
          <cell r="SS12">
            <v>1.3592907885158658</v>
          </cell>
          <cell r="ST12">
            <v>2.6367552386371025</v>
          </cell>
          <cell r="SU12">
            <v>2.6367552386371029</v>
          </cell>
          <cell r="SV12">
            <v>0</v>
          </cell>
          <cell r="SW12">
            <v>0</v>
          </cell>
          <cell r="SX12">
            <v>0</v>
          </cell>
          <cell r="SY12">
            <v>0</v>
          </cell>
          <cell r="SZ12">
            <v>0</v>
          </cell>
          <cell r="TA12">
            <v>0</v>
          </cell>
          <cell r="TB12">
            <v>0</v>
          </cell>
          <cell r="TC12">
            <v>0</v>
          </cell>
          <cell r="TD12">
            <v>0</v>
          </cell>
          <cell r="TE12">
            <v>0</v>
          </cell>
          <cell r="TF12">
            <v>0</v>
          </cell>
          <cell r="TG12">
            <v>0</v>
          </cell>
          <cell r="TH12">
            <v>1.3524745879512852</v>
          </cell>
          <cell r="TI12">
            <v>0.62969102595265114</v>
          </cell>
          <cell r="TJ12">
            <v>1.1989317134138477</v>
          </cell>
          <cell r="TK12">
            <v>2.4924430189257847</v>
          </cell>
          <cell r="TL12">
            <v>4.8348464086426999</v>
          </cell>
          <cell r="TM12">
            <v>4.8348464086426999</v>
          </cell>
          <cell r="TN12">
            <v>1.6913494203595123</v>
          </cell>
          <cell r="TO12">
            <v>0.78746585055168838</v>
          </cell>
          <cell r="TP12">
            <v>1.4993349794504147</v>
          </cell>
          <cell r="TQ12">
            <v>3.1169473296536943</v>
          </cell>
          <cell r="TR12">
            <v>6.0462612337671828</v>
          </cell>
          <cell r="TS12">
            <v>6.0462612337671837</v>
          </cell>
          <cell r="TT12">
            <v>0.36393707400816611</v>
          </cell>
          <cell r="TU12">
            <v>0.16944341250917644</v>
          </cell>
          <cell r="TV12">
            <v>0.32262025741747191</v>
          </cell>
          <cell r="TW12">
            <v>0.67069091539382231</v>
          </cell>
          <cell r="TX12">
            <v>1.3010077016720203</v>
          </cell>
          <cell r="TY12">
            <v>1.3010077016720205</v>
          </cell>
          <cell r="TZ12">
            <v>3.6754096401681982</v>
          </cell>
          <cell r="UA12">
            <v>3.6754096401681977</v>
          </cell>
          <cell r="UB12">
            <v>4</v>
          </cell>
          <cell r="UC12">
            <v>60</v>
          </cell>
          <cell r="UD12">
            <v>1</v>
          </cell>
          <cell r="UE12">
            <v>0</v>
          </cell>
          <cell r="UF12">
            <v>1</v>
          </cell>
          <cell r="UG12">
            <v>0</v>
          </cell>
          <cell r="UH12">
            <v>0</v>
          </cell>
          <cell r="UI12">
            <v>0</v>
          </cell>
          <cell r="UJ12">
            <v>0.9917028281573631</v>
          </cell>
          <cell r="UK12">
            <v>0.9917028281573631</v>
          </cell>
          <cell r="UL12">
            <v>0.9917028281573631</v>
          </cell>
          <cell r="UM12">
            <v>0.9917028281573631</v>
          </cell>
          <cell r="UN12">
            <v>0.9917028281573631</v>
          </cell>
          <cell r="UO12">
            <v>0.9917028281573631</v>
          </cell>
          <cell r="UP12">
            <v>0.9917028281573631</v>
          </cell>
          <cell r="UQ12">
            <v>0.29751084844720893</v>
          </cell>
          <cell r="UR12">
            <v>0.29751084844720893</v>
          </cell>
          <cell r="US12">
            <v>0.29751084844720893</v>
          </cell>
          <cell r="UT12">
            <v>0.29751084844720893</v>
          </cell>
          <cell r="UU12">
            <v>0.29751084844720893</v>
          </cell>
          <cell r="UV12">
            <v>0.29751084844720893</v>
          </cell>
          <cell r="UW12">
            <v>0.30742787672878252</v>
          </cell>
          <cell r="UX12">
            <v>0.30742787672878258</v>
          </cell>
          <cell r="UY12">
            <v>0.30742787672878252</v>
          </cell>
          <cell r="UZ12">
            <v>0.30742787672878258</v>
          </cell>
          <cell r="VA12">
            <v>0.30742787672878258</v>
          </cell>
          <cell r="VB12">
            <v>0.30742787672878252</v>
          </cell>
          <cell r="VC12">
            <v>0.30742787672878258</v>
          </cell>
          <cell r="VD12">
            <v>2.9751084844720894E-2</v>
          </cell>
          <cell r="VE12">
            <v>2.9751084844720891E-2</v>
          </cell>
          <cell r="VF12">
            <v>2.9751084844720894E-2</v>
          </cell>
          <cell r="VG12">
            <v>2.9751084844720891E-2</v>
          </cell>
          <cell r="VH12">
            <v>2.9751084844720891E-2</v>
          </cell>
          <cell r="VI12">
            <v>2.9751084844720891E-2</v>
          </cell>
          <cell r="VJ12">
            <v>0</v>
          </cell>
          <cell r="VK12">
            <v>0</v>
          </cell>
          <cell r="VL12">
            <v>0</v>
          </cell>
          <cell r="VM12">
            <v>0</v>
          </cell>
          <cell r="VN12">
            <v>0</v>
          </cell>
          <cell r="VO12">
            <v>0</v>
          </cell>
          <cell r="VP12">
            <v>0</v>
          </cell>
          <cell r="VQ12">
            <v>0</v>
          </cell>
          <cell r="VR12">
            <v>0</v>
          </cell>
          <cell r="VS12">
            <v>0</v>
          </cell>
          <cell r="VT12">
            <v>0</v>
          </cell>
          <cell r="VU12">
            <v>0</v>
          </cell>
          <cell r="VV12">
            <v>0.16858948078675173</v>
          </cell>
          <cell r="VW12">
            <v>0.16858948078675176</v>
          </cell>
          <cell r="VX12">
            <v>0.16858948078675173</v>
          </cell>
          <cell r="VY12">
            <v>0.16858948078675173</v>
          </cell>
          <cell r="VZ12">
            <v>0.16858948078675173</v>
          </cell>
          <cell r="WA12">
            <v>0.16858948078675173</v>
          </cell>
          <cell r="WB12">
            <v>0.19338205149068582</v>
          </cell>
          <cell r="WC12">
            <v>0.19338205149068582</v>
          </cell>
          <cell r="WD12">
            <v>0.19338205149068582</v>
          </cell>
          <cell r="WE12">
            <v>0.1933820514906858</v>
          </cell>
          <cell r="WF12">
            <v>0.1933820514906858</v>
          </cell>
          <cell r="WG12">
            <v>0.19338205149068582</v>
          </cell>
          <cell r="WH12">
            <v>0</v>
          </cell>
          <cell r="WI12">
            <v>0</v>
          </cell>
          <cell r="WJ12">
            <v>0</v>
          </cell>
          <cell r="WK12">
            <v>0</v>
          </cell>
          <cell r="WL12">
            <v>0</v>
          </cell>
          <cell r="WM12">
            <v>0</v>
          </cell>
          <cell r="WN12">
            <v>0.30742787672878252</v>
          </cell>
          <cell r="WO12">
            <v>8.2193641008877663</v>
          </cell>
          <cell r="WP12">
            <v>8.5607211435767834</v>
          </cell>
          <cell r="WQ12">
            <v>3.8268074383611479</v>
          </cell>
          <cell r="WR12">
            <v>7.2862413626396236</v>
          </cell>
          <cell r="WS12">
            <v>15.147269202521098</v>
          </cell>
          <cell r="WT12">
            <v>29.38270586266669</v>
          </cell>
          <cell r="WU12">
            <v>29.38270586266669</v>
          </cell>
          <cell r="WV12">
            <v>1.8831776344089941</v>
          </cell>
          <cell r="WW12">
            <v>0.87677806830984828</v>
          </cell>
          <cell r="WX12">
            <v>1.6693854420619509</v>
          </cell>
          <cell r="WY12">
            <v>3.4704629499840425</v>
          </cell>
          <cell r="WZ12">
            <v>6.7320116057415547</v>
          </cell>
          <cell r="XA12">
            <v>6.7320116057415547</v>
          </cell>
          <cell r="XB12">
            <v>1.2101665644389936</v>
          </cell>
          <cell r="XC12">
            <v>0.56343463479746547</v>
          </cell>
          <cell r="XD12">
            <v>1.072779544654374</v>
          </cell>
          <cell r="XE12">
            <v>2.2301869714553284</v>
          </cell>
          <cell r="XF12">
            <v>4.3261215553042902</v>
          </cell>
          <cell r="XG12">
            <v>4.3261215553042902</v>
          </cell>
          <cell r="XH12">
            <v>1.3598707278858131</v>
          </cell>
          <cell r="XI12">
            <v>0.63313455308798683</v>
          </cell>
          <cell r="XJ12">
            <v>1.2054881890795268</v>
          </cell>
          <cell r="XK12">
            <v>2.5060731880328699</v>
          </cell>
          <cell r="XL12">
            <v>4.8612862404286989</v>
          </cell>
          <cell r="XM12">
            <v>4.8612862404286989</v>
          </cell>
          <cell r="XN12">
            <v>0</v>
          </cell>
          <cell r="XO12">
            <v>0</v>
          </cell>
          <cell r="XP12">
            <v>0</v>
          </cell>
          <cell r="XQ12">
            <v>0</v>
          </cell>
          <cell r="XR12">
            <v>0</v>
          </cell>
          <cell r="XS12">
            <v>0</v>
          </cell>
          <cell r="XT12">
            <v>0</v>
          </cell>
          <cell r="XU12">
            <v>0</v>
          </cell>
          <cell r="XV12">
            <v>0</v>
          </cell>
          <cell r="XW12">
            <v>0</v>
          </cell>
          <cell r="XX12">
            <v>0</v>
          </cell>
          <cell r="XY12">
            <v>0</v>
          </cell>
          <cell r="XZ12">
            <v>1.2101665644389936</v>
          </cell>
          <cell r="YA12">
            <v>0.56343463479746547</v>
          </cell>
          <cell r="YB12">
            <v>1.072779544654374</v>
          </cell>
          <cell r="YC12">
            <v>2.2301869714553284</v>
          </cell>
          <cell r="YD12">
            <v>4.3261215553042902</v>
          </cell>
          <cell r="YE12">
            <v>4.3261215553042902</v>
          </cell>
          <cell r="YF12">
            <v>1.4170023137723899</v>
          </cell>
          <cell r="YG12">
            <v>0.65973412638253237</v>
          </cell>
          <cell r="YH12">
            <v>1.2561337766323413</v>
          </cell>
          <cell r="YI12">
            <v>2.6113596190473403</v>
          </cell>
          <cell r="YJ12">
            <v>5.0655210891308817</v>
          </cell>
          <cell r="YK12">
            <v>5.0655210891308808</v>
          </cell>
          <cell r="YL12">
            <v>1.1389802959425823</v>
          </cell>
          <cell r="YM12">
            <v>0.5302914209858498</v>
          </cell>
          <cell r="YN12">
            <v>1.0096748655570578</v>
          </cell>
          <cell r="YO12">
            <v>2.0989995025461914</v>
          </cell>
          <cell r="YP12">
            <v>4.0716438167569784</v>
          </cell>
          <cell r="YQ12">
            <v>4.0716438167569784</v>
          </cell>
          <cell r="YR12">
            <v>1.4788726019671101</v>
          </cell>
          <cell r="YS12">
            <v>0.67301106997000038</v>
          </cell>
          <cell r="YT12">
            <v>2.5647165058643657</v>
          </cell>
          <cell r="YU12">
            <v>0</v>
          </cell>
          <cell r="YV12">
            <v>0.82640188578324325</v>
          </cell>
          <cell r="YW12">
            <v>0.42772618127662698</v>
          </cell>
          <cell r="YX12">
            <v>2.1414607308773781</v>
          </cell>
          <cell r="YY12">
            <v>0.10717512514904091</v>
          </cell>
          <cell r="YZ12">
            <v>1.2101665644389936</v>
          </cell>
          <cell r="ZA12">
            <v>1.5402914139001136</v>
          </cell>
          <cell r="ZB12">
            <v>0.70096178072110549</v>
          </cell>
          <cell r="ZC12">
            <v>2.6712313202747664</v>
          </cell>
          <cell r="ZD12">
            <v>0</v>
          </cell>
          <cell r="ZE12">
            <v>0.86072304498011187</v>
          </cell>
          <cell r="ZF12">
            <v>0.44549000613328305</v>
          </cell>
          <cell r="ZG12">
            <v>2.2303973801308175</v>
          </cell>
          <cell r="ZH12">
            <v>0.11162619743658574</v>
          </cell>
          <cell r="ZI12">
            <v>1.2604257906428076</v>
          </cell>
          <cell r="ZJ12">
            <v>8.5000000000000006E-2</v>
          </cell>
          <cell r="ZK12">
            <v>3.303920183896198</v>
          </cell>
          <cell r="ZL12">
            <v>3.303920183896198</v>
          </cell>
          <cell r="ZM12">
            <v>3.303920183896198</v>
          </cell>
          <cell r="ZN12">
            <v>3.3039201838961976</v>
          </cell>
          <cell r="ZO12">
            <v>3.3039201838961976</v>
          </cell>
          <cell r="ZP12">
            <v>3.3039201838961976</v>
          </cell>
          <cell r="ZQ12">
            <v>3.3039201838961976</v>
          </cell>
          <cell r="ZR12">
            <v>0</v>
          </cell>
          <cell r="ZS12">
            <v>80</v>
          </cell>
          <cell r="ZT12">
            <v>80</v>
          </cell>
          <cell r="ZU12">
            <v>0</v>
          </cell>
          <cell r="ZV12">
            <v>0.82598004597404928</v>
          </cell>
          <cell r="ZW12">
            <v>0.82598004597404928</v>
          </cell>
        </row>
        <row r="13">
          <cell r="A13" t="str">
            <v>Ethiopia_36</v>
          </cell>
          <cell r="B13" t="str">
            <v>Ethiopia</v>
          </cell>
          <cell r="C13" t="str">
            <v>Jijiga HP**</v>
          </cell>
          <cell r="D13" t="str">
            <v>Hospital</v>
          </cell>
          <cell r="E13" t="str">
            <v>Tertiary</v>
          </cell>
          <cell r="F13" t="str">
            <v>Urban</v>
          </cell>
          <cell r="G13" t="str">
            <v>No</v>
          </cell>
          <cell r="H13">
            <v>38500</v>
          </cell>
          <cell r="I13">
            <v>1000000</v>
          </cell>
          <cell r="J13">
            <v>86227</v>
          </cell>
          <cell r="K13">
            <v>210</v>
          </cell>
          <cell r="L13">
            <v>4356</v>
          </cell>
          <cell r="M13" t="str">
            <v>USD</v>
          </cell>
          <cell r="N13">
            <v>1</v>
          </cell>
          <cell r="O13">
            <v>0</v>
          </cell>
          <cell r="P13">
            <v>0</v>
          </cell>
          <cell r="Q13">
            <v>0</v>
          </cell>
          <cell r="R13">
            <v>0</v>
          </cell>
          <cell r="S13" t="str">
            <v>Unknown</v>
          </cell>
          <cell r="T13">
            <v>86227</v>
          </cell>
          <cell r="U13" t="str">
            <v>Jul-10</v>
          </cell>
          <cell r="V13" t="str">
            <v>Jun-11</v>
          </cell>
          <cell r="W13">
            <v>90</v>
          </cell>
          <cell r="X13">
            <v>831.16666666666663</v>
          </cell>
          <cell r="Y13">
            <v>27.333333333333332</v>
          </cell>
          <cell r="Z13">
            <v>38.333333333333336</v>
          </cell>
          <cell r="AA13">
            <v>0</v>
          </cell>
          <cell r="AB13">
            <v>986.83333333333337</v>
          </cell>
          <cell r="AC13">
            <v>896.83333333333337</v>
          </cell>
          <cell r="AD13">
            <v>6.4694139503462251</v>
          </cell>
          <cell r="AE13">
            <v>4.5962844114169901</v>
          </cell>
          <cell r="AF13">
            <v>6.2</v>
          </cell>
          <cell r="AG13">
            <v>6.2</v>
          </cell>
          <cell r="AH13">
            <v>12</v>
          </cell>
          <cell r="AI13">
            <v>9</v>
          </cell>
          <cell r="AJ13">
            <v>0</v>
          </cell>
          <cell r="AK13">
            <v>6.4</v>
          </cell>
          <cell r="AL13">
            <v>4.4000000000000004</v>
          </cell>
          <cell r="AM13">
            <v>4.2</v>
          </cell>
          <cell r="AN13">
            <v>4.9000000000000004</v>
          </cell>
          <cell r="AO13">
            <v>0</v>
          </cell>
          <cell r="AP13">
            <v>5.7</v>
          </cell>
          <cell r="AQ13">
            <v>6.2</v>
          </cell>
          <cell r="AR13">
            <v>12</v>
          </cell>
          <cell r="AS13">
            <v>9</v>
          </cell>
          <cell r="AT13">
            <v>0</v>
          </cell>
          <cell r="AU13">
            <v>3.8</v>
          </cell>
          <cell r="AV13">
            <v>3.3</v>
          </cell>
          <cell r="AW13">
            <v>3</v>
          </cell>
          <cell r="AX13">
            <v>7.5</v>
          </cell>
          <cell r="AY13">
            <v>0</v>
          </cell>
          <cell r="AZ13">
            <v>51840.096666666672</v>
          </cell>
          <cell r="BA13" t="str">
            <v>1: Yes</v>
          </cell>
          <cell r="BB13" t="str">
            <v>31</v>
          </cell>
          <cell r="BC13" t="str">
            <v>38</v>
          </cell>
          <cell r="BD13" t="str">
            <v>0</v>
          </cell>
          <cell r="BE13" t="str">
            <v>15</v>
          </cell>
          <cell r="BF13" t="str">
            <v>N/A</v>
          </cell>
          <cell r="BG13" t="str">
            <v>N/A</v>
          </cell>
          <cell r="BH13" t="str">
            <v>1: Yes</v>
          </cell>
          <cell r="BI13" t="str">
            <v>N_INITIATION,N_STAGE,N_MONITORING,N_BLOOD: Initiation, WHO Staging, Routine clinical monitoring, Blood draws for CD4</v>
          </cell>
          <cell r="BJ13" t="str">
            <v>Available for consultation for complicated cases</v>
          </cell>
          <cell r="BK13" t="str">
            <v>1: Yes</v>
          </cell>
          <cell r="BL13">
            <v>0.29302050422972448</v>
          </cell>
          <cell r="BM13" t="str">
            <v>1: Yes</v>
          </cell>
          <cell r="BN13" t="str">
            <v>31</v>
          </cell>
          <cell r="BO13" t="str">
            <v>38</v>
          </cell>
          <cell r="BP13" t="str">
            <v>0</v>
          </cell>
          <cell r="BQ13" t="str">
            <v>15</v>
          </cell>
          <cell r="BR13" t="str">
            <v>N/A</v>
          </cell>
          <cell r="BS13" t="str">
            <v>N/A</v>
          </cell>
          <cell r="BT13" t="str">
            <v>1: Yes</v>
          </cell>
          <cell r="BU13" t="str">
            <v>0: No</v>
          </cell>
          <cell r="BV13" t="str">
            <v>0: No</v>
          </cell>
          <cell r="BW13" t="str">
            <v>1: Yes</v>
          </cell>
          <cell r="BX13" t="str">
            <v>1: Yes</v>
          </cell>
          <cell r="BY13" t="str">
            <v>0: No</v>
          </cell>
          <cell r="BZ13" t="str">
            <v>1: Yes</v>
          </cell>
          <cell r="CA13" t="str">
            <v>Pre-ART charts separate from ART charts</v>
          </cell>
          <cell r="CB13" t="str">
            <v>Charts were very well organized and neatly stored. ICAP database was very well filled in and used by the data clerk.   Charts had to sampled several times. We found that the LTFU rate was extremely high in comparison with other facilities.   Established charts had to be sampled 3 times.  New charts had to be sampled 4 times.  The chart sample initially was done in too broad a manner. Charts sampled included Pre ART patients. However, as the ART charts were evenly spread over sample time period,  we included the ART charts from the  sample. The Pre-ART charts were a different color, so we were able to separate before data entry. This error was rectified in farther samplings.  Charts were generally well filled in.   As previously stated, the patient turnover was notably higher than other facilities, with most patients leaving within 6 months. For example for the New Patients sample 57 had to be rejected while 54 were accepted. When questioned, the ART nurse said the lack of a nutrition program caused many patients to leave care at KHP. The nomadic nature of the population and the patient referrals from refugee camps in the area might also be contributing factors to this high rate of patients leaving within 6 months.</v>
          </cell>
          <cell r="CC13">
            <v>14.502985633495259</v>
          </cell>
          <cell r="CD13">
            <v>16.934765857849367</v>
          </cell>
          <cell r="CE13">
            <v>14.258948963517332</v>
          </cell>
          <cell r="CF13">
            <v>12.397397746698507</v>
          </cell>
          <cell r="CG13">
            <v>14.476124667881281</v>
          </cell>
          <cell r="CH13">
            <v>12.188791068118558</v>
          </cell>
          <cell r="CI13">
            <v>11.266550238745557</v>
          </cell>
          <cell r="CJ13">
            <v>20.390237549803437</v>
          </cell>
          <cell r="CK13">
            <v>26.337390168496103</v>
          </cell>
          <cell r="CL13">
            <v>0</v>
          </cell>
          <cell r="CM13">
            <v>2.1055878867967515</v>
          </cell>
          <cell r="CN13">
            <v>2.4586411899680853</v>
          </cell>
          <cell r="CO13">
            <v>2.0701578953987734</v>
          </cell>
          <cell r="CP13">
            <v>1.9135234823781613</v>
          </cell>
          <cell r="CQ13">
            <v>3.4631007305712842</v>
          </cell>
          <cell r="CR13">
            <v>4.4731717769879094</v>
          </cell>
          <cell r="CS13">
            <v>0</v>
          </cell>
          <cell r="CT13">
            <v>12.188791068118558</v>
          </cell>
          <cell r="CU13">
            <v>11.557034556162272</v>
          </cell>
          <cell r="CV13">
            <v>26.337390168496103</v>
          </cell>
          <cell r="CW13">
            <v>2.0701578953987734</v>
          </cell>
          <cell r="CX13">
            <v>1.9628596634505104</v>
          </cell>
          <cell r="CY13">
            <v>4.4731717769879094</v>
          </cell>
          <cell r="CZ13">
            <v>7.5659608717114857</v>
          </cell>
          <cell r="DA13">
            <v>8.8345792438880562</v>
          </cell>
          <cell r="DB13">
            <v>6.8758202331792626</v>
          </cell>
          <cell r="DC13">
            <v>12.443880773914708</v>
          </cell>
          <cell r="DD13">
            <v>16.07334599963983</v>
          </cell>
          <cell r="DE13">
            <v>0</v>
          </cell>
          <cell r="DF13">
            <v>1.7991479561194976</v>
          </cell>
          <cell r="DG13">
            <v>2.1008191106625973</v>
          </cell>
          <cell r="DH13">
            <v>1.6350359364693909</v>
          </cell>
          <cell r="DI13">
            <v>2.9590931066391986</v>
          </cell>
          <cell r="DJ13">
            <v>3.8221619294089653</v>
          </cell>
          <cell r="DK13">
            <v>0</v>
          </cell>
          <cell r="DL13">
            <v>0.7160037239845356</v>
          </cell>
          <cell r="DM13">
            <v>0.83605925879305121</v>
          </cell>
          <cell r="DN13">
            <v>0.65069235433290296</v>
          </cell>
          <cell r="DO13">
            <v>1.1776250400997654</v>
          </cell>
          <cell r="DP13">
            <v>1.5210990101288639</v>
          </cell>
          <cell r="DQ13">
            <v>0</v>
          </cell>
          <cell r="DR13">
            <v>0.26271354865404972</v>
          </cell>
          <cell r="DS13">
            <v>0.30676389997008024</v>
          </cell>
          <cell r="DT13">
            <v>0.23874973238623465</v>
          </cell>
          <cell r="DU13">
            <v>0.43209000582678403</v>
          </cell>
          <cell r="DV13">
            <v>0.5581162575262627</v>
          </cell>
          <cell r="DW13">
            <v>0</v>
          </cell>
          <cell r="DX13">
            <v>0</v>
          </cell>
          <cell r="DY13">
            <v>0</v>
          </cell>
          <cell r="DZ13">
            <v>0</v>
          </cell>
          <cell r="EA13">
            <v>0</v>
          </cell>
          <cell r="EB13">
            <v>0</v>
          </cell>
          <cell r="EC13">
            <v>0</v>
          </cell>
          <cell r="ED13">
            <v>3.2919353668792151</v>
          </cell>
          <cell r="EE13">
            <v>3.8439088382270925</v>
          </cell>
          <cell r="EF13">
            <v>2.9916564710949038</v>
          </cell>
          <cell r="EG13">
            <v>5.4143091558986107</v>
          </cell>
          <cell r="EH13">
            <v>6.9934826597023712</v>
          </cell>
          <cell r="EI13">
            <v>0</v>
          </cell>
          <cell r="EJ13">
            <v>0.86722416614647457</v>
          </cell>
          <cell r="EK13">
            <v>1.0126355063084884</v>
          </cell>
          <cell r="EL13">
            <v>0.78811899366102445</v>
          </cell>
          <cell r="EM13">
            <v>1.4263401979956538</v>
          </cell>
          <cell r="EN13">
            <v>1.8423560890777195</v>
          </cell>
          <cell r="EO13">
            <v>0</v>
          </cell>
          <cell r="EP13">
            <v>0</v>
          </cell>
          <cell r="EQ13">
            <v>0</v>
          </cell>
          <cell r="ER13">
            <v>0</v>
          </cell>
          <cell r="ES13">
            <v>0</v>
          </cell>
          <cell r="ET13">
            <v>0</v>
          </cell>
          <cell r="EU13">
            <v>0</v>
          </cell>
          <cell r="EV13">
            <v>0</v>
          </cell>
          <cell r="EW13">
            <v>1.0133423408208073</v>
          </cell>
          <cell r="EX13">
            <v>2.0266846816416146</v>
          </cell>
          <cell r="EY13">
            <v>0</v>
          </cell>
          <cell r="EZ13">
            <v>1.1349434217193042</v>
          </cell>
          <cell r="FA13">
            <v>2.1199121769971287</v>
          </cell>
          <cell r="FB13">
            <v>0</v>
          </cell>
          <cell r="FC13">
            <v>5.0667117041040362</v>
          </cell>
          <cell r="FD13">
            <v>0</v>
          </cell>
          <cell r="FE13">
            <v>11.361594325282891</v>
          </cell>
          <cell r="FF13">
            <v>2.0266846816416146</v>
          </cell>
          <cell r="FG13">
            <v>0.16213477453132916</v>
          </cell>
          <cell r="FH13">
            <v>2.1888194561729439</v>
          </cell>
          <cell r="FI13">
            <v>0</v>
          </cell>
          <cell r="FJ13">
            <v>1.1832539664117137</v>
          </cell>
          <cell r="FK13">
            <v>2.3665079328234273</v>
          </cell>
          <cell r="FL13">
            <v>0</v>
          </cell>
          <cell r="FM13">
            <v>1.3252444423811194</v>
          </cell>
          <cell r="FN13">
            <v>2.4753672977333059</v>
          </cell>
          <cell r="FO13">
            <v>0</v>
          </cell>
          <cell r="FP13">
            <v>5.9162698320585685</v>
          </cell>
          <cell r="FQ13">
            <v>0</v>
          </cell>
          <cell r="FR13">
            <v>13.266643471408134</v>
          </cell>
          <cell r="FS13">
            <v>2.3665079328234273</v>
          </cell>
          <cell r="FT13">
            <v>0.1893206346258742</v>
          </cell>
          <cell r="FU13">
            <v>2.5558285674493013</v>
          </cell>
          <cell r="FV13">
            <v>0</v>
          </cell>
          <cell r="FW13">
            <v>0.99629118344874068</v>
          </cell>
          <cell r="FX13">
            <v>1.9925823668974814</v>
          </cell>
          <cell r="FY13">
            <v>0</v>
          </cell>
          <cell r="FZ13">
            <v>1.1158461254625898</v>
          </cell>
          <cell r="GA13">
            <v>2.0842411557747655</v>
          </cell>
          <cell r="GB13">
            <v>0</v>
          </cell>
          <cell r="GC13">
            <v>4.9814559172437027</v>
          </cell>
          <cell r="GD13">
            <v>0</v>
          </cell>
          <cell r="GE13">
            <v>11.170416748827279</v>
          </cell>
          <cell r="GF13">
            <v>1.9925823668974814</v>
          </cell>
          <cell r="GG13">
            <v>0.15940658935179852</v>
          </cell>
          <cell r="GH13">
            <v>2.15198895624928</v>
          </cell>
          <cell r="GI13">
            <v>0</v>
          </cell>
          <cell r="GJ13">
            <v>3371.8570426775632</v>
          </cell>
          <cell r="GK13">
            <v>1455.1393717430574</v>
          </cell>
          <cell r="GL13">
            <v>0</v>
          </cell>
          <cell r="GM13">
            <v>1323.3240186383575</v>
          </cell>
          <cell r="GN13">
            <v>1139.1498750253495</v>
          </cell>
          <cell r="GO13">
            <v>0</v>
          </cell>
          <cell r="GP13">
            <v>345.67264924013966</v>
          </cell>
          <cell r="GQ13" t="str">
            <v/>
          </cell>
          <cell r="GR13">
            <v>889.82830352784333</v>
          </cell>
          <cell r="GS13">
            <v>1863.7981618640054</v>
          </cell>
          <cell r="GT13">
            <v>0</v>
          </cell>
          <cell r="GU13">
            <v>1</v>
          </cell>
          <cell r="GV13">
            <v>0</v>
          </cell>
          <cell r="GW13">
            <v>0.11411347482917802</v>
          </cell>
          <cell r="GX13">
            <v>2.4918643117260477</v>
          </cell>
          <cell r="GY13">
            <v>0</v>
          </cell>
          <cell r="GZ13">
            <v>0</v>
          </cell>
          <cell r="HA13">
            <v>6.64</v>
          </cell>
          <cell r="HB13">
            <v>141.63161454097354</v>
          </cell>
          <cell r="HC13">
            <v>117.10008091338359</v>
          </cell>
          <cell r="HD13">
            <v>831.26737632756885</v>
          </cell>
          <cell r="HE13">
            <v>180.1492623766141</v>
          </cell>
          <cell r="HF13">
            <v>0</v>
          </cell>
          <cell r="HG13">
            <v>134.55003381392487</v>
          </cell>
          <cell r="HH13">
            <v>7.0815807270486797</v>
          </cell>
          <cell r="HI13">
            <v>111.24507686771442</v>
          </cell>
          <cell r="HJ13">
            <v>5.8550040456691814</v>
          </cell>
          <cell r="HK13">
            <v>789.7040075111903</v>
          </cell>
          <cell r="HL13">
            <v>41.563368816378443</v>
          </cell>
          <cell r="HM13">
            <v>171.14179925778339</v>
          </cell>
          <cell r="HN13">
            <v>9.0074631188307084</v>
          </cell>
          <cell r="HO13">
            <v>0</v>
          </cell>
          <cell r="HP13">
            <v>0</v>
          </cell>
          <cell r="HQ13">
            <v>369.04</v>
          </cell>
          <cell r="HR13">
            <v>273.92</v>
          </cell>
          <cell r="HS13">
            <v>251.99999999999997</v>
          </cell>
          <cell r="HT13">
            <v>4.08</v>
          </cell>
          <cell r="HU13" t="str">
            <v>0: No</v>
          </cell>
          <cell r="HV13" t="str">
            <v>N/A</v>
          </cell>
          <cell r="HW13" t="str">
            <v>N/A</v>
          </cell>
          <cell r="HX13" t="str">
            <v>N/A</v>
          </cell>
          <cell r="HY13" t="str">
            <v>N/A</v>
          </cell>
          <cell r="HZ13" t="str">
            <v>N/A</v>
          </cell>
          <cell r="IA13" t="str">
            <v>N/A</v>
          </cell>
          <cell r="IB13" t="str">
            <v>N/A</v>
          </cell>
          <cell r="IC13" t="str">
            <v>N/A</v>
          </cell>
          <cell r="ID13">
            <v>0</v>
          </cell>
          <cell r="IE13">
            <v>253</v>
          </cell>
          <cell r="IF13">
            <v>0</v>
          </cell>
          <cell r="IG13">
            <v>352</v>
          </cell>
          <cell r="IH13">
            <v>0</v>
          </cell>
          <cell r="II13">
            <v>229</v>
          </cell>
          <cell r="IJ13">
            <v>0</v>
          </cell>
          <cell r="IK13">
            <v>0</v>
          </cell>
          <cell r="IL13">
            <v>0</v>
          </cell>
          <cell r="IM13">
            <v>0</v>
          </cell>
          <cell r="IN13">
            <v>53.428725768842874</v>
          </cell>
          <cell r="IO13">
            <v>86.335461057931752</v>
          </cell>
          <cell r="IP13">
            <v>118.77386566095336</v>
          </cell>
          <cell r="IQ13">
            <v>141.70255549966424</v>
          </cell>
          <cell r="IR13">
            <v>151.52449072135315</v>
          </cell>
          <cell r="IS13" t="str">
            <v>N/A</v>
          </cell>
          <cell r="IT13">
            <v>128.29008501812612</v>
          </cell>
          <cell r="IU13" t="str">
            <v>N/A</v>
          </cell>
          <cell r="IV13">
            <v>3283.5150000000003</v>
          </cell>
          <cell r="IW13">
            <v>291.56400000000002</v>
          </cell>
          <cell r="IX13">
            <v>4641</v>
          </cell>
          <cell r="IY13">
            <v>129.48250000000002</v>
          </cell>
          <cell r="IZ13">
            <v>2795.2925</v>
          </cell>
          <cell r="JA13">
            <v>329</v>
          </cell>
          <cell r="JB13">
            <v>461.58500000000004</v>
          </cell>
          <cell r="JC13">
            <v>6173.8209699999998</v>
          </cell>
          <cell r="JD13">
            <v>3957.4175</v>
          </cell>
          <cell r="JE13">
            <v>291.56400000000002</v>
          </cell>
          <cell r="JF13">
            <v>5158.2555000000002</v>
          </cell>
          <cell r="JG13">
            <v>143.48250000000002</v>
          </cell>
          <cell r="JH13">
            <v>2795.2925</v>
          </cell>
          <cell r="JI13">
            <v>329</v>
          </cell>
          <cell r="JJ13">
            <v>461.58500000000004</v>
          </cell>
          <cell r="JK13">
            <v>6667.1665000000003</v>
          </cell>
          <cell r="JL13">
            <v>168</v>
          </cell>
          <cell r="JM13">
            <v>85</v>
          </cell>
          <cell r="JN13">
            <v>243</v>
          </cell>
          <cell r="JO13">
            <v>107</v>
          </cell>
          <cell r="JP13">
            <v>128</v>
          </cell>
          <cell r="JQ13">
            <v>101</v>
          </cell>
          <cell r="JR13">
            <v>0</v>
          </cell>
          <cell r="JS13">
            <v>0</v>
          </cell>
          <cell r="JT13">
            <v>0</v>
          </cell>
          <cell r="JU13">
            <v>0</v>
          </cell>
          <cell r="JV13">
            <v>4.3919011004532154</v>
          </cell>
          <cell r="JW13">
            <v>9.8869811503093707</v>
          </cell>
          <cell r="JX13" t="str">
            <v/>
          </cell>
          <cell r="JY13">
            <v>2.6909500670282807</v>
          </cell>
          <cell r="JZ13">
            <v>4.2871771553742803</v>
          </cell>
          <cell r="KA13">
            <v>4.5083333126838321</v>
          </cell>
          <cell r="KB13">
            <v>4.3541744618533507</v>
          </cell>
          <cell r="KC13" t="str">
            <v/>
          </cell>
          <cell r="KD13">
            <v>7.3098614583668882</v>
          </cell>
          <cell r="KE13">
            <v>7.3157155919427304</v>
          </cell>
          <cell r="KF13" t="str">
            <v>Tenofovir/Emtricitabine</v>
          </cell>
          <cell r="KG13" t="str">
            <v/>
          </cell>
          <cell r="KH13" t="str">
            <v>0: No</v>
          </cell>
          <cell r="KI13" t="str">
            <v>N/A</v>
          </cell>
          <cell r="KJ13" t="str">
            <v>N/A</v>
          </cell>
          <cell r="KK13" t="str">
            <v>N/A</v>
          </cell>
          <cell r="KL13" t="str">
            <v>N/A</v>
          </cell>
          <cell r="KM13">
            <v>253</v>
          </cell>
          <cell r="KN13">
            <v>352</v>
          </cell>
          <cell r="KO13">
            <v>252</v>
          </cell>
          <cell r="KP13">
            <v>4</v>
          </cell>
          <cell r="KQ13">
            <v>19.23623631718106</v>
          </cell>
          <cell r="KR13">
            <v>19.139343040634461</v>
          </cell>
          <cell r="KS13">
            <v>19.245179953246819</v>
          </cell>
          <cell r="KT13">
            <v>19.419199182308809</v>
          </cell>
          <cell r="KU13">
            <v>19.139343040634461</v>
          </cell>
          <cell r="KV13">
            <v>0</v>
          </cell>
          <cell r="KW13">
            <v>0.27132126234376142</v>
          </cell>
          <cell r="KX13">
            <v>0.27132126234376142</v>
          </cell>
          <cell r="KY13">
            <v>0.27132126234376142</v>
          </cell>
          <cell r="KZ13">
            <v>0.27132126234376136</v>
          </cell>
          <cell r="LA13">
            <v>0.27132126234376142</v>
          </cell>
          <cell r="LB13">
            <v>0</v>
          </cell>
          <cell r="LC13">
            <v>0.12369141445021047</v>
          </cell>
          <cell r="LD13">
            <v>0</v>
          </cell>
          <cell r="LE13">
            <v>0</v>
          </cell>
          <cell r="LF13">
            <v>0</v>
          </cell>
          <cell r="LG13">
            <v>3.1842472389552006</v>
          </cell>
          <cell r="LH13">
            <v>0</v>
          </cell>
          <cell r="LI13">
            <v>16.590958843648682</v>
          </cell>
          <cell r="LJ13">
            <v>16.590958843648682</v>
          </cell>
          <cell r="LK13">
            <v>16.590958843648682</v>
          </cell>
          <cell r="LL13">
            <v>16.590958843648682</v>
          </cell>
          <cell r="LM13">
            <v>16.590958843648682</v>
          </cell>
          <cell r="LN13">
            <v>0</v>
          </cell>
          <cell r="LO13">
            <v>2.3035992001825267</v>
          </cell>
          <cell r="LP13">
            <v>2.2067059236359254</v>
          </cell>
          <cell r="LQ13">
            <v>2.3125428362482836</v>
          </cell>
          <cell r="LR13">
            <v>2.4865620653102791</v>
          </cell>
          <cell r="LS13">
            <v>2.2067059236359254</v>
          </cell>
          <cell r="LT13">
            <v>0</v>
          </cell>
          <cell r="LU13">
            <v>0</v>
          </cell>
          <cell r="LV13">
            <v>0</v>
          </cell>
          <cell r="LW13">
            <v>0</v>
          </cell>
          <cell r="LX13">
            <v>0</v>
          </cell>
          <cell r="LY13">
            <v>0</v>
          </cell>
          <cell r="LZ13">
            <v>0</v>
          </cell>
          <cell r="MA13">
            <v>0.34167827334985112</v>
          </cell>
          <cell r="MB13">
            <v>0.34167827334985118</v>
          </cell>
          <cell r="MC13">
            <v>0.34167827334985112</v>
          </cell>
          <cell r="MD13">
            <v>0.34167827334985112</v>
          </cell>
          <cell r="ME13">
            <v>0.34167827334985118</v>
          </cell>
          <cell r="MF13">
            <v>0</v>
          </cell>
          <cell r="MG13">
            <v>19.139343040634458</v>
          </cell>
          <cell r="MH13">
            <v>19.139343040634461</v>
          </cell>
          <cell r="MI13">
            <v>19.139343040634458</v>
          </cell>
          <cell r="MJ13">
            <v>19.139343040634458</v>
          </cell>
          <cell r="MK13">
            <v>19.139343040634461</v>
          </cell>
          <cell r="ML13">
            <v>0</v>
          </cell>
          <cell r="MM13">
            <v>9.6893276546601126E-2</v>
          </cell>
          <cell r="MN13">
            <v>0</v>
          </cell>
          <cell r="MO13">
            <v>0.10583691261235839</v>
          </cell>
          <cell r="MP13">
            <v>0.27985614167435385</v>
          </cell>
          <cell r="MQ13">
            <v>0</v>
          </cell>
          <cell r="MR13">
            <v>0</v>
          </cell>
          <cell r="MS13">
            <v>2.3337274109103192</v>
          </cell>
          <cell r="MT13">
            <v>0</v>
          </cell>
          <cell r="MU13">
            <v>0</v>
          </cell>
          <cell r="MV13">
            <v>0</v>
          </cell>
          <cell r="MW13">
            <v>0.7802736024320216</v>
          </cell>
          <cell r="MX13">
            <v>0</v>
          </cell>
          <cell r="MY13">
            <v>0</v>
          </cell>
          <cell r="MZ13">
            <v>0</v>
          </cell>
          <cell r="NA13">
            <v>0</v>
          </cell>
          <cell r="NB13">
            <v>2.5333558520520182E-2</v>
          </cell>
          <cell r="NC13">
            <v>7.1092102556986427</v>
          </cell>
          <cell r="ND13" t="str">
            <v/>
          </cell>
          <cell r="NE13">
            <v>0</v>
          </cell>
          <cell r="NF13">
            <v>0</v>
          </cell>
          <cell r="NG13">
            <v>2.761664283714234</v>
          </cell>
          <cell r="NH13" t="str">
            <v>N/A</v>
          </cell>
          <cell r="NI13" t="str">
            <v>N/A</v>
          </cell>
          <cell r="NJ13" t="str">
            <v>N/A</v>
          </cell>
          <cell r="NK13" t="str">
            <v>N/A</v>
          </cell>
          <cell r="NL13">
            <v>0.59532511813579603</v>
          </cell>
          <cell r="NM13">
            <v>210.03546698192872</v>
          </cell>
          <cell r="NN13">
            <v>1939.7164330349601</v>
          </cell>
          <cell r="NO13">
            <v>2303</v>
          </cell>
          <cell r="NP13">
            <v>0</v>
          </cell>
          <cell r="NQ13">
            <v>770</v>
          </cell>
          <cell r="NR13">
            <v>0</v>
          </cell>
          <cell r="NS13">
            <v>25</v>
          </cell>
          <cell r="NT13">
            <v>18.528428667040689</v>
          </cell>
          <cell r="NU13">
            <v>0</v>
          </cell>
          <cell r="NV13">
            <v>32.280274490005382</v>
          </cell>
          <cell r="NW13">
            <v>19.245959857291666</v>
          </cell>
          <cell r="NX13">
            <v>0.27132126234376136</v>
          </cell>
          <cell r="NY13">
            <v>0.13610423061878762</v>
          </cell>
          <cell r="NZ13">
            <v>16.590958843648682</v>
          </cell>
          <cell r="OA13">
            <v>2.3133227402931311</v>
          </cell>
          <cell r="OB13">
            <v>0</v>
          </cell>
          <cell r="OC13">
            <v>0.34167827334985112</v>
          </cell>
          <cell r="OD13">
            <v>19.139343040634458</v>
          </cell>
          <cell r="OE13">
            <v>0.10661681665720596</v>
          </cell>
          <cell r="OF13">
            <v>2.3337274109103188</v>
          </cell>
          <cell r="OG13">
            <v>0</v>
          </cell>
          <cell r="OH13">
            <v>0</v>
          </cell>
          <cell r="OI13">
            <v>0</v>
          </cell>
          <cell r="OJ13">
            <v>0.78027360243202148</v>
          </cell>
          <cell r="OK13">
            <v>0</v>
          </cell>
          <cell r="OL13">
            <v>0</v>
          </cell>
          <cell r="OM13">
            <v>0</v>
          </cell>
          <cell r="ON13">
            <v>0</v>
          </cell>
          <cell r="OO13">
            <v>2.787585950566809E-2</v>
          </cell>
          <cell r="OP13">
            <v>11.405734350384813</v>
          </cell>
          <cell r="OQ13">
            <v>11.405734350384812</v>
          </cell>
          <cell r="OR13">
            <v>11.405734350384815</v>
          </cell>
          <cell r="OS13">
            <v>11.405734350384815</v>
          </cell>
          <cell r="OT13">
            <v>11.405734350384813</v>
          </cell>
          <cell r="OU13">
            <v>11.405734350384812</v>
          </cell>
          <cell r="OV13">
            <v>11.405734350384815</v>
          </cell>
          <cell r="OW13">
            <v>6.6174578171317435</v>
          </cell>
          <cell r="OX13">
            <v>6.6174578171317444</v>
          </cell>
          <cell r="OY13">
            <v>6.6174578171317435</v>
          </cell>
          <cell r="OZ13">
            <v>6.6174578171317435</v>
          </cell>
          <cell r="PA13">
            <v>6.6174578171317444</v>
          </cell>
          <cell r="PB13">
            <v>0</v>
          </cell>
          <cell r="PC13">
            <v>10.835447632865572</v>
          </cell>
          <cell r="PD13">
            <v>0</v>
          </cell>
          <cell r="PE13">
            <v>10.835447632865572</v>
          </cell>
          <cell r="PF13">
            <v>10.835447632865572</v>
          </cell>
          <cell r="PG13">
            <v>10.835447632865572</v>
          </cell>
          <cell r="PH13">
            <v>10.835447632865572</v>
          </cell>
          <cell r="PI13">
            <v>0.57028671751924065</v>
          </cell>
          <cell r="PJ13">
            <v>0</v>
          </cell>
          <cell r="PK13">
            <v>0.57028671751924087</v>
          </cell>
          <cell r="PL13">
            <v>0.57028671751924065</v>
          </cell>
          <cell r="PM13">
            <v>0.57028671751924065</v>
          </cell>
          <cell r="PN13">
            <v>0.57028671751924076</v>
          </cell>
          <cell r="PO13">
            <v>0</v>
          </cell>
          <cell r="PP13">
            <v>0.8</v>
          </cell>
          <cell r="PQ13">
            <v>0.8</v>
          </cell>
          <cell r="PR13">
            <v>1</v>
          </cell>
          <cell r="PS13">
            <v>1</v>
          </cell>
          <cell r="PT13" t="str">
            <v>1: Yes</v>
          </cell>
          <cell r="PU13" t="str">
            <v>1: Yes</v>
          </cell>
          <cell r="PV13">
            <v>1</v>
          </cell>
          <cell r="PW13" t="str">
            <v>1: Yes</v>
          </cell>
          <cell r="PX13" t="str">
            <v>1: Only patients with CD4 &lt;</v>
          </cell>
          <cell r="PY13">
            <v>1</v>
          </cell>
          <cell r="PZ13" t="str">
            <v>0: No</v>
          </cell>
          <cell r="QA13" t="str">
            <v>N/A</v>
          </cell>
          <cell r="QB13" t="str">
            <v>N/A</v>
          </cell>
          <cell r="QC13">
            <v>5.6759685918237523E-3</v>
          </cell>
          <cell r="QD13">
            <v>2.7238796095885077E-2</v>
          </cell>
          <cell r="QE13">
            <v>1.2143584400112752</v>
          </cell>
          <cell r="QF13">
            <v>9.9175212079963947E-3</v>
          </cell>
          <cell r="QG13">
            <v>2.0072336423151982</v>
          </cell>
          <cell r="QH13">
            <v>0</v>
          </cell>
          <cell r="QI13">
            <v>1.3319312623163873</v>
          </cell>
          <cell r="QJ13">
            <v>6.6174578171317435</v>
          </cell>
          <cell r="QK13">
            <v>0.19192090271450454</v>
          </cell>
          <cell r="QL13">
            <v>5.6759685918237523E-3</v>
          </cell>
          <cell r="QM13">
            <v>2.7238796095885077E-2</v>
          </cell>
          <cell r="QN13">
            <v>1.2143584400112752</v>
          </cell>
          <cell r="QO13">
            <v>9.9175212079963947E-3</v>
          </cell>
          <cell r="QP13">
            <v>2.0072336423151982</v>
          </cell>
          <cell r="QQ13">
            <v>0</v>
          </cell>
          <cell r="QR13">
            <v>1.3319312623163875</v>
          </cell>
          <cell r="QS13">
            <v>6.6174578171317444</v>
          </cell>
          <cell r="QT13">
            <v>0.19192090271450454</v>
          </cell>
          <cell r="QU13">
            <v>5.6759685918237514E-3</v>
          </cell>
          <cell r="QV13">
            <v>2.7238796095885073E-2</v>
          </cell>
          <cell r="QW13">
            <v>1.214358440011275</v>
          </cell>
          <cell r="QX13">
            <v>9.9175212079963913E-3</v>
          </cell>
          <cell r="QY13">
            <v>2.0072336423151977</v>
          </cell>
          <cell r="QZ13">
            <v>0</v>
          </cell>
          <cell r="RA13">
            <v>1.331931262316387</v>
          </cell>
          <cell r="RB13">
            <v>6.6174578171317435</v>
          </cell>
          <cell r="RC13">
            <v>0.19192090271450452</v>
          </cell>
          <cell r="RD13">
            <v>0.44841812903005596</v>
          </cell>
          <cell r="RE13">
            <v>0.49341827578274694</v>
          </cell>
          <cell r="RF13">
            <v>0.44841812903005596</v>
          </cell>
          <cell r="RG13">
            <v>0.44841812903005596</v>
          </cell>
          <cell r="RH13">
            <v>0.4484181290300559</v>
          </cell>
          <cell r="RI13">
            <v>0.44841812903005601</v>
          </cell>
          <cell r="RJ13">
            <v>0</v>
          </cell>
          <cell r="RK13">
            <v>0.42599722257855305</v>
          </cell>
          <cell r="RL13">
            <v>0.4259972225785531</v>
          </cell>
          <cell r="RM13">
            <v>0.42599722257855305</v>
          </cell>
          <cell r="RN13">
            <v>0.4259972225785531</v>
          </cell>
          <cell r="RO13">
            <v>0.4259972225785531</v>
          </cell>
          <cell r="RP13">
            <v>0</v>
          </cell>
          <cell r="RQ13">
            <v>2.2420906451502794E-2</v>
          </cell>
          <cell r="RR13">
            <v>2.2420906451502798E-2</v>
          </cell>
          <cell r="RS13">
            <v>2.2420906451502798E-2</v>
          </cell>
          <cell r="RT13">
            <v>2.2420906451502798E-2</v>
          </cell>
          <cell r="RU13">
            <v>2.2420906451502801E-2</v>
          </cell>
          <cell r="RV13">
            <v>0</v>
          </cell>
          <cell r="RW13">
            <v>19.981686502079945</v>
          </cell>
          <cell r="RX13">
            <v>19.040185310388907</v>
          </cell>
          <cell r="RY13">
            <v>20.878729386754706</v>
          </cell>
          <cell r="RZ13">
            <v>18.298894047058411</v>
          </cell>
          <cell r="SA13">
            <v>25.632455387695085</v>
          </cell>
          <cell r="SB13">
            <v>30.412738517132329</v>
          </cell>
          <cell r="SC13">
            <v>0</v>
          </cell>
          <cell r="SD13">
            <v>2.064864012718068</v>
          </cell>
          <cell r="SE13">
            <v>2.4110889624629928</v>
          </cell>
          <cell r="SF13">
            <v>1.8765142984672858</v>
          </cell>
          <cell r="SG13">
            <v>3.3961213947962605</v>
          </cell>
          <cell r="SH13">
            <v>4.3866568016118359</v>
          </cell>
          <cell r="SI13">
            <v>0</v>
          </cell>
          <cell r="SJ13">
            <v>11.527835745870995</v>
          </cell>
          <cell r="SK13">
            <v>11.910958885451087</v>
          </cell>
          <cell r="SL13">
            <v>11.319413060227065</v>
          </cell>
          <cell r="SM13">
            <v>13.000969060459465</v>
          </cell>
          <cell r="SN13">
            <v>14.097068677786329</v>
          </cell>
          <cell r="SO13">
            <v>0</v>
          </cell>
          <cell r="SP13">
            <v>1.8717207540080183</v>
          </cell>
          <cell r="SQ13">
            <v>2.1855605129468754</v>
          </cell>
          <cell r="SR13">
            <v>1.700988896121354</v>
          </cell>
          <cell r="SS13">
            <v>3.0784549774797858</v>
          </cell>
          <cell r="ST13">
            <v>3.9763376792447231</v>
          </cell>
          <cell r="SU13">
            <v>0</v>
          </cell>
          <cell r="SV13">
            <v>0</v>
          </cell>
          <cell r="SW13">
            <v>0</v>
          </cell>
          <cell r="SX13">
            <v>0</v>
          </cell>
          <cell r="SY13">
            <v>0</v>
          </cell>
          <cell r="SZ13">
            <v>0</v>
          </cell>
          <cell r="TA13">
            <v>0</v>
          </cell>
          <cell r="TB13">
            <v>0</v>
          </cell>
          <cell r="TC13">
            <v>0</v>
          </cell>
          <cell r="TD13">
            <v>0</v>
          </cell>
          <cell r="TE13">
            <v>0</v>
          </cell>
          <cell r="TF13">
            <v>0</v>
          </cell>
          <cell r="TG13">
            <v>0</v>
          </cell>
          <cell r="TH13">
            <v>1.8717207540080183</v>
          </cell>
          <cell r="TI13">
            <v>2.1855605129468754</v>
          </cell>
          <cell r="TJ13">
            <v>1.700988896121354</v>
          </cell>
          <cell r="TK13">
            <v>3.0784549774797858</v>
          </cell>
          <cell r="TL13">
            <v>3.9763376792447231</v>
          </cell>
          <cell r="TM13">
            <v>0</v>
          </cell>
          <cell r="TN13">
            <v>1.8717207540080183</v>
          </cell>
          <cell r="TO13">
            <v>2.1855605129468754</v>
          </cell>
          <cell r="TP13">
            <v>1.700988896121354</v>
          </cell>
          <cell r="TQ13">
            <v>3.0784549774797858</v>
          </cell>
          <cell r="TR13">
            <v>3.9763376792447231</v>
          </cell>
          <cell r="TS13">
            <v>0</v>
          </cell>
          <cell r="TT13">
            <v>0</v>
          </cell>
          <cell r="TU13">
            <v>0</v>
          </cell>
          <cell r="TV13">
            <v>0</v>
          </cell>
          <cell r="TW13">
            <v>0</v>
          </cell>
          <cell r="TX13">
            <v>0</v>
          </cell>
          <cell r="TY13">
            <v>0</v>
          </cell>
          <cell r="TZ13">
            <v>3.5249606398292701</v>
          </cell>
          <cell r="UA13">
            <v>3.5249606398292697</v>
          </cell>
          <cell r="UB13">
            <v>2</v>
          </cell>
          <cell r="UC13">
            <v>730</v>
          </cell>
          <cell r="UD13">
            <v>1</v>
          </cell>
          <cell r="UE13">
            <v>240</v>
          </cell>
          <cell r="UF13">
            <v>1</v>
          </cell>
          <cell r="UG13">
            <v>20</v>
          </cell>
          <cell r="UH13">
            <v>0</v>
          </cell>
          <cell r="UI13">
            <v>0</v>
          </cell>
          <cell r="UJ13">
            <v>0.73894070719091565</v>
          </cell>
          <cell r="UK13">
            <v>0.73894070719091565</v>
          </cell>
          <cell r="UL13">
            <v>0.73894070719091587</v>
          </cell>
          <cell r="UM13">
            <v>0.73894070719091576</v>
          </cell>
          <cell r="UN13">
            <v>0.73894070719091587</v>
          </cell>
          <cell r="UO13">
            <v>0.73894070719091587</v>
          </cell>
          <cell r="UP13">
            <v>0</v>
          </cell>
          <cell r="UQ13">
            <v>0.28079746873254796</v>
          </cell>
          <cell r="UR13">
            <v>0.28079746873254802</v>
          </cell>
          <cell r="US13">
            <v>0.28079746873254796</v>
          </cell>
          <cell r="UT13">
            <v>0.28079746873254802</v>
          </cell>
          <cell r="UU13">
            <v>0.28079746873254802</v>
          </cell>
          <cell r="UV13">
            <v>0</v>
          </cell>
          <cell r="UW13">
            <v>0.19212458386963807</v>
          </cell>
          <cell r="UX13">
            <v>0.19212458386963807</v>
          </cell>
          <cell r="UY13">
            <v>0.19212458386963813</v>
          </cell>
          <cell r="UZ13">
            <v>0.1921245838696381</v>
          </cell>
          <cell r="VA13">
            <v>0.19212458386963813</v>
          </cell>
          <cell r="VB13">
            <v>0.19212458386963813</v>
          </cell>
          <cell r="VC13">
            <v>0</v>
          </cell>
          <cell r="VD13">
            <v>0.12096459376715291</v>
          </cell>
          <cell r="VE13">
            <v>0.12096459376715292</v>
          </cell>
          <cell r="VF13">
            <v>0.12096459376715291</v>
          </cell>
          <cell r="VG13">
            <v>0.12096459376715293</v>
          </cell>
          <cell r="VH13">
            <v>0.12096459376715293</v>
          </cell>
          <cell r="VI13">
            <v>0</v>
          </cell>
          <cell r="VJ13">
            <v>0</v>
          </cell>
          <cell r="VK13">
            <v>0</v>
          </cell>
          <cell r="VL13">
            <v>0</v>
          </cell>
          <cell r="VM13">
            <v>0</v>
          </cell>
          <cell r="VN13">
            <v>0</v>
          </cell>
          <cell r="VO13">
            <v>0</v>
          </cell>
          <cell r="VP13">
            <v>0</v>
          </cell>
          <cell r="VQ13">
            <v>0</v>
          </cell>
          <cell r="VR13">
            <v>0</v>
          </cell>
          <cell r="VS13">
            <v>0</v>
          </cell>
          <cell r="VT13">
            <v>0</v>
          </cell>
          <cell r="VU13">
            <v>0</v>
          </cell>
          <cell r="VV13">
            <v>0.14778814143818314</v>
          </cell>
          <cell r="VW13">
            <v>0.14778814143818317</v>
          </cell>
          <cell r="VX13">
            <v>0.14778814143818317</v>
          </cell>
          <cell r="VY13">
            <v>0.14778814143818317</v>
          </cell>
          <cell r="VZ13">
            <v>0.1477881414381832</v>
          </cell>
          <cell r="WA13">
            <v>0</v>
          </cell>
          <cell r="WB13">
            <v>0</v>
          </cell>
          <cell r="WC13">
            <v>0</v>
          </cell>
          <cell r="WD13">
            <v>0</v>
          </cell>
          <cell r="WE13">
            <v>0</v>
          </cell>
          <cell r="WF13">
            <v>0</v>
          </cell>
          <cell r="WG13">
            <v>0</v>
          </cell>
          <cell r="WH13">
            <v>0</v>
          </cell>
          <cell r="WI13">
            <v>0</v>
          </cell>
          <cell r="WJ13">
            <v>0</v>
          </cell>
          <cell r="WK13">
            <v>0</v>
          </cell>
          <cell r="WL13">
            <v>0</v>
          </cell>
          <cell r="WM13">
            <v>0</v>
          </cell>
          <cell r="WN13">
            <v>0.19212458386963807</v>
          </cell>
          <cell r="WO13">
            <v>2.9099235518388329</v>
          </cell>
          <cell r="WP13">
            <v>2.8609592853473167</v>
          </cell>
          <cell r="WQ13">
            <v>3.3978433999700299</v>
          </cell>
          <cell r="WR13">
            <v>2.6444904452978362</v>
          </cell>
          <cell r="WS13">
            <v>4.7860070061527651</v>
          </cell>
          <cell r="WT13">
            <v>6.1819257162806549</v>
          </cell>
          <cell r="WU13">
            <v>0</v>
          </cell>
          <cell r="WV13">
            <v>1.1696376114997156</v>
          </cell>
          <cell r="WW13">
            <v>1.3657559615542556</v>
          </cell>
          <cell r="WX13">
            <v>1.062947336234108</v>
          </cell>
          <cell r="WY13">
            <v>1.9237253843868225</v>
          </cell>
          <cell r="WZ13">
            <v>2.4848119548329786</v>
          </cell>
          <cell r="XA13">
            <v>0</v>
          </cell>
          <cell r="XB13">
            <v>0.16526653032767447</v>
          </cell>
          <cell r="XC13">
            <v>0.19297750587123921</v>
          </cell>
          <cell r="XD13">
            <v>0.15019149217953962</v>
          </cell>
          <cell r="XE13">
            <v>0.27181702815903269</v>
          </cell>
          <cell r="XF13">
            <v>0.35109699470541722</v>
          </cell>
          <cell r="XG13">
            <v>0</v>
          </cell>
          <cell r="XH13">
            <v>0.16526653032767447</v>
          </cell>
          <cell r="XI13">
            <v>0.19297750587123921</v>
          </cell>
          <cell r="XJ13">
            <v>0.15019149217953962</v>
          </cell>
          <cell r="XK13">
            <v>0.27181702815903269</v>
          </cell>
          <cell r="XL13">
            <v>0.35109699470541722</v>
          </cell>
          <cell r="XM13">
            <v>0</v>
          </cell>
          <cell r="XN13">
            <v>0</v>
          </cell>
          <cell r="XO13">
            <v>0</v>
          </cell>
          <cell r="XP13">
            <v>0</v>
          </cell>
          <cell r="XQ13">
            <v>0</v>
          </cell>
          <cell r="XR13">
            <v>0</v>
          </cell>
          <cell r="XS13">
            <v>0</v>
          </cell>
          <cell r="XT13">
            <v>0</v>
          </cell>
          <cell r="XU13">
            <v>0</v>
          </cell>
          <cell r="XV13">
            <v>0</v>
          </cell>
          <cell r="XW13">
            <v>0</v>
          </cell>
          <cell r="XX13">
            <v>0</v>
          </cell>
          <cell r="XY13">
            <v>0</v>
          </cell>
          <cell r="XZ13">
            <v>0.16526653032767447</v>
          </cell>
          <cell r="YA13">
            <v>0.19297750587123921</v>
          </cell>
          <cell r="YB13">
            <v>0.15019149217953962</v>
          </cell>
          <cell r="YC13">
            <v>0.27181702815903269</v>
          </cell>
          <cell r="YD13">
            <v>0.35109699470541722</v>
          </cell>
          <cell r="YE13">
            <v>0</v>
          </cell>
          <cell r="YF13">
            <v>1.084917929946754</v>
          </cell>
          <cell r="YG13">
            <v>1.2668309534967803</v>
          </cell>
          <cell r="YH13">
            <v>0.98595548940228706</v>
          </cell>
          <cell r="YI13">
            <v>1.7843853013061917</v>
          </cell>
          <cell r="YJ13">
            <v>2.3048310141871649</v>
          </cell>
          <cell r="YK13">
            <v>0</v>
          </cell>
          <cell r="YL13">
            <v>0.15956841940933958</v>
          </cell>
          <cell r="YM13">
            <v>0.18632396730527701</v>
          </cell>
          <cell r="YN13">
            <v>0.1450131431228224</v>
          </cell>
          <cell r="YO13">
            <v>0.26244523598265296</v>
          </cell>
          <cell r="YP13">
            <v>0.33899176314426005</v>
          </cell>
          <cell r="YQ13">
            <v>0</v>
          </cell>
          <cell r="YR13">
            <v>1.1399774119330293</v>
          </cell>
          <cell r="YS13">
            <v>1.0023936673649678</v>
          </cell>
          <cell r="YT13">
            <v>0</v>
          </cell>
          <cell r="YU13">
            <v>0</v>
          </cell>
          <cell r="YV13">
            <v>0.26130111022042585</v>
          </cell>
          <cell r="YW13">
            <v>0.19774138070734923</v>
          </cell>
          <cell r="YX13">
            <v>0.24835375791220651</v>
          </cell>
          <cell r="YY13">
            <v>6.0156223700854099E-2</v>
          </cell>
          <cell r="YZ13">
            <v>0.16526653032767447</v>
          </cell>
          <cell r="ZA13">
            <v>1.1207954104825362</v>
          </cell>
          <cell r="ZB13">
            <v>0.98552673949421643</v>
          </cell>
          <cell r="ZC13">
            <v>0</v>
          </cell>
          <cell r="ZD13">
            <v>0</v>
          </cell>
          <cell r="ZE13">
            <v>0.25690428777219454</v>
          </cell>
          <cell r="ZF13">
            <v>0.19441405561139044</v>
          </cell>
          <cell r="ZG13">
            <v>0.24417479603573441</v>
          </cell>
          <cell r="ZH13">
            <v>5.9143995951245164E-2</v>
          </cell>
          <cell r="ZI13">
            <v>0.16248564818801178</v>
          </cell>
          <cell r="ZJ13">
            <v>3.7499999999999999E-2</v>
          </cell>
          <cell r="ZK13">
            <v>0.72753845790401184</v>
          </cell>
          <cell r="ZL13">
            <v>0.72753845790401184</v>
          </cell>
          <cell r="ZM13">
            <v>0.72753845790401195</v>
          </cell>
          <cell r="ZN13">
            <v>0.72753845790401184</v>
          </cell>
          <cell r="ZO13">
            <v>0.72753845790401184</v>
          </cell>
          <cell r="ZP13">
            <v>0.72753845790401195</v>
          </cell>
          <cell r="ZQ13">
            <v>0</v>
          </cell>
          <cell r="ZR13">
            <v>15</v>
          </cell>
          <cell r="ZS13">
            <v>44</v>
          </cell>
          <cell r="ZT13">
            <v>59</v>
          </cell>
          <cell r="ZU13">
            <v>0</v>
          </cell>
          <cell r="ZV13">
            <v>0.32147517249557117</v>
          </cell>
          <cell r="ZW13">
            <v>0.32147517249557117</v>
          </cell>
        </row>
        <row r="14">
          <cell r="A14" t="str">
            <v>Ethiopia_41</v>
          </cell>
          <cell r="B14" t="str">
            <v>Ethiopia</v>
          </cell>
          <cell r="C14" t="str">
            <v xml:space="preserve">Kotebe Health Center </v>
          </cell>
          <cell r="D14" t="str">
            <v>Health Center</v>
          </cell>
          <cell r="E14" t="str">
            <v>Secondary</v>
          </cell>
          <cell r="F14" t="str">
            <v>Urban</v>
          </cell>
          <cell r="G14" t="str">
            <v>No</v>
          </cell>
          <cell r="H14">
            <v>39692</v>
          </cell>
          <cell r="I14">
            <v>105000</v>
          </cell>
          <cell r="J14">
            <v>63320</v>
          </cell>
          <cell r="K14">
            <v>6</v>
          </cell>
          <cell r="L14">
            <v>0</v>
          </cell>
          <cell r="M14" t="str">
            <v>USD</v>
          </cell>
          <cell r="N14">
            <v>1</v>
          </cell>
          <cell r="O14">
            <v>0</v>
          </cell>
          <cell r="P14">
            <v>0</v>
          </cell>
          <cell r="Q14">
            <v>0</v>
          </cell>
          <cell r="R14">
            <v>0</v>
          </cell>
          <cell r="S14" t="str">
            <v>Unknown</v>
          </cell>
          <cell r="T14">
            <v>63320</v>
          </cell>
          <cell r="U14" t="str">
            <v>Jul-10</v>
          </cell>
          <cell r="V14" t="str">
            <v>Jun-11</v>
          </cell>
          <cell r="W14">
            <v>58</v>
          </cell>
          <cell r="X14">
            <v>793.08333333333337</v>
          </cell>
          <cell r="Y14">
            <v>0</v>
          </cell>
          <cell r="Z14">
            <v>35.083333333333336</v>
          </cell>
          <cell r="AA14">
            <v>0</v>
          </cell>
          <cell r="AB14">
            <v>886.16666666666663</v>
          </cell>
          <cell r="AC14">
            <v>828.16666666666674</v>
          </cell>
          <cell r="AD14">
            <v>6.0118769983073159</v>
          </cell>
          <cell r="AE14">
            <v>33.794574007899193</v>
          </cell>
          <cell r="AF14">
            <v>6</v>
          </cell>
          <cell r="AG14">
            <v>6</v>
          </cell>
          <cell r="AH14">
            <v>0</v>
          </cell>
          <cell r="AI14">
            <v>6.3</v>
          </cell>
          <cell r="AJ14">
            <v>0</v>
          </cell>
          <cell r="AK14">
            <v>21</v>
          </cell>
          <cell r="AL14">
            <v>34.5</v>
          </cell>
          <cell r="AM14">
            <v>0</v>
          </cell>
          <cell r="AN14">
            <v>39</v>
          </cell>
          <cell r="AO14">
            <v>0</v>
          </cell>
          <cell r="AP14">
            <v>4</v>
          </cell>
          <cell r="AQ14">
            <v>6</v>
          </cell>
          <cell r="AR14">
            <v>0</v>
          </cell>
          <cell r="AS14">
            <v>6</v>
          </cell>
          <cell r="AT14">
            <v>0</v>
          </cell>
          <cell r="AU14">
            <v>10.5</v>
          </cell>
          <cell r="AV14">
            <v>7.5</v>
          </cell>
          <cell r="AW14">
            <v>0</v>
          </cell>
          <cell r="AX14">
            <v>6.3</v>
          </cell>
          <cell r="AY14">
            <v>0</v>
          </cell>
          <cell r="AZ14">
            <v>219547.125</v>
          </cell>
          <cell r="BA14" t="str">
            <v>1: Yes</v>
          </cell>
          <cell r="BB14" t="str">
            <v>0: Unknown</v>
          </cell>
          <cell r="BC14">
            <v>0.02</v>
          </cell>
          <cell r="BD14" t="str">
            <v>0: Unknown</v>
          </cell>
          <cell r="BE14">
            <v>0.01</v>
          </cell>
          <cell r="BF14" t="str">
            <v>N/A</v>
          </cell>
          <cell r="BG14" t="str">
            <v>N/A</v>
          </cell>
          <cell r="BH14" t="str">
            <v>1: Yes</v>
          </cell>
          <cell r="BI14" t="str">
            <v>N_INITIATION,N_STAGE: Initiation, WHO Staging</v>
          </cell>
          <cell r="BJ14" t="str">
            <v/>
          </cell>
          <cell r="BK14" t="str">
            <v>1: Yes</v>
          </cell>
          <cell r="BL14">
            <v>0.325530678592234</v>
          </cell>
          <cell r="BM14" t="str">
            <v>1: Yes</v>
          </cell>
          <cell r="BN14" t="str">
            <v>0: Unknown</v>
          </cell>
          <cell r="BO14">
            <v>0.02</v>
          </cell>
          <cell r="BP14" t="str">
            <v>0: Unknown</v>
          </cell>
          <cell r="BQ14">
            <v>0.01</v>
          </cell>
          <cell r="BR14" t="str">
            <v>N/A</v>
          </cell>
          <cell r="BS14" t="str">
            <v>N/A</v>
          </cell>
          <cell r="BT14" t="str">
            <v>0: No</v>
          </cell>
          <cell r="BU14" t="str">
            <v>0: No</v>
          </cell>
          <cell r="BV14" t="str">
            <v>0: No</v>
          </cell>
          <cell r="BW14" t="str">
            <v>0: No</v>
          </cell>
          <cell r="BX14" t="str">
            <v>0: No</v>
          </cell>
          <cell r="BY14" t="str">
            <v>0: No</v>
          </cell>
          <cell r="BZ14" t="str">
            <v>1: Yes</v>
          </cell>
          <cell r="CA14" t="str">
            <v>By Patient Number</v>
          </cell>
          <cell r="CB14" t="str">
            <v/>
          </cell>
          <cell r="CC14">
            <v>16.034339759074228</v>
          </cell>
          <cell r="CD14">
            <v>10.872965728756114</v>
          </cell>
          <cell r="CE14">
            <v>16.395812522718963</v>
          </cell>
          <cell r="CF14">
            <v>11.452148640838162</v>
          </cell>
          <cell r="CG14">
            <v>7.7657590872730484</v>
          </cell>
          <cell r="CH14">
            <v>11.710322028771476</v>
          </cell>
          <cell r="CI14">
            <v>11.648638630909574</v>
          </cell>
          <cell r="CJ14">
            <v>0</v>
          </cell>
          <cell r="CK14">
            <v>13.104718459773268</v>
          </cell>
          <cell r="CL14">
            <v>0</v>
          </cell>
          <cell r="CM14">
            <v>4.582191118236068</v>
          </cell>
          <cell r="CN14">
            <v>3.1072066414830659</v>
          </cell>
          <cell r="CO14">
            <v>4.685490493947488</v>
          </cell>
          <cell r="CP14">
            <v>4.6608099622246</v>
          </cell>
          <cell r="CQ14">
            <v>0</v>
          </cell>
          <cell r="CR14">
            <v>5.2434112075026738</v>
          </cell>
          <cell r="CS14">
            <v>0</v>
          </cell>
          <cell r="CT14">
            <v>11.710322028771476</v>
          </cell>
          <cell r="CU14">
            <v>11.648638630909574</v>
          </cell>
          <cell r="CV14">
            <v>13.104718459773268</v>
          </cell>
          <cell r="CW14">
            <v>4.685490493947488</v>
          </cell>
          <cell r="CX14">
            <v>4.6608099622246</v>
          </cell>
          <cell r="CY14">
            <v>5.2434112075026738</v>
          </cell>
          <cell r="CZ14">
            <v>9.0838952544560172</v>
          </cell>
          <cell r="DA14">
            <v>6.1598346591985393</v>
          </cell>
          <cell r="DB14">
            <v>9.2397519887978063</v>
          </cell>
          <cell r="DC14">
            <v>0</v>
          </cell>
          <cell r="DD14">
            <v>10.394720987397532</v>
          </cell>
          <cell r="DE14">
            <v>0</v>
          </cell>
          <cell r="DF14">
            <v>0.86134895583510362</v>
          </cell>
          <cell r="DG14">
            <v>0.584085021149363</v>
          </cell>
          <cell r="DH14">
            <v>0.87612753172404456</v>
          </cell>
          <cell r="DI14">
            <v>0</v>
          </cell>
          <cell r="DJ14">
            <v>0.98564347318955015</v>
          </cell>
          <cell r="DK14">
            <v>0</v>
          </cell>
          <cell r="DL14">
            <v>0.41198482640603484</v>
          </cell>
          <cell r="DM14">
            <v>0.27936896470871497</v>
          </cell>
          <cell r="DN14">
            <v>0.41905344706307246</v>
          </cell>
          <cell r="DO14">
            <v>0</v>
          </cell>
          <cell r="DP14">
            <v>0.47143512794595654</v>
          </cell>
          <cell r="DQ14">
            <v>0</v>
          </cell>
          <cell r="DR14">
            <v>0</v>
          </cell>
          <cell r="DS14">
            <v>0</v>
          </cell>
          <cell r="DT14">
            <v>0</v>
          </cell>
          <cell r="DU14">
            <v>0</v>
          </cell>
          <cell r="DV14">
            <v>0</v>
          </cell>
          <cell r="DW14">
            <v>0</v>
          </cell>
          <cell r="DX14">
            <v>0</v>
          </cell>
          <cell r="DY14">
            <v>0</v>
          </cell>
          <cell r="DZ14">
            <v>0</v>
          </cell>
          <cell r="EA14">
            <v>0</v>
          </cell>
          <cell r="EB14">
            <v>0</v>
          </cell>
          <cell r="EC14">
            <v>0</v>
          </cell>
          <cell r="ED14">
            <v>1.0786685205262949</v>
          </cell>
          <cell r="EE14">
            <v>0.73145050139860723</v>
          </cell>
          <cell r="EF14">
            <v>1.0971757520979106</v>
          </cell>
          <cell r="EG14">
            <v>0</v>
          </cell>
          <cell r="EH14">
            <v>1.2343227211101495</v>
          </cell>
          <cell r="EI14">
            <v>0</v>
          </cell>
          <cell r="EJ14">
            <v>4.582191118236068</v>
          </cell>
          <cell r="EK14">
            <v>3.1072066414830659</v>
          </cell>
          <cell r="EL14">
            <v>4.6608099622246</v>
          </cell>
          <cell r="EM14">
            <v>0</v>
          </cell>
          <cell r="EN14">
            <v>5.2434112075026738</v>
          </cell>
          <cell r="EO14">
            <v>0</v>
          </cell>
          <cell r="EP14">
            <v>1.6251083614710223E-2</v>
          </cell>
          <cell r="EQ14">
            <v>1.1019940817824871E-2</v>
          </cell>
          <cell r="ER14">
            <v>1.6529911226737307E-2</v>
          </cell>
          <cell r="ES14">
            <v>0</v>
          </cell>
          <cell r="ET14">
            <v>1.8596150130079467E-2</v>
          </cell>
          <cell r="EU14">
            <v>0</v>
          </cell>
          <cell r="EV14">
            <v>0</v>
          </cell>
          <cell r="EW14">
            <v>1.0946022192965958</v>
          </cell>
          <cell r="EX14">
            <v>3.2838066578897878</v>
          </cell>
          <cell r="EY14">
            <v>0</v>
          </cell>
          <cell r="EZ14">
            <v>1.8732367876622156</v>
          </cell>
          <cell r="FA14">
            <v>0.50780515328192588</v>
          </cell>
          <cell r="FB14">
            <v>0</v>
          </cell>
          <cell r="FC14">
            <v>1.1284558961820577</v>
          </cell>
          <cell r="FD14">
            <v>0</v>
          </cell>
          <cell r="FE14">
            <v>7.8879067143125834</v>
          </cell>
          <cell r="FF14">
            <v>1.1284558961820577</v>
          </cell>
          <cell r="FG14">
            <v>5.9131088959939806</v>
          </cell>
          <cell r="FH14">
            <v>7.0415647921760378</v>
          </cell>
          <cell r="FI14">
            <v>0</v>
          </cell>
          <cell r="FJ14">
            <v>0.74225522197113702</v>
          </cell>
          <cell r="FK14">
            <v>2.2267656659134114</v>
          </cell>
          <cell r="FL14">
            <v>0</v>
          </cell>
          <cell r="FM14">
            <v>1.2702512046103998</v>
          </cell>
          <cell r="FN14">
            <v>0.34434520606908425</v>
          </cell>
          <cell r="FO14">
            <v>0</v>
          </cell>
          <cell r="FP14">
            <v>0.7652115690424095</v>
          </cell>
          <cell r="FQ14">
            <v>0</v>
          </cell>
          <cell r="FR14">
            <v>5.3488288676064419</v>
          </cell>
          <cell r="FS14">
            <v>0.7652115690424095</v>
          </cell>
          <cell r="FT14" t="e">
            <v>#VALUE!</v>
          </cell>
          <cell r="FU14" t="e">
            <v>#VALUE!</v>
          </cell>
          <cell r="FV14">
            <v>0</v>
          </cell>
          <cell r="FW14">
            <v>1.1192785636454103</v>
          </cell>
          <cell r="FX14">
            <v>3.357835690936231</v>
          </cell>
          <cell r="FY14">
            <v>0</v>
          </cell>
          <cell r="FZ14">
            <v>1.9154664078880217</v>
          </cell>
          <cell r="GA14">
            <v>0.51925294189735527</v>
          </cell>
          <cell r="GB14">
            <v>0</v>
          </cell>
          <cell r="GC14">
            <v>1.1538954264385675</v>
          </cell>
          <cell r="GD14">
            <v>0</v>
          </cell>
          <cell r="GE14">
            <v>8.0657290308055849</v>
          </cell>
          <cell r="GF14">
            <v>1.1538954264385675</v>
          </cell>
          <cell r="GG14" t="e">
            <v>#VALUE!</v>
          </cell>
          <cell r="GH14" t="e">
            <v>#VALUE!</v>
          </cell>
          <cell r="GI14">
            <v>0</v>
          </cell>
          <cell r="GJ14">
            <v>1962.5236333540656</v>
          </cell>
          <cell r="GK14">
            <v>1745.7096531461991</v>
          </cell>
          <cell r="GL14">
            <v>0</v>
          </cell>
          <cell r="GM14">
            <v>1157.5371602202954</v>
          </cell>
          <cell r="GN14">
            <v>1696.2194067315727</v>
          </cell>
          <cell r="GO14">
            <v>0</v>
          </cell>
          <cell r="GP14">
            <v>480.03895321896812</v>
          </cell>
          <cell r="GQ14" t="str">
            <v/>
          </cell>
          <cell r="GR14">
            <v>1033.1399714045708</v>
          </cell>
          <cell r="GS14">
            <v>580.00399172689083</v>
          </cell>
          <cell r="GT14">
            <v>0</v>
          </cell>
          <cell r="GU14" t="e">
            <v>#VALUE!</v>
          </cell>
          <cell r="GV14">
            <v>0</v>
          </cell>
          <cell r="GW14">
            <v>0.72734976402387785</v>
          </cell>
          <cell r="GX14">
            <v>0.13399919181122555</v>
          </cell>
          <cell r="GY14">
            <v>0</v>
          </cell>
          <cell r="GZ14">
            <v>0</v>
          </cell>
          <cell r="HA14">
            <v>5.5901999999999994</v>
          </cell>
          <cell r="HB14">
            <v>117.66672635451518</v>
          </cell>
          <cell r="HC14">
            <v>109.65290656967041</v>
          </cell>
          <cell r="HD14">
            <v>0</v>
          </cell>
          <cell r="HE14">
            <v>107.66444198780451</v>
          </cell>
          <cell r="HF14">
            <v>0</v>
          </cell>
          <cell r="HG14">
            <v>111.78339003678941</v>
          </cell>
          <cell r="HH14">
            <v>5.8833363177257594</v>
          </cell>
          <cell r="HI14">
            <v>104.17026124118688</v>
          </cell>
          <cell r="HJ14">
            <v>5.482645328483521</v>
          </cell>
          <cell r="HK14">
            <v>0</v>
          </cell>
          <cell r="HL14">
            <v>0</v>
          </cell>
          <cell r="HM14">
            <v>102.28121988841428</v>
          </cell>
          <cell r="HN14">
            <v>5.3832220993902258</v>
          </cell>
          <cell r="HO14">
            <v>0</v>
          </cell>
          <cell r="HP14">
            <v>0</v>
          </cell>
          <cell r="HQ14">
            <v>361</v>
          </cell>
          <cell r="HR14">
            <v>281.5</v>
          </cell>
          <cell r="HS14">
            <v>177</v>
          </cell>
          <cell r="HT14">
            <v>0</v>
          </cell>
          <cell r="HU14" t="str">
            <v>1: Yes</v>
          </cell>
          <cell r="HV14" t="str">
            <v>1</v>
          </cell>
          <cell r="HW14" t="str">
            <v>12</v>
          </cell>
          <cell r="HX14" t="str">
            <v>AZT: AZT</v>
          </cell>
          <cell r="HY14" t="str">
            <v>1: Yes</v>
          </cell>
          <cell r="HZ14" t="str">
            <v>0: No</v>
          </cell>
          <cell r="IA14" t="str">
            <v>N/A</v>
          </cell>
          <cell r="IB14" t="str">
            <v>N/A</v>
          </cell>
          <cell r="IC14" t="str">
            <v>N/A</v>
          </cell>
          <cell r="ID14">
            <v>0</v>
          </cell>
          <cell r="IE14">
            <v>256</v>
          </cell>
          <cell r="IF14">
            <v>0</v>
          </cell>
          <cell r="IG14">
            <v>351.5</v>
          </cell>
          <cell r="IH14">
            <v>0</v>
          </cell>
          <cell r="II14">
            <v>177</v>
          </cell>
          <cell r="IJ14">
            <v>0</v>
          </cell>
          <cell r="IK14">
            <v>0</v>
          </cell>
          <cell r="IL14">
            <v>0</v>
          </cell>
          <cell r="IM14">
            <v>0</v>
          </cell>
          <cell r="IN14">
            <v>53.426982537955851</v>
          </cell>
          <cell r="IO14">
            <v>86.333054358572809</v>
          </cell>
          <cell r="IP14">
            <v>118.77139391566578</v>
          </cell>
          <cell r="IQ14">
            <v>141.70379137230802</v>
          </cell>
          <cell r="IR14">
            <v>151.52344998649522</v>
          </cell>
          <cell r="IS14" t="str">
            <v>N/A</v>
          </cell>
          <cell r="IT14">
            <v>128.29043031908435</v>
          </cell>
          <cell r="IU14" t="str">
            <v>N/A</v>
          </cell>
          <cell r="IV14">
            <v>3520</v>
          </cell>
          <cell r="IW14">
            <v>291.56400000000002</v>
          </cell>
          <cell r="IX14">
            <v>3885</v>
          </cell>
          <cell r="IY14">
            <v>370.108</v>
          </cell>
          <cell r="IZ14">
            <v>1696.6875</v>
          </cell>
          <cell r="JA14">
            <v>116</v>
          </cell>
          <cell r="JB14">
            <v>1.9319999999999999</v>
          </cell>
          <cell r="JC14">
            <v>6512.8949999999995</v>
          </cell>
          <cell r="JD14">
            <v>4011</v>
          </cell>
          <cell r="JE14">
            <v>291.56400000000002</v>
          </cell>
          <cell r="JF14">
            <v>4081.2555000000002</v>
          </cell>
          <cell r="JG14">
            <v>370.108</v>
          </cell>
          <cell r="JH14">
            <v>1696.6875</v>
          </cell>
          <cell r="JI14">
            <v>116</v>
          </cell>
          <cell r="JJ14">
            <v>1.9319999999999999</v>
          </cell>
          <cell r="JK14">
            <v>6268.8949999999995</v>
          </cell>
          <cell r="JL14">
            <v>125.5</v>
          </cell>
          <cell r="JM14">
            <v>130.5</v>
          </cell>
          <cell r="JN14">
            <v>200.5</v>
          </cell>
          <cell r="JO14">
            <v>151</v>
          </cell>
          <cell r="JP14">
            <v>124.5</v>
          </cell>
          <cell r="JQ14">
            <v>52.5</v>
          </cell>
          <cell r="JR14">
            <v>0</v>
          </cell>
          <cell r="JS14">
            <v>0</v>
          </cell>
          <cell r="JT14">
            <v>0</v>
          </cell>
          <cell r="JU14">
            <v>0</v>
          </cell>
          <cell r="JV14">
            <v>4.3919011004532154</v>
          </cell>
          <cell r="JW14">
            <v>9.8869811503093707</v>
          </cell>
          <cell r="JX14" t="str">
            <v/>
          </cell>
          <cell r="JY14">
            <v>2.6909500670282807</v>
          </cell>
          <cell r="JZ14">
            <v>4.2871771553742803</v>
          </cell>
          <cell r="KA14">
            <v>4.5083333126838321</v>
          </cell>
          <cell r="KB14">
            <v>4.3541744618533507</v>
          </cell>
          <cell r="KC14" t="str">
            <v/>
          </cell>
          <cell r="KD14">
            <v>7.3098614583668882</v>
          </cell>
          <cell r="KE14">
            <v>7.3163660512289344</v>
          </cell>
          <cell r="KF14" t="str">
            <v>Tenofovir/Emtricitabine (TDF/FTC)</v>
          </cell>
          <cell r="KG14" t="str">
            <v/>
          </cell>
          <cell r="KH14" t="str">
            <v>1: Yes</v>
          </cell>
          <cell r="KI14" t="str">
            <v>1</v>
          </cell>
          <cell r="KJ14" t="str">
            <v>12</v>
          </cell>
          <cell r="KK14" t="str">
            <v>AZT: AZT</v>
          </cell>
          <cell r="KL14" t="str">
            <v>1: Yes</v>
          </cell>
          <cell r="KM14">
            <v>256</v>
          </cell>
          <cell r="KN14">
            <v>351.5</v>
          </cell>
          <cell r="KO14">
            <v>177</v>
          </cell>
          <cell r="KP14">
            <v>0</v>
          </cell>
          <cell r="KQ14">
            <v>15.718559330804828</v>
          </cell>
          <cell r="KR14">
            <v>15.718559330804828</v>
          </cell>
          <cell r="KS14">
            <v>15.718559330804828</v>
          </cell>
          <cell r="KT14">
            <v>0</v>
          </cell>
          <cell r="KU14">
            <v>15.718559330804828</v>
          </cell>
          <cell r="KV14">
            <v>0</v>
          </cell>
          <cell r="KW14">
            <v>9.15379142618237E-2</v>
          </cell>
          <cell r="KX14">
            <v>9.15379142618237E-2</v>
          </cell>
          <cell r="KY14">
            <v>9.1537914261823713E-2</v>
          </cell>
          <cell r="KZ14">
            <v>0</v>
          </cell>
          <cell r="LA14">
            <v>9.15379142618237E-2</v>
          </cell>
          <cell r="LB14">
            <v>0</v>
          </cell>
          <cell r="LC14">
            <v>0</v>
          </cell>
          <cell r="LD14">
            <v>0</v>
          </cell>
          <cell r="LE14">
            <v>0</v>
          </cell>
          <cell r="LF14">
            <v>0</v>
          </cell>
          <cell r="LG14">
            <v>0</v>
          </cell>
          <cell r="LH14">
            <v>0</v>
          </cell>
          <cell r="LI14">
            <v>9.5707592646776138</v>
          </cell>
          <cell r="LJ14">
            <v>9.5707592646776138</v>
          </cell>
          <cell r="LK14">
            <v>9.5707592646776156</v>
          </cell>
          <cell r="LL14">
            <v>0</v>
          </cell>
          <cell r="LM14">
            <v>9.5707592646776138</v>
          </cell>
          <cell r="LN14">
            <v>0</v>
          </cell>
          <cell r="LO14">
            <v>5.9806649378946242</v>
          </cell>
          <cell r="LP14">
            <v>5.9806649378946251</v>
          </cell>
          <cell r="LQ14">
            <v>5.9806649378946242</v>
          </cell>
          <cell r="LR14">
            <v>0</v>
          </cell>
          <cell r="LS14">
            <v>5.9806649378946242</v>
          </cell>
          <cell r="LT14">
            <v>0</v>
          </cell>
          <cell r="LU14">
            <v>0</v>
          </cell>
          <cell r="LV14">
            <v>0</v>
          </cell>
          <cell r="LW14">
            <v>0</v>
          </cell>
          <cell r="LX14">
            <v>0</v>
          </cell>
          <cell r="LY14">
            <v>0</v>
          </cell>
          <cell r="LZ14">
            <v>0</v>
          </cell>
          <cell r="MA14">
            <v>0.16713512823258889</v>
          </cell>
          <cell r="MB14">
            <v>0.16713512823258886</v>
          </cell>
          <cell r="MC14">
            <v>0.16713512823258889</v>
          </cell>
          <cell r="MD14">
            <v>0</v>
          </cell>
          <cell r="ME14">
            <v>0.16713512823258889</v>
          </cell>
          <cell r="MF14">
            <v>0</v>
          </cell>
          <cell r="MG14">
            <v>0.41010287940945578</v>
          </cell>
          <cell r="MH14">
            <v>0.41010287940945578</v>
          </cell>
          <cell r="MI14">
            <v>0.41010287940945578</v>
          </cell>
          <cell r="MJ14">
            <v>0</v>
          </cell>
          <cell r="MK14">
            <v>0.41010287940945578</v>
          </cell>
          <cell r="ML14">
            <v>0</v>
          </cell>
          <cell r="MM14">
            <v>15.308456451395372</v>
          </cell>
          <cell r="MN14">
            <v>15.308456451395372</v>
          </cell>
          <cell r="MO14">
            <v>15.308456451395372</v>
          </cell>
          <cell r="MP14">
            <v>0</v>
          </cell>
          <cell r="MQ14">
            <v>15.308456451395372</v>
          </cell>
          <cell r="MR14">
            <v>0</v>
          </cell>
          <cell r="MS14">
            <v>0</v>
          </cell>
          <cell r="MT14">
            <v>1.3462478841451944</v>
          </cell>
          <cell r="MU14">
            <v>0</v>
          </cell>
          <cell r="MV14">
            <v>0</v>
          </cell>
          <cell r="MW14">
            <v>0</v>
          </cell>
          <cell r="MX14">
            <v>1.3462478841451944</v>
          </cell>
          <cell r="MY14">
            <v>0.99377468497272892</v>
          </cell>
          <cell r="MZ14">
            <v>0</v>
          </cell>
          <cell r="NA14">
            <v>0</v>
          </cell>
          <cell r="NB14">
            <v>1.3699454579650177</v>
          </cell>
          <cell r="NC14" t="str">
            <v/>
          </cell>
          <cell r="ND14">
            <v>7.1092102556986427</v>
          </cell>
          <cell r="NE14">
            <v>0</v>
          </cell>
          <cell r="NF14">
            <v>0</v>
          </cell>
          <cell r="NG14" t="str">
            <v>N/A</v>
          </cell>
          <cell r="NH14">
            <v>2.761664283714234</v>
          </cell>
          <cell r="NI14">
            <v>0.12699443206851008</v>
          </cell>
          <cell r="NJ14" t="str">
            <v>N/A</v>
          </cell>
          <cell r="NK14" t="str">
            <v>N/A</v>
          </cell>
          <cell r="NL14">
            <v>0.59532511813579603</v>
          </cell>
          <cell r="NM14">
            <v>78.082377280421284</v>
          </cell>
          <cell r="NN14">
            <v>1067.686759450818</v>
          </cell>
          <cell r="NO14">
            <v>1193</v>
          </cell>
          <cell r="NP14">
            <v>0</v>
          </cell>
          <cell r="NQ14">
            <v>1193</v>
          </cell>
          <cell r="NR14">
            <v>880.65</v>
          </cell>
          <cell r="NS14">
            <v>1214</v>
          </cell>
          <cell r="NT14">
            <v>0</v>
          </cell>
          <cell r="NU14">
            <v>0</v>
          </cell>
          <cell r="NV14">
            <v>17.758595770611944</v>
          </cell>
          <cell r="NW14">
            <v>15.718559330804828</v>
          </cell>
          <cell r="NX14">
            <v>9.15379142618237E-2</v>
          </cell>
          <cell r="NY14">
            <v>0</v>
          </cell>
          <cell r="NZ14">
            <v>9.5707592646776138</v>
          </cell>
          <cell r="OA14">
            <v>5.9806649378946242</v>
          </cell>
          <cell r="OB14">
            <v>0</v>
          </cell>
          <cell r="OC14">
            <v>0.16713512823258886</v>
          </cell>
          <cell r="OD14">
            <v>0.41010287940945578</v>
          </cell>
          <cell r="OE14">
            <v>15.308456451395372</v>
          </cell>
          <cell r="OF14">
            <v>0</v>
          </cell>
          <cell r="OG14">
            <v>1.3462478841451944</v>
          </cell>
          <cell r="OH14">
            <v>0</v>
          </cell>
          <cell r="OI14">
            <v>0</v>
          </cell>
          <cell r="OJ14">
            <v>0</v>
          </cell>
          <cell r="OK14">
            <v>1.3462478841451944</v>
          </cell>
          <cell r="OL14">
            <v>0.99377468497272881</v>
          </cell>
          <cell r="OM14">
            <v>0</v>
          </cell>
          <cell r="ON14">
            <v>0</v>
          </cell>
          <cell r="OO14">
            <v>1.3699454579650177</v>
          </cell>
          <cell r="OP14">
            <v>10.275755126579334</v>
          </cell>
          <cell r="OQ14">
            <v>10.275755126579332</v>
          </cell>
          <cell r="OR14">
            <v>10.275755126579334</v>
          </cell>
          <cell r="OS14">
            <v>10.275755126579334</v>
          </cell>
          <cell r="OT14">
            <v>10.275755126579334</v>
          </cell>
          <cell r="OU14">
            <v>0</v>
          </cell>
          <cell r="OV14">
            <v>10.275755126579334</v>
          </cell>
          <cell r="OW14">
            <v>5.7994185372774405</v>
          </cell>
          <cell r="OX14">
            <v>5.7994185372774396</v>
          </cell>
          <cell r="OY14">
            <v>5.7994185372774396</v>
          </cell>
          <cell r="OZ14">
            <v>0</v>
          </cell>
          <cell r="PA14">
            <v>5.7994185372774396</v>
          </cell>
          <cell r="PB14">
            <v>0</v>
          </cell>
          <cell r="PC14">
            <v>9.7619673702503675</v>
          </cell>
          <cell r="PD14">
            <v>0</v>
          </cell>
          <cell r="PE14">
            <v>9.7619673702503675</v>
          </cell>
          <cell r="PF14">
            <v>9.7619673702503675</v>
          </cell>
          <cell r="PG14">
            <v>0</v>
          </cell>
          <cell r="PH14">
            <v>9.7619673702503675</v>
          </cell>
          <cell r="PI14">
            <v>0.51378775632896678</v>
          </cell>
          <cell r="PJ14">
            <v>0</v>
          </cell>
          <cell r="PK14">
            <v>0.51378775632896678</v>
          </cell>
          <cell r="PL14">
            <v>0.51378775632896678</v>
          </cell>
          <cell r="PM14">
            <v>0</v>
          </cell>
          <cell r="PN14">
            <v>0.51378775632896678</v>
          </cell>
          <cell r="PO14">
            <v>0</v>
          </cell>
          <cell r="PP14">
            <v>0.3</v>
          </cell>
          <cell r="PQ14">
            <v>0.4</v>
          </cell>
          <cell r="PR14">
            <v>0.6</v>
          </cell>
          <cell r="PS14">
            <v>1</v>
          </cell>
          <cell r="PT14" t="str">
            <v>1: Yes</v>
          </cell>
          <cell r="PU14" t="str">
            <v>1: Yes</v>
          </cell>
          <cell r="PV14">
            <v>0.95</v>
          </cell>
          <cell r="PW14" t="str">
            <v>1: Yes</v>
          </cell>
          <cell r="PX14" t="str">
            <v>1: Only patients with CD4 &lt;</v>
          </cell>
          <cell r="PY14">
            <v>1</v>
          </cell>
          <cell r="PZ14" t="str">
            <v>0: No</v>
          </cell>
          <cell r="QA14" t="str">
            <v>N/A</v>
          </cell>
          <cell r="QB14" t="str">
            <v>N/A</v>
          </cell>
          <cell r="QC14">
            <v>0</v>
          </cell>
          <cell r="QD14">
            <v>0.10159666469620948</v>
          </cell>
          <cell r="QE14">
            <v>1.8736390366359075</v>
          </cell>
          <cell r="QF14">
            <v>0</v>
          </cell>
          <cell r="QG14">
            <v>0.4169878316552828</v>
          </cell>
          <cell r="QH14">
            <v>0</v>
          </cell>
          <cell r="QI14">
            <v>0.46919874309357312</v>
          </cell>
          <cell r="QJ14">
            <v>5.7994185372774405</v>
          </cell>
          <cell r="QK14">
            <v>1.6149143132209227</v>
          </cell>
          <cell r="QL14">
            <v>0</v>
          </cell>
          <cell r="QM14">
            <v>0.10159666469620945</v>
          </cell>
          <cell r="QN14">
            <v>1.8736390366359073</v>
          </cell>
          <cell r="QO14">
            <v>0</v>
          </cell>
          <cell r="QP14">
            <v>0.41698783165528275</v>
          </cell>
          <cell r="QQ14">
            <v>0</v>
          </cell>
          <cell r="QR14">
            <v>0.46919874309357301</v>
          </cell>
          <cell r="QS14">
            <v>5.7994185372774396</v>
          </cell>
          <cell r="QT14">
            <v>1.6149143132209225</v>
          </cell>
          <cell r="QU14">
            <v>0</v>
          </cell>
          <cell r="QV14">
            <v>0.10159666469620945</v>
          </cell>
          <cell r="QW14">
            <v>1.873639036635907</v>
          </cell>
          <cell r="QX14">
            <v>0</v>
          </cell>
          <cell r="QY14">
            <v>0.41698783165528275</v>
          </cell>
          <cell r="QZ14">
            <v>0</v>
          </cell>
          <cell r="RA14">
            <v>0.46919874309357301</v>
          </cell>
          <cell r="RB14">
            <v>5.7994185372774387</v>
          </cell>
          <cell r="RC14">
            <v>1.6149143132209223</v>
          </cell>
          <cell r="RD14">
            <v>26.118691577146436</v>
          </cell>
          <cell r="RE14">
            <v>27.947893563229542</v>
          </cell>
          <cell r="RF14">
            <v>26.118691577146436</v>
          </cell>
          <cell r="RG14">
            <v>26.118691577146436</v>
          </cell>
          <cell r="RH14">
            <v>0</v>
          </cell>
          <cell r="RI14">
            <v>26.118691577146436</v>
          </cell>
          <cell r="RJ14">
            <v>0</v>
          </cell>
          <cell r="RK14">
            <v>24.812756998289117</v>
          </cell>
          <cell r="RL14">
            <v>24.81275699828911</v>
          </cell>
          <cell r="RM14">
            <v>24.812756998289114</v>
          </cell>
          <cell r="RN14">
            <v>0</v>
          </cell>
          <cell r="RO14">
            <v>24.81275699828911</v>
          </cell>
          <cell r="RP14">
            <v>0</v>
          </cell>
          <cell r="RQ14">
            <v>1.3059345788573218</v>
          </cell>
          <cell r="RR14">
            <v>1.3059345788573218</v>
          </cell>
          <cell r="RS14">
            <v>1.3059345788573218</v>
          </cell>
          <cell r="RT14">
            <v>0</v>
          </cell>
          <cell r="RU14">
            <v>1.3059345788573218</v>
          </cell>
          <cell r="RV14">
            <v>0</v>
          </cell>
          <cell r="RW14">
            <v>2.4122141356049012</v>
          </cell>
          <cell r="RX14">
            <v>2.450098457119311</v>
          </cell>
          <cell r="RY14">
            <v>1.871273924095977</v>
          </cell>
          <cell r="RZ14">
            <v>2.4410470452158299</v>
          </cell>
          <cell r="SA14">
            <v>0</v>
          </cell>
          <cell r="SB14">
            <v>2.6547119656357747</v>
          </cell>
          <cell r="SC14">
            <v>0</v>
          </cell>
          <cell r="SD14">
            <v>0.66165526637962047</v>
          </cell>
          <cell r="SE14">
            <v>0.44867173477007438</v>
          </cell>
          <cell r="SF14">
            <v>0.67300760215511146</v>
          </cell>
          <cell r="SG14">
            <v>0</v>
          </cell>
          <cell r="SH14">
            <v>0.75713355242450031</v>
          </cell>
          <cell r="SI14">
            <v>0</v>
          </cell>
          <cell r="SJ14">
            <v>1.1162744185951627</v>
          </cell>
          <cell r="SK14">
            <v>0.99249074117093627</v>
          </cell>
          <cell r="SL14">
            <v>1.1228722708282688</v>
          </cell>
          <cell r="SM14">
            <v>0</v>
          </cell>
          <cell r="SN14">
            <v>1.1717653444497687</v>
          </cell>
          <cell r="SO14">
            <v>0</v>
          </cell>
          <cell r="SP14">
            <v>0</v>
          </cell>
          <cell r="SQ14">
            <v>0</v>
          </cell>
          <cell r="SR14">
            <v>0</v>
          </cell>
          <cell r="SS14">
            <v>0</v>
          </cell>
          <cell r="ST14">
            <v>0</v>
          </cell>
          <cell r="SU14">
            <v>0</v>
          </cell>
          <cell r="SV14">
            <v>0</v>
          </cell>
          <cell r="SW14">
            <v>0</v>
          </cell>
          <cell r="SX14">
            <v>0</v>
          </cell>
          <cell r="SY14">
            <v>0</v>
          </cell>
          <cell r="SZ14">
            <v>0</v>
          </cell>
          <cell r="TA14">
            <v>0</v>
          </cell>
          <cell r="TB14">
            <v>0</v>
          </cell>
          <cell r="TC14">
            <v>0</v>
          </cell>
          <cell r="TD14">
            <v>0</v>
          </cell>
          <cell r="TE14">
            <v>0</v>
          </cell>
          <cell r="TF14">
            <v>0</v>
          </cell>
          <cell r="TG14">
            <v>0</v>
          </cell>
          <cell r="TH14">
            <v>0.15685534020872136</v>
          </cell>
          <cell r="TI14">
            <v>0.10636438818733607</v>
          </cell>
          <cell r="TJ14">
            <v>0.1595465822810041</v>
          </cell>
          <cell r="TK14">
            <v>0</v>
          </cell>
          <cell r="TL14">
            <v>0.17948990506612961</v>
          </cell>
          <cell r="TM14">
            <v>0</v>
          </cell>
          <cell r="TN14">
            <v>0.23972948770719324</v>
          </cell>
          <cell r="TO14">
            <v>0.16256176076956641</v>
          </cell>
          <cell r="TP14">
            <v>0.24384264115434962</v>
          </cell>
          <cell r="TQ14">
            <v>0</v>
          </cell>
          <cell r="TR14">
            <v>0.2743229712986433</v>
          </cell>
          <cell r="TS14">
            <v>0</v>
          </cell>
          <cell r="TT14">
            <v>0.23769962271420342</v>
          </cell>
          <cell r="TU14">
            <v>0.16118529919806393</v>
          </cell>
          <cell r="TV14">
            <v>0.24177794879709591</v>
          </cell>
          <cell r="TW14">
            <v>0</v>
          </cell>
          <cell r="TX14">
            <v>0.27200019239673284</v>
          </cell>
          <cell r="TY14">
            <v>0</v>
          </cell>
          <cell r="TZ14">
            <v>0</v>
          </cell>
          <cell r="UA14">
            <v>0</v>
          </cell>
          <cell r="UB14">
            <v>1</v>
          </cell>
          <cell r="UC14">
            <v>2</v>
          </cell>
          <cell r="UD14">
            <v>2</v>
          </cell>
          <cell r="UE14">
            <v>4</v>
          </cell>
          <cell r="UF14">
            <v>0</v>
          </cell>
          <cell r="UG14">
            <v>0</v>
          </cell>
          <cell r="UH14">
            <v>0</v>
          </cell>
          <cell r="UI14">
            <v>0</v>
          </cell>
          <cell r="UJ14">
            <v>1.1923733786931936</v>
          </cell>
          <cell r="UK14">
            <v>0.77828698837837451</v>
          </cell>
          <cell r="UL14">
            <v>7.1050034748838131</v>
          </cell>
          <cell r="UM14">
            <v>0.66616047646440157</v>
          </cell>
          <cell r="UN14">
            <v>0</v>
          </cell>
          <cell r="UO14">
            <v>3.3129853586522002</v>
          </cell>
          <cell r="UP14">
            <v>0</v>
          </cell>
          <cell r="UQ14">
            <v>0.77504269615057597</v>
          </cell>
          <cell r="UR14">
            <v>4.6182522586744792</v>
          </cell>
          <cell r="US14">
            <v>0.43300430970186105</v>
          </cell>
          <cell r="UT14">
            <v>0</v>
          </cell>
          <cell r="UU14">
            <v>2.1534404831239304</v>
          </cell>
          <cell r="UV14">
            <v>0</v>
          </cell>
          <cell r="UW14">
            <v>0</v>
          </cell>
          <cell r="UX14">
            <v>0</v>
          </cell>
          <cell r="UY14">
            <v>0</v>
          </cell>
          <cell r="UZ14">
            <v>0</v>
          </cell>
          <cell r="VA14">
            <v>0</v>
          </cell>
          <cell r="VB14">
            <v>0</v>
          </cell>
          <cell r="VC14">
            <v>0</v>
          </cell>
          <cell r="VD14">
            <v>3.5771201360795805E-2</v>
          </cell>
          <cell r="VE14">
            <v>0.21315010424651437</v>
          </cell>
          <cell r="VF14">
            <v>1.9984814293932049E-2</v>
          </cell>
          <cell r="VG14">
            <v>0</v>
          </cell>
          <cell r="VH14">
            <v>9.9389560759565995E-2</v>
          </cell>
          <cell r="VI14">
            <v>0</v>
          </cell>
          <cell r="VJ14">
            <v>0</v>
          </cell>
          <cell r="VK14">
            <v>0</v>
          </cell>
          <cell r="VL14">
            <v>0</v>
          </cell>
          <cell r="VM14">
            <v>0</v>
          </cell>
          <cell r="VN14">
            <v>0</v>
          </cell>
          <cell r="VO14">
            <v>0</v>
          </cell>
          <cell r="VP14">
            <v>0</v>
          </cell>
          <cell r="VQ14">
            <v>0</v>
          </cell>
          <cell r="VR14">
            <v>0</v>
          </cell>
          <cell r="VS14">
            <v>0</v>
          </cell>
          <cell r="VT14">
            <v>0</v>
          </cell>
          <cell r="VU14">
            <v>0</v>
          </cell>
          <cell r="VV14">
            <v>3.5771201360795805E-2</v>
          </cell>
          <cell r="VW14">
            <v>0.21315010424651437</v>
          </cell>
          <cell r="VX14">
            <v>1.9984814293932049E-2</v>
          </cell>
          <cell r="VY14">
            <v>0</v>
          </cell>
          <cell r="VZ14">
            <v>9.9389560759565995E-2</v>
          </cell>
          <cell r="WA14">
            <v>0</v>
          </cell>
          <cell r="WB14">
            <v>0.34578827982102611</v>
          </cell>
          <cell r="WC14">
            <v>2.0604510077163058</v>
          </cell>
          <cell r="WD14">
            <v>0.19318653817467646</v>
          </cell>
          <cell r="WE14">
            <v>0</v>
          </cell>
          <cell r="WF14">
            <v>0.96076575400913788</v>
          </cell>
          <cell r="WG14">
            <v>0</v>
          </cell>
          <cell r="WH14">
            <v>0</v>
          </cell>
          <cell r="WI14">
            <v>0</v>
          </cell>
          <cell r="WJ14">
            <v>0</v>
          </cell>
          <cell r="WK14">
            <v>0</v>
          </cell>
          <cell r="WL14">
            <v>0</v>
          </cell>
          <cell r="WM14">
            <v>0</v>
          </cell>
          <cell r="WN14">
            <v>0</v>
          </cell>
          <cell r="WO14">
            <v>3.6909760024444265</v>
          </cell>
          <cell r="WP14">
            <v>2.4091770652139619</v>
          </cell>
          <cell r="WQ14">
            <v>21.993444160772519</v>
          </cell>
          <cell r="WR14">
            <v>2.0620909325414534</v>
          </cell>
          <cell r="WS14">
            <v>0</v>
          </cell>
          <cell r="WT14">
            <v>10.255302301898677</v>
          </cell>
          <cell r="WU14">
            <v>0</v>
          </cell>
          <cell r="WV14">
            <v>0.55946797165598328</v>
          </cell>
          <cell r="WW14">
            <v>3.3337056611063116</v>
          </cell>
          <cell r="WX14">
            <v>0.31256606128978276</v>
          </cell>
          <cell r="WY14">
            <v>0</v>
          </cell>
          <cell r="WZ14">
            <v>1.5544704635745128</v>
          </cell>
          <cell r="XA14">
            <v>0</v>
          </cell>
          <cell r="XB14">
            <v>0.84834103191709154</v>
          </cell>
          <cell r="XC14">
            <v>5.0550155575121796</v>
          </cell>
          <cell r="XD14">
            <v>0.47395495079365085</v>
          </cell>
          <cell r="XE14">
            <v>0</v>
          </cell>
          <cell r="XF14">
            <v>2.3570984291560535</v>
          </cell>
          <cell r="XG14">
            <v>0</v>
          </cell>
          <cell r="XH14">
            <v>0</v>
          </cell>
          <cell r="XI14">
            <v>0</v>
          </cell>
          <cell r="XJ14">
            <v>0</v>
          </cell>
          <cell r="XK14">
            <v>0</v>
          </cell>
          <cell r="XL14">
            <v>0</v>
          </cell>
          <cell r="XM14">
            <v>0</v>
          </cell>
          <cell r="XN14">
            <v>0</v>
          </cell>
          <cell r="XO14">
            <v>0</v>
          </cell>
          <cell r="XP14">
            <v>0</v>
          </cell>
          <cell r="XQ14">
            <v>0</v>
          </cell>
          <cell r="XR14">
            <v>0</v>
          </cell>
          <cell r="XS14">
            <v>0</v>
          </cell>
          <cell r="XT14">
            <v>0</v>
          </cell>
          <cell r="XU14">
            <v>0</v>
          </cell>
          <cell r="XV14">
            <v>0</v>
          </cell>
          <cell r="XW14">
            <v>0</v>
          </cell>
          <cell r="XX14">
            <v>0</v>
          </cell>
          <cell r="XY14">
            <v>0</v>
          </cell>
          <cell r="XZ14">
            <v>0.58648493503716903</v>
          </cell>
          <cell r="YA14">
            <v>3.4946918271296679</v>
          </cell>
          <cell r="YB14">
            <v>0.32766001887071833</v>
          </cell>
          <cell r="YC14">
            <v>0</v>
          </cell>
          <cell r="YD14">
            <v>1.6295365508560042</v>
          </cell>
          <cell r="YE14">
            <v>0</v>
          </cell>
          <cell r="YF14">
            <v>0.84834103191709154</v>
          </cell>
          <cell r="YG14">
            <v>5.0550155575121796</v>
          </cell>
          <cell r="YH14">
            <v>0.47395495079365085</v>
          </cell>
          <cell r="YI14">
            <v>0</v>
          </cell>
          <cell r="YJ14">
            <v>2.3570984291560535</v>
          </cell>
          <cell r="YK14">
            <v>0</v>
          </cell>
          <cell r="YL14">
            <v>0.84834103191709154</v>
          </cell>
          <cell r="YM14">
            <v>5.0550155575121796</v>
          </cell>
          <cell r="YN14">
            <v>0.47395495079365085</v>
          </cell>
          <cell r="YO14">
            <v>0</v>
          </cell>
          <cell r="YP14">
            <v>2.3570984291560535</v>
          </cell>
          <cell r="YQ14">
            <v>0</v>
          </cell>
          <cell r="YR14">
            <v>1.4669017870365069</v>
          </cell>
          <cell r="YS14">
            <v>7.78523864980184E-2</v>
          </cell>
          <cell r="YT14">
            <v>0.6208046063450321</v>
          </cell>
          <cell r="YU14">
            <v>0</v>
          </cell>
          <cell r="YV14">
            <v>0.42661978117465832</v>
          </cell>
          <cell r="YW14">
            <v>0</v>
          </cell>
          <cell r="YX14">
            <v>0.96667481037630676</v>
          </cell>
          <cell r="YY14">
            <v>0.13212263101390426</v>
          </cell>
          <cell r="YZ14">
            <v>0.84834103191709154</v>
          </cell>
          <cell r="ZA14">
            <v>0.95747740974453488</v>
          </cell>
          <cell r="ZB14">
            <v>5.0815877399089937E-2</v>
          </cell>
          <cell r="ZC14">
            <v>0.40521212237498216</v>
          </cell>
          <cell r="ZD14">
            <v>0</v>
          </cell>
          <cell r="ZE14">
            <v>0.27846363446738809</v>
          </cell>
          <cell r="ZF14">
            <v>0</v>
          </cell>
          <cell r="ZG14">
            <v>0.63096882264644827</v>
          </cell>
          <cell r="ZH14">
            <v>8.6239198581518739E-2</v>
          </cell>
          <cell r="ZI14">
            <v>0.55372989589231969</v>
          </cell>
          <cell r="ZJ14">
            <v>0.15</v>
          </cell>
          <cell r="ZK14">
            <v>2.082462383241058</v>
          </cell>
          <cell r="ZL14">
            <v>2.0824623832410576</v>
          </cell>
          <cell r="ZM14">
            <v>2.0824623832410576</v>
          </cell>
          <cell r="ZN14">
            <v>1.6850458978897112</v>
          </cell>
          <cell r="ZO14">
            <v>0</v>
          </cell>
          <cell r="ZP14">
            <v>11.066340509342647</v>
          </cell>
          <cell r="ZQ14">
            <v>0</v>
          </cell>
          <cell r="ZR14">
            <v>52</v>
          </cell>
          <cell r="ZS14">
            <v>6</v>
          </cell>
          <cell r="ZT14">
            <v>58</v>
          </cell>
          <cell r="ZU14">
            <v>0</v>
          </cell>
          <cell r="ZV14">
            <v>0</v>
          </cell>
          <cell r="ZW14">
            <v>0</v>
          </cell>
        </row>
        <row r="15">
          <cell r="A15" t="str">
            <v>Ethiopia_2</v>
          </cell>
          <cell r="B15" t="str">
            <v>Ethiopia</v>
          </cell>
          <cell r="C15" t="str">
            <v xml:space="preserve">Yeka HC </v>
          </cell>
          <cell r="D15" t="str">
            <v>Health Center</v>
          </cell>
          <cell r="E15" t="str">
            <v>Primary</v>
          </cell>
          <cell r="F15" t="str">
            <v>Urban</v>
          </cell>
          <cell r="G15" t="str">
            <v>No</v>
          </cell>
          <cell r="H15">
            <v>39387</v>
          </cell>
          <cell r="I15">
            <v>111445</v>
          </cell>
          <cell r="J15">
            <v>49274</v>
          </cell>
          <cell r="K15">
            <v>6</v>
          </cell>
          <cell r="L15" t="str">
            <v>Unknown</v>
          </cell>
          <cell r="M15" t="str">
            <v>USD</v>
          </cell>
          <cell r="N15">
            <v>1</v>
          </cell>
          <cell r="O15">
            <v>0</v>
          </cell>
          <cell r="P15">
            <v>0</v>
          </cell>
          <cell r="Q15">
            <v>0</v>
          </cell>
          <cell r="R15">
            <v>0</v>
          </cell>
          <cell r="S15" t="str">
            <v>Unknown</v>
          </cell>
          <cell r="T15">
            <v>49274</v>
          </cell>
          <cell r="U15" t="str">
            <v>Jul-10</v>
          </cell>
          <cell r="V15" t="str">
            <v>Jun-11</v>
          </cell>
          <cell r="W15">
            <v>76</v>
          </cell>
          <cell r="X15">
            <v>623.25</v>
          </cell>
          <cell r="Y15">
            <v>0</v>
          </cell>
          <cell r="Z15">
            <v>15.083333333333334</v>
          </cell>
          <cell r="AA15">
            <v>0</v>
          </cell>
          <cell r="AB15">
            <v>714.33333333333337</v>
          </cell>
          <cell r="AC15">
            <v>638.33333333333337</v>
          </cell>
          <cell r="AD15">
            <v>8.4249883341110596</v>
          </cell>
          <cell r="AE15">
            <v>12.658364442370507</v>
          </cell>
          <cell r="AF15">
            <v>3</v>
          </cell>
          <cell r="AG15">
            <v>9</v>
          </cell>
          <cell r="AH15">
            <v>0</v>
          </cell>
          <cell r="AI15">
            <v>12</v>
          </cell>
          <cell r="AJ15">
            <v>0</v>
          </cell>
          <cell r="AK15">
            <v>12.5</v>
          </cell>
          <cell r="AL15">
            <v>12.5</v>
          </cell>
          <cell r="AM15">
            <v>0</v>
          </cell>
          <cell r="AN15">
            <v>20</v>
          </cell>
          <cell r="AO15">
            <v>0</v>
          </cell>
          <cell r="AP15">
            <v>12</v>
          </cell>
          <cell r="AQ15">
            <v>12</v>
          </cell>
          <cell r="AR15">
            <v>0</v>
          </cell>
          <cell r="AS15">
            <v>12</v>
          </cell>
          <cell r="AT15">
            <v>0</v>
          </cell>
          <cell r="AU15">
            <v>5</v>
          </cell>
          <cell r="AV15">
            <v>5</v>
          </cell>
          <cell r="AW15">
            <v>0</v>
          </cell>
          <cell r="AX15">
            <v>5</v>
          </cell>
          <cell r="AY15">
            <v>0</v>
          </cell>
          <cell r="AZ15">
            <v>119445.625</v>
          </cell>
          <cell r="BA15" t="str">
            <v>1: Yes</v>
          </cell>
          <cell r="BB15">
            <v>5.7000000000000002E-2</v>
          </cell>
          <cell r="BC15">
            <v>0.01</v>
          </cell>
          <cell r="BD15">
            <v>3.6000000000000004E-2</v>
          </cell>
          <cell r="BE15">
            <v>0.04</v>
          </cell>
          <cell r="BF15" t="str">
            <v>N/A</v>
          </cell>
          <cell r="BG15" t="str">
            <v>N/A</v>
          </cell>
          <cell r="BH15" t="str">
            <v>1: Yes</v>
          </cell>
          <cell r="BI15" t="str">
            <v>N_INITIATION,N_STAGE,N_MONITORING,N_OTHER: Initiation, WHO Staging, Routine clinical monitoring, Other (please specify):</v>
          </cell>
          <cell r="BJ15" t="str">
            <v>Clinical support and mentoring, but only monthly and not from within the facility (visited by NGO clinical advisers)</v>
          </cell>
          <cell r="BK15" t="str">
            <v>1: Yes</v>
          </cell>
          <cell r="BL15">
            <v>0.44141312458160753</v>
          </cell>
          <cell r="BM15" t="str">
            <v>1: Yes</v>
          </cell>
          <cell r="BN15">
            <v>5.7000000000000002E-2</v>
          </cell>
          <cell r="BO15">
            <v>0.01</v>
          </cell>
          <cell r="BP15">
            <v>3.6000000000000004E-2</v>
          </cell>
          <cell r="BQ15">
            <v>0.04</v>
          </cell>
          <cell r="BR15" t="str">
            <v>N/A</v>
          </cell>
          <cell r="BS15" t="str">
            <v>N/A</v>
          </cell>
          <cell r="BT15" t="str">
            <v>0: No</v>
          </cell>
          <cell r="BU15" t="str">
            <v>0: No</v>
          </cell>
          <cell r="BV15" t="str">
            <v>0: No</v>
          </cell>
          <cell r="BW15" t="str">
            <v>0: No</v>
          </cell>
          <cell r="BX15" t="str">
            <v>0: No</v>
          </cell>
          <cell r="BY15" t="str">
            <v>0: No</v>
          </cell>
          <cell r="BZ15" t="str">
            <v>1: Yes</v>
          </cell>
          <cell r="CA15" t="str">
            <v>Medical Record Number</v>
          </cell>
          <cell r="CB15" t="str">
            <v>Sampling was done by taking the total number of patients under the ‘new’ patient criteria based on the costing period in the ART register, dividing them by the number of desired charts, rounding down by 2, and then sampling from the beginning of the criteria period through the end of the period. Medical record numbers were taken down for every n patients in the register throughout the period to get an average across the sampling period.  ‘Established’ charts were sampled the same way.      ART charts were stored together with general OPD and Inpatient medical records and had to be requested directly from ART coordinator and the ART data clerk.  After requesting the first sample from both “new” and “established” periods, approximately 60 % of the requested charts were provided.  Missing charts were said to be with other departments (e.g. labs, IPD) and did not represent any significant or identifiable time period or section of the sample. Because of the low return rate, a second sample was required for both new and established patient charts. From the 1st sample requested, approximately 65 % of the charts requested came back and of those approximately 90 % met the sampling criteria and were thus recorded.  Due to the low return rate of requested charts, both ‘new’ and ‘established’ charts were sampled twice more. When the second requested sample came in, we sampled down, meaning we took a certain percentage of the sample throughout the eligible period.  For example, if we knew we only had 4 charts left, and we had 30 charts pulled, we calculated 30/4 = 7.5, and took every 7th chart to give a total of four newly sampled charts.    As the charts were pulled and returned for documenting in a random order,  the charts that were unused were not from one particular category (new or established).</v>
          </cell>
          <cell r="CC15">
            <v>18.593961252021078</v>
          </cell>
          <cell r="CD15">
            <v>10.841945163752445</v>
          </cell>
          <cell r="CE15">
            <v>19.516916692295357</v>
          </cell>
          <cell r="CF15">
            <v>12.729992520170608</v>
          </cell>
          <cell r="CG15">
            <v>7.4227260650909779</v>
          </cell>
          <cell r="CH15">
            <v>13.36187594145424</v>
          </cell>
          <cell r="CI15">
            <v>13.132515345930191</v>
          </cell>
          <cell r="CJ15">
            <v>0</v>
          </cell>
          <cell r="CK15">
            <v>22.839157123356856</v>
          </cell>
          <cell r="CL15">
            <v>0</v>
          </cell>
          <cell r="CM15">
            <v>5.863968731850469</v>
          </cell>
          <cell r="CN15">
            <v>3.4192190986614666</v>
          </cell>
          <cell r="CO15">
            <v>6.155040750841116</v>
          </cell>
          <cell r="CP15">
            <v>6.0493876360933632</v>
          </cell>
          <cell r="CQ15">
            <v>0</v>
          </cell>
          <cell r="CR15">
            <v>10.52067414972759</v>
          </cell>
          <cell r="CS15">
            <v>0</v>
          </cell>
          <cell r="CT15">
            <v>13.36187594145424</v>
          </cell>
          <cell r="CU15">
            <v>13.132515345930191</v>
          </cell>
          <cell r="CV15">
            <v>22.839157123356856</v>
          </cell>
          <cell r="CW15">
            <v>6.155040750841116</v>
          </cell>
          <cell r="CX15">
            <v>6.0493876360933632</v>
          </cell>
          <cell r="CY15">
            <v>10.52067414972759</v>
          </cell>
          <cell r="CZ15">
            <v>11.344507562951389</v>
          </cell>
          <cell r="DA15">
            <v>6.6148642153336032</v>
          </cell>
          <cell r="DB15">
            <v>11.703221304051759</v>
          </cell>
          <cell r="DC15">
            <v>0</v>
          </cell>
          <cell r="DD15">
            <v>20.353428354872626</v>
          </cell>
          <cell r="DE15">
            <v>0</v>
          </cell>
          <cell r="DF15">
            <v>0.79410711215730456</v>
          </cell>
          <cell r="DG15">
            <v>0.46303558706294917</v>
          </cell>
          <cell r="DH15">
            <v>0.81921680788060236</v>
          </cell>
          <cell r="DI15">
            <v>0</v>
          </cell>
          <cell r="DJ15">
            <v>1.4247248832706128</v>
          </cell>
          <cell r="DK15">
            <v>0</v>
          </cell>
          <cell r="DL15">
            <v>1.519811976076169</v>
          </cell>
          <cell r="DM15">
            <v>0.88618653553669302</v>
          </cell>
          <cell r="DN15">
            <v>1.5678684859495335</v>
          </cell>
          <cell r="DO15">
            <v>0</v>
          </cell>
          <cell r="DP15">
            <v>2.7267278016513625</v>
          </cell>
          <cell r="DQ15">
            <v>0</v>
          </cell>
          <cell r="DR15">
            <v>0</v>
          </cell>
          <cell r="DS15">
            <v>0</v>
          </cell>
          <cell r="DT15">
            <v>0</v>
          </cell>
          <cell r="DU15">
            <v>0</v>
          </cell>
          <cell r="DV15">
            <v>0</v>
          </cell>
          <cell r="DW15">
            <v>0</v>
          </cell>
          <cell r="DX15">
            <v>0</v>
          </cell>
          <cell r="DY15">
            <v>0</v>
          </cell>
          <cell r="DZ15">
            <v>0</v>
          </cell>
          <cell r="EA15">
            <v>0</v>
          </cell>
          <cell r="EB15">
            <v>0</v>
          </cell>
          <cell r="EC15">
            <v>0</v>
          </cell>
          <cell r="ED15">
            <v>2.5633936611467596</v>
          </cell>
          <cell r="EE15">
            <v>1.4946881479729288</v>
          </cell>
          <cell r="EF15">
            <v>2.6444482617982583</v>
          </cell>
          <cell r="EG15">
            <v>0</v>
          </cell>
          <cell r="EH15">
            <v>4.5990404553013189</v>
          </cell>
          <cell r="EI15">
            <v>0</v>
          </cell>
          <cell r="EJ15">
            <v>2.3721409396894542</v>
          </cell>
          <cell r="EK15">
            <v>1.3831706778462691</v>
          </cell>
          <cell r="EL15">
            <v>2.4471481223433988</v>
          </cell>
          <cell r="EM15">
            <v>0</v>
          </cell>
          <cell r="EN15">
            <v>4.2559097779885207</v>
          </cell>
          <cell r="EO15">
            <v>0</v>
          </cell>
          <cell r="EP15">
            <v>0</v>
          </cell>
          <cell r="EQ15">
            <v>0</v>
          </cell>
          <cell r="ER15">
            <v>0</v>
          </cell>
          <cell r="ES15">
            <v>0</v>
          </cell>
          <cell r="ET15">
            <v>0</v>
          </cell>
          <cell r="EU15">
            <v>0</v>
          </cell>
          <cell r="EV15">
            <v>0.12599160055996264</v>
          </cell>
          <cell r="EW15">
            <v>0</v>
          </cell>
          <cell r="EX15">
            <v>5.5996266915538966</v>
          </cell>
          <cell r="EY15">
            <v>0</v>
          </cell>
          <cell r="EZ15">
            <v>2.8558096126924872</v>
          </cell>
          <cell r="FA15">
            <v>0.62995800279981329</v>
          </cell>
          <cell r="FB15">
            <v>0</v>
          </cell>
          <cell r="FC15">
            <v>0</v>
          </cell>
          <cell r="FD15">
            <v>2.7998133457769483</v>
          </cell>
          <cell r="FE15">
            <v>12.01119925338311</v>
          </cell>
          <cell r="FF15">
            <v>3.6817545496966861</v>
          </cell>
          <cell r="FG15">
            <v>4.0317312179188054</v>
          </cell>
          <cell r="FH15">
            <v>7.7134857676154915</v>
          </cell>
          <cell r="FI15">
            <v>7.3464390177538946E-2</v>
          </cell>
          <cell r="FJ15">
            <v>0</v>
          </cell>
          <cell r="FK15">
            <v>3.2650840078906196</v>
          </cell>
          <cell r="FL15">
            <v>0</v>
          </cell>
          <cell r="FM15">
            <v>1.6651928440242161</v>
          </cell>
          <cell r="FN15">
            <v>0.3673219508876947</v>
          </cell>
          <cell r="FO15">
            <v>0</v>
          </cell>
          <cell r="FP15">
            <v>0</v>
          </cell>
          <cell r="FQ15">
            <v>1.6325420039453098</v>
          </cell>
          <cell r="FR15">
            <v>7.0036051969253785</v>
          </cell>
          <cell r="FS15">
            <v>2.1467927351880824</v>
          </cell>
          <cell r="FT15">
            <v>2.3508604856812463</v>
          </cell>
          <cell r="FU15">
            <v>4.4976532208693287</v>
          </cell>
          <cell r="FV15">
            <v>0.13224549297102928</v>
          </cell>
          <cell r="FW15">
            <v>0</v>
          </cell>
          <cell r="FX15">
            <v>5.8775774653790789</v>
          </cell>
          <cell r="FY15">
            <v>0</v>
          </cell>
          <cell r="FZ15">
            <v>2.9975645073433306</v>
          </cell>
          <cell r="GA15">
            <v>0.66122746485514639</v>
          </cell>
          <cell r="GB15">
            <v>0</v>
          </cell>
          <cell r="GC15">
            <v>0</v>
          </cell>
          <cell r="GD15">
            <v>2.9387887326895394</v>
          </cell>
          <cell r="GE15">
            <v>12.607403663238125</v>
          </cell>
          <cell r="GF15">
            <v>3.864507183486745</v>
          </cell>
          <cell r="GG15">
            <v>4.2318557750729369</v>
          </cell>
          <cell r="GH15">
            <v>8.0963629585596824</v>
          </cell>
          <cell r="GI15">
            <v>10052.941191046706</v>
          </cell>
          <cell r="GJ15">
            <v>0</v>
          </cell>
          <cell r="GK15">
            <v>903.79769105537957</v>
          </cell>
          <cell r="GL15">
            <v>0</v>
          </cell>
          <cell r="GM15">
            <v>1378.6177865279838</v>
          </cell>
          <cell r="GN15">
            <v>1600.0678955597791</v>
          </cell>
          <cell r="GO15">
            <v>0</v>
          </cell>
          <cell r="GP15">
            <v>0</v>
          </cell>
          <cell r="GQ15">
            <v>520.36742896365104</v>
          </cell>
          <cell r="GR15">
            <v>632.50110337167803</v>
          </cell>
          <cell r="GS15">
            <v>773.68550696177283</v>
          </cell>
          <cell r="GT15">
            <v>0</v>
          </cell>
          <cell r="GU15">
            <v>1</v>
          </cell>
          <cell r="GV15">
            <v>0</v>
          </cell>
          <cell r="GW15">
            <v>0.71145615888569735</v>
          </cell>
          <cell r="GX15">
            <v>0.29651941694524137</v>
          </cell>
          <cell r="GY15">
            <v>0</v>
          </cell>
          <cell r="GZ15">
            <v>2.7998133457769483</v>
          </cell>
          <cell r="HA15">
            <v>7.1179999999999986</v>
          </cell>
          <cell r="HB15">
            <v>110.67438883646915</v>
          </cell>
          <cell r="HC15">
            <v>107.37261831896537</v>
          </cell>
          <cell r="HD15">
            <v>0</v>
          </cell>
          <cell r="HE15">
            <v>247.10500596581198</v>
          </cell>
          <cell r="HF15">
            <v>0</v>
          </cell>
          <cell r="HG15">
            <v>105.1406693946457</v>
          </cell>
          <cell r="HH15">
            <v>5.5337194418234583</v>
          </cell>
          <cell r="HI15">
            <v>102.00398740301708</v>
          </cell>
          <cell r="HJ15">
            <v>5.3686309159482679</v>
          </cell>
          <cell r="HK15">
            <v>0</v>
          </cell>
          <cell r="HL15">
            <v>0</v>
          </cell>
          <cell r="HM15">
            <v>234.74975566752141</v>
          </cell>
          <cell r="HN15">
            <v>12.355250298290601</v>
          </cell>
          <cell r="HO15">
            <v>0</v>
          </cell>
          <cell r="HP15">
            <v>0</v>
          </cell>
          <cell r="HQ15">
            <v>294.91666300000003</v>
          </cell>
          <cell r="HR15">
            <v>264.33332999999999</v>
          </cell>
          <cell r="HS15">
            <v>78</v>
          </cell>
          <cell r="HT15">
            <v>0</v>
          </cell>
          <cell r="HU15" t="str">
            <v>1: Yes</v>
          </cell>
          <cell r="HV15" t="str">
            <v>2</v>
          </cell>
          <cell r="HW15" t="str">
            <v>14</v>
          </cell>
          <cell r="HX15" t="str">
            <v>3TC,TDF: 3TC, TDF</v>
          </cell>
          <cell r="HY15" t="str">
            <v>1: Yes</v>
          </cell>
          <cell r="HZ15" t="str">
            <v>0: No</v>
          </cell>
          <cell r="IA15" t="str">
            <v>N/A</v>
          </cell>
          <cell r="IB15" t="str">
            <v>N/A</v>
          </cell>
          <cell r="IC15" t="str">
            <v>N/A</v>
          </cell>
          <cell r="ID15">
            <v>0</v>
          </cell>
          <cell r="IE15">
            <v>251</v>
          </cell>
          <cell r="IF15">
            <v>0</v>
          </cell>
          <cell r="IG15">
            <v>293</v>
          </cell>
          <cell r="IH15">
            <v>0</v>
          </cell>
          <cell r="II15">
            <v>78</v>
          </cell>
          <cell r="IJ15">
            <v>0</v>
          </cell>
          <cell r="IK15">
            <v>0</v>
          </cell>
          <cell r="IL15">
            <v>0</v>
          </cell>
          <cell r="IM15">
            <v>0</v>
          </cell>
          <cell r="IN15">
            <v>53.426982537955851</v>
          </cell>
          <cell r="IO15">
            <v>86.333054358572809</v>
          </cell>
          <cell r="IP15">
            <v>118.77139391566578</v>
          </cell>
          <cell r="IQ15">
            <v>141.70379137230802</v>
          </cell>
          <cell r="IR15">
            <v>151.52344998649522</v>
          </cell>
          <cell r="IS15" t="str">
            <v>N/A</v>
          </cell>
          <cell r="IT15">
            <v>128.29043031908435</v>
          </cell>
          <cell r="IU15" t="str">
            <v>N/A</v>
          </cell>
          <cell r="IV15">
            <v>2955</v>
          </cell>
          <cell r="IW15">
            <v>291.56400000000002</v>
          </cell>
          <cell r="IX15">
            <v>4055.4</v>
          </cell>
          <cell r="IY15">
            <v>79</v>
          </cell>
          <cell r="IZ15">
            <v>1073</v>
          </cell>
          <cell r="JA15">
            <v>0</v>
          </cell>
          <cell r="JB15">
            <v>0</v>
          </cell>
          <cell r="JC15">
            <v>3334.3655000000003</v>
          </cell>
          <cell r="JD15">
            <v>3931.1055000000001</v>
          </cell>
          <cell r="JE15">
            <v>291.56400000000002</v>
          </cell>
          <cell r="JF15">
            <v>4205.6554999999998</v>
          </cell>
          <cell r="JG15">
            <v>89</v>
          </cell>
          <cell r="JH15">
            <v>1073</v>
          </cell>
          <cell r="JI15">
            <v>0</v>
          </cell>
          <cell r="JJ15">
            <v>347.46600000000001</v>
          </cell>
          <cell r="JK15">
            <v>3334.3655000000003</v>
          </cell>
          <cell r="JL15">
            <v>176</v>
          </cell>
          <cell r="JM15">
            <v>75</v>
          </cell>
          <cell r="JN15">
            <v>156</v>
          </cell>
          <cell r="JO15">
            <v>137</v>
          </cell>
          <cell r="JP15">
            <v>41</v>
          </cell>
          <cell r="JQ15">
            <v>37</v>
          </cell>
          <cell r="JR15">
            <v>0</v>
          </cell>
          <cell r="JS15">
            <v>0</v>
          </cell>
          <cell r="JT15">
            <v>0</v>
          </cell>
          <cell r="JU15">
            <v>0</v>
          </cell>
          <cell r="JV15">
            <v>4.3919011004532154</v>
          </cell>
          <cell r="JW15">
            <v>9.8869811503093707</v>
          </cell>
          <cell r="JX15" t="str">
            <v/>
          </cell>
          <cell r="JY15">
            <v>2.6909500670282807</v>
          </cell>
          <cell r="JZ15">
            <v>4.2871771553742803</v>
          </cell>
          <cell r="KA15">
            <v>4.5083333126838321</v>
          </cell>
          <cell r="KB15">
            <v>4.3541744618533507</v>
          </cell>
          <cell r="KC15" t="str">
            <v/>
          </cell>
          <cell r="KD15">
            <v>7.3098614583668882</v>
          </cell>
          <cell r="KE15">
            <v>7.3163660512289344</v>
          </cell>
          <cell r="KF15" t="str">
            <v>Tenofovir/Emtricitabine (TDF/FTC)</v>
          </cell>
          <cell r="KG15" t="str">
            <v/>
          </cell>
          <cell r="KH15" t="str">
            <v>1: Yes</v>
          </cell>
          <cell r="KI15" t="str">
            <v>2</v>
          </cell>
          <cell r="KJ15" t="str">
            <v>14</v>
          </cell>
          <cell r="KK15" t="str">
            <v>3TC,TDF: 3TC, TDF</v>
          </cell>
          <cell r="KL15" t="str">
            <v>1: Yes</v>
          </cell>
          <cell r="KM15">
            <v>251</v>
          </cell>
          <cell r="KN15">
            <v>293</v>
          </cell>
          <cell r="KO15">
            <v>78</v>
          </cell>
          <cell r="KP15">
            <v>0</v>
          </cell>
          <cell r="KQ15">
            <v>20.857104904733532</v>
          </cell>
          <cell r="KR15">
            <v>20.857104904733532</v>
          </cell>
          <cell r="KS15">
            <v>20.857104904733532</v>
          </cell>
          <cell r="KT15">
            <v>0</v>
          </cell>
          <cell r="KU15">
            <v>20.857104904733532</v>
          </cell>
          <cell r="KV15">
            <v>0</v>
          </cell>
          <cell r="KW15">
            <v>1.6014228709224112</v>
          </cell>
          <cell r="KX15">
            <v>1.601422870922411</v>
          </cell>
          <cell r="KY15">
            <v>1.601422870922411</v>
          </cell>
          <cell r="KZ15">
            <v>0</v>
          </cell>
          <cell r="LA15">
            <v>1.6014228709224112</v>
          </cell>
          <cell r="LB15">
            <v>0</v>
          </cell>
          <cell r="LC15">
            <v>0</v>
          </cell>
          <cell r="LD15">
            <v>0</v>
          </cell>
          <cell r="LE15">
            <v>0</v>
          </cell>
          <cell r="LF15">
            <v>0</v>
          </cell>
          <cell r="LG15">
            <v>0</v>
          </cell>
          <cell r="LH15">
            <v>0</v>
          </cell>
          <cell r="LI15">
            <v>13.674365223513675</v>
          </cell>
          <cell r="LJ15">
            <v>13.674365223513675</v>
          </cell>
          <cell r="LK15">
            <v>13.674365223513675</v>
          </cell>
          <cell r="LL15">
            <v>0</v>
          </cell>
          <cell r="LM15">
            <v>13.674365223513675</v>
          </cell>
          <cell r="LN15">
            <v>0</v>
          </cell>
          <cell r="LO15">
            <v>7.0448005783898484</v>
          </cell>
          <cell r="LP15">
            <v>7.0448005783898484</v>
          </cell>
          <cell r="LQ15">
            <v>7.0448005783898484</v>
          </cell>
          <cell r="LR15">
            <v>0</v>
          </cell>
          <cell r="LS15">
            <v>7.0448005783898484</v>
          </cell>
          <cell r="LT15">
            <v>0</v>
          </cell>
          <cell r="LU15">
            <v>0</v>
          </cell>
          <cell r="LV15">
            <v>0</v>
          </cell>
          <cell r="LW15">
            <v>0</v>
          </cell>
          <cell r="LX15">
            <v>0</v>
          </cell>
          <cell r="LY15">
            <v>0</v>
          </cell>
          <cell r="LZ15">
            <v>0</v>
          </cell>
          <cell r="MA15">
            <v>0.13793910283000962</v>
          </cell>
          <cell r="MB15">
            <v>0.1379391028300096</v>
          </cell>
          <cell r="MC15">
            <v>0.1379391028300096</v>
          </cell>
          <cell r="MD15">
            <v>0</v>
          </cell>
          <cell r="ME15">
            <v>0.13793910283000962</v>
          </cell>
          <cell r="MF15">
            <v>0</v>
          </cell>
          <cell r="MG15">
            <v>1.9828724927985169</v>
          </cell>
          <cell r="MH15">
            <v>1.9828724927985169</v>
          </cell>
          <cell r="MI15">
            <v>1.9828724927985169</v>
          </cell>
          <cell r="MJ15">
            <v>0</v>
          </cell>
          <cell r="MK15">
            <v>1.9828724927985169</v>
          </cell>
          <cell r="ML15">
            <v>0</v>
          </cell>
          <cell r="MM15">
            <v>18.874232411935015</v>
          </cell>
          <cell r="MN15">
            <v>18.874232411935015</v>
          </cell>
          <cell r="MO15">
            <v>18.874232411935015</v>
          </cell>
          <cell r="MP15">
            <v>0</v>
          </cell>
          <cell r="MQ15">
            <v>18.874232411935015</v>
          </cell>
          <cell r="MR15">
            <v>0</v>
          </cell>
          <cell r="MS15">
            <v>0</v>
          </cell>
          <cell r="MT15">
            <v>1.9234717685487632</v>
          </cell>
          <cell r="MU15">
            <v>0</v>
          </cell>
          <cell r="MV15">
            <v>0</v>
          </cell>
          <cell r="MW15">
            <v>0</v>
          </cell>
          <cell r="MX15">
            <v>1.8828744750349975</v>
          </cell>
          <cell r="MY15">
            <v>0</v>
          </cell>
          <cell r="MZ15">
            <v>0</v>
          </cell>
          <cell r="NA15">
            <v>1.5790947270181988</v>
          </cell>
          <cell r="NB15">
            <v>0</v>
          </cell>
          <cell r="NC15" t="str">
            <v/>
          </cell>
          <cell r="ND15">
            <v>7.1092102556986427</v>
          </cell>
          <cell r="NE15">
            <v>0</v>
          </cell>
          <cell r="NF15">
            <v>0</v>
          </cell>
          <cell r="NG15" t="str">
            <v>N/A</v>
          </cell>
          <cell r="NH15">
            <v>2.761664283714234</v>
          </cell>
          <cell r="NI15" t="str">
            <v>N/A</v>
          </cell>
          <cell r="NJ15" t="str">
            <v>N/A</v>
          </cell>
          <cell r="NK15">
            <v>0.28929951110241076</v>
          </cell>
          <cell r="NL15" t="str">
            <v>N/A</v>
          </cell>
          <cell r="NM15">
            <v>146.18385440970602</v>
          </cell>
          <cell r="NN15">
            <v>1198.8037797480167</v>
          </cell>
          <cell r="NO15">
            <v>1374</v>
          </cell>
          <cell r="NP15">
            <v>0</v>
          </cell>
          <cell r="NQ15">
            <v>1345</v>
          </cell>
          <cell r="NR15">
            <v>0</v>
          </cell>
          <cell r="NS15">
            <v>1128</v>
          </cell>
          <cell r="NT15">
            <v>0</v>
          </cell>
          <cell r="NU15">
            <v>0</v>
          </cell>
          <cell r="NV15">
            <v>20.969287327568285</v>
          </cell>
          <cell r="NW15">
            <v>20.857104904733532</v>
          </cell>
          <cell r="NX15">
            <v>1.601422870922411</v>
          </cell>
          <cell r="NY15">
            <v>0</v>
          </cell>
          <cell r="NZ15">
            <v>13.674365223513673</v>
          </cell>
          <cell r="OA15">
            <v>7.0448005783898466</v>
          </cell>
          <cell r="OB15">
            <v>0</v>
          </cell>
          <cell r="OC15">
            <v>0.1379391028300096</v>
          </cell>
          <cell r="OD15">
            <v>1.9828724927985166</v>
          </cell>
          <cell r="OE15">
            <v>18.874232411935012</v>
          </cell>
          <cell r="OF15">
            <v>0</v>
          </cell>
          <cell r="OG15">
            <v>1.9234717685487632</v>
          </cell>
          <cell r="OH15">
            <v>0</v>
          </cell>
          <cell r="OI15">
            <v>0</v>
          </cell>
          <cell r="OJ15">
            <v>0</v>
          </cell>
          <cell r="OK15">
            <v>1.8828744750349975</v>
          </cell>
          <cell r="OL15">
            <v>0</v>
          </cell>
          <cell r="OM15">
            <v>0</v>
          </cell>
          <cell r="ON15">
            <v>0</v>
          </cell>
          <cell r="OO15">
            <v>0</v>
          </cell>
          <cell r="OP15">
            <v>16.018599322124611</v>
          </cell>
          <cell r="OQ15">
            <v>16.018599322124608</v>
          </cell>
          <cell r="OR15">
            <v>16.018599322124611</v>
          </cell>
          <cell r="OS15">
            <v>16.018599322124611</v>
          </cell>
          <cell r="OT15">
            <v>16.018599322124611</v>
          </cell>
          <cell r="OU15">
            <v>0</v>
          </cell>
          <cell r="OV15">
            <v>16.018599322124611</v>
          </cell>
          <cell r="OW15">
            <v>7.2217298403436576</v>
          </cell>
          <cell r="OX15">
            <v>7.2217298403436585</v>
          </cell>
          <cell r="OY15">
            <v>7.2217298403436576</v>
          </cell>
          <cell r="OZ15">
            <v>0</v>
          </cell>
          <cell r="PA15">
            <v>7.2217298403436576</v>
          </cell>
          <cell r="PB15">
            <v>0</v>
          </cell>
          <cell r="PC15">
            <v>15.217669356018378</v>
          </cell>
          <cell r="PD15">
            <v>0</v>
          </cell>
          <cell r="PE15">
            <v>15.217669356018382</v>
          </cell>
          <cell r="PF15">
            <v>15.21766935601838</v>
          </cell>
          <cell r="PG15">
            <v>0</v>
          </cell>
          <cell r="PH15">
            <v>15.21766935601838</v>
          </cell>
          <cell r="PI15">
            <v>0.80092996610623057</v>
          </cell>
          <cell r="PJ15">
            <v>0</v>
          </cell>
          <cell r="PK15">
            <v>0.80092996610623068</v>
          </cell>
          <cell r="PL15">
            <v>0.80092996610623068</v>
          </cell>
          <cell r="PM15">
            <v>0</v>
          </cell>
          <cell r="PN15">
            <v>0.80092996610623068</v>
          </cell>
          <cell r="PO15">
            <v>0</v>
          </cell>
          <cell r="PP15">
            <v>0.6</v>
          </cell>
          <cell r="PQ15">
            <v>0.6</v>
          </cell>
          <cell r="PR15">
            <v>1</v>
          </cell>
          <cell r="PS15">
            <v>0.4</v>
          </cell>
          <cell r="PT15" t="str">
            <v>1: Yes</v>
          </cell>
          <cell r="PU15" t="str">
            <v>0: No (please explain)</v>
          </cell>
          <cell r="PV15">
            <v>0.95</v>
          </cell>
          <cell r="PW15" t="str">
            <v>1: Yes</v>
          </cell>
          <cell r="PX15" t="str">
            <v>0: All patients when initiated</v>
          </cell>
          <cell r="PY15">
            <v>1</v>
          </cell>
          <cell r="PZ15" t="str">
            <v>Blank</v>
          </cell>
          <cell r="QA15" t="str">
            <v>N/A</v>
          </cell>
          <cell r="QB15" t="str">
            <v>N/A</v>
          </cell>
          <cell r="QC15">
            <v>8.0040183748083749E-2</v>
          </cell>
          <cell r="QD15">
            <v>0</v>
          </cell>
          <cell r="QE15">
            <v>0.96441774165685967</v>
          </cell>
          <cell r="QF15">
            <v>0</v>
          </cell>
          <cell r="QG15">
            <v>0.89493120671014437</v>
          </cell>
          <cell r="QH15">
            <v>0</v>
          </cell>
          <cell r="QI15">
            <v>6.3833947834929159</v>
          </cell>
          <cell r="QJ15">
            <v>7.2217298403436576</v>
          </cell>
          <cell r="QK15">
            <v>0.47408556617295017</v>
          </cell>
          <cell r="QL15">
            <v>8.0040183748083762E-2</v>
          </cell>
          <cell r="QM15">
            <v>0</v>
          </cell>
          <cell r="QN15">
            <v>0.96441774165685956</v>
          </cell>
          <cell r="QO15">
            <v>0</v>
          </cell>
          <cell r="QP15">
            <v>0.89493120671014437</v>
          </cell>
          <cell r="QQ15">
            <v>0</v>
          </cell>
          <cell r="QR15">
            <v>6.3833947834929159</v>
          </cell>
          <cell r="QS15">
            <v>7.2217298403436585</v>
          </cell>
          <cell r="QT15">
            <v>0.47408556617295017</v>
          </cell>
          <cell r="QU15">
            <v>8.0040183748083749E-2</v>
          </cell>
          <cell r="QV15">
            <v>0</v>
          </cell>
          <cell r="QW15">
            <v>0.96441774165685967</v>
          </cell>
          <cell r="QX15">
            <v>0</v>
          </cell>
          <cell r="QY15">
            <v>0.89493120671014437</v>
          </cell>
          <cell r="QZ15">
            <v>0</v>
          </cell>
          <cell r="RA15">
            <v>6.3833947834929159</v>
          </cell>
          <cell r="RB15">
            <v>7.2217298403436567</v>
          </cell>
          <cell r="RC15">
            <v>0.47408556617295011</v>
          </cell>
          <cell r="RD15">
            <v>12.973066870297304</v>
          </cell>
          <cell r="RE15">
            <v>14.517640889319646</v>
          </cell>
          <cell r="RF15">
            <v>12.966164656499688</v>
          </cell>
          <cell r="RG15">
            <v>12.966164656499688</v>
          </cell>
          <cell r="RH15">
            <v>0</v>
          </cell>
          <cell r="RI15">
            <v>13.293047400550334</v>
          </cell>
          <cell r="RJ15">
            <v>0</v>
          </cell>
          <cell r="RK15">
            <v>12.595355925361188</v>
          </cell>
          <cell r="RL15">
            <v>12.317856423674703</v>
          </cell>
          <cell r="RM15">
            <v>12.317856423674703</v>
          </cell>
          <cell r="RN15">
            <v>0</v>
          </cell>
          <cell r="RO15">
            <v>12.628395030522817</v>
          </cell>
          <cell r="RP15">
            <v>0</v>
          </cell>
          <cell r="RQ15">
            <v>0.66291346975585208</v>
          </cell>
          <cell r="RR15">
            <v>0.6483082328249844</v>
          </cell>
          <cell r="RS15">
            <v>0.6483082328249844</v>
          </cell>
          <cell r="RT15">
            <v>0</v>
          </cell>
          <cell r="RU15">
            <v>0.66465237002751687</v>
          </cell>
          <cell r="RV15">
            <v>0</v>
          </cell>
          <cell r="RW15">
            <v>2.1832842910620469</v>
          </cell>
          <cell r="RX15">
            <v>2.2465131848111985</v>
          </cell>
          <cell r="RY15">
            <v>1.3646338150060584</v>
          </cell>
          <cell r="RZ15">
            <v>2.2124563952622647</v>
          </cell>
          <cell r="SA15">
            <v>0</v>
          </cell>
          <cell r="SB15">
            <v>3.6537547816978164</v>
          </cell>
          <cell r="SC15">
            <v>0</v>
          </cell>
          <cell r="SD15">
            <v>0.10982489701346039</v>
          </cell>
          <cell r="SE15">
            <v>6.4037753703787684E-2</v>
          </cell>
          <cell r="SF15">
            <v>0.1132975642451628</v>
          </cell>
          <cell r="SG15">
            <v>0</v>
          </cell>
          <cell r="SH15">
            <v>0.19703924216550053</v>
          </cell>
          <cell r="SI15">
            <v>0</v>
          </cell>
          <cell r="SJ15">
            <v>0.36093055591412848</v>
          </cell>
          <cell r="SK15">
            <v>0.31987901535682361</v>
          </cell>
          <cell r="SL15">
            <v>0.36404405742131124</v>
          </cell>
          <cell r="SM15">
            <v>0</v>
          </cell>
          <cell r="SN15">
            <v>0.43912462893094018</v>
          </cell>
          <cell r="SO15">
            <v>0</v>
          </cell>
          <cell r="SP15">
            <v>0</v>
          </cell>
          <cell r="SQ15">
            <v>0</v>
          </cell>
          <cell r="SR15">
            <v>0</v>
          </cell>
          <cell r="SS15">
            <v>0</v>
          </cell>
          <cell r="ST15">
            <v>0</v>
          </cell>
          <cell r="SU15">
            <v>0</v>
          </cell>
          <cell r="SV15">
            <v>0</v>
          </cell>
          <cell r="SW15">
            <v>0</v>
          </cell>
          <cell r="SX15">
            <v>0</v>
          </cell>
          <cell r="SY15">
            <v>0</v>
          </cell>
          <cell r="SZ15">
            <v>0</v>
          </cell>
          <cell r="TA15">
            <v>0</v>
          </cell>
          <cell r="TB15">
            <v>0</v>
          </cell>
          <cell r="TC15">
            <v>0</v>
          </cell>
          <cell r="TD15">
            <v>0</v>
          </cell>
          <cell r="TE15">
            <v>0</v>
          </cell>
          <cell r="TF15">
            <v>0</v>
          </cell>
          <cell r="TG15">
            <v>0</v>
          </cell>
          <cell r="TH15">
            <v>0.43509807462166522</v>
          </cell>
          <cell r="TI15">
            <v>0.25370115608849153</v>
          </cell>
          <cell r="TJ15">
            <v>0.44885589154117733</v>
          </cell>
          <cell r="TK15">
            <v>0</v>
          </cell>
          <cell r="TL15">
            <v>0.78061894181074309</v>
          </cell>
          <cell r="TM15">
            <v>0</v>
          </cell>
          <cell r="TN15">
            <v>1.2468339473620045</v>
          </cell>
          <cell r="TO15">
            <v>0.72701588985695553</v>
          </cell>
          <cell r="TP15">
            <v>1.2862588820546135</v>
          </cell>
          <cell r="TQ15">
            <v>0</v>
          </cell>
          <cell r="TR15">
            <v>2.2369719687906322</v>
          </cell>
          <cell r="TS15">
            <v>0</v>
          </cell>
          <cell r="TT15">
            <v>0</v>
          </cell>
          <cell r="TU15">
            <v>0</v>
          </cell>
          <cell r="TV15">
            <v>0</v>
          </cell>
          <cell r="TW15">
            <v>0</v>
          </cell>
          <cell r="TX15">
            <v>0</v>
          </cell>
          <cell r="TY15">
            <v>0</v>
          </cell>
          <cell r="TZ15">
            <v>0</v>
          </cell>
          <cell r="UA15">
            <v>0</v>
          </cell>
          <cell r="UB15">
            <v>1</v>
          </cell>
          <cell r="UC15">
            <v>0</v>
          </cell>
          <cell r="UD15">
            <v>1</v>
          </cell>
          <cell r="UE15">
            <v>0</v>
          </cell>
          <cell r="UF15">
            <v>0</v>
          </cell>
          <cell r="UG15">
            <v>0</v>
          </cell>
          <cell r="UH15">
            <v>0</v>
          </cell>
          <cell r="UI15">
            <v>0</v>
          </cell>
          <cell r="UJ15">
            <v>0.87322627573542178</v>
          </cell>
          <cell r="UK15">
            <v>0.87322627573542166</v>
          </cell>
          <cell r="UL15">
            <v>0.87322627573542166</v>
          </cell>
          <cell r="UM15">
            <v>0.87322627573542178</v>
          </cell>
          <cell r="UN15">
            <v>0</v>
          </cell>
          <cell r="UO15">
            <v>0.87322627573542178</v>
          </cell>
          <cell r="UP15">
            <v>0</v>
          </cell>
          <cell r="UQ15">
            <v>0.54218619460412332</v>
          </cell>
          <cell r="UR15">
            <v>0.54218619460412332</v>
          </cell>
          <cell r="US15">
            <v>0.54218619460412332</v>
          </cell>
          <cell r="UT15">
            <v>0</v>
          </cell>
          <cell r="UU15">
            <v>0.54218619460412332</v>
          </cell>
          <cell r="UV15">
            <v>0</v>
          </cell>
          <cell r="UW15">
            <v>0</v>
          </cell>
          <cell r="UX15">
            <v>0</v>
          </cell>
          <cell r="UY15">
            <v>0</v>
          </cell>
          <cell r="UZ15">
            <v>0</v>
          </cell>
          <cell r="VA15">
            <v>0</v>
          </cell>
          <cell r="VB15">
            <v>0</v>
          </cell>
          <cell r="VC15">
            <v>0</v>
          </cell>
          <cell r="VD15">
            <v>4.3661313786771086E-2</v>
          </cell>
          <cell r="VE15">
            <v>4.3661313786771086E-2</v>
          </cell>
          <cell r="VF15">
            <v>4.3661313786771086E-2</v>
          </cell>
          <cell r="VG15">
            <v>0</v>
          </cell>
          <cell r="VH15">
            <v>4.3661313786771093E-2</v>
          </cell>
          <cell r="VI15">
            <v>0</v>
          </cell>
          <cell r="VJ15">
            <v>0</v>
          </cell>
          <cell r="VK15">
            <v>0</v>
          </cell>
          <cell r="VL15">
            <v>0</v>
          </cell>
          <cell r="VM15">
            <v>0</v>
          </cell>
          <cell r="VN15">
            <v>0</v>
          </cell>
          <cell r="VO15">
            <v>0</v>
          </cell>
          <cell r="VP15">
            <v>0</v>
          </cell>
          <cell r="VQ15">
            <v>0</v>
          </cell>
          <cell r="VR15">
            <v>0</v>
          </cell>
          <cell r="VS15">
            <v>0</v>
          </cell>
          <cell r="VT15">
            <v>0</v>
          </cell>
          <cell r="VU15">
            <v>0</v>
          </cell>
          <cell r="VV15">
            <v>0.25323561996327226</v>
          </cell>
          <cell r="VW15">
            <v>0.25323561996327226</v>
          </cell>
          <cell r="VX15">
            <v>0.25323561996327226</v>
          </cell>
          <cell r="VY15">
            <v>0</v>
          </cell>
          <cell r="VZ15">
            <v>0.25323561996327232</v>
          </cell>
          <cell r="WA15">
            <v>0</v>
          </cell>
          <cell r="WB15">
            <v>3.6850148836034789E-2</v>
          </cell>
          <cell r="WC15">
            <v>3.6850148836034789E-2</v>
          </cell>
          <cell r="WD15">
            <v>3.6850148836034789E-2</v>
          </cell>
          <cell r="WE15">
            <v>0</v>
          </cell>
          <cell r="WF15">
            <v>3.6850148836034796E-2</v>
          </cell>
          <cell r="WG15">
            <v>0</v>
          </cell>
          <cell r="WH15">
            <v>0</v>
          </cell>
          <cell r="WI15">
            <v>0</v>
          </cell>
          <cell r="WJ15">
            <v>0</v>
          </cell>
          <cell r="WK15">
            <v>0</v>
          </cell>
          <cell r="WL15">
            <v>0</v>
          </cell>
          <cell r="WM15">
            <v>0</v>
          </cell>
          <cell r="WN15">
            <v>0</v>
          </cell>
          <cell r="WO15">
            <v>2.302131452994499</v>
          </cell>
          <cell r="WP15">
            <v>2.4164032168198029</v>
          </cell>
          <cell r="WQ15">
            <v>1.3423488752512649</v>
          </cell>
          <cell r="WR15">
            <v>2.3749249331368532</v>
          </cell>
          <cell r="WS15">
            <v>0</v>
          </cell>
          <cell r="WT15">
            <v>4.1303042315423539</v>
          </cell>
          <cell r="WU15">
            <v>0</v>
          </cell>
          <cell r="WV15">
            <v>0</v>
          </cell>
          <cell r="WW15">
            <v>0</v>
          </cell>
          <cell r="WX15">
            <v>0</v>
          </cell>
          <cell r="WY15">
            <v>0</v>
          </cell>
          <cell r="WZ15">
            <v>0</v>
          </cell>
          <cell r="XA15">
            <v>0</v>
          </cell>
          <cell r="XB15">
            <v>0</v>
          </cell>
          <cell r="XC15">
            <v>0</v>
          </cell>
          <cell r="XD15">
            <v>0</v>
          </cell>
          <cell r="XE15">
            <v>0</v>
          </cell>
          <cell r="XF15">
            <v>0</v>
          </cell>
          <cell r="XG15">
            <v>0</v>
          </cell>
          <cell r="XH15">
            <v>0</v>
          </cell>
          <cell r="XI15">
            <v>0</v>
          </cell>
          <cell r="XJ15">
            <v>0</v>
          </cell>
          <cell r="XK15">
            <v>0</v>
          </cell>
          <cell r="XL15">
            <v>0</v>
          </cell>
          <cell r="XM15">
            <v>0</v>
          </cell>
          <cell r="XN15">
            <v>0</v>
          </cell>
          <cell r="XO15">
            <v>0</v>
          </cell>
          <cell r="XP15">
            <v>0</v>
          </cell>
          <cell r="XQ15">
            <v>0</v>
          </cell>
          <cell r="XR15">
            <v>0</v>
          </cell>
          <cell r="XS15">
            <v>0</v>
          </cell>
          <cell r="XT15">
            <v>0</v>
          </cell>
          <cell r="XU15">
            <v>0</v>
          </cell>
          <cell r="XV15">
            <v>0</v>
          </cell>
          <cell r="XW15">
            <v>0</v>
          </cell>
          <cell r="XX15">
            <v>0</v>
          </cell>
          <cell r="XY15">
            <v>0</v>
          </cell>
          <cell r="XZ15">
            <v>0.95668234505913508</v>
          </cell>
          <cell r="YA15">
            <v>0.55783151226766248</v>
          </cell>
          <cell r="YB15">
            <v>0.98693267555047981</v>
          </cell>
          <cell r="YC15">
            <v>0</v>
          </cell>
          <cell r="YD15">
            <v>1.7164046531312693</v>
          </cell>
          <cell r="YE15">
            <v>0</v>
          </cell>
          <cell r="YF15">
            <v>1.3454491079353639</v>
          </cell>
          <cell r="YG15">
            <v>0.78451736298360253</v>
          </cell>
          <cell r="YH15">
            <v>1.3879922575863735</v>
          </cell>
          <cell r="YI15">
            <v>0</v>
          </cell>
          <cell r="YJ15">
            <v>2.413899578411085</v>
          </cell>
          <cell r="YK15">
            <v>0</v>
          </cell>
          <cell r="YL15">
            <v>0</v>
          </cell>
          <cell r="YM15">
            <v>0</v>
          </cell>
          <cell r="YN15">
            <v>0</v>
          </cell>
          <cell r="YO15">
            <v>0</v>
          </cell>
          <cell r="YP15">
            <v>0</v>
          </cell>
          <cell r="YQ15">
            <v>0</v>
          </cell>
          <cell r="YR15">
            <v>1.9133646901182702</v>
          </cell>
          <cell r="YS15">
            <v>0</v>
          </cell>
          <cell r="YT15">
            <v>0.11700462160580434</v>
          </cell>
          <cell r="YU15">
            <v>0</v>
          </cell>
          <cell r="YV15">
            <v>0.24363139234162451</v>
          </cell>
          <cell r="YW15">
            <v>1.5564713255039357E-2</v>
          </cell>
          <cell r="YX15">
            <v>1.2566035673760589E-2</v>
          </cell>
          <cell r="YY15">
            <v>0</v>
          </cell>
          <cell r="YZ15">
            <v>0</v>
          </cell>
          <cell r="ZA15">
            <v>2.0083390920780149</v>
          </cell>
          <cell r="ZB15">
            <v>0</v>
          </cell>
          <cell r="ZC15">
            <v>0.12281242396618479</v>
          </cell>
          <cell r="ZD15">
            <v>0</v>
          </cell>
          <cell r="ZE15">
            <v>0.2557246152937192</v>
          </cell>
          <cell r="ZF15">
            <v>1.6337304774422367E-2</v>
          </cell>
          <cell r="ZG15">
            <v>1.3189780707461645E-2</v>
          </cell>
          <cell r="ZH15">
            <v>0</v>
          </cell>
          <cell r="ZI15">
            <v>0</v>
          </cell>
          <cell r="ZJ15">
            <v>0</v>
          </cell>
          <cell r="ZK15">
            <v>1.2184458331010093</v>
          </cell>
          <cell r="ZL15">
            <v>1.2184458331010093</v>
          </cell>
          <cell r="ZM15">
            <v>1.2184458331010095</v>
          </cell>
          <cell r="ZN15">
            <v>1.0623460110667164</v>
          </cell>
          <cell r="ZO15">
            <v>0</v>
          </cell>
          <cell r="ZP15">
            <v>7.6685594739544758</v>
          </cell>
          <cell r="ZQ15">
            <v>0</v>
          </cell>
          <cell r="ZR15">
            <v>0</v>
          </cell>
          <cell r="ZS15">
            <v>67</v>
          </cell>
          <cell r="ZT15">
            <v>67</v>
          </cell>
          <cell r="ZU15">
            <v>0</v>
          </cell>
          <cell r="ZV15">
            <v>0</v>
          </cell>
          <cell r="ZW15">
            <v>0</v>
          </cell>
        </row>
        <row r="16">
          <cell r="A16" t="str">
            <v>Ethiopia_21</v>
          </cell>
          <cell r="B16" t="str">
            <v>Ethiopia</v>
          </cell>
          <cell r="C16" t="str">
            <v>Gambella HP</v>
          </cell>
          <cell r="D16" t="str">
            <v>Hospital</v>
          </cell>
          <cell r="E16" t="str">
            <v>Primary</v>
          </cell>
          <cell r="F16" t="str">
            <v>Urban</v>
          </cell>
          <cell r="G16" t="str">
            <v>No</v>
          </cell>
          <cell r="H16">
            <v>36415</v>
          </cell>
          <cell r="I16">
            <v>300200</v>
          </cell>
          <cell r="J16">
            <v>39776</v>
          </cell>
          <cell r="K16">
            <v>200</v>
          </cell>
          <cell r="L16">
            <v>3953</v>
          </cell>
          <cell r="M16" t="str">
            <v>USD</v>
          </cell>
          <cell r="N16">
            <v>1</v>
          </cell>
          <cell r="O16">
            <v>0</v>
          </cell>
          <cell r="P16">
            <v>1</v>
          </cell>
          <cell r="Q16">
            <v>0</v>
          </cell>
          <cell r="R16">
            <v>1</v>
          </cell>
          <cell r="S16">
            <v>0</v>
          </cell>
          <cell r="T16">
            <v>39776</v>
          </cell>
          <cell r="U16" t="str">
            <v>Jul-10</v>
          </cell>
          <cell r="V16" t="str">
            <v>Jun-11</v>
          </cell>
          <cell r="W16">
            <v>279</v>
          </cell>
          <cell r="X16">
            <v>867</v>
          </cell>
          <cell r="Y16">
            <v>7</v>
          </cell>
          <cell r="Z16">
            <v>34</v>
          </cell>
          <cell r="AA16">
            <v>2</v>
          </cell>
          <cell r="AB16">
            <v>1189</v>
          </cell>
          <cell r="AC16">
            <v>910</v>
          </cell>
          <cell r="AD16">
            <v>7.4089150546677889</v>
          </cell>
          <cell r="AE16">
            <v>19.324642556770396</v>
          </cell>
          <cell r="AF16">
            <v>3</v>
          </cell>
          <cell r="AG16">
            <v>8.6</v>
          </cell>
          <cell r="AH16">
            <v>12</v>
          </cell>
          <cell r="AI16">
            <v>12</v>
          </cell>
          <cell r="AJ16">
            <v>12</v>
          </cell>
          <cell r="AK16">
            <v>8</v>
          </cell>
          <cell r="AL16">
            <v>22.5</v>
          </cell>
          <cell r="AM16">
            <v>22.5</v>
          </cell>
          <cell r="AN16">
            <v>30</v>
          </cell>
          <cell r="AO16">
            <v>30</v>
          </cell>
          <cell r="AP16">
            <v>3</v>
          </cell>
          <cell r="AQ16">
            <v>8.6</v>
          </cell>
          <cell r="AR16">
            <v>12</v>
          </cell>
          <cell r="AS16">
            <v>12</v>
          </cell>
          <cell r="AT16">
            <v>12</v>
          </cell>
          <cell r="AU16">
            <v>6</v>
          </cell>
          <cell r="AV16">
            <v>5.9</v>
          </cell>
          <cell r="AW16">
            <v>19</v>
          </cell>
          <cell r="AX16">
            <v>5.9</v>
          </cell>
          <cell r="AY16">
            <v>19</v>
          </cell>
          <cell r="AZ16">
            <v>242783.28000000003</v>
          </cell>
          <cell r="BA16" t="str">
            <v>0: No</v>
          </cell>
          <cell r="BB16" t="str">
            <v>N/A</v>
          </cell>
          <cell r="BC16" t="str">
            <v>N/A</v>
          </cell>
          <cell r="BD16" t="str">
            <v>N/A</v>
          </cell>
          <cell r="BE16" t="str">
            <v>N/A</v>
          </cell>
          <cell r="BF16" t="str">
            <v>0: Unknown</v>
          </cell>
          <cell r="BG16" t="str">
            <v>N/A</v>
          </cell>
          <cell r="BH16" t="str">
            <v>1: Yes</v>
          </cell>
          <cell r="BI16" t="str">
            <v>N_INITIATION,N_STAGE,N_MONITORING,N_BLOOD: Initiation, WHO Staging, Routine clinical monitoring, Blood draws for CD4</v>
          </cell>
          <cell r="BJ16" t="str">
            <v>For consultation of severe OIs</v>
          </cell>
          <cell r="BK16" t="str">
            <v>1: Yes</v>
          </cell>
          <cell r="BL16">
            <v>0.50502770527422525</v>
          </cell>
          <cell r="BM16" t="str">
            <v>0: No</v>
          </cell>
          <cell r="BN16" t="str">
            <v>N/A</v>
          </cell>
          <cell r="BO16" t="str">
            <v>N/A</v>
          </cell>
          <cell r="BP16" t="str">
            <v>N/A</v>
          </cell>
          <cell r="BQ16" t="str">
            <v>N/A</v>
          </cell>
          <cell r="BR16" t="str">
            <v>0: Unknown</v>
          </cell>
          <cell r="BS16" t="str">
            <v>N/A</v>
          </cell>
          <cell r="BT16" t="str">
            <v>0: No</v>
          </cell>
          <cell r="BU16" t="str">
            <v>0: No</v>
          </cell>
          <cell r="BV16" t="str">
            <v>0: No</v>
          </cell>
          <cell r="BW16" t="str">
            <v>0: No</v>
          </cell>
          <cell r="BX16" t="str">
            <v>1: Yes</v>
          </cell>
          <cell r="BY16" t="str">
            <v>0: No</v>
          </cell>
          <cell r="BZ16" t="str">
            <v>0: No</v>
          </cell>
          <cell r="CA16" t="str">
            <v/>
          </cell>
          <cell r="CB16" t="str">
            <v>The facility had a database that was used to store all patient and visit information - but from the sample of charts we used to validate the database, charts were very well maintained</v>
          </cell>
          <cell r="CC16">
            <v>16.625501441874601</v>
          </cell>
          <cell r="CD16">
            <v>3.4196930324210708</v>
          </cell>
          <cell r="CE16">
            <v>20.674315228948821</v>
          </cell>
          <cell r="CF16">
            <v>12.690459248358144</v>
          </cell>
          <cell r="CG16">
            <v>2.6102957087675436</v>
          </cell>
          <cell r="CH16">
            <v>15.780970926979879</v>
          </cell>
          <cell r="CI16">
            <v>15.179491045461546</v>
          </cell>
          <cell r="CJ16">
            <v>30.950649118243724</v>
          </cell>
          <cell r="CK16">
            <v>26.774175984215663</v>
          </cell>
          <cell r="CL16">
            <v>36.5441399227456</v>
          </cell>
          <cell r="CM16">
            <v>3.9350421935164586</v>
          </cell>
          <cell r="CN16">
            <v>0.80939732365352701</v>
          </cell>
          <cell r="CO16">
            <v>4.8933443019689395</v>
          </cell>
          <cell r="CP16">
            <v>4.7068381506937502</v>
          </cell>
          <cell r="CQ16">
            <v>9.5971396947489627</v>
          </cell>
          <cell r="CR16">
            <v>8.3021039769033216</v>
          </cell>
          <cell r="CS16">
            <v>11.33156253114938</v>
          </cell>
          <cell r="CT16">
            <v>15.780970926979879</v>
          </cell>
          <cell r="CU16">
            <v>15.305804668470097</v>
          </cell>
          <cell r="CV16">
            <v>27.316951758578437</v>
          </cell>
          <cell r="CW16">
            <v>4.8933443019689395</v>
          </cell>
          <cell r="CX16">
            <v>4.7460053255317201</v>
          </cell>
          <cell r="CY16">
            <v>8.4704072299169919</v>
          </cell>
          <cell r="CZ16">
            <v>7.9150288599060579</v>
          </cell>
          <cell r="DA16">
            <v>1.6280392587413295</v>
          </cell>
          <cell r="DB16">
            <v>9.4674359179757701</v>
          </cell>
          <cell r="DC16">
            <v>19.303894067932902</v>
          </cell>
          <cell r="DD16">
            <v>16.699031253946782</v>
          </cell>
          <cell r="DE16">
            <v>22.792549622378612</v>
          </cell>
          <cell r="DF16">
            <v>1.6204017474967367</v>
          </cell>
          <cell r="DG16">
            <v>0.33329981564831002</v>
          </cell>
          <cell r="DH16">
            <v>1.9382177850938869</v>
          </cell>
          <cell r="DI16">
            <v>3.95198352840139</v>
          </cell>
          <cell r="DJ16">
            <v>3.4187038233640941</v>
          </cell>
          <cell r="DK16">
            <v>4.6661974190763411</v>
          </cell>
          <cell r="DL16">
            <v>0.41468257975509282</v>
          </cell>
          <cell r="DM16">
            <v>8.5295901216137365E-2</v>
          </cell>
          <cell r="DN16">
            <v>0.49601597411974752</v>
          </cell>
          <cell r="DO16">
            <v>1.0113656858484861</v>
          </cell>
          <cell r="DP16">
            <v>0.8748922439026664</v>
          </cell>
          <cell r="DQ16">
            <v>1.1941426170259235</v>
          </cell>
          <cell r="DR16">
            <v>0.25239977300567823</v>
          </cell>
          <cell r="DS16">
            <v>5.1916012768085003E-2</v>
          </cell>
          <cell r="DT16">
            <v>0.30190397520183532</v>
          </cell>
          <cell r="DU16">
            <v>0.61557557996443646</v>
          </cell>
          <cell r="DV16">
            <v>0.53250995953550051</v>
          </cell>
          <cell r="DW16">
            <v>0.72682417875319005</v>
          </cell>
          <cell r="DX16">
            <v>0</v>
          </cell>
          <cell r="DY16">
            <v>0</v>
          </cell>
          <cell r="DZ16">
            <v>0</v>
          </cell>
          <cell r="EA16">
            <v>0</v>
          </cell>
          <cell r="EB16">
            <v>0</v>
          </cell>
          <cell r="EC16">
            <v>0</v>
          </cell>
          <cell r="ED16">
            <v>3.6057851146588855</v>
          </cell>
          <cell r="EE16">
            <v>0.74167256104224055</v>
          </cell>
          <cell r="EF16">
            <v>4.3130025311656404</v>
          </cell>
          <cell r="EG16">
            <v>8.7941175095008521</v>
          </cell>
          <cell r="EH16">
            <v>7.6074414118332694</v>
          </cell>
          <cell r="EI16">
            <v>10.38341585459137</v>
          </cell>
          <cell r="EJ16">
            <v>2.8172033670521524</v>
          </cell>
          <cell r="EK16">
            <v>0.57946948300496781</v>
          </cell>
          <cell r="EL16">
            <v>3.3697530125984136</v>
          </cell>
          <cell r="EM16">
            <v>6.8708524413446179</v>
          </cell>
          <cell r="EN16">
            <v>5.943701268536671</v>
          </cell>
          <cell r="EO16">
            <v>8.1125727620695507</v>
          </cell>
          <cell r="EP16">
            <v>0</v>
          </cell>
          <cell r="EQ16">
            <v>0</v>
          </cell>
          <cell r="ER16">
            <v>0</v>
          </cell>
          <cell r="ES16">
            <v>0</v>
          </cell>
          <cell r="ET16">
            <v>0</v>
          </cell>
          <cell r="EU16">
            <v>0</v>
          </cell>
          <cell r="EV16">
            <v>0.84104289318755254</v>
          </cell>
          <cell r="EW16">
            <v>0.84104289318755254</v>
          </cell>
          <cell r="EX16">
            <v>1.6820857863751051</v>
          </cell>
          <cell r="EY16">
            <v>0</v>
          </cell>
          <cell r="EZ16">
            <v>0.95037846930193437</v>
          </cell>
          <cell r="FA16">
            <v>1.2726661059714044</v>
          </cell>
          <cell r="FB16">
            <v>0</v>
          </cell>
          <cell r="FC16">
            <v>2.523128679562658</v>
          </cell>
          <cell r="FD16">
            <v>0</v>
          </cell>
          <cell r="FE16">
            <v>8.1103448275862071</v>
          </cell>
          <cell r="FF16">
            <v>1.6820857863751051</v>
          </cell>
          <cell r="FG16">
            <v>1.8587047939444912</v>
          </cell>
          <cell r="FH16">
            <v>3.5407905803195963</v>
          </cell>
          <cell r="FI16">
            <v>0.1729937910057068</v>
          </cell>
          <cell r="FJ16">
            <v>0.1729937910057068</v>
          </cell>
          <cell r="FK16">
            <v>0.34598758201141361</v>
          </cell>
          <cell r="FL16">
            <v>0</v>
          </cell>
          <cell r="FM16">
            <v>0.19548298383644866</v>
          </cell>
          <cell r="FN16">
            <v>0.26177420454983547</v>
          </cell>
          <cell r="FO16">
            <v>0</v>
          </cell>
          <cell r="FP16">
            <v>0.51898137301712044</v>
          </cell>
          <cell r="FQ16">
            <v>0</v>
          </cell>
          <cell r="FR16">
            <v>1.6682137254262317</v>
          </cell>
          <cell r="FS16">
            <v>0.34598758201141361</v>
          </cell>
          <cell r="FT16">
            <v>0.38231627812261204</v>
          </cell>
          <cell r="FU16">
            <v>0.7283038601340257</v>
          </cell>
          <cell r="FV16">
            <v>1.0458623431971514</v>
          </cell>
          <cell r="FW16">
            <v>1.0458623431971514</v>
          </cell>
          <cell r="FX16">
            <v>2.0917246863943029</v>
          </cell>
          <cell r="FY16">
            <v>0</v>
          </cell>
          <cell r="FZ16">
            <v>1.1818244478127811</v>
          </cell>
          <cell r="GA16">
            <v>1.5825988977259295</v>
          </cell>
          <cell r="GB16">
            <v>0</v>
          </cell>
          <cell r="GC16">
            <v>3.1375870295914545</v>
          </cell>
          <cell r="GD16">
            <v>0</v>
          </cell>
          <cell r="GE16">
            <v>10.085459747918771</v>
          </cell>
          <cell r="GF16">
            <v>2.0917246863943029</v>
          </cell>
          <cell r="GG16">
            <v>2.3113557784657051</v>
          </cell>
          <cell r="GH16">
            <v>4.4030804648600075</v>
          </cell>
          <cell r="GI16">
            <v>2971.1679275252068</v>
          </cell>
          <cell r="GJ16">
            <v>2971.1493429741727</v>
          </cell>
          <cell r="GK16">
            <v>1304.1646739898056</v>
          </cell>
          <cell r="GL16">
            <v>0</v>
          </cell>
          <cell r="GM16">
            <v>2263.8089409036056</v>
          </cell>
          <cell r="GN16">
            <v>1638.7051771603301</v>
          </cell>
          <cell r="GO16">
            <v>0</v>
          </cell>
          <cell r="GP16">
            <v>500.17221683958559</v>
          </cell>
          <cell r="GQ16" t="str">
            <v/>
          </cell>
          <cell r="GR16">
            <v>1099.9297503970899</v>
          </cell>
          <cell r="GS16">
            <v>1121.6767725325292</v>
          </cell>
          <cell r="GT16">
            <v>0</v>
          </cell>
          <cell r="GU16">
            <v>1</v>
          </cell>
          <cell r="GV16">
            <v>0</v>
          </cell>
          <cell r="GW16">
            <v>1.4857576274566386</v>
          </cell>
          <cell r="GX16">
            <v>0.59976690919517905</v>
          </cell>
          <cell r="GY16">
            <v>0</v>
          </cell>
          <cell r="GZ16">
            <v>0</v>
          </cell>
          <cell r="HA16">
            <v>6.0874999999999995</v>
          </cell>
          <cell r="HB16">
            <v>118.18603858727009</v>
          </cell>
          <cell r="HC16">
            <v>93.269526860759612</v>
          </cell>
          <cell r="HD16">
            <v>2711.5310496120778</v>
          </cell>
          <cell r="HE16">
            <v>220.00956764609586</v>
          </cell>
          <cell r="HF16">
            <v>111.78633944268958</v>
          </cell>
          <cell r="HG16">
            <v>112.27673665790657</v>
          </cell>
          <cell r="HH16">
            <v>5.9093019293635045</v>
          </cell>
          <cell r="HI16">
            <v>88.606050517721627</v>
          </cell>
          <cell r="HJ16">
            <v>4.6634763430379813</v>
          </cell>
          <cell r="HK16">
            <v>2575.954497131474</v>
          </cell>
          <cell r="HL16">
            <v>135.57655248060391</v>
          </cell>
          <cell r="HM16">
            <v>209.00908926379105</v>
          </cell>
          <cell r="HN16">
            <v>11.000478382304793</v>
          </cell>
          <cell r="HO16">
            <v>106.1970224705551</v>
          </cell>
          <cell r="HP16">
            <v>5.5893169721344798</v>
          </cell>
          <cell r="HQ16">
            <v>177.99999999999997</v>
          </cell>
          <cell r="HR16">
            <v>442.09999999999991</v>
          </cell>
          <cell r="HS16">
            <v>284.3</v>
          </cell>
          <cell r="HT16">
            <v>5.5</v>
          </cell>
          <cell r="HU16" t="str">
            <v>0: No</v>
          </cell>
          <cell r="HV16" t="str">
            <v>N/A</v>
          </cell>
          <cell r="HW16" t="str">
            <v>N/A</v>
          </cell>
          <cell r="HX16" t="str">
            <v>N/A</v>
          </cell>
          <cell r="HY16" t="str">
            <v>N/A</v>
          </cell>
          <cell r="HZ16" t="str">
            <v>N/A</v>
          </cell>
          <cell r="IA16" t="str">
            <v>N/A</v>
          </cell>
          <cell r="IB16" t="str">
            <v>N/A</v>
          </cell>
          <cell r="IC16" t="str">
            <v>N/A</v>
          </cell>
          <cell r="ID16">
            <v>0</v>
          </cell>
          <cell r="IE16">
            <v>407.9</v>
          </cell>
          <cell r="IF16">
            <v>0</v>
          </cell>
          <cell r="IG16">
            <v>176.29999999999998</v>
          </cell>
          <cell r="IH16">
            <v>0</v>
          </cell>
          <cell r="II16">
            <v>284.09999999999997</v>
          </cell>
          <cell r="IJ16">
            <v>0</v>
          </cell>
          <cell r="IK16">
            <v>0.4</v>
          </cell>
          <cell r="IL16">
            <v>0</v>
          </cell>
          <cell r="IM16">
            <v>0</v>
          </cell>
          <cell r="IN16">
            <v>53.428725768842874</v>
          </cell>
          <cell r="IO16">
            <v>86.335461057931752</v>
          </cell>
          <cell r="IP16">
            <v>118.77386566095336</v>
          </cell>
          <cell r="IQ16">
            <v>141.70255549966424</v>
          </cell>
          <cell r="IR16">
            <v>151.52449072135315</v>
          </cell>
          <cell r="IS16" t="str">
            <v>N/A</v>
          </cell>
          <cell r="IT16">
            <v>128.29008501812612</v>
          </cell>
          <cell r="IU16" t="str">
            <v>N/A</v>
          </cell>
          <cell r="IV16">
            <v>4946</v>
          </cell>
          <cell r="IW16">
            <v>291.56400000000002</v>
          </cell>
          <cell r="IX16">
            <v>1116</v>
          </cell>
          <cell r="IY16">
            <v>32.040500000000002</v>
          </cell>
          <cell r="IZ16">
            <v>2897</v>
          </cell>
          <cell r="JA16">
            <v>551</v>
          </cell>
          <cell r="JB16">
            <v>406.1275</v>
          </cell>
          <cell r="JC16">
            <v>6789.7115000000003</v>
          </cell>
          <cell r="JD16">
            <v>5565.2764999999999</v>
          </cell>
          <cell r="JE16">
            <v>291.56400000000002</v>
          </cell>
          <cell r="JF16">
            <v>1214.2555</v>
          </cell>
          <cell r="JG16">
            <v>32.040500000000002</v>
          </cell>
          <cell r="JH16">
            <v>2897</v>
          </cell>
          <cell r="JI16">
            <v>551</v>
          </cell>
          <cell r="JJ16">
            <v>406.1275</v>
          </cell>
          <cell r="JK16">
            <v>6801.7115000000003</v>
          </cell>
          <cell r="JL16">
            <v>276.89999999999998</v>
          </cell>
          <cell r="JM16">
            <v>130.19999999999999</v>
          </cell>
          <cell r="JN16">
            <v>82.8</v>
          </cell>
          <cell r="JO16">
            <v>92.6</v>
          </cell>
          <cell r="JP16">
            <v>98.5</v>
          </cell>
          <cell r="JQ16">
            <v>184.7</v>
          </cell>
          <cell r="JR16">
            <v>0</v>
          </cell>
          <cell r="JS16">
            <v>0.1</v>
          </cell>
          <cell r="JT16">
            <v>0</v>
          </cell>
          <cell r="JU16">
            <v>0</v>
          </cell>
          <cell r="JV16">
            <v>4.3919011004532154</v>
          </cell>
          <cell r="JW16" t="str">
            <v/>
          </cell>
          <cell r="JX16" t="str">
            <v/>
          </cell>
          <cell r="JY16">
            <v>2.6909500670282807</v>
          </cell>
          <cell r="JZ16">
            <v>4.2871771553742803</v>
          </cell>
          <cell r="KA16">
            <v>4.5083333126838321</v>
          </cell>
          <cell r="KB16">
            <v>4.3541744618533507</v>
          </cell>
          <cell r="KC16" t="str">
            <v/>
          </cell>
          <cell r="KD16">
            <v>7.3098614583668882</v>
          </cell>
          <cell r="KE16">
            <v>7.3163660512289344</v>
          </cell>
          <cell r="KF16" t="str">
            <v>Tenofovir/Emtricitabine</v>
          </cell>
          <cell r="KG16" t="str">
            <v/>
          </cell>
          <cell r="KH16" t="str">
            <v>0: No</v>
          </cell>
          <cell r="KI16" t="str">
            <v>N/A</v>
          </cell>
          <cell r="KJ16" t="str">
            <v>N/A</v>
          </cell>
          <cell r="KK16" t="str">
            <v>N/A</v>
          </cell>
          <cell r="KL16" t="str">
            <v>N/A</v>
          </cell>
          <cell r="KM16">
            <v>407.9</v>
          </cell>
          <cell r="KN16">
            <v>176.29999999999998</v>
          </cell>
          <cell r="KO16">
            <v>284.29999999999995</v>
          </cell>
          <cell r="KP16">
            <v>5.4999999999999991</v>
          </cell>
          <cell r="KQ16">
            <v>17.480242561642079</v>
          </cell>
          <cell r="KR16">
            <v>17.480242561642076</v>
          </cell>
          <cell r="KS16">
            <v>17.480242561642079</v>
          </cell>
          <cell r="KT16">
            <v>17.480242561642079</v>
          </cell>
          <cell r="KU16">
            <v>17.480242561642079</v>
          </cell>
          <cell r="KV16">
            <v>17.480242561642079</v>
          </cell>
          <cell r="KW16">
            <v>0</v>
          </cell>
          <cell r="KX16">
            <v>0</v>
          </cell>
          <cell r="KY16">
            <v>0</v>
          </cell>
          <cell r="KZ16">
            <v>0</v>
          </cell>
          <cell r="LA16">
            <v>0</v>
          </cell>
          <cell r="LB16">
            <v>0</v>
          </cell>
          <cell r="LC16">
            <v>0.17110009928037012</v>
          </cell>
          <cell r="LD16">
            <v>0</v>
          </cell>
          <cell r="LE16">
            <v>0</v>
          </cell>
          <cell r="LF16">
            <v>0</v>
          </cell>
          <cell r="LG16">
            <v>5.9834711189517664</v>
          </cell>
          <cell r="LH16">
            <v>0</v>
          </cell>
          <cell r="LI16">
            <v>13.674317792079727</v>
          </cell>
          <cell r="LJ16">
            <v>13.674317792079727</v>
          </cell>
          <cell r="LK16">
            <v>13.674317792079727</v>
          </cell>
          <cell r="LL16">
            <v>13.674317792079728</v>
          </cell>
          <cell r="LM16">
            <v>13.674317792079727</v>
          </cell>
          <cell r="LN16">
            <v>13.674317792079727</v>
          </cell>
          <cell r="LO16">
            <v>3.3669439193734214</v>
          </cell>
          <cell r="LP16">
            <v>3.366943919373421</v>
          </cell>
          <cell r="LQ16">
            <v>3.3669439193734219</v>
          </cell>
          <cell r="LR16">
            <v>3.3669439193734219</v>
          </cell>
          <cell r="LS16">
            <v>3.3669439193734219</v>
          </cell>
          <cell r="LT16">
            <v>3.3669439193734214</v>
          </cell>
          <cell r="LU16">
            <v>0</v>
          </cell>
          <cell r="LV16">
            <v>0</v>
          </cell>
          <cell r="LW16">
            <v>0</v>
          </cell>
          <cell r="LX16">
            <v>0</v>
          </cell>
          <cell r="LY16">
            <v>0</v>
          </cell>
          <cell r="LZ16">
            <v>0</v>
          </cell>
          <cell r="MA16">
            <v>0.43898085018893074</v>
          </cell>
          <cell r="MB16">
            <v>0.43898085018893068</v>
          </cell>
          <cell r="MC16">
            <v>0.43898085018893074</v>
          </cell>
          <cell r="MD16">
            <v>0.43898085018893074</v>
          </cell>
          <cell r="ME16">
            <v>0.43898085018893074</v>
          </cell>
          <cell r="MF16">
            <v>0.43898085018893068</v>
          </cell>
          <cell r="MG16">
            <v>17.480242561642079</v>
          </cell>
          <cell r="MH16">
            <v>17.480242561642076</v>
          </cell>
          <cell r="MI16">
            <v>17.480242561642079</v>
          </cell>
          <cell r="MJ16">
            <v>17.480242561642079</v>
          </cell>
          <cell r="MK16">
            <v>17.480242561642079</v>
          </cell>
          <cell r="ML16">
            <v>17.480242561642079</v>
          </cell>
          <cell r="MM16">
            <v>0</v>
          </cell>
          <cell r="MN16">
            <v>0</v>
          </cell>
          <cell r="MO16">
            <v>0</v>
          </cell>
          <cell r="MP16">
            <v>0</v>
          </cell>
          <cell r="MQ16">
            <v>0</v>
          </cell>
          <cell r="MR16">
            <v>0</v>
          </cell>
          <cell r="MS16">
            <v>1.9234650967199327</v>
          </cell>
          <cell r="MT16">
            <v>0</v>
          </cell>
          <cell r="MU16">
            <v>0</v>
          </cell>
          <cell r="MV16">
            <v>0</v>
          </cell>
          <cell r="MW16">
            <v>1.1450798990748527</v>
          </cell>
          <cell r="MX16">
            <v>0</v>
          </cell>
          <cell r="MY16">
            <v>0</v>
          </cell>
          <cell r="MZ16">
            <v>0</v>
          </cell>
          <cell r="NA16">
            <v>7.0798990748528162E-2</v>
          </cell>
          <cell r="NB16">
            <v>0</v>
          </cell>
          <cell r="NC16">
            <v>7.1092102556986427</v>
          </cell>
          <cell r="ND16" t="str">
            <v/>
          </cell>
          <cell r="NE16">
            <v>0</v>
          </cell>
          <cell r="NF16">
            <v>0</v>
          </cell>
          <cell r="NG16">
            <v>2.761664283714234</v>
          </cell>
          <cell r="NH16" t="str">
            <v>N/A</v>
          </cell>
          <cell r="NI16" t="str">
            <v>N/A</v>
          </cell>
          <cell r="NJ16" t="str">
            <v>N/A</v>
          </cell>
          <cell r="NK16">
            <v>0.59532511813579603</v>
          </cell>
          <cell r="NL16" t="str">
            <v>N/A</v>
          </cell>
          <cell r="NM16">
            <v>536.6467619848612</v>
          </cell>
          <cell r="NN16">
            <v>1667.6442388561818</v>
          </cell>
          <cell r="NO16">
            <v>2287</v>
          </cell>
          <cell r="NP16">
            <v>0</v>
          </cell>
          <cell r="NQ16">
            <v>1361.5</v>
          </cell>
          <cell r="NR16">
            <v>0</v>
          </cell>
          <cell r="NS16">
            <v>84.179999999999993</v>
          </cell>
          <cell r="NT16">
            <v>18.428018697044095</v>
          </cell>
          <cell r="NU16">
            <v>0</v>
          </cell>
          <cell r="NV16">
            <v>25.303990833503388</v>
          </cell>
          <cell r="NW16">
            <v>17.480242561642079</v>
          </cell>
          <cell r="NX16">
            <v>0</v>
          </cell>
          <cell r="NY16">
            <v>0.22355826158720887</v>
          </cell>
          <cell r="NZ16">
            <v>13.674317792079727</v>
          </cell>
          <cell r="OA16">
            <v>3.3669439193734214</v>
          </cell>
          <cell r="OB16">
            <v>0</v>
          </cell>
          <cell r="OC16">
            <v>0.43898085018893068</v>
          </cell>
          <cell r="OD16">
            <v>17.480242561642079</v>
          </cell>
          <cell r="OE16">
            <v>0</v>
          </cell>
          <cell r="OF16">
            <v>1.9234650967199327</v>
          </cell>
          <cell r="OG16">
            <v>0</v>
          </cell>
          <cell r="OH16">
            <v>0</v>
          </cell>
          <cell r="OI16">
            <v>0</v>
          </cell>
          <cell r="OJ16">
            <v>1.1450798990748527</v>
          </cell>
          <cell r="OK16">
            <v>0</v>
          </cell>
          <cell r="OL16">
            <v>0</v>
          </cell>
          <cell r="OM16">
            <v>0</v>
          </cell>
          <cell r="ON16">
            <v>0</v>
          </cell>
          <cell r="OO16">
            <v>0</v>
          </cell>
          <cell r="OP16">
            <v>5.7903067441419411</v>
          </cell>
          <cell r="OQ16">
            <v>5.7903067441419411</v>
          </cell>
          <cell r="OR16">
            <v>5.7903067441419411</v>
          </cell>
          <cell r="OS16">
            <v>5.7903067441419411</v>
          </cell>
          <cell r="OT16">
            <v>5.7903067441419411</v>
          </cell>
          <cell r="OU16">
            <v>5.7903067441419411</v>
          </cell>
          <cell r="OV16">
            <v>5.7903067441419411</v>
          </cell>
          <cell r="OW16">
            <v>2.6935867412188057</v>
          </cell>
          <cell r="OX16">
            <v>2.6935867412188053</v>
          </cell>
          <cell r="OY16">
            <v>2.6935867412188057</v>
          </cell>
          <cell r="OZ16">
            <v>2.6935867412188057</v>
          </cell>
          <cell r="PA16">
            <v>2.6935867412188053</v>
          </cell>
          <cell r="PB16">
            <v>2.6935867412188053</v>
          </cell>
          <cell r="PC16">
            <v>5.5007914069348445</v>
          </cell>
          <cell r="PD16">
            <v>0</v>
          </cell>
          <cell r="PE16">
            <v>5.5007914069348436</v>
          </cell>
          <cell r="PF16">
            <v>5.5007914069348436</v>
          </cell>
          <cell r="PG16">
            <v>5.5007914069348436</v>
          </cell>
          <cell r="PH16">
            <v>5.5007914069348436</v>
          </cell>
          <cell r="PI16">
            <v>0.2895153372070971</v>
          </cell>
          <cell r="PJ16">
            <v>0</v>
          </cell>
          <cell r="PK16">
            <v>0.28951533720709705</v>
          </cell>
          <cell r="PL16">
            <v>0.2895153372070971</v>
          </cell>
          <cell r="PM16">
            <v>0.2895153372070971</v>
          </cell>
          <cell r="PN16">
            <v>0.2895153372070971</v>
          </cell>
          <cell r="PO16">
            <v>0</v>
          </cell>
          <cell r="PP16">
            <v>0.5</v>
          </cell>
          <cell r="PQ16">
            <v>0.5</v>
          </cell>
          <cell r="PR16">
            <v>0.75</v>
          </cell>
          <cell r="PS16">
            <v>0.6</v>
          </cell>
          <cell r="PT16" t="str">
            <v>1: Yes</v>
          </cell>
          <cell r="PU16" t="str">
            <v>1: Yes</v>
          </cell>
          <cell r="PV16">
            <v>0.5</v>
          </cell>
          <cell r="PW16" t="str">
            <v>1: Yes</v>
          </cell>
          <cell r="PX16" t="str">
            <v>1: Only patients with CD4 &lt;</v>
          </cell>
          <cell r="PY16">
            <v>1</v>
          </cell>
          <cell r="PZ16" t="str">
            <v>0: No</v>
          </cell>
          <cell r="QA16" t="str">
            <v>N/A</v>
          </cell>
          <cell r="QB16" t="str">
            <v>N/A</v>
          </cell>
          <cell r="QC16">
            <v>0.19028062201065776</v>
          </cell>
          <cell r="QD16">
            <v>0</v>
          </cell>
          <cell r="QE16">
            <v>0.70516789045822337</v>
          </cell>
          <cell r="QF16">
            <v>0</v>
          </cell>
          <cell r="QG16">
            <v>0.64077898589389126</v>
          </cell>
          <cell r="QH16">
            <v>0</v>
          </cell>
          <cell r="QI16">
            <v>1.8422196056618152</v>
          </cell>
          <cell r="QJ16">
            <v>2.6935867412188057</v>
          </cell>
          <cell r="QK16">
            <v>-0.28172710110145188</v>
          </cell>
          <cell r="QL16">
            <v>0.19028062201065776</v>
          </cell>
          <cell r="QM16">
            <v>0</v>
          </cell>
          <cell r="QN16">
            <v>0.70516789045822337</v>
          </cell>
          <cell r="QO16">
            <v>0</v>
          </cell>
          <cell r="QP16">
            <v>0.64077898589389126</v>
          </cell>
          <cell r="QQ16">
            <v>0</v>
          </cell>
          <cell r="QR16">
            <v>1.8422196056618152</v>
          </cell>
          <cell r="QS16">
            <v>2.6935867412188053</v>
          </cell>
          <cell r="QT16">
            <v>-0.28172710110145188</v>
          </cell>
          <cell r="QU16">
            <v>0.19028062201065776</v>
          </cell>
          <cell r="QV16">
            <v>0</v>
          </cell>
          <cell r="QW16">
            <v>0.70516789045822326</v>
          </cell>
          <cell r="QX16">
            <v>0</v>
          </cell>
          <cell r="QY16">
            <v>0.64077898589389115</v>
          </cell>
          <cell r="QZ16">
            <v>0</v>
          </cell>
          <cell r="RA16">
            <v>1.8422196056618152</v>
          </cell>
          <cell r="RB16">
            <v>2.6935867412188057</v>
          </cell>
          <cell r="RC16">
            <v>-0.28172710110145188</v>
          </cell>
          <cell r="RD16">
            <v>0</v>
          </cell>
          <cell r="RE16">
            <v>0</v>
          </cell>
          <cell r="RF16">
            <v>0</v>
          </cell>
          <cell r="RG16">
            <v>0</v>
          </cell>
          <cell r="RH16">
            <v>0</v>
          </cell>
          <cell r="RI16">
            <v>0</v>
          </cell>
          <cell r="RJ16">
            <v>0</v>
          </cell>
          <cell r="RK16">
            <v>0</v>
          </cell>
          <cell r="RL16">
            <v>0</v>
          </cell>
          <cell r="RM16">
            <v>0</v>
          </cell>
          <cell r="RN16">
            <v>0</v>
          </cell>
          <cell r="RO16">
            <v>0</v>
          </cell>
          <cell r="RP16">
            <v>0</v>
          </cell>
          <cell r="RQ16">
            <v>0</v>
          </cell>
          <cell r="RR16">
            <v>0</v>
          </cell>
          <cell r="RS16">
            <v>0</v>
          </cell>
          <cell r="RT16">
            <v>0</v>
          </cell>
          <cell r="RU16">
            <v>0</v>
          </cell>
          <cell r="RV16">
            <v>0</v>
          </cell>
          <cell r="RW16">
            <v>9.9465118814657298</v>
          </cell>
          <cell r="RX16">
            <v>10.534060007720036</v>
          </cell>
          <cell r="RY16">
            <v>6.2804065627062409</v>
          </cell>
          <cell r="RZ16">
            <v>10.339803682380765</v>
          </cell>
          <cell r="SA16">
            <v>15.433319372098957</v>
          </cell>
          <cell r="SB16">
            <v>14.084469063346347</v>
          </cell>
          <cell r="SC16">
            <v>17.239815321321203</v>
          </cell>
          <cell r="SD16">
            <v>0.7192981831640789</v>
          </cell>
          <cell r="SE16">
            <v>0.14795216816762574</v>
          </cell>
          <cell r="SF16">
            <v>0.86037708460145046</v>
          </cell>
          <cell r="SG16">
            <v>1.7542899939875625</v>
          </cell>
          <cell r="SH16">
            <v>1.5175665249193613</v>
          </cell>
          <cell r="SI16">
            <v>2.0713303543467605</v>
          </cell>
          <cell r="SJ16">
            <v>6.1011402588154082</v>
          </cell>
          <cell r="SK16">
            <v>5.5739047173068066</v>
          </cell>
          <cell r="SL16">
            <v>6.2313272366579557</v>
          </cell>
          <cell r="SM16">
            <v>7.0562260623628026</v>
          </cell>
          <cell r="SN16">
            <v>6.8377787062492867</v>
          </cell>
          <cell r="SO16">
            <v>7.3487894857291174</v>
          </cell>
          <cell r="SP16">
            <v>0.18521786109088145</v>
          </cell>
          <cell r="SQ16">
            <v>3.8097391003023097E-2</v>
          </cell>
          <cell r="SR16">
            <v>0.22154539948996099</v>
          </cell>
          <cell r="SS16">
            <v>0.45172620760727383</v>
          </cell>
          <cell r="ST16">
            <v>0.39077038200243697</v>
          </cell>
          <cell r="SU16">
            <v>0.53336347404232343</v>
          </cell>
          <cell r="SV16">
            <v>0</v>
          </cell>
          <cell r="SW16">
            <v>0</v>
          </cell>
          <cell r="SX16">
            <v>0</v>
          </cell>
          <cell r="SY16">
            <v>0</v>
          </cell>
          <cell r="SZ16">
            <v>0</v>
          </cell>
          <cell r="TA16">
            <v>0</v>
          </cell>
          <cell r="TB16">
            <v>0</v>
          </cell>
          <cell r="TC16">
            <v>0</v>
          </cell>
          <cell r="TD16">
            <v>0</v>
          </cell>
          <cell r="TE16">
            <v>0</v>
          </cell>
          <cell r="TF16">
            <v>0</v>
          </cell>
          <cell r="TG16">
            <v>0</v>
          </cell>
          <cell r="TH16">
            <v>0.65555831493560035</v>
          </cell>
          <cell r="TI16">
            <v>0.13484153905184082</v>
          </cell>
          <cell r="TJ16">
            <v>0.78413565471480018</v>
          </cell>
          <cell r="TK16">
            <v>1.5988353916146838</v>
          </cell>
          <cell r="TL16">
            <v>1.383088929131739</v>
          </cell>
          <cell r="TM16">
            <v>1.8877815467257717</v>
          </cell>
          <cell r="TN16">
            <v>1.2651399048232155</v>
          </cell>
          <cell r="TO16">
            <v>0.26022614311439285</v>
          </cell>
          <cell r="TP16">
            <v>1.5132769808156983</v>
          </cell>
          <cell r="TQ16">
            <v>3.0855385540706584</v>
          </cell>
          <cell r="TR16">
            <v>2.6691767250876306</v>
          </cell>
          <cell r="TS16">
            <v>3.6431660036015003</v>
          </cell>
          <cell r="TT16">
            <v>0.60958158988761502</v>
          </cell>
          <cell r="TU16">
            <v>0.12538460406255206</v>
          </cell>
          <cell r="TV16">
            <v>0.7291413261008981</v>
          </cell>
          <cell r="TW16">
            <v>1.4867031624559743</v>
          </cell>
          <cell r="TX16">
            <v>1.2860877959558912</v>
          </cell>
          <cell r="TY16">
            <v>1.7553844568757291</v>
          </cell>
          <cell r="TZ16">
            <v>4.2327954610322154</v>
          </cell>
          <cell r="UA16">
            <v>4.2327954610322154</v>
          </cell>
          <cell r="UB16">
            <v>1</v>
          </cell>
          <cell r="UC16">
            <v>0</v>
          </cell>
          <cell r="UD16">
            <v>1</v>
          </cell>
          <cell r="UE16">
            <v>0</v>
          </cell>
          <cell r="UF16">
            <v>2</v>
          </cell>
          <cell r="UG16">
            <v>180</v>
          </cell>
          <cell r="UH16">
            <v>0</v>
          </cell>
          <cell r="UI16">
            <v>0</v>
          </cell>
          <cell r="UJ16">
            <v>0.31513500681711754</v>
          </cell>
          <cell r="UK16">
            <v>0.31513500681711754</v>
          </cell>
          <cell r="UL16">
            <v>0.31513500681711759</v>
          </cell>
          <cell r="UM16">
            <v>0.31513500681711759</v>
          </cell>
          <cell r="UN16">
            <v>0.31513500681711759</v>
          </cell>
          <cell r="UO16">
            <v>0.31513500681711759</v>
          </cell>
          <cell r="UP16">
            <v>0.31513500681711759</v>
          </cell>
          <cell r="UQ16">
            <v>6.3027001363423513E-2</v>
          </cell>
          <cell r="UR16">
            <v>6.3027001363423513E-2</v>
          </cell>
          <cell r="US16">
            <v>6.3027001363423527E-2</v>
          </cell>
          <cell r="UT16">
            <v>6.3027001363423513E-2</v>
          </cell>
          <cell r="UU16">
            <v>6.3027001363423513E-2</v>
          </cell>
          <cell r="UV16">
            <v>6.3027001363423527E-2</v>
          </cell>
          <cell r="UW16">
            <v>4.7270251022567635E-2</v>
          </cell>
          <cell r="UX16">
            <v>4.7270251022567635E-2</v>
          </cell>
          <cell r="UY16">
            <v>4.7270251022567635E-2</v>
          </cell>
          <cell r="UZ16">
            <v>4.7270251022567635E-2</v>
          </cell>
          <cell r="VA16">
            <v>4.7270251022567635E-2</v>
          </cell>
          <cell r="VB16">
            <v>4.7270251022567635E-2</v>
          </cell>
          <cell r="VC16">
            <v>4.7270251022567635E-2</v>
          </cell>
          <cell r="VD16">
            <v>2.2059450477198234E-2</v>
          </cell>
          <cell r="VE16">
            <v>2.2059450477198234E-2</v>
          </cell>
          <cell r="VF16">
            <v>2.2059450477198234E-2</v>
          </cell>
          <cell r="VG16">
            <v>2.2059450477198234E-2</v>
          </cell>
          <cell r="VH16">
            <v>2.2059450477198234E-2</v>
          </cell>
          <cell r="VI16">
            <v>2.2059450477198234E-2</v>
          </cell>
          <cell r="VJ16">
            <v>0</v>
          </cell>
          <cell r="VK16">
            <v>0</v>
          </cell>
          <cell r="VL16">
            <v>0</v>
          </cell>
          <cell r="VM16">
            <v>0</v>
          </cell>
          <cell r="VN16">
            <v>0</v>
          </cell>
          <cell r="VO16">
            <v>0</v>
          </cell>
          <cell r="VP16">
            <v>0</v>
          </cell>
          <cell r="VQ16">
            <v>0</v>
          </cell>
          <cell r="VR16">
            <v>0</v>
          </cell>
          <cell r="VS16">
            <v>0</v>
          </cell>
          <cell r="VT16">
            <v>0</v>
          </cell>
          <cell r="VU16">
            <v>0</v>
          </cell>
          <cell r="VV16">
            <v>6.3027001363423513E-2</v>
          </cell>
          <cell r="VW16">
            <v>6.3027001363423513E-2</v>
          </cell>
          <cell r="VX16">
            <v>6.3027001363423527E-2</v>
          </cell>
          <cell r="VY16">
            <v>6.3027001363423513E-2</v>
          </cell>
          <cell r="VZ16">
            <v>6.3027001363423513E-2</v>
          </cell>
          <cell r="WA16">
            <v>6.3027001363423527E-2</v>
          </cell>
          <cell r="WB16">
            <v>0</v>
          </cell>
          <cell r="WC16">
            <v>0</v>
          </cell>
          <cell r="WD16">
            <v>0</v>
          </cell>
          <cell r="WE16">
            <v>0</v>
          </cell>
          <cell r="WF16">
            <v>0</v>
          </cell>
          <cell r="WG16">
            <v>0</v>
          </cell>
          <cell r="WH16">
            <v>0.11975130259050466</v>
          </cell>
          <cell r="WI16">
            <v>0.11975130259050468</v>
          </cell>
          <cell r="WJ16">
            <v>0.11975130259050468</v>
          </cell>
          <cell r="WK16">
            <v>0.11975130259050468</v>
          </cell>
          <cell r="WL16">
            <v>0.11975130259050468</v>
          </cell>
          <cell r="WM16">
            <v>0.11975130259050469</v>
          </cell>
          <cell r="WN16">
            <v>4.7270251022567635E-2</v>
          </cell>
          <cell r="WO16">
            <v>5.1031405694655305</v>
          </cell>
          <cell r="WP16">
            <v>6.345910056284696</v>
          </cell>
          <cell r="WQ16">
            <v>1.0496630318116209</v>
          </cell>
          <cell r="WR16">
            <v>6.1040404497540539</v>
          </cell>
          <cell r="WS16">
            <v>12.446004520052076</v>
          </cell>
          <cell r="WT16">
            <v>10.766543669153485</v>
          </cell>
          <cell r="WU16">
            <v>14.695282445362693</v>
          </cell>
          <cell r="WV16">
            <v>0.49963303040351897</v>
          </cell>
          <cell r="WW16">
            <v>0.10276932691695626</v>
          </cell>
          <cell r="WX16">
            <v>0.59762810490946194</v>
          </cell>
          <cell r="WY16">
            <v>1.2185505905867671</v>
          </cell>
          <cell r="WZ16">
            <v>1.0541196675196371</v>
          </cell>
          <cell r="XA16">
            <v>1.4387705768373877</v>
          </cell>
          <cell r="XB16">
            <v>0.4183549266365183</v>
          </cell>
          <cell r="XC16">
            <v>8.6051264841526365E-2</v>
          </cell>
          <cell r="XD16">
            <v>0.50040859344986677</v>
          </cell>
          <cell r="XE16">
            <v>1.0203221402638125</v>
          </cell>
          <cell r="XF16">
            <v>0.88264011651737051</v>
          </cell>
          <cell r="XG16">
            <v>1.2047177077813691</v>
          </cell>
          <cell r="XH16">
            <v>0.51995255634526905</v>
          </cell>
          <cell r="XI16">
            <v>0.10694884243581373</v>
          </cell>
          <cell r="XJ16">
            <v>0.62193298277436082</v>
          </cell>
          <cell r="XK16">
            <v>1.2681077031675057</v>
          </cell>
          <cell r="XL16">
            <v>1.0969895552702038</v>
          </cell>
          <cell r="XM16">
            <v>1.4972837941013923</v>
          </cell>
          <cell r="XN16">
            <v>0.23577558731250386</v>
          </cell>
          <cell r="XO16">
            <v>4.8496590371510828E-2</v>
          </cell>
          <cell r="XP16">
            <v>0.28201921981756678</v>
          </cell>
          <cell r="XQ16">
            <v>0.57503100011934272</v>
          </cell>
          <cell r="XR16">
            <v>0.49743645552492538</v>
          </cell>
          <cell r="XS16">
            <v>0.67895226520115159</v>
          </cell>
          <cell r="XT16">
            <v>0</v>
          </cell>
          <cell r="XU16">
            <v>0</v>
          </cell>
          <cell r="XV16">
            <v>0</v>
          </cell>
          <cell r="XW16">
            <v>0</v>
          </cell>
          <cell r="XX16">
            <v>0</v>
          </cell>
          <cell r="XY16">
            <v>0</v>
          </cell>
          <cell r="XZ16">
            <v>0.4183549266365183</v>
          </cell>
          <cell r="YA16">
            <v>8.6051264841526365E-2</v>
          </cell>
          <cell r="YB16">
            <v>0.50040859344986677</v>
          </cell>
          <cell r="YC16">
            <v>1.0203221402638125</v>
          </cell>
          <cell r="YD16">
            <v>0.88264011651737051</v>
          </cell>
          <cell r="YE16">
            <v>1.2047177077813691</v>
          </cell>
          <cell r="YF16">
            <v>0.73111903032621306</v>
          </cell>
          <cell r="YG16">
            <v>0.15038359369899948</v>
          </cell>
          <cell r="YH16">
            <v>0.87451640297722943</v>
          </cell>
          <cell r="YI16">
            <v>1.7831197538595651</v>
          </cell>
          <cell r="YJ16">
            <v>1.542506003941166</v>
          </cell>
          <cell r="YK16">
            <v>2.1053703117859932</v>
          </cell>
          <cell r="YL16">
            <v>2.0677524832237353</v>
          </cell>
          <cell r="YM16">
            <v>0.42531521737092814</v>
          </cell>
          <cell r="YN16">
            <v>2.4733092545398923</v>
          </cell>
          <cell r="YO16">
            <v>5.0430232916838618</v>
          </cell>
          <cell r="YP16">
            <v>4.362518943890378</v>
          </cell>
          <cell r="YQ16">
            <v>5.9544130431929947</v>
          </cell>
          <cell r="YR16">
            <v>0.88051279080917366</v>
          </cell>
          <cell r="YS16">
            <v>8.1278103767000662E-2</v>
          </cell>
          <cell r="YT16">
            <v>0.7450492845308393</v>
          </cell>
          <cell r="YU16">
            <v>0</v>
          </cell>
          <cell r="YV16">
            <v>0.74052480342114291</v>
          </cell>
          <cell r="YW16">
            <v>0.20319525941750161</v>
          </cell>
          <cell r="YX16">
            <v>2.3577558731250381</v>
          </cell>
          <cell r="YY16">
            <v>9.4824454394834085E-2</v>
          </cell>
          <cell r="YZ16">
            <v>0.4183549266365183</v>
          </cell>
          <cell r="ZA16">
            <v>1.0949443578561764</v>
          </cell>
          <cell r="ZB16">
            <v>0.10107178687903168</v>
          </cell>
          <cell r="ZC16">
            <v>0.92649137972445705</v>
          </cell>
          <cell r="ZD16">
            <v>0</v>
          </cell>
          <cell r="ZE16">
            <v>0.92086505025485765</v>
          </cell>
          <cell r="ZF16">
            <v>0.25267946719757917</v>
          </cell>
          <cell r="ZG16">
            <v>2.9319409296803909</v>
          </cell>
          <cell r="ZH16">
            <v>0.11791708469220362</v>
          </cell>
          <cell r="ZI16">
            <v>0.52023703832970825</v>
          </cell>
          <cell r="ZJ16">
            <v>0.13</v>
          </cell>
          <cell r="ZK16">
            <v>0.63876253345091527</v>
          </cell>
          <cell r="ZL16">
            <v>0.63876253345091538</v>
          </cell>
          <cell r="ZM16">
            <v>0.63876253345091538</v>
          </cell>
          <cell r="ZN16">
            <v>0.63876253345091549</v>
          </cell>
          <cell r="ZO16">
            <v>0.63876253345091538</v>
          </cell>
          <cell r="ZP16">
            <v>0.63876253345091549</v>
          </cell>
          <cell r="ZQ16">
            <v>0.63876253345091538</v>
          </cell>
          <cell r="ZR16">
            <v>10</v>
          </cell>
          <cell r="ZS16">
            <v>24</v>
          </cell>
          <cell r="ZT16">
            <v>34</v>
          </cell>
          <cell r="ZU16">
            <v>0</v>
          </cell>
          <cell r="ZV16">
            <v>0.51059321597218343</v>
          </cell>
          <cell r="ZW16">
            <v>0.51059321597218355</v>
          </cell>
        </row>
        <row r="17">
          <cell r="A17" t="str">
            <v>Ethiopia_16</v>
          </cell>
          <cell r="B17" t="str">
            <v>Ethiopia</v>
          </cell>
          <cell r="C17" t="str">
            <v>Assosa HC</v>
          </cell>
          <cell r="D17" t="str">
            <v>Health Center</v>
          </cell>
          <cell r="E17" t="str">
            <v>Primary</v>
          </cell>
          <cell r="F17" t="str">
            <v>Peri-urban/Semi-urban</v>
          </cell>
          <cell r="G17" t="str">
            <v>No</v>
          </cell>
          <cell r="H17">
            <v>38353</v>
          </cell>
          <cell r="I17">
            <v>33000</v>
          </cell>
          <cell r="J17">
            <v>10395</v>
          </cell>
          <cell r="K17">
            <v>0</v>
          </cell>
          <cell r="L17">
            <v>0</v>
          </cell>
          <cell r="M17" t="str">
            <v>USD</v>
          </cell>
          <cell r="N17">
            <v>1</v>
          </cell>
          <cell r="O17">
            <v>1</v>
          </cell>
          <cell r="P17">
            <v>0</v>
          </cell>
          <cell r="Q17">
            <v>0</v>
          </cell>
          <cell r="R17">
            <v>0</v>
          </cell>
          <cell r="S17">
            <v>0</v>
          </cell>
          <cell r="T17">
            <v>10395</v>
          </cell>
          <cell r="U17" t="str">
            <v>Jul-10</v>
          </cell>
          <cell r="V17" t="str">
            <v>Jun-11</v>
          </cell>
          <cell r="W17">
            <v>19</v>
          </cell>
          <cell r="X17">
            <v>102.91666666666667</v>
          </cell>
          <cell r="Y17">
            <v>0</v>
          </cell>
          <cell r="Z17">
            <v>2</v>
          </cell>
          <cell r="AA17">
            <v>0</v>
          </cell>
          <cell r="AB17">
            <v>123.91666666666667</v>
          </cell>
          <cell r="AC17">
            <v>104.91666666666667</v>
          </cell>
          <cell r="AD17">
            <v>7.265635507733692</v>
          </cell>
          <cell r="AE17">
            <v>25.975117686617349</v>
          </cell>
          <cell r="AF17">
            <v>3</v>
          </cell>
          <cell r="AG17">
            <v>8</v>
          </cell>
          <cell r="AH17">
            <v>0</v>
          </cell>
          <cell r="AI17">
            <v>10</v>
          </cell>
          <cell r="AJ17">
            <v>0</v>
          </cell>
          <cell r="AK17">
            <v>20</v>
          </cell>
          <cell r="AL17">
            <v>27</v>
          </cell>
          <cell r="AM17">
            <v>0</v>
          </cell>
          <cell r="AN17">
            <v>30</v>
          </cell>
          <cell r="AO17">
            <v>0</v>
          </cell>
          <cell r="AP17">
            <v>3</v>
          </cell>
          <cell r="AQ17">
            <v>8</v>
          </cell>
          <cell r="AR17">
            <v>0</v>
          </cell>
          <cell r="AS17">
            <v>10</v>
          </cell>
          <cell r="AT17">
            <v>0</v>
          </cell>
          <cell r="AU17">
            <v>10</v>
          </cell>
          <cell r="AV17">
            <v>15</v>
          </cell>
          <cell r="AW17">
            <v>0</v>
          </cell>
          <cell r="AX17">
            <v>23</v>
          </cell>
          <cell r="AY17">
            <v>0</v>
          </cell>
          <cell r="AZ17">
            <v>37350</v>
          </cell>
          <cell r="BA17" t="str">
            <v>1: Yes</v>
          </cell>
          <cell r="BB17">
            <v>0.15</v>
          </cell>
          <cell r="BC17">
            <v>0.1</v>
          </cell>
          <cell r="BD17" t="str">
            <v>0: Unknown</v>
          </cell>
          <cell r="BE17">
            <v>0.15</v>
          </cell>
          <cell r="BF17" t="str">
            <v>N/A</v>
          </cell>
          <cell r="BG17" t="str">
            <v>N/A</v>
          </cell>
          <cell r="BH17" t="str">
            <v>1: Yes</v>
          </cell>
          <cell r="BI17" t="str">
            <v>N_INITIATION,N_STAGE,N_MONITORING,N_BLOOD: Initiation, WHO Staging, Routine clinical monitoring, Blood draws for CD4</v>
          </cell>
          <cell r="BJ17" t="str">
            <v>Doctor does not provide oversight during initiation - ART Coordinator has more training on ART than HO, but there is a Health Officer that is onsite and provides oversight for treatment of complicated OIs for ART patients.</v>
          </cell>
          <cell r="BK17" t="str">
            <v>1: Yes</v>
          </cell>
          <cell r="BL17">
            <v>0.40403700636615247</v>
          </cell>
          <cell r="BM17" t="str">
            <v>1: Yes</v>
          </cell>
          <cell r="BN17">
            <v>0.15</v>
          </cell>
          <cell r="BO17">
            <v>0.1</v>
          </cell>
          <cell r="BP17" t="str">
            <v>0: Unknown</v>
          </cell>
          <cell r="BQ17">
            <v>0.15</v>
          </cell>
          <cell r="BR17" t="str">
            <v>N/A</v>
          </cell>
          <cell r="BS17" t="str">
            <v>N/A</v>
          </cell>
          <cell r="BT17" t="str">
            <v>0: No</v>
          </cell>
          <cell r="BU17" t="str">
            <v>0: No</v>
          </cell>
          <cell r="BV17" t="str">
            <v>0: No</v>
          </cell>
          <cell r="BW17" t="str">
            <v>0: No</v>
          </cell>
          <cell r="BX17" t="str">
            <v>0: No</v>
          </cell>
          <cell r="BY17" t="str">
            <v>0: No</v>
          </cell>
          <cell r="BZ17" t="str">
            <v>1: Yes</v>
          </cell>
          <cell r="CA17" t="str">
            <v>Based on Medical Registration Number (MRN) which is patient receives at initial visit to facility</v>
          </cell>
          <cell r="CB17" t="str">
            <v>ART charts were combined with the rest of the facility charts in 2008 and charts were not transferred over for patients that had died/ TO or LTFU before that time.</v>
          </cell>
          <cell r="CC17">
            <v>39.094595314773116</v>
          </cell>
          <cell r="CD17">
            <v>11.673426352021609</v>
          </cell>
          <cell r="CE17">
            <v>44.060462291347648</v>
          </cell>
          <cell r="CF17">
            <v>28.026792535271827</v>
          </cell>
          <cell r="CG17">
            <v>8.3686426706725303</v>
          </cell>
          <cell r="CH17">
            <v>31.586806966668682</v>
          </cell>
          <cell r="CI17">
            <v>31.242932637177447</v>
          </cell>
          <cell r="CJ17">
            <v>0</v>
          </cell>
          <cell r="CK17">
            <v>49.282006838404904</v>
          </cell>
          <cell r="CL17">
            <v>0</v>
          </cell>
          <cell r="CM17">
            <v>11.067802779501285</v>
          </cell>
          <cell r="CN17">
            <v>3.3047836813490785</v>
          </cell>
          <cell r="CO17">
            <v>12.473655324678969</v>
          </cell>
          <cell r="CP17">
            <v>12.337859077036562</v>
          </cell>
          <cell r="CQ17">
            <v>0</v>
          </cell>
          <cell r="CR17">
            <v>19.461503901277911</v>
          </cell>
          <cell r="CS17">
            <v>0</v>
          </cell>
          <cell r="CT17">
            <v>31.586806966668682</v>
          </cell>
          <cell r="CU17">
            <v>31.242932637177447</v>
          </cell>
          <cell r="CV17">
            <v>49.282006838404904</v>
          </cell>
          <cell r="CW17">
            <v>12.473655324678969</v>
          </cell>
          <cell r="CX17">
            <v>12.337859077036562</v>
          </cell>
          <cell r="CY17">
            <v>19.461503901277911</v>
          </cell>
          <cell r="CZ17">
            <v>12.12201649862536</v>
          </cell>
          <cell r="DA17">
            <v>3.6195659705734764</v>
          </cell>
          <cell r="DB17">
            <v>13.513046290140977</v>
          </cell>
          <cell r="DC17">
            <v>0</v>
          </cell>
          <cell r="DD17">
            <v>21.31522182671047</v>
          </cell>
          <cell r="DE17">
            <v>0</v>
          </cell>
          <cell r="DF17">
            <v>3.1334965149954948</v>
          </cell>
          <cell r="DG17">
            <v>0.93564444132495994</v>
          </cell>
          <cell r="DH17">
            <v>3.4930725809465177</v>
          </cell>
          <cell r="DI17">
            <v>0</v>
          </cell>
          <cell r="DJ17">
            <v>5.5099061544692081</v>
          </cell>
          <cell r="DK17">
            <v>0</v>
          </cell>
          <cell r="DL17">
            <v>1.9814855811704557</v>
          </cell>
          <cell r="DM17">
            <v>0.59166045365471231</v>
          </cell>
          <cell r="DN17">
            <v>2.2088656936442597</v>
          </cell>
          <cell r="DO17">
            <v>0</v>
          </cell>
          <cell r="DP17">
            <v>3.4842226715221951</v>
          </cell>
          <cell r="DQ17">
            <v>0</v>
          </cell>
          <cell r="DR17">
            <v>5.0616968183850215</v>
          </cell>
          <cell r="DS17">
            <v>1.5113942106302261</v>
          </cell>
          <cell r="DT17">
            <v>5.642538386352844</v>
          </cell>
          <cell r="DU17">
            <v>0</v>
          </cell>
          <cell r="DV17">
            <v>8.900432573711333</v>
          </cell>
          <cell r="DW17">
            <v>0</v>
          </cell>
          <cell r="DX17">
            <v>0</v>
          </cell>
          <cell r="DY17">
            <v>0</v>
          </cell>
          <cell r="DZ17">
            <v>0</v>
          </cell>
          <cell r="EA17">
            <v>0</v>
          </cell>
          <cell r="EB17">
            <v>0</v>
          </cell>
          <cell r="EC17">
            <v>0</v>
          </cell>
          <cell r="ED17">
            <v>8.8545250257264598</v>
          </cell>
          <cell r="EE17">
            <v>2.6439113882038647</v>
          </cell>
          <cell r="EF17">
            <v>9.8706025159610942</v>
          </cell>
          <cell r="EG17">
            <v>0</v>
          </cell>
          <cell r="EH17">
            <v>15.569700397200537</v>
          </cell>
          <cell r="EI17">
            <v>0</v>
          </cell>
          <cell r="EJ17">
            <v>7.9413748758703209</v>
          </cell>
          <cell r="EK17">
            <v>2.3712498876343711</v>
          </cell>
          <cell r="EL17">
            <v>8.8526662471683171</v>
          </cell>
          <cell r="EM17">
            <v>0</v>
          </cell>
          <cell r="EN17">
            <v>13.964027116069074</v>
          </cell>
          <cell r="EO17">
            <v>0</v>
          </cell>
          <cell r="EP17">
            <v>0</v>
          </cell>
          <cell r="EQ17">
            <v>0</v>
          </cell>
          <cell r="ER17">
            <v>0</v>
          </cell>
          <cell r="ES17">
            <v>0</v>
          </cell>
          <cell r="ET17">
            <v>0</v>
          </cell>
          <cell r="EU17">
            <v>0</v>
          </cell>
          <cell r="EV17">
            <v>0.56489576328177538</v>
          </cell>
          <cell r="EW17">
            <v>0</v>
          </cell>
          <cell r="EX17">
            <v>9.1997310020174865</v>
          </cell>
          <cell r="EY17">
            <v>0</v>
          </cell>
          <cell r="EZ17">
            <v>8.0699394754539338</v>
          </cell>
          <cell r="FA17">
            <v>3.1682582380632143</v>
          </cell>
          <cell r="FB17">
            <v>0</v>
          </cell>
          <cell r="FC17">
            <v>12.1049092131809</v>
          </cell>
          <cell r="FD17">
            <v>0</v>
          </cell>
          <cell r="FE17">
            <v>33.107733691997311</v>
          </cell>
          <cell r="FF17">
            <v>8.0699394754539338</v>
          </cell>
          <cell r="FG17">
            <v>7.5534633490248826</v>
          </cell>
          <cell r="FH17">
            <v>15.623402824478816</v>
          </cell>
          <cell r="FI17">
            <v>0.16867469879518071</v>
          </cell>
          <cell r="FJ17">
            <v>0</v>
          </cell>
          <cell r="FK17">
            <v>2.7469879518072289</v>
          </cell>
          <cell r="FL17">
            <v>0</v>
          </cell>
          <cell r="FM17">
            <v>2.4096385542168672</v>
          </cell>
          <cell r="FN17">
            <v>0.94602409638554219</v>
          </cell>
          <cell r="FO17">
            <v>0</v>
          </cell>
          <cell r="FP17">
            <v>3.6144578313253009</v>
          </cell>
          <cell r="FQ17">
            <v>0</v>
          </cell>
          <cell r="FR17">
            <v>9.8857831325301184</v>
          </cell>
          <cell r="FS17">
            <v>2.4096385542168672</v>
          </cell>
          <cell r="FT17">
            <v>2.2554216867469878</v>
          </cell>
          <cell r="FU17">
            <v>4.6650602409638555</v>
          </cell>
          <cell r="FV17">
            <v>0.63664985597672663</v>
          </cell>
          <cell r="FW17">
            <v>0</v>
          </cell>
          <cell r="FX17">
            <v>10.368297654478118</v>
          </cell>
          <cell r="FY17">
            <v>0</v>
          </cell>
          <cell r="FZ17">
            <v>9.0949979425246656</v>
          </cell>
          <cell r="GA17">
            <v>3.5706961922351841</v>
          </cell>
          <cell r="GB17">
            <v>0</v>
          </cell>
          <cell r="GC17">
            <v>13.642496913786998</v>
          </cell>
          <cell r="GD17">
            <v>0</v>
          </cell>
          <cell r="GE17">
            <v>37.313138559001693</v>
          </cell>
          <cell r="GF17">
            <v>9.0949979425246656</v>
          </cell>
          <cell r="GG17">
            <v>8.5129180742030872</v>
          </cell>
          <cell r="GH17">
            <v>17.607916016727753</v>
          </cell>
          <cell r="GI17">
            <v>3716.9102068832221</v>
          </cell>
          <cell r="GJ17">
            <v>0</v>
          </cell>
          <cell r="GK17">
            <v>1014.2828469549834</v>
          </cell>
          <cell r="GL17">
            <v>0</v>
          </cell>
          <cell r="GM17">
            <v>818.46362755568555</v>
          </cell>
          <cell r="GN17">
            <v>1285.9717670205423</v>
          </cell>
          <cell r="GO17">
            <v>0</v>
          </cell>
          <cell r="GP17">
            <v>557.53653103248337</v>
          </cell>
          <cell r="GQ17" t="str">
            <v/>
          </cell>
          <cell r="GR17">
            <v>725.54087238360501</v>
          </cell>
          <cell r="GS17">
            <v>690.11149078660549</v>
          </cell>
          <cell r="GT17">
            <v>0</v>
          </cell>
          <cell r="GU17">
            <v>1</v>
          </cell>
          <cell r="GV17">
            <v>0</v>
          </cell>
          <cell r="GW17">
            <v>1.9311958610594266</v>
          </cell>
          <cell r="GX17">
            <v>1.8027614208223464</v>
          </cell>
          <cell r="GY17">
            <v>0</v>
          </cell>
          <cell r="GZ17">
            <v>0</v>
          </cell>
          <cell r="HA17">
            <v>1.585</v>
          </cell>
          <cell r="HB17">
            <v>93.029955927556585</v>
          </cell>
          <cell r="HC17">
            <v>85.193516881883596</v>
          </cell>
          <cell r="HD17">
            <v>0</v>
          </cell>
          <cell r="HE17">
            <v>496.28004848614563</v>
          </cell>
          <cell r="HF17">
            <v>0</v>
          </cell>
          <cell r="HG17">
            <v>88.378458131178746</v>
          </cell>
          <cell r="HH17">
            <v>4.6514977963778295</v>
          </cell>
          <cell r="HI17">
            <v>80.933841037789406</v>
          </cell>
          <cell r="HJ17">
            <v>4.25967584409418</v>
          </cell>
          <cell r="HK17">
            <v>0</v>
          </cell>
          <cell r="HL17">
            <v>0</v>
          </cell>
          <cell r="HM17">
            <v>471.46604606183831</v>
          </cell>
          <cell r="HN17">
            <v>24.814002424307283</v>
          </cell>
          <cell r="HO17">
            <v>0</v>
          </cell>
          <cell r="HP17">
            <v>0</v>
          </cell>
          <cell r="HQ17">
            <v>32.083333000000003</v>
          </cell>
          <cell r="HR17">
            <v>69.916666000000006</v>
          </cell>
          <cell r="HS17">
            <v>6</v>
          </cell>
          <cell r="HT17">
            <v>0</v>
          </cell>
          <cell r="HU17" t="str">
            <v>1: Yes</v>
          </cell>
          <cell r="HV17" t="str">
            <v>1</v>
          </cell>
          <cell r="HW17" t="str">
            <v>15</v>
          </cell>
          <cell r="HX17" t="str">
            <v>TDF,OTHER: TDF, Other (please specify)</v>
          </cell>
          <cell r="HY17" t="str">
            <v>1: Yes</v>
          </cell>
          <cell r="HZ17" t="str">
            <v>1: Yes</v>
          </cell>
          <cell r="IA17" t="str">
            <v>0: No</v>
          </cell>
          <cell r="IB17" t="str">
            <v>1: Yes</v>
          </cell>
          <cell r="IC17" t="str">
            <v>0: No</v>
          </cell>
          <cell r="ID17">
            <v>0</v>
          </cell>
          <cell r="IE17">
            <v>69</v>
          </cell>
          <cell r="IF17">
            <v>0</v>
          </cell>
          <cell r="IG17">
            <v>31</v>
          </cell>
          <cell r="IH17">
            <v>0</v>
          </cell>
          <cell r="II17">
            <v>6</v>
          </cell>
          <cell r="IJ17">
            <v>0</v>
          </cell>
          <cell r="IK17">
            <v>0</v>
          </cell>
          <cell r="IL17">
            <v>0</v>
          </cell>
          <cell r="IM17">
            <v>0</v>
          </cell>
          <cell r="IN17">
            <v>53.427644490479629</v>
          </cell>
          <cell r="IO17">
            <v>86.334124012528619</v>
          </cell>
          <cell r="IP17">
            <v>118.77286547591906</v>
          </cell>
          <cell r="IQ17">
            <v>141.70554706162218</v>
          </cell>
          <cell r="IR17">
            <v>151.52532733994786</v>
          </cell>
          <cell r="IS17" t="str">
            <v>N/A</v>
          </cell>
          <cell r="IT17">
            <v>128.29201981881079</v>
          </cell>
          <cell r="IU17" t="str">
            <v>N/A</v>
          </cell>
          <cell r="IV17">
            <v>703</v>
          </cell>
          <cell r="IW17">
            <v>291.56400000000002</v>
          </cell>
          <cell r="IX17">
            <v>341</v>
          </cell>
          <cell r="IY17">
            <v>10</v>
          </cell>
          <cell r="IZ17">
            <v>181.29250000000002</v>
          </cell>
          <cell r="JA17">
            <v>9</v>
          </cell>
          <cell r="JB17">
            <v>31.29</v>
          </cell>
          <cell r="JC17">
            <v>1076.9165</v>
          </cell>
          <cell r="JD17">
            <v>832.27649999999994</v>
          </cell>
          <cell r="JE17">
            <v>291.56400000000002</v>
          </cell>
          <cell r="JF17">
            <v>447.25549999999998</v>
          </cell>
          <cell r="JG17">
            <v>10</v>
          </cell>
          <cell r="JH17">
            <v>181.29250000000002</v>
          </cell>
          <cell r="JI17">
            <v>9</v>
          </cell>
          <cell r="JJ17">
            <v>378.75600000000003</v>
          </cell>
          <cell r="JK17">
            <v>1076.9165</v>
          </cell>
          <cell r="JL17">
            <v>57</v>
          </cell>
          <cell r="JM17">
            <v>12</v>
          </cell>
          <cell r="JN17">
            <v>20</v>
          </cell>
          <cell r="JO17">
            <v>11</v>
          </cell>
          <cell r="JP17">
            <v>2</v>
          </cell>
          <cell r="JQ17">
            <v>4</v>
          </cell>
          <cell r="JR17">
            <v>0</v>
          </cell>
          <cell r="JS17">
            <v>0</v>
          </cell>
          <cell r="JT17">
            <v>0</v>
          </cell>
          <cell r="JU17">
            <v>0</v>
          </cell>
          <cell r="JV17">
            <v>4.3919555154674939</v>
          </cell>
          <cell r="JW17">
            <v>9.8871036485642616</v>
          </cell>
          <cell r="JX17">
            <v>0</v>
          </cell>
          <cell r="JY17">
            <v>2.6909834075072601</v>
          </cell>
          <cell r="JZ17">
            <v>4.2872302728741483</v>
          </cell>
          <cell r="KA17">
            <v>4.5083891702762431</v>
          </cell>
          <cell r="KB17">
            <v>4.3542284094400774</v>
          </cell>
          <cell r="KC17">
            <v>0</v>
          </cell>
          <cell r="KD17">
            <v>7.3099520264845514</v>
          </cell>
          <cell r="KE17" t="e">
            <v>#N/A</v>
          </cell>
          <cell r="KF17" t="str">
            <v>Tenofovir/Emtricitabine (TDF/FTC)</v>
          </cell>
          <cell r="KG17" t="str">
            <v/>
          </cell>
          <cell r="KH17" t="str">
            <v>1: Yes</v>
          </cell>
          <cell r="KI17" t="str">
            <v>1</v>
          </cell>
          <cell r="KJ17" t="str">
            <v>15</v>
          </cell>
          <cell r="KK17" t="str">
            <v>TDF,OTHER: TDF, Other (please specify)</v>
          </cell>
          <cell r="KL17" t="str">
            <v>1: Yes</v>
          </cell>
          <cell r="KM17">
            <v>69</v>
          </cell>
          <cell r="KN17">
            <v>31</v>
          </cell>
          <cell r="KO17">
            <v>6</v>
          </cell>
          <cell r="KP17">
            <v>0</v>
          </cell>
          <cell r="KQ17">
            <v>13.338829916700199</v>
          </cell>
          <cell r="KR17">
            <v>13.338829916700199</v>
          </cell>
          <cell r="KS17">
            <v>13.338829916700202</v>
          </cell>
          <cell r="KT17">
            <v>0</v>
          </cell>
          <cell r="KU17">
            <v>13.338829916700199</v>
          </cell>
          <cell r="KV17">
            <v>0</v>
          </cell>
          <cell r="KW17">
            <v>0</v>
          </cell>
          <cell r="KX17">
            <v>0</v>
          </cell>
          <cell r="KY17">
            <v>0</v>
          </cell>
          <cell r="KZ17">
            <v>0</v>
          </cell>
          <cell r="LA17">
            <v>0</v>
          </cell>
          <cell r="LB17">
            <v>0</v>
          </cell>
          <cell r="LC17">
            <v>0.14275934718472094</v>
          </cell>
          <cell r="LD17">
            <v>0</v>
          </cell>
          <cell r="LE17">
            <v>0</v>
          </cell>
          <cell r="LF17">
            <v>0</v>
          </cell>
          <cell r="LG17">
            <v>8.8451312193200025</v>
          </cell>
          <cell r="LH17">
            <v>0</v>
          </cell>
          <cell r="LI17">
            <v>9.3514561265276015</v>
          </cell>
          <cell r="LJ17">
            <v>9.3514561265276015</v>
          </cell>
          <cell r="LK17">
            <v>9.3514561265276033</v>
          </cell>
          <cell r="LL17">
            <v>0</v>
          </cell>
          <cell r="LM17">
            <v>9.3514561265276015</v>
          </cell>
          <cell r="LN17">
            <v>0</v>
          </cell>
          <cell r="LO17">
            <v>3.9858040392580572</v>
          </cell>
          <cell r="LP17">
            <v>3.9858040392580572</v>
          </cell>
          <cell r="LQ17">
            <v>3.9858040392580576</v>
          </cell>
          <cell r="LR17">
            <v>0</v>
          </cell>
          <cell r="LS17">
            <v>3.9858040392580567</v>
          </cell>
          <cell r="LT17">
            <v>0</v>
          </cell>
          <cell r="LU17">
            <v>0</v>
          </cell>
          <cell r="LV17">
            <v>0</v>
          </cell>
          <cell r="LW17">
            <v>0</v>
          </cell>
          <cell r="LX17">
            <v>0</v>
          </cell>
          <cell r="LY17">
            <v>0</v>
          </cell>
          <cell r="LZ17">
            <v>0</v>
          </cell>
          <cell r="MA17">
            <v>1.569750914541132E-3</v>
          </cell>
          <cell r="MB17">
            <v>1.5697509145411318E-3</v>
          </cell>
          <cell r="MC17">
            <v>1.5697509145411322E-3</v>
          </cell>
          <cell r="MD17">
            <v>0</v>
          </cell>
          <cell r="ME17">
            <v>1.5697509145411318E-3</v>
          </cell>
          <cell r="MF17">
            <v>0</v>
          </cell>
          <cell r="MG17">
            <v>9.8299402014720618E-3</v>
          </cell>
          <cell r="MH17">
            <v>9.8299402014720618E-3</v>
          </cell>
          <cell r="MI17">
            <v>9.8299402014720618E-3</v>
          </cell>
          <cell r="MJ17">
            <v>0</v>
          </cell>
          <cell r="MK17">
            <v>9.8299402014720618E-3</v>
          </cell>
          <cell r="ML17">
            <v>0</v>
          </cell>
          <cell r="MM17">
            <v>13.328999976498729</v>
          </cell>
          <cell r="MN17">
            <v>13.328999976498729</v>
          </cell>
          <cell r="MO17">
            <v>13.32899997649873</v>
          </cell>
          <cell r="MP17">
            <v>0</v>
          </cell>
          <cell r="MQ17">
            <v>13.328999976498727</v>
          </cell>
          <cell r="MR17">
            <v>0</v>
          </cell>
          <cell r="MS17">
            <v>0</v>
          </cell>
          <cell r="MT17">
            <v>1.3154001344989912</v>
          </cell>
          <cell r="MU17">
            <v>0</v>
          </cell>
          <cell r="MV17">
            <v>0</v>
          </cell>
          <cell r="MW17">
            <v>0</v>
          </cell>
          <cell r="MX17">
            <v>1.2347007397444518</v>
          </cell>
          <cell r="MY17">
            <v>0</v>
          </cell>
          <cell r="MZ17">
            <v>0</v>
          </cell>
          <cell r="NA17">
            <v>0</v>
          </cell>
          <cell r="NB17">
            <v>9.6839273705447204E-2</v>
          </cell>
          <cell r="NC17" t="str">
            <v/>
          </cell>
          <cell r="ND17">
            <v>7.1092102556986427</v>
          </cell>
          <cell r="NE17">
            <v>0</v>
          </cell>
          <cell r="NF17">
            <v>0</v>
          </cell>
          <cell r="NG17" t="str">
            <v>N/A</v>
          </cell>
          <cell r="NH17">
            <v>2.761664283714234</v>
          </cell>
          <cell r="NI17" t="str">
            <v>N/A</v>
          </cell>
          <cell r="NJ17" t="str">
            <v>N/A</v>
          </cell>
          <cell r="NK17" t="str">
            <v>N/A</v>
          </cell>
          <cell r="NL17">
            <v>0.28929951110241076</v>
          </cell>
          <cell r="NM17">
            <v>24.992602555480833</v>
          </cell>
          <cell r="NN17">
            <v>135.3765971755212</v>
          </cell>
          <cell r="NO17">
            <v>163</v>
          </cell>
          <cell r="NP17">
            <v>0</v>
          </cell>
          <cell r="NQ17">
            <v>153</v>
          </cell>
          <cell r="NR17">
            <v>0</v>
          </cell>
          <cell r="NS17">
            <v>12</v>
          </cell>
          <cell r="NT17">
            <v>0</v>
          </cell>
          <cell r="NU17">
            <v>0.78765916083712362</v>
          </cell>
          <cell r="NV17">
            <v>23.304875025054624</v>
          </cell>
          <cell r="NW17">
            <v>13.338829916700199</v>
          </cell>
          <cell r="NX17">
            <v>0</v>
          </cell>
          <cell r="NY17">
            <v>0.16861250934366961</v>
          </cell>
          <cell r="NZ17">
            <v>9.3514561265276015</v>
          </cell>
          <cell r="OA17">
            <v>3.9858040392580572</v>
          </cell>
          <cell r="OB17">
            <v>0</v>
          </cell>
          <cell r="OC17">
            <v>1.5697509145411322E-3</v>
          </cell>
          <cell r="OD17">
            <v>9.8299402014720635E-3</v>
          </cell>
          <cell r="OE17">
            <v>13.328999976498729</v>
          </cell>
          <cell r="OF17">
            <v>0</v>
          </cell>
          <cell r="OG17">
            <v>1.3154001344989912</v>
          </cell>
          <cell r="OH17">
            <v>0</v>
          </cell>
          <cell r="OI17">
            <v>0</v>
          </cell>
          <cell r="OJ17">
            <v>0</v>
          </cell>
          <cell r="OK17">
            <v>1.234700739744452</v>
          </cell>
          <cell r="OL17">
            <v>0</v>
          </cell>
          <cell r="OM17">
            <v>0</v>
          </cell>
          <cell r="ON17">
            <v>0</v>
          </cell>
          <cell r="OO17">
            <v>9.6839273705447218E-2</v>
          </cell>
          <cell r="OP17">
            <v>22.642564565592341</v>
          </cell>
          <cell r="OQ17">
            <v>22.642564565592341</v>
          </cell>
          <cell r="OR17">
            <v>22.642564565592341</v>
          </cell>
          <cell r="OS17">
            <v>22.642564565592341</v>
          </cell>
          <cell r="OT17">
            <v>22.642564565592341</v>
          </cell>
          <cell r="OU17">
            <v>0</v>
          </cell>
          <cell r="OV17">
            <v>22.642564565592341</v>
          </cell>
          <cell r="OW17">
            <v>5.2134779840026289</v>
          </cell>
          <cell r="OX17">
            <v>5.213477984002628</v>
          </cell>
          <cell r="OY17">
            <v>5.2134779840026289</v>
          </cell>
          <cell r="OZ17">
            <v>0</v>
          </cell>
          <cell r="PA17">
            <v>5.213477984002628</v>
          </cell>
          <cell r="PB17">
            <v>0</v>
          </cell>
          <cell r="PC17">
            <v>21.510436337312726</v>
          </cell>
          <cell r="PD17">
            <v>0</v>
          </cell>
          <cell r="PE17">
            <v>21.510436337312719</v>
          </cell>
          <cell r="PF17">
            <v>21.510436337312722</v>
          </cell>
          <cell r="PG17">
            <v>0</v>
          </cell>
          <cell r="PH17">
            <v>21.510436337312719</v>
          </cell>
          <cell r="PI17">
            <v>1.132128228279617</v>
          </cell>
          <cell r="PJ17">
            <v>0</v>
          </cell>
          <cell r="PK17">
            <v>1.132128228279617</v>
          </cell>
          <cell r="PL17">
            <v>1.132128228279617</v>
          </cell>
          <cell r="PM17">
            <v>0</v>
          </cell>
          <cell r="PN17">
            <v>1.132128228279617</v>
          </cell>
          <cell r="PO17">
            <v>0</v>
          </cell>
          <cell r="PP17">
            <v>0.6</v>
          </cell>
          <cell r="PQ17">
            <v>0.85</v>
          </cell>
          <cell r="PR17">
            <v>1</v>
          </cell>
          <cell r="PS17">
            <v>0.7</v>
          </cell>
          <cell r="PT17" t="str">
            <v>1: Yes</v>
          </cell>
          <cell r="PU17" t="str">
            <v>1: Yes</v>
          </cell>
          <cell r="PV17">
            <v>0.98</v>
          </cell>
          <cell r="PW17" t="str">
            <v>1: Yes</v>
          </cell>
          <cell r="PX17" t="str">
            <v>0: All patients when initiated</v>
          </cell>
          <cell r="PY17">
            <v>1</v>
          </cell>
          <cell r="PZ17" t="str">
            <v>0: No</v>
          </cell>
          <cell r="QA17" t="str">
            <v>N/A</v>
          </cell>
          <cell r="QB17" t="str">
            <v>N/A</v>
          </cell>
          <cell r="QC17">
            <v>1.4596358874101121</v>
          </cell>
          <cell r="QD17">
            <v>0.15936471227306434</v>
          </cell>
          <cell r="QE17">
            <v>9.2674569553760815</v>
          </cell>
          <cell r="QF17">
            <v>0</v>
          </cell>
          <cell r="QG17">
            <v>0</v>
          </cell>
          <cell r="QH17">
            <v>0</v>
          </cell>
          <cell r="QI17">
            <v>5.3470997311264981</v>
          </cell>
          <cell r="QJ17">
            <v>5.2134779840026289</v>
          </cell>
          <cell r="QK17">
            <v>1.195529295403954</v>
          </cell>
          <cell r="QL17">
            <v>1.4596358874101121</v>
          </cell>
          <cell r="QM17">
            <v>0.15936471227306434</v>
          </cell>
          <cell r="QN17">
            <v>9.2674569553760815</v>
          </cell>
          <cell r="QO17">
            <v>0</v>
          </cell>
          <cell r="QP17">
            <v>0</v>
          </cell>
          <cell r="QQ17">
            <v>0</v>
          </cell>
          <cell r="QR17">
            <v>5.3470997311264981</v>
          </cell>
          <cell r="QS17">
            <v>5.213477984002628</v>
          </cell>
          <cell r="QT17">
            <v>1.1955292954039538</v>
          </cell>
          <cell r="QU17">
            <v>1.4596358874101121</v>
          </cell>
          <cell r="QV17">
            <v>0.15936471227306434</v>
          </cell>
          <cell r="QW17">
            <v>9.2674569553760833</v>
          </cell>
          <cell r="QX17">
            <v>0</v>
          </cell>
          <cell r="QY17">
            <v>0</v>
          </cell>
          <cell r="QZ17">
            <v>0</v>
          </cell>
          <cell r="RA17">
            <v>5.3470997311264989</v>
          </cell>
          <cell r="RB17">
            <v>5.2134779840026289</v>
          </cell>
          <cell r="RC17">
            <v>1.195529295403954</v>
          </cell>
          <cell r="RD17">
            <v>1.8141121397091911</v>
          </cell>
          <cell r="RE17">
            <v>2.1426407877264233</v>
          </cell>
          <cell r="RF17">
            <v>1.8141121397091908</v>
          </cell>
          <cell r="RG17">
            <v>1.8141121397091913</v>
          </cell>
          <cell r="RH17">
            <v>0</v>
          </cell>
          <cell r="RI17">
            <v>1.8141121397091908</v>
          </cell>
          <cell r="RJ17">
            <v>0</v>
          </cell>
          <cell r="RK17">
            <v>1.7234065327237313</v>
          </cell>
          <cell r="RL17">
            <v>1.7234065327237311</v>
          </cell>
          <cell r="RM17">
            <v>1.7234065327237316</v>
          </cell>
          <cell r="RN17">
            <v>0</v>
          </cell>
          <cell r="RO17">
            <v>1.7234065327237313</v>
          </cell>
          <cell r="RP17">
            <v>0</v>
          </cell>
          <cell r="RQ17">
            <v>9.0705606985459569E-2</v>
          </cell>
          <cell r="RR17">
            <v>9.0705606985459555E-2</v>
          </cell>
          <cell r="RS17">
            <v>9.0705606985459555E-2</v>
          </cell>
          <cell r="RT17">
            <v>0</v>
          </cell>
          <cell r="RU17">
            <v>9.0705606985459555E-2</v>
          </cell>
          <cell r="RV17">
            <v>0</v>
          </cell>
          <cell r="RW17">
            <v>13.489121949252301</v>
          </cell>
          <cell r="RX17">
            <v>14.485461586801573</v>
          </cell>
          <cell r="RY17">
            <v>7.6363432499885571</v>
          </cell>
          <cell r="RZ17">
            <v>14.384022216072172</v>
          </cell>
          <cell r="SA17">
            <v>0</v>
          </cell>
          <cell r="SB17">
            <v>19.7053625389186</v>
          </cell>
          <cell r="SC17">
            <v>0</v>
          </cell>
          <cell r="SD17">
            <v>1.3880989838167463</v>
          </cell>
          <cell r="SE17">
            <v>0.41447855199508066</v>
          </cell>
          <cell r="SF17">
            <v>1.5473865941149678</v>
          </cell>
          <cell r="SG17">
            <v>0</v>
          </cell>
          <cell r="SH17">
            <v>2.440818139526586</v>
          </cell>
          <cell r="SI17">
            <v>0</v>
          </cell>
          <cell r="SJ17">
            <v>5.5759615161270331</v>
          </cell>
          <cell r="SK17">
            <v>5.2895907149886225</v>
          </cell>
          <cell r="SL17">
            <v>5.6228127520724183</v>
          </cell>
          <cell r="SM17">
            <v>0</v>
          </cell>
          <cell r="SN17">
            <v>5.8855976105856538</v>
          </cell>
          <cell r="SO17">
            <v>0</v>
          </cell>
          <cell r="SP17">
            <v>0</v>
          </cell>
          <cell r="SQ17">
            <v>0</v>
          </cell>
          <cell r="SR17">
            <v>0</v>
          </cell>
          <cell r="SS17">
            <v>0</v>
          </cell>
          <cell r="ST17">
            <v>0</v>
          </cell>
          <cell r="SU17">
            <v>0</v>
          </cell>
          <cell r="SV17">
            <v>0</v>
          </cell>
          <cell r="SW17">
            <v>0</v>
          </cell>
          <cell r="SX17">
            <v>0</v>
          </cell>
          <cell r="SY17">
            <v>0</v>
          </cell>
          <cell r="SZ17">
            <v>0</v>
          </cell>
          <cell r="TA17">
            <v>0</v>
          </cell>
          <cell r="TB17">
            <v>0</v>
          </cell>
          <cell r="TC17">
            <v>0</v>
          </cell>
          <cell r="TD17">
            <v>0</v>
          </cell>
          <cell r="TE17">
            <v>0</v>
          </cell>
          <cell r="TF17">
            <v>0</v>
          </cell>
          <cell r="TG17">
            <v>0</v>
          </cell>
          <cell r="TH17">
            <v>5.7936567172582008</v>
          </cell>
          <cell r="TI17">
            <v>1.729953320996575</v>
          </cell>
          <cell r="TJ17">
            <v>6.4584923983872136</v>
          </cell>
          <cell r="TK17">
            <v>0</v>
          </cell>
          <cell r="TL17">
            <v>10.187502890313164</v>
          </cell>
          <cell r="TM17">
            <v>0</v>
          </cell>
          <cell r="TN17">
            <v>0.67757693127184071</v>
          </cell>
          <cell r="TO17">
            <v>0.2023206620082785</v>
          </cell>
          <cell r="TP17">
            <v>0.75533047149757326</v>
          </cell>
          <cell r="TQ17">
            <v>0</v>
          </cell>
          <cell r="TR17">
            <v>1.1914438984931959</v>
          </cell>
          <cell r="TS17">
            <v>0</v>
          </cell>
          <cell r="TT17">
            <v>0</v>
          </cell>
          <cell r="TU17">
            <v>0</v>
          </cell>
          <cell r="TV17">
            <v>0</v>
          </cell>
          <cell r="TW17">
            <v>0</v>
          </cell>
          <cell r="TX17">
            <v>0</v>
          </cell>
          <cell r="TY17">
            <v>0</v>
          </cell>
          <cell r="TZ17">
            <v>3.2849834942940981</v>
          </cell>
          <cell r="UA17">
            <v>3.2849834942940981</v>
          </cell>
          <cell r="UB17">
            <v>1</v>
          </cell>
          <cell r="UC17">
            <v>0</v>
          </cell>
          <cell r="UD17">
            <v>4</v>
          </cell>
          <cell r="UE17">
            <v>60</v>
          </cell>
          <cell r="UF17">
            <v>1</v>
          </cell>
          <cell r="UG17">
            <v>0</v>
          </cell>
          <cell r="UH17">
            <v>0</v>
          </cell>
          <cell r="UI17">
            <v>0</v>
          </cell>
          <cell r="UJ17">
            <v>2.2971991355198407</v>
          </cell>
          <cell r="UK17">
            <v>2.2971991355198407</v>
          </cell>
          <cell r="UL17">
            <v>2.2971991355198407</v>
          </cell>
          <cell r="UM17">
            <v>2.2971991355198407</v>
          </cell>
          <cell r="UN17">
            <v>0</v>
          </cell>
          <cell r="UO17">
            <v>2.2971991355198402</v>
          </cell>
          <cell r="UP17">
            <v>0</v>
          </cell>
          <cell r="UQ17">
            <v>0.62024376659035696</v>
          </cell>
          <cell r="UR17">
            <v>0.62024376659035696</v>
          </cell>
          <cell r="US17">
            <v>0.62024376659035696</v>
          </cell>
          <cell r="UT17">
            <v>0</v>
          </cell>
          <cell r="UU17">
            <v>0.62024376659035685</v>
          </cell>
          <cell r="UV17">
            <v>0</v>
          </cell>
          <cell r="UW17">
            <v>0.68915974065595209</v>
          </cell>
          <cell r="UX17">
            <v>0.6891597406559522</v>
          </cell>
          <cell r="UY17">
            <v>0.6891597406559522</v>
          </cell>
          <cell r="UZ17">
            <v>0.6891597406559522</v>
          </cell>
          <cell r="VA17">
            <v>0</v>
          </cell>
          <cell r="VB17">
            <v>0.68915974065595209</v>
          </cell>
          <cell r="VC17">
            <v>0</v>
          </cell>
          <cell r="VD17">
            <v>0.1378319481311904</v>
          </cell>
          <cell r="VE17">
            <v>0.13783194813119043</v>
          </cell>
          <cell r="VF17">
            <v>0.13783194813119043</v>
          </cell>
          <cell r="VG17">
            <v>0</v>
          </cell>
          <cell r="VH17">
            <v>0.1378319481311904</v>
          </cell>
          <cell r="VI17">
            <v>0</v>
          </cell>
          <cell r="VJ17">
            <v>0</v>
          </cell>
          <cell r="VK17">
            <v>0</v>
          </cell>
          <cell r="VL17">
            <v>0</v>
          </cell>
          <cell r="VM17">
            <v>0</v>
          </cell>
          <cell r="VN17">
            <v>0</v>
          </cell>
          <cell r="VO17">
            <v>0</v>
          </cell>
          <cell r="VP17">
            <v>0</v>
          </cell>
          <cell r="VQ17">
            <v>0</v>
          </cell>
          <cell r="VR17">
            <v>0</v>
          </cell>
          <cell r="VS17">
            <v>0</v>
          </cell>
          <cell r="VT17">
            <v>0</v>
          </cell>
          <cell r="VU17">
            <v>0</v>
          </cell>
          <cell r="VV17">
            <v>0.68915974065595209</v>
          </cell>
          <cell r="VW17">
            <v>0.6891597406559522</v>
          </cell>
          <cell r="VX17">
            <v>0.6891597406559522</v>
          </cell>
          <cell r="VY17">
            <v>0</v>
          </cell>
          <cell r="VZ17">
            <v>0.68915974065595209</v>
          </cell>
          <cell r="WA17">
            <v>0</v>
          </cell>
          <cell r="WB17">
            <v>0.16080393948638885</v>
          </cell>
          <cell r="WC17">
            <v>0.16080393948638885</v>
          </cell>
          <cell r="WD17">
            <v>0.16080393948638882</v>
          </cell>
          <cell r="WE17">
            <v>0</v>
          </cell>
          <cell r="WF17">
            <v>0.16080393948638882</v>
          </cell>
          <cell r="WG17">
            <v>0</v>
          </cell>
          <cell r="WH17">
            <v>0</v>
          </cell>
          <cell r="WI17">
            <v>0</v>
          </cell>
          <cell r="WJ17">
            <v>0</v>
          </cell>
          <cell r="WK17">
            <v>0</v>
          </cell>
          <cell r="WL17">
            <v>0</v>
          </cell>
          <cell r="WM17">
            <v>0</v>
          </cell>
          <cell r="WN17">
            <v>0.68915974065595209</v>
          </cell>
          <cell r="WO17">
            <v>3.7020725612960943</v>
          </cell>
          <cell r="WP17">
            <v>4.1723165868193881</v>
          </cell>
          <cell r="WQ17">
            <v>1.1054180519372072</v>
          </cell>
          <cell r="WR17">
            <v>4.126894060565574</v>
          </cell>
          <cell r="WS17">
            <v>0</v>
          </cell>
          <cell r="WT17">
            <v>6.5096840836302201</v>
          </cell>
          <cell r="WU17">
            <v>0</v>
          </cell>
          <cell r="WV17">
            <v>0.76417344223180916</v>
          </cell>
          <cell r="WW17">
            <v>0.22817789329291163</v>
          </cell>
          <cell r="WX17">
            <v>0.85186413496020341</v>
          </cell>
          <cell r="WY17">
            <v>0</v>
          </cell>
          <cell r="WZ17">
            <v>1.3437142605027019</v>
          </cell>
          <cell r="XA17">
            <v>0</v>
          </cell>
          <cell r="XB17">
            <v>0.15703978118925385</v>
          </cell>
          <cell r="XC17">
            <v>4.6891195708518164E-2</v>
          </cell>
          <cell r="XD17">
            <v>0.17506046397846781</v>
          </cell>
          <cell r="XE17">
            <v>0</v>
          </cell>
          <cell r="XF17">
            <v>0.27613704139460704</v>
          </cell>
          <cell r="XG17">
            <v>0</v>
          </cell>
          <cell r="XH17">
            <v>0.48564063935274859</v>
          </cell>
          <cell r="XI17">
            <v>0.14500956440111185</v>
          </cell>
          <cell r="XJ17">
            <v>0.54136904043081757</v>
          </cell>
          <cell r="XK17">
            <v>0</v>
          </cell>
          <cell r="XL17">
            <v>0.85394521258432532</v>
          </cell>
          <cell r="XM17">
            <v>0</v>
          </cell>
          <cell r="XN17">
            <v>0.32860085816349471</v>
          </cell>
          <cell r="XO17">
            <v>9.8118368692593688E-2</v>
          </cell>
          <cell r="XP17">
            <v>0.36630857645234982</v>
          </cell>
          <cell r="XQ17">
            <v>0</v>
          </cell>
          <cell r="XR17">
            <v>0.57780817118971839</v>
          </cell>
          <cell r="XS17">
            <v>0</v>
          </cell>
          <cell r="XT17">
            <v>0</v>
          </cell>
          <cell r="XU17">
            <v>0</v>
          </cell>
          <cell r="XV17">
            <v>0</v>
          </cell>
          <cell r="XW17">
            <v>0</v>
          </cell>
          <cell r="XX17">
            <v>0</v>
          </cell>
          <cell r="XY17">
            <v>0</v>
          </cell>
          <cell r="XZ17">
            <v>0.15703978118925385</v>
          </cell>
          <cell r="YA17">
            <v>4.6891195708518164E-2</v>
          </cell>
          <cell r="YB17">
            <v>0.17506046397846781</v>
          </cell>
          <cell r="YC17">
            <v>0</v>
          </cell>
          <cell r="YD17">
            <v>0.27613704139460704</v>
          </cell>
          <cell r="YE17">
            <v>0</v>
          </cell>
          <cell r="YF17">
            <v>0.41569119881339095</v>
          </cell>
          <cell r="YG17">
            <v>0.1241230547460868</v>
          </cell>
          <cell r="YH17">
            <v>0.46339273771872413</v>
          </cell>
          <cell r="YI17">
            <v>0</v>
          </cell>
          <cell r="YJ17">
            <v>0.73094687794917779</v>
          </cell>
          <cell r="YK17">
            <v>0</v>
          </cell>
          <cell r="YL17">
            <v>1.2724632476526345</v>
          </cell>
          <cell r="YM17">
            <v>0.37995037133724247</v>
          </cell>
          <cell r="YN17">
            <v>1.4184813863257053</v>
          </cell>
          <cell r="YO17">
            <v>0</v>
          </cell>
          <cell r="YP17">
            <v>2.2374855200970942</v>
          </cell>
          <cell r="YQ17">
            <v>0</v>
          </cell>
          <cell r="YR17">
            <v>0.37944878969846529</v>
          </cell>
          <cell r="YS17">
            <v>0.60713366104255528</v>
          </cell>
          <cell r="YT17">
            <v>0.29814669058004989</v>
          </cell>
          <cell r="YU17">
            <v>0</v>
          </cell>
          <cell r="YV17">
            <v>0.10976758226299248</v>
          </cell>
          <cell r="YW17">
            <v>0.52817119067574891</v>
          </cell>
          <cell r="YX17">
            <v>1.6430042908174733</v>
          </cell>
          <cell r="YY17">
            <v>0.13640035621880911</v>
          </cell>
          <cell r="YZ17">
            <v>0.15703978118925385</v>
          </cell>
          <cell r="ZA17">
            <v>0.42764706874172598</v>
          </cell>
          <cell r="ZB17">
            <v>0.68425288873791734</v>
          </cell>
          <cell r="ZC17">
            <v>0.3360178283423324</v>
          </cell>
          <cell r="ZD17">
            <v>0</v>
          </cell>
          <cell r="ZE17">
            <v>0.12371046125865363</v>
          </cell>
          <cell r="ZF17">
            <v>0.59526046101188756</v>
          </cell>
          <cell r="ZG17">
            <v>1.8517016998697586</v>
          </cell>
          <cell r="ZH17">
            <v>0.15372617885711207</v>
          </cell>
          <cell r="ZI17">
            <v>0.17698726132397011</v>
          </cell>
          <cell r="ZJ17">
            <v>7.8E-2</v>
          </cell>
          <cell r="ZK17">
            <v>1.0773290512217004</v>
          </cell>
          <cell r="ZL17">
            <v>1.0773290512217004</v>
          </cell>
          <cell r="ZM17">
            <v>1.0773290512217004</v>
          </cell>
          <cell r="ZN17">
            <v>1.0773290512217006</v>
          </cell>
          <cell r="ZO17">
            <v>0</v>
          </cell>
          <cell r="ZP17">
            <v>1.0773290512217004</v>
          </cell>
          <cell r="ZQ17">
            <v>0</v>
          </cell>
          <cell r="ZR17">
            <v>5</v>
          </cell>
          <cell r="ZS17">
            <v>0</v>
          </cell>
          <cell r="ZT17">
            <v>5</v>
          </cell>
          <cell r="ZU17">
            <v>0</v>
          </cell>
          <cell r="ZV17">
            <v>1.0773290512217004</v>
          </cell>
          <cell r="ZW17">
            <v>1.0773290512217004</v>
          </cell>
        </row>
        <row r="18">
          <cell r="A18" t="str">
            <v>Ethiopia_9</v>
          </cell>
          <cell r="B18" t="str">
            <v>Ethiopia</v>
          </cell>
          <cell r="C18" t="str">
            <v xml:space="preserve">Dabat HC </v>
          </cell>
          <cell r="D18" t="str">
            <v>Health Center</v>
          </cell>
          <cell r="E18" t="str">
            <v>Primary</v>
          </cell>
          <cell r="F18" t="str">
            <v>Rural</v>
          </cell>
          <cell r="G18" t="str">
            <v>No</v>
          </cell>
          <cell r="H18">
            <v>39336</v>
          </cell>
          <cell r="I18">
            <v>29000</v>
          </cell>
          <cell r="J18">
            <v>17621</v>
          </cell>
          <cell r="K18">
            <v>5</v>
          </cell>
          <cell r="L18">
            <v>29</v>
          </cell>
          <cell r="M18" t="str">
            <v>USD</v>
          </cell>
          <cell r="N18">
            <v>1</v>
          </cell>
          <cell r="O18">
            <v>0</v>
          </cell>
          <cell r="P18">
            <v>0</v>
          </cell>
          <cell r="Q18">
            <v>0.6</v>
          </cell>
          <cell r="R18">
            <v>0.4</v>
          </cell>
          <cell r="S18">
            <v>0</v>
          </cell>
          <cell r="T18">
            <v>17621</v>
          </cell>
          <cell r="U18" t="str">
            <v>Jul-10</v>
          </cell>
          <cell r="V18" t="str">
            <v>Jun-11</v>
          </cell>
          <cell r="W18">
            <v>27</v>
          </cell>
          <cell r="X18">
            <v>250.66666666666666</v>
          </cell>
          <cell r="Y18">
            <v>0</v>
          </cell>
          <cell r="Z18">
            <v>23.25</v>
          </cell>
          <cell r="AA18">
            <v>0</v>
          </cell>
          <cell r="AB18">
            <v>300.91666666666669</v>
          </cell>
          <cell r="AC18">
            <v>273.91666666666663</v>
          </cell>
          <cell r="AD18">
            <v>10.243865965106616</v>
          </cell>
          <cell r="AE18">
            <v>6.6031570202160061</v>
          </cell>
          <cell r="AF18">
            <v>10</v>
          </cell>
          <cell r="AG18">
            <v>10.199999999999999</v>
          </cell>
          <cell r="AH18">
            <v>0</v>
          </cell>
          <cell r="AI18">
            <v>11</v>
          </cell>
          <cell r="AJ18">
            <v>0</v>
          </cell>
          <cell r="AK18">
            <v>11</v>
          </cell>
          <cell r="AL18">
            <v>6</v>
          </cell>
          <cell r="AM18">
            <v>0</v>
          </cell>
          <cell r="AN18">
            <v>8</v>
          </cell>
          <cell r="AO18">
            <v>0</v>
          </cell>
          <cell r="AP18">
            <v>10</v>
          </cell>
          <cell r="AQ18">
            <v>10.199999999999999</v>
          </cell>
          <cell r="AR18">
            <v>0</v>
          </cell>
          <cell r="AS18">
            <v>11</v>
          </cell>
          <cell r="AT18">
            <v>0</v>
          </cell>
          <cell r="AU18">
            <v>9</v>
          </cell>
          <cell r="AV18">
            <v>7.8</v>
          </cell>
          <cell r="AW18">
            <v>0</v>
          </cell>
          <cell r="AX18">
            <v>10</v>
          </cell>
          <cell r="AY18">
            <v>0</v>
          </cell>
          <cell r="AZ18">
            <v>45287.34</v>
          </cell>
          <cell r="BA18" t="str">
            <v>0: No</v>
          </cell>
          <cell r="BB18" t="str">
            <v>N/A</v>
          </cell>
          <cell r="BC18" t="str">
            <v>N/A</v>
          </cell>
          <cell r="BD18" t="str">
            <v>N/A</v>
          </cell>
          <cell r="BE18" t="str">
            <v>N/A</v>
          </cell>
          <cell r="BF18" t="str">
            <v>121</v>
          </cell>
          <cell r="BG18" t="str">
            <v>TRANSFER,DEATH: Transfer, Death</v>
          </cell>
          <cell r="BH18" t="str">
            <v>1: Yes</v>
          </cell>
          <cell r="BI18" t="str">
            <v>N_INITIATION,N_STAGE,N_MONITORING: Initiation, WHO Staging, Routine clinical monitoring</v>
          </cell>
          <cell r="BJ18" t="str">
            <v>A medical doctor comes from the region once a month to check on how accurately patient charts are being filled out.</v>
          </cell>
          <cell r="BK18" t="str">
            <v>1: Yes</v>
          </cell>
          <cell r="BL18">
            <v>0.38820585782340333</v>
          </cell>
          <cell r="BM18" t="str">
            <v>0: No</v>
          </cell>
          <cell r="BN18" t="str">
            <v>N/A</v>
          </cell>
          <cell r="BO18" t="str">
            <v>N/A</v>
          </cell>
          <cell r="BP18" t="str">
            <v>N/A</v>
          </cell>
          <cell r="BQ18" t="str">
            <v>N/A</v>
          </cell>
          <cell r="BR18" t="str">
            <v>121</v>
          </cell>
          <cell r="BS18" t="str">
            <v>TRANSFER,DEATH: Transfer, Death</v>
          </cell>
          <cell r="BT18" t="str">
            <v>0: No</v>
          </cell>
          <cell r="BU18" t="str">
            <v>0: No</v>
          </cell>
          <cell r="BV18" t="str">
            <v>0: No</v>
          </cell>
          <cell r="BW18" t="str">
            <v>0: No</v>
          </cell>
          <cell r="BX18" t="str">
            <v>0: No</v>
          </cell>
          <cell r="BY18" t="str">
            <v>1: Yes</v>
          </cell>
          <cell r="BZ18" t="str">
            <v>0: No</v>
          </cell>
          <cell r="CA18" t="str">
            <v/>
          </cell>
          <cell r="CB18" t="str">
            <v>The facility has yet to implement the HMIS protocol that in being implements across the country. The keep all the ART patient charts in the ART clinic, in alphabetical  order. With all the Pre-ART, ART, Dropped, Dead, and Transfer out in pile in alphabetical order.</v>
          </cell>
          <cell r="CC18">
            <v>15.97069668966844</v>
          </cell>
          <cell r="CD18">
            <v>21.223806972100348</v>
          </cell>
          <cell r="CE18">
            <v>15.452896953888724</v>
          </cell>
          <cell r="CF18">
            <v>11.693998169114467</v>
          </cell>
          <cell r="CG18">
            <v>15.540409081460863</v>
          </cell>
          <cell r="CH18">
            <v>11.314856965707037</v>
          </cell>
          <cell r="CI18">
            <v>10.937339911532153</v>
          </cell>
          <cell r="CJ18">
            <v>0</v>
          </cell>
          <cell r="CK18">
            <v>15.385004990646255</v>
          </cell>
          <cell r="CL18">
            <v>0</v>
          </cell>
          <cell r="CM18">
            <v>4.276698520553972</v>
          </cell>
          <cell r="CN18">
            <v>5.683397890639486</v>
          </cell>
          <cell r="CO18">
            <v>4.1380399881816867</v>
          </cell>
          <cell r="CP18">
            <v>3.9999754354320705</v>
          </cell>
          <cell r="CQ18">
            <v>0</v>
          </cell>
          <cell r="CR18">
            <v>5.6265639117330917</v>
          </cell>
          <cell r="CS18">
            <v>0</v>
          </cell>
          <cell r="CT18">
            <v>11.314856965707037</v>
          </cell>
          <cell r="CU18">
            <v>10.937339911532153</v>
          </cell>
          <cell r="CV18">
            <v>15.385004990646255</v>
          </cell>
          <cell r="CW18">
            <v>4.1380399881816867</v>
          </cell>
          <cell r="CX18">
            <v>3.9999754354320705</v>
          </cell>
          <cell r="CY18">
            <v>5.6265639117330917</v>
          </cell>
          <cell r="CZ18">
            <v>8.4016445422375838</v>
          </cell>
          <cell r="DA18">
            <v>11.165128577515599</v>
          </cell>
          <cell r="DB18">
            <v>7.8580174928554785</v>
          </cell>
          <cell r="DC18">
            <v>0</v>
          </cell>
          <cell r="DD18">
            <v>11.053477291740444</v>
          </cell>
          <cell r="DE18">
            <v>0</v>
          </cell>
          <cell r="DF18">
            <v>1.4028091789059474</v>
          </cell>
          <cell r="DG18">
            <v>1.8642236973325497</v>
          </cell>
          <cell r="DH18">
            <v>1.3120406381826484</v>
          </cell>
          <cell r="DI18">
            <v>0</v>
          </cell>
          <cell r="DJ18">
            <v>1.8455814603592242</v>
          </cell>
          <cell r="DK18">
            <v>0</v>
          </cell>
          <cell r="DL18">
            <v>1.2625060398418422</v>
          </cell>
          <cell r="DM18">
            <v>1.6777717973974231</v>
          </cell>
          <cell r="DN18">
            <v>1.1808157910083061</v>
          </cell>
          <cell r="DO18">
            <v>0</v>
          </cell>
          <cell r="DP18">
            <v>1.6609940794234488</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0.62703840812909406</v>
          </cell>
          <cell r="EE18">
            <v>0.83328500921529025</v>
          </cell>
          <cell r="EF18">
            <v>0.58646598948572115</v>
          </cell>
          <cell r="EG18">
            <v>0</v>
          </cell>
          <cell r="EH18">
            <v>0.82495215912313724</v>
          </cell>
          <cell r="EI18">
            <v>0</v>
          </cell>
          <cell r="EJ18">
            <v>0.54013811799524236</v>
          </cell>
          <cell r="EK18">
            <v>0.71780131933884861</v>
          </cell>
          <cell r="EL18">
            <v>0.50518856855068162</v>
          </cell>
          <cell r="EM18">
            <v>0</v>
          </cell>
          <cell r="EN18">
            <v>0.7106233061454601</v>
          </cell>
          <cell r="EO18">
            <v>0</v>
          </cell>
          <cell r="EP18">
            <v>3.7365604025587298</v>
          </cell>
          <cell r="EQ18">
            <v>4.9655965713006376</v>
          </cell>
          <cell r="ER18">
            <v>3.4947868668813893</v>
          </cell>
          <cell r="ES18">
            <v>0</v>
          </cell>
          <cell r="ET18">
            <v>4.9159406055876316</v>
          </cell>
          <cell r="EU18">
            <v>0</v>
          </cell>
          <cell r="EV18">
            <v>0.16615895873719191</v>
          </cell>
          <cell r="EW18">
            <v>0</v>
          </cell>
          <cell r="EX18">
            <v>3.3231791747438382</v>
          </cell>
          <cell r="EY18">
            <v>0</v>
          </cell>
          <cell r="EZ18">
            <v>3.3231791747438382</v>
          </cell>
          <cell r="FA18">
            <v>0.86402658543339783</v>
          </cell>
          <cell r="FB18">
            <v>0</v>
          </cell>
          <cell r="FC18">
            <v>0</v>
          </cell>
          <cell r="FD18">
            <v>3.3231791747438382</v>
          </cell>
          <cell r="FE18">
            <v>10.999723068402105</v>
          </cell>
          <cell r="FF18">
            <v>3.5391858211021874</v>
          </cell>
          <cell r="FG18">
            <v>4.7521462198836879</v>
          </cell>
          <cell r="FH18">
            <v>8.2913320409858748</v>
          </cell>
          <cell r="FI18">
            <v>0.22081226232320117</v>
          </cell>
          <cell r="FJ18">
            <v>0</v>
          </cell>
          <cell r="FK18">
            <v>4.4162452464640225</v>
          </cell>
          <cell r="FL18">
            <v>0</v>
          </cell>
          <cell r="FM18">
            <v>4.4162452464640225</v>
          </cell>
          <cell r="FN18">
            <v>1.1482237640806461</v>
          </cell>
          <cell r="FO18">
            <v>0</v>
          </cell>
          <cell r="FP18">
            <v>0</v>
          </cell>
          <cell r="FQ18">
            <v>4.4162452464640225</v>
          </cell>
          <cell r="FR18">
            <v>14.617771765795913</v>
          </cell>
          <cell r="FS18">
            <v>4.7033011874841844</v>
          </cell>
          <cell r="FT18" t="e">
            <v>#VALUE!</v>
          </cell>
          <cell r="FU18" t="e">
            <v>#VALUE!</v>
          </cell>
          <cell r="FV18">
            <v>0.16077177578560478</v>
          </cell>
          <cell r="FW18">
            <v>0</v>
          </cell>
          <cell r="FX18">
            <v>3.215435515712096</v>
          </cell>
          <cell r="FY18">
            <v>0</v>
          </cell>
          <cell r="FZ18">
            <v>3.215435515712096</v>
          </cell>
          <cell r="GA18">
            <v>0.83601323408514483</v>
          </cell>
          <cell r="GB18">
            <v>0</v>
          </cell>
          <cell r="GC18">
            <v>0</v>
          </cell>
          <cell r="GD18">
            <v>3.215435515712096</v>
          </cell>
          <cell r="GE18">
            <v>10.643091557007036</v>
          </cell>
          <cell r="GF18">
            <v>3.4244388242333823</v>
          </cell>
          <cell r="GG18" t="e">
            <v>#VALUE!</v>
          </cell>
          <cell r="GH18" t="e">
            <v>#VALUE!</v>
          </cell>
          <cell r="GI18">
            <v>10052.941191046706</v>
          </cell>
          <cell r="GJ18">
            <v>0</v>
          </cell>
          <cell r="GK18">
            <v>907.23583299674635</v>
          </cell>
          <cell r="GL18">
            <v>0</v>
          </cell>
          <cell r="GM18">
            <v>1266.3636971858034</v>
          </cell>
          <cell r="GN18">
            <v>1709.0229234242158</v>
          </cell>
          <cell r="GO18">
            <v>0</v>
          </cell>
          <cell r="GP18">
            <v>0</v>
          </cell>
          <cell r="GQ18">
            <v>398.32639923084736</v>
          </cell>
          <cell r="GR18">
            <v>491.93678279120127</v>
          </cell>
          <cell r="GS18">
            <v>663.95527453211423</v>
          </cell>
          <cell r="GT18">
            <v>0</v>
          </cell>
          <cell r="GU18" t="e">
            <v>#VALUE!</v>
          </cell>
          <cell r="GV18">
            <v>0</v>
          </cell>
          <cell r="GW18">
            <v>0.88343266523389485</v>
          </cell>
          <cell r="GX18">
            <v>0.59320857571973395</v>
          </cell>
          <cell r="GY18">
            <v>0</v>
          </cell>
          <cell r="GZ18">
            <v>3.3231791747438382</v>
          </cell>
          <cell r="HA18">
            <v>2.5499999999999998</v>
          </cell>
          <cell r="HB18">
            <v>92.516755809689911</v>
          </cell>
          <cell r="HC18">
            <v>89.318977598442302</v>
          </cell>
          <cell r="HD18">
            <v>0</v>
          </cell>
          <cell r="HE18">
            <v>83.215087312319</v>
          </cell>
          <cell r="HF18">
            <v>0</v>
          </cell>
          <cell r="HG18">
            <v>87.890918019205429</v>
          </cell>
          <cell r="HH18">
            <v>4.6258377904844963</v>
          </cell>
          <cell r="HI18">
            <v>84.853028718520164</v>
          </cell>
          <cell r="HJ18">
            <v>4.4659488799221148</v>
          </cell>
          <cell r="HK18">
            <v>0</v>
          </cell>
          <cell r="HL18">
            <v>0</v>
          </cell>
          <cell r="HM18">
            <v>79.054332946703056</v>
          </cell>
          <cell r="HN18">
            <v>4.1607543656159507</v>
          </cell>
          <cell r="HO18">
            <v>0</v>
          </cell>
          <cell r="HP18">
            <v>0</v>
          </cell>
          <cell r="HQ18">
            <v>67</v>
          </cell>
          <cell r="HR18">
            <v>201</v>
          </cell>
          <cell r="HS18">
            <v>6</v>
          </cell>
          <cell r="HT18">
            <v>0</v>
          </cell>
          <cell r="HU18" t="str">
            <v>1: Yes</v>
          </cell>
          <cell r="HV18" t="str">
            <v>1</v>
          </cell>
          <cell r="HW18" t="str">
            <v>60</v>
          </cell>
          <cell r="HX18" t="str">
            <v>D4T3TCNVP: D4T-3TC-NVP</v>
          </cell>
          <cell r="HY18" t="str">
            <v>1: Yes</v>
          </cell>
          <cell r="HZ18" t="str">
            <v>0: No</v>
          </cell>
          <cell r="IA18" t="str">
            <v>N/A</v>
          </cell>
          <cell r="IB18" t="str">
            <v>N/A</v>
          </cell>
          <cell r="IC18" t="str">
            <v>N/A</v>
          </cell>
          <cell r="ID18">
            <v>0</v>
          </cell>
          <cell r="IE18">
            <v>180</v>
          </cell>
          <cell r="IF18">
            <v>0</v>
          </cell>
          <cell r="IG18">
            <v>65</v>
          </cell>
          <cell r="IH18">
            <v>0</v>
          </cell>
          <cell r="II18">
            <v>6</v>
          </cell>
          <cell r="IJ18">
            <v>0</v>
          </cell>
          <cell r="IK18">
            <v>0</v>
          </cell>
          <cell r="IL18">
            <v>0</v>
          </cell>
          <cell r="IM18">
            <v>0</v>
          </cell>
          <cell r="IN18">
            <v>53.426982537955851</v>
          </cell>
          <cell r="IO18">
            <v>86.333054358572809</v>
          </cell>
          <cell r="IP18">
            <v>118.77139391566578</v>
          </cell>
          <cell r="IQ18">
            <v>141.70379137230802</v>
          </cell>
          <cell r="IR18">
            <v>151.52344998649522</v>
          </cell>
          <cell r="IS18" t="str">
            <v>N/A</v>
          </cell>
          <cell r="IT18">
            <v>128.29043031908435</v>
          </cell>
          <cell r="IU18" t="str">
            <v>N/A</v>
          </cell>
          <cell r="IV18">
            <v>2188</v>
          </cell>
          <cell r="IW18">
            <v>291.56400000000002</v>
          </cell>
          <cell r="IX18">
            <v>717</v>
          </cell>
          <cell r="IY18">
            <v>256.536</v>
          </cell>
          <cell r="IZ18">
            <v>142.87049999999999</v>
          </cell>
          <cell r="JA18">
            <v>1</v>
          </cell>
          <cell r="JB18">
            <v>38.744999999999997</v>
          </cell>
          <cell r="JC18">
            <v>2060.995175</v>
          </cell>
          <cell r="JD18">
            <v>2565.2764999999999</v>
          </cell>
          <cell r="JE18">
            <v>291.56400000000002</v>
          </cell>
          <cell r="JF18">
            <v>808.25549999999998</v>
          </cell>
          <cell r="JG18">
            <v>256.536</v>
          </cell>
          <cell r="JH18">
            <v>142.87049999999999</v>
          </cell>
          <cell r="JI18">
            <v>1</v>
          </cell>
          <cell r="JJ18">
            <v>38.744999999999997</v>
          </cell>
          <cell r="JK18">
            <v>2070.41</v>
          </cell>
          <cell r="JL18">
            <v>127</v>
          </cell>
          <cell r="JM18">
            <v>53</v>
          </cell>
          <cell r="JN18">
            <v>42</v>
          </cell>
          <cell r="JO18">
            <v>23</v>
          </cell>
          <cell r="JP18">
            <v>1</v>
          </cell>
          <cell r="JQ18">
            <v>5</v>
          </cell>
          <cell r="JR18">
            <v>0</v>
          </cell>
          <cell r="JS18">
            <v>0</v>
          </cell>
          <cell r="JT18">
            <v>0</v>
          </cell>
          <cell r="JU18">
            <v>0</v>
          </cell>
          <cell r="JV18">
            <v>4.3919011004532154</v>
          </cell>
          <cell r="JW18">
            <v>9.8869811503093707</v>
          </cell>
          <cell r="JX18" t="str">
            <v/>
          </cell>
          <cell r="JY18">
            <v>2.6909500670282807</v>
          </cell>
          <cell r="JZ18">
            <v>4.2871771553742803</v>
          </cell>
          <cell r="KA18">
            <v>4.5083333126838321</v>
          </cell>
          <cell r="KB18">
            <v>4.3541744618533507</v>
          </cell>
          <cell r="KC18" t="str">
            <v/>
          </cell>
          <cell r="KD18">
            <v>7.3098614583668882</v>
          </cell>
          <cell r="KE18">
            <v>7.3163660512289344</v>
          </cell>
          <cell r="KF18" t="str">
            <v>Tenofovir/Emtricitabine (TDF/FTC)</v>
          </cell>
          <cell r="KG18" t="str">
            <v/>
          </cell>
          <cell r="KH18" t="str">
            <v>1: Yes</v>
          </cell>
          <cell r="KI18" t="str">
            <v>1</v>
          </cell>
          <cell r="KJ18" t="str">
            <v>60</v>
          </cell>
          <cell r="KK18" t="str">
            <v>D4T3TCNVP: D4T-3TC-NVP</v>
          </cell>
          <cell r="KL18" t="str">
            <v>1: Yes</v>
          </cell>
          <cell r="KM18">
            <v>180</v>
          </cell>
          <cell r="KN18">
            <v>65</v>
          </cell>
          <cell r="KO18">
            <v>6</v>
          </cell>
          <cell r="KP18">
            <v>0</v>
          </cell>
          <cell r="KQ18">
            <v>12.752360414923182</v>
          </cell>
          <cell r="KR18">
            <v>12.752360414923182</v>
          </cell>
          <cell r="KS18">
            <v>12.752360414923182</v>
          </cell>
          <cell r="KT18">
            <v>0</v>
          </cell>
          <cell r="KU18">
            <v>12.752360414923182</v>
          </cell>
          <cell r="KV18">
            <v>0</v>
          </cell>
          <cell r="KW18">
            <v>1.8884744801443367</v>
          </cell>
          <cell r="KX18">
            <v>1.6837731722965927</v>
          </cell>
          <cell r="KY18">
            <v>2.0856844547796225</v>
          </cell>
          <cell r="KZ18">
            <v>0</v>
          </cell>
          <cell r="LA18">
            <v>0</v>
          </cell>
          <cell r="LB18">
            <v>0</v>
          </cell>
          <cell r="LC18">
            <v>0</v>
          </cell>
          <cell r="LD18">
            <v>0</v>
          </cell>
          <cell r="LE18">
            <v>0</v>
          </cell>
          <cell r="LF18">
            <v>0</v>
          </cell>
          <cell r="LG18">
            <v>0</v>
          </cell>
          <cell r="LH18">
            <v>0</v>
          </cell>
          <cell r="LI18">
            <v>9.1193192756566379</v>
          </cell>
          <cell r="LJ18">
            <v>9.1193192756566379</v>
          </cell>
          <cell r="LK18">
            <v>9.1193192756566379</v>
          </cell>
          <cell r="LL18">
            <v>0</v>
          </cell>
          <cell r="LM18">
            <v>9.1193192756566379</v>
          </cell>
          <cell r="LN18">
            <v>0</v>
          </cell>
          <cell r="LO18">
            <v>3.6330411392665427</v>
          </cell>
          <cell r="LP18">
            <v>3.6330411392665427</v>
          </cell>
          <cell r="LQ18">
            <v>3.6330411392665427</v>
          </cell>
          <cell r="LR18">
            <v>0</v>
          </cell>
          <cell r="LS18">
            <v>3.6330411392665427</v>
          </cell>
          <cell r="LT18">
            <v>0</v>
          </cell>
          <cell r="LU18">
            <v>0</v>
          </cell>
          <cell r="LV18">
            <v>0</v>
          </cell>
          <cell r="LW18">
            <v>0</v>
          </cell>
          <cell r="LX18">
            <v>0</v>
          </cell>
          <cell r="LY18">
            <v>0</v>
          </cell>
          <cell r="LZ18">
            <v>0</v>
          </cell>
          <cell r="MA18">
            <v>0</v>
          </cell>
          <cell r="MB18">
            <v>0</v>
          </cell>
          <cell r="MC18">
            <v>0</v>
          </cell>
          <cell r="MD18">
            <v>0</v>
          </cell>
          <cell r="ME18">
            <v>0</v>
          </cell>
          <cell r="MF18">
            <v>0</v>
          </cell>
          <cell r="MG18">
            <v>1.746474717220968E-3</v>
          </cell>
          <cell r="MH18">
            <v>1.7464747172209682E-3</v>
          </cell>
          <cell r="MI18">
            <v>1.746474717220968E-3</v>
          </cell>
          <cell r="MJ18">
            <v>0</v>
          </cell>
          <cell r="MK18">
            <v>1.746474717220968E-3</v>
          </cell>
          <cell r="ML18">
            <v>0</v>
          </cell>
          <cell r="MM18">
            <v>12.750613940205959</v>
          </cell>
          <cell r="MN18">
            <v>12.750613940205959</v>
          </cell>
          <cell r="MO18">
            <v>12.750613940205959</v>
          </cell>
          <cell r="MP18">
            <v>0</v>
          </cell>
          <cell r="MQ18">
            <v>12.750613940205959</v>
          </cell>
          <cell r="MR18">
            <v>0</v>
          </cell>
          <cell r="MS18">
            <v>0</v>
          </cell>
          <cell r="MT18">
            <v>1.2827471614511219</v>
          </cell>
          <cell r="MU18">
            <v>0</v>
          </cell>
          <cell r="MV18">
            <v>0</v>
          </cell>
          <cell r="MW18">
            <v>0</v>
          </cell>
          <cell r="MX18">
            <v>1.1498199944613681</v>
          </cell>
          <cell r="MY18">
            <v>0</v>
          </cell>
          <cell r="MZ18">
            <v>0</v>
          </cell>
          <cell r="NA18">
            <v>0</v>
          </cell>
          <cell r="NB18">
            <v>0.38548878427028532</v>
          </cell>
          <cell r="NC18" t="str">
            <v/>
          </cell>
          <cell r="ND18">
            <v>7.1092102556986427</v>
          </cell>
          <cell r="NE18">
            <v>0</v>
          </cell>
          <cell r="NF18">
            <v>0</v>
          </cell>
          <cell r="NG18" t="str">
            <v>N/A</v>
          </cell>
          <cell r="NH18">
            <v>2.761664283714234</v>
          </cell>
          <cell r="NI18" t="str">
            <v>N/A</v>
          </cell>
          <cell r="NJ18" t="str">
            <v>N/A</v>
          </cell>
          <cell r="NK18" t="str">
            <v>N/A</v>
          </cell>
          <cell r="NL18">
            <v>0.28929951110241076</v>
          </cell>
          <cell r="NM18">
            <v>34.634173359180288</v>
          </cell>
          <cell r="NN18">
            <v>321.54195513708117</v>
          </cell>
          <cell r="NO18">
            <v>386</v>
          </cell>
          <cell r="NP18">
            <v>0</v>
          </cell>
          <cell r="NQ18">
            <v>346</v>
          </cell>
          <cell r="NR18">
            <v>0</v>
          </cell>
          <cell r="NS18">
            <v>116</v>
          </cell>
          <cell r="NT18">
            <v>0</v>
          </cell>
          <cell r="NU18">
            <v>0</v>
          </cell>
          <cell r="NV18">
            <v>14.34152491277384</v>
          </cell>
          <cell r="NW18">
            <v>12.752360414923183</v>
          </cell>
          <cell r="NX18">
            <v>1.9086519135920614</v>
          </cell>
          <cell r="NY18">
            <v>0</v>
          </cell>
          <cell r="NZ18">
            <v>9.1193192756566397</v>
          </cell>
          <cell r="OA18">
            <v>3.6330411392665432</v>
          </cell>
          <cell r="OB18">
            <v>0</v>
          </cell>
          <cell r="OC18">
            <v>0</v>
          </cell>
          <cell r="OD18">
            <v>1.7464747172209682E-3</v>
          </cell>
          <cell r="OE18">
            <v>12.750613940205962</v>
          </cell>
          <cell r="OF18">
            <v>0</v>
          </cell>
          <cell r="OG18">
            <v>1.2827471614511219</v>
          </cell>
          <cell r="OH18">
            <v>0</v>
          </cell>
          <cell r="OI18">
            <v>0</v>
          </cell>
          <cell r="OJ18">
            <v>0</v>
          </cell>
          <cell r="OK18">
            <v>1.1498199944613683</v>
          </cell>
          <cell r="OL18">
            <v>0</v>
          </cell>
          <cell r="OM18">
            <v>0</v>
          </cell>
          <cell r="ON18">
            <v>0</v>
          </cell>
          <cell r="OO18">
            <v>0.38548878427028532</v>
          </cell>
          <cell r="OP18">
            <v>8.1067678610664551</v>
          </cell>
          <cell r="OQ18">
            <v>8.0139880998881168</v>
          </cell>
          <cell r="OR18">
            <v>9.0480242653664646</v>
          </cell>
          <cell r="OS18">
            <v>9.0480242653664646</v>
          </cell>
          <cell r="OT18">
            <v>7.9200236296140893</v>
          </cell>
          <cell r="OU18">
            <v>0</v>
          </cell>
          <cell r="OV18">
            <v>9.0270530697242002</v>
          </cell>
          <cell r="OW18">
            <v>4.8605725976447047</v>
          </cell>
          <cell r="OX18">
            <v>5.9588519799705351</v>
          </cell>
          <cell r="OY18">
            <v>4.6679594814082526</v>
          </cell>
          <cell r="OZ18">
            <v>0</v>
          </cell>
          <cell r="PA18">
            <v>5.6617831129338807</v>
          </cell>
          <cell r="PB18">
            <v>0</v>
          </cell>
          <cell r="PC18">
            <v>7.7014294680131323</v>
          </cell>
          <cell r="PD18">
            <v>0</v>
          </cell>
          <cell r="PE18">
            <v>8.5956230520981389</v>
          </cell>
          <cell r="PF18">
            <v>7.5240224481333842</v>
          </cell>
          <cell r="PG18">
            <v>0</v>
          </cell>
          <cell r="PH18">
            <v>8.5757004162379893</v>
          </cell>
          <cell r="PI18">
            <v>0.4053383930533227</v>
          </cell>
          <cell r="PJ18">
            <v>0</v>
          </cell>
          <cell r="PK18">
            <v>0.45240121326832322</v>
          </cell>
          <cell r="PL18">
            <v>0.39600118148070451</v>
          </cell>
          <cell r="PM18">
            <v>0</v>
          </cell>
          <cell r="PN18">
            <v>0.45135265348621001</v>
          </cell>
          <cell r="PO18">
            <v>0</v>
          </cell>
          <cell r="PP18">
            <v>0.6</v>
          </cell>
          <cell r="PQ18">
            <v>0.8</v>
          </cell>
          <cell r="PR18">
            <v>0.8</v>
          </cell>
          <cell r="PS18">
            <v>1</v>
          </cell>
          <cell r="PT18" t="str">
            <v>1: Yes</v>
          </cell>
          <cell r="PU18" t="str">
            <v>1: Yes</v>
          </cell>
          <cell r="PV18">
            <v>0.98</v>
          </cell>
          <cell r="PW18" t="str">
            <v>1: Yes</v>
          </cell>
          <cell r="PX18" t="str">
            <v>0: All patients when initiated</v>
          </cell>
          <cell r="PY18">
            <v>1</v>
          </cell>
          <cell r="PZ18" t="str">
            <v>0: No</v>
          </cell>
          <cell r="QA18" t="str">
            <v>N/A</v>
          </cell>
          <cell r="QB18" t="str">
            <v>N/A</v>
          </cell>
          <cell r="QC18">
            <v>0.38000800614155295</v>
          </cell>
          <cell r="QD18">
            <v>0.25261669878122145</v>
          </cell>
          <cell r="QE18">
            <v>2.1998225969161109</v>
          </cell>
          <cell r="QF18">
            <v>7.227501532052881E-2</v>
          </cell>
          <cell r="QG18">
            <v>4.3856555384561825E-2</v>
          </cell>
          <cell r="QH18">
            <v>8.6423936850677559E-3</v>
          </cell>
          <cell r="QI18">
            <v>6.9788491943823736E-2</v>
          </cell>
          <cell r="QJ18">
            <v>4.8605725976447047</v>
          </cell>
          <cell r="QK18">
            <v>0.21918550524888203</v>
          </cell>
          <cell r="QL18">
            <v>0.21176063428659689</v>
          </cell>
          <cell r="QM18">
            <v>0.25338858313860851</v>
          </cell>
          <cell r="QN18">
            <v>2.2065442770733545</v>
          </cell>
          <cell r="QO18">
            <v>5.6385665501759476E-2</v>
          </cell>
          <cell r="QP18">
            <v>4.3990561526014653E-2</v>
          </cell>
          <cell r="QQ18">
            <v>1.05952012211289E-2</v>
          </cell>
          <cell r="QR18">
            <v>6.2223764051641373E-2</v>
          </cell>
          <cell r="QS18">
            <v>5.9588519799705351</v>
          </cell>
          <cell r="QT18">
            <v>0.24428359859682502</v>
          </cell>
          <cell r="QU18">
            <v>0.39659217057143004</v>
          </cell>
          <cell r="QV18">
            <v>0.25254061404383382</v>
          </cell>
          <cell r="QW18">
            <v>2.1991600400645908</v>
          </cell>
          <cell r="QX18">
            <v>7.3841230514103892E-2</v>
          </cell>
          <cell r="QY18">
            <v>4.3843346382483737E-2</v>
          </cell>
          <cell r="QZ18">
            <v>8.4499052026571052E-3</v>
          </cell>
          <cell r="RA18">
            <v>7.0534148115733428E-2</v>
          </cell>
          <cell r="RB18">
            <v>4.7523150619362884</v>
          </cell>
          <cell r="RC18">
            <v>0.21671158305699481</v>
          </cell>
          <cell r="RD18">
            <v>5.2306221459688844</v>
          </cell>
          <cell r="RE18">
            <v>5.7462052233324146</v>
          </cell>
          <cell r="RF18">
            <v>12.242077405894028</v>
          </cell>
          <cell r="RG18">
            <v>1.1930443976488672</v>
          </cell>
          <cell r="RH18">
            <v>0</v>
          </cell>
          <cell r="RI18">
            <v>40.61887434213687</v>
          </cell>
          <cell r="RJ18">
            <v>0</v>
          </cell>
          <cell r="RK18">
            <v>4.9690910386704408</v>
          </cell>
          <cell r="RL18">
            <v>11.629973535599326</v>
          </cell>
          <cell r="RM18">
            <v>1.1333921777664238</v>
          </cell>
          <cell r="RN18">
            <v>0</v>
          </cell>
          <cell r="RO18">
            <v>38.587930625030026</v>
          </cell>
          <cell r="RP18">
            <v>0</v>
          </cell>
          <cell r="RQ18">
            <v>0.26153110729844425</v>
          </cell>
          <cell r="RR18">
            <v>0.61210387029470137</v>
          </cell>
          <cell r="RS18">
            <v>5.9652219882443361E-2</v>
          </cell>
          <cell r="RT18">
            <v>0</v>
          </cell>
          <cell r="RU18">
            <v>2.0309437171068434</v>
          </cell>
          <cell r="RV18">
            <v>0</v>
          </cell>
          <cell r="RW18">
            <v>6.6290115954496862</v>
          </cell>
          <cell r="RX18">
            <v>6.2534737109737355</v>
          </cell>
          <cell r="RY18">
            <v>8.5888438486876062</v>
          </cell>
          <cell r="RZ18">
            <v>6.0448283007063379</v>
          </cell>
          <cell r="SA18">
            <v>0</v>
          </cell>
          <cell r="SB18">
            <v>8.5029554102007321</v>
          </cell>
          <cell r="SC18">
            <v>0</v>
          </cell>
          <cell r="SD18">
            <v>0.25380260264427029</v>
          </cell>
          <cell r="SE18">
            <v>0.33728381123306572</v>
          </cell>
          <cell r="SF18">
            <v>0.23738034634583166</v>
          </cell>
          <cell r="SG18">
            <v>0</v>
          </cell>
          <cell r="SH18">
            <v>0.33391097312073514</v>
          </cell>
          <cell r="SI18">
            <v>0</v>
          </cell>
          <cell r="SJ18">
            <v>0.37052022378861893</v>
          </cell>
          <cell r="SK18">
            <v>0.49239240226985548</v>
          </cell>
          <cell r="SL18">
            <v>0.34654577271752429</v>
          </cell>
          <cell r="SM18">
            <v>0</v>
          </cell>
          <cell r="SN18">
            <v>0.487468478247157</v>
          </cell>
          <cell r="SO18">
            <v>0</v>
          </cell>
          <cell r="SP18">
            <v>1.5168235453695624</v>
          </cell>
          <cell r="SQ18">
            <v>2.015739874296544</v>
          </cell>
          <cell r="SR18">
            <v>1.4186777235299075</v>
          </cell>
          <cell r="SS18">
            <v>0</v>
          </cell>
          <cell r="ST18">
            <v>1.9955824755535785</v>
          </cell>
          <cell r="SU18">
            <v>0</v>
          </cell>
          <cell r="SV18">
            <v>2.2602616464361815E-2</v>
          </cell>
          <cell r="SW18">
            <v>3.0037109728241387E-2</v>
          </cell>
          <cell r="SX18">
            <v>2.1140117826736287E-2</v>
          </cell>
          <cell r="SY18">
            <v>0</v>
          </cell>
          <cell r="SZ18">
            <v>2.9736738630958975E-2</v>
          </cell>
          <cell r="TA18">
            <v>0</v>
          </cell>
          <cell r="TB18">
            <v>2.2602616464361815E-2</v>
          </cell>
          <cell r="TC18">
            <v>3.0037109728241387E-2</v>
          </cell>
          <cell r="TD18">
            <v>2.1140117826736287E-2</v>
          </cell>
          <cell r="TE18">
            <v>0</v>
          </cell>
          <cell r="TF18">
            <v>2.9736738630958975E-2</v>
          </cell>
          <cell r="TG18">
            <v>0</v>
          </cell>
          <cell r="TH18">
            <v>1.2229898237073416</v>
          </cell>
          <cell r="TI18">
            <v>1.625257836372229</v>
          </cell>
          <cell r="TJ18">
            <v>1.1438564652387748</v>
          </cell>
          <cell r="TK18">
            <v>0</v>
          </cell>
          <cell r="TL18">
            <v>1.6090052580085068</v>
          </cell>
          <cell r="TM18">
            <v>0</v>
          </cell>
          <cell r="TN18">
            <v>0.95163199333774307</v>
          </cell>
          <cell r="TO18">
            <v>1.2646445003329814</v>
          </cell>
          <cell r="TP18">
            <v>0.89005679933435222</v>
          </cell>
          <cell r="TQ18">
            <v>0</v>
          </cell>
          <cell r="TR18">
            <v>1.2519980553296517</v>
          </cell>
          <cell r="TS18">
            <v>0</v>
          </cell>
          <cell r="TT18">
            <v>2.1020433311856479</v>
          </cell>
          <cell r="TU18">
            <v>2.7934512047264488</v>
          </cell>
          <cell r="TV18">
            <v>1.9660309578864745</v>
          </cell>
          <cell r="TW18">
            <v>0</v>
          </cell>
          <cell r="TX18">
            <v>2.7655166926791841</v>
          </cell>
          <cell r="TY18">
            <v>0</v>
          </cell>
          <cell r="TZ18">
            <v>0</v>
          </cell>
          <cell r="UA18">
            <v>0</v>
          </cell>
          <cell r="UB18">
            <v>0</v>
          </cell>
          <cell r="UC18">
            <v>0</v>
          </cell>
          <cell r="UD18">
            <v>0</v>
          </cell>
          <cell r="UE18">
            <v>0</v>
          </cell>
          <cell r="UF18">
            <v>0</v>
          </cell>
          <cell r="UG18">
            <v>0</v>
          </cell>
          <cell r="UH18">
            <v>0</v>
          </cell>
          <cell r="UI18">
            <v>0</v>
          </cell>
          <cell r="UJ18">
            <v>1.3835570486966038</v>
          </cell>
          <cell r="UK18">
            <v>1.3223429624197722</v>
          </cell>
          <cell r="UL18">
            <v>2.0045777326223666</v>
          </cell>
          <cell r="UM18">
            <v>1.2789025489326618</v>
          </cell>
          <cell r="UN18">
            <v>0</v>
          </cell>
          <cell r="UO18">
            <v>1.7906897859653896</v>
          </cell>
          <cell r="UP18">
            <v>0</v>
          </cell>
          <cell r="UQ18">
            <v>0.60876510142650575</v>
          </cell>
          <cell r="UR18">
            <v>0.8820142023538412</v>
          </cell>
          <cell r="US18">
            <v>0.56271712153037112</v>
          </cell>
          <cell r="UT18">
            <v>0</v>
          </cell>
          <cell r="UU18">
            <v>0.78790350582477142</v>
          </cell>
          <cell r="UV18">
            <v>0</v>
          </cell>
          <cell r="UW18">
            <v>0.37356040314808303</v>
          </cell>
          <cell r="UX18">
            <v>0.35703259985333846</v>
          </cell>
          <cell r="UY18">
            <v>0.54123598780803894</v>
          </cell>
          <cell r="UZ18">
            <v>0.34530368821181867</v>
          </cell>
          <cell r="VA18">
            <v>0</v>
          </cell>
          <cell r="VB18">
            <v>0.48348624221065528</v>
          </cell>
          <cell r="VC18">
            <v>0</v>
          </cell>
          <cell r="VD18">
            <v>0.16602684584359248</v>
          </cell>
          <cell r="VE18">
            <v>0.24054932791468395</v>
          </cell>
          <cell r="VF18">
            <v>0.1534683058719194</v>
          </cell>
          <cell r="VG18">
            <v>0</v>
          </cell>
          <cell r="VH18">
            <v>0.21488277431584676</v>
          </cell>
          <cell r="VI18">
            <v>0</v>
          </cell>
          <cell r="VJ18">
            <v>0</v>
          </cell>
          <cell r="VK18">
            <v>0</v>
          </cell>
          <cell r="VL18">
            <v>0</v>
          </cell>
          <cell r="VM18">
            <v>0</v>
          </cell>
          <cell r="VN18">
            <v>0</v>
          </cell>
          <cell r="VO18">
            <v>0</v>
          </cell>
          <cell r="VP18">
            <v>0</v>
          </cell>
          <cell r="VQ18">
            <v>0</v>
          </cell>
          <cell r="VR18">
            <v>0</v>
          </cell>
          <cell r="VS18">
            <v>0</v>
          </cell>
          <cell r="VT18">
            <v>0</v>
          </cell>
          <cell r="VU18">
            <v>0</v>
          </cell>
          <cell r="VV18">
            <v>0.15219127535662644</v>
          </cell>
          <cell r="VW18">
            <v>0.2205035505884603</v>
          </cell>
          <cell r="VX18">
            <v>0.14067928038259278</v>
          </cell>
          <cell r="VY18">
            <v>0</v>
          </cell>
          <cell r="VZ18">
            <v>0.19697587645619286</v>
          </cell>
          <cell r="WA18">
            <v>0</v>
          </cell>
          <cell r="WB18">
            <v>8.301342292179624E-2</v>
          </cell>
          <cell r="WC18">
            <v>0.12027466395734197</v>
          </cell>
          <cell r="WD18">
            <v>7.6734152935959699E-2</v>
          </cell>
          <cell r="WE18">
            <v>0</v>
          </cell>
          <cell r="WF18">
            <v>0.10744138715792338</v>
          </cell>
          <cell r="WG18">
            <v>0</v>
          </cell>
          <cell r="WH18">
            <v>0</v>
          </cell>
          <cell r="WI18">
            <v>0</v>
          </cell>
          <cell r="WJ18">
            <v>0</v>
          </cell>
          <cell r="WK18">
            <v>0</v>
          </cell>
          <cell r="WL18">
            <v>0</v>
          </cell>
          <cell r="WM18">
            <v>0</v>
          </cell>
          <cell r="WN18">
            <v>0.37356040314808303</v>
          </cell>
          <cell r="WO18">
            <v>0.49162129215278533</v>
          </cell>
          <cell r="WP18">
            <v>0.4698700038906074</v>
          </cell>
          <cell r="WQ18">
            <v>0.7122894542446977</v>
          </cell>
          <cell r="WR18">
            <v>0.45443426003725251</v>
          </cell>
          <cell r="WS18">
            <v>0</v>
          </cell>
          <cell r="WT18">
            <v>0.63628834622355135</v>
          </cell>
          <cell r="WU18">
            <v>0</v>
          </cell>
          <cell r="WV18">
            <v>0.18576990729946341</v>
          </cell>
          <cell r="WW18">
            <v>0.26915422093699726</v>
          </cell>
          <cell r="WX18">
            <v>0.17171797012930159</v>
          </cell>
          <cell r="WY18">
            <v>0</v>
          </cell>
          <cell r="WZ18">
            <v>0.24043553235066753</v>
          </cell>
          <cell r="XA18">
            <v>0</v>
          </cell>
          <cell r="XB18">
            <v>7.9892712754171508E-2</v>
          </cell>
          <cell r="XC18">
            <v>0.115753197988243</v>
          </cell>
          <cell r="XD18">
            <v>7.3849498348268372E-2</v>
          </cell>
          <cell r="XE18">
            <v>0</v>
          </cell>
          <cell r="XF18">
            <v>0.10340236048577539</v>
          </cell>
          <cell r="XG18">
            <v>0</v>
          </cell>
          <cell r="XH18">
            <v>8.9333882897590047E-2</v>
          </cell>
          <cell r="XI18">
            <v>0.12943211311301142</v>
          </cell>
          <cell r="XJ18">
            <v>8.2576523065246737E-2</v>
          </cell>
          <cell r="XK18">
            <v>0</v>
          </cell>
          <cell r="XL18">
            <v>0.11562173876100276</v>
          </cell>
          <cell r="XM18">
            <v>0</v>
          </cell>
          <cell r="XN18">
            <v>0</v>
          </cell>
          <cell r="XO18">
            <v>0</v>
          </cell>
          <cell r="XP18">
            <v>0</v>
          </cell>
          <cell r="XQ18">
            <v>0</v>
          </cell>
          <cell r="XR18">
            <v>0</v>
          </cell>
          <cell r="XS18">
            <v>0</v>
          </cell>
          <cell r="XT18">
            <v>0</v>
          </cell>
          <cell r="XU18">
            <v>0</v>
          </cell>
          <cell r="XV18">
            <v>0</v>
          </cell>
          <cell r="XW18">
            <v>0</v>
          </cell>
          <cell r="XX18">
            <v>0</v>
          </cell>
          <cell r="XY18">
            <v>0</v>
          </cell>
          <cell r="XZ18">
            <v>7.6584050424631137E-2</v>
          </cell>
          <cell r="YA18">
            <v>0.11095941602109444</v>
          </cell>
          <cell r="YB18">
            <v>7.0791108605111092E-2</v>
          </cell>
          <cell r="YC18">
            <v>0</v>
          </cell>
          <cell r="YD18">
            <v>9.9120073864997521E-2</v>
          </cell>
          <cell r="YE18">
            <v>0</v>
          </cell>
          <cell r="YF18">
            <v>6.0040738776929281E-2</v>
          </cell>
          <cell r="YG18">
            <v>8.699050618535159E-2</v>
          </cell>
          <cell r="YH18">
            <v>5.5499159889324662E-2</v>
          </cell>
          <cell r="YI18">
            <v>0</v>
          </cell>
          <cell r="YJ18">
            <v>7.7708640761108103E-2</v>
          </cell>
          <cell r="YK18">
            <v>0</v>
          </cell>
          <cell r="YL18">
            <v>0</v>
          </cell>
          <cell r="YM18">
            <v>0</v>
          </cell>
          <cell r="YN18">
            <v>0</v>
          </cell>
          <cell r="YO18">
            <v>0</v>
          </cell>
          <cell r="YP18">
            <v>0</v>
          </cell>
          <cell r="YQ18">
            <v>0</v>
          </cell>
          <cell r="YR18">
            <v>0.16075505919874819</v>
          </cell>
          <cell r="YS18">
            <v>0</v>
          </cell>
          <cell r="YT18">
            <v>1.8042094186167021E-2</v>
          </cell>
          <cell r="YU18">
            <v>0</v>
          </cell>
          <cell r="YV18">
            <v>0.11147436765024622</v>
          </cell>
          <cell r="YW18">
            <v>2.1908257226059956E-2</v>
          </cell>
          <cell r="YX18">
            <v>4.2965958583343462E-2</v>
          </cell>
          <cell r="YY18">
            <v>0.13647555530822053</v>
          </cell>
          <cell r="YZ18">
            <v>7.9892712754171508E-2</v>
          </cell>
          <cell r="ZA18">
            <v>0.15364261372893565</v>
          </cell>
          <cell r="ZB18">
            <v>0</v>
          </cell>
          <cell r="ZC18">
            <v>1.7243839924684135E-2</v>
          </cell>
          <cell r="ZD18">
            <v>0</v>
          </cell>
          <cell r="ZE18">
            <v>0.10654229667751267</v>
          </cell>
          <cell r="ZF18">
            <v>2.0938948479973588E-2</v>
          </cell>
          <cell r="ZG18">
            <v>4.10649730777835E-2</v>
          </cell>
          <cell r="ZH18">
            <v>0.13043733200171784</v>
          </cell>
          <cell r="ZI18">
            <v>7.6357940251634504E-2</v>
          </cell>
          <cell r="ZJ18">
            <v>0.12520000000000001</v>
          </cell>
          <cell r="ZK18">
            <v>2.9397661453498984</v>
          </cell>
          <cell r="ZL18">
            <v>2.9397661453498989</v>
          </cell>
          <cell r="ZM18">
            <v>2.9397661453498984</v>
          </cell>
          <cell r="ZN18">
            <v>0</v>
          </cell>
          <cell r="ZO18">
            <v>0</v>
          </cell>
          <cell r="ZP18">
            <v>34.63444917478536</v>
          </cell>
          <cell r="ZQ18">
            <v>0</v>
          </cell>
          <cell r="ZR18">
            <v>0</v>
          </cell>
          <cell r="ZS18">
            <v>15</v>
          </cell>
          <cell r="ZT18">
            <v>0</v>
          </cell>
          <cell r="ZU18">
            <v>15</v>
          </cell>
          <cell r="ZV18">
            <v>0</v>
          </cell>
          <cell r="ZW18">
            <v>0</v>
          </cell>
        </row>
        <row r="19">
          <cell r="A19" t="str">
            <v>Ethiopia_12</v>
          </cell>
          <cell r="B19" t="str">
            <v>Ethiopia</v>
          </cell>
          <cell r="C19" t="str">
            <v>Shoarobit HC</v>
          </cell>
          <cell r="D19" t="str">
            <v>Health Center</v>
          </cell>
          <cell r="E19" t="str">
            <v>Primary</v>
          </cell>
          <cell r="F19" t="str">
            <v>Peri-urban/Semi-urban</v>
          </cell>
          <cell r="G19" t="str">
            <v>No</v>
          </cell>
          <cell r="H19">
            <v>38930</v>
          </cell>
          <cell r="I19" t="e">
            <v>#VALUE!</v>
          </cell>
          <cell r="J19">
            <v>21102</v>
          </cell>
          <cell r="K19">
            <v>8</v>
          </cell>
          <cell r="L19">
            <v>600</v>
          </cell>
          <cell r="M19" t="str">
            <v>USD</v>
          </cell>
          <cell r="N19">
            <v>1</v>
          </cell>
          <cell r="O19">
            <v>0.9</v>
          </cell>
          <cell r="P19">
            <v>0</v>
          </cell>
          <cell r="Q19">
            <v>0</v>
          </cell>
          <cell r="R19">
            <v>0.1</v>
          </cell>
          <cell r="S19">
            <v>0</v>
          </cell>
          <cell r="T19">
            <v>21102</v>
          </cell>
          <cell r="U19" t="str">
            <v>Jul-10</v>
          </cell>
          <cell r="V19" t="str">
            <v>Jun-11</v>
          </cell>
          <cell r="W19">
            <v>125</v>
          </cell>
          <cell r="X19">
            <v>729.75</v>
          </cell>
          <cell r="Y19">
            <v>0</v>
          </cell>
          <cell r="Z19">
            <v>38.833333333333336</v>
          </cell>
          <cell r="AA19">
            <v>0</v>
          </cell>
          <cell r="AB19">
            <v>893.58333333333337</v>
          </cell>
          <cell r="AC19">
            <v>768.58333333333337</v>
          </cell>
          <cell r="AD19">
            <v>11.755003264011934</v>
          </cell>
          <cell r="AE19">
            <v>13.438105007926886</v>
          </cell>
          <cell r="AF19">
            <v>12</v>
          </cell>
          <cell r="AG19">
            <v>11.7</v>
          </cell>
          <cell r="AH19">
            <v>0</v>
          </cell>
          <cell r="AI19">
            <v>12</v>
          </cell>
          <cell r="AJ19">
            <v>0</v>
          </cell>
          <cell r="AK19">
            <v>12</v>
          </cell>
          <cell r="AL19">
            <v>13</v>
          </cell>
          <cell r="AM19">
            <v>0</v>
          </cell>
          <cell r="AN19">
            <v>26.3</v>
          </cell>
          <cell r="AO19">
            <v>0</v>
          </cell>
          <cell r="AP19">
            <v>12</v>
          </cell>
          <cell r="AQ19">
            <v>11.7</v>
          </cell>
          <cell r="AR19">
            <v>0</v>
          </cell>
          <cell r="AS19">
            <v>12</v>
          </cell>
          <cell r="AT19">
            <v>0</v>
          </cell>
          <cell r="AU19">
            <v>4.0999999999999996</v>
          </cell>
          <cell r="AV19">
            <v>7.2</v>
          </cell>
          <cell r="AW19">
            <v>0</v>
          </cell>
          <cell r="AX19">
            <v>7.2</v>
          </cell>
          <cell r="AY19">
            <v>0</v>
          </cell>
          <cell r="AZ19">
            <v>212230.11499999999</v>
          </cell>
          <cell r="BA19" t="str">
            <v>1: Yes</v>
          </cell>
          <cell r="BB19">
            <v>6.4000000000000001E-2</v>
          </cell>
          <cell r="BC19">
            <v>6.4000000000000001E-2</v>
          </cell>
          <cell r="BD19">
            <v>0</v>
          </cell>
          <cell r="BE19">
            <v>0.03</v>
          </cell>
          <cell r="BF19" t="str">
            <v>N/A</v>
          </cell>
          <cell r="BG19" t="str">
            <v>N/A</v>
          </cell>
          <cell r="BH19" t="str">
            <v>1: Yes</v>
          </cell>
          <cell r="BI19" t="str">
            <v>N_INITIATION,N_STAGE,N_MONITORING: Initiation, WHO Staging, Routine clinical monitoring</v>
          </cell>
          <cell r="BJ19" t="str">
            <v>There is a health officer (in between a nurse and a doctor in Ethiopia) who oversees all of the work and is the ART coordinator.  Of the 50 patients he sees per day, around 4 are ART.  In addition, MSH has a clinical mentoring program that sends a doctor to the facility once a month for clinical monitoring.</v>
          </cell>
          <cell r="BK19" t="str">
            <v>1: Yes</v>
          </cell>
          <cell r="BL19">
            <v>0.60920345025088973</v>
          </cell>
          <cell r="BM19" t="str">
            <v>1: Yes</v>
          </cell>
          <cell r="BN19">
            <v>6.4000000000000001E-2</v>
          </cell>
          <cell r="BO19">
            <v>6.4000000000000001E-2</v>
          </cell>
          <cell r="BP19">
            <v>0</v>
          </cell>
          <cell r="BQ19">
            <v>0.03</v>
          </cell>
          <cell r="BR19" t="str">
            <v>N/A</v>
          </cell>
          <cell r="BS19" t="str">
            <v>N/A</v>
          </cell>
          <cell r="BT19" t="str">
            <v>1: Yes</v>
          </cell>
          <cell r="BU19" t="str">
            <v>0: No</v>
          </cell>
          <cell r="BV19" t="str">
            <v>0: No</v>
          </cell>
          <cell r="BW19" t="str">
            <v>0: No</v>
          </cell>
          <cell r="BX19" t="str">
            <v>1: Yes</v>
          </cell>
          <cell r="BY19" t="str">
            <v>0: No</v>
          </cell>
          <cell r="BZ19" t="str">
            <v>0: No</v>
          </cell>
          <cell r="CA19" t="str">
            <v/>
          </cell>
          <cell r="CB19" t="str">
            <v>Sampling was from the register so there was no bias towards any patient type, however Transferred In patients were harder to find because they did not have a unique ART number.  There is a potential bias towards the beginning of the sampling periods, however this was compensated for by entering every possible chart that came in.</v>
          </cell>
          <cell r="CC19">
            <v>16.132691857710526</v>
          </cell>
          <cell r="CD19">
            <v>13.123268401954654</v>
          </cell>
          <cell r="CE19">
            <v>16.622135117347717</v>
          </cell>
          <cell r="CF19">
            <v>11.018034846485772</v>
          </cell>
          <cell r="CG19">
            <v>8.9627093747169546</v>
          </cell>
          <cell r="CH19">
            <v>11.352306581024775</v>
          </cell>
          <cell r="CI19">
            <v>10.964010008388229</v>
          </cell>
          <cell r="CJ19">
            <v>0</v>
          </cell>
          <cell r="CK19">
            <v>18.649115779690561</v>
          </cell>
          <cell r="CL19">
            <v>0</v>
          </cell>
          <cell r="CM19">
            <v>5.1146570112247538</v>
          </cell>
          <cell r="CN19">
            <v>4.1605590272376984</v>
          </cell>
          <cell r="CO19">
            <v>5.269828536322942</v>
          </cell>
          <cell r="CP19">
            <v>5.0895782634438813</v>
          </cell>
          <cell r="CQ19">
            <v>0</v>
          </cell>
          <cell r="CR19">
            <v>8.6570638144386916</v>
          </cell>
          <cell r="CS19">
            <v>0</v>
          </cell>
          <cell r="CT19">
            <v>11.352306581024775</v>
          </cell>
          <cell r="CU19">
            <v>10.964010008388229</v>
          </cell>
          <cell r="CV19">
            <v>18.649115779690561</v>
          </cell>
          <cell r="CW19">
            <v>5.269828536322942</v>
          </cell>
          <cell r="CX19">
            <v>5.0895782634438813</v>
          </cell>
          <cell r="CY19">
            <v>8.6570638144386916</v>
          </cell>
          <cell r="CZ19">
            <v>6.0761163617792713</v>
          </cell>
          <cell r="DA19">
            <v>4.9426658960839838</v>
          </cell>
          <cell r="DB19">
            <v>6.0463232809549119</v>
          </cell>
          <cell r="DC19">
            <v>0</v>
          </cell>
          <cell r="DD19">
            <v>10.28442903843562</v>
          </cell>
          <cell r="DE19">
            <v>0</v>
          </cell>
          <cell r="DF19">
            <v>7.94765595277966E-2</v>
          </cell>
          <cell r="DG19">
            <v>6.4650848819672285E-2</v>
          </cell>
          <cell r="DH19">
            <v>7.908686133561775E-2</v>
          </cell>
          <cell r="DI19">
            <v>0</v>
          </cell>
          <cell r="DJ19">
            <v>0.13452195251298271</v>
          </cell>
          <cell r="DK19">
            <v>0</v>
          </cell>
          <cell r="DL19">
            <v>0</v>
          </cell>
          <cell r="DM19">
            <v>0</v>
          </cell>
          <cell r="DN19">
            <v>0</v>
          </cell>
          <cell r="DO19">
            <v>0</v>
          </cell>
          <cell r="DP19">
            <v>0</v>
          </cell>
          <cell r="DQ19">
            <v>0</v>
          </cell>
          <cell r="DR19">
            <v>4.0014931855133744</v>
          </cell>
          <cell r="DS19">
            <v>3.2550469286367987</v>
          </cell>
          <cell r="DT19">
            <v>3.9818726248137737</v>
          </cell>
          <cell r="DU19">
            <v>0</v>
          </cell>
          <cell r="DV19">
            <v>6.7729237334989305</v>
          </cell>
          <cell r="DW19">
            <v>0</v>
          </cell>
          <cell r="DX19">
            <v>0</v>
          </cell>
          <cell r="DY19">
            <v>0</v>
          </cell>
          <cell r="DZ19">
            <v>0</v>
          </cell>
          <cell r="EA19">
            <v>0</v>
          </cell>
          <cell r="EB19">
            <v>0</v>
          </cell>
          <cell r="EC19">
            <v>0</v>
          </cell>
          <cell r="ED19">
            <v>1.5167729793302125</v>
          </cell>
          <cell r="EE19">
            <v>1.2338312222252801</v>
          </cell>
          <cell r="EF19">
            <v>1.5093357715358318</v>
          </cell>
          <cell r="EG19">
            <v>0</v>
          </cell>
          <cell r="EH19">
            <v>2.5672885679842783</v>
          </cell>
          <cell r="EI19">
            <v>0</v>
          </cell>
          <cell r="EJ19">
            <v>4.4588327715598703</v>
          </cell>
          <cell r="EK19">
            <v>3.6270735061889186</v>
          </cell>
          <cell r="EL19">
            <v>4.4369697331919733</v>
          </cell>
          <cell r="EM19">
            <v>0</v>
          </cell>
          <cell r="EN19">
            <v>7.5470163016974405</v>
          </cell>
          <cell r="EO19">
            <v>0</v>
          </cell>
          <cell r="EP19">
            <v>0</v>
          </cell>
          <cell r="EQ19">
            <v>0</v>
          </cell>
          <cell r="ER19">
            <v>0</v>
          </cell>
          <cell r="ES19">
            <v>0</v>
          </cell>
          <cell r="ET19">
            <v>0</v>
          </cell>
          <cell r="EU19">
            <v>0</v>
          </cell>
          <cell r="EV19">
            <v>0.10071808262613074</v>
          </cell>
          <cell r="EW19">
            <v>8.9527184556560668E-2</v>
          </cell>
          <cell r="EX19">
            <v>2.4843793714445583</v>
          </cell>
          <cell r="EY19">
            <v>0</v>
          </cell>
          <cell r="EZ19">
            <v>1.9807889583139047</v>
          </cell>
          <cell r="FA19">
            <v>7.6098106873076568E-2</v>
          </cell>
          <cell r="FB19">
            <v>0</v>
          </cell>
          <cell r="FC19">
            <v>41.406322857409307</v>
          </cell>
          <cell r="FD19">
            <v>1.1190898069570083</v>
          </cell>
          <cell r="FE19">
            <v>47.256924368180549</v>
          </cell>
          <cell r="FF19">
            <v>1.7681618949920732</v>
          </cell>
          <cell r="FG19">
            <v>5.1925767042805182</v>
          </cell>
          <cell r="FH19">
            <v>6.9607385992725916</v>
          </cell>
          <cell r="FI19">
            <v>8.192993722874814E-2</v>
          </cell>
          <cell r="FJ19">
            <v>7.2826610869998351E-2</v>
          </cell>
          <cell r="FK19">
            <v>2.0209384516424542</v>
          </cell>
          <cell r="FL19">
            <v>0</v>
          </cell>
          <cell r="FM19">
            <v>1.6112887654987136</v>
          </cell>
          <cell r="FN19">
            <v>6.1902619239498607E-2</v>
          </cell>
          <cell r="FO19">
            <v>0</v>
          </cell>
          <cell r="FP19">
            <v>33.682307527374235</v>
          </cell>
          <cell r="FQ19">
            <v>0.91033263587497937</v>
          </cell>
          <cell r="FR19">
            <v>38.441526547728628</v>
          </cell>
          <cell r="FS19">
            <v>1.4383255646824673</v>
          </cell>
          <cell r="FT19">
            <v>4.2239434304599044</v>
          </cell>
          <cell r="FU19">
            <v>5.6622689951423713</v>
          </cell>
          <cell r="FV19">
            <v>0.10377372808813594</v>
          </cell>
          <cell r="FW19">
            <v>9.2243313856120834E-2</v>
          </cell>
          <cell r="FX19">
            <v>2.559751959507353</v>
          </cell>
          <cell r="FY19">
            <v>0</v>
          </cell>
          <cell r="FZ19">
            <v>2.0408833190666735</v>
          </cell>
          <cell r="GA19">
            <v>7.8406816777702712E-2</v>
          </cell>
          <cell r="GB19">
            <v>0</v>
          </cell>
          <cell r="GC19">
            <v>42.662532658455881</v>
          </cell>
          <cell r="GD19">
            <v>1.1530414232015105</v>
          </cell>
          <cell r="GE19">
            <v>48.690633218953373</v>
          </cell>
          <cell r="GF19">
            <v>1.8218054486583866</v>
          </cell>
          <cell r="GG19">
            <v>5.3501122036550077</v>
          </cell>
          <cell r="GH19">
            <v>7.1719176523133941</v>
          </cell>
          <cell r="GI19">
            <v>8303.20571115643</v>
          </cell>
          <cell r="GJ19">
            <v>1809.6272930238549</v>
          </cell>
          <cell r="GK19">
            <v>1399.3712639890045</v>
          </cell>
          <cell r="GL19">
            <v>0</v>
          </cell>
          <cell r="GM19">
            <v>1002.2297331341069</v>
          </cell>
          <cell r="GN19">
            <v>1305.4950181013528</v>
          </cell>
          <cell r="GO19">
            <v>0</v>
          </cell>
          <cell r="GP19">
            <v>96.63966537896377</v>
          </cell>
          <cell r="GQ19">
            <v>577.31049333310204</v>
          </cell>
          <cell r="GR19">
            <v>778.17645081330136</v>
          </cell>
          <cell r="GS19">
            <v>702.2443633056713</v>
          </cell>
          <cell r="GT19">
            <v>0</v>
          </cell>
          <cell r="GU19">
            <v>1</v>
          </cell>
          <cell r="GV19">
            <v>0</v>
          </cell>
          <cell r="GW19">
            <v>0</v>
          </cell>
          <cell r="GX19">
            <v>9.9345699409745747E-2</v>
          </cell>
          <cell r="GY19">
            <v>0</v>
          </cell>
          <cell r="GZ19">
            <v>1.1190898069570083</v>
          </cell>
          <cell r="HA19">
            <v>4.4394999999999998</v>
          </cell>
          <cell r="HB19">
            <v>98.601471411412618</v>
          </cell>
          <cell r="HC19">
            <v>90.646384249470884</v>
          </cell>
          <cell r="HD19">
            <v>0</v>
          </cell>
          <cell r="HE19">
            <v>108.38897704999907</v>
          </cell>
          <cell r="HF19">
            <v>0</v>
          </cell>
          <cell r="HG19">
            <v>93.671397840841976</v>
          </cell>
          <cell r="HH19">
            <v>4.9300735705706309</v>
          </cell>
          <cell r="HI19">
            <v>86.114065036997346</v>
          </cell>
          <cell r="HJ19">
            <v>4.5323192124735439</v>
          </cell>
          <cell r="HK19">
            <v>0</v>
          </cell>
          <cell r="HL19">
            <v>0</v>
          </cell>
          <cell r="HM19">
            <v>102.96952819749912</v>
          </cell>
          <cell r="HN19">
            <v>5.4194488524999542</v>
          </cell>
          <cell r="HO19">
            <v>0</v>
          </cell>
          <cell r="HP19">
            <v>0</v>
          </cell>
          <cell r="HQ19">
            <v>71</v>
          </cell>
          <cell r="HR19">
            <v>586.65</v>
          </cell>
          <cell r="HS19">
            <v>210.99999999999997</v>
          </cell>
          <cell r="HT19">
            <v>0</v>
          </cell>
          <cell r="HU19" t="str">
            <v>1: Yes</v>
          </cell>
          <cell r="HV19" t="str">
            <v>1</v>
          </cell>
          <cell r="HW19" t="str">
            <v>5</v>
          </cell>
          <cell r="HX19" t="str">
            <v>TDF: TDF</v>
          </cell>
          <cell r="HY19" t="str">
            <v>1: Yes</v>
          </cell>
          <cell r="HZ19" t="str">
            <v>1: Yes</v>
          </cell>
          <cell r="IA19" t="str">
            <v>0: No</v>
          </cell>
          <cell r="IB19" t="str">
            <v>1: Yes</v>
          </cell>
          <cell r="IC19" t="str">
            <v>0: No</v>
          </cell>
          <cell r="ID19">
            <v>0</v>
          </cell>
          <cell r="IE19">
            <v>548</v>
          </cell>
          <cell r="IF19">
            <v>0</v>
          </cell>
          <cell r="IG19">
            <v>71</v>
          </cell>
          <cell r="IH19">
            <v>0</v>
          </cell>
          <cell r="II19">
            <v>211</v>
          </cell>
          <cell r="IJ19">
            <v>0</v>
          </cell>
          <cell r="IK19">
            <v>0</v>
          </cell>
          <cell r="IL19">
            <v>0</v>
          </cell>
          <cell r="IM19">
            <v>0</v>
          </cell>
          <cell r="IN19">
            <v>53.426982537955851</v>
          </cell>
          <cell r="IO19">
            <v>86.333054358572809</v>
          </cell>
          <cell r="IP19">
            <v>118.77139391566578</v>
          </cell>
          <cell r="IQ19">
            <v>141.70379137230802</v>
          </cell>
          <cell r="IR19">
            <v>151.52344998649522</v>
          </cell>
          <cell r="IS19" t="str">
            <v>N/A</v>
          </cell>
          <cell r="IT19">
            <v>128.29043031908435</v>
          </cell>
          <cell r="IU19" t="str">
            <v>N/A</v>
          </cell>
          <cell r="IV19">
            <v>7182</v>
          </cell>
          <cell r="IW19">
            <v>291.56400000000002</v>
          </cell>
          <cell r="IX19">
            <v>1211.011</v>
          </cell>
          <cell r="IY19">
            <v>100.8</v>
          </cell>
          <cell r="IZ19">
            <v>1720.8575000000001</v>
          </cell>
          <cell r="JA19">
            <v>19</v>
          </cell>
          <cell r="JB19">
            <v>106.74299999999999</v>
          </cell>
          <cell r="JC19">
            <v>4472.558</v>
          </cell>
          <cell r="JD19">
            <v>8102.4269999999997</v>
          </cell>
          <cell r="JE19">
            <v>291.56400000000002</v>
          </cell>
          <cell r="JF19">
            <v>1369.5315000000001</v>
          </cell>
          <cell r="JG19">
            <v>100.8</v>
          </cell>
          <cell r="JH19">
            <v>1720.8575000000001</v>
          </cell>
          <cell r="JI19">
            <v>19</v>
          </cell>
          <cell r="JJ19">
            <v>454.209</v>
          </cell>
          <cell r="JK19">
            <v>4486.558</v>
          </cell>
          <cell r="JL19">
            <v>405</v>
          </cell>
          <cell r="JM19">
            <v>143</v>
          </cell>
          <cell r="JN19">
            <v>50</v>
          </cell>
          <cell r="JO19">
            <v>21</v>
          </cell>
          <cell r="JP19">
            <v>158</v>
          </cell>
          <cell r="JQ19">
            <v>53</v>
          </cell>
          <cell r="JR19">
            <v>0</v>
          </cell>
          <cell r="JS19">
            <v>0</v>
          </cell>
          <cell r="JT19">
            <v>0</v>
          </cell>
          <cell r="JU19">
            <v>0</v>
          </cell>
          <cell r="JV19">
            <v>4.3919011004532154</v>
          </cell>
          <cell r="JW19">
            <v>9.8869811503093707</v>
          </cell>
          <cell r="JX19">
            <v>0</v>
          </cell>
          <cell r="JY19">
            <v>2.6909500670282807</v>
          </cell>
          <cell r="JZ19">
            <v>4.2871771553742803</v>
          </cell>
          <cell r="KA19">
            <v>4.5083333126838321</v>
          </cell>
          <cell r="KB19">
            <v>4.3541744618533507</v>
          </cell>
          <cell r="KC19">
            <v>0</v>
          </cell>
          <cell r="KD19">
            <v>7.3098614583668882</v>
          </cell>
          <cell r="KE19" t="e">
            <v>#N/A</v>
          </cell>
          <cell r="KF19" t="str">
            <v>Tenofovir/Emtricitabine (TDF/FTC)</v>
          </cell>
          <cell r="KG19" t="str">
            <v/>
          </cell>
          <cell r="KH19" t="str">
            <v>1: Yes</v>
          </cell>
          <cell r="KI19" t="str">
            <v>1</v>
          </cell>
          <cell r="KJ19" t="str">
            <v>5</v>
          </cell>
          <cell r="KK19" t="str">
            <v>TDF: TDF</v>
          </cell>
          <cell r="KL19" t="str">
            <v>1: Yes</v>
          </cell>
          <cell r="KM19">
            <v>548</v>
          </cell>
          <cell r="KN19">
            <v>71</v>
          </cell>
          <cell r="KO19">
            <v>211</v>
          </cell>
          <cell r="KP19">
            <v>0</v>
          </cell>
          <cell r="KQ19">
            <v>12.057683598501262</v>
          </cell>
          <cell r="KR19">
            <v>12.057683598501264</v>
          </cell>
          <cell r="KS19">
            <v>12.057683598501262</v>
          </cell>
          <cell r="KT19">
            <v>0</v>
          </cell>
          <cell r="KU19">
            <v>12.057683598501262</v>
          </cell>
          <cell r="KV19">
            <v>0</v>
          </cell>
          <cell r="KW19">
            <v>1.0580520614751561</v>
          </cell>
          <cell r="KX19">
            <v>1.0580520614751563</v>
          </cell>
          <cell r="KY19">
            <v>1.0580520614751561</v>
          </cell>
          <cell r="KZ19">
            <v>0</v>
          </cell>
          <cell r="LA19">
            <v>1.0580520614751561</v>
          </cell>
          <cell r="LB19">
            <v>0</v>
          </cell>
          <cell r="LC19">
            <v>6.681484927398304E-2</v>
          </cell>
          <cell r="LD19">
            <v>6.681484927398304E-2</v>
          </cell>
          <cell r="LE19">
            <v>6.681484927398304E-2</v>
          </cell>
          <cell r="LF19">
            <v>0</v>
          </cell>
          <cell r="LG19">
            <v>6.681484927398304E-2</v>
          </cell>
          <cell r="LH19">
            <v>0</v>
          </cell>
          <cell r="LI19">
            <v>8.9025902558538998</v>
          </cell>
          <cell r="LJ19">
            <v>8.9025902558539016</v>
          </cell>
          <cell r="LK19">
            <v>8.9025902558538998</v>
          </cell>
          <cell r="LL19">
            <v>0</v>
          </cell>
          <cell r="LM19">
            <v>8.9025902558538998</v>
          </cell>
          <cell r="LN19">
            <v>0</v>
          </cell>
          <cell r="LO19">
            <v>3.0492017979757091</v>
          </cell>
          <cell r="LP19">
            <v>3.0492017979757091</v>
          </cell>
          <cell r="LQ19">
            <v>3.0492017979757091</v>
          </cell>
          <cell r="LR19">
            <v>0</v>
          </cell>
          <cell r="LS19">
            <v>3.0492017979757091</v>
          </cell>
          <cell r="LT19">
            <v>0</v>
          </cell>
          <cell r="LU19">
            <v>0</v>
          </cell>
          <cell r="LV19">
            <v>0</v>
          </cell>
          <cell r="LW19">
            <v>0</v>
          </cell>
          <cell r="LX19">
            <v>0</v>
          </cell>
          <cell r="LY19">
            <v>0</v>
          </cell>
          <cell r="LZ19">
            <v>0</v>
          </cell>
          <cell r="MA19">
            <v>0.10589154467165346</v>
          </cell>
          <cell r="MB19">
            <v>0.10589154467165347</v>
          </cell>
          <cell r="MC19">
            <v>0.10589154467165346</v>
          </cell>
          <cell r="MD19">
            <v>0</v>
          </cell>
          <cell r="ME19">
            <v>0.10589154467165346</v>
          </cell>
          <cell r="MF19">
            <v>0</v>
          </cell>
          <cell r="MG19">
            <v>0.10781069740752135</v>
          </cell>
          <cell r="MH19">
            <v>0.10781069740752136</v>
          </cell>
          <cell r="MI19">
            <v>0.10781069740752135</v>
          </cell>
          <cell r="MJ19">
            <v>0</v>
          </cell>
          <cell r="MK19">
            <v>0.10781069740752135</v>
          </cell>
          <cell r="ML19">
            <v>0</v>
          </cell>
          <cell r="MM19">
            <v>11.949872901093741</v>
          </cell>
          <cell r="MN19">
            <v>11.949872901093743</v>
          </cell>
          <cell r="MO19">
            <v>11.949872901093741</v>
          </cell>
          <cell r="MP19">
            <v>0</v>
          </cell>
          <cell r="MQ19">
            <v>11.949872901093741</v>
          </cell>
          <cell r="MR19">
            <v>0</v>
          </cell>
          <cell r="MS19">
            <v>0</v>
          </cell>
          <cell r="MT19">
            <v>1.2522614939848922</v>
          </cell>
          <cell r="MU19">
            <v>0</v>
          </cell>
          <cell r="MV19">
            <v>0</v>
          </cell>
          <cell r="MW19">
            <v>0</v>
          </cell>
          <cell r="MX19">
            <v>1.1034225496596102</v>
          </cell>
          <cell r="MY19">
            <v>0</v>
          </cell>
          <cell r="MZ19">
            <v>0</v>
          </cell>
          <cell r="NA19">
            <v>0</v>
          </cell>
          <cell r="NB19">
            <v>0</v>
          </cell>
          <cell r="NC19" t="str">
            <v/>
          </cell>
          <cell r="ND19">
            <v>7.1092102556986427</v>
          </cell>
          <cell r="NE19">
            <v>0</v>
          </cell>
          <cell r="NF19">
            <v>0</v>
          </cell>
          <cell r="NG19" t="str">
            <v>N/A</v>
          </cell>
          <cell r="NH19">
            <v>2.761664283714234</v>
          </cell>
          <cell r="NI19" t="str">
            <v>N/A</v>
          </cell>
          <cell r="NJ19" t="str">
            <v>N/A</v>
          </cell>
          <cell r="NK19" t="str">
            <v>N/A</v>
          </cell>
          <cell r="NL19" t="str">
            <v>N/A</v>
          </cell>
          <cell r="NM19">
            <v>156.53268674811153</v>
          </cell>
          <cell r="NN19">
            <v>913.83782523547507</v>
          </cell>
          <cell r="NO19">
            <v>1119</v>
          </cell>
          <cell r="NP19">
            <v>0</v>
          </cell>
          <cell r="NQ19">
            <v>986</v>
          </cell>
          <cell r="NR19">
            <v>0</v>
          </cell>
          <cell r="NS19">
            <v>0</v>
          </cell>
          <cell r="NT19">
            <v>0</v>
          </cell>
          <cell r="NU19">
            <v>0</v>
          </cell>
          <cell r="NV19">
            <v>12.023122648163426</v>
          </cell>
          <cell r="NW19">
            <v>12.057683598501262</v>
          </cell>
          <cell r="NX19">
            <v>1.0580520614751561</v>
          </cell>
          <cell r="NY19">
            <v>6.681484927398304E-2</v>
          </cell>
          <cell r="NZ19">
            <v>8.9025902558538998</v>
          </cell>
          <cell r="OA19">
            <v>3.0492017979757091</v>
          </cell>
          <cell r="OB19">
            <v>0</v>
          </cell>
          <cell r="OC19">
            <v>0.10589154467165346</v>
          </cell>
          <cell r="OD19">
            <v>0.10781069740752135</v>
          </cell>
          <cell r="OE19">
            <v>11.949872901093741</v>
          </cell>
          <cell r="OF19">
            <v>0</v>
          </cell>
          <cell r="OG19">
            <v>1.2522614939848922</v>
          </cell>
          <cell r="OH19">
            <v>0</v>
          </cell>
          <cell r="OI19">
            <v>0</v>
          </cell>
          <cell r="OJ19">
            <v>0</v>
          </cell>
          <cell r="OK19">
            <v>1.1034225496596102</v>
          </cell>
          <cell r="OL19">
            <v>0</v>
          </cell>
          <cell r="OM19">
            <v>0</v>
          </cell>
          <cell r="ON19">
            <v>0</v>
          </cell>
          <cell r="OO19">
            <v>0</v>
          </cell>
          <cell r="OP19">
            <v>20.609390244461245</v>
          </cell>
          <cell r="OQ19">
            <v>20.608549495742622</v>
          </cell>
          <cell r="OR19">
            <v>20.614559728082483</v>
          </cell>
          <cell r="OS19">
            <v>20.614559728082483</v>
          </cell>
          <cell r="OT19">
            <v>20.713246467870725</v>
          </cell>
          <cell r="OU19">
            <v>0</v>
          </cell>
          <cell r="OV19">
            <v>18.641100171867521</v>
          </cell>
          <cell r="OW19">
            <v>6.3559224851269818</v>
          </cell>
          <cell r="OX19">
            <v>6.3610919687482195</v>
          </cell>
          <cell r="OY19">
            <v>6.4597787085364624</v>
          </cell>
          <cell r="OZ19">
            <v>0</v>
          </cell>
          <cell r="PA19">
            <v>4.3876324125332591</v>
          </cell>
          <cell r="PB19">
            <v>0</v>
          </cell>
          <cell r="PC19">
            <v>19.578920732238178</v>
          </cell>
          <cell r="PD19">
            <v>0</v>
          </cell>
          <cell r="PE19">
            <v>19.58383174167836</v>
          </cell>
          <cell r="PF19">
            <v>19.677584144477187</v>
          </cell>
          <cell r="PG19">
            <v>0</v>
          </cell>
          <cell r="PH19">
            <v>17.709045163274144</v>
          </cell>
          <cell r="PI19">
            <v>1.0304695122230623</v>
          </cell>
          <cell r="PJ19">
            <v>0</v>
          </cell>
          <cell r="PK19">
            <v>1.0307279864041243</v>
          </cell>
          <cell r="PL19">
            <v>1.0356623233935363</v>
          </cell>
          <cell r="PM19">
            <v>0</v>
          </cell>
          <cell r="PN19">
            <v>0.93205500859337631</v>
          </cell>
          <cell r="PO19">
            <v>0.12659064047818552</v>
          </cell>
          <cell r="PP19">
            <v>0.98</v>
          </cell>
          <cell r="PQ19">
            <v>0.9</v>
          </cell>
          <cell r="PR19">
            <v>1</v>
          </cell>
          <cell r="PS19">
            <v>0.8</v>
          </cell>
          <cell r="PT19" t="str">
            <v>0: No</v>
          </cell>
          <cell r="PU19" t="str">
            <v>N/A</v>
          </cell>
          <cell r="PV19" t="str">
            <v>N/A</v>
          </cell>
          <cell r="PW19" t="str">
            <v>1: Yes</v>
          </cell>
          <cell r="PX19" t="str">
            <v>STAGE I PATIENTS</v>
          </cell>
          <cell r="PY19">
            <v>1</v>
          </cell>
          <cell r="PZ19" t="str">
            <v>0: No</v>
          </cell>
          <cell r="QA19" t="str">
            <v>N/A</v>
          </cell>
          <cell r="QB19" t="str">
            <v>N/A</v>
          </cell>
          <cell r="QC19">
            <v>5.1912510814098298E-2</v>
          </cell>
          <cell r="QD19">
            <v>7.0788265454296617E-2</v>
          </cell>
          <cell r="QE19">
            <v>5.6491331699642791</v>
          </cell>
          <cell r="QF19">
            <v>7.3016435789171746E-2</v>
          </cell>
          <cell r="QG19">
            <v>0.11699750460104874</v>
          </cell>
          <cell r="QH19">
            <v>1.4805940742032076E-6</v>
          </cell>
          <cell r="QI19">
            <v>1.0493645424656515</v>
          </cell>
          <cell r="QJ19">
            <v>6.3559224851269818</v>
          </cell>
          <cell r="QK19">
            <v>7.242253849651644</v>
          </cell>
          <cell r="QL19">
            <v>5.1912510814098298E-2</v>
          </cell>
          <cell r="QM19">
            <v>7.0788265454296617E-2</v>
          </cell>
          <cell r="QN19">
            <v>5.6491331699642799</v>
          </cell>
          <cell r="QO19">
            <v>7.3016435789171746E-2</v>
          </cell>
          <cell r="QP19">
            <v>0.11699750460104875</v>
          </cell>
          <cell r="QQ19">
            <v>1.4805940742032078E-6</v>
          </cell>
          <cell r="QR19">
            <v>1.0493645424656515</v>
          </cell>
          <cell r="QS19">
            <v>6.3610919687482195</v>
          </cell>
          <cell r="QT19">
            <v>7.2422538496516449</v>
          </cell>
          <cell r="QU19">
            <v>5.1912510814098291E-2</v>
          </cell>
          <cell r="QV19">
            <v>7.0788265454296617E-2</v>
          </cell>
          <cell r="QW19">
            <v>5.6491331699642782</v>
          </cell>
          <cell r="QX19">
            <v>7.3016435789171746E-2</v>
          </cell>
          <cell r="QY19">
            <v>0.11699750460104873</v>
          </cell>
          <cell r="QZ19">
            <v>1.4805940742032076E-6</v>
          </cell>
          <cell r="RA19">
            <v>1.0493645424656515</v>
          </cell>
          <cell r="RB19">
            <v>6.3550817364083594</v>
          </cell>
          <cell r="RC19">
            <v>7.242253849651644</v>
          </cell>
          <cell r="RD19">
            <v>7.3482425476938822</v>
          </cell>
          <cell r="RE19">
            <v>8.5433378335597414</v>
          </cell>
          <cell r="RF19">
            <v>7.3482425476938822</v>
          </cell>
          <cell r="RG19">
            <v>7.3482425476938822</v>
          </cell>
          <cell r="RH19">
            <v>0</v>
          </cell>
          <cell r="RI19">
            <v>7.3482425476938813</v>
          </cell>
          <cell r="RJ19">
            <v>0</v>
          </cell>
          <cell r="RK19">
            <v>6.9808304203091867</v>
          </cell>
          <cell r="RL19">
            <v>6.9808304203091884</v>
          </cell>
          <cell r="RM19">
            <v>6.9808304203091867</v>
          </cell>
          <cell r="RN19">
            <v>0</v>
          </cell>
          <cell r="RO19">
            <v>6.9808304203091875</v>
          </cell>
          <cell r="RP19">
            <v>0</v>
          </cell>
          <cell r="RQ19">
            <v>0.3674121273846942</v>
          </cell>
          <cell r="RR19">
            <v>0.3674121273846942</v>
          </cell>
          <cell r="RS19">
            <v>0.3674121273846942</v>
          </cell>
          <cell r="RT19">
            <v>0</v>
          </cell>
          <cell r="RU19">
            <v>0.3674121273846942</v>
          </cell>
          <cell r="RV19">
            <v>0</v>
          </cell>
          <cell r="RW19">
            <v>4.7170372134027438</v>
          </cell>
          <cell r="RX19">
            <v>4.8296384167530402</v>
          </cell>
          <cell r="RY19">
            <v>3.8131292466966955</v>
          </cell>
          <cell r="RZ19">
            <v>4.6644611953599986</v>
          </cell>
          <cell r="SA19">
            <v>0</v>
          </cell>
          <cell r="SB19">
            <v>7.9336232402270079</v>
          </cell>
          <cell r="SC19">
            <v>0</v>
          </cell>
          <cell r="SD19">
            <v>1.3097586622428947</v>
          </cell>
          <cell r="SE19">
            <v>1.0654337551351372</v>
          </cell>
          <cell r="SF19">
            <v>1.3033365097755607</v>
          </cell>
          <cell r="SG19">
            <v>0</v>
          </cell>
          <cell r="SH19">
            <v>2.2168963227967149</v>
          </cell>
          <cell r="SI19">
            <v>0</v>
          </cell>
          <cell r="SJ19">
            <v>0.34961171946483971</v>
          </cell>
          <cell r="SK19">
            <v>0.28448555458455849</v>
          </cell>
          <cell r="SL19">
            <v>0.34789985895325692</v>
          </cell>
          <cell r="SM19">
            <v>0</v>
          </cell>
          <cell r="SN19">
            <v>0.59141431564585301</v>
          </cell>
          <cell r="SO19">
            <v>0</v>
          </cell>
          <cell r="SP19">
            <v>0.76494513831473732</v>
          </cell>
          <cell r="SQ19">
            <v>0.62225079679289508</v>
          </cell>
          <cell r="SR19">
            <v>0.76119437533143275</v>
          </cell>
          <cell r="SS19">
            <v>0</v>
          </cell>
          <cell r="ST19">
            <v>1.2947454467429806</v>
          </cell>
          <cell r="SU19">
            <v>0</v>
          </cell>
          <cell r="SV19">
            <v>0</v>
          </cell>
          <cell r="SW19">
            <v>0</v>
          </cell>
          <cell r="SX19">
            <v>0</v>
          </cell>
          <cell r="SY19">
            <v>0</v>
          </cell>
          <cell r="SZ19">
            <v>0</v>
          </cell>
          <cell r="TA19">
            <v>0</v>
          </cell>
          <cell r="TB19">
            <v>0</v>
          </cell>
          <cell r="TC19">
            <v>0</v>
          </cell>
          <cell r="TD19">
            <v>0</v>
          </cell>
          <cell r="TE19">
            <v>0</v>
          </cell>
          <cell r="TF19">
            <v>0</v>
          </cell>
          <cell r="TG19">
            <v>0</v>
          </cell>
          <cell r="TH19">
            <v>0.61018019524576095</v>
          </cell>
          <cell r="TI19">
            <v>0.4963560047135005</v>
          </cell>
          <cell r="TJ19">
            <v>0.60718829272250874</v>
          </cell>
          <cell r="TK19">
            <v>0</v>
          </cell>
          <cell r="TL19">
            <v>1.032790444590203</v>
          </cell>
          <cell r="TM19">
            <v>0</v>
          </cell>
          <cell r="TN19">
            <v>1.6529470701237594</v>
          </cell>
          <cell r="TO19">
            <v>1.3446031354706043</v>
          </cell>
          <cell r="TP19">
            <v>1.644842158577239</v>
          </cell>
          <cell r="TQ19">
            <v>0</v>
          </cell>
          <cell r="TR19">
            <v>2.7977767104512572</v>
          </cell>
          <cell r="TS19">
            <v>0</v>
          </cell>
          <cell r="TT19">
            <v>0</v>
          </cell>
          <cell r="TU19">
            <v>0</v>
          </cell>
          <cell r="TV19">
            <v>0</v>
          </cell>
          <cell r="TW19">
            <v>0</v>
          </cell>
          <cell r="TX19">
            <v>0</v>
          </cell>
          <cell r="TY19">
            <v>0</v>
          </cell>
          <cell r="TZ19">
            <v>0</v>
          </cell>
          <cell r="UA19">
            <v>0</v>
          </cell>
          <cell r="UB19">
            <v>1</v>
          </cell>
          <cell r="UC19">
            <v>0</v>
          </cell>
          <cell r="UD19">
            <v>1</v>
          </cell>
          <cell r="UE19">
            <v>0</v>
          </cell>
          <cell r="UF19">
            <v>0</v>
          </cell>
          <cell r="UG19">
            <v>0</v>
          </cell>
          <cell r="UH19">
            <v>0</v>
          </cell>
          <cell r="UI19">
            <v>0</v>
          </cell>
          <cell r="UJ19">
            <v>0.55693980237836516</v>
          </cell>
          <cell r="UK19">
            <v>0.55693980237836516</v>
          </cell>
          <cell r="UL19">
            <v>0.55693980237836527</v>
          </cell>
          <cell r="UM19">
            <v>0.55693980237836516</v>
          </cell>
          <cell r="UN19">
            <v>0</v>
          </cell>
          <cell r="UO19">
            <v>0.55693980237836516</v>
          </cell>
          <cell r="UP19">
            <v>0</v>
          </cell>
          <cell r="UQ19">
            <v>0.27290050316539893</v>
          </cell>
          <cell r="UR19">
            <v>0.27290050316539893</v>
          </cell>
          <cell r="US19">
            <v>0.27290050316539893</v>
          </cell>
          <cell r="UT19">
            <v>0</v>
          </cell>
          <cell r="UU19">
            <v>0.27290050316539893</v>
          </cell>
          <cell r="UV19">
            <v>0</v>
          </cell>
          <cell r="UW19">
            <v>0.13923495059459129</v>
          </cell>
          <cell r="UX19">
            <v>0.13923495059459129</v>
          </cell>
          <cell r="UY19">
            <v>0.13923495059459132</v>
          </cell>
          <cell r="UZ19">
            <v>0.13923495059459129</v>
          </cell>
          <cell r="VA19">
            <v>0</v>
          </cell>
          <cell r="VB19">
            <v>0.13923495059459129</v>
          </cell>
          <cell r="VC19">
            <v>0</v>
          </cell>
          <cell r="VD19">
            <v>0</v>
          </cell>
          <cell r="VE19">
            <v>0</v>
          </cell>
          <cell r="VF19">
            <v>0</v>
          </cell>
          <cell r="VG19">
            <v>0</v>
          </cell>
          <cell r="VH19">
            <v>0</v>
          </cell>
          <cell r="VI19">
            <v>0</v>
          </cell>
          <cell r="VJ19">
            <v>0</v>
          </cell>
          <cell r="VK19">
            <v>0</v>
          </cell>
          <cell r="VL19">
            <v>0</v>
          </cell>
          <cell r="VM19">
            <v>0</v>
          </cell>
          <cell r="VN19">
            <v>0</v>
          </cell>
          <cell r="VO19">
            <v>0</v>
          </cell>
          <cell r="VP19">
            <v>0</v>
          </cell>
          <cell r="VQ19">
            <v>0</v>
          </cell>
          <cell r="VR19">
            <v>0</v>
          </cell>
          <cell r="VS19">
            <v>0</v>
          </cell>
          <cell r="VT19">
            <v>0</v>
          </cell>
          <cell r="VU19">
            <v>0</v>
          </cell>
          <cell r="VV19">
            <v>7.7971572332971126E-2</v>
          </cell>
          <cell r="VW19">
            <v>7.797157233297114E-2</v>
          </cell>
          <cell r="VX19">
            <v>7.7971572332971126E-2</v>
          </cell>
          <cell r="VY19">
            <v>0</v>
          </cell>
          <cell r="VZ19">
            <v>7.7971572332971126E-2</v>
          </cell>
          <cell r="WA19">
            <v>0</v>
          </cell>
          <cell r="WB19">
            <v>6.6832776285403822E-2</v>
          </cell>
          <cell r="WC19">
            <v>6.6832776285403822E-2</v>
          </cell>
          <cell r="WD19">
            <v>6.6832776285403822E-2</v>
          </cell>
          <cell r="WE19">
            <v>0</v>
          </cell>
          <cell r="WF19">
            <v>6.6832776285403808E-2</v>
          </cell>
          <cell r="WG19">
            <v>0</v>
          </cell>
          <cell r="WH19">
            <v>0</v>
          </cell>
          <cell r="WI19">
            <v>0</v>
          </cell>
          <cell r="WJ19">
            <v>0</v>
          </cell>
          <cell r="WK19">
            <v>0</v>
          </cell>
          <cell r="WL19">
            <v>0</v>
          </cell>
          <cell r="WM19">
            <v>0</v>
          </cell>
          <cell r="WN19">
            <v>0.13923495059459129</v>
          </cell>
          <cell r="WO19">
            <v>2.806949581828051</v>
          </cell>
          <cell r="WP19">
            <v>2.8921084979645766</v>
          </cell>
          <cell r="WQ19">
            <v>2.2833357928099383</v>
          </cell>
          <cell r="WR19">
            <v>2.7931862384715367</v>
          </cell>
          <cell r="WS19">
            <v>0</v>
          </cell>
          <cell r="WT19">
            <v>4.7510403142318607</v>
          </cell>
          <cell r="WU19">
            <v>0</v>
          </cell>
          <cell r="WV19">
            <v>0</v>
          </cell>
          <cell r="WW19">
            <v>0</v>
          </cell>
          <cell r="WX19">
            <v>0</v>
          </cell>
          <cell r="WY19">
            <v>0</v>
          </cell>
          <cell r="WZ19">
            <v>0</v>
          </cell>
          <cell r="XA19">
            <v>0</v>
          </cell>
          <cell r="XB19">
            <v>0</v>
          </cell>
          <cell r="XC19">
            <v>0</v>
          </cell>
          <cell r="XD19">
            <v>0</v>
          </cell>
          <cell r="XE19">
            <v>0</v>
          </cell>
          <cell r="XF19">
            <v>0</v>
          </cell>
          <cell r="XG19">
            <v>0</v>
          </cell>
          <cell r="XH19">
            <v>0</v>
          </cell>
          <cell r="XI19">
            <v>0</v>
          </cell>
          <cell r="XJ19">
            <v>0</v>
          </cell>
          <cell r="XK19">
            <v>0</v>
          </cell>
          <cell r="XL19">
            <v>0</v>
          </cell>
          <cell r="XM19">
            <v>0</v>
          </cell>
          <cell r="XN19">
            <v>0</v>
          </cell>
          <cell r="XO19">
            <v>0</v>
          </cell>
          <cell r="XP19">
            <v>0</v>
          </cell>
          <cell r="XQ19">
            <v>0</v>
          </cell>
          <cell r="XR19">
            <v>0</v>
          </cell>
          <cell r="XS19">
            <v>0</v>
          </cell>
          <cell r="XT19">
            <v>0</v>
          </cell>
          <cell r="XU19">
            <v>0</v>
          </cell>
          <cell r="XV19">
            <v>0</v>
          </cell>
          <cell r="XW19">
            <v>0</v>
          </cell>
          <cell r="XX19">
            <v>0</v>
          </cell>
          <cell r="XY19">
            <v>0</v>
          </cell>
          <cell r="XZ19">
            <v>1.0526905432884166</v>
          </cell>
          <cell r="YA19">
            <v>0.85631961892154296</v>
          </cell>
          <cell r="YB19">
            <v>1.0475288754447074</v>
          </cell>
          <cell r="YC19">
            <v>0</v>
          </cell>
          <cell r="YD19">
            <v>1.7817830580044534</v>
          </cell>
          <cell r="YE19">
            <v>0</v>
          </cell>
          <cell r="YF19">
            <v>1.7542590385396346</v>
          </cell>
          <cell r="YG19">
            <v>1.4270161738883953</v>
          </cell>
          <cell r="YH19">
            <v>1.7456573630268286</v>
          </cell>
          <cell r="YI19">
            <v>0</v>
          </cell>
          <cell r="YJ19">
            <v>2.9692572562274071</v>
          </cell>
          <cell r="YK19">
            <v>0</v>
          </cell>
          <cell r="YL19">
            <v>0</v>
          </cell>
          <cell r="YM19">
            <v>0</v>
          </cell>
          <cell r="YN19">
            <v>0</v>
          </cell>
          <cell r="YO19">
            <v>0</v>
          </cell>
          <cell r="YP19">
            <v>0</v>
          </cell>
          <cell r="YQ19">
            <v>0</v>
          </cell>
          <cell r="YR19">
            <v>2.1053810865768332</v>
          </cell>
          <cell r="YS19">
            <v>0</v>
          </cell>
          <cell r="YT19">
            <v>0</v>
          </cell>
          <cell r="YU19">
            <v>0</v>
          </cell>
          <cell r="YV19">
            <v>0.34636133179863782</v>
          </cell>
          <cell r="YW19">
            <v>0.34552098488390354</v>
          </cell>
          <cell r="YX19">
            <v>9.6861785686766684E-3</v>
          </cell>
          <cell r="YY19">
            <v>0</v>
          </cell>
          <cell r="YZ19">
            <v>0</v>
          </cell>
          <cell r="ZA19">
            <v>2.1692553978747431</v>
          </cell>
          <cell r="ZB19">
            <v>0</v>
          </cell>
          <cell r="ZC19">
            <v>0</v>
          </cell>
          <cell r="ZD19">
            <v>0</v>
          </cell>
          <cell r="ZE19">
            <v>0.35686944915084406</v>
          </cell>
          <cell r="ZF19">
            <v>0.35600360728853364</v>
          </cell>
          <cell r="ZG19">
            <v>9.9800436504556365E-3</v>
          </cell>
          <cell r="ZH19">
            <v>0</v>
          </cell>
          <cell r="ZI19">
            <v>0</v>
          </cell>
          <cell r="ZJ19">
            <v>0.2923</v>
          </cell>
          <cell r="ZK19">
            <v>10.649961634574868</v>
          </cell>
          <cell r="ZL19">
            <v>10.649961634574868</v>
          </cell>
          <cell r="ZM19">
            <v>10.649961634574868</v>
          </cell>
          <cell r="ZN19">
            <v>10.649961634574868</v>
          </cell>
          <cell r="ZO19">
            <v>0</v>
          </cell>
          <cell r="ZP19">
            <v>10.649961634574868</v>
          </cell>
          <cell r="ZQ19">
            <v>0</v>
          </cell>
          <cell r="ZR19">
            <v>0</v>
          </cell>
          <cell r="ZS19">
            <v>159</v>
          </cell>
          <cell r="ZT19">
            <v>159</v>
          </cell>
          <cell r="ZU19">
            <v>0</v>
          </cell>
          <cell r="ZV19">
            <v>0</v>
          </cell>
          <cell r="ZW19">
            <v>0</v>
          </cell>
        </row>
        <row r="20">
          <cell r="A20" t="str">
            <v>Ethiopia_18</v>
          </cell>
          <cell r="B20" t="str">
            <v>Ethiopia</v>
          </cell>
          <cell r="C20" t="str">
            <v>Sabian</v>
          </cell>
          <cell r="D20" t="str">
            <v>Health Center</v>
          </cell>
          <cell r="E20" t="str">
            <v>Secondary</v>
          </cell>
          <cell r="F20" t="str">
            <v>Urban</v>
          </cell>
          <cell r="G20" t="str">
            <v>No</v>
          </cell>
          <cell r="H20">
            <v>39440</v>
          </cell>
          <cell r="I20" t="e">
            <v>#VALUE!</v>
          </cell>
          <cell r="J20">
            <v>14140</v>
          </cell>
          <cell r="K20">
            <v>0</v>
          </cell>
          <cell r="L20">
            <v>0</v>
          </cell>
          <cell r="M20" t="str">
            <v>USD</v>
          </cell>
          <cell r="N20">
            <v>1</v>
          </cell>
          <cell r="O20">
            <v>0.7</v>
          </cell>
          <cell r="P20">
            <v>0</v>
          </cell>
          <cell r="Q20">
            <v>0</v>
          </cell>
          <cell r="R20">
            <v>0.3</v>
          </cell>
          <cell r="S20">
            <v>0</v>
          </cell>
          <cell r="T20">
            <v>14140</v>
          </cell>
          <cell r="U20" t="str">
            <v>Jul-10</v>
          </cell>
          <cell r="V20" t="str">
            <v>Jun-11</v>
          </cell>
          <cell r="W20">
            <v>52</v>
          </cell>
          <cell r="X20">
            <v>457.66666666666669</v>
          </cell>
          <cell r="Y20">
            <v>0</v>
          </cell>
          <cell r="Z20">
            <v>14.333333333333334</v>
          </cell>
          <cell r="AA20">
            <v>0</v>
          </cell>
          <cell r="AB20">
            <v>524</v>
          </cell>
          <cell r="AC20">
            <v>472</v>
          </cell>
          <cell r="AD20">
            <v>6.1650763358778633</v>
          </cell>
          <cell r="AE20">
            <v>5.3258269720101783</v>
          </cell>
          <cell r="AF20">
            <v>5.6</v>
          </cell>
          <cell r="AG20">
            <v>6.2</v>
          </cell>
          <cell r="AH20">
            <v>0</v>
          </cell>
          <cell r="AI20">
            <v>7.1</v>
          </cell>
          <cell r="AJ20">
            <v>0</v>
          </cell>
          <cell r="AK20">
            <v>5.2</v>
          </cell>
          <cell r="AL20">
            <v>5.2</v>
          </cell>
          <cell r="AM20">
            <v>0</v>
          </cell>
          <cell r="AN20">
            <v>9.8000000000000007</v>
          </cell>
          <cell r="AO20">
            <v>0</v>
          </cell>
          <cell r="AP20">
            <v>5.6</v>
          </cell>
          <cell r="AQ20">
            <v>6.2</v>
          </cell>
          <cell r="AR20">
            <v>0</v>
          </cell>
          <cell r="AS20">
            <v>7.1</v>
          </cell>
          <cell r="AT20">
            <v>0</v>
          </cell>
          <cell r="AU20">
            <v>2</v>
          </cell>
          <cell r="AV20">
            <v>2</v>
          </cell>
          <cell r="AW20">
            <v>0</v>
          </cell>
          <cell r="AX20">
            <v>2</v>
          </cell>
          <cell r="AY20">
            <v>0</v>
          </cell>
          <cell r="AZ20">
            <v>23727.726666666669</v>
          </cell>
          <cell r="BA20" t="str">
            <v>1: Yes</v>
          </cell>
          <cell r="BB20" t="str">
            <v>32</v>
          </cell>
          <cell r="BC20" t="str">
            <v>27</v>
          </cell>
          <cell r="BD20" t="str">
            <v>0</v>
          </cell>
          <cell r="BE20" t="str">
            <v>6</v>
          </cell>
          <cell r="BF20" t="str">
            <v>N/A</v>
          </cell>
          <cell r="BG20" t="str">
            <v>N/A</v>
          </cell>
          <cell r="BH20" t="str">
            <v>1: Yes</v>
          </cell>
          <cell r="BI20" t="str">
            <v>N_INITIATION,N_STAGE,N_MONITORING,N_OTHER: Initiation, WHO Staging, Routine clinical monitoring, Other (please specify):</v>
          </cell>
          <cell r="BJ20" t="str">
            <v>Health Officer provides oversight; available for consultation for difficult cases</v>
          </cell>
          <cell r="BK20" t="str">
            <v>1: Yes</v>
          </cell>
          <cell r="BL20">
            <v>0.1401111104031364</v>
          </cell>
          <cell r="BM20" t="str">
            <v>1: Yes</v>
          </cell>
          <cell r="BN20" t="str">
            <v>32</v>
          </cell>
          <cell r="BO20" t="str">
            <v>27</v>
          </cell>
          <cell r="BP20" t="str">
            <v>0</v>
          </cell>
          <cell r="BQ20" t="str">
            <v>6</v>
          </cell>
          <cell r="BR20" t="str">
            <v>N/A</v>
          </cell>
          <cell r="BS20" t="str">
            <v>N/A</v>
          </cell>
          <cell r="BT20" t="str">
            <v>0: No</v>
          </cell>
          <cell r="BU20" t="str">
            <v>0: No</v>
          </cell>
          <cell r="BV20" t="str">
            <v>0: No</v>
          </cell>
          <cell r="BW20" t="str">
            <v>0: No</v>
          </cell>
          <cell r="BX20" t="str">
            <v>1: Yes</v>
          </cell>
          <cell r="BY20" t="str">
            <v>0: No</v>
          </cell>
          <cell r="BZ20" t="str">
            <v>1: Yes</v>
          </cell>
          <cell r="CA20" t="str">
            <v>By Medical Record Number, based on first visit date</v>
          </cell>
          <cell r="CB20" t="str">
            <v>ICAP database system search based on date of initiation to select charts to pull for new and established patients. Compared several charts with electronic chart records and found the eletronic records were accurate matches. Charts mixed with OPD patient charts and some terminated charts stored in ART data clerk's office. We were unable to get charts until end of 2nd day on site, so all new patient charts were reviewed on the computer. Established patients' information reviewed from patient charts.</v>
          </cell>
          <cell r="CC20">
            <v>18.054208004839964</v>
          </cell>
          <cell r="CD20">
            <v>16.075856517496003</v>
          </cell>
          <cell r="CE20">
            <v>18.272161982259213</v>
          </cell>
          <cell r="CF20">
            <v>13.90218049463506</v>
          </cell>
          <cell r="CG20">
            <v>12.378801598617445</v>
          </cell>
          <cell r="CH20">
            <v>14.070010373009882</v>
          </cell>
          <cell r="CI20">
            <v>13.705101769897894</v>
          </cell>
          <cell r="CJ20">
            <v>0</v>
          </cell>
          <cell r="CK20">
            <v>25.72162693284152</v>
          </cell>
          <cell r="CL20">
            <v>0</v>
          </cell>
          <cell r="CM20">
            <v>4.1520275102049045</v>
          </cell>
          <cell r="CN20">
            <v>3.6970549188785573</v>
          </cell>
          <cell r="CO20">
            <v>4.2021516092493325</v>
          </cell>
          <cell r="CP20">
            <v>4.0931679459012615</v>
          </cell>
          <cell r="CQ20">
            <v>0</v>
          </cell>
          <cell r="CR20">
            <v>7.682025324991212</v>
          </cell>
          <cell r="CS20">
            <v>0</v>
          </cell>
          <cell r="CT20">
            <v>14.070010373009882</v>
          </cell>
          <cell r="CU20">
            <v>13.705101769897894</v>
          </cell>
          <cell r="CV20">
            <v>25.72162693284152</v>
          </cell>
          <cell r="CW20">
            <v>4.2021516092493325</v>
          </cell>
          <cell r="CX20">
            <v>4.0931679459012615</v>
          </cell>
          <cell r="CY20">
            <v>7.682025324991212</v>
          </cell>
          <cell r="CZ20">
            <v>9.6802522556301298</v>
          </cell>
          <cell r="DA20">
            <v>8.6195055619697563</v>
          </cell>
          <cell r="DB20">
            <v>9.5430240150379522</v>
          </cell>
          <cell r="DC20">
            <v>0</v>
          </cell>
          <cell r="DD20">
            <v>17.910272221771489</v>
          </cell>
          <cell r="DE20">
            <v>0</v>
          </cell>
          <cell r="DF20">
            <v>2.9586331916752338</v>
          </cell>
          <cell r="DG20">
            <v>2.6344308575885331</v>
          </cell>
          <cell r="DH20">
            <v>2.9166913066158773</v>
          </cell>
          <cell r="DI20">
            <v>0</v>
          </cell>
          <cell r="DJ20">
            <v>5.4740232452571282</v>
          </cell>
          <cell r="DK20">
            <v>0</v>
          </cell>
          <cell r="DL20">
            <v>0.22167657202744931</v>
          </cell>
          <cell r="DM20">
            <v>0.19738560474368655</v>
          </cell>
          <cell r="DN20">
            <v>0.21853406239479595</v>
          </cell>
          <cell r="DO20">
            <v>0</v>
          </cell>
          <cell r="DP20">
            <v>0.4101430050948926</v>
          </cell>
          <cell r="DQ20">
            <v>0</v>
          </cell>
          <cell r="DR20">
            <v>0</v>
          </cell>
          <cell r="DS20">
            <v>0</v>
          </cell>
          <cell r="DT20">
            <v>0</v>
          </cell>
          <cell r="DU20">
            <v>0</v>
          </cell>
          <cell r="DV20">
            <v>0</v>
          </cell>
          <cell r="DW20">
            <v>0</v>
          </cell>
          <cell r="DX20">
            <v>0</v>
          </cell>
          <cell r="DY20">
            <v>0</v>
          </cell>
          <cell r="DZ20">
            <v>0</v>
          </cell>
          <cell r="EA20">
            <v>0</v>
          </cell>
          <cell r="EB20">
            <v>0</v>
          </cell>
          <cell r="EC20">
            <v>0</v>
          </cell>
          <cell r="ED20">
            <v>3.7634323743938292</v>
          </cell>
          <cell r="EE20">
            <v>3.3510414219131399</v>
          </cell>
          <cell r="EF20">
            <v>3.7100815742609772</v>
          </cell>
          <cell r="EG20">
            <v>0</v>
          </cell>
          <cell r="EH20">
            <v>6.9630518434494775</v>
          </cell>
          <cell r="EI20">
            <v>0</v>
          </cell>
          <cell r="EJ20">
            <v>1.4302136111133228</v>
          </cell>
          <cell r="EK20">
            <v>1.2734930712808863</v>
          </cell>
          <cell r="EL20">
            <v>1.4099387574895532</v>
          </cell>
          <cell r="EM20">
            <v>0</v>
          </cell>
          <cell r="EN20">
            <v>2.6461619422597402</v>
          </cell>
          <cell r="EO20">
            <v>0</v>
          </cell>
          <cell r="EP20">
            <v>0</v>
          </cell>
          <cell r="EQ20">
            <v>0</v>
          </cell>
          <cell r="ER20">
            <v>0</v>
          </cell>
          <cell r="ES20">
            <v>0</v>
          </cell>
          <cell r="ET20">
            <v>0</v>
          </cell>
          <cell r="EU20">
            <v>0</v>
          </cell>
          <cell r="EV20">
            <v>0</v>
          </cell>
          <cell r="EW20">
            <v>0</v>
          </cell>
          <cell r="EX20">
            <v>4.9618320610687023</v>
          </cell>
          <cell r="EY20">
            <v>0</v>
          </cell>
          <cell r="EZ20">
            <v>0.5725190839694656</v>
          </cell>
          <cell r="FA20">
            <v>2.5</v>
          </cell>
          <cell r="FB20">
            <v>0</v>
          </cell>
          <cell r="FC20">
            <v>5.7251908396946565</v>
          </cell>
          <cell r="FD20">
            <v>0</v>
          </cell>
          <cell r="FE20">
            <v>13.759541984732826</v>
          </cell>
          <cell r="FF20">
            <v>3.8167938931297707</v>
          </cell>
          <cell r="FG20">
            <v>0.76335877862595414</v>
          </cell>
          <cell r="FH20">
            <v>4.5801526717557248</v>
          </cell>
          <cell r="FI20">
            <v>0</v>
          </cell>
          <cell r="FJ20">
            <v>0</v>
          </cell>
          <cell r="FK20">
            <v>4.4181223710432693</v>
          </cell>
          <cell r="FL20">
            <v>0</v>
          </cell>
          <cell r="FM20">
            <v>0.50978335050499268</v>
          </cell>
          <cell r="FN20">
            <v>2.2260539638718013</v>
          </cell>
          <cell r="FO20">
            <v>0</v>
          </cell>
          <cell r="FP20">
            <v>5.0978335050499268</v>
          </cell>
          <cell r="FQ20">
            <v>0</v>
          </cell>
          <cell r="FR20">
            <v>12.251793190469989</v>
          </cell>
          <cell r="FS20">
            <v>3.3985556700332844</v>
          </cell>
          <cell r="FT20">
            <v>0.67971113400665695</v>
          </cell>
          <cell r="FU20">
            <v>4.0782668040399415</v>
          </cell>
          <cell r="FV20">
            <v>0</v>
          </cell>
          <cell r="FW20">
            <v>0</v>
          </cell>
          <cell r="FX20">
            <v>5.0217322811562513</v>
          </cell>
          <cell r="FY20">
            <v>0</v>
          </cell>
          <cell r="FZ20">
            <v>0.57943064782572118</v>
          </cell>
          <cell r="GA20">
            <v>2.5301804955056491</v>
          </cell>
          <cell r="GB20">
            <v>0</v>
          </cell>
          <cell r="GC20">
            <v>5.7943064782572113</v>
          </cell>
          <cell r="GD20">
            <v>0</v>
          </cell>
          <cell r="GE20">
            <v>13.925649902744833</v>
          </cell>
          <cell r="GF20">
            <v>3.8628709855048076</v>
          </cell>
          <cell r="GG20">
            <v>0.77257419710096153</v>
          </cell>
          <cell r="GH20">
            <v>4.6354451826057694</v>
          </cell>
          <cell r="GI20">
            <v>0</v>
          </cell>
          <cell r="GJ20">
            <v>0</v>
          </cell>
          <cell r="GK20">
            <v>1811.4171282465541</v>
          </cell>
          <cell r="GL20">
            <v>0</v>
          </cell>
          <cell r="GM20">
            <v>1176.4020804785396</v>
          </cell>
          <cell r="GN20">
            <v>1388.8433601541662</v>
          </cell>
          <cell r="GO20">
            <v>0</v>
          </cell>
          <cell r="GP20">
            <v>28.806054103344973</v>
          </cell>
          <cell r="GQ20" t="str">
            <v/>
          </cell>
          <cell r="GR20">
            <v>747.99720488352443</v>
          </cell>
          <cell r="GS20">
            <v>1458.3297196706319</v>
          </cell>
          <cell r="GT20">
            <v>0</v>
          </cell>
          <cell r="GU20">
            <v>1</v>
          </cell>
          <cell r="GV20">
            <v>0</v>
          </cell>
          <cell r="GW20">
            <v>1.658247943862966</v>
          </cell>
          <cell r="GX20">
            <v>1.6077764646796777</v>
          </cell>
          <cell r="GY20">
            <v>0</v>
          </cell>
          <cell r="GZ20">
            <v>0</v>
          </cell>
          <cell r="HA20">
            <v>5.2290000000000001</v>
          </cell>
          <cell r="HB20">
            <v>110.92674115567777</v>
          </cell>
          <cell r="HC20">
            <v>107.05614246162386</v>
          </cell>
          <cell r="HD20">
            <v>0</v>
          </cell>
          <cell r="HE20">
            <v>234.51585759605058</v>
          </cell>
          <cell r="HF20">
            <v>0</v>
          </cell>
          <cell r="HG20">
            <v>105.38040409789389</v>
          </cell>
          <cell r="HH20">
            <v>5.5463370577838891</v>
          </cell>
          <cell r="HI20">
            <v>101.70333533854267</v>
          </cell>
          <cell r="HJ20">
            <v>5.3528071230811936</v>
          </cell>
          <cell r="HK20">
            <v>0</v>
          </cell>
          <cell r="HL20">
            <v>0</v>
          </cell>
          <cell r="HM20">
            <v>222.79006471624803</v>
          </cell>
          <cell r="HN20">
            <v>11.72579287980253</v>
          </cell>
          <cell r="HO20">
            <v>0</v>
          </cell>
          <cell r="HP20">
            <v>0</v>
          </cell>
          <cell r="HQ20">
            <v>76</v>
          </cell>
          <cell r="HR20">
            <v>270.33</v>
          </cell>
          <cell r="HS20">
            <v>132</v>
          </cell>
          <cell r="HT20">
            <v>0</v>
          </cell>
          <cell r="HU20" t="str">
            <v>1: Yes</v>
          </cell>
          <cell r="HV20" t="str">
            <v>3</v>
          </cell>
          <cell r="HW20" t="str">
            <v>35</v>
          </cell>
          <cell r="HX20" t="str">
            <v>EFV,D4T3TCNVP: EFV, D4T-3TC-NVP</v>
          </cell>
          <cell r="HY20" t="str">
            <v>1: Yes</v>
          </cell>
          <cell r="HZ20" t="str">
            <v>0: No</v>
          </cell>
          <cell r="IA20" t="str">
            <v>N/A</v>
          </cell>
          <cell r="IB20" t="str">
            <v>N/A</v>
          </cell>
          <cell r="IC20" t="str">
            <v>N/A</v>
          </cell>
          <cell r="ID20">
            <v>0</v>
          </cell>
          <cell r="IE20">
            <v>257</v>
          </cell>
          <cell r="IF20">
            <v>0</v>
          </cell>
          <cell r="IG20">
            <v>75</v>
          </cell>
          <cell r="IH20">
            <v>0</v>
          </cell>
          <cell r="II20">
            <v>132</v>
          </cell>
          <cell r="IJ20">
            <v>0</v>
          </cell>
          <cell r="IK20">
            <v>0</v>
          </cell>
          <cell r="IL20">
            <v>0</v>
          </cell>
          <cell r="IM20">
            <v>0</v>
          </cell>
          <cell r="IN20">
            <v>53.428725768842874</v>
          </cell>
          <cell r="IO20">
            <v>86.335461057931752</v>
          </cell>
          <cell r="IP20">
            <v>118.77386566095336</v>
          </cell>
          <cell r="IQ20">
            <v>141.70255549966424</v>
          </cell>
          <cell r="IR20">
            <v>151.52449072135315</v>
          </cell>
          <cell r="IS20" t="str">
            <v>N/A</v>
          </cell>
          <cell r="IT20">
            <v>128.29008501812612</v>
          </cell>
          <cell r="IU20" t="str">
            <v>N/A</v>
          </cell>
          <cell r="IV20">
            <v>2996.2646999999997</v>
          </cell>
          <cell r="IW20">
            <v>291.56400000000002</v>
          </cell>
          <cell r="IX20">
            <v>1172.0624399999999</v>
          </cell>
          <cell r="IY20">
            <v>161.2115</v>
          </cell>
          <cell r="IZ20">
            <v>1685.8705</v>
          </cell>
          <cell r="JA20">
            <v>0</v>
          </cell>
          <cell r="JB20">
            <v>5.4284999999999997</v>
          </cell>
          <cell r="JC20">
            <v>4663.0619999999999</v>
          </cell>
          <cell r="JD20">
            <v>3591.326</v>
          </cell>
          <cell r="JE20">
            <v>291.56400000000002</v>
          </cell>
          <cell r="JF20">
            <v>1290.5245</v>
          </cell>
          <cell r="JG20">
            <v>161.2115</v>
          </cell>
          <cell r="JH20">
            <v>1685.8705</v>
          </cell>
          <cell r="JI20">
            <v>0</v>
          </cell>
          <cell r="JJ20">
            <v>7.7805</v>
          </cell>
          <cell r="JK20">
            <v>4734.5619999999999</v>
          </cell>
          <cell r="JL20">
            <v>212</v>
          </cell>
          <cell r="JM20">
            <v>45</v>
          </cell>
          <cell r="JN20">
            <v>54</v>
          </cell>
          <cell r="JO20">
            <v>21</v>
          </cell>
          <cell r="JP20">
            <v>36</v>
          </cell>
          <cell r="JQ20">
            <v>96</v>
          </cell>
          <cell r="JR20">
            <v>0</v>
          </cell>
          <cell r="JS20">
            <v>0</v>
          </cell>
          <cell r="JT20">
            <v>0</v>
          </cell>
          <cell r="JU20">
            <v>0</v>
          </cell>
          <cell r="JV20">
            <v>4.3919011004532154</v>
          </cell>
          <cell r="JW20">
            <v>9.8869811503093707</v>
          </cell>
          <cell r="JX20" t="str">
            <v/>
          </cell>
          <cell r="JY20">
            <v>2.6909500670282807</v>
          </cell>
          <cell r="JZ20">
            <v>4.2871771553742803</v>
          </cell>
          <cell r="KA20">
            <v>4.5083333126838321</v>
          </cell>
          <cell r="KB20">
            <v>4.3541744618533507</v>
          </cell>
          <cell r="KC20" t="str">
            <v/>
          </cell>
          <cell r="KD20">
            <v>7.3098614583668882</v>
          </cell>
          <cell r="KE20" t="e">
            <v>#N/A</v>
          </cell>
          <cell r="KF20" t="str">
            <v>Tenofovir/Emtricitabine</v>
          </cell>
          <cell r="KG20" t="str">
            <v/>
          </cell>
          <cell r="KH20" t="str">
            <v>1: Yes</v>
          </cell>
          <cell r="KI20" t="str">
            <v>3</v>
          </cell>
          <cell r="KJ20" t="str">
            <v>35</v>
          </cell>
          <cell r="KK20" t="str">
            <v>EFV,D4T3TCNVP: EFV, D4T-3TC-NVP</v>
          </cell>
          <cell r="KL20" t="str">
            <v>1: Yes</v>
          </cell>
          <cell r="KM20">
            <v>257</v>
          </cell>
          <cell r="KN20">
            <v>75</v>
          </cell>
          <cell r="KO20">
            <v>132</v>
          </cell>
          <cell r="KP20">
            <v>0</v>
          </cell>
          <cell r="KQ20">
            <v>13.050323549940169</v>
          </cell>
          <cell r="KR20">
            <v>13.050323549940169</v>
          </cell>
          <cell r="KS20">
            <v>13.05032354994017</v>
          </cell>
          <cell r="KT20">
            <v>0</v>
          </cell>
          <cell r="KU20">
            <v>13.050323549940169</v>
          </cell>
          <cell r="KV20">
            <v>0</v>
          </cell>
          <cell r="KW20">
            <v>0.16281410894095469</v>
          </cell>
          <cell r="KX20">
            <v>0.16281410894095466</v>
          </cell>
          <cell r="KY20">
            <v>0.16281410894095469</v>
          </cell>
          <cell r="KZ20">
            <v>0</v>
          </cell>
          <cell r="LA20">
            <v>0.16281410894095469</v>
          </cell>
          <cell r="LB20">
            <v>0</v>
          </cell>
          <cell r="LC20">
            <v>8.440010705458019E-2</v>
          </cell>
          <cell r="LD20">
            <v>0</v>
          </cell>
          <cell r="LE20">
            <v>0</v>
          </cell>
          <cell r="LF20">
            <v>0</v>
          </cell>
          <cell r="LG20">
            <v>3.0855108904604664</v>
          </cell>
          <cell r="LH20">
            <v>0</v>
          </cell>
          <cell r="LI20">
            <v>9.9990228214692731</v>
          </cell>
          <cell r="LJ20">
            <v>9.9990228214692731</v>
          </cell>
          <cell r="LK20">
            <v>9.9990228214692749</v>
          </cell>
          <cell r="LL20">
            <v>0</v>
          </cell>
          <cell r="LM20">
            <v>9.9990228214692731</v>
          </cell>
          <cell r="LN20">
            <v>0</v>
          </cell>
          <cell r="LO20">
            <v>2.5068064854162535</v>
          </cell>
          <cell r="LP20">
            <v>2.5068064854162535</v>
          </cell>
          <cell r="LQ20">
            <v>2.5068064854162535</v>
          </cell>
          <cell r="LR20">
            <v>0</v>
          </cell>
          <cell r="LS20">
            <v>2.5068064854162535</v>
          </cell>
          <cell r="LT20">
            <v>0</v>
          </cell>
          <cell r="LU20">
            <v>0</v>
          </cell>
          <cell r="LV20">
            <v>0</v>
          </cell>
          <cell r="LW20">
            <v>0</v>
          </cell>
          <cell r="LX20">
            <v>0</v>
          </cell>
          <cell r="LY20">
            <v>0</v>
          </cell>
          <cell r="LZ20">
            <v>0</v>
          </cell>
          <cell r="MA20">
            <v>0.544494243054641</v>
          </cell>
          <cell r="MB20">
            <v>0.54449424305464111</v>
          </cell>
          <cell r="MC20">
            <v>0.54449424305464111</v>
          </cell>
          <cell r="MD20">
            <v>0</v>
          </cell>
          <cell r="ME20">
            <v>0.544494243054641</v>
          </cell>
          <cell r="MF20">
            <v>0</v>
          </cell>
          <cell r="MG20">
            <v>3.0513007284708946</v>
          </cell>
          <cell r="MH20">
            <v>3.0513007284708946</v>
          </cell>
          <cell r="MI20">
            <v>3.0513007284708946</v>
          </cell>
          <cell r="MJ20">
            <v>0</v>
          </cell>
          <cell r="MK20">
            <v>3.0513007284708946</v>
          </cell>
          <cell r="ML20">
            <v>0</v>
          </cell>
          <cell r="MM20">
            <v>9.9990228214692731</v>
          </cell>
          <cell r="MN20">
            <v>9.9990228214692731</v>
          </cell>
          <cell r="MO20">
            <v>9.9990228214692749</v>
          </cell>
          <cell r="MP20">
            <v>0</v>
          </cell>
          <cell r="MQ20">
            <v>9.9990228214692731</v>
          </cell>
          <cell r="MR20">
            <v>0</v>
          </cell>
          <cell r="MS20">
            <v>0</v>
          </cell>
          <cell r="MT20">
            <v>1.4064885496183206</v>
          </cell>
          <cell r="MU20">
            <v>0</v>
          </cell>
          <cell r="MV20">
            <v>0</v>
          </cell>
          <cell r="MW20">
            <v>0.7137404580152672</v>
          </cell>
          <cell r="MX20">
            <v>0</v>
          </cell>
          <cell r="MY20">
            <v>0.42938931297709926</v>
          </cell>
          <cell r="MZ20">
            <v>0</v>
          </cell>
          <cell r="NA20">
            <v>0.12595419847328243</v>
          </cell>
          <cell r="NB20">
            <v>0</v>
          </cell>
          <cell r="NC20" t="str">
            <v/>
          </cell>
          <cell r="ND20">
            <v>7.1092102556986427</v>
          </cell>
          <cell r="NE20">
            <v>0</v>
          </cell>
          <cell r="NF20">
            <v>0</v>
          </cell>
          <cell r="NG20">
            <v>2.761664283714234</v>
          </cell>
          <cell r="NH20" t="str">
            <v>N/A</v>
          </cell>
          <cell r="NI20">
            <v>0.12699443206851008</v>
          </cell>
          <cell r="NJ20" t="str">
            <v>N/A</v>
          </cell>
          <cell r="NK20">
            <v>0.59532511813579603</v>
          </cell>
          <cell r="NL20" t="str">
            <v>N/A</v>
          </cell>
          <cell r="NM20">
            <v>73.137404580152676</v>
          </cell>
          <cell r="NN20">
            <v>643.70292620865143</v>
          </cell>
          <cell r="NO20">
            <v>737</v>
          </cell>
          <cell r="NP20">
            <v>0</v>
          </cell>
          <cell r="NQ20">
            <v>374</v>
          </cell>
          <cell r="NR20">
            <v>225</v>
          </cell>
          <cell r="NS20">
            <v>66</v>
          </cell>
          <cell r="NT20">
            <v>0</v>
          </cell>
          <cell r="NU20">
            <v>19.134446896729678</v>
          </cell>
          <cell r="NV20">
            <v>20.186130437837097</v>
          </cell>
          <cell r="NW20">
            <v>13.05032354994017</v>
          </cell>
          <cell r="NX20">
            <v>0.16281410894095469</v>
          </cell>
          <cell r="NY20">
            <v>9.369842393347462E-2</v>
          </cell>
          <cell r="NZ20">
            <v>9.9990228214692749</v>
          </cell>
          <cell r="OA20">
            <v>2.5068064854162535</v>
          </cell>
          <cell r="OB20">
            <v>0</v>
          </cell>
          <cell r="OC20">
            <v>0.544494243054641</v>
          </cell>
          <cell r="OD20">
            <v>3.0513007284708946</v>
          </cell>
          <cell r="OE20">
            <v>9.9990228214692749</v>
          </cell>
          <cell r="OF20">
            <v>0</v>
          </cell>
          <cell r="OG20">
            <v>1.4064885496183206</v>
          </cell>
          <cell r="OH20">
            <v>0</v>
          </cell>
          <cell r="OI20">
            <v>0</v>
          </cell>
          <cell r="OJ20">
            <v>0.7137404580152672</v>
          </cell>
          <cell r="OK20">
            <v>0</v>
          </cell>
          <cell r="OL20">
            <v>0.42938931297709926</v>
          </cell>
          <cell r="OM20">
            <v>0</v>
          </cell>
          <cell r="ON20">
            <v>0</v>
          </cell>
          <cell r="OO20">
            <v>0</v>
          </cell>
          <cell r="OP20">
            <v>34.955861097302872</v>
          </cell>
          <cell r="OQ20">
            <v>34.955861097302872</v>
          </cell>
          <cell r="OR20">
            <v>34.955861097302872</v>
          </cell>
          <cell r="OS20">
            <v>34.955861097302872</v>
          </cell>
          <cell r="OT20">
            <v>34.955861097302879</v>
          </cell>
          <cell r="OU20">
            <v>0</v>
          </cell>
          <cell r="OV20">
            <v>34.955861097302879</v>
          </cell>
          <cell r="OW20">
            <v>4.2046681327875532</v>
          </cell>
          <cell r="OX20">
            <v>4.2046681327875532</v>
          </cell>
          <cell r="OY20">
            <v>4.2046681327875532</v>
          </cell>
          <cell r="OZ20">
            <v>0</v>
          </cell>
          <cell r="PA20">
            <v>4.2046681327875532</v>
          </cell>
          <cell r="PB20">
            <v>0</v>
          </cell>
          <cell r="PC20">
            <v>33.208068042437723</v>
          </cell>
          <cell r="PD20">
            <v>0</v>
          </cell>
          <cell r="PE20">
            <v>33.208068042437723</v>
          </cell>
          <cell r="PF20">
            <v>33.208068042437731</v>
          </cell>
          <cell r="PG20">
            <v>0</v>
          </cell>
          <cell r="PH20">
            <v>33.208068042437731</v>
          </cell>
          <cell r="PI20">
            <v>1.7477930548651439</v>
          </cell>
          <cell r="PJ20">
            <v>0</v>
          </cell>
          <cell r="PK20">
            <v>1.7477930548651437</v>
          </cell>
          <cell r="PL20">
            <v>1.7477930548651437</v>
          </cell>
          <cell r="PM20">
            <v>0</v>
          </cell>
          <cell r="PN20">
            <v>1.7477930548651437</v>
          </cell>
          <cell r="PO20">
            <v>0</v>
          </cell>
          <cell r="PP20">
            <v>0.98</v>
          </cell>
          <cell r="PQ20">
            <v>0.5</v>
          </cell>
          <cell r="PR20">
            <v>1</v>
          </cell>
          <cell r="PS20">
            <v>0.5</v>
          </cell>
          <cell r="PT20" t="str">
            <v>1: Yes</v>
          </cell>
          <cell r="PU20" t="str">
            <v>1: Yes</v>
          </cell>
          <cell r="PV20">
            <v>1</v>
          </cell>
          <cell r="PW20" t="str">
            <v>1: Yes</v>
          </cell>
          <cell r="PX20" t="str">
            <v>1: Only patients with CD4 &lt;</v>
          </cell>
          <cell r="PY20">
            <v>1</v>
          </cell>
          <cell r="PZ20" t="str">
            <v>0: No</v>
          </cell>
          <cell r="QA20" t="str">
            <v>N/A</v>
          </cell>
          <cell r="QB20" t="str">
            <v>N/A</v>
          </cell>
          <cell r="QC20">
            <v>2.172393745122974</v>
          </cell>
          <cell r="QD20">
            <v>0.56698496465842596</v>
          </cell>
          <cell r="QE20">
            <v>20.426256877560682</v>
          </cell>
          <cell r="QF20">
            <v>0.14381572889904873</v>
          </cell>
          <cell r="QG20">
            <v>0</v>
          </cell>
          <cell r="QH20">
            <v>0</v>
          </cell>
          <cell r="QI20">
            <v>1.2049065454630323</v>
          </cell>
          <cell r="QJ20">
            <v>4.2046681327875532</v>
          </cell>
          <cell r="QK20">
            <v>6.2368351028111553</v>
          </cell>
          <cell r="QL20">
            <v>2.172393745122974</v>
          </cell>
          <cell r="QM20">
            <v>0.56698496465842596</v>
          </cell>
          <cell r="QN20">
            <v>20.426256877560682</v>
          </cell>
          <cell r="QO20">
            <v>0.14381572889904873</v>
          </cell>
          <cell r="QP20">
            <v>0</v>
          </cell>
          <cell r="QQ20">
            <v>0</v>
          </cell>
          <cell r="QR20">
            <v>1.2049065454630321</v>
          </cell>
          <cell r="QS20">
            <v>4.2046681327875532</v>
          </cell>
          <cell r="QT20">
            <v>6.2368351028111553</v>
          </cell>
          <cell r="QU20">
            <v>2.172393745122974</v>
          </cell>
          <cell r="QV20">
            <v>0.56698496465842596</v>
          </cell>
          <cell r="QW20">
            <v>20.426256877560682</v>
          </cell>
          <cell r="QX20">
            <v>0.14381572889904873</v>
          </cell>
          <cell r="QY20">
            <v>0</v>
          </cell>
          <cell r="QZ20">
            <v>0</v>
          </cell>
          <cell r="RA20">
            <v>1.2049065454630323</v>
          </cell>
          <cell r="RB20">
            <v>4.2046681327875532</v>
          </cell>
          <cell r="RC20">
            <v>6.2368351028111553</v>
          </cell>
          <cell r="RD20">
            <v>15.078981930160637</v>
          </cell>
          <cell r="RE20">
            <v>16.740225702127489</v>
          </cell>
          <cell r="RF20">
            <v>37.987435247135451</v>
          </cell>
          <cell r="RG20">
            <v>12.25779556583459</v>
          </cell>
          <cell r="RH20">
            <v>0</v>
          </cell>
          <cell r="RI20">
            <v>22.050381017872112</v>
          </cell>
          <cell r="RJ20">
            <v>0</v>
          </cell>
          <cell r="RK20">
            <v>14.325032833652603</v>
          </cell>
          <cell r="RL20">
            <v>36.088063484778679</v>
          </cell>
          <cell r="RM20">
            <v>11.644905787542857</v>
          </cell>
          <cell r="RN20">
            <v>0</v>
          </cell>
          <cell r="RO20">
            <v>20.947861966978508</v>
          </cell>
          <cell r="RP20">
            <v>0</v>
          </cell>
          <cell r="RQ20">
            <v>0.75394909650803177</v>
          </cell>
          <cell r="RR20">
            <v>1.8993717623567727</v>
          </cell>
          <cell r="RS20">
            <v>0.61288977829172941</v>
          </cell>
          <cell r="RT20">
            <v>0</v>
          </cell>
          <cell r="RU20">
            <v>1.1025190508936058</v>
          </cell>
          <cell r="RV20">
            <v>0</v>
          </cell>
          <cell r="RW20">
            <v>7.5671652251719168</v>
          </cell>
          <cell r="RX20">
            <v>7.5435846468893439</v>
          </cell>
          <cell r="RY20">
            <v>6.9951451018457895</v>
          </cell>
          <cell r="RZ20">
            <v>7.425248985850029</v>
          </cell>
          <cell r="SA20">
            <v>0</v>
          </cell>
          <cell r="SB20">
            <v>11.322069823795834</v>
          </cell>
          <cell r="SC20">
            <v>0</v>
          </cell>
          <cell r="SD20">
            <v>1.0942238836127784</v>
          </cell>
          <cell r="SE20">
            <v>0.9743205653917687</v>
          </cell>
          <cell r="SF20">
            <v>1.0787120545408873</v>
          </cell>
          <cell r="SG20">
            <v>0</v>
          </cell>
          <cell r="SH20">
            <v>2.0245182779891477</v>
          </cell>
          <cell r="SI20">
            <v>0</v>
          </cell>
          <cell r="SJ20">
            <v>4.2733581947292194</v>
          </cell>
          <cell r="SK20">
            <v>4.1317263396724391</v>
          </cell>
          <cell r="SL20">
            <v>4.2550353563009615</v>
          </cell>
          <cell r="SM20">
            <v>0</v>
          </cell>
          <cell r="SN20">
            <v>5.3722378819584478</v>
          </cell>
          <cell r="SO20">
            <v>0</v>
          </cell>
          <cell r="SP20">
            <v>0.8347981634529138</v>
          </cell>
          <cell r="SQ20">
            <v>0.74332230431490343</v>
          </cell>
          <cell r="SR20">
            <v>0.82296397977721492</v>
          </cell>
          <cell r="SS20">
            <v>0</v>
          </cell>
          <cell r="ST20">
            <v>1.5445323079241728</v>
          </cell>
          <cell r="SU20">
            <v>0</v>
          </cell>
          <cell r="SV20">
            <v>0</v>
          </cell>
          <cell r="SW20">
            <v>0</v>
          </cell>
          <cell r="SX20">
            <v>0</v>
          </cell>
          <cell r="SY20">
            <v>0</v>
          </cell>
          <cell r="SZ20">
            <v>0</v>
          </cell>
          <cell r="TA20">
            <v>0</v>
          </cell>
          <cell r="TB20">
            <v>0</v>
          </cell>
          <cell r="TC20">
            <v>0</v>
          </cell>
          <cell r="TD20">
            <v>0</v>
          </cell>
          <cell r="TE20">
            <v>0</v>
          </cell>
          <cell r="TF20">
            <v>0</v>
          </cell>
          <cell r="TG20">
            <v>0</v>
          </cell>
          <cell r="TH20">
            <v>0.8347981634529138</v>
          </cell>
          <cell r="TI20">
            <v>0.74332230431490343</v>
          </cell>
          <cell r="TJ20">
            <v>0.82296397977721492</v>
          </cell>
          <cell r="TK20">
            <v>0</v>
          </cell>
          <cell r="TL20">
            <v>1.5445323079241728</v>
          </cell>
          <cell r="TM20">
            <v>0</v>
          </cell>
          <cell r="TN20">
            <v>0.45198094327841809</v>
          </cell>
          <cell r="TO20">
            <v>0.40245358815177534</v>
          </cell>
          <cell r="TP20">
            <v>0.44557361545375146</v>
          </cell>
          <cell r="TQ20">
            <v>0</v>
          </cell>
          <cell r="TR20">
            <v>0.83624904799989463</v>
          </cell>
          <cell r="TS20">
            <v>0</v>
          </cell>
          <cell r="TT20">
            <v>0</v>
          </cell>
          <cell r="TU20">
            <v>0</v>
          </cell>
          <cell r="TV20">
            <v>0</v>
          </cell>
          <cell r="TW20">
            <v>0</v>
          </cell>
          <cell r="TX20">
            <v>0</v>
          </cell>
          <cell r="TY20">
            <v>0</v>
          </cell>
          <cell r="TZ20">
            <v>0.77684008524416726</v>
          </cell>
          <cell r="UA20">
            <v>0.77684008524416737</v>
          </cell>
          <cell r="UB20">
            <v>1.5</v>
          </cell>
          <cell r="UC20">
            <v>273.75</v>
          </cell>
          <cell r="UD20">
            <v>2</v>
          </cell>
          <cell r="UE20">
            <v>365</v>
          </cell>
          <cell r="UF20">
            <v>1</v>
          </cell>
          <cell r="UG20">
            <v>0</v>
          </cell>
          <cell r="UH20">
            <v>0</v>
          </cell>
          <cell r="UI20">
            <v>0</v>
          </cell>
          <cell r="UJ20">
            <v>0.63611627093805023</v>
          </cell>
          <cell r="UK20">
            <v>0.63611627093805034</v>
          </cell>
          <cell r="UL20">
            <v>0.63611627093805023</v>
          </cell>
          <cell r="UM20">
            <v>0.63611627093805023</v>
          </cell>
          <cell r="UN20">
            <v>0</v>
          </cell>
          <cell r="UO20">
            <v>0.63611627093805023</v>
          </cell>
          <cell r="UP20">
            <v>0</v>
          </cell>
          <cell r="UQ20">
            <v>0.15902906773451256</v>
          </cell>
          <cell r="UR20">
            <v>0.15902906773451256</v>
          </cell>
          <cell r="US20">
            <v>0.15902906773451256</v>
          </cell>
          <cell r="UT20">
            <v>0</v>
          </cell>
          <cell r="UU20">
            <v>0.15902906773451256</v>
          </cell>
          <cell r="UV20">
            <v>0</v>
          </cell>
          <cell r="UW20">
            <v>0.15902906773451256</v>
          </cell>
          <cell r="UX20">
            <v>0.15902906773451259</v>
          </cell>
          <cell r="UY20">
            <v>0.15902906773451256</v>
          </cell>
          <cell r="UZ20">
            <v>0.15902906773451256</v>
          </cell>
          <cell r="VA20">
            <v>0</v>
          </cell>
          <cell r="VB20">
            <v>0.15902906773451256</v>
          </cell>
          <cell r="VC20">
            <v>0</v>
          </cell>
          <cell r="VD20">
            <v>0.15902906773451256</v>
          </cell>
          <cell r="VE20">
            <v>0.15902906773451256</v>
          </cell>
          <cell r="VF20">
            <v>0.15902906773451256</v>
          </cell>
          <cell r="VG20">
            <v>0</v>
          </cell>
          <cell r="VH20">
            <v>0.15902906773451256</v>
          </cell>
          <cell r="VI20">
            <v>0</v>
          </cell>
          <cell r="VJ20">
            <v>0</v>
          </cell>
          <cell r="VK20">
            <v>0</v>
          </cell>
          <cell r="VL20">
            <v>0</v>
          </cell>
          <cell r="VM20">
            <v>0</v>
          </cell>
          <cell r="VN20">
            <v>0</v>
          </cell>
          <cell r="VO20">
            <v>0</v>
          </cell>
          <cell r="VP20">
            <v>0</v>
          </cell>
          <cell r="VQ20">
            <v>0</v>
          </cell>
          <cell r="VR20">
            <v>0</v>
          </cell>
          <cell r="VS20">
            <v>0</v>
          </cell>
          <cell r="VT20">
            <v>0</v>
          </cell>
          <cell r="VU20">
            <v>0</v>
          </cell>
          <cell r="VV20">
            <v>0</v>
          </cell>
          <cell r="VW20">
            <v>0</v>
          </cell>
          <cell r="VX20">
            <v>0</v>
          </cell>
          <cell r="VY20">
            <v>0</v>
          </cell>
          <cell r="VZ20">
            <v>0</v>
          </cell>
          <cell r="WA20">
            <v>0</v>
          </cell>
          <cell r="WB20">
            <v>0.15902906773451256</v>
          </cell>
          <cell r="WC20">
            <v>0.15902906773451256</v>
          </cell>
          <cell r="WD20">
            <v>0.15902906773451256</v>
          </cell>
          <cell r="WE20">
            <v>0</v>
          </cell>
          <cell r="WF20">
            <v>0.15902906773451256</v>
          </cell>
          <cell r="WG20">
            <v>0</v>
          </cell>
          <cell r="WH20">
            <v>0</v>
          </cell>
          <cell r="WI20">
            <v>0</v>
          </cell>
          <cell r="WJ20">
            <v>0</v>
          </cell>
          <cell r="WK20">
            <v>0</v>
          </cell>
          <cell r="WL20">
            <v>0</v>
          </cell>
          <cell r="WM20">
            <v>0</v>
          </cell>
          <cell r="WN20">
            <v>0.15902906773451256</v>
          </cell>
          <cell r="WO20">
            <v>3.3619587500142569</v>
          </cell>
          <cell r="WP20">
            <v>3.4025449823922509</v>
          </cell>
          <cell r="WQ20">
            <v>2.9935606407370901</v>
          </cell>
          <cell r="WR20">
            <v>3.3142992808160652</v>
          </cell>
          <cell r="WS20">
            <v>0</v>
          </cell>
          <cell r="WT20">
            <v>6.2202507559760294</v>
          </cell>
          <cell r="WU20">
            <v>0</v>
          </cell>
          <cell r="WV20">
            <v>0.67697163585861964</v>
          </cell>
          <cell r="WW20">
            <v>0.60279015737274333</v>
          </cell>
          <cell r="WX20">
            <v>0.66737481709125179</v>
          </cell>
          <cell r="WY20">
            <v>0</v>
          </cell>
          <cell r="WZ20">
            <v>1.2525237942631064</v>
          </cell>
          <cell r="XA20">
            <v>0</v>
          </cell>
          <cell r="XB20">
            <v>0.33417188445867346</v>
          </cell>
          <cell r="XC20">
            <v>0.29755385920549587</v>
          </cell>
          <cell r="XD20">
            <v>0.32943462983465621</v>
          </cell>
          <cell r="XE20">
            <v>0</v>
          </cell>
          <cell r="XF20">
            <v>0.6182803155812614</v>
          </cell>
          <cell r="XG20">
            <v>0</v>
          </cell>
          <cell r="XH20">
            <v>0.33417188445867346</v>
          </cell>
          <cell r="XI20">
            <v>0.29755385920549587</v>
          </cell>
          <cell r="XJ20">
            <v>0.32943462983465621</v>
          </cell>
          <cell r="XK20">
            <v>0</v>
          </cell>
          <cell r="XL20">
            <v>0.6182803155812614</v>
          </cell>
          <cell r="XM20">
            <v>0</v>
          </cell>
          <cell r="XN20">
            <v>0</v>
          </cell>
          <cell r="XO20">
            <v>0</v>
          </cell>
          <cell r="XP20">
            <v>0</v>
          </cell>
          <cell r="XQ20">
            <v>0</v>
          </cell>
          <cell r="XR20">
            <v>0</v>
          </cell>
          <cell r="XS20">
            <v>0</v>
          </cell>
          <cell r="XT20">
            <v>0</v>
          </cell>
          <cell r="XU20">
            <v>0</v>
          </cell>
          <cell r="XV20">
            <v>0</v>
          </cell>
          <cell r="XW20">
            <v>0</v>
          </cell>
          <cell r="XX20">
            <v>0</v>
          </cell>
          <cell r="XY20">
            <v>0</v>
          </cell>
          <cell r="XZ20">
            <v>0.32942020926710452</v>
          </cell>
          <cell r="YA20">
            <v>0.29332286504740657</v>
          </cell>
          <cell r="YB20">
            <v>0.32475031487391454</v>
          </cell>
          <cell r="YC20">
            <v>0</v>
          </cell>
          <cell r="YD20">
            <v>0.60948883020019184</v>
          </cell>
          <cell r="YE20">
            <v>0</v>
          </cell>
          <cell r="YF20">
            <v>1.3659642804799073</v>
          </cell>
          <cell r="YG20">
            <v>1.2162840804278363</v>
          </cell>
          <cell r="YH20">
            <v>1.3466002319022479</v>
          </cell>
          <cell r="YI20">
            <v>0</v>
          </cell>
          <cell r="YJ20">
            <v>2.5272886968810564</v>
          </cell>
          <cell r="YK20">
            <v>0</v>
          </cell>
          <cell r="YL20">
            <v>0.32125885549127897</v>
          </cell>
          <cell r="YM20">
            <v>0.28605581947811193</v>
          </cell>
          <cell r="YN20">
            <v>0.31670465727933828</v>
          </cell>
          <cell r="YO20">
            <v>0</v>
          </cell>
          <cell r="YP20">
            <v>0.59438880346915246</v>
          </cell>
          <cell r="YQ20">
            <v>0</v>
          </cell>
          <cell r="YR20">
            <v>1.2408213296443298</v>
          </cell>
          <cell r="YS20">
            <v>0.3546670044735899</v>
          </cell>
          <cell r="YT20">
            <v>0.1756447511572122</v>
          </cell>
          <cell r="YU20">
            <v>0</v>
          </cell>
          <cell r="YV20">
            <v>0.31123390086075509</v>
          </cell>
          <cell r="YW20">
            <v>0.47516751915688887</v>
          </cell>
          <cell r="YX20">
            <v>0.71155778820746785</v>
          </cell>
          <cell r="YY20">
            <v>9.2866456514013734E-2</v>
          </cell>
          <cell r="YZ20">
            <v>0.33417188445867346</v>
          </cell>
          <cell r="ZA20">
            <v>1.2558007706693874</v>
          </cell>
          <cell r="ZB20">
            <v>0.35894861484739676</v>
          </cell>
          <cell r="ZC20">
            <v>0.17776516940636863</v>
          </cell>
          <cell r="ZD20">
            <v>0</v>
          </cell>
          <cell r="ZE20">
            <v>0.31499117819920852</v>
          </cell>
          <cell r="ZF20">
            <v>0.48090383562742683</v>
          </cell>
          <cell r="ZG20">
            <v>0.72014785485906985</v>
          </cell>
          <cell r="ZH20">
            <v>9.3987558783392433E-2</v>
          </cell>
          <cell r="ZI20">
            <v>0.33820607368148115</v>
          </cell>
          <cell r="ZJ20">
            <v>9.5500000000000002E-2</v>
          </cell>
          <cell r="ZK20">
            <v>1.0971347931275912</v>
          </cell>
          <cell r="ZL20">
            <v>1.0971347931275914</v>
          </cell>
          <cell r="ZM20">
            <v>1.0971347931275912</v>
          </cell>
          <cell r="ZN20">
            <v>1.0971347931275912</v>
          </cell>
          <cell r="ZO20">
            <v>0</v>
          </cell>
          <cell r="ZP20">
            <v>1.0971347931275914</v>
          </cell>
          <cell r="ZQ20">
            <v>0</v>
          </cell>
          <cell r="ZR20">
            <v>0</v>
          </cell>
          <cell r="ZS20">
            <v>54</v>
          </cell>
          <cell r="ZT20">
            <v>54</v>
          </cell>
          <cell r="ZU20">
            <v>0</v>
          </cell>
          <cell r="ZV20">
            <v>6.3130726796299011E-2</v>
          </cell>
          <cell r="ZW20">
            <v>6.3130726796299025E-2</v>
          </cell>
        </row>
        <row r="21">
          <cell r="A21" t="str">
            <v>Ethiopia_5</v>
          </cell>
          <cell r="B21" t="str">
            <v>Ethiopia</v>
          </cell>
          <cell r="C21" t="str">
            <v>MCM HP</v>
          </cell>
          <cell r="D21" t="str">
            <v>Hospital</v>
          </cell>
          <cell r="E21" t="str">
            <v>Tertiary</v>
          </cell>
          <cell r="F21" t="str">
            <v>Urban</v>
          </cell>
          <cell r="G21" t="str">
            <v>No</v>
          </cell>
          <cell r="H21">
            <v>37875</v>
          </cell>
          <cell r="I21" t="e">
            <v>#VALUE!</v>
          </cell>
          <cell r="J21">
            <v>79929</v>
          </cell>
          <cell r="K21">
            <v>150</v>
          </cell>
          <cell r="L21">
            <v>30523</v>
          </cell>
          <cell r="M21" t="str">
            <v>USD</v>
          </cell>
          <cell r="N21">
            <v>1</v>
          </cell>
          <cell r="O21">
            <v>0</v>
          </cell>
          <cell r="P21">
            <v>0</v>
          </cell>
          <cell r="Q21">
            <v>0</v>
          </cell>
          <cell r="R21">
            <v>0</v>
          </cell>
          <cell r="S21" t="str">
            <v>Unknown</v>
          </cell>
          <cell r="T21">
            <v>79929</v>
          </cell>
          <cell r="U21" t="str">
            <v>Jul-10</v>
          </cell>
          <cell r="V21" t="str">
            <v>Jun-11</v>
          </cell>
          <cell r="W21">
            <v>0</v>
          </cell>
          <cell r="X21">
            <v>455.5</v>
          </cell>
          <cell r="Y21">
            <v>8.8333333333333339</v>
          </cell>
          <cell r="Z21">
            <v>0</v>
          </cell>
          <cell r="AA21">
            <v>0</v>
          </cell>
          <cell r="AB21">
            <v>464.33333333333331</v>
          </cell>
          <cell r="AC21">
            <v>464.33333333333331</v>
          </cell>
          <cell r="AD21">
            <v>5.1209260588657575</v>
          </cell>
          <cell r="AE21">
            <v>27.553837042354633</v>
          </cell>
          <cell r="AF21">
            <v>3</v>
          </cell>
          <cell r="AG21">
            <v>5.0999999999999996</v>
          </cell>
          <cell r="AH21">
            <v>6.2</v>
          </cell>
          <cell r="AI21">
            <v>0</v>
          </cell>
          <cell r="AJ21">
            <v>0</v>
          </cell>
          <cell r="AK21">
            <v>15</v>
          </cell>
          <cell r="AL21">
            <v>27.5</v>
          </cell>
          <cell r="AM21">
            <v>30.33</v>
          </cell>
          <cell r="AN21">
            <v>0</v>
          </cell>
          <cell r="AO21">
            <v>0</v>
          </cell>
          <cell r="AP21">
            <v>3</v>
          </cell>
          <cell r="AQ21">
            <v>4</v>
          </cell>
          <cell r="AR21">
            <v>5</v>
          </cell>
          <cell r="AS21">
            <v>0</v>
          </cell>
          <cell r="AT21">
            <v>0</v>
          </cell>
          <cell r="AU21">
            <v>15</v>
          </cell>
          <cell r="AV21">
            <v>15.1</v>
          </cell>
          <cell r="AW21">
            <v>15.05</v>
          </cell>
          <cell r="AX21">
            <v>0</v>
          </cell>
          <cell r="AY21">
            <v>0</v>
          </cell>
          <cell r="AZ21">
            <v>93721.85633333333</v>
          </cell>
          <cell r="BA21" t="str">
            <v>1: Yes</v>
          </cell>
          <cell r="BB21">
            <v>4.2000000000000003E-2</v>
          </cell>
          <cell r="BC21">
            <v>0.13500000000000001</v>
          </cell>
          <cell r="BD21">
            <v>1.1000000000000001E-2</v>
          </cell>
          <cell r="BE21">
            <v>3.7999999999999999E-2</v>
          </cell>
          <cell r="BF21" t="str">
            <v>N/A</v>
          </cell>
          <cell r="BG21" t="str">
            <v>N/A</v>
          </cell>
          <cell r="BH21" t="str">
            <v>1: Yes</v>
          </cell>
          <cell r="BI21" t="str">
            <v>N_INITIATION,N_STAGE,N_MONITORING: Initiation, WHO Staging, Routine clinical monitoring</v>
          </cell>
          <cell r="BJ21" t="str">
            <v/>
          </cell>
          <cell r="BK21" t="str">
            <v>1: Yes</v>
          </cell>
          <cell r="BL21">
            <v>0.46804813673113971</v>
          </cell>
          <cell r="BM21" t="str">
            <v>1: Yes</v>
          </cell>
          <cell r="BN21">
            <v>4.2000000000000003E-2</v>
          </cell>
          <cell r="BO21">
            <v>0.13500000000000001</v>
          </cell>
          <cell r="BP21">
            <v>1.1000000000000001E-2</v>
          </cell>
          <cell r="BQ21">
            <v>3.7999999999999999E-2</v>
          </cell>
          <cell r="BR21" t="str">
            <v>N/A</v>
          </cell>
          <cell r="BS21" t="str">
            <v>N/A</v>
          </cell>
          <cell r="BT21" t="str">
            <v>0: No</v>
          </cell>
          <cell r="BU21" t="str">
            <v>0: No</v>
          </cell>
          <cell r="BV21" t="str">
            <v>0: No</v>
          </cell>
          <cell r="BW21" t="str">
            <v>0: No</v>
          </cell>
          <cell r="BX21" t="str">
            <v>0: No</v>
          </cell>
          <cell r="BY21" t="str">
            <v>0: No</v>
          </cell>
          <cell r="BZ21" t="str">
            <v>0: No</v>
          </cell>
          <cell r="CA21" t="str">
            <v/>
          </cell>
          <cell r="CB21" t="str">
            <v/>
          </cell>
          <cell r="CC21">
            <v>31.927383428823887</v>
          </cell>
          <cell r="CD21">
            <v>0</v>
          </cell>
          <cell r="CE21">
            <v>31.927383428823887</v>
          </cell>
          <cell r="CF21">
            <v>26.963101637350441</v>
          </cell>
          <cell r="CG21">
            <v>0</v>
          </cell>
          <cell r="CH21">
            <v>26.963101637350441</v>
          </cell>
          <cell r="CI21">
            <v>26.80390021917432</v>
          </cell>
          <cell r="CJ21">
            <v>35.172487974621092</v>
          </cell>
          <cell r="CK21">
            <v>0</v>
          </cell>
          <cell r="CL21">
            <v>0</v>
          </cell>
          <cell r="CM21">
            <v>4.9642817914734456</v>
          </cell>
          <cell r="CN21">
            <v>0</v>
          </cell>
          <cell r="CO21">
            <v>4.9642817914734474</v>
          </cell>
          <cell r="CP21">
            <v>4.9349705975292864</v>
          </cell>
          <cell r="CQ21">
            <v>6.4757439244807919</v>
          </cell>
          <cell r="CR21">
            <v>0</v>
          </cell>
          <cell r="CS21">
            <v>0</v>
          </cell>
          <cell r="CT21">
            <v>26.963101637350441</v>
          </cell>
          <cell r="CU21">
            <v>26.963101637350441</v>
          </cell>
          <cell r="CV21">
            <v>0</v>
          </cell>
          <cell r="CW21">
            <v>4.9642817914734474</v>
          </cell>
          <cell r="CX21">
            <v>4.9642817914734474</v>
          </cell>
          <cell r="CY21">
            <v>0</v>
          </cell>
          <cell r="CZ21">
            <v>20.963180326180634</v>
          </cell>
          <cell r="DA21">
            <v>0</v>
          </cell>
          <cell r="DB21">
            <v>20.839404950398691</v>
          </cell>
          <cell r="DC21">
            <v>27.345786024521175</v>
          </cell>
          <cell r="DD21">
            <v>0</v>
          </cell>
          <cell r="DE21">
            <v>0</v>
          </cell>
          <cell r="DF21">
            <v>1.4060705635915458</v>
          </cell>
          <cell r="DG21">
            <v>0</v>
          </cell>
          <cell r="DH21">
            <v>1.397768535479565</v>
          </cell>
          <cell r="DI21">
            <v>1.834173258498019</v>
          </cell>
          <cell r="DJ21">
            <v>0</v>
          </cell>
          <cell r="DK21">
            <v>0</v>
          </cell>
          <cell r="DL21">
            <v>1.6021567248289974</v>
          </cell>
          <cell r="DM21">
            <v>0</v>
          </cell>
          <cell r="DN21">
            <v>1.5926969220895431</v>
          </cell>
          <cell r="DO21">
            <v>2.0899612698653791</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2.9916940227492663</v>
          </cell>
          <cell r="EE21">
            <v>0</v>
          </cell>
          <cell r="EF21">
            <v>2.97402981120652</v>
          </cell>
          <cell r="EG21">
            <v>3.9025674217365154</v>
          </cell>
          <cell r="EH21">
            <v>0</v>
          </cell>
          <cell r="EI21">
            <v>0</v>
          </cell>
          <cell r="EJ21">
            <v>4.9642817914734474</v>
          </cell>
          <cell r="EK21">
            <v>0</v>
          </cell>
          <cell r="EL21">
            <v>4.9349705975292864</v>
          </cell>
          <cell r="EM21">
            <v>6.4757439244807919</v>
          </cell>
          <cell r="EN21">
            <v>0</v>
          </cell>
          <cell r="EO21">
            <v>0</v>
          </cell>
          <cell r="EP21">
            <v>0</v>
          </cell>
          <cell r="EQ21">
            <v>0</v>
          </cell>
          <cell r="ER21">
            <v>0</v>
          </cell>
          <cell r="ES21">
            <v>0</v>
          </cell>
          <cell r="ET21">
            <v>0</v>
          </cell>
          <cell r="EU21">
            <v>0</v>
          </cell>
          <cell r="EV21">
            <v>1.615218951902369</v>
          </cell>
          <cell r="EW21">
            <v>0</v>
          </cell>
          <cell r="EX21">
            <v>1.206030150753769</v>
          </cell>
          <cell r="EY21">
            <v>0</v>
          </cell>
          <cell r="EZ21">
            <v>2.9073941134242642</v>
          </cell>
          <cell r="FA21">
            <v>0.83991385498923199</v>
          </cell>
          <cell r="FB21">
            <v>0</v>
          </cell>
          <cell r="FC21">
            <v>0</v>
          </cell>
          <cell r="FD21">
            <v>0</v>
          </cell>
          <cell r="FE21">
            <v>6.5685570710696339</v>
          </cell>
          <cell r="FF21">
            <v>6.4608758076094772E-2</v>
          </cell>
          <cell r="FG21">
            <v>2.9720028715003592</v>
          </cell>
          <cell r="FH21">
            <v>3.0366116295764538</v>
          </cell>
          <cell r="FI21" t="e">
            <v>#DIV/0!</v>
          </cell>
          <cell r="FJ21" t="e">
            <v>#DIV/0!</v>
          </cell>
          <cell r="FK21" t="e">
            <v>#DIV/0!</v>
          </cell>
          <cell r="FL21" t="e">
            <v>#DIV/0!</v>
          </cell>
          <cell r="FM21" t="e">
            <v>#DIV/0!</v>
          </cell>
          <cell r="FN21" t="e">
            <v>#DIV/0!</v>
          </cell>
          <cell r="FO21" t="e">
            <v>#DIV/0!</v>
          </cell>
          <cell r="FP21" t="e">
            <v>#DIV/0!</v>
          </cell>
          <cell r="FQ21" t="e">
            <v>#DIV/0!</v>
          </cell>
          <cell r="FR21" t="e">
            <v>#DIV/0!</v>
          </cell>
          <cell r="FS21" t="e">
            <v>#DIV/0!</v>
          </cell>
          <cell r="FT21" t="e">
            <v>#DIV/0!</v>
          </cell>
          <cell r="FU21" t="e">
            <v>#DIV/0!</v>
          </cell>
          <cell r="FV21">
            <v>1.615218951902369</v>
          </cell>
          <cell r="FW21">
            <v>0</v>
          </cell>
          <cell r="FX21">
            <v>1.206030150753769</v>
          </cell>
          <cell r="FY21">
            <v>0</v>
          </cell>
          <cell r="FZ21">
            <v>2.9073941134242642</v>
          </cell>
          <cell r="GA21">
            <v>0.83991385498923199</v>
          </cell>
          <cell r="GB21">
            <v>0</v>
          </cell>
          <cell r="GC21">
            <v>0</v>
          </cell>
          <cell r="GD21">
            <v>0</v>
          </cell>
          <cell r="GE21">
            <v>6.5685570710696339</v>
          </cell>
          <cell r="GF21">
            <v>6.4608758076094772E-2</v>
          </cell>
          <cell r="GG21">
            <v>2.9720028715003592</v>
          </cell>
          <cell r="GH21">
            <v>3.0366116295764538</v>
          </cell>
          <cell r="GI21">
            <v>9629.6160927344317</v>
          </cell>
          <cell r="GJ21">
            <v>0</v>
          </cell>
          <cell r="GK21">
            <v>2216.0218653437769</v>
          </cell>
          <cell r="GL21">
            <v>0</v>
          </cell>
          <cell r="GM21">
            <v>2346.6785277401268</v>
          </cell>
          <cell r="GN21">
            <v>1992.9347731817493</v>
          </cell>
          <cell r="GO21">
            <v>0</v>
          </cell>
          <cell r="GP21">
            <v>0</v>
          </cell>
          <cell r="GQ21" t="str">
            <v/>
          </cell>
          <cell r="GR21">
            <v>2013.2644135582971</v>
          </cell>
          <cell r="GS21">
            <v>1626.5823039377447</v>
          </cell>
          <cell r="GT21">
            <v>5.8295964125560526E-2</v>
          </cell>
          <cell r="GU21">
            <v>0.94170403587443929</v>
          </cell>
          <cell r="GV21">
            <v>7.284199925559913E-2</v>
          </cell>
          <cell r="GW21">
            <v>0</v>
          </cell>
          <cell r="GX21">
            <v>1.6738935280851734</v>
          </cell>
          <cell r="GY21">
            <v>0</v>
          </cell>
          <cell r="GZ21">
            <v>0</v>
          </cell>
          <cell r="HA21">
            <v>1.9278999999999999</v>
          </cell>
          <cell r="HB21">
            <v>171.58046976731546</v>
          </cell>
          <cell r="HC21">
            <v>158.50878750867304</v>
          </cell>
          <cell r="HD21">
            <v>612.52126161587034</v>
          </cell>
          <cell r="HE21">
            <v>0</v>
          </cell>
          <cell r="HF21">
            <v>0</v>
          </cell>
          <cell r="HG21">
            <v>163.00144627894969</v>
          </cell>
          <cell r="HH21">
            <v>8.5790234883657739</v>
          </cell>
          <cell r="HI21">
            <v>150.58334813323941</v>
          </cell>
          <cell r="HJ21">
            <v>7.9254393754336521</v>
          </cell>
          <cell r="HK21">
            <v>581.89519853507682</v>
          </cell>
          <cell r="HL21">
            <v>30.626063080793514</v>
          </cell>
          <cell r="HM21">
            <v>0</v>
          </cell>
          <cell r="HN21">
            <v>0</v>
          </cell>
          <cell r="HO21">
            <v>0</v>
          </cell>
          <cell r="HP21">
            <v>0</v>
          </cell>
          <cell r="HQ21">
            <v>185</v>
          </cell>
          <cell r="HR21">
            <v>69.000000000000014</v>
          </cell>
          <cell r="HS21">
            <v>204.99999999999997</v>
          </cell>
          <cell r="HT21">
            <v>0</v>
          </cell>
          <cell r="HU21" t="str">
            <v>0: No</v>
          </cell>
          <cell r="HV21" t="str">
            <v>N/A</v>
          </cell>
          <cell r="HW21" t="str">
            <v>N/A</v>
          </cell>
          <cell r="HX21" t="str">
            <v>N/A</v>
          </cell>
          <cell r="HY21" t="str">
            <v>N/A</v>
          </cell>
          <cell r="HZ21" t="str">
            <v>N/A</v>
          </cell>
          <cell r="IA21" t="str">
            <v>N/A</v>
          </cell>
          <cell r="IB21" t="str">
            <v>N/A</v>
          </cell>
          <cell r="IC21" t="str">
            <v>N/A</v>
          </cell>
          <cell r="ID21">
            <v>0</v>
          </cell>
          <cell r="IE21">
            <v>69</v>
          </cell>
          <cell r="IF21">
            <v>0</v>
          </cell>
          <cell r="IG21">
            <v>185</v>
          </cell>
          <cell r="IH21">
            <v>3</v>
          </cell>
          <cell r="II21">
            <v>202</v>
          </cell>
          <cell r="IJ21">
            <v>0</v>
          </cell>
          <cell r="IK21">
            <v>0</v>
          </cell>
          <cell r="IL21">
            <v>0</v>
          </cell>
          <cell r="IM21">
            <v>0</v>
          </cell>
          <cell r="IN21">
            <v>53.426982537955851</v>
          </cell>
          <cell r="IO21">
            <v>86.333054358572809</v>
          </cell>
          <cell r="IP21">
            <v>118.77139391566578</v>
          </cell>
          <cell r="IQ21">
            <v>141.70379137230802</v>
          </cell>
          <cell r="IR21">
            <v>151.52344998649522</v>
          </cell>
          <cell r="IS21">
            <v>147.04282623940372</v>
          </cell>
          <cell r="IT21">
            <v>128.29043031908435</v>
          </cell>
          <cell r="IU21" t="str">
            <v>N/A</v>
          </cell>
          <cell r="IV21">
            <v>1019</v>
          </cell>
          <cell r="IW21">
            <v>0.29399999999999998</v>
          </cell>
          <cell r="IX21">
            <v>2489</v>
          </cell>
          <cell r="IY21">
            <v>513.00900000000001</v>
          </cell>
          <cell r="IZ21">
            <v>2628.6875</v>
          </cell>
          <cell r="JA21">
            <v>203</v>
          </cell>
          <cell r="JB21">
            <v>114.9135</v>
          </cell>
          <cell r="JC21">
            <v>5588.9129999999996</v>
          </cell>
          <cell r="JD21">
            <v>1019</v>
          </cell>
          <cell r="JE21">
            <v>0.29399999999999998</v>
          </cell>
          <cell r="JF21">
            <v>2489</v>
          </cell>
          <cell r="JG21">
            <v>513.00900000000001</v>
          </cell>
          <cell r="JH21">
            <v>2628.6875</v>
          </cell>
          <cell r="JI21">
            <v>203</v>
          </cell>
          <cell r="JJ21">
            <v>119.9135</v>
          </cell>
          <cell r="JK21">
            <v>5588.9130000000005</v>
          </cell>
          <cell r="JL21">
            <v>31</v>
          </cell>
          <cell r="JM21">
            <v>38</v>
          </cell>
          <cell r="JN21">
            <v>45</v>
          </cell>
          <cell r="JO21">
            <v>140</v>
          </cell>
          <cell r="JP21">
            <v>19</v>
          </cell>
          <cell r="JQ21">
            <v>177</v>
          </cell>
          <cell r="JR21">
            <v>0</v>
          </cell>
          <cell r="JS21">
            <v>0</v>
          </cell>
          <cell r="JT21">
            <v>0</v>
          </cell>
          <cell r="JU21">
            <v>0</v>
          </cell>
          <cell r="JV21">
            <v>4.3919011004532154</v>
          </cell>
          <cell r="JW21">
            <v>9.8869811503093707</v>
          </cell>
          <cell r="JX21" t="str">
            <v/>
          </cell>
          <cell r="JY21">
            <v>2.6909500670282807</v>
          </cell>
          <cell r="JZ21">
            <v>4.2871771553742803</v>
          </cell>
          <cell r="KA21">
            <v>4.5083333126838321</v>
          </cell>
          <cell r="KB21">
            <v>4.3541744618533507</v>
          </cell>
          <cell r="KC21" t="str">
            <v/>
          </cell>
          <cell r="KD21">
            <v>7.3098614583668882</v>
          </cell>
          <cell r="KE21">
            <v>7.3163660512289344</v>
          </cell>
          <cell r="KF21" t="str">
            <v>Tenofovir/Emtricitabine (TDF/FTC)</v>
          </cell>
          <cell r="KG21" t="str">
            <v/>
          </cell>
          <cell r="KH21" t="str">
            <v>0: No</v>
          </cell>
          <cell r="KI21" t="str">
            <v>N/A</v>
          </cell>
          <cell r="KJ21" t="str">
            <v>N/A</v>
          </cell>
          <cell r="KK21" t="str">
            <v>N/A</v>
          </cell>
          <cell r="KL21" t="str">
            <v>N/A</v>
          </cell>
          <cell r="KM21">
            <v>69</v>
          </cell>
          <cell r="KN21">
            <v>185</v>
          </cell>
          <cell r="KO21">
            <v>205</v>
          </cell>
          <cell r="KP21">
            <v>0</v>
          </cell>
          <cell r="KQ21">
            <v>12.682797901907987</v>
          </cell>
          <cell r="KR21">
            <v>0</v>
          </cell>
          <cell r="KS21">
            <v>12.682797901907984</v>
          </cell>
          <cell r="KT21">
            <v>12.682797901907987</v>
          </cell>
          <cell r="KU21">
            <v>0</v>
          </cell>
          <cell r="KV21">
            <v>0</v>
          </cell>
          <cell r="KW21">
            <v>0.54347604407256145</v>
          </cell>
          <cell r="KX21">
            <v>0</v>
          </cell>
          <cell r="KY21">
            <v>0.54347604407256145</v>
          </cell>
          <cell r="KZ21">
            <v>0.54347604407256145</v>
          </cell>
          <cell r="LA21">
            <v>0</v>
          </cell>
          <cell r="LB21">
            <v>0</v>
          </cell>
          <cell r="LC21">
            <v>0</v>
          </cell>
          <cell r="LD21">
            <v>0</v>
          </cell>
          <cell r="LE21">
            <v>0</v>
          </cell>
          <cell r="LF21">
            <v>0</v>
          </cell>
          <cell r="LG21">
            <v>0</v>
          </cell>
          <cell r="LH21">
            <v>0</v>
          </cell>
          <cell r="LI21">
            <v>9.1710343355997583</v>
          </cell>
          <cell r="LJ21">
            <v>0</v>
          </cell>
          <cell r="LK21">
            <v>9.1710343355997566</v>
          </cell>
          <cell r="LL21">
            <v>9.1710343355997583</v>
          </cell>
          <cell r="LM21">
            <v>0</v>
          </cell>
          <cell r="LN21">
            <v>0</v>
          </cell>
          <cell r="LO21">
            <v>1.7963251082222564</v>
          </cell>
          <cell r="LP21">
            <v>0</v>
          </cell>
          <cell r="LQ21">
            <v>1.7963251082222564</v>
          </cell>
          <cell r="LR21">
            <v>1.7963251082222564</v>
          </cell>
          <cell r="LS21">
            <v>0</v>
          </cell>
          <cell r="LT21">
            <v>0</v>
          </cell>
          <cell r="LU21">
            <v>1.2766946174104277</v>
          </cell>
          <cell r="LV21">
            <v>0</v>
          </cell>
          <cell r="LW21">
            <v>1.2766946174104274</v>
          </cell>
          <cell r="LX21">
            <v>1.2766946174104277</v>
          </cell>
          <cell r="LY21">
            <v>0</v>
          </cell>
          <cell r="LZ21">
            <v>0</v>
          </cell>
          <cell r="MA21">
            <v>0.43874384067554328</v>
          </cell>
          <cell r="MB21">
            <v>0</v>
          </cell>
          <cell r="MC21">
            <v>0.43874384067554328</v>
          </cell>
          <cell r="MD21">
            <v>0.43874384067554328</v>
          </cell>
          <cell r="ME21">
            <v>0</v>
          </cell>
          <cell r="MF21">
            <v>0</v>
          </cell>
          <cell r="MG21">
            <v>2.149477285465426</v>
          </cell>
          <cell r="MH21">
            <v>0</v>
          </cell>
          <cell r="MI21">
            <v>2.149477285465426</v>
          </cell>
          <cell r="MJ21">
            <v>2.149477285465426</v>
          </cell>
          <cell r="MK21">
            <v>0</v>
          </cell>
          <cell r="ML21">
            <v>0</v>
          </cell>
          <cell r="MM21">
            <v>10.533320616442559</v>
          </cell>
          <cell r="MN21">
            <v>0</v>
          </cell>
          <cell r="MO21">
            <v>10.533320616442557</v>
          </cell>
          <cell r="MP21">
            <v>10.533320616442559</v>
          </cell>
          <cell r="MQ21">
            <v>0</v>
          </cell>
          <cell r="MR21">
            <v>0</v>
          </cell>
          <cell r="MS21">
            <v>0</v>
          </cell>
          <cell r="MT21">
            <v>1.2900215362526921</v>
          </cell>
          <cell r="MU21">
            <v>0</v>
          </cell>
          <cell r="MV21">
            <v>2.7997128499641064E-2</v>
          </cell>
          <cell r="MW21">
            <v>0.3597415649676956</v>
          </cell>
          <cell r="MX21">
            <v>0</v>
          </cell>
          <cell r="MY21">
            <v>0</v>
          </cell>
          <cell r="MZ21">
            <v>0</v>
          </cell>
          <cell r="NA21">
            <v>0.62093323761665475</v>
          </cell>
          <cell r="NB21">
            <v>0</v>
          </cell>
          <cell r="NC21" t="str">
            <v/>
          </cell>
          <cell r="ND21">
            <v>7.1092102556986427</v>
          </cell>
          <cell r="NE21">
            <v>0</v>
          </cell>
          <cell r="NF21">
            <v>45.600912873146811</v>
          </cell>
          <cell r="NG21">
            <v>2.726973121783324</v>
          </cell>
          <cell r="NH21" t="str">
            <v>N/A</v>
          </cell>
          <cell r="NI21" t="str">
            <v>N/A</v>
          </cell>
          <cell r="NJ21" t="str">
            <v>N/A</v>
          </cell>
          <cell r="NK21">
            <v>0.35062852951598394</v>
          </cell>
          <cell r="NL21" t="str">
            <v>N/A</v>
          </cell>
          <cell r="NM21">
            <v>0</v>
          </cell>
          <cell r="NN21">
            <v>587.60480976310123</v>
          </cell>
          <cell r="NO21">
            <v>599</v>
          </cell>
          <cell r="NP21">
            <v>13</v>
          </cell>
          <cell r="NQ21">
            <v>167.04</v>
          </cell>
          <cell r="NR21">
            <v>0</v>
          </cell>
          <cell r="NS21">
            <v>288.32</v>
          </cell>
          <cell r="NT21">
            <v>0</v>
          </cell>
          <cell r="NU21">
            <v>0</v>
          </cell>
          <cell r="NV21">
            <v>18.709756639818675</v>
          </cell>
          <cell r="NW21">
            <v>12.682797901907987</v>
          </cell>
          <cell r="NX21">
            <v>0.54347604407256145</v>
          </cell>
          <cell r="NY21">
            <v>0</v>
          </cell>
          <cell r="NZ21">
            <v>9.1710343355997583</v>
          </cell>
          <cell r="OA21">
            <v>1.7963251082222564</v>
          </cell>
          <cell r="OB21">
            <v>1.2766946174104277</v>
          </cell>
          <cell r="OC21">
            <v>0.43874384067554328</v>
          </cell>
          <cell r="OD21">
            <v>2.149477285465426</v>
          </cell>
          <cell r="OE21">
            <v>10.533320616442559</v>
          </cell>
          <cell r="OF21">
            <v>0</v>
          </cell>
          <cell r="OG21">
            <v>1.2900215362526921</v>
          </cell>
          <cell r="OH21">
            <v>0</v>
          </cell>
          <cell r="OI21">
            <v>2.7997128499641064E-2</v>
          </cell>
          <cell r="OJ21">
            <v>0.3597415649676956</v>
          </cell>
          <cell r="OK21">
            <v>0</v>
          </cell>
          <cell r="OL21">
            <v>0</v>
          </cell>
          <cell r="OM21">
            <v>0</v>
          </cell>
          <cell r="ON21">
            <v>0</v>
          </cell>
          <cell r="OO21">
            <v>0</v>
          </cell>
          <cell r="OP21">
            <v>1.1944418613544179</v>
          </cell>
          <cell r="OQ21">
            <v>1.1944418613544179</v>
          </cell>
          <cell r="OR21">
            <v>0</v>
          </cell>
          <cell r="OS21">
            <v>0</v>
          </cell>
          <cell r="OT21">
            <v>1.1944418613544179</v>
          </cell>
          <cell r="OU21">
            <v>1.1944418613544177</v>
          </cell>
          <cell r="OV21">
            <v>0</v>
          </cell>
          <cell r="OW21">
            <v>8.8624872288023709E-2</v>
          </cell>
          <cell r="OX21">
            <v>0</v>
          </cell>
          <cell r="OY21">
            <v>8.8624872288023696E-2</v>
          </cell>
          <cell r="OZ21">
            <v>8.8624872288023709E-2</v>
          </cell>
          <cell r="PA21">
            <v>0</v>
          </cell>
          <cell r="PB21">
            <v>0</v>
          </cell>
          <cell r="PC21">
            <v>1.134719768286697</v>
          </cell>
          <cell r="PD21">
            <v>0</v>
          </cell>
          <cell r="PE21">
            <v>0</v>
          </cell>
          <cell r="PF21">
            <v>1.134719768286697</v>
          </cell>
          <cell r="PG21">
            <v>1.134719768286697</v>
          </cell>
          <cell r="PH21">
            <v>0</v>
          </cell>
          <cell r="PI21">
            <v>5.9722093067720902E-2</v>
          </cell>
          <cell r="PJ21">
            <v>0</v>
          </cell>
          <cell r="PK21">
            <v>0</v>
          </cell>
          <cell r="PL21">
            <v>5.9722093067720895E-2</v>
          </cell>
          <cell r="PM21">
            <v>5.9722093067720895E-2</v>
          </cell>
          <cell r="PN21">
            <v>0</v>
          </cell>
          <cell r="PO21">
            <v>0</v>
          </cell>
          <cell r="PP21">
            <v>0.8</v>
          </cell>
          <cell r="PQ21">
            <v>0</v>
          </cell>
          <cell r="PR21">
            <v>0</v>
          </cell>
          <cell r="PS21">
            <v>0</v>
          </cell>
          <cell r="PT21" t="str">
            <v>1: Yes</v>
          </cell>
          <cell r="PU21" t="str">
            <v>1: Yes</v>
          </cell>
          <cell r="PV21">
            <v>0.9</v>
          </cell>
          <cell r="PW21" t="str">
            <v>0: No</v>
          </cell>
          <cell r="PX21" t="str">
            <v>1: Only patients with CD4 &lt;</v>
          </cell>
          <cell r="PY21">
            <v>0.8</v>
          </cell>
          <cell r="PZ21" t="str">
            <v>0: No</v>
          </cell>
          <cell r="QA21" t="str">
            <v>N/A</v>
          </cell>
          <cell r="QB21" t="str">
            <v>N/A</v>
          </cell>
          <cell r="QC21">
            <v>1.1172863980424321E-2</v>
          </cell>
          <cell r="QD21">
            <v>0</v>
          </cell>
          <cell r="QE21">
            <v>0.96439478011823854</v>
          </cell>
          <cell r="QF21">
            <v>0</v>
          </cell>
          <cell r="QG21">
            <v>0.19184760589704428</v>
          </cell>
          <cell r="QH21">
            <v>0</v>
          </cell>
          <cell r="QI21">
            <v>0</v>
          </cell>
          <cell r="QJ21">
            <v>8.8624872288023709E-2</v>
          </cell>
          <cell r="QK21">
            <v>-6.1598260929312969E-2</v>
          </cell>
          <cell r="QL21" t="str">
            <v/>
          </cell>
          <cell r="QM21" t="str">
            <v/>
          </cell>
          <cell r="QN21" t="str">
            <v/>
          </cell>
          <cell r="QO21" t="str">
            <v/>
          </cell>
          <cell r="QP21" t="str">
            <v/>
          </cell>
          <cell r="QQ21" t="str">
            <v/>
          </cell>
          <cell r="QR21" t="str">
            <v/>
          </cell>
          <cell r="QS21" t="str">
            <v/>
          </cell>
          <cell r="QT21" t="str">
            <v/>
          </cell>
          <cell r="QU21">
            <v>1.1172863980424321E-2</v>
          </cell>
          <cell r="QV21">
            <v>0</v>
          </cell>
          <cell r="QW21">
            <v>0.96439478011823854</v>
          </cell>
          <cell r="QX21">
            <v>0</v>
          </cell>
          <cell r="QY21">
            <v>0.19184760589704428</v>
          </cell>
          <cell r="QZ21">
            <v>0</v>
          </cell>
          <cell r="RA21">
            <v>0</v>
          </cell>
          <cell r="RB21">
            <v>8.8624872288023709E-2</v>
          </cell>
          <cell r="RC21">
            <v>-6.1598260929312969E-2</v>
          </cell>
          <cell r="RD21">
            <v>0</v>
          </cell>
          <cell r="RE21">
            <v>0</v>
          </cell>
          <cell r="RF21">
            <v>0</v>
          </cell>
          <cell r="RG21">
            <v>0</v>
          </cell>
          <cell r="RH21">
            <v>0</v>
          </cell>
          <cell r="RI21">
            <v>0</v>
          </cell>
          <cell r="RJ21">
            <v>0</v>
          </cell>
          <cell r="RK21">
            <v>0</v>
          </cell>
          <cell r="RL21">
            <v>0</v>
          </cell>
          <cell r="RM21">
            <v>0</v>
          </cell>
          <cell r="RN21">
            <v>0</v>
          </cell>
          <cell r="RO21">
            <v>0</v>
          </cell>
          <cell r="RP21">
            <v>0</v>
          </cell>
          <cell r="RQ21">
            <v>0</v>
          </cell>
          <cell r="RR21">
            <v>0</v>
          </cell>
          <cell r="RS21">
            <v>0</v>
          </cell>
          <cell r="RT21">
            <v>0</v>
          </cell>
          <cell r="RU21">
            <v>0</v>
          </cell>
          <cell r="RV21">
            <v>0</v>
          </cell>
          <cell r="RW21">
            <v>3.2383639130260535</v>
          </cell>
          <cell r="RX21">
            <v>3.2383639130260535</v>
          </cell>
          <cell r="RY21">
            <v>0</v>
          </cell>
          <cell r="RZ21">
            <v>3.2212314406886415</v>
          </cell>
          <cell r="SA21">
            <v>4.12181762808543</v>
          </cell>
          <cell r="SB21">
            <v>0</v>
          </cell>
          <cell r="SC21">
            <v>0</v>
          </cell>
          <cell r="SD21">
            <v>0.7133088810879451</v>
          </cell>
          <cell r="SE21">
            <v>0</v>
          </cell>
          <cell r="SF21">
            <v>0.70909720740907145</v>
          </cell>
          <cell r="SG21">
            <v>0.93048820494382689</v>
          </cell>
          <cell r="SH21">
            <v>0</v>
          </cell>
          <cell r="SI21">
            <v>0</v>
          </cell>
          <cell r="SJ21">
            <v>1.098437269762218</v>
          </cell>
          <cell r="SK21">
            <v>0</v>
          </cell>
          <cell r="SL21">
            <v>1.0939398184614273</v>
          </cell>
          <cell r="SM21">
            <v>1.3303530132539492</v>
          </cell>
          <cell r="SN21">
            <v>0</v>
          </cell>
          <cell r="SO21">
            <v>0</v>
          </cell>
          <cell r="SP21">
            <v>0</v>
          </cell>
          <cell r="SQ21">
            <v>0</v>
          </cell>
          <cell r="SR21">
            <v>0</v>
          </cell>
          <cell r="SS21">
            <v>0</v>
          </cell>
          <cell r="ST21">
            <v>0</v>
          </cell>
          <cell r="SU21">
            <v>0</v>
          </cell>
          <cell r="SV21">
            <v>0</v>
          </cell>
          <cell r="SW21">
            <v>0</v>
          </cell>
          <cell r="SX21">
            <v>0</v>
          </cell>
          <cell r="SY21">
            <v>0</v>
          </cell>
          <cell r="SZ21">
            <v>0</v>
          </cell>
          <cell r="TA21">
            <v>0</v>
          </cell>
          <cell r="TB21">
            <v>0</v>
          </cell>
          <cell r="TC21">
            <v>0</v>
          </cell>
          <cell r="TD21">
            <v>0</v>
          </cell>
          <cell r="TE21">
            <v>0</v>
          </cell>
          <cell r="TF21">
            <v>0</v>
          </cell>
          <cell r="TG21">
            <v>0</v>
          </cell>
          <cell r="TH21">
            <v>0.7133088810879451</v>
          </cell>
          <cell r="TI21">
            <v>0</v>
          </cell>
          <cell r="TJ21">
            <v>0.70909720740907145</v>
          </cell>
          <cell r="TK21">
            <v>0.93048820494382689</v>
          </cell>
          <cell r="TL21">
            <v>0</v>
          </cell>
          <cell r="TM21">
            <v>0</v>
          </cell>
          <cell r="TN21">
            <v>0.7133088810879451</v>
          </cell>
          <cell r="TO21">
            <v>0</v>
          </cell>
          <cell r="TP21">
            <v>0.70909720740907145</v>
          </cell>
          <cell r="TQ21">
            <v>0.93048820494382689</v>
          </cell>
          <cell r="TR21">
            <v>0</v>
          </cell>
          <cell r="TS21">
            <v>0</v>
          </cell>
          <cell r="TT21">
            <v>0</v>
          </cell>
          <cell r="TU21">
            <v>0</v>
          </cell>
          <cell r="TV21">
            <v>0</v>
          </cell>
          <cell r="TW21">
            <v>0</v>
          </cell>
          <cell r="TX21">
            <v>0</v>
          </cell>
          <cell r="TY21">
            <v>0</v>
          </cell>
          <cell r="TZ21">
            <v>0</v>
          </cell>
          <cell r="UA21">
            <v>0</v>
          </cell>
          <cell r="UB21">
            <v>5</v>
          </cell>
          <cell r="UC21">
            <v>210</v>
          </cell>
          <cell r="UD21">
            <v>4</v>
          </cell>
          <cell r="UE21">
            <v>0</v>
          </cell>
          <cell r="UF21">
            <v>0</v>
          </cell>
          <cell r="UG21">
            <v>0</v>
          </cell>
          <cell r="UH21">
            <v>0</v>
          </cell>
          <cell r="UI21">
            <v>0</v>
          </cell>
          <cell r="UJ21">
            <v>1.4923090964099144</v>
          </cell>
          <cell r="UK21">
            <v>1.4923090964099144</v>
          </cell>
          <cell r="UL21">
            <v>0</v>
          </cell>
          <cell r="UM21">
            <v>1.4923090964099144</v>
          </cell>
          <cell r="UN21">
            <v>1.4923090964099144</v>
          </cell>
          <cell r="UO21">
            <v>0</v>
          </cell>
          <cell r="UP21">
            <v>0</v>
          </cell>
          <cell r="UQ21">
            <v>0.46261581988707345</v>
          </cell>
          <cell r="UR21">
            <v>0</v>
          </cell>
          <cell r="US21">
            <v>0.46261581988707345</v>
          </cell>
          <cell r="UT21">
            <v>0.4626158198870734</v>
          </cell>
          <cell r="UU21">
            <v>0</v>
          </cell>
          <cell r="UV21">
            <v>0</v>
          </cell>
          <cell r="UW21">
            <v>0</v>
          </cell>
          <cell r="UX21">
            <v>0</v>
          </cell>
          <cell r="UY21">
            <v>0</v>
          </cell>
          <cell r="UZ21">
            <v>0</v>
          </cell>
          <cell r="VA21">
            <v>0</v>
          </cell>
          <cell r="VB21">
            <v>0</v>
          </cell>
          <cell r="VC21">
            <v>0</v>
          </cell>
          <cell r="VD21">
            <v>0.11938472771279315</v>
          </cell>
          <cell r="VE21">
            <v>0</v>
          </cell>
          <cell r="VF21">
            <v>0.11938472771279314</v>
          </cell>
          <cell r="VG21">
            <v>0.11938472771279314</v>
          </cell>
          <cell r="VH21">
            <v>0</v>
          </cell>
          <cell r="VI21">
            <v>0</v>
          </cell>
          <cell r="VJ21">
            <v>0</v>
          </cell>
          <cell r="VK21">
            <v>0</v>
          </cell>
          <cell r="VL21">
            <v>0</v>
          </cell>
          <cell r="VM21">
            <v>0</v>
          </cell>
          <cell r="VN21">
            <v>0</v>
          </cell>
          <cell r="VO21">
            <v>0</v>
          </cell>
          <cell r="VP21">
            <v>0</v>
          </cell>
          <cell r="VQ21">
            <v>0</v>
          </cell>
          <cell r="VR21">
            <v>0</v>
          </cell>
          <cell r="VS21">
            <v>0</v>
          </cell>
          <cell r="VT21">
            <v>0</v>
          </cell>
          <cell r="VU21">
            <v>0</v>
          </cell>
          <cell r="VV21">
            <v>0.70138527531265971</v>
          </cell>
          <cell r="VW21">
            <v>0</v>
          </cell>
          <cell r="VX21">
            <v>0.70138527531265971</v>
          </cell>
          <cell r="VY21">
            <v>0.70138527531265971</v>
          </cell>
          <cell r="VZ21">
            <v>0</v>
          </cell>
          <cell r="WA21">
            <v>0</v>
          </cell>
          <cell r="WB21">
            <v>0.20892327349738804</v>
          </cell>
          <cell r="WC21">
            <v>0</v>
          </cell>
          <cell r="WD21">
            <v>0.20892327349738801</v>
          </cell>
          <cell r="WE21">
            <v>0.20892327349738801</v>
          </cell>
          <cell r="WF21">
            <v>0</v>
          </cell>
          <cell r="WG21">
            <v>0</v>
          </cell>
          <cell r="WH21">
            <v>0</v>
          </cell>
          <cell r="WI21">
            <v>0</v>
          </cell>
          <cell r="WJ21">
            <v>0</v>
          </cell>
          <cell r="WK21">
            <v>0</v>
          </cell>
          <cell r="WL21">
            <v>0</v>
          </cell>
          <cell r="WM21">
            <v>0</v>
          </cell>
          <cell r="WN21">
            <v>0</v>
          </cell>
          <cell r="WO21">
            <v>16.626363198609305</v>
          </cell>
          <cell r="WP21">
            <v>16.626363198609305</v>
          </cell>
          <cell r="WQ21">
            <v>0</v>
          </cell>
          <cell r="WR21">
            <v>16.528194203219574</v>
          </cell>
          <cell r="WS21">
            <v>21.688549319366562</v>
          </cell>
          <cell r="WT21">
            <v>0</v>
          </cell>
          <cell r="WU21">
            <v>0</v>
          </cell>
          <cell r="WV21">
            <v>4.1565907996523261</v>
          </cell>
          <cell r="WW21">
            <v>0</v>
          </cell>
          <cell r="WX21">
            <v>4.1320485508048934</v>
          </cell>
          <cell r="WY21">
            <v>5.4221373298416404</v>
          </cell>
          <cell r="WZ21">
            <v>0</v>
          </cell>
          <cell r="XA21">
            <v>0</v>
          </cell>
          <cell r="XB21">
            <v>4.1565907996523261</v>
          </cell>
          <cell r="XC21">
            <v>0</v>
          </cell>
          <cell r="XD21">
            <v>4.1320485508048934</v>
          </cell>
          <cell r="XE21">
            <v>5.4221373298416404</v>
          </cell>
          <cell r="XF21">
            <v>0</v>
          </cell>
          <cell r="XG21">
            <v>0</v>
          </cell>
          <cell r="XH21">
            <v>0</v>
          </cell>
          <cell r="XI21">
            <v>0</v>
          </cell>
          <cell r="XJ21">
            <v>0</v>
          </cell>
          <cell r="XK21">
            <v>0</v>
          </cell>
          <cell r="XL21">
            <v>0</v>
          </cell>
          <cell r="XM21">
            <v>0</v>
          </cell>
          <cell r="XN21">
            <v>0</v>
          </cell>
          <cell r="XO21">
            <v>0</v>
          </cell>
          <cell r="XP21">
            <v>0</v>
          </cell>
          <cell r="XQ21">
            <v>0</v>
          </cell>
          <cell r="XR21">
            <v>0</v>
          </cell>
          <cell r="XS21">
            <v>0</v>
          </cell>
          <cell r="XT21">
            <v>0</v>
          </cell>
          <cell r="XU21">
            <v>0</v>
          </cell>
          <cell r="XV21">
            <v>0</v>
          </cell>
          <cell r="XW21">
            <v>0</v>
          </cell>
          <cell r="XX21">
            <v>0</v>
          </cell>
          <cell r="XY21">
            <v>0</v>
          </cell>
          <cell r="XZ21">
            <v>4.1565907996523261</v>
          </cell>
          <cell r="YA21">
            <v>0</v>
          </cell>
          <cell r="YB21">
            <v>4.1320485508048934</v>
          </cell>
          <cell r="YC21">
            <v>5.4221373298416404</v>
          </cell>
          <cell r="YD21">
            <v>0</v>
          </cell>
          <cell r="YE21">
            <v>0</v>
          </cell>
          <cell r="YF21">
            <v>4.1565907996523261</v>
          </cell>
          <cell r="YG21">
            <v>0</v>
          </cell>
          <cell r="YH21">
            <v>4.1320485508048934</v>
          </cell>
          <cell r="YI21">
            <v>5.4221373298416404</v>
          </cell>
          <cell r="YJ21">
            <v>0</v>
          </cell>
          <cell r="YK21">
            <v>0</v>
          </cell>
          <cell r="YL21">
            <v>0</v>
          </cell>
          <cell r="YM21">
            <v>0</v>
          </cell>
          <cell r="YN21">
            <v>0</v>
          </cell>
          <cell r="YO21">
            <v>0</v>
          </cell>
          <cell r="YP21">
            <v>0</v>
          </cell>
          <cell r="YQ21">
            <v>0</v>
          </cell>
          <cell r="YR21">
            <v>1.3048316009937611</v>
          </cell>
          <cell r="YS21">
            <v>0</v>
          </cell>
          <cell r="YT21">
            <v>6.3447545163852173</v>
          </cell>
          <cell r="YU21">
            <v>0</v>
          </cell>
          <cell r="YV21">
            <v>1.6277395760622961</v>
          </cell>
          <cell r="YW21">
            <v>3.2544369230314065</v>
          </cell>
          <cell r="YX21">
            <v>3.3085469173497013</v>
          </cell>
          <cell r="YY21">
            <v>0.78605366478692296</v>
          </cell>
          <cell r="YZ21">
            <v>4.1565907996523261</v>
          </cell>
          <cell r="ZA21">
            <v>1.3048316009937611</v>
          </cell>
          <cell r="ZB21">
            <v>0</v>
          </cell>
          <cell r="ZC21">
            <v>6.3447545163852173</v>
          </cell>
          <cell r="ZD21">
            <v>0</v>
          </cell>
          <cell r="ZE21">
            <v>1.6277395760622961</v>
          </cell>
          <cell r="ZF21">
            <v>3.2544369230314065</v>
          </cell>
          <cell r="ZG21">
            <v>3.3085469173497013</v>
          </cell>
          <cell r="ZH21">
            <v>0.78605366478692296</v>
          </cell>
          <cell r="ZI21">
            <v>4.1565907996523261</v>
          </cell>
          <cell r="ZJ21">
            <v>1.3999999999999999E-2</v>
          </cell>
          <cell r="ZK21">
            <v>0.52031406341868502</v>
          </cell>
          <cell r="ZL21">
            <v>0.52031406341868502</v>
          </cell>
          <cell r="ZM21">
            <v>0</v>
          </cell>
          <cell r="ZN21">
            <v>0.52031406341868502</v>
          </cell>
          <cell r="ZO21">
            <v>0.52031406341868514</v>
          </cell>
          <cell r="ZP21">
            <v>0</v>
          </cell>
          <cell r="ZQ21">
            <v>0</v>
          </cell>
          <cell r="ZR21">
            <v>0</v>
          </cell>
          <cell r="ZS21">
            <v>12</v>
          </cell>
          <cell r="ZT21">
            <v>12</v>
          </cell>
          <cell r="ZU21">
            <v>0</v>
          </cell>
          <cell r="ZV21">
            <v>0</v>
          </cell>
          <cell r="ZW21">
            <v>0</v>
          </cell>
        </row>
        <row r="22">
          <cell r="A22" t="str">
            <v>Ethiopia_10</v>
          </cell>
          <cell r="B22" t="str">
            <v>Ethiopia</v>
          </cell>
          <cell r="C22" t="str">
            <v>Kemisie HC</v>
          </cell>
          <cell r="D22" t="str">
            <v>Health Center</v>
          </cell>
          <cell r="E22" t="str">
            <v>Primary</v>
          </cell>
          <cell r="F22" t="str">
            <v>Urban</v>
          </cell>
          <cell r="G22" t="str">
            <v>No</v>
          </cell>
          <cell r="H22">
            <v>38899</v>
          </cell>
          <cell r="I22">
            <v>52792</v>
          </cell>
          <cell r="J22">
            <v>19596</v>
          </cell>
          <cell r="K22">
            <v>7</v>
          </cell>
          <cell r="L22">
            <v>36</v>
          </cell>
          <cell r="M22" t="str">
            <v>USD</v>
          </cell>
          <cell r="N22">
            <v>1</v>
          </cell>
          <cell r="O22">
            <v>0</v>
          </cell>
          <cell r="P22">
            <v>0</v>
          </cell>
          <cell r="Q22">
            <v>0</v>
          </cell>
          <cell r="R22">
            <v>0</v>
          </cell>
          <cell r="S22" t="str">
            <v>Unknown</v>
          </cell>
          <cell r="T22">
            <v>19596</v>
          </cell>
          <cell r="U22" t="str">
            <v>Jul-10</v>
          </cell>
          <cell r="V22" t="str">
            <v>Jun-11</v>
          </cell>
          <cell r="W22">
            <v>93.833333333333329</v>
          </cell>
          <cell r="X22">
            <v>586.66666666666663</v>
          </cell>
          <cell r="Y22">
            <v>0</v>
          </cell>
          <cell r="Z22">
            <v>42.166666666666664</v>
          </cell>
          <cell r="AA22">
            <v>0</v>
          </cell>
          <cell r="AB22">
            <v>722.66666666666663</v>
          </cell>
          <cell r="AC22">
            <v>628.83333333333326</v>
          </cell>
          <cell r="AD22">
            <v>7.16190036900369</v>
          </cell>
          <cell r="AE22">
            <v>5.3763837638376373</v>
          </cell>
          <cell r="AF22">
            <v>6</v>
          </cell>
          <cell r="AG22">
            <v>7</v>
          </cell>
          <cell r="AH22">
            <v>0</v>
          </cell>
          <cell r="AI22">
            <v>12</v>
          </cell>
          <cell r="AJ22">
            <v>0</v>
          </cell>
          <cell r="AK22">
            <v>7</v>
          </cell>
          <cell r="AL22">
            <v>5</v>
          </cell>
          <cell r="AM22">
            <v>0</v>
          </cell>
          <cell r="AN22">
            <v>7</v>
          </cell>
          <cell r="AO22">
            <v>0</v>
          </cell>
          <cell r="AP22">
            <v>6</v>
          </cell>
          <cell r="AQ22">
            <v>7</v>
          </cell>
          <cell r="AR22">
            <v>0</v>
          </cell>
          <cell r="AS22">
            <v>4</v>
          </cell>
          <cell r="AT22">
            <v>0</v>
          </cell>
          <cell r="AU22">
            <v>4</v>
          </cell>
          <cell r="AV22">
            <v>5</v>
          </cell>
          <cell r="AW22">
            <v>0</v>
          </cell>
          <cell r="AX22">
            <v>5</v>
          </cell>
          <cell r="AY22">
            <v>0</v>
          </cell>
          <cell r="AZ22">
            <v>51645</v>
          </cell>
          <cell r="BA22" t="str">
            <v>1: Yes</v>
          </cell>
          <cell r="BB22" t="str">
            <v>399</v>
          </cell>
          <cell r="BC22" t="str">
            <v>59</v>
          </cell>
          <cell r="BD22" t="str">
            <v>0: Unknown</v>
          </cell>
          <cell r="BE22" t="str">
            <v>232</v>
          </cell>
          <cell r="BF22" t="str">
            <v>N/A</v>
          </cell>
          <cell r="BG22" t="str">
            <v>N/A</v>
          </cell>
          <cell r="BH22" t="str">
            <v>1: Yes</v>
          </cell>
          <cell r="BI22" t="str">
            <v>N_INITIATION,N_STAGE,N_MONITORING: Initiation, WHO Staging, Routine clinical monitoring</v>
          </cell>
          <cell r="BJ22" t="str">
            <v>The facility does not have a doctor that works on ART. There is always 1 Health officer and a Nurse dedicated to HIV at a time.</v>
          </cell>
          <cell r="BK22" t="str">
            <v>1: Yes</v>
          </cell>
          <cell r="BL22">
            <v>0.33981587613814657</v>
          </cell>
          <cell r="BM22" t="str">
            <v>1: Yes</v>
          </cell>
          <cell r="BN22" t="str">
            <v>399</v>
          </cell>
          <cell r="BO22" t="str">
            <v>59</v>
          </cell>
          <cell r="BP22" t="str">
            <v>0: Unknown</v>
          </cell>
          <cell r="BQ22" t="str">
            <v>232</v>
          </cell>
          <cell r="BR22" t="str">
            <v>N/A</v>
          </cell>
          <cell r="BS22" t="str">
            <v>N/A</v>
          </cell>
          <cell r="BT22" t="str">
            <v>0: No</v>
          </cell>
          <cell r="BU22" t="str">
            <v>0: No</v>
          </cell>
          <cell r="BV22" t="str">
            <v>0: No</v>
          </cell>
          <cell r="BW22" t="str">
            <v>0: No</v>
          </cell>
          <cell r="BX22" t="str">
            <v>0: No</v>
          </cell>
          <cell r="BY22" t="str">
            <v>0: No</v>
          </cell>
          <cell r="BZ22" t="str">
            <v>1: Yes</v>
          </cell>
          <cell r="CA22" t="str">
            <v>Medical Record Numbers</v>
          </cell>
          <cell r="CB22" t="str">
            <v>Charts are stored integrated with OPD patients and all have MRN. The charts of LTFU, dead, and drop patients are however stored in a separate place than the regular card room</v>
          </cell>
          <cell r="CC22">
            <v>13.775805312028853</v>
          </cell>
          <cell r="CD22">
            <v>12.722447674751246</v>
          </cell>
          <cell r="CE22">
            <v>13.932985367631105</v>
          </cell>
          <cell r="CF22">
            <v>9.5412827844395718</v>
          </cell>
          <cell r="CG22">
            <v>8.8117150486325837</v>
          </cell>
          <cell r="CH22">
            <v>9.6501475168168156</v>
          </cell>
          <cell r="CI22">
            <v>9.3457583849133474</v>
          </cell>
          <cell r="CJ22">
            <v>0</v>
          </cell>
          <cell r="CK22">
            <v>13.88512674329983</v>
          </cell>
          <cell r="CL22">
            <v>0</v>
          </cell>
          <cell r="CM22">
            <v>4.2345225275892808</v>
          </cell>
          <cell r="CN22">
            <v>3.9107326261186626</v>
          </cell>
          <cell r="CO22">
            <v>4.2828378508142899</v>
          </cell>
          <cell r="CP22">
            <v>4.1477467246713093</v>
          </cell>
          <cell r="CQ22">
            <v>0</v>
          </cell>
          <cell r="CR22">
            <v>6.1623665623688018</v>
          </cell>
          <cell r="CS22">
            <v>0</v>
          </cell>
          <cell r="CT22">
            <v>9.6501475168168156</v>
          </cell>
          <cell r="CU22">
            <v>9.3457583849133474</v>
          </cell>
          <cell r="CV22">
            <v>13.88512674329983</v>
          </cell>
          <cell r="CW22">
            <v>4.2828378508142899</v>
          </cell>
          <cell r="CX22">
            <v>4.1477467246713093</v>
          </cell>
          <cell r="CY22">
            <v>6.1623665623688018</v>
          </cell>
          <cell r="CZ22">
            <v>7.5759973725056611</v>
          </cell>
          <cell r="DA22">
            <v>6.9967038566953237</v>
          </cell>
          <cell r="DB22">
            <v>7.4207465146768579</v>
          </cell>
          <cell r="DC22">
            <v>0</v>
          </cell>
          <cell r="DD22">
            <v>11.025109107519905</v>
          </cell>
          <cell r="DE22">
            <v>0</v>
          </cell>
          <cell r="DF22">
            <v>0.40506263377733598</v>
          </cell>
          <cell r="DG22">
            <v>0.37408979340969728</v>
          </cell>
          <cell r="DH22">
            <v>0.39676190210119411</v>
          </cell>
          <cell r="DI22">
            <v>0</v>
          </cell>
          <cell r="DJ22">
            <v>0.58947482597891687</v>
          </cell>
          <cell r="DK22">
            <v>0</v>
          </cell>
          <cell r="DL22">
            <v>0.37214509064602197</v>
          </cell>
          <cell r="DM22">
            <v>0.34368926795338678</v>
          </cell>
          <cell r="DN22">
            <v>0.36451892055662244</v>
          </cell>
          <cell r="DO22">
            <v>0</v>
          </cell>
          <cell r="DP22">
            <v>0.54157096768412472</v>
          </cell>
          <cell r="DQ22">
            <v>0</v>
          </cell>
          <cell r="DR22">
            <v>0</v>
          </cell>
          <cell r="DS22">
            <v>0</v>
          </cell>
          <cell r="DT22">
            <v>0</v>
          </cell>
          <cell r="DU22">
            <v>0</v>
          </cell>
          <cell r="DV22">
            <v>0</v>
          </cell>
          <cell r="DW22">
            <v>0</v>
          </cell>
          <cell r="DX22">
            <v>0</v>
          </cell>
          <cell r="DY22">
            <v>0</v>
          </cell>
          <cell r="DZ22">
            <v>0</v>
          </cell>
          <cell r="EA22">
            <v>0</v>
          </cell>
          <cell r="EB22">
            <v>0</v>
          </cell>
          <cell r="EC22">
            <v>0</v>
          </cell>
          <cell r="ED22">
            <v>3.5572009787342358</v>
          </cell>
          <cell r="EE22">
            <v>3.2852020114572196</v>
          </cell>
          <cell r="EF22">
            <v>3.4843051636667486</v>
          </cell>
          <cell r="EG22">
            <v>0</v>
          </cell>
          <cell r="EH22">
            <v>5.1766819574477401</v>
          </cell>
          <cell r="EI22">
            <v>0</v>
          </cell>
          <cell r="EJ22">
            <v>1.8653992363655989</v>
          </cell>
          <cell r="EK22">
            <v>1.7227627452356196</v>
          </cell>
          <cell r="EL22">
            <v>1.8271726085832334</v>
          </cell>
          <cell r="EM22">
            <v>0</v>
          </cell>
          <cell r="EN22">
            <v>2.714656447037946</v>
          </cell>
          <cell r="EO22">
            <v>0</v>
          </cell>
          <cell r="EP22">
            <v>0</v>
          </cell>
          <cell r="EQ22">
            <v>0</v>
          </cell>
          <cell r="ER22">
            <v>0</v>
          </cell>
          <cell r="ES22">
            <v>0</v>
          </cell>
          <cell r="ET22">
            <v>0</v>
          </cell>
          <cell r="EU22">
            <v>0</v>
          </cell>
          <cell r="EV22">
            <v>6.2269372693726933E-2</v>
          </cell>
          <cell r="EW22">
            <v>0</v>
          </cell>
          <cell r="EX22">
            <v>2.767527675276753</v>
          </cell>
          <cell r="EY22">
            <v>0</v>
          </cell>
          <cell r="EZ22">
            <v>3.0304428044280445</v>
          </cell>
          <cell r="FA22">
            <v>0.41512915129151295</v>
          </cell>
          <cell r="FB22">
            <v>0</v>
          </cell>
          <cell r="FC22">
            <v>2.767527675276753</v>
          </cell>
          <cell r="FD22">
            <v>0</v>
          </cell>
          <cell r="FE22">
            <v>9.0428966789667911</v>
          </cell>
          <cell r="FF22">
            <v>2.767527675276753</v>
          </cell>
          <cell r="FG22">
            <v>2.3662361623616235</v>
          </cell>
          <cell r="FH22">
            <v>5.1337638376383765</v>
          </cell>
          <cell r="FI22">
            <v>5.7507987220447289E-2</v>
          </cell>
          <cell r="FJ22">
            <v>0</v>
          </cell>
          <cell r="FK22">
            <v>2.5559105431309903</v>
          </cell>
          <cell r="FL22">
            <v>0</v>
          </cell>
          <cell r="FM22">
            <v>2.7987220447284349</v>
          </cell>
          <cell r="FN22">
            <v>0.38338658146964849</v>
          </cell>
          <cell r="FO22">
            <v>0</v>
          </cell>
          <cell r="FP22">
            <v>2.5559105431309903</v>
          </cell>
          <cell r="FQ22">
            <v>0</v>
          </cell>
          <cell r="FR22">
            <v>8.3514376996805115</v>
          </cell>
          <cell r="FS22">
            <v>2.5559105431309903</v>
          </cell>
          <cell r="FT22">
            <v>2.1853035143769968</v>
          </cell>
          <cell r="FU22">
            <v>4.7412140575079871</v>
          </cell>
          <cell r="FV22">
            <v>6.2979857724592678E-2</v>
          </cell>
          <cell r="FW22">
            <v>0</v>
          </cell>
          <cell r="FX22">
            <v>2.7991047877596751</v>
          </cell>
          <cell r="FY22">
            <v>0</v>
          </cell>
          <cell r="FZ22">
            <v>3.065019742596844</v>
          </cell>
          <cell r="GA22">
            <v>0.41986571816395124</v>
          </cell>
          <cell r="GB22">
            <v>0</v>
          </cell>
          <cell r="GC22">
            <v>2.7991047877596751</v>
          </cell>
          <cell r="GD22">
            <v>0</v>
          </cell>
          <cell r="GE22">
            <v>9.1460748940047374</v>
          </cell>
          <cell r="GF22">
            <v>2.7991047877596751</v>
          </cell>
          <cell r="GG22">
            <v>2.3932345935345225</v>
          </cell>
          <cell r="GH22">
            <v>5.1923393812941976</v>
          </cell>
          <cell r="GI22">
            <v>2442.0100059222768</v>
          </cell>
          <cell r="GJ22">
            <v>0</v>
          </cell>
          <cell r="GK22">
            <v>1689.5834830422166</v>
          </cell>
          <cell r="GL22">
            <v>0</v>
          </cell>
          <cell r="GM22">
            <v>900.43295384755027</v>
          </cell>
          <cell r="GN22">
            <v>975.75087781029367</v>
          </cell>
          <cell r="GO22">
            <v>0</v>
          </cell>
          <cell r="GP22">
            <v>539.69536203944392</v>
          </cell>
          <cell r="GQ22" t="str">
            <v/>
          </cell>
          <cell r="GR22">
            <v>818.24680779361734</v>
          </cell>
          <cell r="GS22">
            <v>832.54658733954307</v>
          </cell>
          <cell r="GT22">
            <v>0</v>
          </cell>
          <cell r="GU22">
            <v>1</v>
          </cell>
          <cell r="GV22">
            <v>0</v>
          </cell>
          <cell r="GW22">
            <v>0</v>
          </cell>
          <cell r="GX22">
            <v>0.40506263377733598</v>
          </cell>
          <cell r="GY22">
            <v>0</v>
          </cell>
          <cell r="GZ22">
            <v>0</v>
          </cell>
          <cell r="HA22">
            <v>5.0249999999999995</v>
          </cell>
          <cell r="HB22">
            <v>106.52730929572141</v>
          </cell>
          <cell r="HC22">
            <v>106.94265275085463</v>
          </cell>
          <cell r="HD22">
            <v>0</v>
          </cell>
          <cell r="HE22">
            <v>100.74861774604169</v>
          </cell>
          <cell r="HF22">
            <v>0</v>
          </cell>
          <cell r="HG22">
            <v>101.20094383093533</v>
          </cell>
          <cell r="HH22">
            <v>5.326365464786071</v>
          </cell>
          <cell r="HI22">
            <v>101.59552011331191</v>
          </cell>
          <cell r="HJ22">
            <v>5.3471326375427335</v>
          </cell>
          <cell r="HK22">
            <v>0</v>
          </cell>
          <cell r="HL22">
            <v>0</v>
          </cell>
          <cell r="HM22">
            <v>95.711186858739595</v>
          </cell>
          <cell r="HN22">
            <v>5.0374308873020848</v>
          </cell>
          <cell r="HO22">
            <v>0</v>
          </cell>
          <cell r="HP22">
            <v>0</v>
          </cell>
          <cell r="HQ22">
            <v>164.99999999999997</v>
          </cell>
          <cell r="HR22">
            <v>442</v>
          </cell>
          <cell r="HS22">
            <v>19.999999999999996</v>
          </cell>
          <cell r="HT22">
            <v>0</v>
          </cell>
          <cell r="HU22" t="str">
            <v>1: Yes</v>
          </cell>
          <cell r="HV22" t="str">
            <v/>
          </cell>
          <cell r="HW22" t="str">
            <v/>
          </cell>
          <cell r="HX22" t="str">
            <v>3TC,TDF: 3TC, TDF</v>
          </cell>
          <cell r="HY22" t="str">
            <v>1: Yes</v>
          </cell>
          <cell r="HZ22" t="str">
            <v>0: No</v>
          </cell>
          <cell r="IA22" t="str">
            <v>N/A</v>
          </cell>
          <cell r="IB22" t="str">
            <v>N/A</v>
          </cell>
          <cell r="IC22" t="str">
            <v>N/A</v>
          </cell>
          <cell r="ID22">
            <v>0</v>
          </cell>
          <cell r="IE22">
            <v>412</v>
          </cell>
          <cell r="IF22">
            <v>0</v>
          </cell>
          <cell r="IG22">
            <v>156</v>
          </cell>
          <cell r="IH22">
            <v>0</v>
          </cell>
          <cell r="II22">
            <v>20</v>
          </cell>
          <cell r="IJ22">
            <v>0</v>
          </cell>
          <cell r="IK22">
            <v>0</v>
          </cell>
          <cell r="IL22">
            <v>0</v>
          </cell>
          <cell r="IM22">
            <v>0</v>
          </cell>
          <cell r="IN22">
            <v>53.426982537955851</v>
          </cell>
          <cell r="IO22">
            <v>86.333054358572809</v>
          </cell>
          <cell r="IP22">
            <v>118.77139391566578</v>
          </cell>
          <cell r="IQ22">
            <v>141.70379137230802</v>
          </cell>
          <cell r="IR22">
            <v>151.52344998649522</v>
          </cell>
          <cell r="IS22" t="str">
            <v>N/A</v>
          </cell>
          <cell r="IT22">
            <v>128.29043031908435</v>
          </cell>
          <cell r="IU22" t="str">
            <v>N/A</v>
          </cell>
          <cell r="IV22">
            <v>5786.55</v>
          </cell>
          <cell r="IW22">
            <v>291.56400000000002</v>
          </cell>
          <cell r="IX22">
            <v>2204.16</v>
          </cell>
          <cell r="IY22">
            <v>45.152999999999999</v>
          </cell>
          <cell r="IZ22">
            <v>352.29250000000002</v>
          </cell>
          <cell r="JA22">
            <v>16</v>
          </cell>
          <cell r="JB22">
            <v>111.77250000000001</v>
          </cell>
          <cell r="JC22">
            <v>3354.3479500000003</v>
          </cell>
          <cell r="JD22">
            <v>6357.2764999999999</v>
          </cell>
          <cell r="JE22">
            <v>291.56400000000002</v>
          </cell>
          <cell r="JF22">
            <v>2441.2555000000002</v>
          </cell>
          <cell r="JG22">
            <v>45.152999999999999</v>
          </cell>
          <cell r="JH22">
            <v>352.29250000000002</v>
          </cell>
          <cell r="JI22">
            <v>16</v>
          </cell>
          <cell r="JJ22">
            <v>167.37</v>
          </cell>
          <cell r="JK22">
            <v>3405.7525000000001</v>
          </cell>
          <cell r="JL22">
            <v>263</v>
          </cell>
          <cell r="JM22">
            <v>149</v>
          </cell>
          <cell r="JN22">
            <v>111</v>
          </cell>
          <cell r="JO22">
            <v>45</v>
          </cell>
          <cell r="JP22">
            <v>4</v>
          </cell>
          <cell r="JQ22">
            <v>16</v>
          </cell>
          <cell r="JR22">
            <v>0</v>
          </cell>
          <cell r="JS22">
            <v>0</v>
          </cell>
          <cell r="JT22">
            <v>0</v>
          </cell>
          <cell r="JU22">
            <v>0</v>
          </cell>
          <cell r="JV22">
            <v>4.3919011004532154</v>
          </cell>
          <cell r="JW22">
            <v>9.8869811503093707</v>
          </cell>
          <cell r="JX22" t="str">
            <v/>
          </cell>
          <cell r="JY22">
            <v>2.6909500670282807</v>
          </cell>
          <cell r="JZ22">
            <v>4.2871771553742803</v>
          </cell>
          <cell r="KA22">
            <v>4.5083333126838321</v>
          </cell>
          <cell r="KB22">
            <v>4.3541744618533507</v>
          </cell>
          <cell r="KC22" t="str">
            <v/>
          </cell>
          <cell r="KD22">
            <v>7.3098614583668882</v>
          </cell>
          <cell r="KE22">
            <v>7.3163660512289344</v>
          </cell>
          <cell r="KF22" t="str">
            <v>Tenofovir/Emtricitabine (TDF/FTC)</v>
          </cell>
          <cell r="KG22" t="str">
            <v/>
          </cell>
          <cell r="KH22" t="str">
            <v>1: Yes</v>
          </cell>
          <cell r="KI22" t="str">
            <v/>
          </cell>
          <cell r="KJ22" t="str">
            <v/>
          </cell>
          <cell r="KK22" t="str">
            <v>3TC,TDF: 3TC, TDF</v>
          </cell>
          <cell r="KL22" t="str">
            <v>1: Yes</v>
          </cell>
          <cell r="KM22">
            <v>412</v>
          </cell>
          <cell r="KN22">
            <v>156</v>
          </cell>
          <cell r="KO22">
            <v>20</v>
          </cell>
          <cell r="KP22">
            <v>0</v>
          </cell>
          <cell r="KQ22">
            <v>20.519932292160188</v>
          </cell>
          <cell r="KR22">
            <v>20.519932292160188</v>
          </cell>
          <cell r="KS22">
            <v>20.519932292160188</v>
          </cell>
          <cell r="KT22">
            <v>0</v>
          </cell>
          <cell r="KU22">
            <v>20.519932292160188</v>
          </cell>
          <cell r="KV22">
            <v>0</v>
          </cell>
          <cell r="KW22">
            <v>1.1183125001811594</v>
          </cell>
          <cell r="KX22">
            <v>1.1196632151014494</v>
          </cell>
          <cell r="KY22">
            <v>1.1984751734896</v>
          </cell>
          <cell r="KZ22">
            <v>0</v>
          </cell>
          <cell r="LA22">
            <v>0</v>
          </cell>
          <cell r="LB22">
            <v>0</v>
          </cell>
          <cell r="LC22">
            <v>0</v>
          </cell>
          <cell r="LD22">
            <v>0</v>
          </cell>
          <cell r="LE22">
            <v>0</v>
          </cell>
          <cell r="LF22">
            <v>0</v>
          </cell>
          <cell r="LG22">
            <v>0</v>
          </cell>
          <cell r="LH22">
            <v>0</v>
          </cell>
          <cell r="LI22">
            <v>14.992301332589573</v>
          </cell>
          <cell r="LJ22">
            <v>14.992301332589573</v>
          </cell>
          <cell r="LK22">
            <v>14.992301332589573</v>
          </cell>
          <cell r="LL22">
            <v>0</v>
          </cell>
          <cell r="LM22">
            <v>14.992301332589575</v>
          </cell>
          <cell r="LN22">
            <v>0</v>
          </cell>
          <cell r="LO22">
            <v>5.4619138269160281</v>
          </cell>
          <cell r="LP22">
            <v>5.4619138269160281</v>
          </cell>
          <cell r="LQ22">
            <v>5.4619138269160281</v>
          </cell>
          <cell r="LR22">
            <v>0</v>
          </cell>
          <cell r="LS22">
            <v>5.4619138269160281</v>
          </cell>
          <cell r="LT22">
            <v>0</v>
          </cell>
          <cell r="LU22">
            <v>6.5717132654586827E-2</v>
          </cell>
          <cell r="LV22">
            <v>6.5717132654586827E-2</v>
          </cell>
          <cell r="LW22">
            <v>6.5717132654586827E-2</v>
          </cell>
          <cell r="LX22">
            <v>0</v>
          </cell>
          <cell r="LY22">
            <v>6.5717132654586827E-2</v>
          </cell>
          <cell r="LZ22">
            <v>0</v>
          </cell>
          <cell r="MA22">
            <v>0</v>
          </cell>
          <cell r="MB22">
            <v>0</v>
          </cell>
          <cell r="MC22">
            <v>0</v>
          </cell>
          <cell r="MD22">
            <v>0</v>
          </cell>
          <cell r="ME22">
            <v>0</v>
          </cell>
          <cell r="MF22">
            <v>0</v>
          </cell>
          <cell r="MG22">
            <v>20.454215159505601</v>
          </cell>
          <cell r="MH22">
            <v>20.454215159505601</v>
          </cell>
          <cell r="MI22">
            <v>20.454215159505601</v>
          </cell>
          <cell r="MJ22">
            <v>0</v>
          </cell>
          <cell r="MK22">
            <v>20.454215159505601</v>
          </cell>
          <cell r="ML22">
            <v>0</v>
          </cell>
          <cell r="MM22">
            <v>6.5717132654586827E-2</v>
          </cell>
          <cell r="MN22">
            <v>6.5717132654586827E-2</v>
          </cell>
          <cell r="MO22">
            <v>6.5717132654586827E-2</v>
          </cell>
          <cell r="MP22">
            <v>0</v>
          </cell>
          <cell r="MQ22">
            <v>6.5717132654586827E-2</v>
          </cell>
          <cell r="MR22">
            <v>0</v>
          </cell>
          <cell r="MS22">
            <v>2.1088560885608856</v>
          </cell>
          <cell r="MT22">
            <v>0</v>
          </cell>
          <cell r="MU22">
            <v>0</v>
          </cell>
          <cell r="MV22">
            <v>1.3837638376383765E-3</v>
          </cell>
          <cell r="MW22">
            <v>1.7476937269372694</v>
          </cell>
          <cell r="MX22">
            <v>0</v>
          </cell>
          <cell r="MY22">
            <v>0</v>
          </cell>
          <cell r="MZ22">
            <v>0</v>
          </cell>
          <cell r="NA22">
            <v>0.54381918819188191</v>
          </cell>
          <cell r="NB22">
            <v>0</v>
          </cell>
          <cell r="NC22">
            <v>7.1092102556986427</v>
          </cell>
          <cell r="ND22" t="str">
            <v/>
          </cell>
          <cell r="NE22">
            <v>0</v>
          </cell>
          <cell r="NF22">
            <v>47.491581198381411</v>
          </cell>
          <cell r="NG22">
            <v>2.761664283714234</v>
          </cell>
          <cell r="NH22" t="str">
            <v>N/A</v>
          </cell>
          <cell r="NI22" t="str">
            <v>N/A</v>
          </cell>
          <cell r="NJ22" t="str">
            <v>N/A</v>
          </cell>
          <cell r="NK22">
            <v>0.28929951110241076</v>
          </cell>
          <cell r="NL22" t="str">
            <v>N/A</v>
          </cell>
          <cell r="NM22">
            <v>197.88099630996311</v>
          </cell>
          <cell r="NN22">
            <v>1237.1955719557195</v>
          </cell>
          <cell r="NO22">
            <v>1524</v>
          </cell>
          <cell r="NP22">
            <v>1</v>
          </cell>
          <cell r="NQ22">
            <v>1263</v>
          </cell>
          <cell r="NR22">
            <v>0</v>
          </cell>
          <cell r="NS22">
            <v>393</v>
          </cell>
          <cell r="NT22">
            <v>7.3565008000534915</v>
          </cell>
          <cell r="NU22">
            <v>0</v>
          </cell>
          <cell r="NV22">
            <v>24.812168377027209</v>
          </cell>
          <cell r="NW22">
            <v>20.519932292160188</v>
          </cell>
          <cell r="NX22">
            <v>1.1181109490281982</v>
          </cell>
          <cell r="NY22">
            <v>0</v>
          </cell>
          <cell r="NZ22">
            <v>14.992301332589573</v>
          </cell>
          <cell r="OA22">
            <v>5.4619138269160281</v>
          </cell>
          <cell r="OB22">
            <v>6.5717132654586827E-2</v>
          </cell>
          <cell r="OC22">
            <v>0</v>
          </cell>
          <cell r="OD22">
            <v>20.454215159505601</v>
          </cell>
          <cell r="OE22">
            <v>6.5717132654586827E-2</v>
          </cell>
          <cell r="OF22">
            <v>2.1088560885608856</v>
          </cell>
          <cell r="OG22">
            <v>0</v>
          </cell>
          <cell r="OH22">
            <v>0</v>
          </cell>
          <cell r="OI22">
            <v>1.3837638376383765E-3</v>
          </cell>
          <cell r="OJ22">
            <v>1.7476937269372694</v>
          </cell>
          <cell r="OK22">
            <v>0</v>
          </cell>
          <cell r="OL22">
            <v>0</v>
          </cell>
          <cell r="OM22">
            <v>0</v>
          </cell>
          <cell r="ON22">
            <v>0</v>
          </cell>
          <cell r="OO22">
            <v>0</v>
          </cell>
          <cell r="OP22">
            <v>7.0956842371534643</v>
          </cell>
          <cell r="OQ22">
            <v>7.3347497403946758</v>
          </cell>
          <cell r="OR22">
            <v>5.4935632003344832</v>
          </cell>
          <cell r="OS22">
            <v>5.4935632003344832</v>
          </cell>
          <cell r="OT22">
            <v>7.509357699534835</v>
          </cell>
          <cell r="OU22">
            <v>0</v>
          </cell>
          <cell r="OV22">
            <v>4.9054216132272295</v>
          </cell>
          <cell r="OW22">
            <v>0.90806306553783178</v>
          </cell>
          <cell r="OX22">
            <v>0.69935372152256459</v>
          </cell>
          <cell r="OY22">
            <v>0.92841193332465677</v>
          </cell>
          <cell r="OZ22">
            <v>0</v>
          </cell>
          <cell r="PA22">
            <v>1.0893885440792201</v>
          </cell>
          <cell r="PB22">
            <v>0</v>
          </cell>
          <cell r="PC22">
            <v>6.7409000252957902</v>
          </cell>
          <cell r="PD22">
            <v>0</v>
          </cell>
          <cell r="PE22">
            <v>5.2188850403177582</v>
          </cell>
          <cell r="PF22">
            <v>7.1338898145580929</v>
          </cell>
          <cell r="PG22">
            <v>0</v>
          </cell>
          <cell r="PH22">
            <v>4.6601505325658676</v>
          </cell>
          <cell r="PI22">
            <v>0.35478421185767323</v>
          </cell>
          <cell r="PJ22">
            <v>0</v>
          </cell>
          <cell r="PK22">
            <v>0.27467816001672418</v>
          </cell>
          <cell r="PL22">
            <v>0.37546788497674177</v>
          </cell>
          <cell r="PM22">
            <v>0</v>
          </cell>
          <cell r="PN22">
            <v>0.24527108066136152</v>
          </cell>
          <cell r="PO22">
            <v>0</v>
          </cell>
          <cell r="PP22">
            <v>0.8</v>
          </cell>
          <cell r="PQ22">
            <v>0.6</v>
          </cell>
          <cell r="PR22">
            <v>1</v>
          </cell>
          <cell r="PS22">
            <v>0.6</v>
          </cell>
          <cell r="PT22" t="str">
            <v>1: Yes</v>
          </cell>
          <cell r="PU22" t="str">
            <v>1: Yes</v>
          </cell>
          <cell r="PV22">
            <v>0.99</v>
          </cell>
          <cell r="PW22" t="str">
            <v>1: Yes</v>
          </cell>
          <cell r="PX22" t="str">
            <v>0: All patients when initiated</v>
          </cell>
          <cell r="PY22">
            <v>1</v>
          </cell>
          <cell r="PZ22" t="str">
            <v>1: Yes</v>
          </cell>
          <cell r="QA22" t="str">
            <v>PEDS,POOR: Pediatrics, Poorest</v>
          </cell>
          <cell r="QB22">
            <v>30</v>
          </cell>
          <cell r="QC22">
            <v>6.329376891961014E-3</v>
          </cell>
          <cell r="QD22">
            <v>0.24562788778892225</v>
          </cell>
          <cell r="QE22">
            <v>4.3092156640773043</v>
          </cell>
          <cell r="QF22">
            <v>0</v>
          </cell>
          <cell r="QG22">
            <v>9.1308822355657737E-2</v>
          </cell>
          <cell r="QH22">
            <v>0</v>
          </cell>
          <cell r="QI22">
            <v>0.73096382380214386</v>
          </cell>
          <cell r="QJ22">
            <v>0.90806306553783178</v>
          </cell>
          <cell r="QK22">
            <v>0.80417559669964334</v>
          </cell>
          <cell r="QL22">
            <v>4.8746320077340956E-2</v>
          </cell>
          <cell r="QM22">
            <v>0.26484183481951573</v>
          </cell>
          <cell r="QN22">
            <v>2.9869064311714517</v>
          </cell>
          <cell r="QO22">
            <v>0</v>
          </cell>
          <cell r="QP22">
            <v>0.12658030137148091</v>
          </cell>
          <cell r="QQ22">
            <v>0</v>
          </cell>
          <cell r="QR22">
            <v>0.562958994672486</v>
          </cell>
          <cell r="QS22">
            <v>0.69935372152256459</v>
          </cell>
          <cell r="QT22">
            <v>0.80417559669964334</v>
          </cell>
          <cell r="QU22">
            <v>0</v>
          </cell>
          <cell r="QV22">
            <v>0.24276081856596329</v>
          </cell>
          <cell r="QW22">
            <v>4.5065281735196576</v>
          </cell>
          <cell r="QX22">
            <v>0</v>
          </cell>
          <cell r="QY22">
            <v>8.6045678256556651E-2</v>
          </cell>
          <cell r="QZ22">
            <v>0</v>
          </cell>
          <cell r="RA22">
            <v>0.75603319003590952</v>
          </cell>
          <cell r="RB22">
            <v>0.93920628331694522</v>
          </cell>
          <cell r="RC22">
            <v>0.80417559669964334</v>
          </cell>
          <cell r="RD22">
            <v>6.0984518442645523</v>
          </cell>
          <cell r="RE22">
            <v>7.0084514171033927</v>
          </cell>
          <cell r="RF22">
            <v>14.560026698022453</v>
          </cell>
          <cell r="RG22">
            <v>4.7326758335058505</v>
          </cell>
          <cell r="RH22">
            <v>0</v>
          </cell>
          <cell r="RI22">
            <v>6.271040441912513</v>
          </cell>
          <cell r="RJ22">
            <v>0</v>
          </cell>
          <cell r="RK22">
            <v>5.7935292520513251</v>
          </cell>
          <cell r="RL22">
            <v>13.832025363121328</v>
          </cell>
          <cell r="RM22">
            <v>4.4960420418305587</v>
          </cell>
          <cell r="RN22">
            <v>0</v>
          </cell>
          <cell r="RO22">
            <v>5.9574884198168885</v>
          </cell>
          <cell r="RP22">
            <v>0</v>
          </cell>
          <cell r="RQ22">
            <v>0.30492259221322759</v>
          </cell>
          <cell r="RR22">
            <v>0.72800133490112273</v>
          </cell>
          <cell r="RS22">
            <v>0.2366337916752925</v>
          </cell>
          <cell r="RT22">
            <v>0</v>
          </cell>
          <cell r="RU22">
            <v>0.31355202209562566</v>
          </cell>
          <cell r="RV22">
            <v>0</v>
          </cell>
          <cell r="RW22">
            <v>6.9585720885479745</v>
          </cell>
          <cell r="RX22">
            <v>6.8716959781734763</v>
          </cell>
          <cell r="RY22">
            <v>6.6333161510672713</v>
          </cell>
          <cell r="RZ22">
            <v>6.7851532554264686</v>
          </cell>
          <cell r="SA22">
            <v>0</v>
          </cell>
          <cell r="SB22">
            <v>8.0757686424796589</v>
          </cell>
          <cell r="SC22">
            <v>0</v>
          </cell>
          <cell r="SD22">
            <v>0.3822516491555476</v>
          </cell>
          <cell r="SE22">
            <v>0.35302303530105522</v>
          </cell>
          <cell r="SF22">
            <v>0.37441837077384643</v>
          </cell>
          <cell r="SG22">
            <v>0</v>
          </cell>
          <cell r="SH22">
            <v>0.55627872229257191</v>
          </cell>
          <cell r="SI22">
            <v>0</v>
          </cell>
          <cell r="SJ22">
            <v>4.3706851512120979</v>
          </cell>
          <cell r="SK22">
            <v>4.3521286956798919</v>
          </cell>
          <cell r="SL22">
            <v>4.3657120148640978</v>
          </cell>
          <cell r="SM22">
            <v>0</v>
          </cell>
          <cell r="SN22">
            <v>4.4811702279298506</v>
          </cell>
          <cell r="SO22">
            <v>0</v>
          </cell>
          <cell r="SP22">
            <v>0.90940485826229334</v>
          </cell>
          <cell r="SQ22">
            <v>0.83986783076151317</v>
          </cell>
          <cell r="SR22">
            <v>0.89076891141372594</v>
          </cell>
          <cell r="SS22">
            <v>0</v>
          </cell>
          <cell r="ST22">
            <v>1.323428096957536</v>
          </cell>
          <cell r="SU22">
            <v>0</v>
          </cell>
          <cell r="SV22">
            <v>0</v>
          </cell>
          <cell r="SW22">
            <v>0</v>
          </cell>
          <cell r="SX22">
            <v>0</v>
          </cell>
          <cell r="SY22">
            <v>0</v>
          </cell>
          <cell r="SZ22">
            <v>0</v>
          </cell>
          <cell r="TA22">
            <v>0</v>
          </cell>
          <cell r="TB22">
            <v>0</v>
          </cell>
          <cell r="TC22">
            <v>0</v>
          </cell>
          <cell r="TD22">
            <v>0</v>
          </cell>
          <cell r="TE22">
            <v>0</v>
          </cell>
          <cell r="TF22">
            <v>0</v>
          </cell>
          <cell r="TG22">
            <v>0</v>
          </cell>
          <cell r="TH22">
            <v>0.84188287243950366</v>
          </cell>
          <cell r="TI22">
            <v>0.77750886792283025</v>
          </cell>
          <cell r="TJ22">
            <v>0.82463061749391087</v>
          </cell>
          <cell r="TK22">
            <v>0</v>
          </cell>
          <cell r="TL22">
            <v>1.2251654888480961</v>
          </cell>
          <cell r="TM22">
            <v>0</v>
          </cell>
          <cell r="TN22">
            <v>0.33651945387045601</v>
          </cell>
          <cell r="TO22">
            <v>0.3107877214019803</v>
          </cell>
          <cell r="TP22">
            <v>0.32962334088088818</v>
          </cell>
          <cell r="TQ22">
            <v>0</v>
          </cell>
          <cell r="TR22">
            <v>0.4897261064516053</v>
          </cell>
          <cell r="TS22">
            <v>0</v>
          </cell>
          <cell r="TT22">
            <v>0</v>
          </cell>
          <cell r="TU22">
            <v>0</v>
          </cell>
          <cell r="TV22">
            <v>0</v>
          </cell>
          <cell r="TW22">
            <v>0</v>
          </cell>
          <cell r="TX22">
            <v>0</v>
          </cell>
          <cell r="TY22">
            <v>0</v>
          </cell>
          <cell r="TZ22">
            <v>1.5362201618632558</v>
          </cell>
          <cell r="UA22">
            <v>1.5362201618632558</v>
          </cell>
          <cell r="UB22">
            <v>2</v>
          </cell>
          <cell r="UC22">
            <v>120</v>
          </cell>
          <cell r="UD22">
            <v>1</v>
          </cell>
          <cell r="UE22">
            <v>0</v>
          </cell>
          <cell r="UF22">
            <v>1</v>
          </cell>
          <cell r="UG22">
            <v>0</v>
          </cell>
          <cell r="UH22">
            <v>0</v>
          </cell>
          <cell r="UI22">
            <v>0</v>
          </cell>
          <cell r="UJ22">
            <v>1.0177982134207051</v>
          </cell>
          <cell r="UK22">
            <v>1.0177982134207051</v>
          </cell>
          <cell r="UL22">
            <v>1.0177982134207051</v>
          </cell>
          <cell r="UM22">
            <v>1.0177982134207049</v>
          </cell>
          <cell r="UN22">
            <v>0</v>
          </cell>
          <cell r="UO22">
            <v>1.0177982134207051</v>
          </cell>
          <cell r="UP22">
            <v>0</v>
          </cell>
          <cell r="UQ22">
            <v>0.41729726750248902</v>
          </cell>
          <cell r="UR22">
            <v>0.41729726750248902</v>
          </cell>
          <cell r="US22">
            <v>0.41729726750248902</v>
          </cell>
          <cell r="UT22">
            <v>0</v>
          </cell>
          <cell r="UU22">
            <v>0.41729726750248908</v>
          </cell>
          <cell r="UV22">
            <v>0</v>
          </cell>
          <cell r="UW22">
            <v>6.1067892805242295E-2</v>
          </cell>
          <cell r="UX22">
            <v>6.1067892805242295E-2</v>
          </cell>
          <cell r="UY22">
            <v>6.1067892805242302E-2</v>
          </cell>
          <cell r="UZ22">
            <v>6.1067892805242295E-2</v>
          </cell>
          <cell r="VA22">
            <v>0</v>
          </cell>
          <cell r="VB22">
            <v>6.1067892805242302E-2</v>
          </cell>
          <cell r="VC22">
            <v>0</v>
          </cell>
          <cell r="VD22">
            <v>0.20355964268414103</v>
          </cell>
          <cell r="VE22">
            <v>0.20355964268414101</v>
          </cell>
          <cell r="VF22">
            <v>0.20355964268414101</v>
          </cell>
          <cell r="VG22">
            <v>0</v>
          </cell>
          <cell r="VH22">
            <v>0.20355964268414103</v>
          </cell>
          <cell r="VI22">
            <v>0</v>
          </cell>
          <cell r="VJ22">
            <v>0</v>
          </cell>
          <cell r="VK22">
            <v>0</v>
          </cell>
          <cell r="VL22">
            <v>0</v>
          </cell>
          <cell r="VM22">
            <v>0</v>
          </cell>
          <cell r="VN22">
            <v>0</v>
          </cell>
          <cell r="VO22">
            <v>0</v>
          </cell>
          <cell r="VP22">
            <v>0</v>
          </cell>
          <cell r="VQ22">
            <v>0</v>
          </cell>
          <cell r="VR22">
            <v>0</v>
          </cell>
          <cell r="VS22">
            <v>0</v>
          </cell>
          <cell r="VT22">
            <v>0</v>
          </cell>
          <cell r="VU22">
            <v>0</v>
          </cell>
          <cell r="VV22">
            <v>0.27480551762359035</v>
          </cell>
          <cell r="VW22">
            <v>0.2748055176235904</v>
          </cell>
          <cell r="VX22">
            <v>0.27480551762359035</v>
          </cell>
          <cell r="VY22">
            <v>0</v>
          </cell>
          <cell r="VZ22">
            <v>0.27480551762359035</v>
          </cell>
          <cell r="WA22">
            <v>0</v>
          </cell>
          <cell r="WB22">
            <v>6.1067892805242295E-2</v>
          </cell>
          <cell r="WC22">
            <v>6.1067892805242302E-2</v>
          </cell>
          <cell r="WD22">
            <v>6.1067892805242295E-2</v>
          </cell>
          <cell r="WE22">
            <v>0</v>
          </cell>
          <cell r="WF22">
            <v>6.1067892805242302E-2</v>
          </cell>
          <cell r="WG22">
            <v>0</v>
          </cell>
          <cell r="WH22">
            <v>0</v>
          </cell>
          <cell r="WI22">
            <v>0</v>
          </cell>
          <cell r="WJ22">
            <v>0</v>
          </cell>
          <cell r="WK22">
            <v>0</v>
          </cell>
          <cell r="WL22">
            <v>0</v>
          </cell>
          <cell r="WM22">
            <v>0</v>
          </cell>
          <cell r="WN22">
            <v>6.1067892805242295E-2</v>
          </cell>
          <cell r="WO22">
            <v>2.0490273303173114</v>
          </cell>
          <cell r="WP22">
            <v>2.0724064520757017</v>
          </cell>
          <cell r="WQ22">
            <v>1.8923498411620581</v>
          </cell>
          <cell r="WR22">
            <v>2.0070377103233947</v>
          </cell>
          <cell r="WS22">
            <v>0</v>
          </cell>
          <cell r="WT22">
            <v>2.9818845981947577</v>
          </cell>
          <cell r="WU22">
            <v>0</v>
          </cell>
          <cell r="WV22">
            <v>0.61094422745603216</v>
          </cell>
          <cell r="WW22">
            <v>0.56422879025545369</v>
          </cell>
          <cell r="WX22">
            <v>0.59842447451335989</v>
          </cell>
          <cell r="WY22">
            <v>0</v>
          </cell>
          <cell r="WZ22">
            <v>0.88908779070556332</v>
          </cell>
          <cell r="XA22">
            <v>0</v>
          </cell>
          <cell r="XB22">
            <v>0.48141702168035777</v>
          </cell>
          <cell r="XC22">
            <v>0.44460579467647104</v>
          </cell>
          <cell r="XD22">
            <v>0.47155160041443889</v>
          </cell>
          <cell r="XE22">
            <v>0</v>
          </cell>
          <cell r="XF22">
            <v>0.70059094918716636</v>
          </cell>
          <cell r="XG22">
            <v>0</v>
          </cell>
          <cell r="XH22">
            <v>3.7007773078764086E-2</v>
          </cell>
          <cell r="XI22">
            <v>3.4177998736852205E-2</v>
          </cell>
          <cell r="XJ22">
            <v>3.6249392599691732E-2</v>
          </cell>
          <cell r="XK22">
            <v>0</v>
          </cell>
          <cell r="XL22">
            <v>5.3856240433827716E-2</v>
          </cell>
          <cell r="XM22">
            <v>0</v>
          </cell>
          <cell r="XN22">
            <v>0</v>
          </cell>
          <cell r="XO22">
            <v>0</v>
          </cell>
          <cell r="XP22">
            <v>0</v>
          </cell>
          <cell r="XQ22">
            <v>0</v>
          </cell>
          <cell r="XR22">
            <v>0</v>
          </cell>
          <cell r="XS22">
            <v>0</v>
          </cell>
          <cell r="XT22">
            <v>0</v>
          </cell>
          <cell r="XU22">
            <v>0</v>
          </cell>
          <cell r="XV22">
            <v>0</v>
          </cell>
          <cell r="XW22">
            <v>0</v>
          </cell>
          <cell r="XX22">
            <v>0</v>
          </cell>
          <cell r="XY22">
            <v>0</v>
          </cell>
          <cell r="XZ22">
            <v>0.52459275693891583</v>
          </cell>
          <cell r="YA22">
            <v>0.48448012653613193</v>
          </cell>
          <cell r="YB22">
            <v>0.51384255844741267</v>
          </cell>
          <cell r="YC22">
            <v>0</v>
          </cell>
          <cell r="YD22">
            <v>0.76342322969329879</v>
          </cell>
          <cell r="YE22">
            <v>0</v>
          </cell>
          <cell r="YF22">
            <v>0.39506555116324155</v>
          </cell>
          <cell r="YG22">
            <v>0.36485713095714917</v>
          </cell>
          <cell r="YH22">
            <v>0.38696968434849155</v>
          </cell>
          <cell r="YI22">
            <v>0</v>
          </cell>
          <cell r="YJ22">
            <v>0.57492638817490183</v>
          </cell>
          <cell r="YK22">
            <v>0</v>
          </cell>
          <cell r="YL22">
            <v>0</v>
          </cell>
          <cell r="YM22">
            <v>0</v>
          </cell>
          <cell r="YN22">
            <v>0</v>
          </cell>
          <cell r="YO22">
            <v>0</v>
          </cell>
          <cell r="YP22">
            <v>0</v>
          </cell>
          <cell r="YQ22">
            <v>0</v>
          </cell>
          <cell r="YR22">
            <v>0.18994131222803748</v>
          </cell>
          <cell r="YS22">
            <v>0</v>
          </cell>
          <cell r="YT22">
            <v>0</v>
          </cell>
          <cell r="YU22">
            <v>0</v>
          </cell>
          <cell r="YV22">
            <v>0.55081677570228094</v>
          </cell>
          <cell r="YW22">
            <v>0</v>
          </cell>
          <cell r="YX22">
            <v>1.2422898001098723</v>
          </cell>
          <cell r="YY22">
            <v>6.5979442277120534E-2</v>
          </cell>
          <cell r="YZ22">
            <v>0.48141702168035777</v>
          </cell>
          <cell r="ZA22">
            <v>0.19210851663757558</v>
          </cell>
          <cell r="ZB22">
            <v>0</v>
          </cell>
          <cell r="ZC22">
            <v>0</v>
          </cell>
          <cell r="ZD22">
            <v>0</v>
          </cell>
          <cell r="ZE22">
            <v>0.55710151982217193</v>
          </cell>
          <cell r="ZF22">
            <v>0</v>
          </cell>
          <cell r="ZG22">
            <v>1.2564641569211492</v>
          </cell>
          <cell r="ZH22">
            <v>6.673225869480523E-2</v>
          </cell>
          <cell r="ZI22">
            <v>0.48690992409307665</v>
          </cell>
          <cell r="ZJ22">
            <v>0.19</v>
          </cell>
          <cell r="ZK22">
            <v>1.7783906630996156</v>
          </cell>
          <cell r="ZL22">
            <v>1.7783906630996158</v>
          </cell>
          <cell r="ZM22">
            <v>1.7783906630996158</v>
          </cell>
          <cell r="ZN22">
            <v>1.7783906630996158</v>
          </cell>
          <cell r="ZO22">
            <v>0</v>
          </cell>
          <cell r="ZP22">
            <v>1.7783906630996158</v>
          </cell>
          <cell r="ZQ22">
            <v>0</v>
          </cell>
          <cell r="ZR22">
            <v>0</v>
          </cell>
          <cell r="ZS22">
            <v>23</v>
          </cell>
          <cell r="ZT22">
            <v>19</v>
          </cell>
          <cell r="ZU22">
            <v>4</v>
          </cell>
          <cell r="ZV22">
            <v>0</v>
          </cell>
          <cell r="ZW22">
            <v>0</v>
          </cell>
        </row>
        <row r="23">
          <cell r="A23" t="str">
            <v>Ethiopia_39</v>
          </cell>
          <cell r="B23" t="str">
            <v>Ethiopia</v>
          </cell>
          <cell r="C23" t="str">
            <v>Shire(Civil) HP</v>
          </cell>
          <cell r="D23" t="str">
            <v>Hospital</v>
          </cell>
          <cell r="E23" t="str">
            <v>Secondary</v>
          </cell>
          <cell r="F23" t="str">
            <v>Urban</v>
          </cell>
          <cell r="G23" t="str">
            <v>No</v>
          </cell>
          <cell r="H23">
            <v>38908</v>
          </cell>
          <cell r="I23">
            <v>830000</v>
          </cell>
          <cell r="J23">
            <v>45764</v>
          </cell>
          <cell r="K23">
            <v>140</v>
          </cell>
          <cell r="L23" t="str">
            <v>Unknown</v>
          </cell>
          <cell r="M23" t="str">
            <v>USD</v>
          </cell>
          <cell r="N23">
            <v>1</v>
          </cell>
          <cell r="O23">
            <v>0</v>
          </cell>
          <cell r="P23">
            <v>0</v>
          </cell>
          <cell r="Q23">
            <v>0</v>
          </cell>
          <cell r="R23">
            <v>1</v>
          </cell>
          <cell r="S23">
            <v>0</v>
          </cell>
          <cell r="T23">
            <v>45764</v>
          </cell>
          <cell r="U23" t="str">
            <v>Jul-10</v>
          </cell>
          <cell r="V23" t="str">
            <v>Jun-11</v>
          </cell>
          <cell r="W23">
            <v>84.916666666666671</v>
          </cell>
          <cell r="X23">
            <v>842.91666666666663</v>
          </cell>
          <cell r="Y23">
            <v>1.6666666666666667</v>
          </cell>
          <cell r="Z23">
            <v>44.333333333333336</v>
          </cell>
          <cell r="AA23">
            <v>0</v>
          </cell>
          <cell r="AB23">
            <v>973.83333333333337</v>
          </cell>
          <cell r="AC23">
            <v>888.91666666666663</v>
          </cell>
          <cell r="AD23">
            <v>6.6322094814307722</v>
          </cell>
          <cell r="AE23">
            <v>15.053226082491868</v>
          </cell>
          <cell r="AF23">
            <v>10</v>
          </cell>
          <cell r="AG23">
            <v>6</v>
          </cell>
          <cell r="AH23">
            <v>12</v>
          </cell>
          <cell r="AI23">
            <v>12</v>
          </cell>
          <cell r="AJ23">
            <v>0</v>
          </cell>
          <cell r="AK23">
            <v>13</v>
          </cell>
          <cell r="AL23">
            <v>15</v>
          </cell>
          <cell r="AM23">
            <v>15</v>
          </cell>
          <cell r="AN23">
            <v>20</v>
          </cell>
          <cell r="AO23">
            <v>0</v>
          </cell>
          <cell r="AP23">
            <v>8</v>
          </cell>
          <cell r="AQ23">
            <v>6</v>
          </cell>
          <cell r="AR23">
            <v>12</v>
          </cell>
          <cell r="AS23">
            <v>12</v>
          </cell>
          <cell r="AT23">
            <v>0</v>
          </cell>
          <cell r="AU23">
            <v>4</v>
          </cell>
          <cell r="AV23">
            <v>3</v>
          </cell>
          <cell r="AW23">
            <v>2</v>
          </cell>
          <cell r="AX23">
            <v>14</v>
          </cell>
          <cell r="AY23">
            <v>0</v>
          </cell>
          <cell r="AZ23">
            <v>123219.5</v>
          </cell>
          <cell r="BA23" t="str">
            <v>1: Yes</v>
          </cell>
          <cell r="BB23">
            <v>0.14499999999999999</v>
          </cell>
          <cell r="BC23">
            <v>6.0999999999999999E-2</v>
          </cell>
          <cell r="BD23">
            <v>1E-3</v>
          </cell>
          <cell r="BE23">
            <v>8.199999999999999E-2</v>
          </cell>
          <cell r="BF23" t="str">
            <v>N/A</v>
          </cell>
          <cell r="BG23" t="str">
            <v>N/A</v>
          </cell>
          <cell r="BH23" t="str">
            <v>1: Yes</v>
          </cell>
          <cell r="BI23" t="str">
            <v>N_INITIATION,N_STAGE,N_MONITORING,N_OTHER: Initiation, WHO Staging, Routine clinical monitoring, Other (please specify):</v>
          </cell>
          <cell r="BJ23" t="str">
            <v>The medical doctor do visit the ART clinic, but there are no medical doctors located in the ART clinic. There are two medical doctors, and one internist, which do random chart checks.</v>
          </cell>
          <cell r="BK23" t="str">
            <v>1: Yes</v>
          </cell>
          <cell r="BL23">
            <v>0.38377028744796993</v>
          </cell>
          <cell r="BM23" t="str">
            <v>1: Yes</v>
          </cell>
          <cell r="BN23">
            <v>0.14499999999999999</v>
          </cell>
          <cell r="BO23">
            <v>6.0999999999999999E-2</v>
          </cell>
          <cell r="BP23">
            <v>1E-3</v>
          </cell>
          <cell r="BQ23">
            <v>8.199999999999999E-2</v>
          </cell>
          <cell r="BR23" t="str">
            <v>N/A</v>
          </cell>
          <cell r="BS23" t="str">
            <v>N/A</v>
          </cell>
          <cell r="BT23" t="str">
            <v>0: No</v>
          </cell>
          <cell r="BU23" t="str">
            <v>0: No</v>
          </cell>
          <cell r="BV23" t="str">
            <v>0: No</v>
          </cell>
          <cell r="BW23" t="str">
            <v>0: No</v>
          </cell>
          <cell r="BX23" t="str">
            <v>0: No</v>
          </cell>
          <cell r="BY23" t="str">
            <v>0: No</v>
          </cell>
          <cell r="BZ23" t="str">
            <v>1: Yes</v>
          </cell>
          <cell r="CA23" t="str">
            <v>Medical Record Numbers, assigned at a first come first served basis.</v>
          </cell>
          <cell r="CB23" t="str">
            <v>All the ART and Pre-ART charts are in the ART clinic, in the ART database room. The ART database was used to do the sampling. There were patients that did not have medical record numbers, which is how the charts were organized, therefore, they were not included in the sampling. The medical record number is something that the facility started in the last two years, and if the patient had not come to the facility in that time period they were not given a new medical record number. For new patients, all of transfer ins were not included in the sampling, therefore, there were no rejections based on this criteria. The patient charts of patients that had died were stored in a different location; we were only able to get a hold of a few but many of them did not meet the acceptance criteria.</v>
          </cell>
          <cell r="CC23">
            <v>16.029636324863326</v>
          </cell>
          <cell r="CD23">
            <v>20.523143303184668</v>
          </cell>
          <cell r="CE23">
            <v>15.600379400619449</v>
          </cell>
          <cell r="CF23">
            <v>9.7033285627889558</v>
          </cell>
          <cell r="CG23">
            <v>12.423413643085294</v>
          </cell>
          <cell r="CH23">
            <v>9.4434835551183873</v>
          </cell>
          <cell r="CI23">
            <v>8.2822757620568641</v>
          </cell>
          <cell r="CJ23">
            <v>15.644298661662965</v>
          </cell>
          <cell r="CK23">
            <v>31.288597323325931</v>
          </cell>
          <cell r="CL23">
            <v>0</v>
          </cell>
          <cell r="CM23">
            <v>6.3263077620743706</v>
          </cell>
          <cell r="CN23">
            <v>8.0997296600993725</v>
          </cell>
          <cell r="CO23">
            <v>6.1568958455010616</v>
          </cell>
          <cell r="CP23">
            <v>5.3998197733995807</v>
          </cell>
          <cell r="CQ23">
            <v>10.199659571976989</v>
          </cell>
          <cell r="CR23">
            <v>20.399319143953971</v>
          </cell>
          <cell r="CS23">
            <v>0</v>
          </cell>
          <cell r="CT23">
            <v>9.4434835551183873</v>
          </cell>
          <cell r="CU23">
            <v>8.2968036809510046</v>
          </cell>
          <cell r="CV23">
            <v>31.288597323325931</v>
          </cell>
          <cell r="CW23">
            <v>6.1568958455010616</v>
          </cell>
          <cell r="CX23">
            <v>5.4092915835595754</v>
          </cell>
          <cell r="CY23">
            <v>20.399319143953971</v>
          </cell>
          <cell r="CZ23">
            <v>5.5024992240024906</v>
          </cell>
          <cell r="DA23">
            <v>7.0449870359631124</v>
          </cell>
          <cell r="DB23">
            <v>4.6966580239754094</v>
          </cell>
          <cell r="DC23">
            <v>8.8714651563979938</v>
          </cell>
          <cell r="DD23">
            <v>17.742930312795991</v>
          </cell>
          <cell r="DE23">
            <v>0</v>
          </cell>
          <cell r="DF23">
            <v>0.65480273706558578</v>
          </cell>
          <cell r="DG23">
            <v>0.83836028065528478</v>
          </cell>
          <cell r="DH23">
            <v>0.55890685377018989</v>
          </cell>
          <cell r="DI23">
            <v>1.0557129460103587</v>
          </cell>
          <cell r="DJ23">
            <v>2.1114258920207174</v>
          </cell>
          <cell r="DK23">
            <v>0</v>
          </cell>
          <cell r="DL23">
            <v>2.2539487260021072</v>
          </cell>
          <cell r="DM23">
            <v>2.8857867866921914</v>
          </cell>
          <cell r="DN23">
            <v>1.9238578577947942</v>
          </cell>
          <cell r="DO23">
            <v>3.6339537313901666</v>
          </cell>
          <cell r="DP23">
            <v>7.2679074627803333</v>
          </cell>
          <cell r="DQ23">
            <v>0</v>
          </cell>
          <cell r="DR23">
            <v>0</v>
          </cell>
          <cell r="DS23">
            <v>0</v>
          </cell>
          <cell r="DT23">
            <v>0</v>
          </cell>
          <cell r="DU23">
            <v>0</v>
          </cell>
          <cell r="DV23">
            <v>0</v>
          </cell>
          <cell r="DW23">
            <v>0</v>
          </cell>
          <cell r="DX23">
            <v>0</v>
          </cell>
          <cell r="DY23">
            <v>0</v>
          </cell>
          <cell r="DZ23">
            <v>0</v>
          </cell>
          <cell r="EA23">
            <v>0</v>
          </cell>
          <cell r="EB23">
            <v>0</v>
          </cell>
          <cell r="EC23">
            <v>0</v>
          </cell>
          <cell r="ED23">
            <v>6.2812969425705099</v>
          </cell>
          <cell r="EE23">
            <v>8.0421011849331183</v>
          </cell>
          <cell r="EF23">
            <v>5.3614007899554128</v>
          </cell>
          <cell r="EG23">
            <v>10.127090381026891</v>
          </cell>
          <cell r="EH23">
            <v>20.254180762053782</v>
          </cell>
          <cell r="EI23">
            <v>0</v>
          </cell>
          <cell r="EJ23">
            <v>0.68350435457987846</v>
          </cell>
          <cell r="EK23">
            <v>0.8751076776230724</v>
          </cell>
          <cell r="EL23">
            <v>0.58340511841538178</v>
          </cell>
          <cell r="EM23">
            <v>1.1019874458957211</v>
          </cell>
          <cell r="EN23">
            <v>2.2039748917914421</v>
          </cell>
          <cell r="EO23">
            <v>0</v>
          </cell>
          <cell r="EP23">
            <v>0.65358434064275217</v>
          </cell>
          <cell r="EQ23">
            <v>0.83680033731788572</v>
          </cell>
          <cell r="ER23">
            <v>0.55786689154525726</v>
          </cell>
          <cell r="ES23">
            <v>1.053748572918819</v>
          </cell>
          <cell r="ET23">
            <v>2.1074971458376384</v>
          </cell>
          <cell r="EU23">
            <v>0</v>
          </cell>
          <cell r="EV23">
            <v>0.1232243710422728</v>
          </cell>
          <cell r="EW23">
            <v>0</v>
          </cell>
          <cell r="EX23">
            <v>3.2449084374465174</v>
          </cell>
          <cell r="EY23">
            <v>0</v>
          </cell>
          <cell r="EZ23">
            <v>2.1050830053054934</v>
          </cell>
          <cell r="FA23">
            <v>0.49351360602430255</v>
          </cell>
          <cell r="FB23">
            <v>0</v>
          </cell>
          <cell r="FC23">
            <v>3.08060927605682</v>
          </cell>
          <cell r="FD23">
            <v>0</v>
          </cell>
          <cell r="FE23">
            <v>9.047338695875407</v>
          </cell>
          <cell r="FF23">
            <v>3.08060927605682</v>
          </cell>
          <cell r="FG23">
            <v>0.71880883107992477</v>
          </cell>
          <cell r="FH23">
            <v>3.799418107136745</v>
          </cell>
          <cell r="FI23">
            <v>0.15776723651694741</v>
          </cell>
          <cell r="FJ23">
            <v>0</v>
          </cell>
          <cell r="FK23">
            <v>4.1545372282796142</v>
          </cell>
          <cell r="FL23">
            <v>0</v>
          </cell>
          <cell r="FM23">
            <v>2.6951902904978513</v>
          </cell>
          <cell r="FN23">
            <v>0.63185778225037437</v>
          </cell>
          <cell r="FO23">
            <v>0</v>
          </cell>
          <cell r="FP23">
            <v>3.9441809129236849</v>
          </cell>
          <cell r="FQ23">
            <v>0</v>
          </cell>
          <cell r="FR23">
            <v>11.583533450468472</v>
          </cell>
          <cell r="FS23">
            <v>3.9441809129236849</v>
          </cell>
          <cell r="FT23">
            <v>0.9203088796821931</v>
          </cell>
          <cell r="FU23">
            <v>4.8644897926058777</v>
          </cell>
          <cell r="FV23">
            <v>0.11992455104427024</v>
          </cell>
          <cell r="FW23">
            <v>0</v>
          </cell>
          <cell r="FX23">
            <v>3.1580131774991158</v>
          </cell>
          <cell r="FY23">
            <v>0</v>
          </cell>
          <cell r="FZ23">
            <v>2.0487110803396167</v>
          </cell>
          <cell r="GA23">
            <v>0.48029782693230227</v>
          </cell>
          <cell r="GB23">
            <v>0</v>
          </cell>
          <cell r="GC23">
            <v>2.9981137761067558</v>
          </cell>
          <cell r="GD23">
            <v>0</v>
          </cell>
          <cell r="GE23">
            <v>8.8050604119220601</v>
          </cell>
          <cell r="GF23">
            <v>2.9981137761067558</v>
          </cell>
          <cell r="GG23">
            <v>0.69955988109157641</v>
          </cell>
          <cell r="GH23">
            <v>3.6976736571983322</v>
          </cell>
          <cell r="GI23">
            <v>2902.9762538996583</v>
          </cell>
          <cell r="GJ23">
            <v>0</v>
          </cell>
          <cell r="GK23">
            <v>990.64949288955063</v>
          </cell>
          <cell r="GL23">
            <v>0</v>
          </cell>
          <cell r="GM23">
            <v>1784.5339487166718</v>
          </cell>
          <cell r="GN23">
            <v>1326.8180027306901</v>
          </cell>
          <cell r="GO23">
            <v>0</v>
          </cell>
          <cell r="GP23">
            <v>568.69965135382256</v>
          </cell>
          <cell r="GQ23" t="str">
            <v/>
          </cell>
          <cell r="GR23">
            <v>1778.9132250143102</v>
          </cell>
          <cell r="GS23">
            <v>1177.1852865578476</v>
          </cell>
          <cell r="GT23">
            <v>0</v>
          </cell>
          <cell r="GU23">
            <v>1</v>
          </cell>
          <cell r="GV23">
            <v>0</v>
          </cell>
          <cell r="GW23">
            <v>0.38619734743671064</v>
          </cell>
          <cell r="GX23">
            <v>0.26860538962887515</v>
          </cell>
          <cell r="GY23">
            <v>0</v>
          </cell>
          <cell r="GZ23">
            <v>0</v>
          </cell>
          <cell r="HA23">
            <v>5.9480000000000004</v>
          </cell>
          <cell r="HB23">
            <v>109.00558914467966</v>
          </cell>
          <cell r="HC23">
            <v>101.08865901180657</v>
          </cell>
          <cell r="HD23">
            <v>1806.0904890338759</v>
          </cell>
          <cell r="HE23">
            <v>195.73124759623502</v>
          </cell>
          <cell r="HF23">
            <v>0</v>
          </cell>
          <cell r="HG23">
            <v>103.55530968744569</v>
          </cell>
          <cell r="HH23">
            <v>5.4502794572339823</v>
          </cell>
          <cell r="HI23">
            <v>96.034226061216231</v>
          </cell>
          <cell r="HJ23">
            <v>5.0544329505903285</v>
          </cell>
          <cell r="HK23">
            <v>1715.785964582182</v>
          </cell>
          <cell r="HL23">
            <v>90.304524451693794</v>
          </cell>
          <cell r="HM23">
            <v>185.9446852164233</v>
          </cell>
          <cell r="HN23">
            <v>9.7865623798117518</v>
          </cell>
          <cell r="HO23">
            <v>0</v>
          </cell>
          <cell r="HP23">
            <v>0</v>
          </cell>
          <cell r="HQ23">
            <v>201</v>
          </cell>
          <cell r="HR23">
            <v>593</v>
          </cell>
          <cell r="HS23">
            <v>97</v>
          </cell>
          <cell r="HT23">
            <v>0.17</v>
          </cell>
          <cell r="HU23" t="str">
            <v>1: Yes</v>
          </cell>
          <cell r="HV23" t="str">
            <v>2</v>
          </cell>
          <cell r="HW23" t="str">
            <v>60</v>
          </cell>
          <cell r="HX23" t="str">
            <v>NVP,AZT3TC,AZT3TCNVP,D4T3TC,D4T3TCNVP: NVP, AZT-3TC, AZT-3TC-NVP, D4T-3TC, D4T-3TC-NVP</v>
          </cell>
          <cell r="HY23" t="str">
            <v>1: Yes</v>
          </cell>
          <cell r="HZ23" t="str">
            <v>0: No</v>
          </cell>
          <cell r="IA23" t="str">
            <v>N/A</v>
          </cell>
          <cell r="IB23" t="str">
            <v>N/A</v>
          </cell>
          <cell r="IC23" t="str">
            <v>N/A</v>
          </cell>
          <cell r="ID23">
            <v>0</v>
          </cell>
          <cell r="IE23">
            <v>557</v>
          </cell>
          <cell r="IF23">
            <v>0</v>
          </cell>
          <cell r="IG23">
            <v>192</v>
          </cell>
          <cell r="IH23">
            <v>0</v>
          </cell>
          <cell r="II23">
            <v>97</v>
          </cell>
          <cell r="IJ23">
            <v>0</v>
          </cell>
          <cell r="IK23">
            <v>0.17</v>
          </cell>
          <cell r="IL23">
            <v>0</v>
          </cell>
          <cell r="IM23">
            <v>0</v>
          </cell>
          <cell r="IN23">
            <v>53.426982537955851</v>
          </cell>
          <cell r="IO23">
            <v>86.333054358572809</v>
          </cell>
          <cell r="IP23">
            <v>118.77139391566578</v>
          </cell>
          <cell r="IQ23">
            <v>141.70379137230802</v>
          </cell>
          <cell r="IR23">
            <v>151.52344998649522</v>
          </cell>
          <cell r="IS23" t="str">
            <v>N/A</v>
          </cell>
          <cell r="IT23">
            <v>128.29043031908435</v>
          </cell>
          <cell r="IU23" t="str">
            <v>N/A</v>
          </cell>
          <cell r="IV23">
            <v>8083.38</v>
          </cell>
          <cell r="IW23">
            <v>291.56400000000002</v>
          </cell>
          <cell r="IX23">
            <v>2744.64</v>
          </cell>
          <cell r="IY23">
            <v>113</v>
          </cell>
          <cell r="IZ23">
            <v>1174.2925</v>
          </cell>
          <cell r="JA23">
            <v>435</v>
          </cell>
          <cell r="JB23">
            <v>63.454999999999998</v>
          </cell>
          <cell r="JC23">
            <v>3904.2849999999999</v>
          </cell>
          <cell r="JD23">
            <v>9004.1409999999996</v>
          </cell>
          <cell r="JE23">
            <v>291.56400000000002</v>
          </cell>
          <cell r="JF23">
            <v>3918.5985000000001</v>
          </cell>
          <cell r="JG23">
            <v>113</v>
          </cell>
          <cell r="JH23">
            <v>1174.2925</v>
          </cell>
          <cell r="JI23">
            <v>435</v>
          </cell>
          <cell r="JJ23">
            <v>392.10499999999996</v>
          </cell>
          <cell r="JK23">
            <v>3977.2849999999999</v>
          </cell>
          <cell r="JL23">
            <v>438</v>
          </cell>
          <cell r="JM23">
            <v>119</v>
          </cell>
          <cell r="JN23">
            <v>157</v>
          </cell>
          <cell r="JO23">
            <v>35</v>
          </cell>
          <cell r="JP23">
            <v>51</v>
          </cell>
          <cell r="JQ23">
            <v>44</v>
          </cell>
          <cell r="JR23">
            <v>0</v>
          </cell>
          <cell r="JS23">
            <v>0</v>
          </cell>
          <cell r="JT23">
            <v>0</v>
          </cell>
          <cell r="JU23">
            <v>0</v>
          </cell>
          <cell r="JV23">
            <v>4.3919011004532154</v>
          </cell>
          <cell r="JW23">
            <v>9.8869811503093707</v>
          </cell>
          <cell r="JX23" t="str">
            <v/>
          </cell>
          <cell r="JY23">
            <v>2.6909500670282807</v>
          </cell>
          <cell r="JZ23">
            <v>4.2871771553742803</v>
          </cell>
          <cell r="KA23">
            <v>4.5083333126838321</v>
          </cell>
          <cell r="KB23">
            <v>4.3541744618533507</v>
          </cell>
          <cell r="KC23" t="str">
            <v/>
          </cell>
          <cell r="KD23">
            <v>7.3098614583668882</v>
          </cell>
          <cell r="KE23">
            <v>7.3163660512289344</v>
          </cell>
          <cell r="KF23" t="str">
            <v>Tenofovir/Emtricitabine (TDF/FTC)</v>
          </cell>
          <cell r="KG23" t="str">
            <v/>
          </cell>
          <cell r="KH23" t="str">
            <v>1: Yes</v>
          </cell>
          <cell r="KI23" t="str">
            <v>2</v>
          </cell>
          <cell r="KJ23" t="str">
            <v>60</v>
          </cell>
          <cell r="KK23" t="str">
            <v>NVP,AZT3TC,AZT3TCNVP,D4T3TC,D4T3TCNVP: NVP, AZT-3TC, AZT-3TC-NVP, D4T-3TC, D4T-3TC-NVP</v>
          </cell>
          <cell r="KL23" t="str">
            <v>1: Yes</v>
          </cell>
          <cell r="KM23">
            <v>557</v>
          </cell>
          <cell r="KN23">
            <v>192</v>
          </cell>
          <cell r="KO23">
            <v>97</v>
          </cell>
          <cell r="KP23">
            <v>0.17</v>
          </cell>
          <cell r="KQ23">
            <v>28.804596728488914</v>
          </cell>
          <cell r="KR23">
            <v>28.80491849302053</v>
          </cell>
          <cell r="KS23">
            <v>28.805110834474871</v>
          </cell>
          <cell r="KT23">
            <v>28.794582126848152</v>
          </cell>
          <cell r="KU23">
            <v>28.794582126848152</v>
          </cell>
          <cell r="KV23">
            <v>0</v>
          </cell>
          <cell r="KW23">
            <v>0.95494630572804307</v>
          </cell>
          <cell r="KX23">
            <v>0.98562829007498709</v>
          </cell>
          <cell r="KY23">
            <v>1.0039690856304004</v>
          </cell>
          <cell r="KZ23">
            <v>0</v>
          </cell>
          <cell r="LA23">
            <v>0</v>
          </cell>
          <cell r="LB23">
            <v>0</v>
          </cell>
          <cell r="LC23">
            <v>0</v>
          </cell>
          <cell r="LD23">
            <v>0</v>
          </cell>
          <cell r="LE23">
            <v>0</v>
          </cell>
          <cell r="LF23">
            <v>0</v>
          </cell>
          <cell r="LG23">
            <v>0</v>
          </cell>
          <cell r="LH23">
            <v>0</v>
          </cell>
          <cell r="LI23">
            <v>16.170016138667631</v>
          </cell>
          <cell r="LJ23">
            <v>16.170016138667631</v>
          </cell>
          <cell r="LK23">
            <v>16.170016138667631</v>
          </cell>
          <cell r="LL23">
            <v>16.170016138667631</v>
          </cell>
          <cell r="LM23">
            <v>16.170016138667631</v>
          </cell>
          <cell r="LN23">
            <v>0</v>
          </cell>
          <cell r="LO23">
            <v>7.0054221804335235</v>
          </cell>
          <cell r="LP23">
            <v>7.0054221804335226</v>
          </cell>
          <cell r="LQ23">
            <v>7.0054221804335226</v>
          </cell>
          <cell r="LR23">
            <v>7.0054221804335217</v>
          </cell>
          <cell r="LS23">
            <v>7.0054221804335226</v>
          </cell>
          <cell r="LT23">
            <v>0</v>
          </cell>
          <cell r="LU23">
            <v>5.6191438077469975</v>
          </cell>
          <cell r="LV23">
            <v>5.6191438077469975</v>
          </cell>
          <cell r="LW23">
            <v>5.6191438077469975</v>
          </cell>
          <cell r="LX23">
            <v>5.6191438077469966</v>
          </cell>
          <cell r="LY23">
            <v>5.6191438077469975</v>
          </cell>
          <cell r="LZ23">
            <v>0</v>
          </cell>
          <cell r="MA23">
            <v>1.0014601640760323E-2</v>
          </cell>
          <cell r="MB23">
            <v>1.0336366172378077E-2</v>
          </cell>
          <cell r="MC23">
            <v>1.0528707626719909E-2</v>
          </cell>
          <cell r="MD23">
            <v>0</v>
          </cell>
          <cell r="ME23">
            <v>0</v>
          </cell>
          <cell r="MF23">
            <v>0</v>
          </cell>
          <cell r="MG23">
            <v>23.185452920741916</v>
          </cell>
          <cell r="MH23">
            <v>23.185774685273532</v>
          </cell>
          <cell r="MI23">
            <v>23.185967026727873</v>
          </cell>
          <cell r="MJ23">
            <v>23.175438319101154</v>
          </cell>
          <cell r="MK23">
            <v>23.175438319101154</v>
          </cell>
          <cell r="ML23">
            <v>0</v>
          </cell>
          <cell r="MM23">
            <v>5.6191438077469975</v>
          </cell>
          <cell r="MN23">
            <v>5.6191438077469975</v>
          </cell>
          <cell r="MO23">
            <v>5.6191438077469975</v>
          </cell>
          <cell r="MP23">
            <v>5.6191438077469966</v>
          </cell>
          <cell r="MQ23">
            <v>5.6191438077469975</v>
          </cell>
          <cell r="MR23">
            <v>0</v>
          </cell>
          <cell r="MS23">
            <v>2.2745165154886191</v>
          </cell>
          <cell r="MT23">
            <v>0</v>
          </cell>
          <cell r="MU23">
            <v>0</v>
          </cell>
          <cell r="MV23">
            <v>0.12322437104227282</v>
          </cell>
          <cell r="MW23">
            <v>1.8986821838096872</v>
          </cell>
          <cell r="MX23">
            <v>0</v>
          </cell>
          <cell r="MY23">
            <v>0</v>
          </cell>
          <cell r="MZ23">
            <v>0</v>
          </cell>
          <cell r="NA23">
            <v>0.85640937874379619</v>
          </cell>
          <cell r="NB23">
            <v>0</v>
          </cell>
          <cell r="NC23">
            <v>7.1092102556986427</v>
          </cell>
          <cell r="ND23" t="str">
            <v/>
          </cell>
          <cell r="NE23">
            <v>0</v>
          </cell>
          <cell r="NF23">
            <v>45.600912873146811</v>
          </cell>
          <cell r="NG23">
            <v>2.761664283714234</v>
          </cell>
          <cell r="NH23" t="str">
            <v>N/A</v>
          </cell>
          <cell r="NI23" t="str">
            <v>N/A</v>
          </cell>
          <cell r="NJ23" t="str">
            <v>N/A</v>
          </cell>
          <cell r="NK23">
            <v>0.59532511813579603</v>
          </cell>
          <cell r="NL23" t="str">
            <v>N/A</v>
          </cell>
          <cell r="NM23">
            <v>193.14436077357524</v>
          </cell>
          <cell r="NN23">
            <v>1917.2278795139482</v>
          </cell>
          <cell r="NO23">
            <v>2215</v>
          </cell>
          <cell r="NP23">
            <v>120</v>
          </cell>
          <cell r="NQ23">
            <v>1849</v>
          </cell>
          <cell r="NR23">
            <v>0</v>
          </cell>
          <cell r="NS23">
            <v>834</v>
          </cell>
          <cell r="NT23">
            <v>14.310707256195791</v>
          </cell>
          <cell r="NU23">
            <v>0</v>
          </cell>
          <cell r="NV23">
            <v>33.143811258724639</v>
          </cell>
          <cell r="NW23">
            <v>28.804565990881549</v>
          </cell>
          <cell r="NX23">
            <v>0.95201530900454678</v>
          </cell>
          <cell r="NY23">
            <v>0</v>
          </cell>
          <cell r="NZ23">
            <v>16.170016138667631</v>
          </cell>
          <cell r="OA23">
            <v>7.0054221804335217</v>
          </cell>
          <cell r="OB23">
            <v>5.6191438077469966</v>
          </cell>
          <cell r="OC23">
            <v>9.9838640333994449E-3</v>
          </cell>
          <cell r="OD23">
            <v>23.185422183134552</v>
          </cell>
          <cell r="OE23">
            <v>5.6191438077469966</v>
          </cell>
          <cell r="OF23">
            <v>2.2745165154886191</v>
          </cell>
          <cell r="OG23">
            <v>0</v>
          </cell>
          <cell r="OH23">
            <v>0</v>
          </cell>
          <cell r="OI23">
            <v>0.12322437104227281</v>
          </cell>
          <cell r="OJ23">
            <v>1.898682183809687</v>
          </cell>
          <cell r="OK23">
            <v>0</v>
          </cell>
          <cell r="OL23">
            <v>0</v>
          </cell>
          <cell r="OM23">
            <v>0</v>
          </cell>
          <cell r="ON23">
            <v>0</v>
          </cell>
          <cell r="OO23">
            <v>0</v>
          </cell>
          <cell r="OP23">
            <v>5.9660429833479327</v>
          </cell>
          <cell r="OQ23">
            <v>5.9477329703831767</v>
          </cell>
          <cell r="OR23">
            <v>6.1577141396728159</v>
          </cell>
          <cell r="OS23">
            <v>6.1577141396728159</v>
          </cell>
          <cell r="OT23">
            <v>6.0348025414024082</v>
          </cell>
          <cell r="OU23">
            <v>4.7990603376188636E-2</v>
          </cell>
          <cell r="OV23">
            <v>4.5140602945948514</v>
          </cell>
          <cell r="OW23">
            <v>4.1515755973885238</v>
          </cell>
          <cell r="OX23">
            <v>4.761070896082658</v>
          </cell>
          <cell r="OY23">
            <v>4.1248807405566748</v>
          </cell>
          <cell r="OZ23">
            <v>0</v>
          </cell>
          <cell r="PA23">
            <v>3.6477678519610741</v>
          </cell>
          <cell r="PB23">
            <v>0</v>
          </cell>
          <cell r="PC23">
            <v>5.6677408341805355</v>
          </cell>
          <cell r="PD23">
            <v>0</v>
          </cell>
          <cell r="PE23">
            <v>5.8498284326891739</v>
          </cell>
          <cell r="PF23">
            <v>5.7330624143322879</v>
          </cell>
          <cell r="PG23">
            <v>4.5591073207379207E-2</v>
          </cell>
          <cell r="PH23">
            <v>4.2883572798651084</v>
          </cell>
          <cell r="PI23">
            <v>0.29830214916739656</v>
          </cell>
          <cell r="PJ23">
            <v>0</v>
          </cell>
          <cell r="PK23">
            <v>0.30788570698364082</v>
          </cell>
          <cell r="PL23">
            <v>0.30174012707012043</v>
          </cell>
          <cell r="PM23">
            <v>2.3995301688094321E-3</v>
          </cell>
          <cell r="PN23">
            <v>0.22570301472974255</v>
          </cell>
          <cell r="PO23">
            <v>0</v>
          </cell>
          <cell r="PP23">
            <v>0.99</v>
          </cell>
          <cell r="PQ23">
            <v>0.9</v>
          </cell>
          <cell r="PR23">
            <v>0.99</v>
          </cell>
          <cell r="PS23">
            <v>0.8</v>
          </cell>
          <cell r="PT23" t="str">
            <v>1: Yes</v>
          </cell>
          <cell r="PU23" t="str">
            <v>1: Yes</v>
          </cell>
          <cell r="PV23">
            <v>0.75</v>
          </cell>
          <cell r="PW23" t="str">
            <v>1: Yes</v>
          </cell>
          <cell r="PX23" t="str">
            <v>1: Only patients with CD4 &lt;</v>
          </cell>
          <cell r="PY23">
            <v>1</v>
          </cell>
          <cell r="PZ23" t="str">
            <v>0: No</v>
          </cell>
          <cell r="QA23" t="str">
            <v>N/A</v>
          </cell>
          <cell r="QB23" t="str">
            <v>N/A</v>
          </cell>
          <cell r="QC23">
            <v>0.14378392747407553</v>
          </cell>
          <cell r="QD23">
            <v>1.5451385933017465E-2</v>
          </cell>
          <cell r="QE23">
            <v>0.44884629670784054</v>
          </cell>
          <cell r="QF23">
            <v>0</v>
          </cell>
          <cell r="QG23">
            <v>1.0434865355991154</v>
          </cell>
          <cell r="QH23">
            <v>5.1751756455720964E-3</v>
          </cell>
          <cell r="QI23">
            <v>0.10973346122359962</v>
          </cell>
          <cell r="QJ23">
            <v>4.1515755973885238</v>
          </cell>
          <cell r="QK23">
            <v>4.7990603376188636E-2</v>
          </cell>
          <cell r="QL23">
            <v>0.23085010471509967</v>
          </cell>
          <cell r="QM23">
            <v>1.5947831836302048E-2</v>
          </cell>
          <cell r="QN23">
            <v>0.46326752119676562</v>
          </cell>
          <cell r="QO23">
            <v>0</v>
          </cell>
          <cell r="QP23">
            <v>0.47867256741948039</v>
          </cell>
          <cell r="QQ23">
            <v>8.9024194201406566E-3</v>
          </cell>
          <cell r="QR23">
            <v>0.15101219562618076</v>
          </cell>
          <cell r="QS23">
            <v>4.761070896082658</v>
          </cell>
          <cell r="QT23">
            <v>4.7990603376188642E-2</v>
          </cell>
          <cell r="QU23">
            <v>0.13546664664454489</v>
          </cell>
          <cell r="QV23">
            <v>1.5403961317338552E-2</v>
          </cell>
          <cell r="QW23">
            <v>0.44746866215696268</v>
          </cell>
          <cell r="QX23">
            <v>0</v>
          </cell>
          <cell r="QY23">
            <v>1.0974422338812049</v>
          </cell>
          <cell r="QZ23">
            <v>4.8191185155181584E-3</v>
          </cell>
          <cell r="RA23">
            <v>0.10579017535538643</v>
          </cell>
          <cell r="RB23">
            <v>4.0933515691360327</v>
          </cell>
          <cell r="RC23">
            <v>4.7990603376188636E-2</v>
          </cell>
          <cell r="RD23">
            <v>10.990662388313945</v>
          </cell>
          <cell r="RE23">
            <v>12.040581294631739</v>
          </cell>
          <cell r="RF23">
            <v>10.990662388313947</v>
          </cell>
          <cell r="RG23">
            <v>10.990662388313945</v>
          </cell>
          <cell r="RH23">
            <v>10.990662388313945</v>
          </cell>
          <cell r="RI23">
            <v>10.990662388313947</v>
          </cell>
          <cell r="RJ23">
            <v>0</v>
          </cell>
          <cell r="RK23">
            <v>10.441129268898248</v>
          </cell>
          <cell r="RL23">
            <v>10.441129268898248</v>
          </cell>
          <cell r="RM23">
            <v>10.441129268898248</v>
          </cell>
          <cell r="RN23">
            <v>10.441129268898248</v>
          </cell>
          <cell r="RO23">
            <v>10.44112926889825</v>
          </cell>
          <cell r="RP23">
            <v>0</v>
          </cell>
          <cell r="RQ23">
            <v>0.54953311941569727</v>
          </cell>
          <cell r="RR23">
            <v>0.54953311941569738</v>
          </cell>
          <cell r="RS23">
            <v>0.54953311941569738</v>
          </cell>
          <cell r="RT23">
            <v>0.54953311941569727</v>
          </cell>
          <cell r="RU23">
            <v>0.54953311941569738</v>
          </cell>
          <cell r="RV23">
            <v>0</v>
          </cell>
          <cell r="RW23">
            <v>6.5826776451774123</v>
          </cell>
          <cell r="RX23">
            <v>6.4434656320557817</v>
          </cell>
          <cell r="RY23">
            <v>7.3332636368996296</v>
          </cell>
          <cell r="RZ23">
            <v>6.0967325386696185</v>
          </cell>
          <cell r="SA23">
            <v>8.2950100466340828</v>
          </cell>
          <cell r="SB23">
            <v>12.966349751058575</v>
          </cell>
          <cell r="SC23">
            <v>0</v>
          </cell>
          <cell r="SD23">
            <v>0.72357653486773321</v>
          </cell>
          <cell r="SE23">
            <v>0.92641308978910364</v>
          </cell>
          <cell r="SF23">
            <v>0.61760872652606924</v>
          </cell>
          <cell r="SG23">
            <v>1.1665942612159084</v>
          </cell>
          <cell r="SH23">
            <v>2.3331885224318167</v>
          </cell>
          <cell r="SI23">
            <v>0</v>
          </cell>
          <cell r="SJ23">
            <v>4.3802132601830568</v>
          </cell>
          <cell r="SK23">
            <v>4.5922911147529941</v>
          </cell>
          <cell r="SL23">
            <v>4.2694175239051937</v>
          </cell>
          <cell r="SM23">
            <v>4.843415018745727</v>
          </cell>
          <cell r="SN23">
            <v>6.063159695281862</v>
          </cell>
          <cell r="SO23">
            <v>0</v>
          </cell>
          <cell r="SP23">
            <v>0.35276708307201693</v>
          </cell>
          <cell r="SQ23">
            <v>0.45165649749044962</v>
          </cell>
          <cell r="SR23">
            <v>0.30110433166029976</v>
          </cell>
          <cell r="SS23">
            <v>0.56875262646945512</v>
          </cell>
          <cell r="ST23">
            <v>1.1375052529389102</v>
          </cell>
          <cell r="SU23">
            <v>0</v>
          </cell>
          <cell r="SV23">
            <v>0</v>
          </cell>
          <cell r="SW23">
            <v>0</v>
          </cell>
          <cell r="SX23">
            <v>0</v>
          </cell>
          <cell r="SY23">
            <v>0</v>
          </cell>
          <cell r="SZ23">
            <v>0</v>
          </cell>
          <cell r="TA23">
            <v>0</v>
          </cell>
          <cell r="TB23">
            <v>0</v>
          </cell>
          <cell r="TC23">
            <v>0</v>
          </cell>
          <cell r="TD23">
            <v>0</v>
          </cell>
          <cell r="TE23">
            <v>0</v>
          </cell>
          <cell r="TF23">
            <v>0</v>
          </cell>
          <cell r="TG23">
            <v>0</v>
          </cell>
          <cell r="TH23">
            <v>0.34729551416946647</v>
          </cell>
          <cell r="TI23">
            <v>0.4446511113167087</v>
          </cell>
          <cell r="TJ23">
            <v>0.29643407421113915</v>
          </cell>
          <cell r="TK23">
            <v>0.55993102906548509</v>
          </cell>
          <cell r="TL23">
            <v>1.1198620581309704</v>
          </cell>
          <cell r="TM23">
            <v>0</v>
          </cell>
          <cell r="TN23">
            <v>0.71720216385523183</v>
          </cell>
          <cell r="TO23">
            <v>0.91825182355037316</v>
          </cell>
          <cell r="TP23">
            <v>0.61216788236691555</v>
          </cell>
          <cell r="TQ23">
            <v>1.156317111137507</v>
          </cell>
          <cell r="TR23">
            <v>2.3126342222750145</v>
          </cell>
          <cell r="TS23">
            <v>0</v>
          </cell>
          <cell r="TT23">
            <v>0</v>
          </cell>
          <cell r="TU23">
            <v>0</v>
          </cell>
          <cell r="TV23">
            <v>0</v>
          </cell>
          <cell r="TW23">
            <v>0</v>
          </cell>
          <cell r="TX23">
            <v>0</v>
          </cell>
          <cell r="TY23">
            <v>0</v>
          </cell>
          <cell r="TZ23">
            <v>2.8120129272410965</v>
          </cell>
          <cell r="UA23">
            <v>2.8120129272410965</v>
          </cell>
          <cell r="UB23">
            <v>2</v>
          </cell>
          <cell r="UC23">
            <v>60</v>
          </cell>
          <cell r="UD23">
            <v>1</v>
          </cell>
          <cell r="UE23">
            <v>0</v>
          </cell>
          <cell r="UF23">
            <v>1</v>
          </cell>
          <cell r="UG23">
            <v>5</v>
          </cell>
          <cell r="UH23">
            <v>0</v>
          </cell>
          <cell r="UI23">
            <v>0</v>
          </cell>
          <cell r="UJ23">
            <v>0.70354437207901288</v>
          </cell>
          <cell r="UK23">
            <v>0.71680005295465188</v>
          </cell>
          <cell r="UL23">
            <v>0.56478249975277151</v>
          </cell>
          <cell r="UM23">
            <v>0.62586723081846918</v>
          </cell>
          <cell r="UN23">
            <v>4.1108097660576721</v>
          </cell>
          <cell r="UO23">
            <v>2.3181258079272591</v>
          </cell>
          <cell r="UP23">
            <v>0</v>
          </cell>
          <cell r="UQ23">
            <v>0.41509117952661756</v>
          </cell>
          <cell r="UR23">
            <v>0.33322167485413517</v>
          </cell>
          <cell r="US23">
            <v>0.3692616661828968</v>
          </cell>
          <cell r="UT23">
            <v>2.4253777619740267</v>
          </cell>
          <cell r="UU23">
            <v>1.3676942266770826</v>
          </cell>
          <cell r="UV23">
            <v>0</v>
          </cell>
          <cell r="UW23">
            <v>7.5842083310117575E-2</v>
          </cell>
          <cell r="UX23">
            <v>7.7271045708511454E-2</v>
          </cell>
          <cell r="UY23">
            <v>6.0883553473348777E-2</v>
          </cell>
          <cell r="UZ23">
            <v>6.7468487482230971E-2</v>
          </cell>
          <cell r="VA23">
            <v>0.44314529278101705</v>
          </cell>
          <cell r="VB23">
            <v>0.2498939620945585</v>
          </cell>
          <cell r="VC23">
            <v>0</v>
          </cell>
          <cell r="VD23">
            <v>9.1460768370271672E-2</v>
          </cell>
          <cell r="VE23">
            <v>7.3421724967860313E-2</v>
          </cell>
          <cell r="VF23">
            <v>8.1362740006400994E-2</v>
          </cell>
          <cell r="VG23">
            <v>0.53440526958749746</v>
          </cell>
          <cell r="VH23">
            <v>0.30135635503054364</v>
          </cell>
          <cell r="VI23">
            <v>0</v>
          </cell>
          <cell r="VJ23">
            <v>0</v>
          </cell>
          <cell r="VK23">
            <v>0</v>
          </cell>
          <cell r="VL23">
            <v>0</v>
          </cell>
          <cell r="VM23">
            <v>0</v>
          </cell>
          <cell r="VN23">
            <v>0</v>
          </cell>
          <cell r="VO23">
            <v>0</v>
          </cell>
          <cell r="VP23">
            <v>0</v>
          </cell>
          <cell r="VQ23">
            <v>0</v>
          </cell>
          <cell r="VR23">
            <v>0</v>
          </cell>
          <cell r="VS23">
            <v>0</v>
          </cell>
          <cell r="VT23">
            <v>0</v>
          </cell>
          <cell r="VU23">
            <v>0</v>
          </cell>
          <cell r="VV23">
            <v>9.1460768370271672E-2</v>
          </cell>
          <cell r="VW23">
            <v>7.3421724967860313E-2</v>
          </cell>
          <cell r="VX23">
            <v>8.1362740006400994E-2</v>
          </cell>
          <cell r="VY23">
            <v>0.53440526958749746</v>
          </cell>
          <cell r="VZ23">
            <v>0.30135635503054364</v>
          </cell>
          <cell r="WA23">
            <v>0</v>
          </cell>
          <cell r="WB23">
            <v>3.7287851720187684E-2</v>
          </cell>
          <cell r="WC23">
            <v>2.993347248689689E-2</v>
          </cell>
          <cell r="WD23">
            <v>3.3170963233378863E-2</v>
          </cell>
          <cell r="WE23">
            <v>0.21787291760105662</v>
          </cell>
          <cell r="WF23">
            <v>0.12286066782014471</v>
          </cell>
          <cell r="WG23">
            <v>0</v>
          </cell>
          <cell r="WH23">
            <v>0</v>
          </cell>
          <cell r="WI23">
            <v>0</v>
          </cell>
          <cell r="WJ23">
            <v>0</v>
          </cell>
          <cell r="WK23">
            <v>0</v>
          </cell>
          <cell r="WL23">
            <v>0</v>
          </cell>
          <cell r="WM23">
            <v>0</v>
          </cell>
          <cell r="WN23">
            <v>7.5842083310117575E-2</v>
          </cell>
          <cell r="WO23">
            <v>2.8606224855430593</v>
          </cell>
          <cell r="WP23">
            <v>2.9145202925313831</v>
          </cell>
          <cell r="WQ23">
            <v>2.2964145295622505</v>
          </cell>
          <cell r="WR23">
            <v>2.5447860071046238</v>
          </cell>
          <cell r="WS23">
            <v>16.714617183028089</v>
          </cell>
          <cell r="WT23">
            <v>9.4255360054669683</v>
          </cell>
          <cell r="WU23">
            <v>0</v>
          </cell>
          <cell r="WV23">
            <v>0.83734807115746535</v>
          </cell>
          <cell r="WW23">
            <v>0.67219574991975461</v>
          </cell>
          <cell r="WX23">
            <v>0.74489789034607312</v>
          </cell>
          <cell r="WY23">
            <v>4.8926247797730698</v>
          </cell>
          <cell r="WZ23">
            <v>2.7589989359622575</v>
          </cell>
          <cell r="XA23">
            <v>0</v>
          </cell>
          <cell r="XB23">
            <v>0.66858628610141713</v>
          </cell>
          <cell r="XC23">
            <v>0.53671928729801888</v>
          </cell>
          <cell r="XD23">
            <v>0.59476880784216457</v>
          </cell>
          <cell r="XE23">
            <v>3.9065496696905795</v>
          </cell>
          <cell r="XF23">
            <v>2.2029415430585972</v>
          </cell>
          <cell r="XG23">
            <v>0</v>
          </cell>
          <cell r="XH23">
            <v>3.6687344577401824E-2</v>
          </cell>
          <cell r="XI23">
            <v>2.9451404917768639E-2</v>
          </cell>
          <cell r="XJ23">
            <v>3.2636757066067092E-2</v>
          </cell>
          <cell r="XK23">
            <v>0.21436415436575884</v>
          </cell>
          <cell r="XL23">
            <v>0.12088204193557829</v>
          </cell>
          <cell r="XM23">
            <v>0</v>
          </cell>
          <cell r="XN23">
            <v>0</v>
          </cell>
          <cell r="XO23">
            <v>0</v>
          </cell>
          <cell r="XP23">
            <v>0</v>
          </cell>
          <cell r="XQ23">
            <v>0</v>
          </cell>
          <cell r="XR23">
            <v>0</v>
          </cell>
          <cell r="XS23">
            <v>0</v>
          </cell>
          <cell r="XT23">
            <v>0</v>
          </cell>
          <cell r="XU23">
            <v>0</v>
          </cell>
          <cell r="XV23">
            <v>0</v>
          </cell>
          <cell r="XW23">
            <v>0</v>
          </cell>
          <cell r="XX23">
            <v>0</v>
          </cell>
          <cell r="XY23">
            <v>0</v>
          </cell>
          <cell r="XZ23">
            <v>0.66858628610141713</v>
          </cell>
          <cell r="YA23">
            <v>0.53671928729801888</v>
          </cell>
          <cell r="YB23">
            <v>0.59476880784216457</v>
          </cell>
          <cell r="YC23">
            <v>3.9065496696905795</v>
          </cell>
          <cell r="YD23">
            <v>2.2029415430585972</v>
          </cell>
          <cell r="YE23">
            <v>0</v>
          </cell>
          <cell r="YF23">
            <v>0.64941449760535763</v>
          </cell>
          <cell r="YG23">
            <v>0.52132880012868954</v>
          </cell>
          <cell r="YH23">
            <v>0.57771374400815434</v>
          </cell>
          <cell r="YI23">
            <v>3.7945289095081041</v>
          </cell>
          <cell r="YJ23">
            <v>2.1397719414519383</v>
          </cell>
          <cell r="YK23">
            <v>0</v>
          </cell>
          <cell r="YL23">
            <v>0</v>
          </cell>
          <cell r="YM23">
            <v>0</v>
          </cell>
          <cell r="YN23">
            <v>0</v>
          </cell>
          <cell r="YO23">
            <v>0</v>
          </cell>
          <cell r="YP23">
            <v>0</v>
          </cell>
          <cell r="YQ23">
            <v>0</v>
          </cell>
          <cell r="YR23">
            <v>0.16188565702527413</v>
          </cell>
          <cell r="YS23">
            <v>0</v>
          </cell>
          <cell r="YT23">
            <v>0.11006647074207931</v>
          </cell>
          <cell r="YU23">
            <v>0</v>
          </cell>
          <cell r="YV23">
            <v>0.18863605558633895</v>
          </cell>
          <cell r="YW23">
            <v>1.0178087165861981E-2</v>
          </cell>
          <cell r="YX23">
            <v>2.3216852955779048</v>
          </cell>
          <cell r="YY23">
            <v>6.8170919445599942E-2</v>
          </cell>
          <cell r="YZ23">
            <v>0.66858628610141713</v>
          </cell>
          <cell r="ZA23">
            <v>0.16493579102254982</v>
          </cell>
          <cell r="ZB23">
            <v>0</v>
          </cell>
          <cell r="ZC23">
            <v>0.11214026461943408</v>
          </cell>
          <cell r="ZD23">
            <v>0</v>
          </cell>
          <cell r="ZE23">
            <v>0.19219020149913002</v>
          </cell>
          <cell r="ZF23">
            <v>1.036985541922234E-2</v>
          </cell>
          <cell r="ZG23">
            <v>2.3654288327209865</v>
          </cell>
          <cell r="ZH23">
            <v>6.9455347250060126E-2</v>
          </cell>
          <cell r="ZI23">
            <v>0.68118331167380519</v>
          </cell>
          <cell r="ZJ23">
            <v>0.05</v>
          </cell>
          <cell r="ZK23">
            <v>4.0562858008199321</v>
          </cell>
          <cell r="ZL23">
            <v>4.0562858008199321</v>
          </cell>
          <cell r="ZM23">
            <v>4.0562858008199321</v>
          </cell>
          <cell r="ZN23">
            <v>4.0562858008199321</v>
          </cell>
          <cell r="ZO23">
            <v>4.056285800819933</v>
          </cell>
          <cell r="ZP23">
            <v>4.056285800819933</v>
          </cell>
          <cell r="ZQ23">
            <v>0</v>
          </cell>
          <cell r="ZR23">
            <v>0</v>
          </cell>
          <cell r="ZS23">
            <v>15</v>
          </cell>
          <cell r="ZT23">
            <v>15</v>
          </cell>
          <cell r="ZU23">
            <v>0</v>
          </cell>
          <cell r="ZV23">
            <v>0</v>
          </cell>
          <cell r="ZW23">
            <v>0</v>
          </cell>
        </row>
        <row r="24">
          <cell r="A24" t="str">
            <v>Ethiopia_34</v>
          </cell>
          <cell r="B24" t="str">
            <v>Ethiopia</v>
          </cell>
          <cell r="C24" t="str">
            <v>Kombolcha Army Hospital</v>
          </cell>
          <cell r="D24" t="str">
            <v>Hospital</v>
          </cell>
          <cell r="E24" t="str">
            <v>Primary</v>
          </cell>
          <cell r="F24" t="str">
            <v>Urban</v>
          </cell>
          <cell r="G24" t="str">
            <v>No</v>
          </cell>
          <cell r="H24">
            <v>38661</v>
          </cell>
          <cell r="I24" t="e">
            <v>#VALUE!</v>
          </cell>
          <cell r="J24">
            <v>2542</v>
          </cell>
          <cell r="K24">
            <v>50</v>
          </cell>
          <cell r="L24">
            <v>499</v>
          </cell>
          <cell r="M24" t="str">
            <v>USD</v>
          </cell>
          <cell r="N24">
            <v>1</v>
          </cell>
          <cell r="O24">
            <v>0</v>
          </cell>
          <cell r="P24">
            <v>0</v>
          </cell>
          <cell r="Q24">
            <v>0</v>
          </cell>
          <cell r="R24">
            <v>1</v>
          </cell>
          <cell r="S24">
            <v>0</v>
          </cell>
          <cell r="T24">
            <v>2542</v>
          </cell>
          <cell r="U24" t="str">
            <v>Jul-10</v>
          </cell>
          <cell r="V24" t="str">
            <v>Jun-11</v>
          </cell>
          <cell r="W24">
            <v>7.5</v>
          </cell>
          <cell r="X24">
            <v>153.08333333333334</v>
          </cell>
          <cell r="Y24">
            <v>0</v>
          </cell>
          <cell r="Z24">
            <v>10.75</v>
          </cell>
          <cell r="AA24">
            <v>0</v>
          </cell>
          <cell r="AB24">
            <v>171.33333333333334</v>
          </cell>
          <cell r="AC24">
            <v>163.83333333333334</v>
          </cell>
          <cell r="AD24">
            <v>6.1112645914396895</v>
          </cell>
          <cell r="AE24">
            <v>10.692947470817121</v>
          </cell>
          <cell r="AF24">
            <v>2.0699999999999998</v>
          </cell>
          <cell r="AG24">
            <v>5.98</v>
          </cell>
          <cell r="AH24">
            <v>0</v>
          </cell>
          <cell r="AI24">
            <v>10.8</v>
          </cell>
          <cell r="AJ24">
            <v>0</v>
          </cell>
          <cell r="AK24">
            <v>16</v>
          </cell>
          <cell r="AL24">
            <v>10.45</v>
          </cell>
          <cell r="AM24">
            <v>0</v>
          </cell>
          <cell r="AN24">
            <v>10.45</v>
          </cell>
          <cell r="AO24">
            <v>0</v>
          </cell>
          <cell r="AP24">
            <v>1.05</v>
          </cell>
          <cell r="AQ24">
            <v>5.98</v>
          </cell>
          <cell r="AR24">
            <v>0</v>
          </cell>
          <cell r="AS24">
            <v>10.8</v>
          </cell>
          <cell r="AT24">
            <v>0</v>
          </cell>
          <cell r="AU24">
            <v>11.29</v>
          </cell>
          <cell r="AV24">
            <v>17.54</v>
          </cell>
          <cell r="AW24">
            <v>0</v>
          </cell>
          <cell r="AX24">
            <v>25.75</v>
          </cell>
          <cell r="AY24">
            <v>0</v>
          </cell>
          <cell r="AZ24">
            <v>30163.247700000004</v>
          </cell>
          <cell r="BA24" t="str">
            <v>1: Yes</v>
          </cell>
          <cell r="BB24">
            <v>0.44</v>
          </cell>
          <cell r="BC24">
            <v>0.04</v>
          </cell>
          <cell r="BD24" t="str">
            <v>0: Unknown</v>
          </cell>
          <cell r="BE24">
            <v>0.06</v>
          </cell>
          <cell r="BF24" t="str">
            <v>N/A</v>
          </cell>
          <cell r="BG24" t="str">
            <v>N/A</v>
          </cell>
          <cell r="BH24" t="str">
            <v>1: Yes</v>
          </cell>
          <cell r="BI24" t="str">
            <v>N_INITIATION,N_STAGE,N_MONITORING: Initiation, WHO Staging, Routine clinical monitoring</v>
          </cell>
          <cell r="BJ24" t="str">
            <v>No doctors at facility.</v>
          </cell>
          <cell r="BK24" t="str">
            <v>1: Yes</v>
          </cell>
          <cell r="BL24">
            <v>0.19685738307838926</v>
          </cell>
          <cell r="BM24" t="str">
            <v>1: Yes</v>
          </cell>
          <cell r="BN24">
            <v>0.44</v>
          </cell>
          <cell r="BO24">
            <v>0.04</v>
          </cell>
          <cell r="BP24" t="str">
            <v>0: Unknown</v>
          </cell>
          <cell r="BQ24">
            <v>0.06</v>
          </cell>
          <cell r="BR24" t="str">
            <v>N/A</v>
          </cell>
          <cell r="BS24" t="str">
            <v>N/A</v>
          </cell>
          <cell r="BT24" t="str">
            <v>0: No</v>
          </cell>
          <cell r="BU24" t="str">
            <v>0: No</v>
          </cell>
          <cell r="BV24" t="str">
            <v>0: No</v>
          </cell>
          <cell r="BW24" t="str">
            <v>0: No</v>
          </cell>
          <cell r="BX24" t="str">
            <v>1: Yes</v>
          </cell>
          <cell r="BY24" t="str">
            <v>0: No</v>
          </cell>
          <cell r="BZ24" t="str">
            <v>0: No</v>
          </cell>
          <cell r="CA24" t="str">
            <v/>
          </cell>
          <cell r="CB24" t="str">
            <v>Charts were organized by patient types. There were 80 new patients and therefore we decided to pull all the charts. We couldn't find around 10 charts and we actually worked on 70 charts. Out of the 70 charts we were able to include only 48 of them. we had a total of 450 established patients. We divided that by 50 and got 9. We pulled every 7th patient in order to get some extra patients that can substitute the number of patients that will possibly be rejected. But given that the number of transfer outs in the facility is really high, we had to resample 4 times to get 50 patients that can be included in our patient outcome. While resampling we started the counting with different patients in order to keep the randomness of the data. And therefore there was no bias in the patients selected.</v>
          </cell>
          <cell r="CC24">
            <v>51.636570501634488</v>
          </cell>
          <cell r="CD24">
            <v>13.191296983284735</v>
          </cell>
          <cell r="CE24">
            <v>53.396527071650503</v>
          </cell>
          <cell r="CF24">
            <v>37.095317778322837</v>
          </cell>
          <cell r="CG24">
            <v>9.4765269798018323</v>
          </cell>
          <cell r="CH24">
            <v>38.359657133290739</v>
          </cell>
          <cell r="CI24">
            <v>35.268496174157065</v>
          </cell>
          <cell r="CJ24">
            <v>0</v>
          </cell>
          <cell r="CK24">
            <v>82.378747690876494</v>
          </cell>
          <cell r="CL24">
            <v>0</v>
          </cell>
          <cell r="CM24">
            <v>14.541252723311651</v>
          </cell>
          <cell r="CN24">
            <v>3.714770003482903</v>
          </cell>
          <cell r="CO24">
            <v>15.036869938359763</v>
          </cell>
          <cell r="CP24">
            <v>13.825144162513627</v>
          </cell>
          <cell r="CQ24">
            <v>0</v>
          </cell>
          <cell r="CR24">
            <v>32.292220715331489</v>
          </cell>
          <cell r="CS24">
            <v>0</v>
          </cell>
          <cell r="CT24">
            <v>38.359657133290739</v>
          </cell>
          <cell r="CU24">
            <v>35.268496174157065</v>
          </cell>
          <cell r="CV24">
            <v>82.378747690876494</v>
          </cell>
          <cell r="CW24">
            <v>15.036869938359763</v>
          </cell>
          <cell r="CX24">
            <v>13.825144162513627</v>
          </cell>
          <cell r="CY24">
            <v>32.292220715331489</v>
          </cell>
          <cell r="CZ24">
            <v>25.577789293798343</v>
          </cell>
          <cell r="DA24">
            <v>6.5342103759523411</v>
          </cell>
          <cell r="DB24">
            <v>24.318167841087241</v>
          </cell>
          <cell r="DC24">
            <v>0</v>
          </cell>
          <cell r="DD24">
            <v>56.801407210359834</v>
          </cell>
          <cell r="DE24">
            <v>0</v>
          </cell>
          <cell r="DF24">
            <v>1.0030720978280736</v>
          </cell>
          <cell r="DG24">
            <v>0.25624904616153243</v>
          </cell>
          <cell r="DH24">
            <v>0.9536741174738248</v>
          </cell>
          <cell r="DI24">
            <v>0</v>
          </cell>
          <cell r="DJ24">
            <v>2.2275539936477946</v>
          </cell>
          <cell r="DK24">
            <v>0</v>
          </cell>
          <cell r="DL24">
            <v>10.425747804694486</v>
          </cell>
          <cell r="DM24">
            <v>2.6634056876453585</v>
          </cell>
          <cell r="DN24">
            <v>9.9123142376061484</v>
          </cell>
          <cell r="DO24">
            <v>0</v>
          </cell>
          <cell r="DP24">
            <v>23.152788527761945</v>
          </cell>
          <cell r="DQ24">
            <v>0</v>
          </cell>
          <cell r="DR24">
            <v>0</v>
          </cell>
          <cell r="DS24">
            <v>0</v>
          </cell>
          <cell r="DT24">
            <v>0</v>
          </cell>
          <cell r="DU24">
            <v>0</v>
          </cell>
          <cell r="DV24">
            <v>0</v>
          </cell>
          <cell r="DW24">
            <v>0</v>
          </cell>
          <cell r="DX24">
            <v>0</v>
          </cell>
          <cell r="DY24">
            <v>0</v>
          </cell>
          <cell r="DZ24">
            <v>0</v>
          </cell>
          <cell r="EA24">
            <v>0</v>
          </cell>
          <cell r="EB24">
            <v>0</v>
          </cell>
          <cell r="EC24">
            <v>0</v>
          </cell>
          <cell r="ED24">
            <v>10.689154985328232</v>
          </cell>
          <cell r="EE24">
            <v>2.7306968015499788</v>
          </cell>
          <cell r="EF24">
            <v>10.162749486548952</v>
          </cell>
          <cell r="EG24">
            <v>0</v>
          </cell>
          <cell r="EH24">
            <v>23.737745200813354</v>
          </cell>
          <cell r="EI24">
            <v>0</v>
          </cell>
          <cell r="EJ24">
            <v>3.9408063199853571</v>
          </cell>
          <cell r="EK24">
            <v>1.0067350719755248</v>
          </cell>
          <cell r="EL24">
            <v>3.7467346539545243</v>
          </cell>
          <cell r="EM24">
            <v>0</v>
          </cell>
          <cell r="EN24">
            <v>8.751473473625083</v>
          </cell>
          <cell r="EO24">
            <v>0</v>
          </cell>
          <cell r="EP24">
            <v>0</v>
          </cell>
          <cell r="EQ24">
            <v>0</v>
          </cell>
          <cell r="ER24">
            <v>0</v>
          </cell>
          <cell r="ES24">
            <v>0</v>
          </cell>
          <cell r="ET24">
            <v>0</v>
          </cell>
          <cell r="EU24">
            <v>0</v>
          </cell>
          <cell r="EV24">
            <v>0</v>
          </cell>
          <cell r="EW24">
            <v>0</v>
          </cell>
          <cell r="EX24">
            <v>7.0038910505836567</v>
          </cell>
          <cell r="EY24">
            <v>0</v>
          </cell>
          <cell r="EZ24">
            <v>8.6381322957198439</v>
          </cell>
          <cell r="FA24">
            <v>0.61867704280155633</v>
          </cell>
          <cell r="FB24">
            <v>0</v>
          </cell>
          <cell r="FC24">
            <v>0</v>
          </cell>
          <cell r="FD24">
            <v>3.5019455252918283</v>
          </cell>
          <cell r="FE24">
            <v>19.762645914396884</v>
          </cell>
          <cell r="FF24">
            <v>11.673151750972762</v>
          </cell>
          <cell r="FG24">
            <v>3.0933852140077818</v>
          </cell>
          <cell r="FH24">
            <v>14.766536964980544</v>
          </cell>
          <cell r="FI24">
            <v>0</v>
          </cell>
          <cell r="FJ24">
            <v>0</v>
          </cell>
          <cell r="FK24">
            <v>1.7892436695402663</v>
          </cell>
          <cell r="FL24">
            <v>0</v>
          </cell>
          <cell r="FM24">
            <v>2.2067338590996615</v>
          </cell>
          <cell r="FN24">
            <v>0.15804985747605682</v>
          </cell>
          <cell r="FO24">
            <v>0</v>
          </cell>
          <cell r="FP24">
            <v>0</v>
          </cell>
          <cell r="FQ24">
            <v>0.89462183477013313</v>
          </cell>
          <cell r="FR24">
            <v>5.0486492208861176</v>
          </cell>
          <cell r="FS24">
            <v>2.9820727825671103</v>
          </cell>
          <cell r="FT24">
            <v>0.7902492873802841</v>
          </cell>
          <cell r="FU24">
            <v>3.7723220699473945</v>
          </cell>
          <cell r="FV24">
            <v>0</v>
          </cell>
          <cell r="FW24">
            <v>0</v>
          </cell>
          <cell r="FX24">
            <v>7.2426083772845242</v>
          </cell>
          <cell r="FY24">
            <v>0</v>
          </cell>
          <cell r="FZ24">
            <v>8.9325503319842472</v>
          </cell>
          <cell r="GA24">
            <v>0.63976373999346625</v>
          </cell>
          <cell r="GB24">
            <v>0</v>
          </cell>
          <cell r="GC24">
            <v>0</v>
          </cell>
          <cell r="GD24">
            <v>3.6213041886422621</v>
          </cell>
          <cell r="GE24">
            <v>20.4362266379045</v>
          </cell>
          <cell r="GF24">
            <v>12.071013962140874</v>
          </cell>
          <cell r="GG24">
            <v>3.1988186999673314</v>
          </cell>
          <cell r="GH24">
            <v>15.269832662108206</v>
          </cell>
          <cell r="GI24">
            <v>0</v>
          </cell>
          <cell r="GJ24">
            <v>0</v>
          </cell>
          <cell r="GK24">
            <v>2022.9528497550552</v>
          </cell>
          <cell r="GL24">
            <v>0</v>
          </cell>
          <cell r="GM24">
            <v>1704.3950604741292</v>
          </cell>
          <cell r="GN24">
            <v>1797.7907924700353</v>
          </cell>
          <cell r="GO24">
            <v>0</v>
          </cell>
          <cell r="GP24">
            <v>0</v>
          </cell>
          <cell r="GQ24">
            <v>1780.8943381545791</v>
          </cell>
          <cell r="GR24">
            <v>871.02693273135912</v>
          </cell>
          <cell r="GS24">
            <v>1413.863083895619</v>
          </cell>
          <cell r="GT24">
            <v>0</v>
          </cell>
          <cell r="GU24">
            <v>1</v>
          </cell>
          <cell r="GV24">
            <v>0</v>
          </cell>
          <cell r="GW24">
            <v>0</v>
          </cell>
          <cell r="GX24">
            <v>1.112251891061228</v>
          </cell>
          <cell r="GY24">
            <v>0</v>
          </cell>
          <cell r="GZ24">
            <v>3.5019455252918283</v>
          </cell>
          <cell r="HA24">
            <v>2.2409999999999997</v>
          </cell>
          <cell r="HB24">
            <v>138.14856773402605</v>
          </cell>
          <cell r="HC24">
            <v>117.19507090059838</v>
          </cell>
          <cell r="HD24">
            <v>0</v>
          </cell>
          <cell r="HE24">
            <v>248.37794623624802</v>
          </cell>
          <cell r="HF24">
            <v>0</v>
          </cell>
          <cell r="HG24">
            <v>131.24113934732475</v>
          </cell>
          <cell r="HH24">
            <v>6.9074283867013024</v>
          </cell>
          <cell r="HI24">
            <v>111.33531735556846</v>
          </cell>
          <cell r="HJ24">
            <v>5.8597535450299194</v>
          </cell>
          <cell r="HK24">
            <v>0</v>
          </cell>
          <cell r="HL24">
            <v>0</v>
          </cell>
          <cell r="HM24">
            <v>235.95904892443565</v>
          </cell>
          <cell r="HN24">
            <v>12.418897311812403</v>
          </cell>
          <cell r="HO24">
            <v>0</v>
          </cell>
          <cell r="HP24">
            <v>0</v>
          </cell>
          <cell r="HQ24">
            <v>55.6</v>
          </cell>
          <cell r="HR24">
            <v>83.45</v>
          </cell>
          <cell r="HS24">
            <v>25.7</v>
          </cell>
          <cell r="HT24">
            <v>0</v>
          </cell>
          <cell r="HU24" t="str">
            <v>0: No</v>
          </cell>
          <cell r="HV24" t="str">
            <v>N/A</v>
          </cell>
          <cell r="HW24" t="str">
            <v>N/A</v>
          </cell>
          <cell r="HX24" t="str">
            <v>N/A</v>
          </cell>
          <cell r="HY24" t="str">
            <v>N/A</v>
          </cell>
          <cell r="HZ24" t="str">
            <v>N/A</v>
          </cell>
          <cell r="IA24" t="str">
            <v>N/A</v>
          </cell>
          <cell r="IB24" t="str">
            <v>N/A</v>
          </cell>
          <cell r="IC24" t="str">
            <v>N/A</v>
          </cell>
          <cell r="ID24">
            <v>0</v>
          </cell>
          <cell r="IE24">
            <v>77.2</v>
          </cell>
          <cell r="IF24">
            <v>0</v>
          </cell>
          <cell r="IG24">
            <v>51.1</v>
          </cell>
          <cell r="IH24">
            <v>0</v>
          </cell>
          <cell r="II24">
            <v>24.8</v>
          </cell>
          <cell r="IJ24">
            <v>0</v>
          </cell>
          <cell r="IK24">
            <v>0</v>
          </cell>
          <cell r="IL24">
            <v>0</v>
          </cell>
          <cell r="IM24">
            <v>0</v>
          </cell>
          <cell r="IN24">
            <v>53.426982537955851</v>
          </cell>
          <cell r="IO24">
            <v>86.333054358572809</v>
          </cell>
          <cell r="IP24">
            <v>118.77139391566578</v>
          </cell>
          <cell r="IQ24">
            <v>141.70379137230802</v>
          </cell>
          <cell r="IR24">
            <v>151.52344998649522</v>
          </cell>
          <cell r="IS24" t="str">
            <v>N/A</v>
          </cell>
          <cell r="IT24">
            <v>128.29043031908435</v>
          </cell>
          <cell r="IU24" t="str">
            <v>N/A</v>
          </cell>
          <cell r="IV24">
            <v>868</v>
          </cell>
          <cell r="IW24">
            <v>291.56400000000002</v>
          </cell>
          <cell r="IX24">
            <v>731.78700000000003</v>
          </cell>
          <cell r="IY24">
            <v>4.3655000000000008</v>
          </cell>
          <cell r="IZ24">
            <v>431.26549999999997</v>
          </cell>
          <cell r="JA24">
            <v>12</v>
          </cell>
          <cell r="JB24">
            <v>50.652000000000001</v>
          </cell>
          <cell r="JC24">
            <v>1621.412</v>
          </cell>
          <cell r="JD24">
            <v>1074.4784999999999</v>
          </cell>
          <cell r="JE24">
            <v>291.56400000000002</v>
          </cell>
          <cell r="JF24">
            <v>1038.4290000000001</v>
          </cell>
          <cell r="JG24">
            <v>4.3655000000000008</v>
          </cell>
          <cell r="JH24">
            <v>431.26549999999997</v>
          </cell>
          <cell r="JI24">
            <v>12</v>
          </cell>
          <cell r="JJ24">
            <v>51.177</v>
          </cell>
          <cell r="JK24">
            <v>1657.1120000000001</v>
          </cell>
          <cell r="JL24">
            <v>53.4</v>
          </cell>
          <cell r="JM24">
            <v>22.9</v>
          </cell>
          <cell r="JN24">
            <v>26.3</v>
          </cell>
          <cell r="JO24">
            <v>24.8</v>
          </cell>
          <cell r="JP24">
            <v>5.5</v>
          </cell>
          <cell r="JQ24">
            <v>19.3</v>
          </cell>
          <cell r="JR24">
            <v>0</v>
          </cell>
          <cell r="JS24">
            <v>0</v>
          </cell>
          <cell r="JT24">
            <v>0</v>
          </cell>
          <cell r="JU24">
            <v>0</v>
          </cell>
          <cell r="JV24">
            <v>4.3919011004532154</v>
          </cell>
          <cell r="JW24">
            <v>9.8869811503093707</v>
          </cell>
          <cell r="JX24" t="str">
            <v/>
          </cell>
          <cell r="JY24">
            <v>2.6909500670282807</v>
          </cell>
          <cell r="JZ24">
            <v>4.2871771553742803</v>
          </cell>
          <cell r="KA24">
            <v>4.5083333126838321</v>
          </cell>
          <cell r="KB24">
            <v>4.3541744618533507</v>
          </cell>
          <cell r="KC24" t="str">
            <v/>
          </cell>
          <cell r="KD24">
            <v>7.3098614583668882</v>
          </cell>
          <cell r="KE24" t="e">
            <v>#N/A</v>
          </cell>
          <cell r="KF24" t="str">
            <v>Tenofovir/Emtricitabine (TDF/FTC)</v>
          </cell>
          <cell r="KG24" t="str">
            <v/>
          </cell>
          <cell r="KH24" t="str">
            <v>0: No</v>
          </cell>
          <cell r="KI24" t="str">
            <v>N/A</v>
          </cell>
          <cell r="KJ24" t="str">
            <v>N/A</v>
          </cell>
          <cell r="KK24" t="str">
            <v>N/A</v>
          </cell>
          <cell r="KL24" t="str">
            <v>N/A</v>
          </cell>
          <cell r="KM24">
            <v>77.2</v>
          </cell>
          <cell r="KN24">
            <v>51.1</v>
          </cell>
          <cell r="KO24">
            <v>24.8</v>
          </cell>
          <cell r="KP24">
            <v>0</v>
          </cell>
          <cell r="KQ24">
            <v>23.111205315688753</v>
          </cell>
          <cell r="KR24">
            <v>23.111205315688753</v>
          </cell>
          <cell r="KS24">
            <v>23.111205315688753</v>
          </cell>
          <cell r="KT24">
            <v>0</v>
          </cell>
          <cell r="KU24">
            <v>23.111205315688753</v>
          </cell>
          <cell r="KV24">
            <v>0</v>
          </cell>
          <cell r="KW24">
            <v>0</v>
          </cell>
          <cell r="KX24">
            <v>0</v>
          </cell>
          <cell r="KY24">
            <v>0</v>
          </cell>
          <cell r="KZ24">
            <v>0</v>
          </cell>
          <cell r="LA24">
            <v>0</v>
          </cell>
          <cell r="LB24">
            <v>0</v>
          </cell>
          <cell r="LC24">
            <v>0</v>
          </cell>
          <cell r="LD24">
            <v>0</v>
          </cell>
          <cell r="LE24">
            <v>0</v>
          </cell>
          <cell r="LF24">
            <v>0</v>
          </cell>
          <cell r="LG24">
            <v>0</v>
          </cell>
          <cell r="LH24">
            <v>0</v>
          </cell>
          <cell r="LI24">
            <v>14.315238549899018</v>
          </cell>
          <cell r="LJ24">
            <v>14.315238549899018</v>
          </cell>
          <cell r="LK24">
            <v>14.315238549899018</v>
          </cell>
          <cell r="LL24">
            <v>0</v>
          </cell>
          <cell r="LM24">
            <v>14.315238549899018</v>
          </cell>
          <cell r="LN24">
            <v>0</v>
          </cell>
          <cell r="LO24">
            <v>8.3931592769686922</v>
          </cell>
          <cell r="LP24">
            <v>8.3931592769686922</v>
          </cell>
          <cell r="LQ24">
            <v>8.3931592769686922</v>
          </cell>
          <cell r="LR24">
            <v>0</v>
          </cell>
          <cell r="LS24">
            <v>8.3931592769686922</v>
          </cell>
          <cell r="LT24">
            <v>0</v>
          </cell>
          <cell r="LU24">
            <v>0</v>
          </cell>
          <cell r="LV24">
            <v>0</v>
          </cell>
          <cell r="LW24">
            <v>0</v>
          </cell>
          <cell r="LX24">
            <v>0</v>
          </cell>
          <cell r="LY24">
            <v>0</v>
          </cell>
          <cell r="LZ24">
            <v>0</v>
          </cell>
          <cell r="MA24">
            <v>0.40280748882104295</v>
          </cell>
          <cell r="MB24">
            <v>0.402807488821043</v>
          </cell>
          <cell r="MC24">
            <v>0.402807488821043</v>
          </cell>
          <cell r="MD24">
            <v>0</v>
          </cell>
          <cell r="ME24">
            <v>0.402807488821043</v>
          </cell>
          <cell r="MF24">
            <v>0</v>
          </cell>
          <cell r="MG24">
            <v>0.52737460015133553</v>
          </cell>
          <cell r="MH24">
            <v>0.52737460015133553</v>
          </cell>
          <cell r="MI24">
            <v>0.52737460015133553</v>
          </cell>
          <cell r="MJ24">
            <v>0</v>
          </cell>
          <cell r="MK24">
            <v>0.52737460015133553</v>
          </cell>
          <cell r="ML24">
            <v>0</v>
          </cell>
          <cell r="MM24">
            <v>22.583830715537417</v>
          </cell>
          <cell r="MN24">
            <v>22.583830715537417</v>
          </cell>
          <cell r="MO24">
            <v>22.583830715537417</v>
          </cell>
          <cell r="MP24">
            <v>0</v>
          </cell>
          <cell r="MQ24">
            <v>22.583830715537417</v>
          </cell>
          <cell r="MR24">
            <v>0</v>
          </cell>
          <cell r="MS24">
            <v>0</v>
          </cell>
          <cell r="MT24">
            <v>2.0136186770428015</v>
          </cell>
          <cell r="MU24">
            <v>0</v>
          </cell>
          <cell r="MV24">
            <v>0</v>
          </cell>
          <cell r="MW24">
            <v>0</v>
          </cell>
          <cell r="MX24">
            <v>1.9377431906614786</v>
          </cell>
          <cell r="MY24">
            <v>0.25680933852140075</v>
          </cell>
          <cell r="MZ24">
            <v>0</v>
          </cell>
          <cell r="NA24">
            <v>0</v>
          </cell>
          <cell r="NB24">
            <v>1.9785992217898831</v>
          </cell>
          <cell r="NC24" t="str">
            <v/>
          </cell>
          <cell r="ND24">
            <v>7.1092102556986427</v>
          </cell>
          <cell r="NE24">
            <v>0</v>
          </cell>
          <cell r="NF24">
            <v>0</v>
          </cell>
          <cell r="NG24" t="str">
            <v>N/A</v>
          </cell>
          <cell r="NH24">
            <v>2.761664283714234</v>
          </cell>
          <cell r="NI24">
            <v>0.12699443206851008</v>
          </cell>
          <cell r="NJ24" t="str">
            <v>N/A</v>
          </cell>
          <cell r="NK24" t="str">
            <v>N/A</v>
          </cell>
          <cell r="NL24">
            <v>0.59532511813579603</v>
          </cell>
          <cell r="NM24">
            <v>15.10214007782101</v>
          </cell>
          <cell r="NN24">
            <v>308.25145914396887</v>
          </cell>
          <cell r="NO24">
            <v>345</v>
          </cell>
          <cell r="NP24">
            <v>0</v>
          </cell>
          <cell r="NQ24">
            <v>332</v>
          </cell>
          <cell r="NR24">
            <v>44</v>
          </cell>
          <cell r="NS24">
            <v>339</v>
          </cell>
          <cell r="NT24">
            <v>0</v>
          </cell>
          <cell r="NU24">
            <v>0</v>
          </cell>
          <cell r="NV24">
            <v>24.057095123037499</v>
          </cell>
          <cell r="NW24">
            <v>23.111205315688753</v>
          </cell>
          <cell r="NX24">
            <v>0</v>
          </cell>
          <cell r="NY24">
            <v>0</v>
          </cell>
          <cell r="NZ24">
            <v>14.315238549899018</v>
          </cell>
          <cell r="OA24">
            <v>8.3931592769686922</v>
          </cell>
          <cell r="OB24">
            <v>0</v>
          </cell>
          <cell r="OC24">
            <v>0.402807488821043</v>
          </cell>
          <cell r="OD24">
            <v>0.52737460015133553</v>
          </cell>
          <cell r="OE24">
            <v>22.583830715537417</v>
          </cell>
          <cell r="OF24">
            <v>0</v>
          </cell>
          <cell r="OG24">
            <v>2.0136186770428015</v>
          </cell>
          <cell r="OH24">
            <v>0</v>
          </cell>
          <cell r="OI24">
            <v>0</v>
          </cell>
          <cell r="OJ24">
            <v>0</v>
          </cell>
          <cell r="OK24">
            <v>1.9377431906614786</v>
          </cell>
          <cell r="OL24">
            <v>0.25680933852140081</v>
          </cell>
          <cell r="OM24">
            <v>0</v>
          </cell>
          <cell r="ON24">
            <v>0</v>
          </cell>
          <cell r="OO24">
            <v>1.9785992217898833</v>
          </cell>
          <cell r="OP24">
            <v>20.206305124466017</v>
          </cell>
          <cell r="OQ24">
            <v>20.157096690526686</v>
          </cell>
          <cell r="OR24">
            <v>21.28123602585184</v>
          </cell>
          <cell r="OS24">
            <v>21.28123602585184</v>
          </cell>
          <cell r="OT24">
            <v>20.249755447527804</v>
          </cell>
          <cell r="OU24">
            <v>0</v>
          </cell>
          <cell r="OV24">
            <v>18.837607259433248</v>
          </cell>
          <cell r="OW24">
            <v>6.772833919475449</v>
          </cell>
          <cell r="OX24">
            <v>7.7360814102452915</v>
          </cell>
          <cell r="OY24">
            <v>6.7464357208562626</v>
          </cell>
          <cell r="OZ24">
            <v>0</v>
          </cell>
          <cell r="PA24">
            <v>6.4767193202053592</v>
          </cell>
          <cell r="PB24">
            <v>0</v>
          </cell>
          <cell r="PC24">
            <v>19.195989868242712</v>
          </cell>
          <cell r="PD24">
            <v>0</v>
          </cell>
          <cell r="PE24">
            <v>20.217174224559244</v>
          </cell>
          <cell r="PF24">
            <v>19.237267675151411</v>
          </cell>
          <cell r="PG24">
            <v>0</v>
          </cell>
          <cell r="PH24">
            <v>17.895726896461589</v>
          </cell>
          <cell r="PI24">
            <v>1.0103152562233011</v>
          </cell>
          <cell r="PJ24">
            <v>0</v>
          </cell>
          <cell r="PK24">
            <v>1.064061801292592</v>
          </cell>
          <cell r="PL24">
            <v>1.0124877723763901</v>
          </cell>
          <cell r="PM24">
            <v>0</v>
          </cell>
          <cell r="PN24">
            <v>0.94188036297166267</v>
          </cell>
          <cell r="PO24">
            <v>0</v>
          </cell>
          <cell r="PP24">
            <v>0.65</v>
          </cell>
          <cell r="PQ24">
            <v>0.25</v>
          </cell>
          <cell r="PR24">
            <v>1</v>
          </cell>
          <cell r="PS24">
            <v>0.25</v>
          </cell>
          <cell r="PT24" t="str">
            <v>1: Yes</v>
          </cell>
          <cell r="PU24" t="str">
            <v>1: Yes</v>
          </cell>
          <cell r="PV24">
            <v>0.99</v>
          </cell>
          <cell r="PW24" t="str">
            <v>1: Yes</v>
          </cell>
          <cell r="PX24" t="str">
            <v>CD4&lt;200 or &lt;350 with severe OI</v>
          </cell>
          <cell r="PY24" t="str">
            <v>Blank</v>
          </cell>
          <cell r="PZ24" t="str">
            <v>0: No</v>
          </cell>
          <cell r="QA24" t="str">
            <v>N/A</v>
          </cell>
          <cell r="QB24" t="str">
            <v>N/A</v>
          </cell>
          <cell r="QC24">
            <v>0</v>
          </cell>
          <cell r="QD24">
            <v>2.7110484996810055E-2</v>
          </cell>
          <cell r="QE24">
            <v>1.7200294851736115</v>
          </cell>
          <cell r="QF24">
            <v>0</v>
          </cell>
          <cell r="QG24">
            <v>7.7026275045550943E-2</v>
          </cell>
          <cell r="QH24">
            <v>0</v>
          </cell>
          <cell r="QI24">
            <v>0.93940241262857782</v>
          </cell>
          <cell r="QJ24">
            <v>6.772833919475449</v>
          </cell>
          <cell r="QK24">
            <v>10.669902547146016</v>
          </cell>
          <cell r="QL24">
            <v>0</v>
          </cell>
          <cell r="QM24">
            <v>0.1238647936743144</v>
          </cell>
          <cell r="QN24">
            <v>1.1787935405056484</v>
          </cell>
          <cell r="QO24">
            <v>0</v>
          </cell>
          <cell r="QP24">
            <v>7.0384898441623461E-2</v>
          </cell>
          <cell r="QQ24">
            <v>0</v>
          </cell>
          <cell r="QR24">
            <v>1.5022088358389438</v>
          </cell>
          <cell r="QS24">
            <v>7.7360814102452915</v>
          </cell>
          <cell r="QT24">
            <v>10.669902547146016</v>
          </cell>
          <cell r="QU24">
            <v>0</v>
          </cell>
          <cell r="QV24">
            <v>2.2681244009538748E-2</v>
          </cell>
          <cell r="QW24">
            <v>1.7448063086833352</v>
          </cell>
          <cell r="QX24">
            <v>0</v>
          </cell>
          <cell r="QY24">
            <v>7.7330305510634093E-2</v>
          </cell>
          <cell r="QZ24">
            <v>0</v>
          </cell>
          <cell r="RA24">
            <v>0.9136381307929049</v>
          </cell>
          <cell r="RB24">
            <v>6.7287381543842546</v>
          </cell>
          <cell r="RC24">
            <v>10.669902547146016</v>
          </cell>
          <cell r="RD24">
            <v>0</v>
          </cell>
          <cell r="RE24">
            <v>0</v>
          </cell>
          <cell r="RF24">
            <v>0</v>
          </cell>
          <cell r="RG24">
            <v>0</v>
          </cell>
          <cell r="RH24">
            <v>0</v>
          </cell>
          <cell r="RI24">
            <v>0</v>
          </cell>
          <cell r="RJ24">
            <v>0</v>
          </cell>
          <cell r="RK24">
            <v>0</v>
          </cell>
          <cell r="RL24">
            <v>0</v>
          </cell>
          <cell r="RM24">
            <v>0</v>
          </cell>
          <cell r="RN24">
            <v>0</v>
          </cell>
          <cell r="RO24">
            <v>0</v>
          </cell>
          <cell r="RP24">
            <v>0</v>
          </cell>
          <cell r="RQ24">
            <v>0</v>
          </cell>
          <cell r="RR24">
            <v>0</v>
          </cell>
          <cell r="RS24">
            <v>0</v>
          </cell>
          <cell r="RT24">
            <v>0</v>
          </cell>
          <cell r="RU24">
            <v>0</v>
          </cell>
          <cell r="RV24">
            <v>0</v>
          </cell>
          <cell r="RW24">
            <v>12.889926773118956</v>
          </cell>
          <cell r="RX24">
            <v>13.329260971556048</v>
          </cell>
          <cell r="RY24">
            <v>3.2929152828153638</v>
          </cell>
          <cell r="RZ24">
            <v>12.255140548993143</v>
          </cell>
          <cell r="SA24">
            <v>0</v>
          </cell>
          <cell r="SB24">
            <v>28.62506884944791</v>
          </cell>
          <cell r="SC24">
            <v>0</v>
          </cell>
          <cell r="SD24">
            <v>2.7583008053874312</v>
          </cell>
          <cell r="SE24">
            <v>0.70464720525828373</v>
          </cell>
          <cell r="SF24">
            <v>2.6224636215093571</v>
          </cell>
          <cell r="SG24">
            <v>0</v>
          </cell>
          <cell r="SH24">
            <v>6.1254460053536706</v>
          </cell>
          <cell r="SI24">
            <v>0</v>
          </cell>
          <cell r="SJ24">
            <v>8.2407773271904322E-2</v>
          </cell>
          <cell r="SK24">
            <v>2.1052238760249857E-2</v>
          </cell>
          <cell r="SL24">
            <v>7.8349463232239902E-2</v>
          </cell>
          <cell r="SM24">
            <v>0</v>
          </cell>
          <cell r="SN24">
            <v>0.1830055534960319</v>
          </cell>
          <cell r="SO24">
            <v>0</v>
          </cell>
          <cell r="SP24">
            <v>0.99097580723407519</v>
          </cell>
          <cell r="SQ24">
            <v>0.25315887653811608</v>
          </cell>
          <cell r="SR24">
            <v>0.94217352914929964</v>
          </cell>
          <cell r="SS24">
            <v>0</v>
          </cell>
          <cell r="ST24">
            <v>2.2006913778105788</v>
          </cell>
          <cell r="SU24">
            <v>0</v>
          </cell>
          <cell r="SV24">
            <v>0</v>
          </cell>
          <cell r="SW24">
            <v>0</v>
          </cell>
          <cell r="SX24">
            <v>0</v>
          </cell>
          <cell r="SY24">
            <v>0</v>
          </cell>
          <cell r="SZ24">
            <v>0</v>
          </cell>
          <cell r="TA24">
            <v>0</v>
          </cell>
          <cell r="TB24">
            <v>0</v>
          </cell>
          <cell r="TC24">
            <v>0</v>
          </cell>
          <cell r="TD24">
            <v>0</v>
          </cell>
          <cell r="TE24">
            <v>0</v>
          </cell>
          <cell r="TF24">
            <v>0</v>
          </cell>
          <cell r="TG24">
            <v>0</v>
          </cell>
          <cell r="TH24">
            <v>8.0564195657690476</v>
          </cell>
          <cell r="TI24">
            <v>2.0581270615298002</v>
          </cell>
          <cell r="TJ24">
            <v>7.6596675712741735</v>
          </cell>
          <cell r="TK24">
            <v>0</v>
          </cell>
          <cell r="TL24">
            <v>17.891146226766079</v>
          </cell>
          <cell r="TM24">
            <v>0</v>
          </cell>
          <cell r="TN24">
            <v>1.001822821456497</v>
          </cell>
          <cell r="TO24">
            <v>0.25592990072891419</v>
          </cell>
          <cell r="TP24">
            <v>0.95248636382807583</v>
          </cell>
          <cell r="TQ24">
            <v>0</v>
          </cell>
          <cell r="TR24">
            <v>2.2247796860215523</v>
          </cell>
          <cell r="TS24">
            <v>0</v>
          </cell>
          <cell r="TT24">
            <v>0</v>
          </cell>
          <cell r="TU24">
            <v>0</v>
          </cell>
          <cell r="TV24">
            <v>0</v>
          </cell>
          <cell r="TW24">
            <v>0</v>
          </cell>
          <cell r="TX24">
            <v>0</v>
          </cell>
          <cell r="TY24">
            <v>0</v>
          </cell>
          <cell r="TZ24">
            <v>0</v>
          </cell>
          <cell r="UA24">
            <v>0</v>
          </cell>
          <cell r="UB24">
            <v>0</v>
          </cell>
          <cell r="UC24">
            <v>0</v>
          </cell>
          <cell r="UD24">
            <v>0</v>
          </cell>
          <cell r="UE24">
            <v>0</v>
          </cell>
          <cell r="UF24">
            <v>0</v>
          </cell>
          <cell r="UG24">
            <v>0</v>
          </cell>
          <cell r="UH24">
            <v>0</v>
          </cell>
          <cell r="UI24">
            <v>0</v>
          </cell>
          <cell r="UJ24">
            <v>2.6148456083915277</v>
          </cell>
          <cell r="UK24">
            <v>2.6148456083915277</v>
          </cell>
          <cell r="UL24">
            <v>2.6148456083915272</v>
          </cell>
          <cell r="UM24">
            <v>2.6148456083915277</v>
          </cell>
          <cell r="UN24">
            <v>0</v>
          </cell>
          <cell r="UO24">
            <v>2.6148456083915277</v>
          </cell>
          <cell r="UP24">
            <v>0</v>
          </cell>
          <cell r="UQ24">
            <v>0.8367505946852889</v>
          </cell>
          <cell r="UR24">
            <v>0.83675059468528867</v>
          </cell>
          <cell r="US24">
            <v>0.83675059468528878</v>
          </cell>
          <cell r="UT24">
            <v>0</v>
          </cell>
          <cell r="UU24">
            <v>0.83675059468528878</v>
          </cell>
          <cell r="UV24">
            <v>0</v>
          </cell>
          <cell r="UW24">
            <v>0.78445368251745828</v>
          </cell>
          <cell r="UX24">
            <v>0.78445368251745817</v>
          </cell>
          <cell r="UY24">
            <v>0.78445368251745817</v>
          </cell>
          <cell r="UZ24">
            <v>0.78445368251745828</v>
          </cell>
          <cell r="VA24">
            <v>0</v>
          </cell>
          <cell r="VB24">
            <v>0.78445368251745828</v>
          </cell>
          <cell r="VC24">
            <v>0</v>
          </cell>
          <cell r="VD24">
            <v>0.15689073650349164</v>
          </cell>
          <cell r="VE24">
            <v>0.15689073650349164</v>
          </cell>
          <cell r="VF24">
            <v>0.15689073650349164</v>
          </cell>
          <cell r="VG24">
            <v>0</v>
          </cell>
          <cell r="VH24">
            <v>0.15689073650349164</v>
          </cell>
          <cell r="VI24">
            <v>0</v>
          </cell>
          <cell r="VJ24">
            <v>0</v>
          </cell>
          <cell r="VK24">
            <v>0</v>
          </cell>
          <cell r="VL24">
            <v>0</v>
          </cell>
          <cell r="VM24">
            <v>0</v>
          </cell>
          <cell r="VN24">
            <v>0</v>
          </cell>
          <cell r="VO24">
            <v>0</v>
          </cell>
          <cell r="VP24">
            <v>0</v>
          </cell>
          <cell r="VQ24">
            <v>0</v>
          </cell>
          <cell r="VR24">
            <v>0</v>
          </cell>
          <cell r="VS24">
            <v>0</v>
          </cell>
          <cell r="VT24">
            <v>0</v>
          </cell>
          <cell r="VU24">
            <v>0</v>
          </cell>
          <cell r="VV24">
            <v>0.31378147300698328</v>
          </cell>
          <cell r="VW24">
            <v>0.31378147300698328</v>
          </cell>
          <cell r="VX24">
            <v>0.31378147300698328</v>
          </cell>
          <cell r="VY24">
            <v>0</v>
          </cell>
          <cell r="VZ24">
            <v>0.31378147300698328</v>
          </cell>
          <cell r="WA24">
            <v>0</v>
          </cell>
          <cell r="WB24">
            <v>0.52296912167830556</v>
          </cell>
          <cell r="WC24">
            <v>0.52296912167830556</v>
          </cell>
          <cell r="WD24">
            <v>0.52296912167830556</v>
          </cell>
          <cell r="WE24">
            <v>0</v>
          </cell>
          <cell r="WF24">
            <v>0.52296912167830556</v>
          </cell>
          <cell r="WG24">
            <v>0</v>
          </cell>
          <cell r="WH24">
            <v>0</v>
          </cell>
          <cell r="WI24">
            <v>0</v>
          </cell>
          <cell r="WJ24">
            <v>0</v>
          </cell>
          <cell r="WK24">
            <v>0</v>
          </cell>
          <cell r="WL24">
            <v>0</v>
          </cell>
          <cell r="WM24">
            <v>0</v>
          </cell>
          <cell r="WN24">
            <v>0.78445368251745828</v>
          </cell>
          <cell r="WO24">
            <v>6.2011821471413002</v>
          </cell>
          <cell r="WP24">
            <v>6.4125403213132639</v>
          </cell>
          <cell r="WQ24">
            <v>1.584180253562635</v>
          </cell>
          <cell r="WR24">
            <v>5.8957944541321092</v>
          </cell>
          <cell r="WS24">
            <v>0</v>
          </cell>
          <cell r="WT24">
            <v>13.77116170124955</v>
          </cell>
          <cell r="WU24">
            <v>0</v>
          </cell>
          <cell r="WV24">
            <v>0.23151651951575039</v>
          </cell>
          <cell r="WW24">
            <v>5.9144190557194894E-2</v>
          </cell>
          <cell r="WX24">
            <v>0.22011509731739973</v>
          </cell>
          <cell r="WY24">
            <v>0</v>
          </cell>
          <cell r="WZ24">
            <v>0.51413607133466577</v>
          </cell>
          <cell r="XA24">
            <v>0</v>
          </cell>
          <cell r="XB24">
            <v>0.23151651951575039</v>
          </cell>
          <cell r="XC24">
            <v>5.9144190557194894E-2</v>
          </cell>
          <cell r="XD24">
            <v>0.22011509731739973</v>
          </cell>
          <cell r="XE24">
            <v>0</v>
          </cell>
          <cell r="XF24">
            <v>0.51413607133466577</v>
          </cell>
          <cell r="XG24">
            <v>0</v>
          </cell>
          <cell r="XH24">
            <v>0.23151651951575039</v>
          </cell>
          <cell r="XI24">
            <v>5.9144190557194894E-2</v>
          </cell>
          <cell r="XJ24">
            <v>0.22011509731739973</v>
          </cell>
          <cell r="XK24">
            <v>0</v>
          </cell>
          <cell r="XL24">
            <v>0.51413607133466577</v>
          </cell>
          <cell r="XM24">
            <v>0</v>
          </cell>
          <cell r="XN24">
            <v>0</v>
          </cell>
          <cell r="XO24">
            <v>0</v>
          </cell>
          <cell r="XP24">
            <v>0</v>
          </cell>
          <cell r="XQ24">
            <v>0</v>
          </cell>
          <cell r="XR24">
            <v>0</v>
          </cell>
          <cell r="XS24">
            <v>0</v>
          </cell>
          <cell r="XT24">
            <v>0</v>
          </cell>
          <cell r="XU24">
            <v>0</v>
          </cell>
          <cell r="XV24">
            <v>0</v>
          </cell>
          <cell r="XW24">
            <v>0</v>
          </cell>
          <cell r="XX24">
            <v>0</v>
          </cell>
          <cell r="XY24">
            <v>0</v>
          </cell>
          <cell r="XZ24">
            <v>0.23151651951575039</v>
          </cell>
          <cell r="YA24">
            <v>5.9144190557194894E-2</v>
          </cell>
          <cell r="YB24">
            <v>0.22011509731739973</v>
          </cell>
          <cell r="YC24">
            <v>0</v>
          </cell>
          <cell r="YD24">
            <v>0.51413607133466577</v>
          </cell>
          <cell r="YE24">
            <v>0</v>
          </cell>
          <cell r="YF24">
            <v>5.2751160690782992</v>
          </cell>
          <cell r="YG24">
            <v>1.3476034913338555</v>
          </cell>
          <cell r="YH24">
            <v>5.0153340648625102</v>
          </cell>
          <cell r="YI24">
            <v>0</v>
          </cell>
          <cell r="YJ24">
            <v>11.714617415910887</v>
          </cell>
          <cell r="YK24">
            <v>0</v>
          </cell>
          <cell r="YL24">
            <v>0</v>
          </cell>
          <cell r="YM24">
            <v>0</v>
          </cell>
          <cell r="YN24">
            <v>0</v>
          </cell>
          <cell r="YO24">
            <v>0</v>
          </cell>
          <cell r="YP24">
            <v>0</v>
          </cell>
          <cell r="YQ24">
            <v>0</v>
          </cell>
          <cell r="YR24">
            <v>1.0897558416161215</v>
          </cell>
          <cell r="YS24">
            <v>0</v>
          </cell>
          <cell r="YT24">
            <v>2.2907557685602753</v>
          </cell>
          <cell r="YU24">
            <v>0.68699955070220819</v>
          </cell>
          <cell r="YV24">
            <v>1.1575825975787517</v>
          </cell>
          <cell r="YW24">
            <v>0.22372444102370859</v>
          </cell>
          <cell r="YX24">
            <v>0.2147136093688583</v>
          </cell>
          <cell r="YY24">
            <v>0.53765033829137654</v>
          </cell>
          <cell r="YZ24">
            <v>0.23151651951575039</v>
          </cell>
          <cell r="ZA24">
            <v>1.1268985669081684</v>
          </cell>
          <cell r="ZB24">
            <v>0</v>
          </cell>
          <cell r="ZC24">
            <v>2.3688328101998266</v>
          </cell>
          <cell r="ZD24">
            <v>0.71041492010243068</v>
          </cell>
          <cell r="ZE24">
            <v>1.1970370981033447</v>
          </cell>
          <cell r="ZF24">
            <v>0.23134975959207424</v>
          </cell>
          <cell r="ZG24">
            <v>0.22203180699138655</v>
          </cell>
          <cell r="ZH24">
            <v>0.55597535941603249</v>
          </cell>
          <cell r="ZI24">
            <v>0.239407419620669</v>
          </cell>
          <cell r="ZJ24">
            <v>5.28E-2</v>
          </cell>
          <cell r="ZK24">
            <v>0</v>
          </cell>
          <cell r="ZL24">
            <v>0</v>
          </cell>
          <cell r="ZM24">
            <v>0</v>
          </cell>
          <cell r="ZN24">
            <v>0</v>
          </cell>
          <cell r="ZO24">
            <v>0</v>
          </cell>
          <cell r="ZP24">
            <v>0</v>
          </cell>
          <cell r="ZQ24">
            <v>0</v>
          </cell>
          <cell r="ZR24">
            <v>0</v>
          </cell>
          <cell r="ZS24">
            <v>59</v>
          </cell>
          <cell r="ZT24">
            <v>59</v>
          </cell>
          <cell r="ZU24">
            <v>0</v>
          </cell>
          <cell r="ZV24">
            <v>0</v>
          </cell>
          <cell r="ZW24">
            <v>0</v>
          </cell>
        </row>
        <row r="25">
          <cell r="A25" t="str">
            <v>Ethiopia_22</v>
          </cell>
          <cell r="B25" t="str">
            <v>Ethiopia</v>
          </cell>
          <cell r="C25" t="str">
            <v>TB Sanitarium Harer HP</v>
          </cell>
          <cell r="D25" t="str">
            <v>TB Center with ART services; part of Hiwot Fana Hospital</v>
          </cell>
          <cell r="E25" t="str">
            <v>Tertiary</v>
          </cell>
          <cell r="F25" t="str">
            <v>Urban</v>
          </cell>
          <cell r="G25" t="str">
            <v>No</v>
          </cell>
          <cell r="H25">
            <v>39027</v>
          </cell>
          <cell r="I25">
            <v>1000000</v>
          </cell>
          <cell r="J25">
            <v>2923</v>
          </cell>
          <cell r="K25">
            <v>0</v>
          </cell>
          <cell r="L25">
            <v>0</v>
          </cell>
          <cell r="M25" t="str">
            <v>USD</v>
          </cell>
          <cell r="N25">
            <v>1</v>
          </cell>
          <cell r="O25">
            <v>0.75</v>
          </cell>
          <cell r="P25">
            <v>0</v>
          </cell>
          <cell r="Q25">
            <v>0</v>
          </cell>
          <cell r="R25">
            <v>0.25</v>
          </cell>
          <cell r="S25">
            <v>0</v>
          </cell>
          <cell r="T25">
            <v>2923</v>
          </cell>
          <cell r="U25" t="str">
            <v>Jul-10</v>
          </cell>
          <cell r="V25" t="str">
            <v>Jun-11</v>
          </cell>
          <cell r="W25">
            <v>52</v>
          </cell>
          <cell r="X25">
            <v>271.5</v>
          </cell>
          <cell r="Y25">
            <v>5.916666666666667</v>
          </cell>
          <cell r="Z25">
            <v>1.1666666666666667</v>
          </cell>
          <cell r="AA25">
            <v>0</v>
          </cell>
          <cell r="AB25">
            <v>330.58333333333331</v>
          </cell>
          <cell r="AC25">
            <v>278.58333333333337</v>
          </cell>
          <cell r="AD25">
            <v>7.7532946811192343</v>
          </cell>
          <cell r="AE25">
            <v>10.568137131333502</v>
          </cell>
          <cell r="AF25">
            <v>11.63</v>
          </cell>
          <cell r="AG25">
            <v>6.9</v>
          </cell>
          <cell r="AH25">
            <v>12</v>
          </cell>
          <cell r="AI25">
            <v>12</v>
          </cell>
          <cell r="AJ25">
            <v>0</v>
          </cell>
          <cell r="AK25">
            <v>14</v>
          </cell>
          <cell r="AL25">
            <v>9.85</v>
          </cell>
          <cell r="AM25">
            <v>11.5</v>
          </cell>
          <cell r="AN25">
            <v>20</v>
          </cell>
          <cell r="AO25">
            <v>0</v>
          </cell>
          <cell r="AP25">
            <v>3.67</v>
          </cell>
          <cell r="AQ25">
            <v>7.6</v>
          </cell>
          <cell r="AR25">
            <v>12</v>
          </cell>
          <cell r="AS25">
            <v>10</v>
          </cell>
          <cell r="AT25">
            <v>0</v>
          </cell>
          <cell r="AU25">
            <v>7.6</v>
          </cell>
          <cell r="AV25">
            <v>3.4</v>
          </cell>
          <cell r="AW25">
            <v>6.42</v>
          </cell>
          <cell r="AX25">
            <v>7.21</v>
          </cell>
          <cell r="AY25">
            <v>0</v>
          </cell>
          <cell r="AZ25">
            <v>37021.518166666669</v>
          </cell>
          <cell r="BA25" t="str">
            <v>1: Yes</v>
          </cell>
          <cell r="BB25" t="str">
            <v>10</v>
          </cell>
          <cell r="BC25" t="str">
            <v>14</v>
          </cell>
          <cell r="BD25" t="str">
            <v>1</v>
          </cell>
          <cell r="BE25" t="str">
            <v>9</v>
          </cell>
          <cell r="BF25" t="str">
            <v>N/A</v>
          </cell>
          <cell r="BG25" t="str">
            <v>N/A</v>
          </cell>
          <cell r="BH25" t="str">
            <v>1: Yes</v>
          </cell>
          <cell r="BI25" t="str">
            <v>N_INITIATION,N_STAGE,N_MONITORING,N_OTHER: Initiation, WHO Staging, Routine clinical monitoring, Other (please specify):</v>
          </cell>
          <cell r="BJ25" t="str">
            <v>Available for nurses to consult with questions or concerns</v>
          </cell>
          <cell r="BK25" t="str">
            <v>1: Yes</v>
          </cell>
          <cell r="BL25">
            <v>0.40643224829478114</v>
          </cell>
          <cell r="BM25" t="str">
            <v>1: Yes</v>
          </cell>
          <cell r="BN25" t="str">
            <v>10</v>
          </cell>
          <cell r="BO25" t="str">
            <v>14</v>
          </cell>
          <cell r="BP25" t="str">
            <v>1</v>
          </cell>
          <cell r="BQ25" t="str">
            <v>9</v>
          </cell>
          <cell r="BR25" t="str">
            <v>N/A</v>
          </cell>
          <cell r="BS25" t="str">
            <v>N/A</v>
          </cell>
          <cell r="BT25" t="str">
            <v>0: No</v>
          </cell>
          <cell r="BU25" t="str">
            <v>0: No</v>
          </cell>
          <cell r="BV25" t="str">
            <v>0: No</v>
          </cell>
          <cell r="BW25" t="str">
            <v>0: No</v>
          </cell>
          <cell r="BX25" t="str">
            <v>1: Yes</v>
          </cell>
          <cell r="BY25" t="str">
            <v>0: No</v>
          </cell>
          <cell r="BZ25" t="str">
            <v>1: Yes</v>
          </cell>
          <cell r="CA25" t="str">
            <v>by Unique ART number</v>
          </cell>
          <cell r="CB25" t="str">
            <v>"TB ART charts stored by status and Unique ART number seperately from Hiwot Fana ART Patient Charts. Electronic database has complete information from charts and registers (per review with several physical charts - found complete and accurate.)  Sample performed using electronic database and exported patient numbers to Excel to determine total patients in each cohort and respective counting numbers. Searched new patients via inclusion date criteria and pulled all charts, as the sampling number was less than 2. Searched all established patients on computer, sampling number was 5. Pulled every 5th chart. Sampled once for established. Used the database to complete about 10 of the new patients whose charts were unable to be found or not yet pulled when we finished the available pulled charts.</v>
          </cell>
          <cell r="CC25">
            <v>43.616665479031461</v>
          </cell>
          <cell r="CD25">
            <v>74.277488588005298</v>
          </cell>
          <cell r="CE25">
            <v>37.893556409333669</v>
          </cell>
          <cell r="CF25">
            <v>37.336334057417595</v>
          </cell>
          <cell r="CG25">
            <v>63.582327910899508</v>
          </cell>
          <cell r="CH25">
            <v>32.437291232238792</v>
          </cell>
          <cell r="CI25">
            <v>31.274069118261711</v>
          </cell>
          <cell r="CJ25">
            <v>71.693148800074596</v>
          </cell>
          <cell r="CK25">
            <v>104.05241694802496</v>
          </cell>
          <cell r="CL25">
            <v>0</v>
          </cell>
          <cell r="CM25">
            <v>6.2803314216138659</v>
          </cell>
          <cell r="CN25">
            <v>10.695160677105793</v>
          </cell>
          <cell r="CO25">
            <v>5.4562651770948811</v>
          </cell>
          <cell r="CP25">
            <v>5.2606000006077682</v>
          </cell>
          <cell r="CQ25">
            <v>12.059478963069074</v>
          </cell>
          <cell r="CR25">
            <v>17.502619905012363</v>
          </cell>
          <cell r="CS25">
            <v>0</v>
          </cell>
          <cell r="CT25">
            <v>32.437291232238792</v>
          </cell>
          <cell r="CU25">
            <v>32.136116176660238</v>
          </cell>
          <cell r="CV25">
            <v>104.05241694802496</v>
          </cell>
          <cell r="CW25">
            <v>5.4562651770948811</v>
          </cell>
          <cell r="CX25">
            <v>5.4056046285244852</v>
          </cell>
          <cell r="CY25">
            <v>17.502619905012363</v>
          </cell>
          <cell r="CZ25">
            <v>19.338720889062284</v>
          </cell>
          <cell r="DA25">
            <v>32.933091156051404</v>
          </cell>
          <cell r="DB25">
            <v>16.198711228938929</v>
          </cell>
          <cell r="DC25">
            <v>37.134170488471064</v>
          </cell>
          <cell r="DD25">
            <v>53.89497121210853</v>
          </cell>
          <cell r="DE25">
            <v>0</v>
          </cell>
          <cell r="DF25">
            <v>7.1394714828026942</v>
          </cell>
          <cell r="DG25">
            <v>12.158242858872537</v>
          </cell>
          <cell r="DH25">
            <v>5.9802423097473563</v>
          </cell>
          <cell r="DI25">
            <v>13.709197870988451</v>
          </cell>
          <cell r="DJ25">
            <v>19.896952453197059</v>
          </cell>
          <cell r="DK25">
            <v>0</v>
          </cell>
          <cell r="DL25">
            <v>1.7359990334147055</v>
          </cell>
          <cell r="DM25">
            <v>2.9563389813748864</v>
          </cell>
          <cell r="DN25">
            <v>1.4541265266363477</v>
          </cell>
          <cell r="DO25">
            <v>3.3334616309139187</v>
          </cell>
          <cell r="DP25">
            <v>4.8380458287213282</v>
          </cell>
          <cell r="DQ25">
            <v>0</v>
          </cell>
          <cell r="DR25">
            <v>0</v>
          </cell>
          <cell r="DS25">
            <v>0</v>
          </cell>
          <cell r="DT25">
            <v>0</v>
          </cell>
          <cell r="DU25">
            <v>0</v>
          </cell>
          <cell r="DV25">
            <v>0</v>
          </cell>
          <cell r="DW25">
            <v>0</v>
          </cell>
          <cell r="DX25">
            <v>0</v>
          </cell>
          <cell r="DY25">
            <v>0</v>
          </cell>
          <cell r="DZ25">
            <v>0</v>
          </cell>
          <cell r="EA25">
            <v>0</v>
          </cell>
          <cell r="EB25">
            <v>0</v>
          </cell>
          <cell r="EC25">
            <v>0</v>
          </cell>
          <cell r="ED25">
            <v>14.175592589842633</v>
          </cell>
          <cell r="EE25">
            <v>24.140484038754398</v>
          </cell>
          <cell r="EF25">
            <v>11.873915145640314</v>
          </cell>
          <cell r="EG25">
            <v>27.219942571488652</v>
          </cell>
          <cell r="EH25">
            <v>39.505878332224746</v>
          </cell>
          <cell r="EI25">
            <v>0</v>
          </cell>
          <cell r="EJ25">
            <v>1.2268814839091362</v>
          </cell>
          <cell r="EK25">
            <v>2.0893315529520726</v>
          </cell>
          <cell r="EL25">
            <v>1.0276739079065247</v>
          </cell>
          <cell r="EM25">
            <v>2.3558552012815848</v>
          </cell>
          <cell r="EN25">
            <v>3.419189026785634</v>
          </cell>
          <cell r="EO25">
            <v>0</v>
          </cell>
          <cell r="EP25">
            <v>0</v>
          </cell>
          <cell r="EQ25">
            <v>0</v>
          </cell>
          <cell r="ER25">
            <v>0</v>
          </cell>
          <cell r="ES25">
            <v>0</v>
          </cell>
          <cell r="ET25">
            <v>0</v>
          </cell>
          <cell r="EU25">
            <v>0</v>
          </cell>
          <cell r="EV25">
            <v>2.964456768338795</v>
          </cell>
          <cell r="EW25">
            <v>0</v>
          </cell>
          <cell r="EX25">
            <v>5.6869170657927901</v>
          </cell>
          <cell r="EY25">
            <v>0</v>
          </cell>
          <cell r="EZ25">
            <v>3.1386942273758507</v>
          </cell>
          <cell r="FA25">
            <v>6.07259894126544</v>
          </cell>
          <cell r="FB25">
            <v>0</v>
          </cell>
          <cell r="FC25">
            <v>6.04991177211999</v>
          </cell>
          <cell r="FD25">
            <v>0</v>
          </cell>
          <cell r="FE25">
            <v>23.912578774892864</v>
          </cell>
          <cell r="FF25">
            <v>6.04991177211999</v>
          </cell>
          <cell r="FG25">
            <v>0.22747668263171164</v>
          </cell>
          <cell r="FH25">
            <v>6.2773884547517014</v>
          </cell>
          <cell r="FI25">
            <v>5.0483548286325695</v>
          </cell>
          <cell r="FJ25">
            <v>0</v>
          </cell>
          <cell r="FK25">
            <v>9.6845990590094182</v>
          </cell>
          <cell r="FL25">
            <v>0</v>
          </cell>
          <cell r="FM25">
            <v>5.3450744593766863</v>
          </cell>
          <cell r="FN25">
            <v>10.341400324979471</v>
          </cell>
          <cell r="FO25">
            <v>0</v>
          </cell>
          <cell r="FP25">
            <v>10.302764956392997</v>
          </cell>
          <cell r="FQ25">
            <v>0</v>
          </cell>
          <cell r="FR25">
            <v>40.722193628391139</v>
          </cell>
          <cell r="FS25">
            <v>10.302764956392997</v>
          </cell>
          <cell r="FT25">
            <v>0.3873839623603767</v>
          </cell>
          <cell r="FU25">
            <v>10.690148918753373</v>
          </cell>
          <cell r="FV25">
            <v>2.5754790867284703</v>
          </cell>
          <cell r="FW25">
            <v>0</v>
          </cell>
          <cell r="FX25">
            <v>4.9407149827035965</v>
          </cell>
          <cell r="FY25">
            <v>0</v>
          </cell>
          <cell r="FZ25">
            <v>2.726854184070878</v>
          </cell>
          <cell r="GA25">
            <v>5.2757900679667387</v>
          </cell>
          <cell r="GB25">
            <v>0</v>
          </cell>
          <cell r="GC25">
            <v>5.2560797688336125</v>
          </cell>
          <cell r="GD25">
            <v>0</v>
          </cell>
          <cell r="GE25">
            <v>20.774918090303295</v>
          </cell>
          <cell r="GF25">
            <v>5.2560797688336125</v>
          </cell>
          <cell r="GG25">
            <v>0.19762859930814383</v>
          </cell>
          <cell r="GH25">
            <v>5.453708368141756</v>
          </cell>
          <cell r="GI25">
            <v>4798.2832830724474</v>
          </cell>
          <cell r="GJ25">
            <v>0</v>
          </cell>
          <cell r="GK25">
            <v>1485.8761542038665</v>
          </cell>
          <cell r="GL25">
            <v>0</v>
          </cell>
          <cell r="GM25">
            <v>1472.1325340248645</v>
          </cell>
          <cell r="GN25">
            <v>1736.9632876936978</v>
          </cell>
          <cell r="GO25">
            <v>0</v>
          </cell>
          <cell r="GP25">
            <v>28.80605410334497</v>
          </cell>
          <cell r="GQ25" t="str">
            <v/>
          </cell>
          <cell r="GR25">
            <v>960.17082919310837</v>
          </cell>
          <cell r="GS25">
            <v>2072.2239017149823</v>
          </cell>
          <cell r="GT25">
            <v>0</v>
          </cell>
          <cell r="GU25">
            <v>1</v>
          </cell>
          <cell r="GV25">
            <v>0</v>
          </cell>
          <cell r="GW25">
            <v>0.84022596347985834</v>
          </cell>
          <cell r="GX25">
            <v>8.7551908934092122</v>
          </cell>
          <cell r="GY25">
            <v>0</v>
          </cell>
          <cell r="GZ25">
            <v>0</v>
          </cell>
          <cell r="HA25">
            <v>4.2057599999999997</v>
          </cell>
          <cell r="HB25">
            <v>162.5507081056208</v>
          </cell>
          <cell r="HC25">
            <v>102.01986284840916</v>
          </cell>
          <cell r="HD25">
            <v>2784.6868851266381</v>
          </cell>
          <cell r="HE25">
            <v>807.91485245724925</v>
          </cell>
          <cell r="HF25">
            <v>0</v>
          </cell>
          <cell r="HG25">
            <v>154.42317270033973</v>
          </cell>
          <cell r="HH25">
            <v>8.1275354052810407</v>
          </cell>
          <cell r="HI25">
            <v>96.918869705988712</v>
          </cell>
          <cell r="HJ25">
            <v>5.1009931424204593</v>
          </cell>
          <cell r="HK25">
            <v>2645.4525408703066</v>
          </cell>
          <cell r="HL25">
            <v>139.23434425633192</v>
          </cell>
          <cell r="HM25">
            <v>767.51910983438677</v>
          </cell>
          <cell r="HN25">
            <v>40.395742622862471</v>
          </cell>
          <cell r="HO25">
            <v>0</v>
          </cell>
          <cell r="HP25">
            <v>0</v>
          </cell>
          <cell r="HQ25">
            <v>23.000000000000004</v>
          </cell>
          <cell r="HR25">
            <v>150.74999999999997</v>
          </cell>
          <cell r="HS25">
            <v>102.99999999999999</v>
          </cell>
          <cell r="HT25">
            <v>0.91333300000000017</v>
          </cell>
          <cell r="HU25" t="str">
            <v>0: No</v>
          </cell>
          <cell r="HV25" t="str">
            <v>N/A</v>
          </cell>
          <cell r="HW25" t="str">
            <v>N/A</v>
          </cell>
          <cell r="HX25" t="str">
            <v>N/A</v>
          </cell>
          <cell r="HY25" t="str">
            <v>N/A</v>
          </cell>
          <cell r="HZ25" t="str">
            <v>N/A</v>
          </cell>
          <cell r="IA25" t="str">
            <v>N/A</v>
          </cell>
          <cell r="IB25" t="str">
            <v>N/A</v>
          </cell>
          <cell r="IC25" t="str">
            <v>N/A</v>
          </cell>
          <cell r="ID25">
            <v>0</v>
          </cell>
          <cell r="IE25">
            <v>150</v>
          </cell>
          <cell r="IF25">
            <v>0</v>
          </cell>
          <cell r="IG25">
            <v>23</v>
          </cell>
          <cell r="IH25">
            <v>0</v>
          </cell>
          <cell r="II25">
            <v>103</v>
          </cell>
          <cell r="IJ25">
            <v>0</v>
          </cell>
          <cell r="IK25">
            <v>0.58000000000000007</v>
          </cell>
          <cell r="IL25">
            <v>0</v>
          </cell>
          <cell r="IM25">
            <v>0</v>
          </cell>
          <cell r="IN25">
            <v>53.426982537955851</v>
          </cell>
          <cell r="IO25">
            <v>86.333054358572809</v>
          </cell>
          <cell r="IP25">
            <v>118.77139391566578</v>
          </cell>
          <cell r="IQ25">
            <v>141.70379137230802</v>
          </cell>
          <cell r="IR25">
            <v>151.52344998649522</v>
          </cell>
          <cell r="IS25" t="str">
            <v>N/A</v>
          </cell>
          <cell r="IT25">
            <v>128.29043031908435</v>
          </cell>
          <cell r="IU25" t="str">
            <v>N/A</v>
          </cell>
          <cell r="IV25">
            <v>1677.5442</v>
          </cell>
          <cell r="IW25">
            <v>291.56400000000002</v>
          </cell>
          <cell r="IX25">
            <v>253</v>
          </cell>
          <cell r="IY25">
            <v>0</v>
          </cell>
          <cell r="IZ25">
            <v>1401.2925</v>
          </cell>
          <cell r="JA25">
            <v>55</v>
          </cell>
          <cell r="JB25">
            <v>393.1275</v>
          </cell>
          <cell r="JC25">
            <v>2906.8825000000002</v>
          </cell>
          <cell r="JD25">
            <v>1763.6745000000001</v>
          </cell>
          <cell r="JE25">
            <v>291.56400000000002</v>
          </cell>
          <cell r="JF25">
            <v>344.25549999999998</v>
          </cell>
          <cell r="JG25">
            <v>0</v>
          </cell>
          <cell r="JH25">
            <v>1401.2925</v>
          </cell>
          <cell r="JI25">
            <v>55</v>
          </cell>
          <cell r="JJ25">
            <v>401.76900000000001</v>
          </cell>
          <cell r="JK25">
            <v>2945.6005</v>
          </cell>
          <cell r="JL25">
            <v>96</v>
          </cell>
          <cell r="JM25">
            <v>54</v>
          </cell>
          <cell r="JN25">
            <v>5</v>
          </cell>
          <cell r="JO25">
            <v>18</v>
          </cell>
          <cell r="JP25">
            <v>18</v>
          </cell>
          <cell r="JQ25">
            <v>80</v>
          </cell>
          <cell r="JR25">
            <v>0</v>
          </cell>
          <cell r="JS25">
            <v>0.25</v>
          </cell>
          <cell r="JT25">
            <v>0</v>
          </cell>
          <cell r="JU25">
            <v>0</v>
          </cell>
          <cell r="JV25">
            <v>4.3919011004532154</v>
          </cell>
          <cell r="JW25">
            <v>9.8869811503093707</v>
          </cell>
          <cell r="JX25" t="str">
            <v/>
          </cell>
          <cell r="JY25">
            <v>2.6909500670282807</v>
          </cell>
          <cell r="JZ25">
            <v>4.2871771553742803</v>
          </cell>
          <cell r="KA25">
            <v>4.5083333126838321</v>
          </cell>
          <cell r="KB25">
            <v>4.3541744618533507</v>
          </cell>
          <cell r="KC25" t="str">
            <v/>
          </cell>
          <cell r="KD25">
            <v>7.3098614583668882</v>
          </cell>
          <cell r="KE25">
            <v>7.3163660512289344</v>
          </cell>
          <cell r="KF25" t="str">
            <v>Tenofovir/Emtricitabine (TDF/FTC)</v>
          </cell>
          <cell r="KG25" t="str">
            <v/>
          </cell>
          <cell r="KH25" t="str">
            <v>0: No</v>
          </cell>
          <cell r="KI25" t="str">
            <v>N/A</v>
          </cell>
          <cell r="KJ25" t="str">
            <v>N/A</v>
          </cell>
          <cell r="KK25" t="str">
            <v>N/A</v>
          </cell>
          <cell r="KL25" t="str">
            <v>N/A</v>
          </cell>
          <cell r="KM25">
            <v>150</v>
          </cell>
          <cell r="KN25">
            <v>23</v>
          </cell>
          <cell r="KO25">
            <v>103</v>
          </cell>
          <cell r="KP25">
            <v>0.58000000000000007</v>
          </cell>
          <cell r="KQ25">
            <v>13.197795446306461</v>
          </cell>
          <cell r="KR25">
            <v>13.197795446306461</v>
          </cell>
          <cell r="KS25">
            <v>13.19779544630646</v>
          </cell>
          <cell r="KT25">
            <v>13.197795446306463</v>
          </cell>
          <cell r="KU25">
            <v>13.197795446306463</v>
          </cell>
          <cell r="KV25">
            <v>0</v>
          </cell>
          <cell r="KW25">
            <v>0.22480607505871064</v>
          </cell>
          <cell r="KX25">
            <v>0.22480607505871067</v>
          </cell>
          <cell r="KY25">
            <v>0.22480607505871064</v>
          </cell>
          <cell r="KZ25">
            <v>0.22480607505871067</v>
          </cell>
          <cell r="LA25">
            <v>0.22480607505871067</v>
          </cell>
          <cell r="LB25">
            <v>0</v>
          </cell>
          <cell r="LC25">
            <v>0</v>
          </cell>
          <cell r="LD25">
            <v>0</v>
          </cell>
          <cell r="LE25">
            <v>0</v>
          </cell>
          <cell r="LF25">
            <v>0</v>
          </cell>
          <cell r="LG25">
            <v>0</v>
          </cell>
          <cell r="LH25">
            <v>0</v>
          </cell>
          <cell r="LI25">
            <v>6.4515142224641071</v>
          </cell>
          <cell r="LJ25">
            <v>6.4515142224641071</v>
          </cell>
          <cell r="LK25">
            <v>6.4515142224641062</v>
          </cell>
          <cell r="LL25">
            <v>6.451514222464108</v>
          </cell>
          <cell r="LM25">
            <v>6.4515142224641071</v>
          </cell>
          <cell r="LN25">
            <v>0</v>
          </cell>
          <cell r="LO25">
            <v>6.0675207630567485</v>
          </cell>
          <cell r="LP25">
            <v>6.0675207630567485</v>
          </cell>
          <cell r="LQ25">
            <v>6.0675207630567485</v>
          </cell>
          <cell r="LR25">
            <v>6.0675207630567494</v>
          </cell>
          <cell r="LS25">
            <v>6.0675207630567494</v>
          </cell>
          <cell r="LT25">
            <v>0</v>
          </cell>
          <cell r="LU25">
            <v>0</v>
          </cell>
          <cell r="LV25">
            <v>0</v>
          </cell>
          <cell r="LW25">
            <v>0</v>
          </cell>
          <cell r="LX25">
            <v>0</v>
          </cell>
          <cell r="LY25">
            <v>0</v>
          </cell>
          <cell r="LZ25">
            <v>0</v>
          </cell>
          <cell r="MA25">
            <v>0.67876046078560492</v>
          </cell>
          <cell r="MB25">
            <v>0.67876046078560504</v>
          </cell>
          <cell r="MC25">
            <v>0.67876046078560504</v>
          </cell>
          <cell r="MD25">
            <v>0.67876046078560504</v>
          </cell>
          <cell r="ME25">
            <v>0.67876046078560504</v>
          </cell>
          <cell r="MF25">
            <v>0</v>
          </cell>
          <cell r="MG25">
            <v>0.70744803661931022</v>
          </cell>
          <cell r="MH25">
            <v>0.70744803661931033</v>
          </cell>
          <cell r="MI25">
            <v>0.70744803661931033</v>
          </cell>
          <cell r="MJ25">
            <v>0.70744803661931033</v>
          </cell>
          <cell r="MK25">
            <v>0.70744803661931033</v>
          </cell>
          <cell r="ML25">
            <v>0</v>
          </cell>
          <cell r="MM25">
            <v>12.490347409687148</v>
          </cell>
          <cell r="MN25">
            <v>12.490347409687148</v>
          </cell>
          <cell r="MO25">
            <v>12.490347409687148</v>
          </cell>
          <cell r="MP25">
            <v>12.490347409687152</v>
          </cell>
          <cell r="MQ25">
            <v>12.49034740968715</v>
          </cell>
          <cell r="MR25">
            <v>0</v>
          </cell>
          <cell r="MS25">
            <v>0</v>
          </cell>
          <cell r="MT25">
            <v>0.90748676581799836</v>
          </cell>
          <cell r="MU25">
            <v>0</v>
          </cell>
          <cell r="MV25">
            <v>0</v>
          </cell>
          <cell r="MW25">
            <v>0</v>
          </cell>
          <cell r="MX25">
            <v>0.90748676581799836</v>
          </cell>
          <cell r="MY25">
            <v>0.2640786488530375</v>
          </cell>
          <cell r="MZ25">
            <v>0</v>
          </cell>
          <cell r="NA25">
            <v>0</v>
          </cell>
          <cell r="NB25">
            <v>0.90748676581799836</v>
          </cell>
          <cell r="NC25" t="str">
            <v/>
          </cell>
          <cell r="ND25">
            <v>7.1092102556986427</v>
          </cell>
          <cell r="NE25">
            <v>0</v>
          </cell>
          <cell r="NF25">
            <v>0</v>
          </cell>
          <cell r="NG25" t="str">
            <v>N/A</v>
          </cell>
          <cell r="NH25">
            <v>2.8211348470243656</v>
          </cell>
          <cell r="NI25">
            <v>0.12699443206851008</v>
          </cell>
          <cell r="NJ25" t="str">
            <v>N/A</v>
          </cell>
          <cell r="NK25" t="str">
            <v>N/A</v>
          </cell>
          <cell r="NL25">
            <v>0.59532511813579603</v>
          </cell>
          <cell r="NM25">
            <v>47.18931182253592</v>
          </cell>
          <cell r="NN25">
            <v>246.38265691958654</v>
          </cell>
          <cell r="NO25">
            <v>300</v>
          </cell>
          <cell r="NP25">
            <v>0</v>
          </cell>
          <cell r="NQ25">
            <v>300</v>
          </cell>
          <cell r="NR25">
            <v>87.3</v>
          </cell>
          <cell r="NS25">
            <v>300</v>
          </cell>
          <cell r="NT25">
            <v>0</v>
          </cell>
          <cell r="NU25">
            <v>12.808685639502443</v>
          </cell>
          <cell r="NV25">
            <v>25.727068432997928</v>
          </cell>
          <cell r="NW25">
            <v>13.197795446306458</v>
          </cell>
          <cell r="NX25">
            <v>0.22480607505871061</v>
          </cell>
          <cell r="NY25">
            <v>0</v>
          </cell>
          <cell r="NZ25">
            <v>6.4515142224641062</v>
          </cell>
          <cell r="OA25">
            <v>6.0675207630567485</v>
          </cell>
          <cell r="OB25">
            <v>0</v>
          </cell>
          <cell r="OC25">
            <v>0.67876046078560481</v>
          </cell>
          <cell r="OD25">
            <v>0.70744803661931011</v>
          </cell>
          <cell r="OE25">
            <v>12.490347409687148</v>
          </cell>
          <cell r="OF25">
            <v>0</v>
          </cell>
          <cell r="OG25">
            <v>0.90748676581799825</v>
          </cell>
          <cell r="OH25">
            <v>0</v>
          </cell>
          <cell r="OI25">
            <v>0</v>
          </cell>
          <cell r="OJ25">
            <v>0</v>
          </cell>
          <cell r="OK25">
            <v>0.90748676581799825</v>
          </cell>
          <cell r="OL25">
            <v>0.2640786488530375</v>
          </cell>
          <cell r="OM25">
            <v>0</v>
          </cell>
          <cell r="ON25">
            <v>0</v>
          </cell>
          <cell r="OO25">
            <v>0.90748676581799825</v>
          </cell>
          <cell r="OP25">
            <v>6.8929409804548998</v>
          </cell>
          <cell r="OQ25">
            <v>7.6570495376027568</v>
          </cell>
          <cell r="OR25">
            <v>2.799327348170781</v>
          </cell>
          <cell r="OS25">
            <v>2.799327348170781</v>
          </cell>
          <cell r="OT25">
            <v>7.545769067379096</v>
          </cell>
          <cell r="OU25">
            <v>11.023049713744925</v>
          </cell>
          <cell r="OV25">
            <v>16.483175214931173</v>
          </cell>
          <cell r="OW25">
            <v>3.5380059552728231</v>
          </cell>
          <cell r="OX25">
            <v>1.7993935416111908</v>
          </cell>
          <cell r="OY25">
            <v>3.7479080949581158</v>
          </cell>
          <cell r="OZ25">
            <v>7.9071941546857962</v>
          </cell>
          <cell r="PA25">
            <v>10.025192588976633</v>
          </cell>
          <cell r="PB25">
            <v>0</v>
          </cell>
          <cell r="PC25">
            <v>6.5482939314321573</v>
          </cell>
          <cell r="PD25">
            <v>0</v>
          </cell>
          <cell r="PE25">
            <v>2.6593609807622416</v>
          </cell>
          <cell r="PF25">
            <v>7.168480614010142</v>
          </cell>
          <cell r="PG25">
            <v>10.471897228057676</v>
          </cell>
          <cell r="PH25">
            <v>15.659016454184615</v>
          </cell>
          <cell r="PI25">
            <v>0.34464704902274501</v>
          </cell>
          <cell r="PJ25">
            <v>0</v>
          </cell>
          <cell r="PK25">
            <v>0.13996636740853907</v>
          </cell>
          <cell r="PL25">
            <v>0.37728845336895478</v>
          </cell>
          <cell r="PM25">
            <v>0.55115248568724629</v>
          </cell>
          <cell r="PN25">
            <v>0.82415876074655881</v>
          </cell>
          <cell r="PO25">
            <v>0</v>
          </cell>
          <cell r="PP25">
            <v>0.75</v>
          </cell>
          <cell r="PQ25">
            <v>0.56999999999999995</v>
          </cell>
          <cell r="PR25">
            <v>0.33</v>
          </cell>
          <cell r="PS25">
            <v>0.33</v>
          </cell>
          <cell r="PT25" t="str">
            <v>1: Yes</v>
          </cell>
          <cell r="PU25" t="str">
            <v>1: Yes</v>
          </cell>
          <cell r="PV25">
            <v>1</v>
          </cell>
          <cell r="PW25" t="str">
            <v>1: Yes</v>
          </cell>
          <cell r="PX25" t="str">
            <v>1: Only patients with CD4 &lt;</v>
          </cell>
          <cell r="PY25">
            <v>1</v>
          </cell>
          <cell r="PZ25" t="str">
            <v>0: No</v>
          </cell>
          <cell r="QA25" t="str">
            <v>N/A</v>
          </cell>
          <cell r="QB25" t="str">
            <v>N/A</v>
          </cell>
          <cell r="QC25">
            <v>0.27810838512287039</v>
          </cell>
          <cell r="QD25">
            <v>3.9844115590549286E-4</v>
          </cell>
          <cell r="QE25">
            <v>0.96441982088837785</v>
          </cell>
          <cell r="QF25">
            <v>0</v>
          </cell>
          <cell r="QG25">
            <v>0.76578574335874539</v>
          </cell>
          <cell r="QH25">
            <v>0</v>
          </cell>
          <cell r="QI25">
            <v>1.2974719744267682</v>
          </cell>
          <cell r="QJ25">
            <v>3.5380059552728231</v>
          </cell>
          <cell r="QK25">
            <v>4.875066022941002E-2</v>
          </cell>
          <cell r="QL25">
            <v>8.8401920174873957E-2</v>
          </cell>
          <cell r="QM25">
            <v>0</v>
          </cell>
          <cell r="QN25">
            <v>0.36787052206386489</v>
          </cell>
          <cell r="QO25">
            <v>0</v>
          </cell>
          <cell r="QP25">
            <v>0</v>
          </cell>
          <cell r="QQ25">
            <v>0</v>
          </cell>
          <cell r="QR25">
            <v>0.49491070409144122</v>
          </cell>
          <cell r="QS25">
            <v>1.7993935416111908</v>
          </cell>
          <cell r="QT25">
            <v>4.8750660229410006E-2</v>
          </cell>
          <cell r="QU25">
            <v>0.31351874531657353</v>
          </cell>
          <cell r="QV25">
            <v>4.7281366002904275E-4</v>
          </cell>
          <cell r="QW25">
            <v>1.0757709314078201</v>
          </cell>
          <cell r="QX25">
            <v>0</v>
          </cell>
          <cell r="QY25">
            <v>0.90872630688128697</v>
          </cell>
          <cell r="QZ25">
            <v>0</v>
          </cell>
          <cell r="RA25">
            <v>1.4472770096314476</v>
          </cell>
          <cell r="RB25">
            <v>3.8625330704761898</v>
          </cell>
          <cell r="RC25">
            <v>4.8750660229409999E-2</v>
          </cell>
          <cell r="RD25">
            <v>12.347441534959126</v>
          </cell>
          <cell r="RE25">
            <v>14.652198794251522</v>
          </cell>
          <cell r="RF25">
            <v>21.194264669357963</v>
          </cell>
          <cell r="RG25">
            <v>9.1710261961944557</v>
          </cell>
          <cell r="RH25">
            <v>82.786986877492126</v>
          </cell>
          <cell r="RI25">
            <v>0</v>
          </cell>
          <cell r="RJ25">
            <v>0</v>
          </cell>
          <cell r="RK25">
            <v>11.730069458211167</v>
          </cell>
          <cell r="RL25">
            <v>20.134551435890064</v>
          </cell>
          <cell r="RM25">
            <v>8.712474886384733</v>
          </cell>
          <cell r="RN25">
            <v>78.647637533617512</v>
          </cell>
          <cell r="RO25">
            <v>0</v>
          </cell>
          <cell r="RP25">
            <v>0</v>
          </cell>
          <cell r="RQ25">
            <v>0.61737207674795624</v>
          </cell>
          <cell r="RR25">
            <v>1.0597132334678983</v>
          </cell>
          <cell r="RS25">
            <v>0.45855130980972275</v>
          </cell>
          <cell r="RT25">
            <v>4.1393493438746063</v>
          </cell>
          <cell r="RU25">
            <v>0</v>
          </cell>
          <cell r="RV25">
            <v>0</v>
          </cell>
          <cell r="RW25">
            <v>10.472418838419468</v>
          </cell>
          <cell r="RX25">
            <v>9.3980410680945532</v>
          </cell>
          <cell r="RY25">
            <v>15.647106737382485</v>
          </cell>
          <cell r="RZ25">
            <v>9.1646474955260171</v>
          </cell>
          <cell r="SA25">
            <v>17.274494526044641</v>
          </cell>
          <cell r="SB25">
            <v>23.76718849051149</v>
          </cell>
          <cell r="SC25">
            <v>0</v>
          </cell>
          <cell r="SD25">
            <v>1.7018180893898851</v>
          </cell>
          <cell r="SE25">
            <v>2.8981301602317062</v>
          </cell>
          <cell r="SF25">
            <v>1.4254955098815763</v>
          </cell>
          <cell r="SG25">
            <v>3.2678274553055178</v>
          </cell>
          <cell r="SH25">
            <v>4.7427871503015826</v>
          </cell>
          <cell r="SI25">
            <v>0</v>
          </cell>
          <cell r="SJ25">
            <v>5.629016888298862</v>
          </cell>
          <cell r="SK25">
            <v>7.5546558070809766</v>
          </cell>
          <cell r="SL25">
            <v>5.1842353582880198</v>
          </cell>
          <cell r="SM25">
            <v>8.1497375728794736</v>
          </cell>
          <cell r="SN25">
            <v>10.523900520446155</v>
          </cell>
          <cell r="SO25">
            <v>0</v>
          </cell>
          <cell r="SP25">
            <v>1.0199881896950589</v>
          </cell>
          <cell r="SQ25">
            <v>1.7370003022445006</v>
          </cell>
          <cell r="SR25">
            <v>0.85437368048180173</v>
          </cell>
          <cell r="SS25">
            <v>1.958579140246326</v>
          </cell>
          <cell r="ST25">
            <v>2.8425992823236532</v>
          </cell>
          <cell r="SU25">
            <v>0</v>
          </cell>
          <cell r="SV25">
            <v>0</v>
          </cell>
          <cell r="SW25">
            <v>0</v>
          </cell>
          <cell r="SX25">
            <v>0</v>
          </cell>
          <cell r="SY25">
            <v>0</v>
          </cell>
          <cell r="SZ25">
            <v>0</v>
          </cell>
          <cell r="TA25">
            <v>0</v>
          </cell>
          <cell r="TB25">
            <v>0</v>
          </cell>
          <cell r="TC25">
            <v>0</v>
          </cell>
          <cell r="TD25">
            <v>0</v>
          </cell>
          <cell r="TE25">
            <v>0</v>
          </cell>
          <cell r="TF25">
            <v>0</v>
          </cell>
          <cell r="TG25">
            <v>0</v>
          </cell>
          <cell r="TH25">
            <v>0.85347686530593359</v>
          </cell>
          <cell r="TI25">
            <v>1.4534379789616079</v>
          </cell>
          <cell r="TJ25">
            <v>0.71489864096907174</v>
          </cell>
          <cell r="TK25">
            <v>1.6388444512977896</v>
          </cell>
          <cell r="TL25">
            <v>2.3785498198011545</v>
          </cell>
          <cell r="TM25">
            <v>0</v>
          </cell>
          <cell r="TN25">
            <v>1.0150907978012613</v>
          </cell>
          <cell r="TO25">
            <v>1.7286602339126511</v>
          </cell>
          <cell r="TP25">
            <v>0.85027147343730969</v>
          </cell>
          <cell r="TQ25">
            <v>1.9491751788066631</v>
          </cell>
          <cell r="TR25">
            <v>2.8289507687200506</v>
          </cell>
          <cell r="TS25">
            <v>0</v>
          </cell>
          <cell r="TT25">
            <v>0.16161393249532763</v>
          </cell>
          <cell r="TU25">
            <v>0.27522225495104313</v>
          </cell>
          <cell r="TV25">
            <v>0.13537283246823795</v>
          </cell>
          <cell r="TW25">
            <v>0.31033072750887353</v>
          </cell>
          <cell r="TX25">
            <v>0.45040094891889626</v>
          </cell>
          <cell r="TY25">
            <v>0</v>
          </cell>
          <cell r="TZ25">
            <v>1.816802816443126</v>
          </cell>
          <cell r="UA25">
            <v>1.8168028164431258</v>
          </cell>
          <cell r="UB25">
            <v>1</v>
          </cell>
          <cell r="UC25">
            <v>42</v>
          </cell>
          <cell r="UD25">
            <v>1</v>
          </cell>
          <cell r="UE25">
            <v>15</v>
          </cell>
          <cell r="UF25">
            <v>1</v>
          </cell>
          <cell r="UG25">
            <v>60</v>
          </cell>
          <cell r="UH25">
            <v>0</v>
          </cell>
          <cell r="UI25">
            <v>0</v>
          </cell>
          <cell r="UJ25">
            <v>1.5165209144297205</v>
          </cell>
          <cell r="UK25">
            <v>1.5165209144297203</v>
          </cell>
          <cell r="UL25">
            <v>1.5165209144297205</v>
          </cell>
          <cell r="UM25">
            <v>1.5165209144297203</v>
          </cell>
          <cell r="UN25">
            <v>1.5165209144297207</v>
          </cell>
          <cell r="UO25">
            <v>1.5165209144297203</v>
          </cell>
          <cell r="UP25">
            <v>0</v>
          </cell>
          <cell r="UQ25">
            <v>0.48528669261751051</v>
          </cell>
          <cell r="UR25">
            <v>0.48528669261751056</v>
          </cell>
          <cell r="US25">
            <v>0.48528669261751051</v>
          </cell>
          <cell r="UT25">
            <v>0.48528669261751056</v>
          </cell>
          <cell r="UU25">
            <v>0.48528669261751051</v>
          </cell>
          <cell r="UV25">
            <v>0</v>
          </cell>
          <cell r="UW25">
            <v>3.0330418288594407E-2</v>
          </cell>
          <cell r="UX25">
            <v>3.03304182885944E-2</v>
          </cell>
          <cell r="UY25">
            <v>3.033041828859441E-2</v>
          </cell>
          <cell r="UZ25">
            <v>3.0330418288594407E-2</v>
          </cell>
          <cell r="VA25">
            <v>3.033041828859441E-2</v>
          </cell>
          <cell r="VB25">
            <v>3.0330418288594407E-2</v>
          </cell>
          <cell r="VC25">
            <v>0</v>
          </cell>
          <cell r="VD25">
            <v>0.33363460117453853</v>
          </cell>
          <cell r="VE25">
            <v>0.33363460117453853</v>
          </cell>
          <cell r="VF25">
            <v>0.33363460117453847</v>
          </cell>
          <cell r="VG25">
            <v>0.33363460117453853</v>
          </cell>
          <cell r="VH25">
            <v>0.33363460117453847</v>
          </cell>
          <cell r="VI25">
            <v>0</v>
          </cell>
          <cell r="VJ25">
            <v>0</v>
          </cell>
          <cell r="VK25">
            <v>0</v>
          </cell>
          <cell r="VL25">
            <v>0</v>
          </cell>
          <cell r="VM25">
            <v>0</v>
          </cell>
          <cell r="VN25">
            <v>0</v>
          </cell>
          <cell r="VO25">
            <v>0</v>
          </cell>
          <cell r="VP25">
            <v>0</v>
          </cell>
          <cell r="VQ25">
            <v>0</v>
          </cell>
          <cell r="VR25">
            <v>0</v>
          </cell>
          <cell r="VS25">
            <v>0</v>
          </cell>
          <cell r="VT25">
            <v>0</v>
          </cell>
          <cell r="VU25">
            <v>0</v>
          </cell>
          <cell r="VV25">
            <v>0.66726920234907705</v>
          </cell>
          <cell r="VW25">
            <v>0.66726920234907705</v>
          </cell>
          <cell r="VX25">
            <v>0.66726920234907694</v>
          </cell>
          <cell r="VY25">
            <v>0.66726920234907705</v>
          </cell>
          <cell r="VZ25">
            <v>0.66726920234907694</v>
          </cell>
          <cell r="WA25">
            <v>0</v>
          </cell>
          <cell r="WB25">
            <v>0</v>
          </cell>
          <cell r="WC25">
            <v>0</v>
          </cell>
          <cell r="WD25">
            <v>0</v>
          </cell>
          <cell r="WE25">
            <v>0</v>
          </cell>
          <cell r="WF25">
            <v>0</v>
          </cell>
          <cell r="WG25">
            <v>0</v>
          </cell>
          <cell r="WH25">
            <v>0</v>
          </cell>
          <cell r="WI25">
            <v>0</v>
          </cell>
          <cell r="WJ25">
            <v>0</v>
          </cell>
          <cell r="WK25">
            <v>0</v>
          </cell>
          <cell r="WL25">
            <v>0</v>
          </cell>
          <cell r="WM25">
            <v>0</v>
          </cell>
          <cell r="WN25">
            <v>3.0330418288594407E-2</v>
          </cell>
          <cell r="WO25">
            <v>7.447537470844531</v>
          </cell>
          <cell r="WP25">
            <v>6.4703176678590104</v>
          </cell>
          <cell r="WQ25">
            <v>12.682867280749321</v>
          </cell>
          <cell r="WR25">
            <v>6.2382879172295915</v>
          </cell>
          <cell r="WS25">
            <v>14.300745522318117</v>
          </cell>
          <cell r="WT25">
            <v>20.755499802434361</v>
          </cell>
          <cell r="WU25">
            <v>0</v>
          </cell>
          <cell r="WV25">
            <v>2.4965103847394832</v>
          </cell>
          <cell r="WW25">
            <v>4.2514602979329226</v>
          </cell>
          <cell r="WX25">
            <v>2.0911543754331019</v>
          </cell>
          <cell r="WY25">
            <v>4.7937939011047828</v>
          </cell>
          <cell r="WZ25">
            <v>6.957510586564374</v>
          </cell>
          <cell r="XA25">
            <v>0</v>
          </cell>
          <cell r="XB25">
            <v>0.39034396961663864</v>
          </cell>
          <cell r="XC25">
            <v>0.66474063136566919</v>
          </cell>
          <cell r="XD25">
            <v>0.32696419168828705</v>
          </cell>
          <cell r="XE25">
            <v>0.74953765556899121</v>
          </cell>
          <cell r="XF25">
            <v>1.0878473879421606</v>
          </cell>
          <cell r="XG25">
            <v>0</v>
          </cell>
          <cell r="XH25">
            <v>0.77025997759008913</v>
          </cell>
          <cell r="XI25">
            <v>1.3117228487526165</v>
          </cell>
          <cell r="XJ25">
            <v>0.64519359991630942</v>
          </cell>
          <cell r="XK25">
            <v>1.4790515614946229</v>
          </cell>
          <cell r="XL25">
            <v>2.1466331489140251</v>
          </cell>
          <cell r="XM25">
            <v>0</v>
          </cell>
          <cell r="XN25">
            <v>0</v>
          </cell>
          <cell r="XO25">
            <v>0</v>
          </cell>
          <cell r="XP25">
            <v>0</v>
          </cell>
          <cell r="XQ25">
            <v>0</v>
          </cell>
          <cell r="XR25">
            <v>0</v>
          </cell>
          <cell r="XS25">
            <v>0</v>
          </cell>
          <cell r="XT25">
            <v>0</v>
          </cell>
          <cell r="XU25">
            <v>0</v>
          </cell>
          <cell r="XV25">
            <v>0</v>
          </cell>
          <cell r="XW25">
            <v>0</v>
          </cell>
          <cell r="XX25">
            <v>0</v>
          </cell>
          <cell r="XY25">
            <v>0</v>
          </cell>
          <cell r="XZ25">
            <v>0.39034396961663864</v>
          </cell>
          <cell r="YA25">
            <v>0.66474063136566919</v>
          </cell>
          <cell r="YB25">
            <v>0.32696419168828705</v>
          </cell>
          <cell r="YC25">
            <v>0.74953765556899121</v>
          </cell>
          <cell r="YD25">
            <v>1.0878473879421606</v>
          </cell>
          <cell r="YE25">
            <v>0</v>
          </cell>
          <cell r="YF25">
            <v>2.6453202157557909</v>
          </cell>
          <cell r="YG25">
            <v>4.5048776649806292</v>
          </cell>
          <cell r="YH25">
            <v>2.2158020961633662</v>
          </cell>
          <cell r="YI25">
            <v>5.0795382203397477</v>
          </cell>
          <cell r="YJ25">
            <v>7.3722278579242735</v>
          </cell>
          <cell r="YK25">
            <v>0</v>
          </cell>
          <cell r="YL25">
            <v>0.75475895352589051</v>
          </cell>
          <cell r="YM25">
            <v>1.2853252063518137</v>
          </cell>
          <cell r="YN25">
            <v>0.63220946234024011</v>
          </cell>
          <cell r="YO25">
            <v>1.4492865282409808</v>
          </cell>
          <cell r="YP25">
            <v>2.103433433147369</v>
          </cell>
          <cell r="YQ25">
            <v>0</v>
          </cell>
          <cell r="YR25">
            <v>1.2682656052526164</v>
          </cell>
          <cell r="YS25">
            <v>1.7262504071493943</v>
          </cell>
          <cell r="YT25">
            <v>0.52844400218859022</v>
          </cell>
          <cell r="YU25">
            <v>0</v>
          </cell>
          <cell r="YV25">
            <v>1.5501024064198643</v>
          </cell>
          <cell r="YW25">
            <v>2.3744750498340652</v>
          </cell>
          <cell r="YX25">
            <v>0</v>
          </cell>
          <cell r="YY25">
            <v>0</v>
          </cell>
          <cell r="YZ25">
            <v>0.39034396961663864</v>
          </cell>
          <cell r="ZA25">
            <v>1.1018516369107116</v>
          </cell>
          <cell r="ZB25">
            <v>1.499742505795135</v>
          </cell>
          <cell r="ZC25">
            <v>0.45910484871279639</v>
          </cell>
          <cell r="ZD25">
            <v>0</v>
          </cell>
          <cell r="ZE25">
            <v>1.3467075562242026</v>
          </cell>
          <cell r="ZF25">
            <v>2.0629111202161652</v>
          </cell>
          <cell r="ZG25">
            <v>0</v>
          </cell>
          <cell r="ZH25">
            <v>0</v>
          </cell>
          <cell r="ZI25">
            <v>0.33912544824918567</v>
          </cell>
          <cell r="ZJ25">
            <v>1.8799999999999997E-2</v>
          </cell>
          <cell r="ZK25">
            <v>1.8227257926553371</v>
          </cell>
          <cell r="ZL25">
            <v>1.8227257926553369</v>
          </cell>
          <cell r="ZM25">
            <v>1.8227257926553373</v>
          </cell>
          <cell r="ZN25">
            <v>1.8227257926553371</v>
          </cell>
          <cell r="ZO25">
            <v>1.8227257926553373</v>
          </cell>
          <cell r="ZP25">
            <v>1.8227257926553371</v>
          </cell>
          <cell r="ZQ25">
            <v>0</v>
          </cell>
          <cell r="ZR25">
            <v>9</v>
          </cell>
          <cell r="ZS25">
            <v>69</v>
          </cell>
          <cell r="ZT25">
            <v>78</v>
          </cell>
          <cell r="ZU25">
            <v>0</v>
          </cell>
          <cell r="ZV25">
            <v>0</v>
          </cell>
          <cell r="ZW25">
            <v>0</v>
          </cell>
        </row>
        <row r="26">
          <cell r="A26" t="str">
            <v>Ethiopia_27</v>
          </cell>
          <cell r="B26" t="str">
            <v>Ethiopia</v>
          </cell>
          <cell r="C26" t="str">
            <v>Gimbi Ardventist HP</v>
          </cell>
          <cell r="D26" t="str">
            <v>Hospital</v>
          </cell>
          <cell r="E26" t="str">
            <v>Secondary</v>
          </cell>
          <cell r="F26" t="str">
            <v>Peri-urban/Semi-urban</v>
          </cell>
          <cell r="G26" t="str">
            <v>No</v>
          </cell>
          <cell r="H26">
            <v>38971</v>
          </cell>
          <cell r="I26">
            <v>190000</v>
          </cell>
          <cell r="J26">
            <v>25009</v>
          </cell>
          <cell r="K26">
            <v>72</v>
          </cell>
          <cell r="L26">
            <v>15786</v>
          </cell>
          <cell r="M26" t="str">
            <v>USD</v>
          </cell>
          <cell r="N26">
            <v>1</v>
          </cell>
          <cell r="O26">
            <v>0</v>
          </cell>
          <cell r="P26">
            <v>0</v>
          </cell>
          <cell r="Q26">
            <v>0</v>
          </cell>
          <cell r="R26">
            <v>1</v>
          </cell>
          <cell r="S26">
            <v>0</v>
          </cell>
          <cell r="T26">
            <v>25009</v>
          </cell>
          <cell r="U26" t="str">
            <v>Jul-10</v>
          </cell>
          <cell r="V26" t="str">
            <v>Jun-11</v>
          </cell>
          <cell r="W26">
            <v>186.33333333333334</v>
          </cell>
          <cell r="X26">
            <v>436.5</v>
          </cell>
          <cell r="Y26">
            <v>0.5</v>
          </cell>
          <cell r="Z26">
            <v>32.833333333333336</v>
          </cell>
          <cell r="AA26">
            <v>0.25</v>
          </cell>
          <cell r="AB26">
            <v>656.41666666666663</v>
          </cell>
          <cell r="AC26">
            <v>470.08333333333331</v>
          </cell>
          <cell r="AD26">
            <v>5.9867335279928904</v>
          </cell>
          <cell r="AE26">
            <v>9.9217595531293625</v>
          </cell>
          <cell r="AF26">
            <v>5.9</v>
          </cell>
          <cell r="AG26">
            <v>6</v>
          </cell>
          <cell r="AH26">
            <v>6</v>
          </cell>
          <cell r="AI26">
            <v>6.3</v>
          </cell>
          <cell r="AJ26">
            <v>6.3</v>
          </cell>
          <cell r="AK26">
            <v>9.6999999999999993</v>
          </cell>
          <cell r="AL26">
            <v>9.6999999999999993</v>
          </cell>
          <cell r="AM26">
            <v>9.6999999999999993</v>
          </cell>
          <cell r="AN26">
            <v>14.1</v>
          </cell>
          <cell r="AO26">
            <v>14.1</v>
          </cell>
          <cell r="AP26">
            <v>5.9</v>
          </cell>
          <cell r="AQ26">
            <v>6</v>
          </cell>
          <cell r="AR26">
            <v>6</v>
          </cell>
          <cell r="AS26">
            <v>6.3</v>
          </cell>
          <cell r="AT26">
            <v>6.3</v>
          </cell>
          <cell r="AU26">
            <v>7.5</v>
          </cell>
          <cell r="AV26">
            <v>5.5</v>
          </cell>
          <cell r="AW26">
            <v>5.5</v>
          </cell>
          <cell r="AX26">
            <v>12.87</v>
          </cell>
          <cell r="AY26">
            <v>12.87</v>
          </cell>
          <cell r="AZ26">
            <v>64384.72891666666</v>
          </cell>
          <cell r="BA26" t="str">
            <v>1: Yes</v>
          </cell>
          <cell r="BB26">
            <v>1.7000000000000001E-2</v>
          </cell>
          <cell r="BC26">
            <v>9.3599999999999989E-2</v>
          </cell>
          <cell r="BD26">
            <v>0</v>
          </cell>
          <cell r="BE26">
            <v>1.06E-2</v>
          </cell>
          <cell r="BF26" t="str">
            <v>N/A</v>
          </cell>
          <cell r="BG26" t="str">
            <v>N/A</v>
          </cell>
          <cell r="BH26" t="str">
            <v>1: Yes</v>
          </cell>
          <cell r="BI26" t="str">
            <v>N_INITIATION,N_STAGE,N_MONITORING: Initiation, WHO Staging, Routine clinical monitoring</v>
          </cell>
          <cell r="BJ26" t="str">
            <v/>
          </cell>
          <cell r="BK26" t="str">
            <v>1: Yes</v>
          </cell>
          <cell r="BL26">
            <v>0.33366886987383731</v>
          </cell>
          <cell r="BM26" t="str">
            <v>1: Yes</v>
          </cell>
          <cell r="BN26">
            <v>1.7000000000000001E-2</v>
          </cell>
          <cell r="BO26">
            <v>9.3599999999999989E-2</v>
          </cell>
          <cell r="BP26">
            <v>0</v>
          </cell>
          <cell r="BQ26">
            <v>1.06E-2</v>
          </cell>
          <cell r="BR26" t="str">
            <v>N/A</v>
          </cell>
          <cell r="BS26" t="str">
            <v>N/A</v>
          </cell>
          <cell r="BT26" t="str">
            <v>1: Yes</v>
          </cell>
          <cell r="BU26" t="str">
            <v>0: No</v>
          </cell>
          <cell r="BV26" t="str">
            <v>0: No</v>
          </cell>
          <cell r="BW26" t="str">
            <v>0: No</v>
          </cell>
          <cell r="BX26" t="str">
            <v>0: No</v>
          </cell>
          <cell r="BY26" t="str">
            <v>0: No</v>
          </cell>
          <cell r="BZ26" t="str">
            <v>0: No</v>
          </cell>
          <cell r="CA26" t="str">
            <v/>
          </cell>
          <cell r="CB26" t="str">
            <v/>
          </cell>
          <cell r="CC26">
            <v>30.395266441696151</v>
          </cell>
          <cell r="CD26">
            <v>31.447283884063534</v>
          </cell>
          <cell r="CE26">
            <v>29.97826395966575</v>
          </cell>
          <cell r="CF26">
            <v>20.358818993685283</v>
          </cell>
          <cell r="CG26">
            <v>21.063462683137413</v>
          </cell>
          <cell r="CH26">
            <v>20.079509777302555</v>
          </cell>
          <cell r="CI26">
            <v>18.929718138570479</v>
          </cell>
          <cell r="CJ26">
            <v>18.929718138570479</v>
          </cell>
          <cell r="CK26">
            <v>35.267185730730795</v>
          </cell>
          <cell r="CL26">
            <v>35.267185730730802</v>
          </cell>
          <cell r="CM26">
            <v>10.036447448010867</v>
          </cell>
          <cell r="CN26">
            <v>10.383821200926121</v>
          </cell>
          <cell r="CO26">
            <v>9.898754182363195</v>
          </cell>
          <cell r="CP26">
            <v>9.3319323366620228</v>
          </cell>
          <cell r="CQ26">
            <v>9.3319323366620246</v>
          </cell>
          <cell r="CR26">
            <v>17.385942491826547</v>
          </cell>
          <cell r="CS26">
            <v>17.385942491826551</v>
          </cell>
          <cell r="CT26">
            <v>20.079509777302555</v>
          </cell>
          <cell r="CU26">
            <v>18.929718138570479</v>
          </cell>
          <cell r="CV26">
            <v>35.267185730730802</v>
          </cell>
          <cell r="CW26">
            <v>9.898754182363195</v>
          </cell>
          <cell r="CX26">
            <v>9.3319323366620228</v>
          </cell>
          <cell r="CY26">
            <v>17.385942491826551</v>
          </cell>
          <cell r="CZ26">
            <v>9.8119601181043077</v>
          </cell>
          <cell r="DA26">
            <v>10.151564089264065</v>
          </cell>
          <cell r="DB26">
            <v>9.1232030443524099</v>
          </cell>
          <cell r="DC26">
            <v>9.1232030443524117</v>
          </cell>
          <cell r="DD26">
            <v>16.997067461282487</v>
          </cell>
          <cell r="DE26">
            <v>16.997067461282487</v>
          </cell>
          <cell r="DF26">
            <v>4.270702551240892</v>
          </cell>
          <cell r="DG26">
            <v>4.4185168032951205</v>
          </cell>
          <cell r="DH26">
            <v>3.9709177420232056</v>
          </cell>
          <cell r="DI26">
            <v>3.9709177420232065</v>
          </cell>
          <cell r="DJ26">
            <v>7.3980548735186966</v>
          </cell>
          <cell r="DK26">
            <v>7.3980548735186966</v>
          </cell>
          <cell r="DL26">
            <v>6.0136509008103411</v>
          </cell>
          <cell r="DM26">
            <v>6.2217907324547248</v>
          </cell>
          <cell r="DN26">
            <v>5.5915186716581671</v>
          </cell>
          <cell r="DO26">
            <v>5.591518671658168</v>
          </cell>
          <cell r="DP26">
            <v>10.417330362062621</v>
          </cell>
          <cell r="DQ26">
            <v>10.417330362062621</v>
          </cell>
          <cell r="DR26">
            <v>0</v>
          </cell>
          <cell r="DS26">
            <v>0</v>
          </cell>
          <cell r="DT26">
            <v>0</v>
          </cell>
          <cell r="DU26">
            <v>0</v>
          </cell>
          <cell r="DV26">
            <v>0</v>
          </cell>
          <cell r="DW26">
            <v>0</v>
          </cell>
          <cell r="DX26">
            <v>0</v>
          </cell>
          <cell r="DY26">
            <v>0</v>
          </cell>
          <cell r="DZ26">
            <v>0</v>
          </cell>
          <cell r="EA26">
            <v>0</v>
          </cell>
          <cell r="EB26">
            <v>0</v>
          </cell>
          <cell r="EC26">
            <v>0</v>
          </cell>
          <cell r="ED26">
            <v>3.1131614302466253</v>
          </cell>
          <cell r="EE26">
            <v>3.2209117647208143</v>
          </cell>
          <cell r="EF26">
            <v>2.8946309907621028</v>
          </cell>
          <cell r="EG26">
            <v>2.8946309907621033</v>
          </cell>
          <cell r="EH26">
            <v>5.392868928414253</v>
          </cell>
          <cell r="EI26">
            <v>5.3928689284142521</v>
          </cell>
          <cell r="EJ26">
            <v>7.1857914412939845</v>
          </cell>
          <cell r="EK26">
            <v>7.4345004943288107</v>
          </cell>
          <cell r="EL26">
            <v>6.6813800264366119</v>
          </cell>
          <cell r="EM26">
            <v>6.6813800264366137</v>
          </cell>
          <cell r="EN26">
            <v>12.447806597279294</v>
          </cell>
          <cell r="EO26">
            <v>12.447806597279293</v>
          </cell>
          <cell r="EP26">
            <v>0</v>
          </cell>
          <cell r="EQ26">
            <v>0</v>
          </cell>
          <cell r="ER26">
            <v>0</v>
          </cell>
          <cell r="ES26">
            <v>0</v>
          </cell>
          <cell r="ET26">
            <v>0</v>
          </cell>
          <cell r="EU26">
            <v>0</v>
          </cell>
          <cell r="EV26">
            <v>7.6171131141297463E-2</v>
          </cell>
          <cell r="EW26">
            <v>0</v>
          </cell>
          <cell r="EX26">
            <v>2.3308366129237021</v>
          </cell>
          <cell r="EY26">
            <v>0</v>
          </cell>
          <cell r="EZ26">
            <v>2.1327916719563289</v>
          </cell>
          <cell r="FA26">
            <v>4.1223816173670187</v>
          </cell>
          <cell r="FB26">
            <v>0</v>
          </cell>
          <cell r="FC26">
            <v>0</v>
          </cell>
          <cell r="FD26">
            <v>4.6464389996191446</v>
          </cell>
          <cell r="FE26">
            <v>13.308620033007491</v>
          </cell>
          <cell r="FF26">
            <v>3.0468452456518982</v>
          </cell>
          <cell r="FG26">
            <v>6.901104481401549</v>
          </cell>
          <cell r="FH26">
            <v>9.947949727053448</v>
          </cell>
          <cell r="FI26">
            <v>7.8807507391501067E-2</v>
          </cell>
          <cell r="FJ26">
            <v>0</v>
          </cell>
          <cell r="FK26">
            <v>2.4115097261799323</v>
          </cell>
          <cell r="FL26">
            <v>0</v>
          </cell>
          <cell r="FM26">
            <v>2.2066102069620297</v>
          </cell>
          <cell r="FN26">
            <v>4.2650623000280374</v>
          </cell>
          <cell r="FO26">
            <v>0</v>
          </cell>
          <cell r="FP26">
            <v>0</v>
          </cell>
          <cell r="FQ26">
            <v>4.8072579508815645</v>
          </cell>
          <cell r="FR26">
            <v>13.769247691443063</v>
          </cell>
          <cell r="FS26">
            <v>3.1523002956600421</v>
          </cell>
          <cell r="FT26">
            <v>7.1399601696699966</v>
          </cell>
          <cell r="FU26">
            <v>10.292260465330038</v>
          </cell>
          <cell r="FV26">
            <v>7.5126114779756031E-2</v>
          </cell>
          <cell r="FW26">
            <v>0</v>
          </cell>
          <cell r="FX26">
            <v>2.2988591122605344</v>
          </cell>
          <cell r="FY26">
            <v>0</v>
          </cell>
          <cell r="FZ26">
            <v>2.1035312138331683</v>
          </cell>
          <cell r="GA26">
            <v>4.0658253318803954</v>
          </cell>
          <cell r="GB26">
            <v>0</v>
          </cell>
          <cell r="GC26">
            <v>0</v>
          </cell>
          <cell r="GD26">
            <v>4.5826930015651168</v>
          </cell>
          <cell r="GE26">
            <v>13.12603477431897</v>
          </cell>
          <cell r="GF26">
            <v>3.0050445911902406</v>
          </cell>
          <cell r="GG26">
            <v>6.8064259990458966</v>
          </cell>
          <cell r="GH26">
            <v>9.8114705902361372</v>
          </cell>
          <cell r="GI26">
            <v>10925.423913609095</v>
          </cell>
          <cell r="GJ26">
            <v>0</v>
          </cell>
          <cell r="GK26">
            <v>1611.7749176680097</v>
          </cell>
          <cell r="GL26">
            <v>0</v>
          </cell>
          <cell r="GM26">
            <v>2714.8896236964711</v>
          </cell>
          <cell r="GN26">
            <v>1607.0447502280567</v>
          </cell>
          <cell r="GO26">
            <v>0</v>
          </cell>
          <cell r="GP26">
            <v>0</v>
          </cell>
          <cell r="GQ26">
            <v>677.28250581168368</v>
          </cell>
          <cell r="GR26">
            <v>1189.4112662026312</v>
          </cell>
          <cell r="GS26">
            <v>927.0055936624907</v>
          </cell>
          <cell r="GT26">
            <v>9.8257565832569112E-3</v>
          </cell>
          <cell r="GU26">
            <v>0.99017424341674298</v>
          </cell>
          <cell r="GV26">
            <v>3.5561515615899473E-3</v>
          </cell>
          <cell r="GW26">
            <v>4.5736807961121295</v>
          </cell>
          <cell r="GX26">
            <v>2.0640477116542595</v>
          </cell>
          <cell r="GY26">
            <v>0</v>
          </cell>
          <cell r="GZ26">
            <v>4.6464389996191446</v>
          </cell>
          <cell r="HA26">
            <v>4.7875000000000005</v>
          </cell>
          <cell r="HB26">
            <v>154.87061196591401</v>
          </cell>
          <cell r="HC26">
            <v>66.500258019137974</v>
          </cell>
          <cell r="HD26">
            <v>59086.633259129354</v>
          </cell>
          <cell r="HE26">
            <v>316.16478745625687</v>
          </cell>
          <cell r="HF26">
            <v>15402.68159431164</v>
          </cell>
          <cell r="HG26">
            <v>147.1270813676183</v>
          </cell>
          <cell r="HH26">
            <v>7.7435305982957008</v>
          </cell>
          <cell r="HI26">
            <v>63.175245118181067</v>
          </cell>
          <cell r="HJ26">
            <v>3.3250129009568994</v>
          </cell>
          <cell r="HK26">
            <v>56132.301596172882</v>
          </cell>
          <cell r="HL26">
            <v>2954.3316629564679</v>
          </cell>
          <cell r="HM26">
            <v>300.35654808344407</v>
          </cell>
          <cell r="HN26">
            <v>15.808239372812846</v>
          </cell>
          <cell r="HO26">
            <v>14632.547514596057</v>
          </cell>
          <cell r="HP26">
            <v>770.13407971558206</v>
          </cell>
          <cell r="HQ26">
            <v>83.18</v>
          </cell>
          <cell r="HR26">
            <v>315.45</v>
          </cell>
          <cell r="HS26">
            <v>172.00000000000003</v>
          </cell>
          <cell r="HT26">
            <v>0.5</v>
          </cell>
          <cell r="HU26" t="str">
            <v>1: Yes</v>
          </cell>
          <cell r="HV26" t="str">
            <v>5</v>
          </cell>
          <cell r="HW26" t="str">
            <v>14</v>
          </cell>
          <cell r="HX26" t="str">
            <v>TDF,LPV,D4T3TCNVP: TDF, LPV/r, D4T-3TC-NVP</v>
          </cell>
          <cell r="HY26" t="str">
            <v>1: Yes</v>
          </cell>
          <cell r="HZ26" t="str">
            <v>0: No</v>
          </cell>
          <cell r="IA26" t="str">
            <v>N/A</v>
          </cell>
          <cell r="IB26" t="str">
            <v>N/A</v>
          </cell>
          <cell r="IC26" t="str">
            <v>N/A</v>
          </cell>
          <cell r="ID26">
            <v>0</v>
          </cell>
          <cell r="IE26">
            <v>283</v>
          </cell>
          <cell r="IF26">
            <v>0</v>
          </cell>
          <cell r="IG26">
            <v>83</v>
          </cell>
          <cell r="IH26">
            <v>0</v>
          </cell>
          <cell r="II26">
            <v>171</v>
          </cell>
          <cell r="IJ26">
            <v>0</v>
          </cell>
          <cell r="IK26">
            <v>0</v>
          </cell>
          <cell r="IL26">
            <v>0</v>
          </cell>
          <cell r="IM26">
            <v>0</v>
          </cell>
          <cell r="IN26">
            <v>53.426982537955851</v>
          </cell>
          <cell r="IO26">
            <v>86.333054358572809</v>
          </cell>
          <cell r="IP26">
            <v>118.77139391566578</v>
          </cell>
          <cell r="IQ26">
            <v>141.70379137230802</v>
          </cell>
          <cell r="IR26">
            <v>151.52344998649522</v>
          </cell>
          <cell r="IS26" t="str">
            <v>N/A</v>
          </cell>
          <cell r="IT26">
            <v>128.29043031908435</v>
          </cell>
          <cell r="IU26" t="str">
            <v>N/A</v>
          </cell>
          <cell r="IV26">
            <v>3515</v>
          </cell>
          <cell r="IW26">
            <v>291.56400000000002</v>
          </cell>
          <cell r="IX26">
            <v>343.26549999999997</v>
          </cell>
          <cell r="IY26">
            <v>21.700035</v>
          </cell>
          <cell r="IZ26">
            <v>504.60199999999998</v>
          </cell>
          <cell r="JA26">
            <v>7</v>
          </cell>
          <cell r="JB26">
            <v>743.2817500000001</v>
          </cell>
          <cell r="JC26">
            <v>3468.8665999999998</v>
          </cell>
          <cell r="JD26">
            <v>4410.9755000000005</v>
          </cell>
          <cell r="JE26">
            <v>291.56400000000002</v>
          </cell>
          <cell r="JF26">
            <v>1128.2645</v>
          </cell>
          <cell r="JG26">
            <v>21.700035</v>
          </cell>
          <cell r="JH26">
            <v>504.60199999999998</v>
          </cell>
          <cell r="JI26">
            <v>7</v>
          </cell>
          <cell r="JJ26">
            <v>910.06450000000007</v>
          </cell>
          <cell r="JK26">
            <v>3625.7494999999999</v>
          </cell>
          <cell r="JL26">
            <v>184</v>
          </cell>
          <cell r="JM26">
            <v>99</v>
          </cell>
          <cell r="JN26">
            <v>49</v>
          </cell>
          <cell r="JO26">
            <v>34</v>
          </cell>
          <cell r="JP26">
            <v>113</v>
          </cell>
          <cell r="JQ26">
            <v>58</v>
          </cell>
          <cell r="JR26">
            <v>0</v>
          </cell>
          <cell r="JS26">
            <v>0</v>
          </cell>
          <cell r="JT26">
            <v>0</v>
          </cell>
          <cell r="JU26">
            <v>0</v>
          </cell>
          <cell r="JV26">
            <v>4.3919011004532154</v>
          </cell>
          <cell r="JW26">
            <v>9.8869811503093707</v>
          </cell>
          <cell r="JX26">
            <v>0</v>
          </cell>
          <cell r="JY26">
            <v>2.6909500670282807</v>
          </cell>
          <cell r="JZ26">
            <v>4.2871771553742803</v>
          </cell>
          <cell r="KA26">
            <v>4.5083333126838321</v>
          </cell>
          <cell r="KB26">
            <v>4.3541744618533507</v>
          </cell>
          <cell r="KC26">
            <v>0</v>
          </cell>
          <cell r="KD26">
            <v>7.3098614583668882</v>
          </cell>
          <cell r="KE26">
            <v>7.3163660512289344</v>
          </cell>
          <cell r="KF26" t="str">
            <v>Tenofovir/Emtricitabine (TDF/FTC)</v>
          </cell>
          <cell r="KG26" t="str">
            <v/>
          </cell>
          <cell r="KH26" t="str">
            <v>1: Yes</v>
          </cell>
          <cell r="KI26" t="str">
            <v>5</v>
          </cell>
          <cell r="KJ26" t="str">
            <v>14</v>
          </cell>
          <cell r="KK26" t="str">
            <v>TDF,LPV,D4T3TCNVP: TDF, LPV/r, D4T-3TC-NVP</v>
          </cell>
          <cell r="KL26" t="str">
            <v>1: Yes</v>
          </cell>
          <cell r="KM26">
            <v>283</v>
          </cell>
          <cell r="KN26">
            <v>83</v>
          </cell>
          <cell r="KO26">
            <v>172</v>
          </cell>
          <cell r="KP26">
            <v>0</v>
          </cell>
          <cell r="KQ26">
            <v>24.5895358616382</v>
          </cell>
          <cell r="KR26">
            <v>24.5895358616382</v>
          </cell>
          <cell r="KS26">
            <v>24.5895358616382</v>
          </cell>
          <cell r="KT26">
            <v>24.5895358616382</v>
          </cell>
          <cell r="KU26">
            <v>24.5895358616382</v>
          </cell>
          <cell r="KV26">
            <v>24.5895358616382</v>
          </cell>
          <cell r="KW26">
            <v>0.71990468319037182</v>
          </cell>
          <cell r="KX26">
            <v>0.71990468319037193</v>
          </cell>
          <cell r="KY26">
            <v>0.71990468319037182</v>
          </cell>
          <cell r="KZ26">
            <v>0.71990468319037193</v>
          </cell>
          <cell r="LA26">
            <v>0.71990468319037182</v>
          </cell>
          <cell r="LB26">
            <v>0.71990468319037193</v>
          </cell>
          <cell r="LC26">
            <v>0.24462950461138103</v>
          </cell>
          <cell r="LD26">
            <v>0</v>
          </cell>
          <cell r="LE26">
            <v>0</v>
          </cell>
          <cell r="LF26">
            <v>0</v>
          </cell>
          <cell r="LG26">
            <v>4.8907274310249953</v>
          </cell>
          <cell r="LH26">
            <v>0</v>
          </cell>
          <cell r="LI26">
            <v>14.371850210961682</v>
          </cell>
          <cell r="LJ26">
            <v>14.371850210961682</v>
          </cell>
          <cell r="LK26">
            <v>14.37185021096168</v>
          </cell>
          <cell r="LL26">
            <v>14.371850210961682</v>
          </cell>
          <cell r="LM26">
            <v>14.371850210961682</v>
          </cell>
          <cell r="LN26">
            <v>14.371850210961682</v>
          </cell>
          <cell r="LO26">
            <v>9.3249807408260654</v>
          </cell>
          <cell r="LP26">
            <v>9.3249807408260654</v>
          </cell>
          <cell r="LQ26">
            <v>9.3249807408260654</v>
          </cell>
          <cell r="LR26">
            <v>9.3249807408260654</v>
          </cell>
          <cell r="LS26">
            <v>9.3249807408260654</v>
          </cell>
          <cell r="LT26">
            <v>9.3249807408260654</v>
          </cell>
          <cell r="LU26">
            <v>0</v>
          </cell>
          <cell r="LV26">
            <v>0</v>
          </cell>
          <cell r="LW26">
            <v>0</v>
          </cell>
          <cell r="LX26">
            <v>0</v>
          </cell>
          <cell r="LY26">
            <v>0</v>
          </cell>
          <cell r="LZ26">
            <v>0</v>
          </cell>
          <cell r="MA26">
            <v>0.8927049098504537</v>
          </cell>
          <cell r="MB26">
            <v>0.89270490985045381</v>
          </cell>
          <cell r="MC26">
            <v>0.8927049098504537</v>
          </cell>
          <cell r="MD26">
            <v>0.8927049098504537</v>
          </cell>
          <cell r="ME26">
            <v>0.8927049098504537</v>
          </cell>
          <cell r="MF26">
            <v>0.8927049098504537</v>
          </cell>
          <cell r="MG26">
            <v>24.5895358616382</v>
          </cell>
          <cell r="MH26">
            <v>24.5895358616382</v>
          </cell>
          <cell r="MI26">
            <v>24.5895358616382</v>
          </cell>
          <cell r="MJ26">
            <v>24.5895358616382</v>
          </cell>
          <cell r="MK26">
            <v>24.5895358616382</v>
          </cell>
          <cell r="ML26">
            <v>24.5895358616382</v>
          </cell>
          <cell r="MM26">
            <v>0</v>
          </cell>
          <cell r="MN26">
            <v>0</v>
          </cell>
          <cell r="MO26">
            <v>0</v>
          </cell>
          <cell r="MP26">
            <v>0</v>
          </cell>
          <cell r="MQ26">
            <v>0</v>
          </cell>
          <cell r="MR26">
            <v>0</v>
          </cell>
          <cell r="MS26">
            <v>2.021581820490034</v>
          </cell>
          <cell r="MT26">
            <v>0</v>
          </cell>
          <cell r="MU26">
            <v>0</v>
          </cell>
          <cell r="MV26">
            <v>0</v>
          </cell>
          <cell r="MW26">
            <v>1.9377935762346068</v>
          </cell>
          <cell r="MX26">
            <v>0</v>
          </cell>
          <cell r="MY26">
            <v>0</v>
          </cell>
          <cell r="MZ26">
            <v>0</v>
          </cell>
          <cell r="NA26">
            <v>1.8738098260759171</v>
          </cell>
          <cell r="NB26">
            <v>0</v>
          </cell>
          <cell r="NC26">
            <v>7.1092102556986427</v>
          </cell>
          <cell r="ND26" t="str">
            <v/>
          </cell>
          <cell r="NE26">
            <v>0</v>
          </cell>
          <cell r="NF26">
            <v>0</v>
          </cell>
          <cell r="NG26">
            <v>2.761664283714234</v>
          </cell>
          <cell r="NH26" t="str">
            <v>N/A</v>
          </cell>
          <cell r="NI26" t="str">
            <v>N/A</v>
          </cell>
          <cell r="NJ26" t="str">
            <v>N/A</v>
          </cell>
          <cell r="NK26">
            <v>0.59532511813579603</v>
          </cell>
          <cell r="NL26" t="str">
            <v>N/A</v>
          </cell>
          <cell r="NM26">
            <v>376.68807921797639</v>
          </cell>
          <cell r="NN26">
            <v>882.42046464389978</v>
          </cell>
          <cell r="NO26">
            <v>1327</v>
          </cell>
          <cell r="NP26">
            <v>0</v>
          </cell>
          <cell r="NQ26">
            <v>1272</v>
          </cell>
          <cell r="NR26">
            <v>0</v>
          </cell>
          <cell r="NS26">
            <v>1230</v>
          </cell>
          <cell r="NT26">
            <v>17.838518664441395</v>
          </cell>
          <cell r="NU26">
            <v>0</v>
          </cell>
          <cell r="NV26">
            <v>35.113385722513151</v>
          </cell>
          <cell r="NW26">
            <v>24.589535861638204</v>
          </cell>
          <cell r="NX26">
            <v>0.71990468319037193</v>
          </cell>
          <cell r="NY26">
            <v>0.34159663318983308</v>
          </cell>
          <cell r="NZ26">
            <v>14.371850210961682</v>
          </cell>
          <cell r="OA26">
            <v>9.3249807408260672</v>
          </cell>
          <cell r="OB26">
            <v>0</v>
          </cell>
          <cell r="OC26">
            <v>0.8927049098504537</v>
          </cell>
          <cell r="OD26">
            <v>24.589535861638204</v>
          </cell>
          <cell r="OE26">
            <v>0</v>
          </cell>
          <cell r="OF26">
            <v>2.021581820490034</v>
          </cell>
          <cell r="OG26">
            <v>0</v>
          </cell>
          <cell r="OH26">
            <v>0</v>
          </cell>
          <cell r="OI26">
            <v>0</v>
          </cell>
          <cell r="OJ26">
            <v>1.937793576234607</v>
          </cell>
          <cell r="OK26">
            <v>0</v>
          </cell>
          <cell r="OL26">
            <v>0</v>
          </cell>
          <cell r="OM26">
            <v>0</v>
          </cell>
          <cell r="ON26">
            <v>0</v>
          </cell>
          <cell r="OO26">
            <v>0</v>
          </cell>
          <cell r="OP26">
            <v>44.236654335942234</v>
          </cell>
          <cell r="OQ26">
            <v>44.26247877387339</v>
          </cell>
          <cell r="OR26">
            <v>44.171504222181191</v>
          </cell>
          <cell r="OS26">
            <v>44.171504222181191</v>
          </cell>
          <cell r="OT26">
            <v>44.200857778124544</v>
          </cell>
          <cell r="OU26">
            <v>102.27879936704669</v>
          </cell>
          <cell r="OV26">
            <v>44.234832382114824</v>
          </cell>
          <cell r="OW26">
            <v>4.7856653866514609</v>
          </cell>
          <cell r="OX26">
            <v>4.7205152728904274</v>
          </cell>
          <cell r="OY26">
            <v>4.7498688288337823</v>
          </cell>
          <cell r="OZ26">
            <v>62.827810417755927</v>
          </cell>
          <cell r="PA26">
            <v>4.7838434328240549</v>
          </cell>
          <cell r="PB26">
            <v>0</v>
          </cell>
          <cell r="PC26">
            <v>42.024821619145122</v>
          </cell>
          <cell r="PD26">
            <v>0</v>
          </cell>
          <cell r="PE26">
            <v>41.962929011072134</v>
          </cell>
          <cell r="PF26">
            <v>41.990814889218314</v>
          </cell>
          <cell r="PG26">
            <v>97.164859398694347</v>
          </cell>
          <cell r="PH26">
            <v>42.02309076300908</v>
          </cell>
          <cell r="PI26">
            <v>2.2118327167971121</v>
          </cell>
          <cell r="PJ26">
            <v>0</v>
          </cell>
          <cell r="PK26">
            <v>2.2085752111090597</v>
          </cell>
          <cell r="PL26">
            <v>2.2100428889062274</v>
          </cell>
          <cell r="PM26">
            <v>5.1139399683523346</v>
          </cell>
          <cell r="PN26">
            <v>2.2117416191057409</v>
          </cell>
          <cell r="PO26">
            <v>0.30558557250880569</v>
          </cell>
          <cell r="PP26">
            <v>0.9</v>
          </cell>
          <cell r="PQ26">
            <v>0.7</v>
          </cell>
          <cell r="PR26">
            <v>0.95</v>
          </cell>
          <cell r="PS26">
            <v>0.97</v>
          </cell>
          <cell r="PT26" t="str">
            <v>1: Yes</v>
          </cell>
          <cell r="PU26" t="str">
            <v>1: Yes</v>
          </cell>
          <cell r="PV26">
            <v>1</v>
          </cell>
          <cell r="PW26" t="str">
            <v>1: Yes</v>
          </cell>
          <cell r="PX26" t="str">
            <v>0: All patients when initiated</v>
          </cell>
          <cell r="PY26">
            <v>1</v>
          </cell>
          <cell r="PZ26" t="str">
            <v>1: Yes</v>
          </cell>
          <cell r="QA26" t="str">
            <v>ART and stage 3 or 4</v>
          </cell>
          <cell r="QB26">
            <v>14</v>
          </cell>
          <cell r="QC26">
            <v>0.49114077464284955</v>
          </cell>
          <cell r="QD26">
            <v>0</v>
          </cell>
          <cell r="QE26">
            <v>17.563551190742142</v>
          </cell>
          <cell r="QF26">
            <v>0.16566273982634858</v>
          </cell>
          <cell r="QG26">
            <v>1.1287738658276805</v>
          </cell>
          <cell r="QH26">
            <v>0.1006481904783002</v>
          </cell>
          <cell r="QI26">
            <v>6.975763867728042</v>
          </cell>
          <cell r="QJ26">
            <v>4.7856653866514609</v>
          </cell>
          <cell r="QK26">
            <v>13.025448320045408</v>
          </cell>
          <cell r="QL26">
            <v>0.4911407746428495</v>
          </cell>
          <cell r="QM26">
            <v>0</v>
          </cell>
          <cell r="QN26">
            <v>17.563551190742139</v>
          </cell>
          <cell r="QO26">
            <v>0.16566273982634858</v>
          </cell>
          <cell r="QP26">
            <v>1.1287738658276802</v>
          </cell>
          <cell r="QQ26">
            <v>0.10064819047830019</v>
          </cell>
          <cell r="QR26">
            <v>6.9757638677280411</v>
          </cell>
          <cell r="QS26">
            <v>4.7205152728904274</v>
          </cell>
          <cell r="QT26">
            <v>13.025448320045406</v>
          </cell>
          <cell r="QU26">
            <v>0.4911407746428495</v>
          </cell>
          <cell r="QV26">
            <v>0</v>
          </cell>
          <cell r="QW26">
            <v>17.563551190742142</v>
          </cell>
          <cell r="QX26">
            <v>0.16566273982634858</v>
          </cell>
          <cell r="QY26">
            <v>1.1287738658276805</v>
          </cell>
          <cell r="QZ26">
            <v>0.10064819047830018</v>
          </cell>
          <cell r="RA26">
            <v>6.9757638677280411</v>
          </cell>
          <cell r="RB26">
            <v>4.8114898245826216</v>
          </cell>
          <cell r="RC26">
            <v>13.025448320045404</v>
          </cell>
          <cell r="RD26">
            <v>2.1703063914657563</v>
          </cell>
          <cell r="RE26">
            <v>3.0305802952624998</v>
          </cell>
          <cell r="RF26">
            <v>2.2989964922395831</v>
          </cell>
          <cell r="RG26">
            <v>2.2989964922395831</v>
          </cell>
          <cell r="RH26">
            <v>2.2989964922395831</v>
          </cell>
          <cell r="RI26">
            <v>0.47043009812079528</v>
          </cell>
          <cell r="RJ26">
            <v>0.47043009812079523</v>
          </cell>
          <cell r="RK26">
            <v>2.1840466676276042</v>
          </cell>
          <cell r="RL26">
            <v>2.1840466676276042</v>
          </cell>
          <cell r="RM26">
            <v>2.1840466676276042</v>
          </cell>
          <cell r="RN26">
            <v>2.1840466676276042</v>
          </cell>
          <cell r="RO26">
            <v>0.44690859321475551</v>
          </cell>
          <cell r="RP26">
            <v>0.44690859321475546</v>
          </cell>
          <cell r="RQ26">
            <v>0.11494982461197915</v>
          </cell>
          <cell r="RR26">
            <v>0.11494982461197915</v>
          </cell>
          <cell r="RS26">
            <v>0.11494982461197915</v>
          </cell>
          <cell r="RT26">
            <v>0.11494982461197917</v>
          </cell>
          <cell r="RU26">
            <v>2.3521504906039766E-2</v>
          </cell>
          <cell r="RV26">
            <v>2.3521504906039763E-2</v>
          </cell>
          <cell r="RW26">
            <v>11.581454737651061</v>
          </cell>
          <cell r="RX26">
            <v>11.101547383480234</v>
          </cell>
          <cell r="RY26">
            <v>11.372441970963447</v>
          </cell>
          <cell r="RZ26">
            <v>10.784995310897358</v>
          </cell>
          <cell r="SA26">
            <v>10.784995310897358</v>
          </cell>
          <cell r="SB26">
            <v>15.282905238957836</v>
          </cell>
          <cell r="SC26">
            <v>15.282905238957836</v>
          </cell>
          <cell r="SD26">
            <v>0.68468532061303811</v>
          </cell>
          <cell r="SE26">
            <v>0.7083831191238521</v>
          </cell>
          <cell r="SF26">
            <v>0.63662337863712359</v>
          </cell>
          <cell r="SG26">
            <v>0.63662337863712359</v>
          </cell>
          <cell r="SH26">
            <v>1.1860670492062755</v>
          </cell>
          <cell r="SI26">
            <v>1.1860670492062755</v>
          </cell>
          <cell r="SJ26">
            <v>7.1934141980777735</v>
          </cell>
          <cell r="SK26">
            <v>7.2494846591239099</v>
          </cell>
          <cell r="SL26">
            <v>7.0796966624960405</v>
          </cell>
          <cell r="SM26">
            <v>7.0796966624960413</v>
          </cell>
          <cell r="SN26">
            <v>8.3797144643030528</v>
          </cell>
          <cell r="SO26">
            <v>8.3797144643030528</v>
          </cell>
          <cell r="SP26">
            <v>0.23529164307805497</v>
          </cell>
          <cell r="SQ26">
            <v>0.24343537536071835</v>
          </cell>
          <cell r="SR26">
            <v>0.21877518952401959</v>
          </cell>
          <cell r="SS26">
            <v>0.21877518952401959</v>
          </cell>
          <cell r="ST26">
            <v>0.40759113187736518</v>
          </cell>
          <cell r="SU26">
            <v>0.40759113187736518</v>
          </cell>
          <cell r="SV26">
            <v>0</v>
          </cell>
          <cell r="SW26">
            <v>0</v>
          </cell>
          <cell r="SX26">
            <v>0</v>
          </cell>
          <cell r="SY26">
            <v>0</v>
          </cell>
          <cell r="SZ26">
            <v>0</v>
          </cell>
          <cell r="TA26">
            <v>0</v>
          </cell>
          <cell r="TB26">
            <v>0</v>
          </cell>
          <cell r="TC26">
            <v>0</v>
          </cell>
          <cell r="TD26">
            <v>0</v>
          </cell>
          <cell r="TE26">
            <v>0</v>
          </cell>
          <cell r="TF26">
            <v>0</v>
          </cell>
          <cell r="TG26">
            <v>0</v>
          </cell>
          <cell r="TH26">
            <v>0.51353451223980484</v>
          </cell>
          <cell r="TI26">
            <v>0.53130857140688592</v>
          </cell>
          <cell r="TJ26">
            <v>0.47748661521785563</v>
          </cell>
          <cell r="TK26">
            <v>0.47748661521785563</v>
          </cell>
          <cell r="TL26">
            <v>0.88958583638466104</v>
          </cell>
          <cell r="TM26">
            <v>0.88958583638466104</v>
          </cell>
          <cell r="TN26">
            <v>2.5515190431788715</v>
          </cell>
          <cell r="TO26">
            <v>2.6398302459480791</v>
          </cell>
          <cell r="TP26">
            <v>2.3724134650223179</v>
          </cell>
          <cell r="TQ26">
            <v>2.3724134650223179</v>
          </cell>
          <cell r="TR26">
            <v>4.4199467571864819</v>
          </cell>
          <cell r="TS26">
            <v>4.4199467571864819</v>
          </cell>
          <cell r="TT26">
            <v>0</v>
          </cell>
          <cell r="TU26">
            <v>0</v>
          </cell>
          <cell r="TV26">
            <v>0</v>
          </cell>
          <cell r="TW26">
            <v>0</v>
          </cell>
          <cell r="TX26">
            <v>0</v>
          </cell>
          <cell r="TY26">
            <v>0</v>
          </cell>
          <cell r="TZ26">
            <v>3.5629334289723644</v>
          </cell>
          <cell r="UA26">
            <v>3.5629334289723644</v>
          </cell>
          <cell r="UB26">
            <v>1</v>
          </cell>
          <cell r="UC26">
            <v>0</v>
          </cell>
          <cell r="UD26">
            <v>2</v>
          </cell>
          <cell r="UE26">
            <v>0</v>
          </cell>
          <cell r="UF26">
            <v>1</v>
          </cell>
          <cell r="UG26">
            <v>0</v>
          </cell>
          <cell r="UH26">
            <v>0</v>
          </cell>
          <cell r="UI26">
            <v>0</v>
          </cell>
          <cell r="UJ26">
            <v>0.48201650773032678</v>
          </cell>
          <cell r="UK26">
            <v>0.48201650773032678</v>
          </cell>
          <cell r="UL26">
            <v>0.48201650773032678</v>
          </cell>
          <cell r="UM26">
            <v>0.48201650773032673</v>
          </cell>
          <cell r="UN26">
            <v>0.48201650773032678</v>
          </cell>
          <cell r="UO26">
            <v>0.48201650773032678</v>
          </cell>
          <cell r="UP26">
            <v>0.48201650773032678</v>
          </cell>
          <cell r="UQ26">
            <v>8.194280631415557E-2</v>
          </cell>
          <cell r="UR26">
            <v>8.1942806314155556E-2</v>
          </cell>
          <cell r="US26">
            <v>8.1942806314155556E-2</v>
          </cell>
          <cell r="UT26">
            <v>8.1942806314155556E-2</v>
          </cell>
          <cell r="UU26">
            <v>8.1942806314155556E-2</v>
          </cell>
          <cell r="UV26">
            <v>8.1942806314155556E-2</v>
          </cell>
          <cell r="UW26">
            <v>0.28920990463819607</v>
          </cell>
          <cell r="UX26">
            <v>0.28920990463819601</v>
          </cell>
          <cell r="UY26">
            <v>0.28920990463819607</v>
          </cell>
          <cell r="UZ26">
            <v>0.28920990463819601</v>
          </cell>
          <cell r="VA26">
            <v>0.28920990463819607</v>
          </cell>
          <cell r="VB26">
            <v>0.28920990463819607</v>
          </cell>
          <cell r="VC26">
            <v>0.28920990463819607</v>
          </cell>
          <cell r="VD26">
            <v>5.3021815850335961E-2</v>
          </cell>
          <cell r="VE26">
            <v>5.3021815850335947E-2</v>
          </cell>
          <cell r="VF26">
            <v>5.302181585033594E-2</v>
          </cell>
          <cell r="VG26">
            <v>5.3021815850335947E-2</v>
          </cell>
          <cell r="VH26">
            <v>5.3021815850335947E-2</v>
          </cell>
          <cell r="VI26">
            <v>5.3021815850335947E-2</v>
          </cell>
          <cell r="VJ26">
            <v>0</v>
          </cell>
          <cell r="VK26">
            <v>0</v>
          </cell>
          <cell r="VL26">
            <v>0</v>
          </cell>
          <cell r="VM26">
            <v>0</v>
          </cell>
          <cell r="VN26">
            <v>0</v>
          </cell>
          <cell r="VO26">
            <v>0</v>
          </cell>
          <cell r="VP26">
            <v>0</v>
          </cell>
          <cell r="VQ26">
            <v>0</v>
          </cell>
          <cell r="VR26">
            <v>0</v>
          </cell>
          <cell r="VS26">
            <v>0</v>
          </cell>
          <cell r="VT26">
            <v>0</v>
          </cell>
          <cell r="VU26">
            <v>0</v>
          </cell>
          <cell r="VV26">
            <v>4.3381485695729409E-2</v>
          </cell>
          <cell r="VW26">
            <v>4.3381485695729409E-2</v>
          </cell>
          <cell r="VX26">
            <v>4.3381485695729402E-2</v>
          </cell>
          <cell r="VY26">
            <v>4.3381485695729409E-2</v>
          </cell>
          <cell r="VZ26">
            <v>4.3381485695729409E-2</v>
          </cell>
          <cell r="WA26">
            <v>4.3381485695729409E-2</v>
          </cell>
          <cell r="WB26">
            <v>1.4460495231909804E-2</v>
          </cell>
          <cell r="WC26">
            <v>1.4460495231909804E-2</v>
          </cell>
          <cell r="WD26">
            <v>1.4460495231909802E-2</v>
          </cell>
          <cell r="WE26">
            <v>1.4460495231909802E-2</v>
          </cell>
          <cell r="WF26">
            <v>1.4460495231909804E-2</v>
          </cell>
          <cell r="WG26">
            <v>1.4460495231909802E-2</v>
          </cell>
          <cell r="WH26">
            <v>0</v>
          </cell>
          <cell r="WI26">
            <v>0</v>
          </cell>
          <cell r="WJ26">
            <v>0</v>
          </cell>
          <cell r="WK26">
            <v>0</v>
          </cell>
          <cell r="WL26">
            <v>0</v>
          </cell>
          <cell r="WM26">
            <v>0</v>
          </cell>
          <cell r="WN26">
            <v>0.28920990463819607</v>
          </cell>
          <cell r="WO26">
            <v>2.8748935824668296</v>
          </cell>
          <cell r="WP26">
            <v>2.8354519884356826</v>
          </cell>
          <cell r="WQ26">
            <v>2.9743971745641913</v>
          </cell>
          <cell r="WR26">
            <v>2.6730885132070776</v>
          </cell>
          <cell r="WS26">
            <v>2.6730885132070776</v>
          </cell>
          <cell r="WT26">
            <v>4.980122175082542</v>
          </cell>
          <cell r="WU26">
            <v>4.980122175082542</v>
          </cell>
          <cell r="WV26">
            <v>0</v>
          </cell>
          <cell r="WW26">
            <v>0</v>
          </cell>
          <cell r="WX26">
            <v>0</v>
          </cell>
          <cell r="WY26">
            <v>0</v>
          </cell>
          <cell r="WZ26">
            <v>0</v>
          </cell>
          <cell r="XA26">
            <v>0</v>
          </cell>
          <cell r="XB26">
            <v>0</v>
          </cell>
          <cell r="XC26">
            <v>0</v>
          </cell>
          <cell r="XD26">
            <v>0</v>
          </cell>
          <cell r="XE26">
            <v>0</v>
          </cell>
          <cell r="XF26">
            <v>0</v>
          </cell>
          <cell r="XG26">
            <v>0</v>
          </cell>
          <cell r="XH26">
            <v>0</v>
          </cell>
          <cell r="XI26">
            <v>0</v>
          </cell>
          <cell r="XJ26">
            <v>0</v>
          </cell>
          <cell r="XK26">
            <v>0</v>
          </cell>
          <cell r="XL26">
            <v>0</v>
          </cell>
          <cell r="XM26">
            <v>0</v>
          </cell>
          <cell r="XN26">
            <v>0</v>
          </cell>
          <cell r="XO26">
            <v>0</v>
          </cell>
          <cell r="XP26">
            <v>0</v>
          </cell>
          <cell r="XQ26">
            <v>0</v>
          </cell>
          <cell r="XR26">
            <v>0</v>
          </cell>
          <cell r="XS26">
            <v>0</v>
          </cell>
          <cell r="XT26">
            <v>0</v>
          </cell>
          <cell r="XU26">
            <v>0</v>
          </cell>
          <cell r="XV26">
            <v>0</v>
          </cell>
          <cell r="XW26">
            <v>0</v>
          </cell>
          <cell r="XX26">
            <v>0</v>
          </cell>
          <cell r="XY26">
            <v>0</v>
          </cell>
          <cell r="XZ26">
            <v>0</v>
          </cell>
          <cell r="YA26">
            <v>0</v>
          </cell>
          <cell r="YB26">
            <v>0</v>
          </cell>
          <cell r="YC26">
            <v>0</v>
          </cell>
          <cell r="YD26">
            <v>0</v>
          </cell>
          <cell r="YE26">
            <v>0</v>
          </cell>
          <cell r="YF26">
            <v>2.8748935824668296</v>
          </cell>
          <cell r="YG26">
            <v>2.9743971745641913</v>
          </cell>
          <cell r="YH26">
            <v>2.6730885132070776</v>
          </cell>
          <cell r="YI26">
            <v>2.6730885132070776</v>
          </cell>
          <cell r="YJ26">
            <v>4.980122175082542</v>
          </cell>
          <cell r="YK26">
            <v>4.980122175082542</v>
          </cell>
          <cell r="YL26">
            <v>0</v>
          </cell>
          <cell r="YM26">
            <v>0</v>
          </cell>
          <cell r="YN26">
            <v>0</v>
          </cell>
          <cell r="YO26">
            <v>0</v>
          </cell>
          <cell r="YP26">
            <v>0</v>
          </cell>
          <cell r="YQ26">
            <v>0</v>
          </cell>
          <cell r="YR26">
            <v>0</v>
          </cell>
          <cell r="YS26">
            <v>0</v>
          </cell>
          <cell r="YT26">
            <v>0.20658553049680128</v>
          </cell>
          <cell r="YU26">
            <v>0</v>
          </cell>
          <cell r="YV26">
            <v>0.5328228384788426</v>
          </cell>
          <cell r="YW26">
            <v>1.1655726231173908</v>
          </cell>
          <cell r="YX26">
            <v>0.96991259037379485</v>
          </cell>
          <cell r="YY26">
            <v>0</v>
          </cell>
          <cell r="YZ26">
            <v>0</v>
          </cell>
          <cell r="ZA26">
            <v>0</v>
          </cell>
          <cell r="ZB26">
            <v>0</v>
          </cell>
          <cell r="ZC26">
            <v>0.2037513168492921</v>
          </cell>
          <cell r="ZD26">
            <v>0</v>
          </cell>
          <cell r="ZE26">
            <v>0.52551286978505396</v>
          </cell>
          <cell r="ZF26">
            <v>1.1495817556657446</v>
          </cell>
          <cell r="ZG26">
            <v>0.95660604613559164</v>
          </cell>
          <cell r="ZH26">
            <v>0</v>
          </cell>
          <cell r="ZI26">
            <v>0</v>
          </cell>
          <cell r="ZJ26">
            <v>0</v>
          </cell>
          <cell r="ZK26">
            <v>0.58606099745448281</v>
          </cell>
          <cell r="ZL26">
            <v>0.58606099745448292</v>
          </cell>
          <cell r="ZM26">
            <v>0.58606099745448292</v>
          </cell>
          <cell r="ZN26">
            <v>0.26174786763239216</v>
          </cell>
          <cell r="ZO26">
            <v>0.26174786763239216</v>
          </cell>
          <cell r="ZP26">
            <v>4.8699351858349456</v>
          </cell>
          <cell r="ZQ26">
            <v>4.8699351858349456</v>
          </cell>
          <cell r="ZR26">
            <v>0</v>
          </cell>
          <cell r="ZS26">
            <v>37</v>
          </cell>
          <cell r="ZT26">
            <v>37</v>
          </cell>
          <cell r="ZU26">
            <v>0</v>
          </cell>
          <cell r="ZV26">
            <v>0</v>
          </cell>
          <cell r="ZW26">
            <v>0</v>
          </cell>
        </row>
        <row r="27">
          <cell r="A27" t="str">
            <v>Ethiopia_26</v>
          </cell>
          <cell r="B27" t="str">
            <v>Ethiopia</v>
          </cell>
          <cell r="C27" t="str">
            <v xml:space="preserve">Woliso HC </v>
          </cell>
          <cell r="D27" t="str">
            <v>Health Center</v>
          </cell>
          <cell r="E27" t="str">
            <v>Primary</v>
          </cell>
          <cell r="F27" t="str">
            <v>Peri-urban/Semi-urban</v>
          </cell>
          <cell r="G27" t="str">
            <v>No</v>
          </cell>
          <cell r="H27">
            <v>39022</v>
          </cell>
          <cell r="I27" t="e">
            <v>#VALUE!</v>
          </cell>
          <cell r="J27">
            <v>48425</v>
          </cell>
          <cell r="K27">
            <v>4</v>
          </cell>
          <cell r="L27">
            <v>15</v>
          </cell>
          <cell r="M27" t="str">
            <v>USD</v>
          </cell>
          <cell r="N27">
            <v>1</v>
          </cell>
          <cell r="O27">
            <v>0.8</v>
          </cell>
          <cell r="P27">
            <v>0</v>
          </cell>
          <cell r="Q27">
            <v>0</v>
          </cell>
          <cell r="R27">
            <v>0.2</v>
          </cell>
          <cell r="S27">
            <v>0</v>
          </cell>
          <cell r="T27">
            <v>48425</v>
          </cell>
          <cell r="U27" t="str">
            <v>Jul-10</v>
          </cell>
          <cell r="V27" t="str">
            <v>Jun-11</v>
          </cell>
          <cell r="W27">
            <v>111</v>
          </cell>
          <cell r="X27">
            <v>542.16666666666663</v>
          </cell>
          <cell r="Y27">
            <v>0</v>
          </cell>
          <cell r="Z27">
            <v>9.4166666666666661</v>
          </cell>
          <cell r="AA27">
            <v>0</v>
          </cell>
          <cell r="AB27">
            <v>662.58333333333337</v>
          </cell>
          <cell r="AC27">
            <v>551.58333333333326</v>
          </cell>
          <cell r="AD27">
            <v>4.7838007797761284</v>
          </cell>
          <cell r="AE27">
            <v>13.624449754747827</v>
          </cell>
          <cell r="AF27">
            <v>8</v>
          </cell>
          <cell r="AG27">
            <v>4</v>
          </cell>
          <cell r="AH27">
            <v>0</v>
          </cell>
          <cell r="AI27">
            <v>12</v>
          </cell>
          <cell r="AJ27">
            <v>0</v>
          </cell>
          <cell r="AK27">
            <v>19</v>
          </cell>
          <cell r="AL27">
            <v>12.5</v>
          </cell>
          <cell r="AM27">
            <v>0</v>
          </cell>
          <cell r="AN27">
            <v>15</v>
          </cell>
          <cell r="AO27">
            <v>0</v>
          </cell>
          <cell r="AP27">
            <v>8</v>
          </cell>
          <cell r="AQ27">
            <v>7.5</v>
          </cell>
          <cell r="AR27">
            <v>0</v>
          </cell>
          <cell r="AS27">
            <v>12</v>
          </cell>
          <cell r="AT27">
            <v>0</v>
          </cell>
          <cell r="AU27">
            <v>5</v>
          </cell>
          <cell r="AV27">
            <v>5</v>
          </cell>
          <cell r="AW27">
            <v>0</v>
          </cell>
          <cell r="AX27">
            <v>5</v>
          </cell>
          <cell r="AY27">
            <v>0</v>
          </cell>
          <cell r="AZ27">
            <v>71011.583333333328</v>
          </cell>
          <cell r="BA27" t="str">
            <v>1: Yes</v>
          </cell>
          <cell r="BB27">
            <v>0.25040000000000001</v>
          </cell>
          <cell r="BC27">
            <v>5.8400000000000001E-2</v>
          </cell>
          <cell r="BD27">
            <v>0</v>
          </cell>
          <cell r="BE27">
            <v>1.9799999999999998E-2</v>
          </cell>
          <cell r="BF27" t="str">
            <v>N/A</v>
          </cell>
          <cell r="BG27" t="str">
            <v>N/A</v>
          </cell>
          <cell r="BH27" t="str">
            <v>0: No</v>
          </cell>
          <cell r="BI27" t="str">
            <v>N/A</v>
          </cell>
          <cell r="BJ27" t="str">
            <v>N/A</v>
          </cell>
          <cell r="BK27" t="str">
            <v>0: No</v>
          </cell>
          <cell r="BL27">
            <v>0.22615856273832322</v>
          </cell>
          <cell r="BM27" t="str">
            <v>1: Yes</v>
          </cell>
          <cell r="BN27">
            <v>0.25040000000000001</v>
          </cell>
          <cell r="BO27">
            <v>5.8400000000000001E-2</v>
          </cell>
          <cell r="BP27">
            <v>0</v>
          </cell>
          <cell r="BQ27">
            <v>1.9799999999999998E-2</v>
          </cell>
          <cell r="BR27" t="str">
            <v>N/A</v>
          </cell>
          <cell r="BS27" t="str">
            <v>N/A</v>
          </cell>
          <cell r="BT27" t="str">
            <v>0: No</v>
          </cell>
          <cell r="BU27" t="str">
            <v>0: No</v>
          </cell>
          <cell r="BV27" t="str">
            <v>0: No</v>
          </cell>
          <cell r="BW27" t="str">
            <v>0: No</v>
          </cell>
          <cell r="BX27" t="str">
            <v>1: Yes</v>
          </cell>
          <cell r="BY27" t="str">
            <v>0: No</v>
          </cell>
          <cell r="BZ27" t="str">
            <v>1: Yes</v>
          </cell>
          <cell r="CA27" t="str">
            <v>Medical Record Number</v>
          </cell>
          <cell r="CB27" t="str">
            <v/>
          </cell>
          <cell r="CC27">
            <v>15.304889976511211</v>
          </cell>
          <cell r="CD27">
            <v>27.418440652314015</v>
          </cell>
          <cell r="CE27">
            <v>12.867172874204323</v>
          </cell>
          <cell r="CF27">
            <v>12.525858171574232</v>
          </cell>
          <cell r="CG27">
            <v>22.439854152737826</v>
          </cell>
          <cell r="CH27">
            <v>10.530776943758873</v>
          </cell>
          <cell r="CI27">
            <v>10.226496033148749</v>
          </cell>
          <cell r="CJ27">
            <v>0</v>
          </cell>
          <cell r="CK27">
            <v>28.049817690922282</v>
          </cell>
          <cell r="CL27">
            <v>0</v>
          </cell>
          <cell r="CM27">
            <v>2.7790318049369787</v>
          </cell>
          <cell r="CN27">
            <v>4.9785864995761875</v>
          </cell>
          <cell r="CO27">
            <v>2.3363959304454505</v>
          </cell>
          <cell r="CP27">
            <v>2.2688870766297726</v>
          </cell>
          <cell r="CQ27">
            <v>0</v>
          </cell>
          <cell r="CR27">
            <v>6.2232331244702337</v>
          </cell>
          <cell r="CS27">
            <v>0</v>
          </cell>
          <cell r="CT27">
            <v>10.530776943758873</v>
          </cell>
          <cell r="CU27">
            <v>10.226496033148749</v>
          </cell>
          <cell r="CV27">
            <v>28.049817690922282</v>
          </cell>
          <cell r="CW27">
            <v>2.3363959304454505</v>
          </cell>
          <cell r="CX27">
            <v>2.2688870766297726</v>
          </cell>
          <cell r="CY27">
            <v>6.2232331244702337</v>
          </cell>
          <cell r="CZ27">
            <v>9.9031389904600289</v>
          </cell>
          <cell r="DA27">
            <v>17.741298963812667</v>
          </cell>
          <cell r="DB27">
            <v>8.0852273923625422</v>
          </cell>
          <cell r="DC27">
            <v>0</v>
          </cell>
          <cell r="DD27">
            <v>22.176623704765827</v>
          </cell>
          <cell r="DE27">
            <v>0</v>
          </cell>
          <cell r="DF27">
            <v>0.97395294122909948</v>
          </cell>
          <cell r="DG27">
            <v>1.7448195288055277</v>
          </cell>
          <cell r="DH27">
            <v>0.79516514984626907</v>
          </cell>
          <cell r="DI27">
            <v>0</v>
          </cell>
          <cell r="DJ27">
            <v>2.1810244110069092</v>
          </cell>
          <cell r="DK27">
            <v>0</v>
          </cell>
          <cell r="DL27">
            <v>0.66385992787998693</v>
          </cell>
          <cell r="DM27">
            <v>1.1892933606162437</v>
          </cell>
          <cell r="DN27">
            <v>0.54199567215584021</v>
          </cell>
          <cell r="DO27">
            <v>0</v>
          </cell>
          <cell r="DP27">
            <v>1.4866167007703048</v>
          </cell>
          <cell r="DQ27">
            <v>0</v>
          </cell>
          <cell r="DR27">
            <v>0</v>
          </cell>
          <cell r="DS27">
            <v>0</v>
          </cell>
          <cell r="DT27">
            <v>0</v>
          </cell>
          <cell r="DU27">
            <v>0</v>
          </cell>
          <cell r="DV27">
            <v>0</v>
          </cell>
          <cell r="DW27">
            <v>0</v>
          </cell>
          <cell r="DX27">
            <v>0</v>
          </cell>
          <cell r="DY27">
            <v>0</v>
          </cell>
          <cell r="DZ27">
            <v>0</v>
          </cell>
          <cell r="EA27">
            <v>0</v>
          </cell>
          <cell r="EB27">
            <v>0</v>
          </cell>
          <cell r="EC27">
            <v>0</v>
          </cell>
          <cell r="ED27">
            <v>2.8927673469692943</v>
          </cell>
          <cell r="EE27">
            <v>5.1823417185981979</v>
          </cell>
          <cell r="EF27">
            <v>2.3617442727986573</v>
          </cell>
          <cell r="EG27">
            <v>0</v>
          </cell>
          <cell r="EH27">
            <v>6.4779271482477476</v>
          </cell>
          <cell r="EI27">
            <v>0</v>
          </cell>
          <cell r="EJ27">
            <v>0.87117076997280096</v>
          </cell>
          <cell r="EK27">
            <v>1.5606870804813751</v>
          </cell>
          <cell r="EL27">
            <v>0.71125062261520999</v>
          </cell>
          <cell r="EM27">
            <v>0</v>
          </cell>
          <cell r="EN27">
            <v>1.9508588506017188</v>
          </cell>
          <cell r="EO27">
            <v>0</v>
          </cell>
          <cell r="EP27">
            <v>0</v>
          </cell>
          <cell r="EQ27">
            <v>0</v>
          </cell>
          <cell r="ER27">
            <v>0</v>
          </cell>
          <cell r="ES27">
            <v>0</v>
          </cell>
          <cell r="ET27">
            <v>0</v>
          </cell>
          <cell r="EU27">
            <v>0</v>
          </cell>
          <cell r="EV27">
            <v>0</v>
          </cell>
          <cell r="EW27">
            <v>1.5092441202364482</v>
          </cell>
          <cell r="EX27">
            <v>0.72443717771349503</v>
          </cell>
          <cell r="EY27">
            <v>0</v>
          </cell>
          <cell r="EZ27">
            <v>1.6601685322600932</v>
          </cell>
          <cell r="FA27">
            <v>0.43164381838762411</v>
          </cell>
          <cell r="FB27">
            <v>0</v>
          </cell>
          <cell r="FC27">
            <v>25.687334926424352</v>
          </cell>
          <cell r="FD27">
            <v>3.0184882404728963</v>
          </cell>
          <cell r="FE27">
            <v>33.031316815494911</v>
          </cell>
          <cell r="FF27">
            <v>2.2638661803546722</v>
          </cell>
          <cell r="FG27">
            <v>0.9206389133442332</v>
          </cell>
          <cell r="FH27">
            <v>3.1845050936989052</v>
          </cell>
          <cell r="FI27">
            <v>0</v>
          </cell>
          <cell r="FJ27">
            <v>2.7037842417727629</v>
          </cell>
          <cell r="FK27">
            <v>1.2978164360509261</v>
          </cell>
          <cell r="FL27">
            <v>0</v>
          </cell>
          <cell r="FM27">
            <v>2.9741626659500393</v>
          </cell>
          <cell r="FN27">
            <v>0.77328229314701014</v>
          </cell>
          <cell r="FO27">
            <v>0</v>
          </cell>
          <cell r="FP27">
            <v>46.018407794972433</v>
          </cell>
          <cell r="FQ27">
            <v>5.4075684835455258</v>
          </cell>
          <cell r="FR27">
            <v>59.175021915438698</v>
          </cell>
          <cell r="FS27">
            <v>4.0556763626591446</v>
          </cell>
          <cell r="FT27">
            <v>1.6493083874813852</v>
          </cell>
          <cell r="FU27">
            <v>5.7049847501405297</v>
          </cell>
          <cell r="FV27">
            <v>0</v>
          </cell>
          <cell r="FW27">
            <v>1.2688562305421789</v>
          </cell>
          <cell r="FX27">
            <v>0.60905099066024582</v>
          </cell>
          <cell r="FY27">
            <v>0</v>
          </cell>
          <cell r="FZ27">
            <v>1.3957418535963966</v>
          </cell>
          <cell r="GA27">
            <v>0.36289288193506319</v>
          </cell>
          <cell r="GB27">
            <v>0</v>
          </cell>
          <cell r="GC27">
            <v>21.595933043827888</v>
          </cell>
          <cell r="GD27">
            <v>2.5377124610843578</v>
          </cell>
          <cell r="GE27">
            <v>27.770187461646128</v>
          </cell>
          <cell r="GF27">
            <v>1.9032843458132682</v>
          </cell>
          <cell r="GG27">
            <v>0.77400230063072906</v>
          </cell>
          <cell r="GH27">
            <v>2.6772866464439975</v>
          </cell>
          <cell r="GI27">
            <v>0</v>
          </cell>
          <cell r="GJ27">
            <v>2690.1930563161454</v>
          </cell>
          <cell r="GK27">
            <v>971.61023983982602</v>
          </cell>
          <cell r="GL27">
            <v>0</v>
          </cell>
          <cell r="GM27">
            <v>1089.4808963205066</v>
          </cell>
          <cell r="GN27">
            <v>1253.4266130835176</v>
          </cell>
          <cell r="GO27">
            <v>0</v>
          </cell>
          <cell r="GP27">
            <v>153.99745867676174</v>
          </cell>
          <cell r="GQ27">
            <v>551.58947470147018</v>
          </cell>
          <cell r="GR27">
            <v>902.21800421745411</v>
          </cell>
          <cell r="GS27">
            <v>800.02155807919996</v>
          </cell>
          <cell r="GT27">
            <v>0</v>
          </cell>
          <cell r="GU27">
            <v>1</v>
          </cell>
          <cell r="GV27">
            <v>0</v>
          </cell>
          <cell r="GW27">
            <v>0.22061101733553923</v>
          </cell>
          <cell r="GX27">
            <v>0.33306911207131445</v>
          </cell>
          <cell r="GY27">
            <v>0</v>
          </cell>
          <cell r="GZ27">
            <v>3.0184882404728963</v>
          </cell>
          <cell r="HA27">
            <v>19.995000000000001</v>
          </cell>
          <cell r="HB27">
            <v>153.95784170310523</v>
          </cell>
          <cell r="HC27">
            <v>105.37883897279711</v>
          </cell>
          <cell r="HD27">
            <v>0</v>
          </cell>
          <cell r="HE27">
            <v>304.03561777448823</v>
          </cell>
          <cell r="HF27">
            <v>0</v>
          </cell>
          <cell r="HG27">
            <v>146.25994961794999</v>
          </cell>
          <cell r="HH27">
            <v>7.697892085155261</v>
          </cell>
          <cell r="HI27">
            <v>100.10989702415725</v>
          </cell>
          <cell r="HJ27">
            <v>5.2689419486398545</v>
          </cell>
          <cell r="HK27">
            <v>0</v>
          </cell>
          <cell r="HL27">
            <v>0</v>
          </cell>
          <cell r="HM27">
            <v>288.83383688576379</v>
          </cell>
          <cell r="HN27">
            <v>15.201780888724413</v>
          </cell>
          <cell r="HO27">
            <v>0</v>
          </cell>
          <cell r="HP27">
            <v>0</v>
          </cell>
          <cell r="HQ27">
            <v>168.8</v>
          </cell>
          <cell r="HR27">
            <v>340.80000000000007</v>
          </cell>
          <cell r="HS27">
            <v>40</v>
          </cell>
          <cell r="HT27">
            <v>0</v>
          </cell>
          <cell r="HU27" t="str">
            <v>1: Yes</v>
          </cell>
          <cell r="HV27" t="str">
            <v>2</v>
          </cell>
          <cell r="HW27" t="str">
            <v>7</v>
          </cell>
          <cell r="HX27" t="str">
            <v>D4T3TC: D4T-3TC</v>
          </cell>
          <cell r="HY27" t="str">
            <v>1: Yes</v>
          </cell>
          <cell r="HZ27" t="str">
            <v>0: No</v>
          </cell>
          <cell r="IA27" t="str">
            <v>N/A</v>
          </cell>
          <cell r="IB27" t="str">
            <v>N/A</v>
          </cell>
          <cell r="IC27" t="str">
            <v>N/A</v>
          </cell>
          <cell r="ID27">
            <v>0</v>
          </cell>
          <cell r="IE27">
            <v>338</v>
          </cell>
          <cell r="IF27">
            <v>0</v>
          </cell>
          <cell r="IG27">
            <v>162</v>
          </cell>
          <cell r="IH27">
            <v>0</v>
          </cell>
          <cell r="II27">
            <v>40</v>
          </cell>
          <cell r="IJ27">
            <v>0</v>
          </cell>
          <cell r="IK27">
            <v>0</v>
          </cell>
          <cell r="IL27">
            <v>0</v>
          </cell>
          <cell r="IM27">
            <v>0</v>
          </cell>
          <cell r="IN27">
            <v>53.426982537955851</v>
          </cell>
          <cell r="IO27">
            <v>86.333054358572809</v>
          </cell>
          <cell r="IP27">
            <v>118.77139391566578</v>
          </cell>
          <cell r="IQ27">
            <v>141.70379137230802</v>
          </cell>
          <cell r="IR27">
            <v>151.52344998649522</v>
          </cell>
          <cell r="IS27" t="str">
            <v>N/A</v>
          </cell>
          <cell r="IT27">
            <v>128.29043031908435</v>
          </cell>
          <cell r="IU27" t="str">
            <v>N/A</v>
          </cell>
          <cell r="IV27">
            <v>4099</v>
          </cell>
          <cell r="IW27">
            <v>0</v>
          </cell>
          <cell r="IX27">
            <v>2607.0029999999997</v>
          </cell>
          <cell r="IY27">
            <v>5.7000349999999997</v>
          </cell>
          <cell r="IZ27">
            <v>1218.2674999999999</v>
          </cell>
          <cell r="JA27">
            <v>0</v>
          </cell>
          <cell r="JB27">
            <v>562.59</v>
          </cell>
          <cell r="JC27">
            <v>3720.3965000000003</v>
          </cell>
          <cell r="JD27">
            <v>4601.7139999999999</v>
          </cell>
          <cell r="JE27">
            <v>0</v>
          </cell>
          <cell r="JF27">
            <v>2888.6654999999996</v>
          </cell>
          <cell r="JG27">
            <v>5.7000349999999997</v>
          </cell>
          <cell r="JH27">
            <v>1218.2674999999999</v>
          </cell>
          <cell r="JI27">
            <v>0</v>
          </cell>
          <cell r="JJ27">
            <v>569.54100000000005</v>
          </cell>
          <cell r="JK27">
            <v>3726.3964999999998</v>
          </cell>
          <cell r="JL27">
            <v>256</v>
          </cell>
          <cell r="JM27">
            <v>82</v>
          </cell>
          <cell r="JN27">
            <v>124</v>
          </cell>
          <cell r="JO27">
            <v>38</v>
          </cell>
          <cell r="JP27">
            <v>14</v>
          </cell>
          <cell r="JQ27">
            <v>26</v>
          </cell>
          <cell r="JR27">
            <v>0</v>
          </cell>
          <cell r="JS27">
            <v>0</v>
          </cell>
          <cell r="JT27">
            <v>0</v>
          </cell>
          <cell r="JU27">
            <v>0</v>
          </cell>
          <cell r="JV27">
            <v>4.3919011004532154</v>
          </cell>
          <cell r="JW27">
            <v>9.8869811503093707</v>
          </cell>
          <cell r="JX27" t="str">
            <v/>
          </cell>
          <cell r="JY27">
            <v>2.6909500670282807</v>
          </cell>
          <cell r="JZ27">
            <v>4.2871771553742803</v>
          </cell>
          <cell r="KA27">
            <v>4.5083333126838321</v>
          </cell>
          <cell r="KB27">
            <v>4.3541744618533507</v>
          </cell>
          <cell r="KC27" t="str">
            <v/>
          </cell>
          <cell r="KD27">
            <v>7.3098614583668882</v>
          </cell>
          <cell r="KE27" t="e">
            <v>#N/A</v>
          </cell>
          <cell r="KF27" t="str">
            <v>Tenofovir/Emtricitabine (TDF/FTC)</v>
          </cell>
          <cell r="KG27" t="str">
            <v/>
          </cell>
          <cell r="KH27" t="str">
            <v>1: Yes</v>
          </cell>
          <cell r="KI27" t="str">
            <v>2</v>
          </cell>
          <cell r="KJ27" t="str">
            <v>7</v>
          </cell>
          <cell r="KK27" t="str">
            <v>D4T3TC: D4T-3TC</v>
          </cell>
          <cell r="KL27" t="str">
            <v>1: Yes</v>
          </cell>
          <cell r="KM27">
            <v>338</v>
          </cell>
          <cell r="KN27">
            <v>162</v>
          </cell>
          <cell r="KO27">
            <v>40</v>
          </cell>
          <cell r="KP27">
            <v>0</v>
          </cell>
          <cell r="KQ27">
            <v>9.40843636320513</v>
          </cell>
          <cell r="KR27">
            <v>9.40843636320513</v>
          </cell>
          <cell r="KS27">
            <v>9.40843636320513</v>
          </cell>
          <cell r="KT27">
            <v>0</v>
          </cell>
          <cell r="KU27">
            <v>9.40843636320513</v>
          </cell>
          <cell r="KV27">
            <v>0</v>
          </cell>
          <cell r="KW27">
            <v>0.66846079983361917</v>
          </cell>
          <cell r="KX27">
            <v>0.66846079983361906</v>
          </cell>
          <cell r="KY27">
            <v>0.66846079983361917</v>
          </cell>
          <cell r="KZ27">
            <v>0</v>
          </cell>
          <cell r="LA27">
            <v>0.66846079983361906</v>
          </cell>
          <cell r="LB27">
            <v>0</v>
          </cell>
          <cell r="LC27">
            <v>6.3409945856023164E-2</v>
          </cell>
          <cell r="LD27">
            <v>0</v>
          </cell>
          <cell r="LE27">
            <v>0</v>
          </cell>
          <cell r="LF27">
            <v>0</v>
          </cell>
          <cell r="LG27">
            <v>4.4617033584180552</v>
          </cell>
          <cell r="LH27">
            <v>0</v>
          </cell>
          <cell r="LI27">
            <v>7.2317057663301005</v>
          </cell>
          <cell r="LJ27">
            <v>7.2317057663300996</v>
          </cell>
          <cell r="LK27">
            <v>7.2317057663300996</v>
          </cell>
          <cell r="LL27">
            <v>0</v>
          </cell>
          <cell r="LM27">
            <v>7.2317057663301005</v>
          </cell>
          <cell r="LN27">
            <v>0</v>
          </cell>
          <cell r="LO27">
            <v>2.0942337098539427</v>
          </cell>
          <cell r="LP27">
            <v>2.0942337098539427</v>
          </cell>
          <cell r="LQ27">
            <v>2.0942337098539427</v>
          </cell>
          <cell r="LR27">
            <v>0</v>
          </cell>
          <cell r="LS27">
            <v>2.0942337098539427</v>
          </cell>
          <cell r="LT27">
            <v>0</v>
          </cell>
          <cell r="LU27">
            <v>0</v>
          </cell>
          <cell r="LV27">
            <v>0</v>
          </cell>
          <cell r="LW27">
            <v>0</v>
          </cell>
          <cell r="LX27">
            <v>0</v>
          </cell>
          <cell r="LY27">
            <v>0</v>
          </cell>
          <cell r="LZ27">
            <v>0</v>
          </cell>
          <cell r="MA27">
            <v>8.2496887021086263E-2</v>
          </cell>
          <cell r="MB27">
            <v>8.2496887021086263E-2</v>
          </cell>
          <cell r="MC27">
            <v>8.2496887021086263E-2</v>
          </cell>
          <cell r="MD27">
            <v>0</v>
          </cell>
          <cell r="ME27">
            <v>8.2496887021086263E-2</v>
          </cell>
          <cell r="MF27">
            <v>0</v>
          </cell>
          <cell r="MG27">
            <v>8.2496887021086263E-2</v>
          </cell>
          <cell r="MH27">
            <v>8.2496887021086263E-2</v>
          </cell>
          <cell r="MI27">
            <v>8.2496887021086263E-2</v>
          </cell>
          <cell r="MJ27">
            <v>0</v>
          </cell>
          <cell r="MK27">
            <v>8.2496887021086263E-2</v>
          </cell>
          <cell r="ML27">
            <v>0</v>
          </cell>
          <cell r="MM27">
            <v>9.3259394761840433</v>
          </cell>
          <cell r="MN27">
            <v>9.3259394761840433</v>
          </cell>
          <cell r="MO27">
            <v>9.3259394761840433</v>
          </cell>
          <cell r="MP27">
            <v>0</v>
          </cell>
          <cell r="MQ27">
            <v>9.3259394761840433</v>
          </cell>
          <cell r="MR27">
            <v>0</v>
          </cell>
          <cell r="MS27">
            <v>0</v>
          </cell>
          <cell r="MT27">
            <v>1.0172305370393662</v>
          </cell>
          <cell r="MU27">
            <v>0</v>
          </cell>
          <cell r="MV27">
            <v>0</v>
          </cell>
          <cell r="MW27">
            <v>0</v>
          </cell>
          <cell r="MX27">
            <v>0.64746572758143639</v>
          </cell>
          <cell r="MY27">
            <v>0</v>
          </cell>
          <cell r="MZ27">
            <v>0</v>
          </cell>
          <cell r="NA27">
            <v>0</v>
          </cell>
          <cell r="NB27">
            <v>0.11772104137844298</v>
          </cell>
          <cell r="NC27" t="str">
            <v/>
          </cell>
          <cell r="ND27">
            <v>7.1092102556986427</v>
          </cell>
          <cell r="NE27">
            <v>0</v>
          </cell>
          <cell r="NF27">
            <v>0</v>
          </cell>
          <cell r="NG27" t="str">
            <v>N/A</v>
          </cell>
          <cell r="NH27">
            <v>2.761664283714234</v>
          </cell>
          <cell r="NI27">
            <v>0.12699443206851008</v>
          </cell>
          <cell r="NJ27" t="str">
            <v>N/A</v>
          </cell>
          <cell r="NK27" t="str">
            <v>N/A</v>
          </cell>
          <cell r="NL27">
            <v>0.59532511813579603</v>
          </cell>
          <cell r="NM27">
            <v>112.91258961136964</v>
          </cell>
          <cell r="NN27">
            <v>551.50848949817635</v>
          </cell>
          <cell r="NO27">
            <v>674</v>
          </cell>
          <cell r="NP27">
            <v>0</v>
          </cell>
          <cell r="NQ27">
            <v>429</v>
          </cell>
          <cell r="NR27">
            <v>0</v>
          </cell>
          <cell r="NS27">
            <v>78</v>
          </cell>
          <cell r="NT27">
            <v>0</v>
          </cell>
          <cell r="NU27">
            <v>15.086260496317644</v>
          </cell>
          <cell r="NV27">
            <v>12.203492045873343</v>
          </cell>
          <cell r="NW27">
            <v>9.4084363632051318</v>
          </cell>
          <cell r="NX27">
            <v>0.66846079983361917</v>
          </cell>
          <cell r="NY27">
            <v>7.6170490935373952E-2</v>
          </cell>
          <cell r="NZ27">
            <v>7.2317057663301014</v>
          </cell>
          <cell r="OA27">
            <v>2.0942337098539432</v>
          </cell>
          <cell r="OB27">
            <v>0</v>
          </cell>
          <cell r="OC27">
            <v>8.2496887021086276E-2</v>
          </cell>
          <cell r="OD27">
            <v>8.2496887021086276E-2</v>
          </cell>
          <cell r="OE27">
            <v>9.3259394761840451</v>
          </cell>
          <cell r="OF27">
            <v>0</v>
          </cell>
          <cell r="OG27">
            <v>1.0172305370393662</v>
          </cell>
          <cell r="OH27">
            <v>0</v>
          </cell>
          <cell r="OI27">
            <v>0</v>
          </cell>
          <cell r="OJ27">
            <v>0</v>
          </cell>
          <cell r="OK27">
            <v>0.64746572758143639</v>
          </cell>
          <cell r="OL27">
            <v>0</v>
          </cell>
          <cell r="OM27">
            <v>0</v>
          </cell>
          <cell r="ON27">
            <v>0</v>
          </cell>
          <cell r="OO27">
            <v>0.117721041378443</v>
          </cell>
          <cell r="OP27">
            <v>28.195583442616041</v>
          </cell>
          <cell r="OQ27">
            <v>28.557725575840053</v>
          </cell>
          <cell r="OR27">
            <v>26.396019794110295</v>
          </cell>
          <cell r="OS27">
            <v>26.396019794110295</v>
          </cell>
          <cell r="OT27">
            <v>28.131535861436092</v>
          </cell>
          <cell r="OU27">
            <v>0</v>
          </cell>
          <cell r="OV27">
            <v>53.095692672407885</v>
          </cell>
          <cell r="OW27">
            <v>6.3433332799027813</v>
          </cell>
          <cell r="OX27">
            <v>4.5437696313970282</v>
          </cell>
          <cell r="OY27">
            <v>6.2792856987228243</v>
          </cell>
          <cell r="OZ27">
            <v>0</v>
          </cell>
          <cell r="PA27">
            <v>31.243442509694617</v>
          </cell>
          <cell r="PB27">
            <v>0</v>
          </cell>
          <cell r="PC27">
            <v>26.78580427048524</v>
          </cell>
          <cell r="PD27">
            <v>0</v>
          </cell>
          <cell r="PE27">
            <v>25.076218804404778</v>
          </cell>
          <cell r="PF27">
            <v>26.724959068364285</v>
          </cell>
          <cell r="PG27">
            <v>0</v>
          </cell>
          <cell r="PH27">
            <v>50.440908038787491</v>
          </cell>
          <cell r="PI27">
            <v>1.4097791721308024</v>
          </cell>
          <cell r="PJ27">
            <v>0</v>
          </cell>
          <cell r="PK27">
            <v>1.3198009897055147</v>
          </cell>
          <cell r="PL27">
            <v>1.4065767930718045</v>
          </cell>
          <cell r="PM27">
            <v>0</v>
          </cell>
          <cell r="PN27">
            <v>2.6547846336203942</v>
          </cell>
          <cell r="PO27">
            <v>1.3423906416558222E-3</v>
          </cell>
          <cell r="PP27">
            <v>0.6</v>
          </cell>
          <cell r="PQ27">
            <v>0.5</v>
          </cell>
          <cell r="PR27">
            <v>1</v>
          </cell>
          <cell r="PS27">
            <v>1</v>
          </cell>
          <cell r="PT27" t="str">
            <v>0: No</v>
          </cell>
          <cell r="PU27" t="str">
            <v>N/A</v>
          </cell>
          <cell r="PV27" t="str">
            <v>N/A</v>
          </cell>
          <cell r="PW27" t="str">
            <v>0: No</v>
          </cell>
          <cell r="PX27" t="str">
            <v>1: Only patients with CD4 &lt;</v>
          </cell>
          <cell r="PY27">
            <v>1</v>
          </cell>
          <cell r="PZ27" t="str">
            <v>0: No</v>
          </cell>
          <cell r="QA27" t="str">
            <v>N/A</v>
          </cell>
          <cell r="QB27" t="str">
            <v>N/A</v>
          </cell>
          <cell r="QC27">
            <v>-6.5671082905226053E-2</v>
          </cell>
          <cell r="QD27">
            <v>0.41896580838126429</v>
          </cell>
          <cell r="QE27">
            <v>5.1847039000422619</v>
          </cell>
          <cell r="QF27">
            <v>0</v>
          </cell>
          <cell r="QG27">
            <v>0.50952289582577193</v>
          </cell>
          <cell r="QH27">
            <v>0.25381970132515203</v>
          </cell>
          <cell r="QI27">
            <v>4.2325933042297086</v>
          </cell>
          <cell r="QJ27">
            <v>6.3433332799027813</v>
          </cell>
          <cell r="QK27">
            <v>11.318315635814331</v>
          </cell>
          <cell r="QL27">
            <v>-6.5671082905226066E-2</v>
          </cell>
          <cell r="QM27">
            <v>0.41896580838126435</v>
          </cell>
          <cell r="QN27">
            <v>5.1847039000422628</v>
          </cell>
          <cell r="QO27">
            <v>0</v>
          </cell>
          <cell r="QP27">
            <v>0.50952289582577193</v>
          </cell>
          <cell r="QQ27">
            <v>0.25381970132515203</v>
          </cell>
          <cell r="QR27">
            <v>4.2325933042297086</v>
          </cell>
          <cell r="QS27">
            <v>4.5437696313970282</v>
          </cell>
          <cell r="QT27">
            <v>11.318315635814331</v>
          </cell>
          <cell r="QU27">
            <v>-6.567108290522608E-2</v>
          </cell>
          <cell r="QV27">
            <v>0.4189658083812644</v>
          </cell>
          <cell r="QW27">
            <v>5.1847039000422637</v>
          </cell>
          <cell r="QX27">
            <v>0</v>
          </cell>
          <cell r="QY27">
            <v>0.50952289582577215</v>
          </cell>
          <cell r="QZ27">
            <v>0.25381970132515208</v>
          </cell>
          <cell r="RA27">
            <v>4.2325933042297095</v>
          </cell>
          <cell r="RB27">
            <v>6.7054754131267842</v>
          </cell>
          <cell r="RC27">
            <v>11.318315635814333</v>
          </cell>
          <cell r="RD27">
            <v>0</v>
          </cell>
          <cell r="RE27">
            <v>0</v>
          </cell>
          <cell r="RF27">
            <v>0</v>
          </cell>
          <cell r="RG27">
            <v>0</v>
          </cell>
          <cell r="RH27">
            <v>0</v>
          </cell>
          <cell r="RI27">
            <v>0</v>
          </cell>
          <cell r="RJ27">
            <v>0</v>
          </cell>
          <cell r="RK27">
            <v>0</v>
          </cell>
          <cell r="RL27">
            <v>0</v>
          </cell>
          <cell r="RM27">
            <v>0</v>
          </cell>
          <cell r="RN27">
            <v>0</v>
          </cell>
          <cell r="RO27">
            <v>0</v>
          </cell>
          <cell r="RP27">
            <v>0</v>
          </cell>
          <cell r="RQ27">
            <v>0</v>
          </cell>
          <cell r="RR27">
            <v>0</v>
          </cell>
          <cell r="RS27">
            <v>0</v>
          </cell>
          <cell r="RT27">
            <v>0</v>
          </cell>
          <cell r="RU27">
            <v>0</v>
          </cell>
          <cell r="RV27">
            <v>0</v>
          </cell>
          <cell r="RW27">
            <v>4.7478400342787994</v>
          </cell>
          <cell r="RX27">
            <v>4.0426262518921661</v>
          </cell>
          <cell r="RY27">
            <v>7.8288823242346925</v>
          </cell>
          <cell r="RZ27">
            <v>3.945886141363125</v>
          </cell>
          <cell r="SA27">
            <v>0</v>
          </cell>
          <cell r="SB27">
            <v>9.6124595182809642</v>
          </cell>
          <cell r="SC27">
            <v>0</v>
          </cell>
          <cell r="SD27">
            <v>0.21186443963684859</v>
          </cell>
          <cell r="SE27">
            <v>0.37955140961051659</v>
          </cell>
          <cell r="SF27">
            <v>0.17297264760895936</v>
          </cell>
          <cell r="SG27">
            <v>0</v>
          </cell>
          <cell r="SH27">
            <v>0.47443926201314579</v>
          </cell>
          <cell r="SI27">
            <v>0</v>
          </cell>
          <cell r="SJ27">
            <v>1.9297983009527173</v>
          </cell>
          <cell r="SK27">
            <v>2.9074569226913747</v>
          </cell>
          <cell r="SL27">
            <v>1.7030490443056241</v>
          </cell>
          <cell r="SM27">
            <v>0</v>
          </cell>
          <cell r="SN27">
            <v>3.4606777663518162</v>
          </cell>
          <cell r="SO27">
            <v>0</v>
          </cell>
          <cell r="SP27">
            <v>1.0930971340986138</v>
          </cell>
          <cell r="SQ27">
            <v>1.9582642504777634</v>
          </cell>
          <cell r="SR27">
            <v>0.89243813498335556</v>
          </cell>
          <cell r="SS27">
            <v>0</v>
          </cell>
          <cell r="ST27">
            <v>2.4478303130972043</v>
          </cell>
          <cell r="SU27">
            <v>0</v>
          </cell>
          <cell r="SV27">
            <v>0</v>
          </cell>
          <cell r="SW27">
            <v>0</v>
          </cell>
          <cell r="SX27">
            <v>0</v>
          </cell>
          <cell r="SY27">
            <v>0</v>
          </cell>
          <cell r="SZ27">
            <v>0</v>
          </cell>
          <cell r="TA27">
            <v>0</v>
          </cell>
          <cell r="TB27">
            <v>0</v>
          </cell>
          <cell r="TC27">
            <v>0</v>
          </cell>
          <cell r="TD27">
            <v>0</v>
          </cell>
          <cell r="TE27">
            <v>0</v>
          </cell>
          <cell r="TF27">
            <v>0</v>
          </cell>
          <cell r="TG27">
            <v>0</v>
          </cell>
          <cell r="TH27">
            <v>0.25327966224990905</v>
          </cell>
          <cell r="TI27">
            <v>0.45374605100038057</v>
          </cell>
          <cell r="TJ27">
            <v>0.20678530970069425</v>
          </cell>
          <cell r="TK27">
            <v>0</v>
          </cell>
          <cell r="TL27">
            <v>0.56718256375047571</v>
          </cell>
          <cell r="TM27">
            <v>0</v>
          </cell>
          <cell r="TN27">
            <v>1.1888834183071448</v>
          </cell>
          <cell r="TO27">
            <v>2.1298636904546568</v>
          </cell>
          <cell r="TP27">
            <v>0.970641004764492</v>
          </cell>
          <cell r="TQ27">
            <v>0</v>
          </cell>
          <cell r="TR27">
            <v>2.6623296130683212</v>
          </cell>
          <cell r="TS27">
            <v>0</v>
          </cell>
          <cell r="TT27">
            <v>0</v>
          </cell>
          <cell r="TU27">
            <v>0</v>
          </cell>
          <cell r="TV27">
            <v>0</v>
          </cell>
          <cell r="TW27">
            <v>0</v>
          </cell>
          <cell r="TX27">
            <v>0</v>
          </cell>
          <cell r="TY27">
            <v>0</v>
          </cell>
          <cell r="TZ27">
            <v>0</v>
          </cell>
          <cell r="UA27">
            <v>0</v>
          </cell>
          <cell r="UB27">
            <v>1</v>
          </cell>
          <cell r="UC27">
            <v>150</v>
          </cell>
          <cell r="UD27">
            <v>4</v>
          </cell>
          <cell r="UE27">
            <v>182.5</v>
          </cell>
          <cell r="UF27">
            <v>0</v>
          </cell>
          <cell r="UG27">
            <v>0</v>
          </cell>
          <cell r="UH27">
            <v>0</v>
          </cell>
          <cell r="UI27">
            <v>0</v>
          </cell>
          <cell r="UJ27">
            <v>0.7382168543809271</v>
          </cell>
          <cell r="UK27">
            <v>0.73821685438092721</v>
          </cell>
          <cell r="UL27">
            <v>0.7382168543809271</v>
          </cell>
          <cell r="UM27">
            <v>0.73821685438092721</v>
          </cell>
          <cell r="UN27">
            <v>0</v>
          </cell>
          <cell r="UO27">
            <v>0.73821685438092721</v>
          </cell>
          <cell r="UP27">
            <v>0</v>
          </cell>
          <cell r="UQ27">
            <v>0.19193638213904105</v>
          </cell>
          <cell r="UR27">
            <v>0.19193638213904107</v>
          </cell>
          <cell r="US27">
            <v>0.19193638213904107</v>
          </cell>
          <cell r="UT27">
            <v>0</v>
          </cell>
          <cell r="UU27">
            <v>0.19193638213904107</v>
          </cell>
          <cell r="UV27">
            <v>0</v>
          </cell>
          <cell r="UW27">
            <v>0.36172625864665425</v>
          </cell>
          <cell r="UX27">
            <v>0.36172625864665431</v>
          </cell>
          <cell r="UY27">
            <v>0.36172625864665431</v>
          </cell>
          <cell r="UZ27">
            <v>0.36172625864665431</v>
          </cell>
          <cell r="VA27">
            <v>0</v>
          </cell>
          <cell r="VB27">
            <v>0.36172625864665431</v>
          </cell>
          <cell r="VC27">
            <v>0</v>
          </cell>
          <cell r="VD27">
            <v>7.3821685438092708E-3</v>
          </cell>
          <cell r="VE27">
            <v>7.3821685438092708E-3</v>
          </cell>
          <cell r="VF27">
            <v>7.3821685438092725E-3</v>
          </cell>
          <cell r="VG27">
            <v>0</v>
          </cell>
          <cell r="VH27">
            <v>7.3821685438092725E-3</v>
          </cell>
          <cell r="VI27">
            <v>0</v>
          </cell>
          <cell r="VJ27">
            <v>0</v>
          </cell>
          <cell r="VK27">
            <v>0</v>
          </cell>
          <cell r="VL27">
            <v>0</v>
          </cell>
          <cell r="VM27">
            <v>0</v>
          </cell>
          <cell r="VN27">
            <v>0</v>
          </cell>
          <cell r="VO27">
            <v>0</v>
          </cell>
          <cell r="VP27">
            <v>0</v>
          </cell>
          <cell r="VQ27">
            <v>0</v>
          </cell>
          <cell r="VR27">
            <v>0</v>
          </cell>
          <cell r="VS27">
            <v>0</v>
          </cell>
          <cell r="VT27">
            <v>0</v>
          </cell>
          <cell r="VU27">
            <v>0</v>
          </cell>
          <cell r="VV27">
            <v>0.16240770796380397</v>
          </cell>
          <cell r="VW27">
            <v>0.16240770796380397</v>
          </cell>
          <cell r="VX27">
            <v>0.16240770796380399</v>
          </cell>
          <cell r="VY27">
            <v>0</v>
          </cell>
          <cell r="VZ27">
            <v>0.16240770796380399</v>
          </cell>
          <cell r="WA27">
            <v>0</v>
          </cell>
          <cell r="WB27">
            <v>1.4764337087618542E-2</v>
          </cell>
          <cell r="WC27">
            <v>1.4764337087618542E-2</v>
          </cell>
          <cell r="WD27">
            <v>1.4764337087618545E-2</v>
          </cell>
          <cell r="WE27">
            <v>0</v>
          </cell>
          <cell r="WF27">
            <v>1.4764337087618545E-2</v>
          </cell>
          <cell r="WG27">
            <v>0</v>
          </cell>
          <cell r="WH27">
            <v>0</v>
          </cell>
          <cell r="WI27">
            <v>0</v>
          </cell>
          <cell r="WJ27">
            <v>0</v>
          </cell>
          <cell r="WK27">
            <v>0</v>
          </cell>
          <cell r="WL27">
            <v>0</v>
          </cell>
          <cell r="WM27">
            <v>0</v>
          </cell>
          <cell r="WN27">
            <v>0.36172625864665425</v>
          </cell>
          <cell r="WO27">
            <v>4.0758171320580701</v>
          </cell>
          <cell r="WP27">
            <v>3.426633169027828</v>
          </cell>
          <cell r="WQ27">
            <v>7.3017545579568512</v>
          </cell>
          <cell r="WR27">
            <v>3.3276225199022114</v>
          </cell>
          <cell r="WS27">
            <v>0</v>
          </cell>
          <cell r="WT27">
            <v>9.1271931974460649</v>
          </cell>
          <cell r="WU27">
            <v>0</v>
          </cell>
          <cell r="WV27">
            <v>0</v>
          </cell>
          <cell r="WW27">
            <v>0</v>
          </cell>
          <cell r="WX27">
            <v>0</v>
          </cell>
          <cell r="WY27">
            <v>0</v>
          </cell>
          <cell r="WZ27">
            <v>0</v>
          </cell>
          <cell r="XA27">
            <v>0</v>
          </cell>
          <cell r="XB27">
            <v>0</v>
          </cell>
          <cell r="XC27">
            <v>0</v>
          </cell>
          <cell r="XD27">
            <v>0</v>
          </cell>
          <cell r="XE27">
            <v>0</v>
          </cell>
          <cell r="XF27">
            <v>0</v>
          </cell>
          <cell r="XG27">
            <v>0</v>
          </cell>
          <cell r="XH27">
            <v>0</v>
          </cell>
          <cell r="XI27">
            <v>0</v>
          </cell>
          <cell r="XJ27">
            <v>0</v>
          </cell>
          <cell r="XK27">
            <v>0</v>
          </cell>
          <cell r="XL27">
            <v>0</v>
          </cell>
          <cell r="XM27">
            <v>0</v>
          </cell>
          <cell r="XN27">
            <v>0</v>
          </cell>
          <cell r="XO27">
            <v>0</v>
          </cell>
          <cell r="XP27">
            <v>0</v>
          </cell>
          <cell r="XQ27">
            <v>0</v>
          </cell>
          <cell r="XR27">
            <v>0</v>
          </cell>
          <cell r="XS27">
            <v>0</v>
          </cell>
          <cell r="XT27">
            <v>0</v>
          </cell>
          <cell r="XU27">
            <v>0</v>
          </cell>
          <cell r="XV27">
            <v>0</v>
          </cell>
          <cell r="XW27">
            <v>0</v>
          </cell>
          <cell r="XX27">
            <v>0</v>
          </cell>
          <cell r="XY27">
            <v>0</v>
          </cell>
          <cell r="XZ27">
            <v>0</v>
          </cell>
          <cell r="YA27">
            <v>0</v>
          </cell>
          <cell r="YB27">
            <v>0</v>
          </cell>
          <cell r="YC27">
            <v>0</v>
          </cell>
          <cell r="YD27">
            <v>0</v>
          </cell>
          <cell r="YE27">
            <v>0</v>
          </cell>
          <cell r="YF27">
            <v>4.0758171320580701</v>
          </cell>
          <cell r="YG27">
            <v>7.3017545579568512</v>
          </cell>
          <cell r="YH27">
            <v>3.3276225199022114</v>
          </cell>
          <cell r="YI27">
            <v>0</v>
          </cell>
          <cell r="YJ27">
            <v>9.1271931974460649</v>
          </cell>
          <cell r="YK27">
            <v>0</v>
          </cell>
          <cell r="YL27">
            <v>0</v>
          </cell>
          <cell r="YM27">
            <v>0</v>
          </cell>
          <cell r="YN27">
            <v>0</v>
          </cell>
          <cell r="YO27">
            <v>0</v>
          </cell>
          <cell r="YP27">
            <v>0</v>
          </cell>
          <cell r="YQ27">
            <v>0</v>
          </cell>
          <cell r="YR27">
            <v>1.6156203419931934</v>
          </cell>
          <cell r="YS27">
            <v>0</v>
          </cell>
          <cell r="YT27">
            <v>0.7675449963223594</v>
          </cell>
          <cell r="YU27">
            <v>0</v>
          </cell>
          <cell r="YV27">
            <v>0.15582491808194338</v>
          </cell>
          <cell r="YW27">
            <v>0.52019663154028473</v>
          </cell>
          <cell r="YX27">
            <v>1.016630244120289</v>
          </cell>
          <cell r="YY27">
            <v>0</v>
          </cell>
          <cell r="YZ27">
            <v>0</v>
          </cell>
          <cell r="ZA27">
            <v>1.3582891658425571</v>
          </cell>
          <cell r="ZB27">
            <v>0</v>
          </cell>
          <cell r="ZC27">
            <v>0.64529272484594535</v>
          </cell>
          <cell r="ZD27">
            <v>0</v>
          </cell>
          <cell r="ZE27">
            <v>0.13100559116375582</v>
          </cell>
          <cell r="ZF27">
            <v>0.43734126784839528</v>
          </cell>
          <cell r="ZG27">
            <v>0.854704419327174</v>
          </cell>
          <cell r="ZH27">
            <v>0</v>
          </cell>
          <cell r="ZI27">
            <v>0</v>
          </cell>
          <cell r="ZJ27">
            <v>0.06</v>
          </cell>
          <cell r="ZK27">
            <v>1.6249316064291039</v>
          </cell>
          <cell r="ZL27">
            <v>1.6249316064291044</v>
          </cell>
          <cell r="ZM27">
            <v>1.6249316064291042</v>
          </cell>
          <cell r="ZN27">
            <v>1.6249316064291042</v>
          </cell>
          <cell r="ZO27">
            <v>0</v>
          </cell>
          <cell r="ZP27">
            <v>1.6249316064291044</v>
          </cell>
          <cell r="ZQ27">
            <v>0</v>
          </cell>
          <cell r="ZR27">
            <v>25</v>
          </cell>
          <cell r="ZS27">
            <v>22</v>
          </cell>
          <cell r="ZT27">
            <v>22</v>
          </cell>
          <cell r="ZU27">
            <v>25</v>
          </cell>
          <cell r="ZV27">
            <v>0</v>
          </cell>
          <cell r="ZW27">
            <v>0</v>
          </cell>
        </row>
        <row r="28">
          <cell r="A28" t="str">
            <v>Malawi_8</v>
          </cell>
          <cell r="B28" t="str">
            <v>Malawi</v>
          </cell>
          <cell r="C28" t="str">
            <v>Area 30 Police Clinic</v>
          </cell>
          <cell r="D28" t="str">
            <v>Police Clinic</v>
          </cell>
          <cell r="E28" t="str">
            <v>Primary</v>
          </cell>
          <cell r="F28" t="str">
            <v>Urban</v>
          </cell>
          <cell r="G28" t="str">
            <v>No</v>
          </cell>
          <cell r="H28">
            <v>38846</v>
          </cell>
          <cell r="I28">
            <v>3500</v>
          </cell>
          <cell r="J28">
            <v>37395</v>
          </cell>
          <cell r="K28">
            <v>0</v>
          </cell>
          <cell r="L28">
            <v>0</v>
          </cell>
          <cell r="M28" t="str">
            <v>USD</v>
          </cell>
          <cell r="N28">
            <v>1</v>
          </cell>
          <cell r="O28">
            <v>0.2</v>
          </cell>
          <cell r="P28">
            <v>0</v>
          </cell>
          <cell r="Q28">
            <v>0</v>
          </cell>
          <cell r="R28">
            <v>0.8</v>
          </cell>
          <cell r="S28">
            <v>0</v>
          </cell>
          <cell r="T28">
            <v>37395</v>
          </cell>
          <cell r="U28" t="str">
            <v>Jan-10</v>
          </cell>
          <cell r="V28" t="str">
            <v>Dec-10</v>
          </cell>
          <cell r="W28">
            <v>32.166666666666664</v>
          </cell>
          <cell r="X28">
            <v>173.83333333333334</v>
          </cell>
          <cell r="Y28">
            <v>0</v>
          </cell>
          <cell r="Z28">
            <v>0</v>
          </cell>
          <cell r="AA28">
            <v>0</v>
          </cell>
          <cell r="AB28">
            <v>206</v>
          </cell>
          <cell r="AC28">
            <v>173.83333333333334</v>
          </cell>
          <cell r="AD28">
            <v>5.6295711974110043</v>
          </cell>
          <cell r="AE28">
            <v>9.2192556634304204</v>
          </cell>
          <cell r="AF28">
            <v>6.6</v>
          </cell>
          <cell r="AG28">
            <v>5.45</v>
          </cell>
          <cell r="AH28">
            <v>0</v>
          </cell>
          <cell r="AI28">
            <v>0</v>
          </cell>
          <cell r="AJ28">
            <v>0</v>
          </cell>
          <cell r="AK28">
            <v>5</v>
          </cell>
          <cell r="AL28">
            <v>10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10535.416666666668</v>
          </cell>
          <cell r="BA28" t="str">
            <v>1: Yes</v>
          </cell>
          <cell r="BB28" t="str">
            <v>12</v>
          </cell>
          <cell r="BC28" t="str">
            <v>1</v>
          </cell>
          <cell r="BD28" t="str">
            <v>2</v>
          </cell>
          <cell r="BE28" t="str">
            <v>12</v>
          </cell>
          <cell r="BF28" t="str">
            <v>N/A</v>
          </cell>
          <cell r="BG28" t="str">
            <v>N/A</v>
          </cell>
          <cell r="BH28" t="str">
            <v>1: Yes</v>
          </cell>
          <cell r="BI28" t="str">
            <v>N_INITIATION,N_STAGE,N_MONITORING: Initiation, WHO Staging, Routine clinical monitoring</v>
          </cell>
          <cell r="BJ28" t="str">
            <v>Very little - she is the ART coordinator</v>
          </cell>
          <cell r="BK28" t="str">
            <v>1: Yes</v>
          </cell>
          <cell r="BL28">
            <v>0.22654748130028826</v>
          </cell>
          <cell r="BM28" t="str">
            <v>1: Yes</v>
          </cell>
          <cell r="BN28" t="str">
            <v>12</v>
          </cell>
          <cell r="BO28" t="str">
            <v>1</v>
          </cell>
          <cell r="BP28" t="str">
            <v>2</v>
          </cell>
          <cell r="BQ28" t="str">
            <v>12</v>
          </cell>
          <cell r="BR28" t="str">
            <v>N/A</v>
          </cell>
          <cell r="BS28" t="str">
            <v>N/A</v>
          </cell>
          <cell r="BT28" t="str">
            <v>1: Yes</v>
          </cell>
          <cell r="BU28" t="str">
            <v>0: No</v>
          </cell>
          <cell r="BV28" t="str">
            <v>0: No</v>
          </cell>
          <cell r="BW28" t="str">
            <v>0: No</v>
          </cell>
          <cell r="BX28" t="str">
            <v>1: Yes</v>
          </cell>
          <cell r="BY28" t="str">
            <v>0: No</v>
          </cell>
          <cell r="BZ28" t="str">
            <v>0: No</v>
          </cell>
          <cell r="CA28" t="str">
            <v/>
          </cell>
          <cell r="CB28" t="str">
            <v>Well kept records; robust height and weight data.</v>
          </cell>
          <cell r="CC28">
            <v>59.279808654556511</v>
          </cell>
          <cell r="CD28">
            <v>37.963649480327376</v>
          </cell>
          <cell r="CE28">
            <v>63.224217782673684</v>
          </cell>
          <cell r="CF28">
            <v>51.855774419859692</v>
          </cell>
          <cell r="CG28">
            <v>33.20919025023138</v>
          </cell>
          <cell r="CH28">
            <v>55.306196993913623</v>
          </cell>
          <cell r="CI28">
            <v>55.306196993913623</v>
          </cell>
          <cell r="CJ28">
            <v>0</v>
          </cell>
          <cell r="CK28">
            <v>0</v>
          </cell>
          <cell r="CL28">
            <v>0</v>
          </cell>
          <cell r="CM28">
            <v>7.4240342346968173</v>
          </cell>
          <cell r="CN28">
            <v>4.7544592300959936</v>
          </cell>
          <cell r="CO28">
            <v>7.9180207887600575</v>
          </cell>
          <cell r="CP28">
            <v>7.9180207887600575</v>
          </cell>
          <cell r="CQ28">
            <v>0</v>
          </cell>
          <cell r="CR28">
            <v>0</v>
          </cell>
          <cell r="CS28">
            <v>0</v>
          </cell>
          <cell r="CT28">
            <v>55.306196993913623</v>
          </cell>
          <cell r="CU28">
            <v>55.306196993913623</v>
          </cell>
          <cell r="CV28">
            <v>0</v>
          </cell>
          <cell r="CW28">
            <v>7.9180207887600575</v>
          </cell>
          <cell r="CX28">
            <v>7.9180207887600575</v>
          </cell>
          <cell r="CY28">
            <v>0</v>
          </cell>
          <cell r="CZ28">
            <v>35.977777901487492</v>
          </cell>
          <cell r="DA28">
            <v>23.040690925512195</v>
          </cell>
          <cell r="DB28">
            <v>38.371697159745615</v>
          </cell>
          <cell r="DC28">
            <v>0</v>
          </cell>
          <cell r="DD28">
            <v>0</v>
          </cell>
          <cell r="DE28">
            <v>0</v>
          </cell>
          <cell r="DF28">
            <v>0</v>
          </cell>
          <cell r="DG28">
            <v>0</v>
          </cell>
          <cell r="DH28">
            <v>0</v>
          </cell>
          <cell r="DI28">
            <v>0</v>
          </cell>
          <cell r="DJ28">
            <v>0</v>
          </cell>
          <cell r="DK28">
            <v>0</v>
          </cell>
          <cell r="DL28">
            <v>4.4708643553618117</v>
          </cell>
          <cell r="DM28">
            <v>2.8632063954545082</v>
          </cell>
          <cell r="DN28">
            <v>4.7683504399851193</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8.8021503439712028</v>
          </cell>
          <cell r="EE28">
            <v>5.637024779869642</v>
          </cell>
          <cell r="EF28">
            <v>9.3878351319593154</v>
          </cell>
          <cell r="EG28">
            <v>0</v>
          </cell>
          <cell r="EH28">
            <v>0</v>
          </cell>
          <cell r="EI28">
            <v>0</v>
          </cell>
          <cell r="EJ28">
            <v>10.011274684452919</v>
          </cell>
          <cell r="EK28">
            <v>6.411365549214409</v>
          </cell>
          <cell r="EL28">
            <v>10.677413191740582</v>
          </cell>
          <cell r="EM28">
            <v>0</v>
          </cell>
          <cell r="EN28">
            <v>0</v>
          </cell>
          <cell r="EO28">
            <v>0</v>
          </cell>
          <cell r="EP28">
            <v>1.7741369283083324E-2</v>
          </cell>
          <cell r="EQ28">
            <v>1.1361830276627457E-2</v>
          </cell>
          <cell r="ER28">
            <v>1.8921859243050711E-2</v>
          </cell>
          <cell r="ES28">
            <v>0</v>
          </cell>
          <cell r="ET28">
            <v>0</v>
          </cell>
          <cell r="EU28">
            <v>0</v>
          </cell>
          <cell r="EV28">
            <v>0</v>
          </cell>
          <cell r="EW28">
            <v>1.4563106796116505</v>
          </cell>
          <cell r="EX28">
            <v>6.3106796116504853</v>
          </cell>
          <cell r="EY28">
            <v>0</v>
          </cell>
          <cell r="EZ28">
            <v>0</v>
          </cell>
          <cell r="FA28">
            <v>0</v>
          </cell>
          <cell r="FB28">
            <v>0</v>
          </cell>
          <cell r="FC28">
            <v>0</v>
          </cell>
          <cell r="FD28">
            <v>0.4854368932038835</v>
          </cell>
          <cell r="FE28">
            <v>8.2524271844660202</v>
          </cell>
          <cell r="FF28">
            <v>3.3980582524271843</v>
          </cell>
          <cell r="FG28">
            <v>1.3592233009708738</v>
          </cell>
          <cell r="FH28">
            <v>4.7572815533980579</v>
          </cell>
          <cell r="FI28">
            <v>0</v>
          </cell>
          <cell r="FJ28">
            <v>0.93264248704663222</v>
          </cell>
          <cell r="FK28">
            <v>4.0414507772020736</v>
          </cell>
          <cell r="FL28">
            <v>0</v>
          </cell>
          <cell r="FM28">
            <v>0</v>
          </cell>
          <cell r="FN28">
            <v>0</v>
          </cell>
          <cell r="FO28">
            <v>0</v>
          </cell>
          <cell r="FP28">
            <v>0</v>
          </cell>
          <cell r="FQ28">
            <v>0.31088082901554415</v>
          </cell>
          <cell r="FR28">
            <v>5.2849740932642497</v>
          </cell>
          <cell r="FS28">
            <v>2.176165803108808</v>
          </cell>
          <cell r="FT28">
            <v>0.87046632124352341</v>
          </cell>
          <cell r="FU28">
            <v>3.0466321243523313</v>
          </cell>
          <cell r="FV28">
            <v>0</v>
          </cell>
          <cell r="FW28">
            <v>1.5532118887823585</v>
          </cell>
          <cell r="FX28">
            <v>6.7305848513902209</v>
          </cell>
          <cell r="FY28">
            <v>0</v>
          </cell>
          <cell r="FZ28">
            <v>0</v>
          </cell>
          <cell r="GA28">
            <v>0</v>
          </cell>
          <cell r="GB28">
            <v>0</v>
          </cell>
          <cell r="GC28">
            <v>0</v>
          </cell>
          <cell r="GD28">
            <v>0.51773729626078624</v>
          </cell>
          <cell r="GE28">
            <v>8.8015340364333667</v>
          </cell>
          <cell r="GF28">
            <v>3.6241610738255035</v>
          </cell>
          <cell r="GG28">
            <v>1.4496644295302015</v>
          </cell>
          <cell r="GH28">
            <v>5.0738255033557049</v>
          </cell>
          <cell r="GI28">
            <v>0</v>
          </cell>
          <cell r="GJ28">
            <v>13770.385860766322</v>
          </cell>
          <cell r="GK28">
            <v>4448.9538793640249</v>
          </cell>
          <cell r="GL28">
            <v>0</v>
          </cell>
          <cell r="GM28" t="e">
            <v>#DIV/0!</v>
          </cell>
          <cell r="GN28" t="str">
            <v/>
          </cell>
          <cell r="GO28">
            <v>0</v>
          </cell>
          <cell r="GP28">
            <v>0</v>
          </cell>
          <cell r="GQ28">
            <v>7675.3372908796537</v>
          </cell>
          <cell r="GR28">
            <v>1621.9373988127361</v>
          </cell>
          <cell r="GS28">
            <v>1407.1245470665331</v>
          </cell>
          <cell r="GT28">
            <v>0</v>
          </cell>
          <cell r="GU28">
            <v>1</v>
          </cell>
          <cell r="GV28">
            <v>0</v>
          </cell>
          <cell r="GW28">
            <v>0</v>
          </cell>
          <cell r="GX28">
            <v>0</v>
          </cell>
          <cell r="GY28">
            <v>0</v>
          </cell>
          <cell r="GZ28">
            <v>3.883495145631068</v>
          </cell>
          <cell r="HA28">
            <v>1.163</v>
          </cell>
          <cell r="HB28">
            <v>72.390143815915607</v>
          </cell>
          <cell r="HC28">
            <v>72.390143815915607</v>
          </cell>
          <cell r="HD28">
            <v>0</v>
          </cell>
          <cell r="HE28">
            <v>0</v>
          </cell>
          <cell r="HF28">
            <v>0</v>
          </cell>
          <cell r="HG28">
            <v>60.807720805369122</v>
          </cell>
          <cell r="HH28">
            <v>11.582423010546499</v>
          </cell>
          <cell r="HI28">
            <v>60.807720805369122</v>
          </cell>
          <cell r="HJ28">
            <v>11.582423010546499</v>
          </cell>
          <cell r="HK28">
            <v>0</v>
          </cell>
          <cell r="HL28">
            <v>0</v>
          </cell>
          <cell r="HM28">
            <v>0</v>
          </cell>
          <cell r="HN28">
            <v>0</v>
          </cell>
          <cell r="HO28">
            <v>0</v>
          </cell>
          <cell r="HP28">
            <v>0</v>
          </cell>
          <cell r="HQ28">
            <v>9.5</v>
          </cell>
          <cell r="HR28">
            <v>166</v>
          </cell>
          <cell r="HS28">
            <v>0</v>
          </cell>
          <cell r="HT28">
            <v>0</v>
          </cell>
          <cell r="HU28" t="str">
            <v>1: Yes</v>
          </cell>
          <cell r="HV28" t="str">
            <v>1</v>
          </cell>
          <cell r="HW28" t="str">
            <v>1</v>
          </cell>
          <cell r="HX28" t="str">
            <v>OTHER: Other (please specify)</v>
          </cell>
          <cell r="HY28" t="str">
            <v>1: Yes</v>
          </cell>
          <cell r="HZ28" t="str">
            <v>0: No</v>
          </cell>
          <cell r="IA28" t="str">
            <v>N/A</v>
          </cell>
          <cell r="IB28" t="str">
            <v>N/A</v>
          </cell>
          <cell r="IC28" t="str">
            <v>N/A</v>
          </cell>
          <cell r="ID28">
            <v>0</v>
          </cell>
          <cell r="IE28">
            <v>166</v>
          </cell>
          <cell r="IF28">
            <v>0</v>
          </cell>
          <cell r="IG28">
            <v>9.5</v>
          </cell>
          <cell r="IH28">
            <v>0</v>
          </cell>
          <cell r="II28">
            <v>0</v>
          </cell>
          <cell r="IJ28">
            <v>0</v>
          </cell>
          <cell r="IK28">
            <v>0</v>
          </cell>
          <cell r="IL28">
            <v>0</v>
          </cell>
          <cell r="IM28">
            <v>0</v>
          </cell>
          <cell r="IN28">
            <v>61.2</v>
          </cell>
          <cell r="IO28">
            <v>152.28</v>
          </cell>
          <cell r="IP28">
            <v>132</v>
          </cell>
          <cell r="IQ28" t="str">
            <v>N/A</v>
          </cell>
          <cell r="IR28" t="str">
            <v>N/A</v>
          </cell>
          <cell r="IS28" t="str">
            <v>N/A</v>
          </cell>
          <cell r="IT28" t="str">
            <v>N/A</v>
          </cell>
          <cell r="IU28" t="str">
            <v>N/A</v>
          </cell>
          <cell r="IV28">
            <v>1892</v>
          </cell>
          <cell r="IW28">
            <v>0</v>
          </cell>
          <cell r="IX28">
            <v>184</v>
          </cell>
          <cell r="IY28">
            <v>0</v>
          </cell>
          <cell r="IZ28">
            <v>0</v>
          </cell>
          <cell r="JA28">
            <v>3</v>
          </cell>
          <cell r="JB28">
            <v>0</v>
          </cell>
          <cell r="JC28">
            <v>223</v>
          </cell>
          <cell r="JD28">
            <v>1892</v>
          </cell>
          <cell r="JE28">
            <v>0</v>
          </cell>
          <cell r="JF28">
            <v>184</v>
          </cell>
          <cell r="JG28">
            <v>0</v>
          </cell>
          <cell r="JH28">
            <v>0</v>
          </cell>
          <cell r="JI28">
            <v>3</v>
          </cell>
          <cell r="JJ28">
            <v>0</v>
          </cell>
          <cell r="JK28">
            <v>223</v>
          </cell>
          <cell r="JL28">
            <v>156.5</v>
          </cell>
          <cell r="JM28">
            <v>9.5</v>
          </cell>
          <cell r="JN28">
            <v>9.5</v>
          </cell>
          <cell r="JO28">
            <v>0</v>
          </cell>
          <cell r="JP28">
            <v>0</v>
          </cell>
          <cell r="JQ28">
            <v>0</v>
          </cell>
          <cell r="JR28">
            <v>0</v>
          </cell>
          <cell r="JS28">
            <v>0</v>
          </cell>
          <cell r="JT28">
            <v>0</v>
          </cell>
          <cell r="JU28">
            <v>0</v>
          </cell>
          <cell r="JV28">
            <v>5.0999999999999996</v>
          </cell>
          <cell r="JW28">
            <v>11</v>
          </cell>
          <cell r="JX28" t="str">
            <v/>
          </cell>
          <cell r="JY28" t="str">
            <v/>
          </cell>
          <cell r="JZ28">
            <v>4.49</v>
          </cell>
          <cell r="KA28" t="str">
            <v/>
          </cell>
          <cell r="KB28" t="str">
            <v/>
          </cell>
          <cell r="KC28" t="str">
            <v/>
          </cell>
          <cell r="KD28" t="str">
            <v/>
          </cell>
          <cell r="KE28" t="str">
            <v/>
          </cell>
          <cell r="KF28" t="str">
            <v>Tenofovir/Emtricitabine (TDF/FTC)</v>
          </cell>
          <cell r="KG28" t="str">
            <v/>
          </cell>
          <cell r="KH28" t="str">
            <v>1: Yes</v>
          </cell>
          <cell r="KI28" t="str">
            <v>1</v>
          </cell>
          <cell r="KJ28" t="str">
            <v>1</v>
          </cell>
          <cell r="KK28" t="str">
            <v>OTHER: Other (please specify)</v>
          </cell>
          <cell r="KL28" t="str">
            <v>1: Yes</v>
          </cell>
          <cell r="KM28">
            <v>166</v>
          </cell>
          <cell r="KN28">
            <v>9.5</v>
          </cell>
          <cell r="KO28">
            <v>0</v>
          </cell>
          <cell r="KP28">
            <v>0</v>
          </cell>
          <cell r="KQ28">
            <v>0.31412621359223303</v>
          </cell>
          <cell r="KR28">
            <v>2.011709844559586</v>
          </cell>
          <cell r="KS28">
            <v>0</v>
          </cell>
          <cell r="KT28">
            <v>0</v>
          </cell>
          <cell r="KU28">
            <v>0</v>
          </cell>
          <cell r="KV28">
            <v>0</v>
          </cell>
          <cell r="KW28">
            <v>0.60071893203883509</v>
          </cell>
          <cell r="KX28">
            <v>0</v>
          </cell>
          <cell r="KY28">
            <v>0.71187785234899337</v>
          </cell>
          <cell r="KZ28">
            <v>0</v>
          </cell>
          <cell r="LA28">
            <v>0</v>
          </cell>
          <cell r="LB28">
            <v>0</v>
          </cell>
          <cell r="LC28">
            <v>0</v>
          </cell>
          <cell r="LD28">
            <v>0</v>
          </cell>
          <cell r="LE28">
            <v>0</v>
          </cell>
          <cell r="LF28">
            <v>0</v>
          </cell>
          <cell r="LG28">
            <v>0</v>
          </cell>
          <cell r="LH28">
            <v>0</v>
          </cell>
          <cell r="LI28">
            <v>0.31412621359223303</v>
          </cell>
          <cell r="LJ28">
            <v>2.011709844559586</v>
          </cell>
          <cell r="LK28">
            <v>0</v>
          </cell>
          <cell r="LL28">
            <v>0</v>
          </cell>
          <cell r="LM28">
            <v>0</v>
          </cell>
          <cell r="LN28">
            <v>0</v>
          </cell>
          <cell r="LO28">
            <v>0</v>
          </cell>
          <cell r="LP28">
            <v>0</v>
          </cell>
          <cell r="LQ28">
            <v>0</v>
          </cell>
          <cell r="LR28">
            <v>0</v>
          </cell>
          <cell r="LS28">
            <v>0</v>
          </cell>
          <cell r="LT28">
            <v>0</v>
          </cell>
          <cell r="LU28">
            <v>0</v>
          </cell>
          <cell r="LV28">
            <v>0</v>
          </cell>
          <cell r="LW28">
            <v>0</v>
          </cell>
          <cell r="LX28">
            <v>0</v>
          </cell>
          <cell r="LY28">
            <v>0</v>
          </cell>
          <cell r="LZ28">
            <v>0</v>
          </cell>
          <cell r="MA28">
            <v>0</v>
          </cell>
          <cell r="MB28">
            <v>0</v>
          </cell>
          <cell r="MC28">
            <v>0</v>
          </cell>
          <cell r="MD28">
            <v>0</v>
          </cell>
          <cell r="ME28">
            <v>0</v>
          </cell>
          <cell r="MF28">
            <v>0</v>
          </cell>
          <cell r="MG28">
            <v>0</v>
          </cell>
          <cell r="MH28">
            <v>0</v>
          </cell>
          <cell r="MI28">
            <v>0</v>
          </cell>
          <cell r="MJ28">
            <v>0</v>
          </cell>
          <cell r="MK28">
            <v>0</v>
          </cell>
          <cell r="ML28">
            <v>0</v>
          </cell>
          <cell r="MM28">
            <v>0.31412621359223303</v>
          </cell>
          <cell r="MN28">
            <v>2.011709844559586</v>
          </cell>
          <cell r="MO28">
            <v>0</v>
          </cell>
          <cell r="MP28">
            <v>0</v>
          </cell>
          <cell r="MQ28">
            <v>0</v>
          </cell>
          <cell r="MR28">
            <v>0</v>
          </cell>
          <cell r="MS28">
            <v>0</v>
          </cell>
          <cell r="MT28">
            <v>4.3689320388349516E-2</v>
          </cell>
          <cell r="MU28">
            <v>0</v>
          </cell>
          <cell r="MV28">
            <v>0</v>
          </cell>
          <cell r="MW28">
            <v>0</v>
          </cell>
          <cell r="MX28">
            <v>0</v>
          </cell>
          <cell r="MY28">
            <v>0</v>
          </cell>
          <cell r="MZ28">
            <v>0</v>
          </cell>
          <cell r="NA28">
            <v>0</v>
          </cell>
          <cell r="NB28">
            <v>0</v>
          </cell>
          <cell r="NC28" t="str">
            <v/>
          </cell>
          <cell r="ND28">
            <v>7.19</v>
          </cell>
          <cell r="NE28">
            <v>0</v>
          </cell>
          <cell r="NF28">
            <v>0</v>
          </cell>
          <cell r="NG28" t="str">
            <v>N/A</v>
          </cell>
          <cell r="NH28" t="str">
            <v>N/A</v>
          </cell>
          <cell r="NI28" t="str">
            <v>N/A</v>
          </cell>
          <cell r="NJ28" t="str">
            <v>N/A</v>
          </cell>
          <cell r="NK28" t="str">
            <v>N/A</v>
          </cell>
          <cell r="NL28" t="str">
            <v>N/A</v>
          </cell>
          <cell r="NM28">
            <v>9</v>
          </cell>
          <cell r="NN28">
            <v>0</v>
          </cell>
          <cell r="NO28">
            <v>9</v>
          </cell>
          <cell r="NP28">
            <v>0</v>
          </cell>
          <cell r="NQ28">
            <v>0</v>
          </cell>
          <cell r="NR28">
            <v>0</v>
          </cell>
          <cell r="NS28">
            <v>0</v>
          </cell>
          <cell r="NT28">
            <v>0</v>
          </cell>
          <cell r="NU28">
            <v>0</v>
          </cell>
          <cell r="NV28">
            <v>0.57313577562493778</v>
          </cell>
          <cell r="NW28">
            <v>0</v>
          </cell>
          <cell r="NX28">
            <v>0.71187785234899337</v>
          </cell>
          <cell r="NY28">
            <v>0</v>
          </cell>
          <cell r="NZ28">
            <v>0</v>
          </cell>
          <cell r="OA28">
            <v>0</v>
          </cell>
          <cell r="OB28">
            <v>0</v>
          </cell>
          <cell r="OC28">
            <v>0</v>
          </cell>
          <cell r="OD28">
            <v>0</v>
          </cell>
          <cell r="OE28">
            <v>0</v>
          </cell>
          <cell r="OF28">
            <v>0</v>
          </cell>
          <cell r="OG28">
            <v>0</v>
          </cell>
          <cell r="OH28">
            <v>0</v>
          </cell>
          <cell r="OI28">
            <v>0</v>
          </cell>
          <cell r="OJ28">
            <v>0</v>
          </cell>
          <cell r="OK28">
            <v>0</v>
          </cell>
          <cell r="OL28">
            <v>0</v>
          </cell>
          <cell r="OM28">
            <v>0</v>
          </cell>
          <cell r="ON28">
            <v>0</v>
          </cell>
          <cell r="OO28">
            <v>0</v>
          </cell>
          <cell r="OP28">
            <v>7.0056339805825241</v>
          </cell>
          <cell r="OQ28">
            <v>7.0056339805825241</v>
          </cell>
          <cell r="OR28">
            <v>7.0056339805825232</v>
          </cell>
          <cell r="OS28">
            <v>7.0056339805825232</v>
          </cell>
          <cell r="OT28">
            <v>7.0056339805825241</v>
          </cell>
          <cell r="OU28">
            <v>0</v>
          </cell>
          <cell r="OV28">
            <v>0</v>
          </cell>
          <cell r="OW28">
            <v>4.3870854368932033</v>
          </cell>
          <cell r="OX28">
            <v>4.3870854368932024</v>
          </cell>
          <cell r="OY28">
            <v>4.3870854368932033</v>
          </cell>
          <cell r="OZ28">
            <v>0</v>
          </cell>
          <cell r="PA28">
            <v>0</v>
          </cell>
          <cell r="PB28">
            <v>0</v>
          </cell>
          <cell r="PC28">
            <v>5.8847325436893199</v>
          </cell>
          <cell r="PD28">
            <v>0</v>
          </cell>
          <cell r="PE28">
            <v>5.884732543689319</v>
          </cell>
          <cell r="PF28">
            <v>5.884732543689319</v>
          </cell>
          <cell r="PG28">
            <v>0</v>
          </cell>
          <cell r="PH28">
            <v>0</v>
          </cell>
          <cell r="PI28">
            <v>1.1209014368932038</v>
          </cell>
          <cell r="PJ28">
            <v>0</v>
          </cell>
          <cell r="PK28">
            <v>1.1209014368932038</v>
          </cell>
          <cell r="PL28">
            <v>1.1209014368932038</v>
          </cell>
          <cell r="PM28">
            <v>0</v>
          </cell>
          <cell r="PN28">
            <v>0</v>
          </cell>
          <cell r="PO28">
            <v>8.0248543689320393E-4</v>
          </cell>
          <cell r="PP28">
            <v>1</v>
          </cell>
          <cell r="PQ28">
            <v>0.9</v>
          </cell>
          <cell r="PR28">
            <v>0</v>
          </cell>
          <cell r="PS28">
            <v>0</v>
          </cell>
          <cell r="PT28" t="str">
            <v>1: Yes</v>
          </cell>
          <cell r="PU28" t="str">
            <v>1: Yes</v>
          </cell>
          <cell r="PV28">
            <v>0.9</v>
          </cell>
          <cell r="PW28" t="str">
            <v>1: Yes</v>
          </cell>
          <cell r="PX28" t="str">
            <v>0: All patients when initiated</v>
          </cell>
          <cell r="PY28">
            <v>1</v>
          </cell>
          <cell r="PZ28" t="str">
            <v>0: No</v>
          </cell>
          <cell r="QA28" t="str">
            <v>N/A</v>
          </cell>
          <cell r="QB28" t="str">
            <v>N/A</v>
          </cell>
          <cell r="QC28">
            <v>0</v>
          </cell>
          <cell r="QD28">
            <v>0</v>
          </cell>
          <cell r="QE28">
            <v>1.2334223300970875</v>
          </cell>
          <cell r="QF28">
            <v>1.7475728155339806E-2</v>
          </cell>
          <cell r="QG28">
            <v>2.446601941747573E-2</v>
          </cell>
          <cell r="QH28">
            <v>0</v>
          </cell>
          <cell r="QI28">
            <v>0.13211650485436893</v>
          </cell>
          <cell r="QJ28">
            <v>4.3870854368932033</v>
          </cell>
          <cell r="QK28">
            <v>1.2110679611650486</v>
          </cell>
          <cell r="QL28">
            <v>0</v>
          </cell>
          <cell r="QM28">
            <v>0</v>
          </cell>
          <cell r="QN28">
            <v>1.2334223300970875</v>
          </cell>
          <cell r="QO28">
            <v>1.7475728155339806E-2</v>
          </cell>
          <cell r="QP28">
            <v>2.4466019417475726E-2</v>
          </cell>
          <cell r="QQ28">
            <v>0</v>
          </cell>
          <cell r="QR28">
            <v>0.1321165048543689</v>
          </cell>
          <cell r="QS28">
            <v>4.3870854368932024</v>
          </cell>
          <cell r="QT28">
            <v>1.2110679611650486</v>
          </cell>
          <cell r="QU28">
            <v>0</v>
          </cell>
          <cell r="QV28">
            <v>0</v>
          </cell>
          <cell r="QW28">
            <v>1.2334223300970875</v>
          </cell>
          <cell r="QX28">
            <v>1.7475728155339803E-2</v>
          </cell>
          <cell r="QY28">
            <v>2.446601941747573E-2</v>
          </cell>
          <cell r="QZ28">
            <v>0</v>
          </cell>
          <cell r="RA28">
            <v>0.1321165048543689</v>
          </cell>
          <cell r="RB28">
            <v>4.3870854368932033</v>
          </cell>
          <cell r="RC28">
            <v>1.2110679611650486</v>
          </cell>
          <cell r="RD28">
            <v>65.684433936320943</v>
          </cell>
          <cell r="RE28">
            <v>77.83888815464303</v>
          </cell>
          <cell r="RF28">
            <v>65.684433936320943</v>
          </cell>
          <cell r="RG28">
            <v>65.684433936320943</v>
          </cell>
          <cell r="RH28">
            <v>0</v>
          </cell>
          <cell r="RI28">
            <v>0</v>
          </cell>
          <cell r="RJ28">
            <v>0</v>
          </cell>
          <cell r="RK28">
            <v>62.400212239504896</v>
          </cell>
          <cell r="RL28">
            <v>62.400212239504889</v>
          </cell>
          <cell r="RM28">
            <v>62.400212239504889</v>
          </cell>
          <cell r="RN28">
            <v>0</v>
          </cell>
          <cell r="RO28">
            <v>0</v>
          </cell>
          <cell r="RP28">
            <v>0</v>
          </cell>
          <cell r="RQ28">
            <v>3.2842216968160476</v>
          </cell>
          <cell r="RR28">
            <v>3.2842216968160476</v>
          </cell>
          <cell r="RS28">
            <v>3.2842216968160471</v>
          </cell>
          <cell r="RT28">
            <v>0</v>
          </cell>
          <cell r="RU28">
            <v>0</v>
          </cell>
          <cell r="RV28">
            <v>0</v>
          </cell>
          <cell r="RW28">
            <v>1.7017149724616116</v>
          </cell>
          <cell r="RX28">
            <v>1.7746778489920785</v>
          </cell>
          <cell r="RY28">
            <v>1.0745755782887814</v>
          </cell>
          <cell r="RZ28">
            <v>1.7746778489920785</v>
          </cell>
          <cell r="SA28">
            <v>0</v>
          </cell>
          <cell r="SB28">
            <v>0</v>
          </cell>
          <cell r="SC28">
            <v>0</v>
          </cell>
          <cell r="SD28">
            <v>1.4988219051760723</v>
          </cell>
          <cell r="SE28">
            <v>0.96711802045990325</v>
          </cell>
          <cell r="SF28">
            <v>1.5972100640928706</v>
          </cell>
          <cell r="SG28">
            <v>0</v>
          </cell>
          <cell r="SH28">
            <v>0</v>
          </cell>
          <cell r="SI28">
            <v>0</v>
          </cell>
          <cell r="SJ28">
            <v>0</v>
          </cell>
          <cell r="SK28">
            <v>0</v>
          </cell>
          <cell r="SL28">
            <v>0</v>
          </cell>
          <cell r="SM28">
            <v>0</v>
          </cell>
          <cell r="SN28">
            <v>0</v>
          </cell>
          <cell r="SO28">
            <v>0</v>
          </cell>
          <cell r="SP28">
            <v>0</v>
          </cell>
          <cell r="SQ28">
            <v>0</v>
          </cell>
          <cell r="SR28">
            <v>0</v>
          </cell>
          <cell r="SS28">
            <v>0</v>
          </cell>
          <cell r="ST28">
            <v>0</v>
          </cell>
          <cell r="SU28">
            <v>0</v>
          </cell>
          <cell r="SV28">
            <v>0</v>
          </cell>
          <cell r="SW28">
            <v>0</v>
          </cell>
          <cell r="SX28">
            <v>0</v>
          </cell>
          <cell r="SY28">
            <v>0</v>
          </cell>
          <cell r="SZ28">
            <v>0</v>
          </cell>
          <cell r="TA28">
            <v>0</v>
          </cell>
          <cell r="TB28">
            <v>0</v>
          </cell>
          <cell r="TC28">
            <v>0</v>
          </cell>
          <cell r="TD28">
            <v>0</v>
          </cell>
          <cell r="TE28">
            <v>0</v>
          </cell>
          <cell r="TF28">
            <v>0</v>
          </cell>
          <cell r="TG28">
            <v>0</v>
          </cell>
          <cell r="TH28">
            <v>0</v>
          </cell>
          <cell r="TI28">
            <v>0</v>
          </cell>
          <cell r="TJ28">
            <v>0</v>
          </cell>
          <cell r="TK28">
            <v>0</v>
          </cell>
          <cell r="TL28">
            <v>0</v>
          </cell>
          <cell r="TM28">
            <v>0</v>
          </cell>
          <cell r="TN28">
            <v>0.16653576724178579</v>
          </cell>
          <cell r="TO28">
            <v>0.10745755782887816</v>
          </cell>
          <cell r="TP28">
            <v>0.17746778489920784</v>
          </cell>
          <cell r="TQ28">
            <v>0</v>
          </cell>
          <cell r="TR28">
            <v>0</v>
          </cell>
          <cell r="TS28">
            <v>0</v>
          </cell>
          <cell r="TT28">
            <v>0</v>
          </cell>
          <cell r="TU28">
            <v>0</v>
          </cell>
          <cell r="TV28">
            <v>0</v>
          </cell>
          <cell r="TW28">
            <v>0</v>
          </cell>
          <cell r="TX28">
            <v>0</v>
          </cell>
          <cell r="TY28">
            <v>0</v>
          </cell>
          <cell r="TZ28">
            <v>0</v>
          </cell>
          <cell r="UA28">
            <v>0</v>
          </cell>
          <cell r="UB28">
            <v>0</v>
          </cell>
          <cell r="UC28">
            <v>0</v>
          </cell>
          <cell r="UD28">
            <v>0</v>
          </cell>
          <cell r="UE28">
            <v>0</v>
          </cell>
          <cell r="UF28">
            <v>0</v>
          </cell>
          <cell r="UG28">
            <v>0</v>
          </cell>
          <cell r="UH28">
            <v>0</v>
          </cell>
          <cell r="UI28">
            <v>0</v>
          </cell>
          <cell r="UJ28">
            <v>0.67540042649285603</v>
          </cell>
          <cell r="UK28">
            <v>0.67540042649285592</v>
          </cell>
          <cell r="UL28">
            <v>0.67540042649285592</v>
          </cell>
          <cell r="UM28">
            <v>0.67540042649285592</v>
          </cell>
          <cell r="UN28">
            <v>0</v>
          </cell>
          <cell r="UO28">
            <v>0</v>
          </cell>
          <cell r="UP28">
            <v>0</v>
          </cell>
          <cell r="UQ28">
            <v>0.38497824310092793</v>
          </cell>
          <cell r="UR28">
            <v>0.38497824310092782</v>
          </cell>
          <cell r="US28">
            <v>0.38497824310092787</v>
          </cell>
          <cell r="UT28">
            <v>0</v>
          </cell>
          <cell r="UU28">
            <v>0</v>
          </cell>
          <cell r="UV28">
            <v>0</v>
          </cell>
          <cell r="UW28">
            <v>0.29042218339192805</v>
          </cell>
          <cell r="UX28">
            <v>0.29042218339192805</v>
          </cell>
          <cell r="UY28">
            <v>0.29042218339192799</v>
          </cell>
          <cell r="UZ28">
            <v>0.29042218339192805</v>
          </cell>
          <cell r="VA28">
            <v>0</v>
          </cell>
          <cell r="VB28">
            <v>0</v>
          </cell>
          <cell r="VC28">
            <v>0</v>
          </cell>
          <cell r="VD28">
            <v>0</v>
          </cell>
          <cell r="VE28">
            <v>0</v>
          </cell>
          <cell r="VF28">
            <v>0</v>
          </cell>
          <cell r="VG28">
            <v>0</v>
          </cell>
          <cell r="VH28">
            <v>0</v>
          </cell>
          <cell r="VI28">
            <v>0</v>
          </cell>
          <cell r="VJ28">
            <v>0</v>
          </cell>
          <cell r="VK28">
            <v>0</v>
          </cell>
          <cell r="VL28">
            <v>0</v>
          </cell>
          <cell r="VM28">
            <v>0</v>
          </cell>
          <cell r="VN28">
            <v>0</v>
          </cell>
          <cell r="VO28">
            <v>0</v>
          </cell>
          <cell r="VP28">
            <v>0</v>
          </cell>
          <cell r="VQ28">
            <v>0</v>
          </cell>
          <cell r="VR28">
            <v>0</v>
          </cell>
          <cell r="VS28">
            <v>0</v>
          </cell>
          <cell r="VT28">
            <v>0</v>
          </cell>
          <cell r="VU28">
            <v>0</v>
          </cell>
          <cell r="VV28">
            <v>0</v>
          </cell>
          <cell r="VW28">
            <v>0</v>
          </cell>
          <cell r="VX28">
            <v>0</v>
          </cell>
          <cell r="VY28">
            <v>0</v>
          </cell>
          <cell r="VZ28">
            <v>0</v>
          </cell>
          <cell r="WA28">
            <v>0</v>
          </cell>
          <cell r="WB28">
            <v>0</v>
          </cell>
          <cell r="WC28">
            <v>0</v>
          </cell>
          <cell r="WD28">
            <v>0</v>
          </cell>
          <cell r="WE28">
            <v>0</v>
          </cell>
          <cell r="WF28">
            <v>0</v>
          </cell>
          <cell r="WG28">
            <v>0</v>
          </cell>
          <cell r="WH28">
            <v>0</v>
          </cell>
          <cell r="WI28">
            <v>0</v>
          </cell>
          <cell r="WJ28">
            <v>0</v>
          </cell>
          <cell r="WK28">
            <v>0</v>
          </cell>
          <cell r="WL28">
            <v>0</v>
          </cell>
          <cell r="WM28">
            <v>0</v>
          </cell>
          <cell r="WN28">
            <v>0.29042218339192805</v>
          </cell>
          <cell r="WO28">
            <v>7.1918516791899876</v>
          </cell>
          <cell r="WP28">
            <v>7.6639511617733183</v>
          </cell>
          <cell r="WQ28">
            <v>4.6405575841930178</v>
          </cell>
          <cell r="WR28">
            <v>7.6639511617733183</v>
          </cell>
          <cell r="WS28">
            <v>0</v>
          </cell>
          <cell r="WT28">
            <v>0</v>
          </cell>
          <cell r="WU28">
            <v>0</v>
          </cell>
          <cell r="WV28">
            <v>2.0991511729318191</v>
          </cell>
          <cell r="WW28">
            <v>1.3544817566390039</v>
          </cell>
          <cell r="WX28">
            <v>2.2369471435401729</v>
          </cell>
          <cell r="WY28">
            <v>0</v>
          </cell>
          <cell r="WZ28">
            <v>0</v>
          </cell>
          <cell r="XA28">
            <v>0</v>
          </cell>
          <cell r="XB28">
            <v>0</v>
          </cell>
          <cell r="XC28">
            <v>0</v>
          </cell>
          <cell r="XD28">
            <v>0</v>
          </cell>
          <cell r="XE28">
            <v>0</v>
          </cell>
          <cell r="XF28">
            <v>0</v>
          </cell>
          <cell r="XG28">
            <v>0</v>
          </cell>
          <cell r="XH28">
            <v>0.60957883406098667</v>
          </cell>
          <cell r="XI28">
            <v>0.39333203849997267</v>
          </cell>
          <cell r="XJ28">
            <v>0.64959382115904585</v>
          </cell>
          <cell r="XK28">
            <v>0</v>
          </cell>
          <cell r="XL28">
            <v>0</v>
          </cell>
          <cell r="XM28">
            <v>0</v>
          </cell>
          <cell r="XN28">
            <v>0</v>
          </cell>
          <cell r="XO28">
            <v>0</v>
          </cell>
          <cell r="XP28">
            <v>0</v>
          </cell>
          <cell r="XQ28">
            <v>0</v>
          </cell>
          <cell r="XR28">
            <v>0</v>
          </cell>
          <cell r="XS28">
            <v>0</v>
          </cell>
          <cell r="XT28">
            <v>0</v>
          </cell>
          <cell r="XU28">
            <v>0</v>
          </cell>
          <cell r="XV28">
            <v>0</v>
          </cell>
          <cell r="XW28">
            <v>0</v>
          </cell>
          <cell r="XX28">
            <v>0</v>
          </cell>
          <cell r="XY28">
            <v>0</v>
          </cell>
          <cell r="XZ28">
            <v>0.11785627296560433</v>
          </cell>
          <cell r="YA28">
            <v>7.6047010665945325E-2</v>
          </cell>
          <cell r="YB28">
            <v>0.12559279034224305</v>
          </cell>
          <cell r="YC28">
            <v>0</v>
          </cell>
          <cell r="YD28">
            <v>0</v>
          </cell>
          <cell r="YE28">
            <v>0</v>
          </cell>
          <cell r="YF28">
            <v>4.3652653992315766</v>
          </cell>
          <cell r="YG28">
            <v>2.8166967783880961</v>
          </cell>
          <cell r="YH28">
            <v>4.6518174067318565</v>
          </cell>
          <cell r="YI28">
            <v>0</v>
          </cell>
          <cell r="YJ28">
            <v>0</v>
          </cell>
          <cell r="YK28">
            <v>0</v>
          </cell>
          <cell r="YL28">
            <v>0</v>
          </cell>
          <cell r="YM28">
            <v>0</v>
          </cell>
          <cell r="YN28">
            <v>0</v>
          </cell>
          <cell r="YO28">
            <v>0</v>
          </cell>
          <cell r="YP28">
            <v>0</v>
          </cell>
          <cell r="YQ28">
            <v>0</v>
          </cell>
          <cell r="YR28">
            <v>0.5892813648280214</v>
          </cell>
          <cell r="YS28">
            <v>0.94285018372483442</v>
          </cell>
          <cell r="YT28">
            <v>2.9464068241401074</v>
          </cell>
          <cell r="YU28">
            <v>0</v>
          </cell>
          <cell r="YV28">
            <v>1.178562729656043</v>
          </cell>
          <cell r="YW28">
            <v>0</v>
          </cell>
          <cell r="YX28">
            <v>1.2597526065879037</v>
          </cell>
          <cell r="YY28">
            <v>0.27499797025307665</v>
          </cell>
          <cell r="YZ28">
            <v>0</v>
          </cell>
          <cell r="ZA28">
            <v>0.627963951711215</v>
          </cell>
          <cell r="ZB28">
            <v>1.0047423227379442</v>
          </cell>
          <cell r="ZC28">
            <v>3.1398197585560754</v>
          </cell>
          <cell r="ZD28">
            <v>0</v>
          </cell>
          <cell r="ZE28">
            <v>1.2559279034224302</v>
          </cell>
          <cell r="ZF28">
            <v>0</v>
          </cell>
          <cell r="ZG28">
            <v>1.3424473812137532</v>
          </cell>
          <cell r="ZH28">
            <v>0.29304984413190033</v>
          </cell>
          <cell r="ZI28">
            <v>0</v>
          </cell>
          <cell r="ZJ28">
            <v>0.01</v>
          </cell>
          <cell r="ZK28">
            <v>4.9120031017662251</v>
          </cell>
          <cell r="ZL28">
            <v>4.9120031017662251</v>
          </cell>
          <cell r="ZM28">
            <v>0</v>
          </cell>
          <cell r="ZN28">
            <v>4.9120031017662251</v>
          </cell>
          <cell r="ZO28">
            <v>0</v>
          </cell>
          <cell r="ZP28">
            <v>0</v>
          </cell>
          <cell r="ZQ28">
            <v>0</v>
          </cell>
          <cell r="ZR28">
            <v>0</v>
          </cell>
          <cell r="ZS28">
            <v>40</v>
          </cell>
          <cell r="ZT28">
            <v>35</v>
          </cell>
          <cell r="ZU28">
            <v>5</v>
          </cell>
          <cell r="ZV28">
            <v>0</v>
          </cell>
          <cell r="ZW28">
            <v>0</v>
          </cell>
        </row>
        <row r="29">
          <cell r="A29" t="str">
            <v>Malawi_15</v>
          </cell>
          <cell r="B29" t="str">
            <v>Malawi</v>
          </cell>
          <cell r="C29" t="str">
            <v>Mulanje Mission Hospital</v>
          </cell>
          <cell r="D29" t="str">
            <v>Hospital</v>
          </cell>
          <cell r="E29" t="str">
            <v>Primary</v>
          </cell>
          <cell r="F29" t="str">
            <v>Rural</v>
          </cell>
          <cell r="G29" t="str">
            <v>No</v>
          </cell>
          <cell r="H29">
            <v>38063</v>
          </cell>
          <cell r="I29">
            <v>75000</v>
          </cell>
          <cell r="J29">
            <v>43771</v>
          </cell>
          <cell r="K29">
            <v>205</v>
          </cell>
          <cell r="L29">
            <v>10348</v>
          </cell>
          <cell r="M29" t="str">
            <v>USD</v>
          </cell>
          <cell r="N29">
            <v>1</v>
          </cell>
          <cell r="O29">
            <v>0.4</v>
          </cell>
          <cell r="P29">
            <v>0</v>
          </cell>
          <cell r="Q29">
            <v>0</v>
          </cell>
          <cell r="R29">
            <v>0.6</v>
          </cell>
          <cell r="S29">
            <v>0</v>
          </cell>
          <cell r="T29">
            <v>43771</v>
          </cell>
          <cell r="U29" t="str">
            <v>Jan-10</v>
          </cell>
          <cell r="V29" t="str">
            <v>Dec-10</v>
          </cell>
          <cell r="W29">
            <v>860.16666666666663</v>
          </cell>
          <cell r="X29">
            <v>1939.9166666666667</v>
          </cell>
          <cell r="Y29">
            <v>0</v>
          </cell>
          <cell r="Z29">
            <v>210.75</v>
          </cell>
          <cell r="AA29">
            <v>0</v>
          </cell>
          <cell r="AB29">
            <v>3010.8333333333335</v>
          </cell>
          <cell r="AC29">
            <v>2150.666666666667</v>
          </cell>
          <cell r="AD29">
            <v>9.8570716855798501</v>
          </cell>
          <cell r="AE29">
            <v>6.3893855521727092</v>
          </cell>
          <cell r="AF29">
            <v>12</v>
          </cell>
          <cell r="AG29">
            <v>9</v>
          </cell>
          <cell r="AH29">
            <v>0</v>
          </cell>
          <cell r="AI29">
            <v>9</v>
          </cell>
          <cell r="AJ29">
            <v>0</v>
          </cell>
          <cell r="AK29">
            <v>3</v>
          </cell>
          <cell r="AL29">
            <v>7.5</v>
          </cell>
          <cell r="AM29">
            <v>0</v>
          </cell>
          <cell r="AN29">
            <v>10</v>
          </cell>
          <cell r="AO29">
            <v>0</v>
          </cell>
          <cell r="AP29">
            <v>0</v>
          </cell>
          <cell r="AQ29">
            <v>0</v>
          </cell>
          <cell r="AR29">
            <v>0</v>
          </cell>
          <cell r="AS29">
            <v>0</v>
          </cell>
          <cell r="AT29">
            <v>0</v>
          </cell>
          <cell r="AU29">
            <v>0</v>
          </cell>
          <cell r="AV29">
            <v>0</v>
          </cell>
          <cell r="AW29">
            <v>0</v>
          </cell>
          <cell r="AX29">
            <v>0</v>
          </cell>
          <cell r="AY29">
            <v>0</v>
          </cell>
          <cell r="AZ29">
            <v>180877.875</v>
          </cell>
          <cell r="BA29" t="str">
            <v>1: Yes</v>
          </cell>
          <cell r="BB29" t="str">
            <v>105</v>
          </cell>
          <cell r="BC29" t="str">
            <v>50</v>
          </cell>
          <cell r="BD29" t="str">
            <v>5</v>
          </cell>
          <cell r="BE29" t="str">
            <v>134</v>
          </cell>
          <cell r="BF29" t="str">
            <v>N/A</v>
          </cell>
          <cell r="BG29" t="str">
            <v>N/A</v>
          </cell>
          <cell r="BH29" t="str">
            <v>1: Yes</v>
          </cell>
          <cell r="BI29" t="str">
            <v>N_INITIATION,N_MONITORING: Initiation, Routine clinical monitoring</v>
          </cell>
          <cell r="BJ29" t="str">
            <v>Check master cards every once in a while to ensure they are being filled out correctly and that all necessary information is been collected.</v>
          </cell>
          <cell r="BK29" t="str">
            <v>1: Yes</v>
          </cell>
          <cell r="BL29">
            <v>0.31519019811126892</v>
          </cell>
          <cell r="BM29" t="str">
            <v>1: Yes</v>
          </cell>
          <cell r="BN29" t="str">
            <v>105</v>
          </cell>
          <cell r="BO29" t="str">
            <v>50</v>
          </cell>
          <cell r="BP29" t="str">
            <v>5</v>
          </cell>
          <cell r="BQ29" t="str">
            <v>134</v>
          </cell>
          <cell r="BR29" t="str">
            <v>N/A</v>
          </cell>
          <cell r="BS29" t="str">
            <v>N/A</v>
          </cell>
          <cell r="BT29" t="str">
            <v>1: Yes</v>
          </cell>
          <cell r="BU29" t="str">
            <v>0: No</v>
          </cell>
          <cell r="BV29" t="str">
            <v>0: No</v>
          </cell>
          <cell r="BW29" t="str">
            <v>0: No</v>
          </cell>
          <cell r="BX29" t="str">
            <v>1: Yes</v>
          </cell>
          <cell r="BY29" t="str">
            <v>0: No</v>
          </cell>
          <cell r="BZ29" t="str">
            <v>0: No</v>
          </cell>
          <cell r="CA29" t="str">
            <v/>
          </cell>
          <cell r="CB29" t="str">
            <v>Extremely well-kept records and complete patient data. The site had the only instance of a photocopy of a mastercard we've seen thus far (for a patient that transferred out). The only lacking pieces of data were the dates of CD4 tests and, in several circumstances, the CD4 result at initiation. Site also had excellent compliance; perhaps the best we've seen thus far. Site also seemed to have higher amounts of TB.</v>
          </cell>
          <cell r="CC29">
            <v>27.934275946920103</v>
          </cell>
          <cell r="CD29">
            <v>17.062997026244386</v>
          </cell>
          <cell r="CE29">
            <v>32.282282031049625</v>
          </cell>
          <cell r="CF29">
            <v>11.863394001005839</v>
          </cell>
          <cell r="CG29">
            <v>7.4326157863185669</v>
          </cell>
          <cell r="CH29">
            <v>13.635499268054895</v>
          </cell>
          <cell r="CI29">
            <v>13.204193655396075</v>
          </cell>
          <cell r="CJ29">
            <v>0</v>
          </cell>
          <cell r="CK29">
            <v>17.605591540528103</v>
          </cell>
          <cell r="CL29">
            <v>0</v>
          </cell>
          <cell r="CM29">
            <v>16.070881945914262</v>
          </cell>
          <cell r="CN29">
            <v>9.6303812399258177</v>
          </cell>
          <cell r="CO29">
            <v>18.646782762994732</v>
          </cell>
          <cell r="CP29">
            <v>18.056964824860906</v>
          </cell>
          <cell r="CQ29">
            <v>0</v>
          </cell>
          <cell r="CR29">
            <v>24.075953099814541</v>
          </cell>
          <cell r="CS29">
            <v>0</v>
          </cell>
          <cell r="CT29">
            <v>13.635499268054895</v>
          </cell>
          <cell r="CU29">
            <v>13.204193655396075</v>
          </cell>
          <cell r="CV29">
            <v>17.605591540528103</v>
          </cell>
          <cell r="CW29">
            <v>18.646782762994732</v>
          </cell>
          <cell r="CX29">
            <v>18.056964824860906</v>
          </cell>
          <cell r="CY29">
            <v>24.075953099814541</v>
          </cell>
          <cell r="CZ29">
            <v>6.1552614867849185</v>
          </cell>
          <cell r="DA29">
            <v>3.6885041498448463</v>
          </cell>
          <cell r="DB29">
            <v>6.9159452809590851</v>
          </cell>
          <cell r="DC29">
            <v>0</v>
          </cell>
          <cell r="DD29">
            <v>9.2212603746121165</v>
          </cell>
          <cell r="DE29">
            <v>0</v>
          </cell>
          <cell r="DF29">
            <v>2.1430123785472768</v>
          </cell>
          <cell r="DG29">
            <v>1.6077344178356392</v>
          </cell>
          <cell r="DH29">
            <v>2.2825410894905875</v>
          </cell>
          <cell r="DI29">
            <v>0</v>
          </cell>
          <cell r="DJ29">
            <v>3.0433881193207837</v>
          </cell>
          <cell r="DK29">
            <v>0</v>
          </cell>
          <cell r="DL29">
            <v>3.0622388123238493</v>
          </cell>
          <cell r="DM29">
            <v>1.8350285509921103</v>
          </cell>
          <cell r="DN29">
            <v>3.4406785331102063</v>
          </cell>
          <cell r="DO29">
            <v>0</v>
          </cell>
          <cell r="DP29">
            <v>4.5875713774802751</v>
          </cell>
          <cell r="DQ29">
            <v>0</v>
          </cell>
          <cell r="DR29">
            <v>0.52118244230785582</v>
          </cell>
          <cell r="DS29">
            <v>0.31231550526424806</v>
          </cell>
          <cell r="DT29">
            <v>0.58559157237046511</v>
          </cell>
          <cell r="DU29">
            <v>0</v>
          </cell>
          <cell r="DV29">
            <v>0.78078876316062018</v>
          </cell>
          <cell r="DW29">
            <v>0</v>
          </cell>
          <cell r="DX29">
            <v>0</v>
          </cell>
          <cell r="DY29">
            <v>0</v>
          </cell>
          <cell r="DZ29">
            <v>0</v>
          </cell>
          <cell r="EA29">
            <v>0</v>
          </cell>
          <cell r="EB29">
            <v>0</v>
          </cell>
          <cell r="EC29">
            <v>0</v>
          </cell>
          <cell r="ED29">
            <v>1.7182651482347204</v>
          </cell>
          <cell r="EE29">
            <v>1.0296602578793086</v>
          </cell>
          <cell r="EF29">
            <v>1.9306129835237038</v>
          </cell>
          <cell r="EG29">
            <v>0</v>
          </cell>
          <cell r="EH29">
            <v>2.5741506446982716</v>
          </cell>
          <cell r="EI29">
            <v>0</v>
          </cell>
          <cell r="EJ29">
            <v>13.259532153557737</v>
          </cell>
          <cell r="EK29">
            <v>7.9456964547163285</v>
          </cell>
          <cell r="EL29">
            <v>14.898180852593114</v>
          </cell>
          <cell r="EM29">
            <v>0</v>
          </cell>
          <cell r="EN29">
            <v>19.864241136790817</v>
          </cell>
          <cell r="EO29">
            <v>0</v>
          </cell>
          <cell r="EP29">
            <v>1.0747835251637479</v>
          </cell>
          <cell r="EQ29">
            <v>0.64405768971190447</v>
          </cell>
          <cell r="ER29">
            <v>1.2076081682098208</v>
          </cell>
          <cell r="ES29">
            <v>0</v>
          </cell>
          <cell r="ET29">
            <v>1.6101442242797612</v>
          </cell>
          <cell r="EU29">
            <v>0</v>
          </cell>
          <cell r="EV29">
            <v>0</v>
          </cell>
          <cell r="EW29">
            <v>0.67755327982286184</v>
          </cell>
          <cell r="EX29">
            <v>0.71740935510655957</v>
          </cell>
          <cell r="EY29">
            <v>0</v>
          </cell>
          <cell r="EZ29">
            <v>0.53141433711597019</v>
          </cell>
          <cell r="FA29">
            <v>0.41848879047882648</v>
          </cell>
          <cell r="FB29">
            <v>0</v>
          </cell>
          <cell r="FC29">
            <v>1.9928037641848875E-2</v>
          </cell>
          <cell r="FD29">
            <v>0</v>
          </cell>
          <cell r="FE29">
            <v>2.3647938001660669</v>
          </cell>
          <cell r="FF29">
            <v>0.39856075283697756</v>
          </cell>
          <cell r="FG29">
            <v>7.1163022419042345</v>
          </cell>
          <cell r="FH29">
            <v>7.514862994741212</v>
          </cell>
          <cell r="FI29">
            <v>0</v>
          </cell>
          <cell r="FJ29">
            <v>0.40601980756352873</v>
          </cell>
          <cell r="FK29">
            <v>0.42990332565550099</v>
          </cell>
          <cell r="FL29">
            <v>0</v>
          </cell>
          <cell r="FM29">
            <v>0.3184469078929637</v>
          </cell>
          <cell r="FN29">
            <v>0.30858910457792854</v>
          </cell>
          <cell r="FO29">
            <v>0</v>
          </cell>
          <cell r="FP29">
            <v>1.194175904598614E-2</v>
          </cell>
          <cell r="FQ29">
            <v>0</v>
          </cell>
          <cell r="FR29">
            <v>1.4749009047359081</v>
          </cell>
          <cell r="FS29">
            <v>0.23883518091972281</v>
          </cell>
          <cell r="FT29">
            <v>4.2644021553216502</v>
          </cell>
          <cell r="FU29">
            <v>4.5032373362413729</v>
          </cell>
          <cell r="FV29">
            <v>0</v>
          </cell>
          <cell r="FW29">
            <v>0.78615404317766802</v>
          </cell>
          <cell r="FX29">
            <v>0.83239839865870713</v>
          </cell>
          <cell r="FY29">
            <v>0</v>
          </cell>
          <cell r="FZ29">
            <v>0.61659140641385723</v>
          </cell>
          <cell r="GA29">
            <v>0.4624435548103929</v>
          </cell>
          <cell r="GB29">
            <v>0</v>
          </cell>
          <cell r="GC29">
            <v>2.3122177740519643E-2</v>
          </cell>
          <cell r="GD29">
            <v>0</v>
          </cell>
          <cell r="GE29">
            <v>2.7207095808011448</v>
          </cell>
          <cell r="GF29">
            <v>0.4624435548103929</v>
          </cell>
          <cell r="GG29">
            <v>8.2569296711395648</v>
          </cell>
          <cell r="GH29">
            <v>8.7193732259499583</v>
          </cell>
          <cell r="GI29">
            <v>0</v>
          </cell>
          <cell r="GJ29">
            <v>4204.7787371829454</v>
          </cell>
          <cell r="GK29">
            <v>4873.6980572045331</v>
          </cell>
          <cell r="GL29">
            <v>0</v>
          </cell>
          <cell r="GM29">
            <v>5892.7651106314079</v>
          </cell>
          <cell r="GN29">
            <v>5106.5859524237821</v>
          </cell>
          <cell r="GO29">
            <v>0</v>
          </cell>
          <cell r="GP29">
            <v>1671.4516999460332</v>
          </cell>
          <cell r="GQ29" t="str">
            <v/>
          </cell>
          <cell r="GR29">
            <v>1124.3524015110631</v>
          </cell>
          <cell r="GS29">
            <v>2640.0118934747297</v>
          </cell>
          <cell r="GT29">
            <v>0</v>
          </cell>
          <cell r="GU29">
            <v>1</v>
          </cell>
          <cell r="GV29">
            <v>0</v>
          </cell>
          <cell r="GW29">
            <v>1.2714711774907694</v>
          </cell>
          <cell r="GX29">
            <v>0.5711644808450147</v>
          </cell>
          <cell r="GY29">
            <v>0.40729696937469756</v>
          </cell>
          <cell r="GZ29">
            <v>0.39856075283697756</v>
          </cell>
          <cell r="HA29">
            <v>3.6</v>
          </cell>
          <cell r="HB29">
            <v>65.599682269063848</v>
          </cell>
          <cell r="HC29">
            <v>66.660177842690842</v>
          </cell>
          <cell r="HD29">
            <v>0</v>
          </cell>
          <cell r="HE29">
            <v>55.838007117437719</v>
          </cell>
          <cell r="HF29">
            <v>0</v>
          </cell>
          <cell r="HG29">
            <v>55.103733106013635</v>
          </cell>
          <cell r="HH29">
            <v>10.495949163050215</v>
          </cell>
          <cell r="HI29">
            <v>55.994549387860303</v>
          </cell>
          <cell r="HJ29">
            <v>10.665628454830534</v>
          </cell>
          <cell r="HK29">
            <v>0</v>
          </cell>
          <cell r="HL29">
            <v>0</v>
          </cell>
          <cell r="HM29">
            <v>46.903925978647685</v>
          </cell>
          <cell r="HN29">
            <v>8.9340811387900345</v>
          </cell>
          <cell r="HO29">
            <v>0</v>
          </cell>
          <cell r="HP29">
            <v>0</v>
          </cell>
          <cell r="HQ29">
            <v>29.5</v>
          </cell>
          <cell r="HR29">
            <v>2113.5</v>
          </cell>
          <cell r="HS29">
            <v>0</v>
          </cell>
          <cell r="HT29">
            <v>0</v>
          </cell>
          <cell r="HU29" t="str">
            <v>0: No</v>
          </cell>
          <cell r="HV29" t="str">
            <v>N/A</v>
          </cell>
          <cell r="HW29" t="str">
            <v>N/A</v>
          </cell>
          <cell r="HX29" t="str">
            <v>N/A</v>
          </cell>
          <cell r="HY29" t="str">
            <v>N/A</v>
          </cell>
          <cell r="HZ29" t="str">
            <v>N/A</v>
          </cell>
          <cell r="IA29" t="str">
            <v>N/A</v>
          </cell>
          <cell r="IB29" t="str">
            <v>N/A</v>
          </cell>
          <cell r="IC29" t="str">
            <v>N/A</v>
          </cell>
          <cell r="ID29">
            <v>0</v>
          </cell>
          <cell r="IE29">
            <v>1911</v>
          </cell>
          <cell r="IF29">
            <v>0</v>
          </cell>
          <cell r="IG29">
            <v>29.5</v>
          </cell>
          <cell r="IH29">
            <v>0</v>
          </cell>
          <cell r="II29">
            <v>0</v>
          </cell>
          <cell r="IJ29">
            <v>0</v>
          </cell>
          <cell r="IK29">
            <v>0</v>
          </cell>
          <cell r="IL29">
            <v>0</v>
          </cell>
          <cell r="IM29">
            <v>0</v>
          </cell>
          <cell r="IN29">
            <v>61.2</v>
          </cell>
          <cell r="IO29">
            <v>152.28</v>
          </cell>
          <cell r="IP29">
            <v>132</v>
          </cell>
          <cell r="IQ29" t="str">
            <v>N/A</v>
          </cell>
          <cell r="IR29" t="str">
            <v>N/A</v>
          </cell>
          <cell r="IS29" t="str">
            <v>N/A</v>
          </cell>
          <cell r="IT29" t="str">
            <v>N/A</v>
          </cell>
          <cell r="IU29" t="str">
            <v>N/A</v>
          </cell>
          <cell r="IV29">
            <v>24116.280000000002</v>
          </cell>
          <cell r="IW29">
            <v>0</v>
          </cell>
          <cell r="IX29">
            <v>324</v>
          </cell>
          <cell r="IY29">
            <v>0</v>
          </cell>
          <cell r="IZ29">
            <v>444.08000000000004</v>
          </cell>
          <cell r="JA29">
            <v>0</v>
          </cell>
          <cell r="JB29">
            <v>0</v>
          </cell>
          <cell r="JC29">
            <v>545</v>
          </cell>
          <cell r="JD29">
            <v>26448</v>
          </cell>
          <cell r="JE29">
            <v>0</v>
          </cell>
          <cell r="JF29">
            <v>324</v>
          </cell>
          <cell r="JG29">
            <v>0</v>
          </cell>
          <cell r="JH29">
            <v>488</v>
          </cell>
          <cell r="JI29">
            <v>0</v>
          </cell>
          <cell r="JJ29">
            <v>0</v>
          </cell>
          <cell r="JK29">
            <v>545</v>
          </cell>
          <cell r="JL29">
            <v>1864</v>
          </cell>
          <cell r="JM29">
            <v>47</v>
          </cell>
          <cell r="JN29">
            <v>29.5</v>
          </cell>
          <cell r="JO29">
            <v>0</v>
          </cell>
          <cell r="JP29">
            <v>0</v>
          </cell>
          <cell r="JQ29">
            <v>0</v>
          </cell>
          <cell r="JR29">
            <v>0</v>
          </cell>
          <cell r="JS29">
            <v>0</v>
          </cell>
          <cell r="JT29">
            <v>0</v>
          </cell>
          <cell r="JU29">
            <v>0</v>
          </cell>
          <cell r="JV29">
            <v>5.0999999999999996</v>
          </cell>
          <cell r="JW29">
            <v>11</v>
          </cell>
          <cell r="JX29" t="str">
            <v/>
          </cell>
          <cell r="JY29" t="str">
            <v/>
          </cell>
          <cell r="JZ29">
            <v>4.49</v>
          </cell>
          <cell r="KA29" t="str">
            <v/>
          </cell>
          <cell r="KB29" t="str">
            <v/>
          </cell>
          <cell r="KC29" t="str">
            <v/>
          </cell>
          <cell r="KD29" t="str">
            <v/>
          </cell>
          <cell r="KE29" t="str">
            <v/>
          </cell>
          <cell r="KF29" t="str">
            <v>Tenofovir/Emtricitabine (TDF/FTC)</v>
          </cell>
          <cell r="KG29" t="str">
            <v/>
          </cell>
          <cell r="KH29" t="str">
            <v>0: No</v>
          </cell>
          <cell r="KI29" t="str">
            <v>N/A</v>
          </cell>
          <cell r="KJ29" t="str">
            <v>N/A</v>
          </cell>
          <cell r="KK29" t="str">
            <v>N/A</v>
          </cell>
          <cell r="KL29" t="str">
            <v>N/A</v>
          </cell>
          <cell r="KM29">
            <v>1911</v>
          </cell>
          <cell r="KN29">
            <v>29.5</v>
          </cell>
          <cell r="KO29">
            <v>0</v>
          </cell>
          <cell r="KP29">
            <v>0</v>
          </cell>
          <cell r="KQ29">
            <v>2.2516331026847496</v>
          </cell>
          <cell r="KR29">
            <v>3.0397789676914826</v>
          </cell>
          <cell r="KS29">
            <v>1.9364114032659836</v>
          </cell>
          <cell r="KT29">
            <v>0</v>
          </cell>
          <cell r="KU29">
            <v>1.9364114032659836</v>
          </cell>
          <cell r="KV29">
            <v>0</v>
          </cell>
          <cell r="KW29">
            <v>0</v>
          </cell>
          <cell r="KX29">
            <v>0</v>
          </cell>
          <cell r="KY29">
            <v>0</v>
          </cell>
          <cell r="KZ29">
            <v>0</v>
          </cell>
          <cell r="LA29">
            <v>0</v>
          </cell>
          <cell r="LB29">
            <v>0</v>
          </cell>
          <cell r="LC29">
            <v>0.10362579573761417</v>
          </cell>
          <cell r="LD29">
            <v>0.36272040302267006</v>
          </cell>
          <cell r="LE29">
            <v>0</v>
          </cell>
          <cell r="LF29">
            <v>0</v>
          </cell>
          <cell r="LG29">
            <v>0</v>
          </cell>
          <cell r="LH29">
            <v>0</v>
          </cell>
          <cell r="LI29">
            <v>0.31522169941876554</v>
          </cell>
          <cell r="LJ29">
            <v>1.103367564425499</v>
          </cell>
          <cell r="LK29">
            <v>0</v>
          </cell>
          <cell r="LL29">
            <v>0</v>
          </cell>
          <cell r="LM29">
            <v>0</v>
          </cell>
          <cell r="LN29">
            <v>0</v>
          </cell>
          <cell r="LO29">
            <v>0.6599378909493494</v>
          </cell>
          <cell r="LP29">
            <v>0.6599378909493494</v>
          </cell>
          <cell r="LQ29">
            <v>0.6599378909493494</v>
          </cell>
          <cell r="LR29">
            <v>0</v>
          </cell>
          <cell r="LS29">
            <v>0.6599378909493494</v>
          </cell>
          <cell r="LT29">
            <v>0</v>
          </cell>
          <cell r="LU29">
            <v>0</v>
          </cell>
          <cell r="LV29">
            <v>0</v>
          </cell>
          <cell r="LW29">
            <v>0</v>
          </cell>
          <cell r="LX29">
            <v>0</v>
          </cell>
          <cell r="LY29">
            <v>0</v>
          </cell>
          <cell r="LZ29">
            <v>0</v>
          </cell>
          <cell r="MA29">
            <v>1.2764735123166344</v>
          </cell>
          <cell r="MB29">
            <v>1.2764735123166344</v>
          </cell>
          <cell r="MC29">
            <v>1.2764735123166342</v>
          </cell>
          <cell r="MD29">
            <v>0</v>
          </cell>
          <cell r="ME29">
            <v>1.2764735123166342</v>
          </cell>
          <cell r="MF29">
            <v>0</v>
          </cell>
          <cell r="MG29">
            <v>1.9364114032659838</v>
          </cell>
          <cell r="MH29">
            <v>1.9364114032659838</v>
          </cell>
          <cell r="MI29">
            <v>1.9364114032659836</v>
          </cell>
          <cell r="MJ29">
            <v>0</v>
          </cell>
          <cell r="MK29">
            <v>1.9364114032659836</v>
          </cell>
          <cell r="ML29">
            <v>0</v>
          </cell>
          <cell r="MM29">
            <v>0.31522169941876554</v>
          </cell>
          <cell r="MN29">
            <v>1.103367564425499</v>
          </cell>
          <cell r="MO29">
            <v>0</v>
          </cell>
          <cell r="MP29">
            <v>0</v>
          </cell>
          <cell r="MQ29">
            <v>0</v>
          </cell>
          <cell r="MR29">
            <v>0</v>
          </cell>
          <cell r="MS29">
            <v>0</v>
          </cell>
          <cell r="MT29">
            <v>4.3841682812067531E-2</v>
          </cell>
          <cell r="MU29">
            <v>0</v>
          </cell>
          <cell r="MV29">
            <v>0</v>
          </cell>
          <cell r="MW29">
            <v>0</v>
          </cell>
          <cell r="MX29">
            <v>0</v>
          </cell>
          <cell r="MY29">
            <v>0.33230002767783007</v>
          </cell>
          <cell r="MZ29">
            <v>0</v>
          </cell>
          <cell r="NA29">
            <v>0</v>
          </cell>
          <cell r="NB29">
            <v>0</v>
          </cell>
          <cell r="NC29" t="str">
            <v/>
          </cell>
          <cell r="ND29">
            <v>7.19</v>
          </cell>
          <cell r="NE29">
            <v>0</v>
          </cell>
          <cell r="NF29">
            <v>0</v>
          </cell>
          <cell r="NG29" t="str">
            <v>N/A</v>
          </cell>
          <cell r="NH29" t="str">
            <v>N/A</v>
          </cell>
          <cell r="NI29">
            <v>1.47</v>
          </cell>
          <cell r="NJ29" t="str">
            <v>N/A</v>
          </cell>
          <cell r="NK29" t="str">
            <v>N/A</v>
          </cell>
          <cell r="NL29" t="str">
            <v>N/A</v>
          </cell>
          <cell r="NM29">
            <v>132</v>
          </cell>
          <cell r="NN29">
            <v>0</v>
          </cell>
          <cell r="NO29">
            <v>132</v>
          </cell>
          <cell r="NP29">
            <v>0</v>
          </cell>
          <cell r="NQ29">
            <v>0</v>
          </cell>
          <cell r="NR29">
            <v>1000.5</v>
          </cell>
          <cell r="NS29">
            <v>0</v>
          </cell>
          <cell r="NT29">
            <v>0</v>
          </cell>
          <cell r="NU29">
            <v>0</v>
          </cell>
          <cell r="NV29">
            <v>7.8911492982359528</v>
          </cell>
          <cell r="NW29">
            <v>1.9364114032659836</v>
          </cell>
          <cell r="NX29">
            <v>0</v>
          </cell>
          <cell r="NY29">
            <v>0</v>
          </cell>
          <cell r="NZ29">
            <v>0</v>
          </cell>
          <cell r="OA29">
            <v>0.6599378909493494</v>
          </cell>
          <cell r="OB29">
            <v>0</v>
          </cell>
          <cell r="OC29">
            <v>1.2764735123166342</v>
          </cell>
          <cell r="OD29">
            <v>1.9364114032659836</v>
          </cell>
          <cell r="OE29">
            <v>0</v>
          </cell>
          <cell r="OF29">
            <v>0</v>
          </cell>
          <cell r="OG29">
            <v>0</v>
          </cell>
          <cell r="OH29">
            <v>0</v>
          </cell>
          <cell r="OI29">
            <v>0</v>
          </cell>
          <cell r="OJ29">
            <v>0</v>
          </cell>
          <cell r="OK29">
            <v>0</v>
          </cell>
          <cell r="OL29">
            <v>0.33230002767782996</v>
          </cell>
          <cell r="OM29">
            <v>0</v>
          </cell>
          <cell r="ON29">
            <v>0</v>
          </cell>
          <cell r="OO29">
            <v>0</v>
          </cell>
          <cell r="OP29">
            <v>8.375573390534182</v>
          </cell>
          <cell r="OQ29">
            <v>8.3755733905341803</v>
          </cell>
          <cell r="OR29">
            <v>8.3755733905341838</v>
          </cell>
          <cell r="OS29">
            <v>8.3755733905341838</v>
          </cell>
          <cell r="OT29">
            <v>8.375573390534182</v>
          </cell>
          <cell r="OU29">
            <v>0</v>
          </cell>
          <cell r="OV29">
            <v>8.3755733905341803</v>
          </cell>
          <cell r="OW29">
            <v>0.77836500415167442</v>
          </cell>
          <cell r="OX29">
            <v>0.77836500415167442</v>
          </cell>
          <cell r="OY29">
            <v>0.77836500415167431</v>
          </cell>
          <cell r="OZ29">
            <v>0</v>
          </cell>
          <cell r="PA29">
            <v>0.77836500415167431</v>
          </cell>
          <cell r="PB29">
            <v>0</v>
          </cell>
          <cell r="PC29">
            <v>6.9349510983670068</v>
          </cell>
          <cell r="PD29">
            <v>0</v>
          </cell>
          <cell r="PE29">
            <v>6.9349510983670077</v>
          </cell>
          <cell r="PF29">
            <v>6.9349510983670068</v>
          </cell>
          <cell r="PG29">
            <v>0</v>
          </cell>
          <cell r="PH29">
            <v>6.9349510983670068</v>
          </cell>
          <cell r="PI29">
            <v>1.4406222921671736</v>
          </cell>
          <cell r="PJ29">
            <v>0</v>
          </cell>
          <cell r="PK29">
            <v>1.4406222921671743</v>
          </cell>
          <cell r="PL29">
            <v>1.4406222921671741</v>
          </cell>
          <cell r="PM29">
            <v>0</v>
          </cell>
          <cell r="PN29">
            <v>1.4406222921671741</v>
          </cell>
          <cell r="PO29">
            <v>0.40247277558485095</v>
          </cell>
          <cell r="PP29">
            <v>0.99</v>
          </cell>
          <cell r="PQ29">
            <v>0.99</v>
          </cell>
          <cell r="PR29">
            <v>0.99</v>
          </cell>
          <cell r="PS29">
            <v>0.99</v>
          </cell>
          <cell r="PT29" t="str">
            <v>1: Yes</v>
          </cell>
          <cell r="PU29" t="str">
            <v>1: Yes</v>
          </cell>
          <cell r="PV29">
            <v>0.98</v>
          </cell>
          <cell r="PW29" t="str">
            <v>1: Yes</v>
          </cell>
          <cell r="PX29" t="str">
            <v>0: All patients when initiated</v>
          </cell>
          <cell r="PY29">
            <v>0.6</v>
          </cell>
          <cell r="PZ29" t="str">
            <v>1: Yes</v>
          </cell>
          <cell r="QA29" t="str">
            <v>PW: Pregnant women</v>
          </cell>
          <cell r="QB29">
            <v>100</v>
          </cell>
          <cell r="QC29">
            <v>2.4411846111264877E-2</v>
          </cell>
          <cell r="QD29">
            <v>0</v>
          </cell>
          <cell r="QE29">
            <v>1.3248757265430391</v>
          </cell>
          <cell r="QF29">
            <v>0</v>
          </cell>
          <cell r="QG29">
            <v>0.11708120675339052</v>
          </cell>
          <cell r="QH29">
            <v>0</v>
          </cell>
          <cell r="QI29">
            <v>4.7425727926930525</v>
          </cell>
          <cell r="QJ29">
            <v>0.77836500415167442</v>
          </cell>
          <cell r="QK29">
            <v>1.38826681428176</v>
          </cell>
          <cell r="QL29">
            <v>2.4411846111264877E-2</v>
          </cell>
          <cell r="QM29">
            <v>0</v>
          </cell>
          <cell r="QN29">
            <v>1.3248757265430393</v>
          </cell>
          <cell r="QO29">
            <v>0</v>
          </cell>
          <cell r="QP29">
            <v>0.11708120675339054</v>
          </cell>
          <cell r="QQ29">
            <v>0</v>
          </cell>
          <cell r="QR29">
            <v>4.7425727926930534</v>
          </cell>
          <cell r="QS29">
            <v>0.77836500415167442</v>
          </cell>
          <cell r="QT29">
            <v>1.3882668142817602</v>
          </cell>
          <cell r="QU29">
            <v>2.441184611126487E-2</v>
          </cell>
          <cell r="QV29">
            <v>0</v>
          </cell>
          <cell r="QW29">
            <v>1.3248757265430389</v>
          </cell>
          <cell r="QX29">
            <v>0</v>
          </cell>
          <cell r="QY29">
            <v>0.11708120675339051</v>
          </cell>
          <cell r="QZ29">
            <v>0</v>
          </cell>
          <cell r="RA29">
            <v>4.7425727926930525</v>
          </cell>
          <cell r="RB29">
            <v>0.77836500415167431</v>
          </cell>
          <cell r="RC29">
            <v>1.3882668142817598</v>
          </cell>
          <cell r="RD29">
            <v>2.681393025186825</v>
          </cell>
          <cell r="RE29">
            <v>3.753825557966521</v>
          </cell>
          <cell r="RF29">
            <v>7.804580998357042</v>
          </cell>
          <cell r="RG29">
            <v>2.3620430116023479</v>
          </cell>
          <cell r="RH29">
            <v>0</v>
          </cell>
          <cell r="RI29">
            <v>5.620953707762169</v>
          </cell>
          <cell r="RJ29">
            <v>0</v>
          </cell>
          <cell r="RK29">
            <v>7.4143519484391911</v>
          </cell>
          <cell r="RL29">
            <v>7.4143519484391911</v>
          </cell>
          <cell r="RM29">
            <v>2.2439408610222307</v>
          </cell>
          <cell r="RN29">
            <v>0</v>
          </cell>
          <cell r="RO29">
            <v>5.3399060223740609</v>
          </cell>
          <cell r="RP29">
            <v>0</v>
          </cell>
          <cell r="RQ29">
            <v>0.39022904991785218</v>
          </cell>
          <cell r="RR29">
            <v>0.39022904991785218</v>
          </cell>
          <cell r="RS29">
            <v>0.1181021505801174</v>
          </cell>
          <cell r="RT29">
            <v>0</v>
          </cell>
          <cell r="RU29">
            <v>0.28104768538810848</v>
          </cell>
          <cell r="RV29">
            <v>0</v>
          </cell>
          <cell r="RW29">
            <v>4.9824397141376355</v>
          </cell>
          <cell r="RX29">
            <v>4.4884494479275014</v>
          </cell>
          <cell r="RY29">
            <v>2.5950015836808489</v>
          </cell>
          <cell r="RZ29">
            <v>4.3645874490583862</v>
          </cell>
          <cell r="SA29">
            <v>0</v>
          </cell>
          <cell r="SB29">
            <v>5.6285773528994856</v>
          </cell>
          <cell r="SC29">
            <v>0</v>
          </cell>
          <cell r="SD29">
            <v>2.0591824972751596</v>
          </cell>
          <cell r="SE29">
            <v>1.2339529689833797</v>
          </cell>
          <cell r="SF29">
            <v>2.3136618168438363</v>
          </cell>
          <cell r="SG29">
            <v>0</v>
          </cell>
          <cell r="SH29">
            <v>3.0848824224584486</v>
          </cell>
          <cell r="SI29">
            <v>0</v>
          </cell>
          <cell r="SJ29">
            <v>1.0484948812743571</v>
          </cell>
          <cell r="SK29">
            <v>0.85778430978666742</v>
          </cell>
          <cell r="SL29">
            <v>1.1073050605067962</v>
          </cell>
          <cell r="SM29">
            <v>0</v>
          </cell>
          <cell r="SN29">
            <v>1.2855341681640311</v>
          </cell>
          <cell r="SO29">
            <v>0</v>
          </cell>
          <cell r="SP29">
            <v>0.12938134597899978</v>
          </cell>
          <cell r="SQ29">
            <v>7.7531008646932575E-2</v>
          </cell>
          <cell r="SR29">
            <v>0.14537064121299856</v>
          </cell>
          <cell r="SS29">
            <v>0</v>
          </cell>
          <cell r="ST29">
            <v>0.19382752161733141</v>
          </cell>
          <cell r="SU29">
            <v>0</v>
          </cell>
          <cell r="SV29">
            <v>0.12938134597899978</v>
          </cell>
          <cell r="SW29">
            <v>7.7531008646932575E-2</v>
          </cell>
          <cell r="SX29">
            <v>0.14537064121299856</v>
          </cell>
          <cell r="SY29">
            <v>0</v>
          </cell>
          <cell r="SZ29">
            <v>0.19382752161733141</v>
          </cell>
          <cell r="TA29">
            <v>0</v>
          </cell>
          <cell r="TB29">
            <v>0</v>
          </cell>
          <cell r="TC29">
            <v>0</v>
          </cell>
          <cell r="TD29">
            <v>0</v>
          </cell>
          <cell r="TE29">
            <v>0</v>
          </cell>
          <cell r="TF29">
            <v>0</v>
          </cell>
          <cell r="TG29">
            <v>0</v>
          </cell>
          <cell r="TH29">
            <v>0.27961628639399394</v>
          </cell>
          <cell r="TI29">
            <v>0.16755841079095496</v>
          </cell>
          <cell r="TJ29">
            <v>0.31417202023304058</v>
          </cell>
          <cell r="TK29">
            <v>0</v>
          </cell>
          <cell r="TL29">
            <v>0.41889602697738743</v>
          </cell>
          <cell r="TM29">
            <v>0</v>
          </cell>
          <cell r="TN29">
            <v>0.30145290683684223</v>
          </cell>
          <cell r="TO29">
            <v>0.18064387682598182</v>
          </cell>
          <cell r="TP29">
            <v>0.33870726904871584</v>
          </cell>
          <cell r="TQ29">
            <v>0</v>
          </cell>
          <cell r="TR29">
            <v>0.45160969206495449</v>
          </cell>
          <cell r="TS29">
            <v>0</v>
          </cell>
          <cell r="TT29">
            <v>0</v>
          </cell>
          <cell r="TU29">
            <v>0</v>
          </cell>
          <cell r="TV29">
            <v>0</v>
          </cell>
          <cell r="TW29">
            <v>0</v>
          </cell>
          <cell r="TX29">
            <v>0</v>
          </cell>
          <cell r="TY29">
            <v>0</v>
          </cell>
          <cell r="TZ29">
            <v>0.32748408524771661</v>
          </cell>
          <cell r="UA29">
            <v>0.32748408524771655</v>
          </cell>
          <cell r="UB29">
            <v>1</v>
          </cell>
          <cell r="UC29">
            <v>0</v>
          </cell>
          <cell r="UD29">
            <v>1</v>
          </cell>
          <cell r="UE29">
            <v>0</v>
          </cell>
          <cell r="UF29">
            <v>1</v>
          </cell>
          <cell r="UG29">
            <v>0</v>
          </cell>
          <cell r="UH29">
            <v>0</v>
          </cell>
          <cell r="UI29">
            <v>0</v>
          </cell>
          <cell r="UJ29">
            <v>10.04705231109881</v>
          </cell>
          <cell r="UK29">
            <v>10.04705231109881</v>
          </cell>
          <cell r="UL29">
            <v>10.04705231109881</v>
          </cell>
          <cell r="UM29">
            <v>10.04705231109881</v>
          </cell>
          <cell r="UN29">
            <v>0</v>
          </cell>
          <cell r="UO29">
            <v>10.047052311098808</v>
          </cell>
          <cell r="UP29">
            <v>0</v>
          </cell>
          <cell r="UQ29">
            <v>6.5305840022142263</v>
          </cell>
          <cell r="UR29">
            <v>6.5305840022142263</v>
          </cell>
          <cell r="US29">
            <v>6.5305840022142272</v>
          </cell>
          <cell r="UT29">
            <v>0</v>
          </cell>
          <cell r="UU29">
            <v>6.5305840022142254</v>
          </cell>
          <cell r="UV29">
            <v>0</v>
          </cell>
          <cell r="UW29">
            <v>1.6075283697758096</v>
          </cell>
          <cell r="UX29">
            <v>1.6075283697758094</v>
          </cell>
          <cell r="UY29">
            <v>1.6075283697758098</v>
          </cell>
          <cell r="UZ29">
            <v>1.6075283697758096</v>
          </cell>
          <cell r="VA29">
            <v>0</v>
          </cell>
          <cell r="VB29">
            <v>1.6075283697758094</v>
          </cell>
          <cell r="VC29">
            <v>0</v>
          </cell>
          <cell r="VD29">
            <v>1.205646277331857</v>
          </cell>
          <cell r="VE29">
            <v>1.2056462773318573</v>
          </cell>
          <cell r="VF29">
            <v>1.2056462773318573</v>
          </cell>
          <cell r="VG29">
            <v>0</v>
          </cell>
          <cell r="VH29">
            <v>1.205646277331857</v>
          </cell>
          <cell r="VI29">
            <v>0</v>
          </cell>
          <cell r="VJ29">
            <v>0</v>
          </cell>
          <cell r="VK29">
            <v>0</v>
          </cell>
          <cell r="VL29">
            <v>0</v>
          </cell>
          <cell r="VM29">
            <v>0</v>
          </cell>
          <cell r="VN29">
            <v>0</v>
          </cell>
          <cell r="VO29">
            <v>0</v>
          </cell>
          <cell r="VP29">
            <v>0</v>
          </cell>
          <cell r="VQ29">
            <v>0</v>
          </cell>
          <cell r="VR29">
            <v>0</v>
          </cell>
          <cell r="VS29">
            <v>0</v>
          </cell>
          <cell r="VT29">
            <v>0</v>
          </cell>
          <cell r="VU29">
            <v>0</v>
          </cell>
          <cell r="VV29">
            <v>0</v>
          </cell>
          <cell r="VW29">
            <v>0</v>
          </cell>
          <cell r="VX29">
            <v>0</v>
          </cell>
          <cell r="VY29">
            <v>0</v>
          </cell>
          <cell r="VZ29">
            <v>0</v>
          </cell>
          <cell r="WA29">
            <v>0</v>
          </cell>
          <cell r="WB29">
            <v>0.70329366177691666</v>
          </cell>
          <cell r="WC29">
            <v>0.70329366177691688</v>
          </cell>
          <cell r="WD29">
            <v>0.70329366177691666</v>
          </cell>
          <cell r="WE29">
            <v>0</v>
          </cell>
          <cell r="WF29">
            <v>0.70329366177691666</v>
          </cell>
          <cell r="WG29">
            <v>0</v>
          </cell>
          <cell r="WH29">
            <v>0</v>
          </cell>
          <cell r="WI29">
            <v>0</v>
          </cell>
          <cell r="WJ29">
            <v>0</v>
          </cell>
          <cell r="WK29">
            <v>0</v>
          </cell>
          <cell r="WL29">
            <v>0</v>
          </cell>
          <cell r="WM29">
            <v>0</v>
          </cell>
          <cell r="WN29">
            <v>1.6075283697758096</v>
          </cell>
          <cell r="WO29">
            <v>9.6157323421678633</v>
          </cell>
          <cell r="WP29">
            <v>11.156977737434701</v>
          </cell>
          <cell r="WQ29">
            <v>5.762170904360608</v>
          </cell>
          <cell r="WR29">
            <v>10.804070445676139</v>
          </cell>
          <cell r="WS29">
            <v>0</v>
          </cell>
          <cell r="WT29">
            <v>14.40542726090152</v>
          </cell>
          <cell r="WU29">
            <v>0</v>
          </cell>
          <cell r="WV29">
            <v>4.4633170346479094</v>
          </cell>
          <cell r="WW29">
            <v>2.6746164138952149</v>
          </cell>
          <cell r="WX29">
            <v>5.0149057760535278</v>
          </cell>
          <cell r="WY29">
            <v>0</v>
          </cell>
          <cell r="WZ29">
            <v>6.6865410347380374</v>
          </cell>
          <cell r="XA29">
            <v>0</v>
          </cell>
          <cell r="XB29">
            <v>1.0656438762222351</v>
          </cell>
          <cell r="XC29">
            <v>0.63858080897803615</v>
          </cell>
          <cell r="XD29">
            <v>1.1973390168338176</v>
          </cell>
          <cell r="XE29">
            <v>0</v>
          </cell>
          <cell r="XF29">
            <v>1.5964520224450902</v>
          </cell>
          <cell r="XG29">
            <v>0</v>
          </cell>
          <cell r="XH29">
            <v>1.0623870460438285</v>
          </cell>
          <cell r="XI29">
            <v>0.63662917269837782</v>
          </cell>
          <cell r="XJ29">
            <v>1.193679698809458</v>
          </cell>
          <cell r="XK29">
            <v>0</v>
          </cell>
          <cell r="XL29">
            <v>1.5915729317459446</v>
          </cell>
          <cell r="XM29">
            <v>0</v>
          </cell>
          <cell r="XN29">
            <v>0</v>
          </cell>
          <cell r="XO29">
            <v>0</v>
          </cell>
          <cell r="XP29">
            <v>0</v>
          </cell>
          <cell r="XQ29">
            <v>0</v>
          </cell>
          <cell r="XR29">
            <v>0</v>
          </cell>
          <cell r="XS29">
            <v>0</v>
          </cell>
          <cell r="XT29">
            <v>0</v>
          </cell>
          <cell r="XU29">
            <v>0</v>
          </cell>
          <cell r="XV29">
            <v>0</v>
          </cell>
          <cell r="XW29">
            <v>0</v>
          </cell>
          <cell r="XX29">
            <v>0</v>
          </cell>
          <cell r="XY29">
            <v>0</v>
          </cell>
          <cell r="XZ29">
            <v>0.70088264450727966</v>
          </cell>
          <cell r="YA29">
            <v>0.41999979178295882</v>
          </cell>
          <cell r="YB29">
            <v>0.78749960959304754</v>
          </cell>
          <cell r="YC29">
            <v>0</v>
          </cell>
          <cell r="YD29">
            <v>1.049999479457397</v>
          </cell>
          <cell r="YE29">
            <v>0</v>
          </cell>
          <cell r="YF29">
            <v>2.3235017407466114</v>
          </cell>
          <cell r="YG29">
            <v>1.3923447170060199</v>
          </cell>
          <cell r="YH29">
            <v>2.6106463443862871</v>
          </cell>
          <cell r="YI29">
            <v>0</v>
          </cell>
          <cell r="YJ29">
            <v>3.4808617925150491</v>
          </cell>
          <cell r="YK29">
            <v>0</v>
          </cell>
          <cell r="YL29">
            <v>0</v>
          </cell>
          <cell r="YM29">
            <v>0</v>
          </cell>
          <cell r="YN29">
            <v>0</v>
          </cell>
          <cell r="YO29">
            <v>0</v>
          </cell>
          <cell r="YP29">
            <v>0</v>
          </cell>
          <cell r="YQ29">
            <v>0</v>
          </cell>
          <cell r="YR29">
            <v>2.2168135769350719</v>
          </cell>
          <cell r="YS29">
            <v>0</v>
          </cell>
          <cell r="YT29">
            <v>3.1990404819810014</v>
          </cell>
          <cell r="YU29">
            <v>0</v>
          </cell>
          <cell r="YV29">
            <v>1.2543499999365357</v>
          </cell>
          <cell r="YW29">
            <v>0.86017140842076512</v>
          </cell>
          <cell r="YX29">
            <v>1.3685854463593274</v>
          </cell>
          <cell r="YY29">
            <v>0.71677142853516318</v>
          </cell>
          <cell r="YZ29">
            <v>1.0656438762222351</v>
          </cell>
          <cell r="ZA29">
            <v>2.5721327139531782</v>
          </cell>
          <cell r="ZB29">
            <v>0</v>
          </cell>
          <cell r="ZC29">
            <v>3.7117946058144686</v>
          </cell>
          <cell r="ZD29">
            <v>0</v>
          </cell>
          <cell r="ZE29">
            <v>1.4554018899706638</v>
          </cell>
          <cell r="ZF29">
            <v>0.99804288562016119</v>
          </cell>
          <cell r="ZG29">
            <v>1.5879474192358491</v>
          </cell>
          <cell r="ZH29">
            <v>0.83165822284037916</v>
          </cell>
          <cell r="ZI29">
            <v>1.2364492458787224</v>
          </cell>
          <cell r="ZJ29">
            <v>6.3E-2</v>
          </cell>
          <cell r="ZK29">
            <v>0.22405151153364899</v>
          </cell>
          <cell r="ZL29">
            <v>0.22405151153364897</v>
          </cell>
          <cell r="ZM29">
            <v>0.22405151153364902</v>
          </cell>
          <cell r="ZN29">
            <v>0.22405151153364899</v>
          </cell>
          <cell r="ZO29">
            <v>0</v>
          </cell>
          <cell r="ZP29">
            <v>0.22405151153364897</v>
          </cell>
          <cell r="ZQ29">
            <v>0</v>
          </cell>
          <cell r="ZR29">
            <v>200</v>
          </cell>
          <cell r="ZS29">
            <v>28</v>
          </cell>
          <cell r="ZT29">
            <v>228</v>
          </cell>
          <cell r="ZU29">
            <v>0</v>
          </cell>
          <cell r="ZV29">
            <v>0</v>
          </cell>
          <cell r="ZW29">
            <v>0</v>
          </cell>
        </row>
        <row r="30">
          <cell r="A30" t="str">
            <v>Malawi_5</v>
          </cell>
          <cell r="B30" t="str">
            <v>Malawi</v>
          </cell>
          <cell r="C30" t="str">
            <v>Queen Elizabeth Central Hospital</v>
          </cell>
          <cell r="D30" t="str">
            <v>Hospital</v>
          </cell>
          <cell r="E30" t="str">
            <v>Tertiary</v>
          </cell>
          <cell r="F30" t="str">
            <v>Urban</v>
          </cell>
          <cell r="G30" t="str">
            <v>No</v>
          </cell>
          <cell r="H30">
            <v>37993</v>
          </cell>
          <cell r="I30">
            <v>732518</v>
          </cell>
          <cell r="J30">
            <v>555866</v>
          </cell>
          <cell r="K30">
            <v>1250</v>
          </cell>
          <cell r="L30">
            <v>92000</v>
          </cell>
          <cell r="M30" t="str">
            <v>USD</v>
          </cell>
          <cell r="N30">
            <v>1</v>
          </cell>
          <cell r="O30">
            <v>0.7</v>
          </cell>
          <cell r="P30">
            <v>0.15</v>
          </cell>
          <cell r="Q30">
            <v>0</v>
          </cell>
          <cell r="R30">
            <v>0.15000000000000002</v>
          </cell>
          <cell r="S30">
            <v>0</v>
          </cell>
          <cell r="T30">
            <v>555866</v>
          </cell>
          <cell r="U30" t="str">
            <v>Jan-10</v>
          </cell>
          <cell r="V30" t="str">
            <v>Dec-10</v>
          </cell>
          <cell r="W30">
            <v>4484.083333333333</v>
          </cell>
          <cell r="X30">
            <v>6292.166666666667</v>
          </cell>
          <cell r="Y30">
            <v>230.25</v>
          </cell>
          <cell r="Z30">
            <v>939.75</v>
          </cell>
          <cell r="AA30">
            <v>11.166666666666666</v>
          </cell>
          <cell r="AB30">
            <v>11957.416666666666</v>
          </cell>
          <cell r="AC30">
            <v>7473.3333333333339</v>
          </cell>
          <cell r="AD30">
            <v>4.6596387179505054</v>
          </cell>
          <cell r="AE30">
            <v>11.809441838747222</v>
          </cell>
          <cell r="AF30">
            <v>3</v>
          </cell>
          <cell r="AG30">
            <v>5.4</v>
          </cell>
          <cell r="AH30">
            <v>10.8</v>
          </cell>
          <cell r="AI30">
            <v>6.1</v>
          </cell>
          <cell r="AJ30">
            <v>6.1</v>
          </cell>
          <cell r="AK30">
            <v>10</v>
          </cell>
          <cell r="AL30">
            <v>12.5</v>
          </cell>
          <cell r="AM30">
            <v>15</v>
          </cell>
          <cell r="AN30">
            <v>15</v>
          </cell>
          <cell r="AO30">
            <v>15</v>
          </cell>
          <cell r="AP30">
            <v>0</v>
          </cell>
          <cell r="AQ30">
            <v>0</v>
          </cell>
          <cell r="AR30">
            <v>0</v>
          </cell>
          <cell r="AS30">
            <v>0</v>
          </cell>
          <cell r="AT30">
            <v>0</v>
          </cell>
          <cell r="AU30">
            <v>0</v>
          </cell>
          <cell r="AV30">
            <v>0</v>
          </cell>
          <cell r="AW30">
            <v>0</v>
          </cell>
          <cell r="AX30">
            <v>0</v>
          </cell>
          <cell r="AY30">
            <v>0</v>
          </cell>
          <cell r="AZ30">
            <v>683553.125</v>
          </cell>
          <cell r="BA30" t="str">
            <v>1: Yes</v>
          </cell>
          <cell r="BB30" t="str">
            <v>504</v>
          </cell>
          <cell r="BC30" t="str">
            <v>667</v>
          </cell>
          <cell r="BD30" t="str">
            <v>14</v>
          </cell>
          <cell r="BE30" t="str">
            <v>97</v>
          </cell>
          <cell r="BF30" t="str">
            <v>N/A</v>
          </cell>
          <cell r="BG30" t="str">
            <v>N/A</v>
          </cell>
          <cell r="BH30" t="str">
            <v>1: Yes</v>
          </cell>
          <cell r="BI30" t="str">
            <v>N_INITIATION,N_STAGE,N_MONITORING: Initiation, WHO Staging, Routine clinical monitoring</v>
          </cell>
          <cell r="BJ30" t="str">
            <v>Work in conjunction with all staff in ART clinic - no real supervision as long as staff are trained.</v>
          </cell>
          <cell r="BK30" t="str">
            <v>1: Yes</v>
          </cell>
          <cell r="BL30">
            <v>0.52527721853776355</v>
          </cell>
          <cell r="BM30" t="str">
            <v>1: Yes</v>
          </cell>
          <cell r="BN30" t="str">
            <v>504</v>
          </cell>
          <cell r="BO30" t="str">
            <v>667</v>
          </cell>
          <cell r="BP30" t="str">
            <v>14</v>
          </cell>
          <cell r="BQ30" t="str">
            <v>97</v>
          </cell>
          <cell r="BR30" t="str">
            <v>N/A</v>
          </cell>
          <cell r="BS30" t="str">
            <v>N/A</v>
          </cell>
          <cell r="BT30" t="str">
            <v>1: Yes</v>
          </cell>
          <cell r="BU30" t="str">
            <v>0: No</v>
          </cell>
          <cell r="BV30" t="str">
            <v>0: No</v>
          </cell>
          <cell r="BW30" t="str">
            <v>0: No</v>
          </cell>
          <cell r="BX30" t="str">
            <v>0: No</v>
          </cell>
          <cell r="BY30" t="str">
            <v>0: No</v>
          </cell>
          <cell r="BZ30" t="str">
            <v>1: Yes</v>
          </cell>
          <cell r="CA30" t="str">
            <v>electronic system - Baobab</v>
          </cell>
          <cell r="CB30" t="str">
            <v/>
          </cell>
          <cell r="CC30">
            <v>13.989270643343307</v>
          </cell>
          <cell r="CD30">
            <v>7.2920937116150437</v>
          </cell>
          <cell r="CE30">
            <v>18.007651480981192</v>
          </cell>
          <cell r="CF30">
            <v>10.953131169429088</v>
          </cell>
          <cell r="CG30">
            <v>5.698755165424954</v>
          </cell>
          <cell r="CH30">
            <v>14.105815362108148</v>
          </cell>
          <cell r="CI30">
            <v>12.208303566121852</v>
          </cell>
          <cell r="CJ30">
            <v>34.050101350096298</v>
          </cell>
          <cell r="CK30">
            <v>21.672813178997263</v>
          </cell>
          <cell r="CL30">
            <v>35.258271346224213</v>
          </cell>
          <cell r="CM30">
            <v>3.0361394739142176</v>
          </cell>
          <cell r="CN30">
            <v>1.5933385461900902</v>
          </cell>
          <cell r="CO30">
            <v>3.9018361188730428</v>
          </cell>
          <cell r="CP30">
            <v>3.585011728927701</v>
          </cell>
          <cell r="CQ30">
            <v>8.604028149426485</v>
          </cell>
          <cell r="CR30">
            <v>4.8596825658797744</v>
          </cell>
          <cell r="CS30">
            <v>4.8596825658797735</v>
          </cell>
          <cell r="CT30">
            <v>14.105815362108148</v>
          </cell>
          <cell r="CU30">
            <v>12.979348133921635</v>
          </cell>
          <cell r="CV30">
            <v>21.832347960734918</v>
          </cell>
          <cell r="CW30">
            <v>3.9018361188730428</v>
          </cell>
          <cell r="CX30">
            <v>3.7621896968311899</v>
          </cell>
          <cell r="CY30">
            <v>4.8596825658797744</v>
          </cell>
          <cell r="CZ30">
            <v>7.2326688973719433</v>
          </cell>
          <cell r="DA30">
            <v>3.6371644240537275</v>
          </cell>
          <cell r="DB30">
            <v>7.8761766838349558</v>
          </cell>
          <cell r="DC30">
            <v>23.117045359489165</v>
          </cell>
          <cell r="DD30">
            <v>15.922070385067727</v>
          </cell>
          <cell r="DE30">
            <v>29.642284856538492</v>
          </cell>
          <cell r="DF30">
            <v>2.615608737889604</v>
          </cell>
          <cell r="DG30">
            <v>1.3999292623590027</v>
          </cell>
          <cell r="DH30">
            <v>3.0732277688581648</v>
          </cell>
          <cell r="DI30">
            <v>7.5097345135392422</v>
          </cell>
          <cell r="DJ30">
            <v>4.1355070083817802</v>
          </cell>
          <cell r="DK30">
            <v>4.1018179323208299</v>
          </cell>
          <cell r="DL30">
            <v>0.44325279722219268</v>
          </cell>
          <cell r="DM30">
            <v>0.23261506053613329</v>
          </cell>
          <cell r="DN30">
            <v>0.52338388620629961</v>
          </cell>
          <cell r="DO30">
            <v>1.2561213268951195</v>
          </cell>
          <cell r="DP30">
            <v>0.70947593463520642</v>
          </cell>
          <cell r="DQ30">
            <v>0.70947593463520642</v>
          </cell>
          <cell r="DR30">
            <v>3.0564478718077333E-2</v>
          </cell>
          <cell r="DS30">
            <v>1.6039962097964947E-2</v>
          </cell>
          <cell r="DT30">
            <v>3.6089914720421119E-2</v>
          </cell>
          <cell r="DU30">
            <v>8.6615795329010703E-2</v>
          </cell>
          <cell r="DV30">
            <v>4.8921884398793088E-2</v>
          </cell>
          <cell r="DW30">
            <v>4.8921884398793095E-2</v>
          </cell>
          <cell r="DX30">
            <v>0.62046162591342024</v>
          </cell>
          <cell r="DY30">
            <v>0.32561265168925524</v>
          </cell>
          <cell r="DZ30">
            <v>0.73262846630082401</v>
          </cell>
          <cell r="EA30">
            <v>1.7583083191219779</v>
          </cell>
          <cell r="EB30">
            <v>0.99311858765222838</v>
          </cell>
          <cell r="EC30">
            <v>0.99311858765222838</v>
          </cell>
          <cell r="ED30">
            <v>0.56755592284618173</v>
          </cell>
          <cell r="EE30">
            <v>0.29784821703973546</v>
          </cell>
          <cell r="EF30">
            <v>0.67015848833940472</v>
          </cell>
          <cell r="EG30">
            <v>1.6083803720145717</v>
          </cell>
          <cell r="EH30">
            <v>0.90843706197119323</v>
          </cell>
          <cell r="EI30">
            <v>0.90843706197119334</v>
          </cell>
          <cell r="EJ30">
            <v>1.6518760154973244</v>
          </cell>
          <cell r="EK30">
            <v>0.94873393158688446</v>
          </cell>
          <cell r="EL30">
            <v>1.9048121317217197</v>
          </cell>
          <cell r="EM30">
            <v>4.9735127209710637</v>
          </cell>
          <cell r="EN30">
            <v>2.4908067659004658</v>
          </cell>
          <cell r="EO30">
            <v>2.389739537717614</v>
          </cell>
          <cell r="EP30">
            <v>0.82728216788456044</v>
          </cell>
          <cell r="EQ30">
            <v>0.43415020225234041</v>
          </cell>
          <cell r="ER30">
            <v>0.97683795506776572</v>
          </cell>
          <cell r="ES30">
            <v>2.3444110921626375</v>
          </cell>
          <cell r="ET30">
            <v>1.3241581168696381</v>
          </cell>
          <cell r="EU30">
            <v>1.3241581168696381</v>
          </cell>
          <cell r="EV30">
            <v>0.2216197757319377</v>
          </cell>
          <cell r="EW30">
            <v>0.50596212950121622</v>
          </cell>
          <cell r="EX30">
            <v>0.33452041619915118</v>
          </cell>
          <cell r="EY30">
            <v>0</v>
          </cell>
          <cell r="EZ30">
            <v>7.108558844231963E-2</v>
          </cell>
          <cell r="FA30">
            <v>0.77274216142003938</v>
          </cell>
          <cell r="FB30">
            <v>0.25089031214936336</v>
          </cell>
          <cell r="FC30">
            <v>0</v>
          </cell>
          <cell r="FD30">
            <v>0</v>
          </cell>
          <cell r="FE30">
            <v>2.1568203834440274</v>
          </cell>
          <cell r="FF30">
            <v>0.33452041619915118</v>
          </cell>
          <cell r="FG30">
            <v>0.38009882290628549</v>
          </cell>
          <cell r="FH30">
            <v>0.71461923910543668</v>
          </cell>
          <cell r="FI30">
            <v>0.10003371249376447</v>
          </cell>
          <cell r="FJ30">
            <v>0.26552435116144052</v>
          </cell>
          <cell r="FK30">
            <v>0.17555329002409287</v>
          </cell>
          <cell r="FL30">
            <v>0</v>
          </cell>
          <cell r="FM30">
            <v>3.7305074130119742E-2</v>
          </cell>
          <cell r="FN30">
            <v>0.43655000229683993</v>
          </cell>
          <cell r="FO30">
            <v>0.13166496751806966</v>
          </cell>
          <cell r="FP30">
            <v>0</v>
          </cell>
          <cell r="FQ30">
            <v>0</v>
          </cell>
          <cell r="FR30">
            <v>1.1466313976243272</v>
          </cell>
          <cell r="FS30">
            <v>0.17555329002409287</v>
          </cell>
          <cell r="FT30">
            <v>0.19947242578987553</v>
          </cell>
          <cell r="FU30">
            <v>0.37502571581396837</v>
          </cell>
          <cell r="FV30">
            <v>0.29457276945163952</v>
          </cell>
          <cell r="FW30">
            <v>0.65022747756862231</v>
          </cell>
          <cell r="FX30">
            <v>0.42990246450817993</v>
          </cell>
          <cell r="FY30">
            <v>0</v>
          </cell>
          <cell r="FZ30">
            <v>9.1354273707988237E-2</v>
          </cell>
          <cell r="GA30">
            <v>0.974461205691451</v>
          </cell>
          <cell r="GB30">
            <v>0.32242684838113495</v>
          </cell>
          <cell r="GC30">
            <v>0</v>
          </cell>
          <cell r="GD30">
            <v>0</v>
          </cell>
          <cell r="GE30">
            <v>2.7629450393090158</v>
          </cell>
          <cell r="GF30">
            <v>0.42990246450817993</v>
          </cell>
          <cell r="GG30">
            <v>0.4884766752974195</v>
          </cell>
          <cell r="GH30">
            <v>0.91837913980559938</v>
          </cell>
          <cell r="GI30">
            <v>11338.057739107409</v>
          </cell>
          <cell r="GJ30">
            <v>6358.7054497286044</v>
          </cell>
          <cell r="GK30">
            <v>3513.6535348084185</v>
          </cell>
          <cell r="GL30">
            <v>0</v>
          </cell>
          <cell r="GM30">
            <v>6650.3182438652748</v>
          </cell>
          <cell r="GN30">
            <v>4258.3751734638809</v>
          </cell>
          <cell r="GO30">
            <v>1218.2406907717216</v>
          </cell>
          <cell r="GP30">
            <v>0</v>
          </cell>
          <cell r="GQ30" t="str">
            <v/>
          </cell>
          <cell r="GR30">
            <v>1319.1648677819753</v>
          </cell>
          <cell r="GS30">
            <v>2109.7746856294193</v>
          </cell>
          <cell r="GT30">
            <v>7.8636959370904327E-2</v>
          </cell>
          <cell r="GU30">
            <v>0.92136304062909558</v>
          </cell>
          <cell r="GV30">
            <v>0.1479096597585105</v>
          </cell>
          <cell r="GW30">
            <v>0.90371225253649667</v>
          </cell>
          <cell r="GX30">
            <v>2.3740786213317833</v>
          </cell>
          <cell r="GY30">
            <v>0</v>
          </cell>
          <cell r="GZ30">
            <v>0.5854107283485146</v>
          </cell>
          <cell r="HA30">
            <v>15.399999999999999</v>
          </cell>
          <cell r="HB30">
            <v>85.771608652988391</v>
          </cell>
          <cell r="HC30">
            <v>75.220086430217464</v>
          </cell>
          <cell r="HD30">
            <v>454.70337242128119</v>
          </cell>
          <cell r="HE30">
            <v>55.388773610002652</v>
          </cell>
          <cell r="HF30">
            <v>981.08507462686566</v>
          </cell>
          <cell r="HG30">
            <v>72.048151268510253</v>
          </cell>
          <cell r="HH30">
            <v>13.723457384478143</v>
          </cell>
          <cell r="HI30">
            <v>63.184872601382665</v>
          </cell>
          <cell r="HJ30">
            <v>12.035213828834792</v>
          </cell>
          <cell r="HK30">
            <v>381.95083283387623</v>
          </cell>
          <cell r="HL30">
            <v>72.752539587404996</v>
          </cell>
          <cell r="HM30">
            <v>46.526569832402231</v>
          </cell>
          <cell r="HN30">
            <v>8.8622037776004241</v>
          </cell>
          <cell r="HO30">
            <v>824.11146268656717</v>
          </cell>
          <cell r="HP30">
            <v>156.9736119402985</v>
          </cell>
          <cell r="HQ30">
            <v>811.5</v>
          </cell>
          <cell r="HR30">
            <v>6388</v>
          </cell>
          <cell r="HS30">
            <v>228.5</v>
          </cell>
          <cell r="HT30">
            <v>24.5</v>
          </cell>
          <cell r="HU30" t="str">
            <v>1: Yes</v>
          </cell>
          <cell r="HV30" t="str">
            <v>3</v>
          </cell>
          <cell r="HW30" t="str">
            <v>2</v>
          </cell>
          <cell r="HX30" t="str">
            <v>3TC,NVP,ABC,DDI,LPV: 3TC, NVP, ABC, DDI, LPV/r</v>
          </cell>
          <cell r="HY30" t="str">
            <v>1: Yes</v>
          </cell>
          <cell r="HZ30" t="str">
            <v>1: Yes</v>
          </cell>
          <cell r="IA30" t="str">
            <v>0: No</v>
          </cell>
          <cell r="IB30" t="str">
            <v>1: Yes</v>
          </cell>
          <cell r="IC30" t="str">
            <v>0: No</v>
          </cell>
          <cell r="ID30">
            <v>0</v>
          </cell>
          <cell r="IE30">
            <v>5478</v>
          </cell>
          <cell r="IF30">
            <v>0</v>
          </cell>
          <cell r="IG30">
            <v>787.5</v>
          </cell>
          <cell r="IH30">
            <v>0</v>
          </cell>
          <cell r="II30">
            <v>228.5</v>
          </cell>
          <cell r="IJ30">
            <v>0</v>
          </cell>
          <cell r="IK30">
            <v>14</v>
          </cell>
          <cell r="IL30">
            <v>0</v>
          </cell>
          <cell r="IM30">
            <v>0</v>
          </cell>
          <cell r="IN30">
            <v>61.2</v>
          </cell>
          <cell r="IO30">
            <v>152.28</v>
          </cell>
          <cell r="IP30">
            <v>132</v>
          </cell>
          <cell r="IQ30">
            <v>152.28</v>
          </cell>
          <cell r="IR30">
            <v>167.76</v>
          </cell>
          <cell r="IS30" t="str">
            <v>N/A</v>
          </cell>
          <cell r="IT30">
            <v>146.88</v>
          </cell>
          <cell r="IU30" t="str">
            <v>N/A</v>
          </cell>
          <cell r="IV30">
            <v>65859.599999999991</v>
          </cell>
          <cell r="IW30">
            <v>0</v>
          </cell>
          <cell r="IX30">
            <v>11909.92</v>
          </cell>
          <cell r="IY30">
            <v>0</v>
          </cell>
          <cell r="IZ30">
            <v>1302.4000000000001</v>
          </cell>
          <cell r="JA30">
            <v>2742</v>
          </cell>
          <cell r="JB30">
            <v>2037</v>
          </cell>
          <cell r="JC30">
            <v>12321.02</v>
          </cell>
          <cell r="JD30">
            <v>76081</v>
          </cell>
          <cell r="JE30">
            <v>0</v>
          </cell>
          <cell r="JF30">
            <v>12187</v>
          </cell>
          <cell r="JG30">
            <v>0</v>
          </cell>
          <cell r="JH30">
            <v>1480</v>
          </cell>
          <cell r="JI30">
            <v>2742</v>
          </cell>
          <cell r="JJ30">
            <v>2037</v>
          </cell>
          <cell r="JK30">
            <v>13602</v>
          </cell>
          <cell r="JL30">
            <v>5182.5</v>
          </cell>
          <cell r="JM30">
            <v>295.5</v>
          </cell>
          <cell r="JN30">
            <v>718.5</v>
          </cell>
          <cell r="JO30">
            <v>69</v>
          </cell>
          <cell r="JP30">
            <v>98</v>
          </cell>
          <cell r="JQ30">
            <v>28</v>
          </cell>
          <cell r="JR30">
            <v>0</v>
          </cell>
          <cell r="JS30">
            <v>0</v>
          </cell>
          <cell r="JT30">
            <v>0</v>
          </cell>
          <cell r="JU30">
            <v>0</v>
          </cell>
          <cell r="JV30">
            <v>5.0999999999999996</v>
          </cell>
          <cell r="JW30">
            <v>11</v>
          </cell>
          <cell r="JX30" t="str">
            <v/>
          </cell>
          <cell r="JY30">
            <v>2.75</v>
          </cell>
          <cell r="JZ30">
            <v>4.49</v>
          </cell>
          <cell r="KA30" t="str">
            <v/>
          </cell>
          <cell r="KB30" t="str">
            <v/>
          </cell>
          <cell r="KC30" t="str">
            <v/>
          </cell>
          <cell r="KD30" t="str">
            <v/>
          </cell>
          <cell r="KE30">
            <v>6.99</v>
          </cell>
          <cell r="KF30" t="str">
            <v>Tenofovir/Emtricitabine (TDF/FTC)</v>
          </cell>
          <cell r="KG30" t="str">
            <v/>
          </cell>
          <cell r="KH30" t="str">
            <v>1: Yes</v>
          </cell>
          <cell r="KI30" t="str">
            <v>3</v>
          </cell>
          <cell r="KJ30" t="str">
            <v>2</v>
          </cell>
          <cell r="KK30" t="str">
            <v>3TC,NVP,ABC,DDI,LPV: 3TC, NVP, ABC, DDI, LPV/r</v>
          </cell>
          <cell r="KL30" t="str">
            <v>1: Yes</v>
          </cell>
          <cell r="KM30">
            <v>5478</v>
          </cell>
          <cell r="KN30">
            <v>787.5</v>
          </cell>
          <cell r="KO30">
            <v>228.5</v>
          </cell>
          <cell r="KP30">
            <v>14</v>
          </cell>
          <cell r="KQ30">
            <v>15.353757012732684</v>
          </cell>
          <cell r="KR30">
            <v>20.345087622597845</v>
          </cell>
          <cell r="KS30">
            <v>12.409814651511375</v>
          </cell>
          <cell r="KT30">
            <v>11.354938440677211</v>
          </cell>
          <cell r="KU30">
            <v>12.327269816320293</v>
          </cell>
          <cell r="KV30">
            <v>7.0346149879084807</v>
          </cell>
          <cell r="KW30">
            <v>0.44473987553052852</v>
          </cell>
          <cell r="KX30">
            <v>1.1859592261517591</v>
          </cell>
          <cell r="KY30">
            <v>0</v>
          </cell>
          <cell r="KZ30">
            <v>0</v>
          </cell>
          <cell r="LA30">
            <v>0</v>
          </cell>
          <cell r="LB30">
            <v>0</v>
          </cell>
          <cell r="LC30">
            <v>11.736046665598062</v>
          </cell>
          <cell r="LD30">
            <v>31.29576093218607</v>
          </cell>
          <cell r="LE30">
            <v>0</v>
          </cell>
          <cell r="LF30">
            <v>0</v>
          </cell>
          <cell r="LG30">
            <v>0</v>
          </cell>
          <cell r="LH30">
            <v>0</v>
          </cell>
          <cell r="LI30">
            <v>8.3191420248242043</v>
          </cell>
          <cell r="LJ30">
            <v>13.310472634689367</v>
          </cell>
          <cell r="LK30">
            <v>5.3751996636028938</v>
          </cell>
          <cell r="LL30">
            <v>4.3203234527687302</v>
          </cell>
          <cell r="LM30">
            <v>5.2926548284118118</v>
          </cell>
          <cell r="LN30">
            <v>0</v>
          </cell>
          <cell r="LO30">
            <v>6.4016588728055801</v>
          </cell>
          <cell r="LP30">
            <v>6.4016588728055801</v>
          </cell>
          <cell r="LQ30">
            <v>6.401658872805581</v>
          </cell>
          <cell r="LR30">
            <v>6.401658872805581</v>
          </cell>
          <cell r="LS30">
            <v>6.401658872805581</v>
          </cell>
          <cell r="LT30">
            <v>6.401658872805581</v>
          </cell>
          <cell r="LU30">
            <v>0.30127034128051633</v>
          </cell>
          <cell r="LV30">
            <v>0.30127034128051633</v>
          </cell>
          <cell r="LW30">
            <v>0.30127034128051627</v>
          </cell>
          <cell r="LX30">
            <v>0.30127034128051633</v>
          </cell>
          <cell r="LY30">
            <v>0.30127034128051638</v>
          </cell>
          <cell r="LZ30">
            <v>0.30127034128051633</v>
          </cell>
          <cell r="MA30">
            <v>0.33168577382238362</v>
          </cell>
          <cell r="MB30">
            <v>0.33168577382238362</v>
          </cell>
          <cell r="MC30">
            <v>0.33168577382238362</v>
          </cell>
          <cell r="MD30">
            <v>0.33168577382238362</v>
          </cell>
          <cell r="ME30">
            <v>0.33168577382238362</v>
          </cell>
          <cell r="MF30">
            <v>0.33168577382238362</v>
          </cell>
          <cell r="MG30">
            <v>15.353757012732684</v>
          </cell>
          <cell r="MH30">
            <v>20.345087622597845</v>
          </cell>
          <cell r="MI30">
            <v>12.409814651511375</v>
          </cell>
          <cell r="MJ30">
            <v>11.354938440677211</v>
          </cell>
          <cell r="MK30">
            <v>12.327269816320293</v>
          </cell>
          <cell r="ML30">
            <v>7.0346149879084807</v>
          </cell>
          <cell r="MM30">
            <v>0</v>
          </cell>
          <cell r="MN30">
            <v>0</v>
          </cell>
          <cell r="MO30">
            <v>0</v>
          </cell>
          <cell r="MP30">
            <v>0</v>
          </cell>
          <cell r="MQ30">
            <v>0</v>
          </cell>
          <cell r="MR30">
            <v>0</v>
          </cell>
          <cell r="MS30">
            <v>1.1570433970548266</v>
          </cell>
          <cell r="MT30">
            <v>0</v>
          </cell>
          <cell r="MU30">
            <v>1.7185986382231393E-2</v>
          </cell>
          <cell r="MV30">
            <v>0</v>
          </cell>
          <cell r="MW30">
            <v>1.6771515586560641</v>
          </cell>
          <cell r="MX30">
            <v>0</v>
          </cell>
          <cell r="MY30">
            <v>0</v>
          </cell>
          <cell r="MZ30">
            <v>0</v>
          </cell>
          <cell r="NA30">
            <v>0.22661667444891248</v>
          </cell>
          <cell r="NB30">
            <v>0</v>
          </cell>
          <cell r="NC30">
            <v>7.19</v>
          </cell>
          <cell r="ND30" t="str">
            <v/>
          </cell>
          <cell r="NE30">
            <v>17.53</v>
          </cell>
          <cell r="NF30">
            <v>0</v>
          </cell>
          <cell r="NG30">
            <v>3.15</v>
          </cell>
          <cell r="NH30" t="str">
            <v>N/A</v>
          </cell>
          <cell r="NI30" t="str">
            <v>N/A</v>
          </cell>
          <cell r="NJ30" t="str">
            <v>N/A</v>
          </cell>
          <cell r="NK30">
            <v>1.33</v>
          </cell>
          <cell r="NL30" t="str">
            <v>N/A</v>
          </cell>
          <cell r="NM30">
            <v>8301.15</v>
          </cell>
          <cell r="NN30">
            <v>4703.9850000000006</v>
          </cell>
          <cell r="NO30">
            <v>13835.25</v>
          </cell>
          <cell r="NP30">
            <v>205.5</v>
          </cell>
          <cell r="NQ30">
            <v>20054.399999999998</v>
          </cell>
          <cell r="NR30">
            <v>0</v>
          </cell>
          <cell r="NS30">
            <v>2709.75</v>
          </cell>
          <cell r="NT30">
            <v>0</v>
          </cell>
          <cell r="NU30">
            <v>0</v>
          </cell>
          <cell r="NV30">
            <v>18.540819841770677</v>
          </cell>
          <cell r="NW30">
            <v>12.358902989692602</v>
          </cell>
          <cell r="NX30">
            <v>0</v>
          </cell>
          <cell r="NY30">
            <v>0</v>
          </cell>
          <cell r="NZ30">
            <v>5.3242880017841214</v>
          </cell>
          <cell r="OA30">
            <v>6.401658872805581</v>
          </cell>
          <cell r="OB30">
            <v>0.30127034128051633</v>
          </cell>
          <cell r="OC30">
            <v>0.33168577382238362</v>
          </cell>
          <cell r="OD30">
            <v>12.358902989692602</v>
          </cell>
          <cell r="OE30">
            <v>0</v>
          </cell>
          <cell r="OF30">
            <v>0.74051293487957182</v>
          </cell>
          <cell r="OG30">
            <v>0</v>
          </cell>
          <cell r="OH30">
            <v>1.7185986382231396E-2</v>
          </cell>
          <cell r="OI30">
            <v>0</v>
          </cell>
          <cell r="OJ30">
            <v>1.6771515586560644</v>
          </cell>
          <cell r="OK30">
            <v>0</v>
          </cell>
          <cell r="OL30">
            <v>0</v>
          </cell>
          <cell r="OM30">
            <v>0</v>
          </cell>
          <cell r="ON30">
            <v>0</v>
          </cell>
          <cell r="OO30">
            <v>0</v>
          </cell>
          <cell r="OP30">
            <v>20.626285666497079</v>
          </cell>
          <cell r="OQ30">
            <v>20.626285666497079</v>
          </cell>
          <cell r="OR30">
            <v>20.626285666497079</v>
          </cell>
          <cell r="OS30">
            <v>20.626285666497079</v>
          </cell>
          <cell r="OT30">
            <v>20.626285666497079</v>
          </cell>
          <cell r="OU30">
            <v>20.626285666497083</v>
          </cell>
          <cell r="OV30">
            <v>20.626285666497083</v>
          </cell>
          <cell r="OW30">
            <v>2.4786156430109623</v>
          </cell>
          <cell r="OX30">
            <v>2.4786156430109623</v>
          </cell>
          <cell r="OY30">
            <v>2.4786156430109623</v>
          </cell>
          <cell r="OZ30">
            <v>2.4786156430109623</v>
          </cell>
          <cell r="PA30">
            <v>2.4786156430109627</v>
          </cell>
          <cell r="PB30">
            <v>2.4786156430109623</v>
          </cell>
          <cell r="PC30">
            <v>17.326079959857548</v>
          </cell>
          <cell r="PD30">
            <v>0</v>
          </cell>
          <cell r="PE30">
            <v>17.326079959857548</v>
          </cell>
          <cell r="PF30">
            <v>17.326079959857548</v>
          </cell>
          <cell r="PG30">
            <v>17.326079959857552</v>
          </cell>
          <cell r="PH30">
            <v>17.326079959857552</v>
          </cell>
          <cell r="PI30">
            <v>3.3002057066395332</v>
          </cell>
          <cell r="PJ30">
            <v>0</v>
          </cell>
          <cell r="PK30">
            <v>3.3002057066395327</v>
          </cell>
          <cell r="PL30">
            <v>3.3002057066395336</v>
          </cell>
          <cell r="PM30">
            <v>3.3002057066395336</v>
          </cell>
          <cell r="PN30">
            <v>3.3002057066395341</v>
          </cell>
          <cell r="PO30">
            <v>0</v>
          </cell>
          <cell r="PP30">
            <v>0.95</v>
          </cell>
          <cell r="PQ30" t="str">
            <v>blank</v>
          </cell>
          <cell r="PR30">
            <v>0.95</v>
          </cell>
          <cell r="PS30" t="str">
            <v>blank</v>
          </cell>
          <cell r="PT30" t="str">
            <v>1: Yes</v>
          </cell>
          <cell r="PU30" t="str">
            <v>1: Yes</v>
          </cell>
          <cell r="PV30" t="str">
            <v>Blank</v>
          </cell>
          <cell r="PW30" t="str">
            <v>1: Yes</v>
          </cell>
          <cell r="PX30" t="str">
            <v>0: All patients when initiated</v>
          </cell>
          <cell r="PY30">
            <v>0.9</v>
          </cell>
          <cell r="PZ30" t="str">
            <v>1: Yes</v>
          </cell>
          <cell r="QA30" t="str">
            <v>first come, first served</v>
          </cell>
          <cell r="QB30">
            <v>30</v>
          </cell>
          <cell r="QC30">
            <v>9.3832976743861901E-2</v>
          </cell>
          <cell r="QD30">
            <v>4.8170939932677768E-4</v>
          </cell>
          <cell r="QE30">
            <v>4.1980587780247962</v>
          </cell>
          <cell r="QF30">
            <v>1.1520883133898766E-2</v>
          </cell>
          <cell r="QG30">
            <v>0.19021098481416693</v>
          </cell>
          <cell r="QH30">
            <v>0</v>
          </cell>
          <cell r="QI30">
            <v>12.950203736871815</v>
          </cell>
          <cell r="QJ30">
            <v>2.4786156430109623</v>
          </cell>
          <cell r="QK30">
            <v>0.7033609544982542</v>
          </cell>
          <cell r="QL30">
            <v>9.3832976743861901E-2</v>
          </cell>
          <cell r="QM30">
            <v>4.8170939932677768E-4</v>
          </cell>
          <cell r="QN30">
            <v>4.1980587780247953</v>
          </cell>
          <cell r="QO30">
            <v>1.1520883133898766E-2</v>
          </cell>
          <cell r="QP30">
            <v>0.19021098481416693</v>
          </cell>
          <cell r="QQ30">
            <v>0</v>
          </cell>
          <cell r="QR30">
            <v>12.950203736871815</v>
          </cell>
          <cell r="QS30">
            <v>2.4786156430109623</v>
          </cell>
          <cell r="QT30">
            <v>0.70336095449825409</v>
          </cell>
          <cell r="QU30">
            <v>9.3832976743861915E-2</v>
          </cell>
          <cell r="QV30">
            <v>4.8170939932677773E-4</v>
          </cell>
          <cell r="QW30">
            <v>4.1980587780247962</v>
          </cell>
          <cell r="QX30">
            <v>1.1520883133898766E-2</v>
          </cell>
          <cell r="QY30">
            <v>0.19021098481416696</v>
          </cell>
          <cell r="QZ30">
            <v>0</v>
          </cell>
          <cell r="RA30">
            <v>12.950203736871815</v>
          </cell>
          <cell r="RB30">
            <v>2.4786156430109623</v>
          </cell>
          <cell r="RC30">
            <v>0.70336095449825431</v>
          </cell>
          <cell r="RD30">
            <v>0.82427787495905613</v>
          </cell>
          <cell r="RE30">
            <v>1.3188537912578056</v>
          </cell>
          <cell r="RF30">
            <v>6.4780685151457504</v>
          </cell>
          <cell r="RG30">
            <v>0</v>
          </cell>
          <cell r="RH30">
            <v>0</v>
          </cell>
          <cell r="RI30">
            <v>6.4780685151457504</v>
          </cell>
          <cell r="RJ30">
            <v>6.4780685151457504</v>
          </cell>
          <cell r="RK30">
            <v>6.1541650893884619</v>
          </cell>
          <cell r="RL30">
            <v>6.1541650893884627</v>
          </cell>
          <cell r="RM30">
            <v>0</v>
          </cell>
          <cell r="RN30">
            <v>0</v>
          </cell>
          <cell r="RO30">
            <v>6.1541650893884627</v>
          </cell>
          <cell r="RP30">
            <v>6.1541650893884627</v>
          </cell>
          <cell r="RQ30">
            <v>0.32390342575728759</v>
          </cell>
          <cell r="RR30">
            <v>0.32390342575728759</v>
          </cell>
          <cell r="RS30">
            <v>0</v>
          </cell>
          <cell r="RT30">
            <v>0</v>
          </cell>
          <cell r="RU30">
            <v>0.32390342575728753</v>
          </cell>
          <cell r="RV30">
            <v>0.32390342575728759</v>
          </cell>
          <cell r="RW30">
            <v>2.9756154203157799</v>
          </cell>
          <cell r="RX30">
            <v>3.1438396855089854</v>
          </cell>
          <cell r="RY30">
            <v>2.5266473907669798</v>
          </cell>
          <cell r="RZ30">
            <v>3.0042908985617589</v>
          </cell>
          <cell r="SA30">
            <v>5.2019395313297707</v>
          </cell>
          <cell r="SB30">
            <v>3.5721507112000053</v>
          </cell>
          <cell r="SC30">
            <v>3.2944172714553925</v>
          </cell>
          <cell r="SD30">
            <v>0.28248782349107571</v>
          </cell>
          <cell r="SE30">
            <v>0.14824705579727604</v>
          </cell>
          <cell r="SF30">
            <v>0.33355587554387101</v>
          </cell>
          <cell r="SG30">
            <v>0.80053410130529046</v>
          </cell>
          <cell r="SH30">
            <v>0.45215352018169186</v>
          </cell>
          <cell r="SI30">
            <v>0.45215352018169186</v>
          </cell>
          <cell r="SJ30">
            <v>1.6330308528057145</v>
          </cell>
          <cell r="SK30">
            <v>1.8552513364808294</v>
          </cell>
          <cell r="SL30">
            <v>1.4936497764179211</v>
          </cell>
          <cell r="SM30">
            <v>1.5764008381845607</v>
          </cell>
          <cell r="SN30">
            <v>1.5243927456272472</v>
          </cell>
          <cell r="SO30">
            <v>1.2466593058826343</v>
          </cell>
          <cell r="SP30">
            <v>0</v>
          </cell>
          <cell r="SQ30">
            <v>0</v>
          </cell>
          <cell r="SR30">
            <v>0</v>
          </cell>
          <cell r="SS30">
            <v>0</v>
          </cell>
          <cell r="ST30">
            <v>0</v>
          </cell>
          <cell r="SU30">
            <v>0</v>
          </cell>
          <cell r="SV30">
            <v>1.053739311027326E-2</v>
          </cell>
          <cell r="SW30">
            <v>5.5299286357589246E-3</v>
          </cell>
          <cell r="SX30">
            <v>1.2442339430457579E-2</v>
          </cell>
          <cell r="SY30">
            <v>2.986161463309819E-2</v>
          </cell>
          <cell r="SZ30">
            <v>1.6866282339064721E-2</v>
          </cell>
          <cell r="TA30">
            <v>1.6866282339064721E-2</v>
          </cell>
          <cell r="TB30">
            <v>0</v>
          </cell>
          <cell r="TC30">
            <v>0</v>
          </cell>
          <cell r="TD30">
            <v>0</v>
          </cell>
          <cell r="TE30">
            <v>0</v>
          </cell>
          <cell r="TF30">
            <v>0</v>
          </cell>
          <cell r="TG30">
            <v>0</v>
          </cell>
          <cell r="TH30">
            <v>0.80143144830479518</v>
          </cell>
          <cell r="TI30">
            <v>0.42058397833309147</v>
          </cell>
          <cell r="TJ30">
            <v>0.94631395124945572</v>
          </cell>
          <cell r="TK30">
            <v>2.2711534829986939</v>
          </cell>
          <cell r="TL30">
            <v>1.2827811339159292</v>
          </cell>
          <cell r="TM30">
            <v>1.2827811339159292</v>
          </cell>
          <cell r="TN30">
            <v>0.18490236894304996</v>
          </cell>
          <cell r="TO30">
            <v>9.7035091520023736E-2</v>
          </cell>
          <cell r="TP30">
            <v>0.21832895592005341</v>
          </cell>
          <cell r="TQ30">
            <v>0.52398949420812813</v>
          </cell>
          <cell r="TR30">
            <v>0.29595702913607241</v>
          </cell>
          <cell r="TS30">
            <v>0.29595702913607241</v>
          </cell>
          <cell r="TT30">
            <v>0</v>
          </cell>
          <cell r="TU30">
            <v>0</v>
          </cell>
          <cell r="TV30">
            <v>0</v>
          </cell>
          <cell r="TW30">
            <v>0</v>
          </cell>
          <cell r="TX30">
            <v>0</v>
          </cell>
          <cell r="TY30">
            <v>0</v>
          </cell>
          <cell r="TZ30">
            <v>0.43654914313989229</v>
          </cell>
          <cell r="UA30">
            <v>0.27939339875111507</v>
          </cell>
          <cell r="UB30">
            <v>2</v>
          </cell>
          <cell r="UC30">
            <v>180</v>
          </cell>
          <cell r="UD30">
            <v>2</v>
          </cell>
          <cell r="UE30">
            <v>0</v>
          </cell>
          <cell r="UF30">
            <v>1</v>
          </cell>
          <cell r="UG30">
            <v>0</v>
          </cell>
          <cell r="UH30">
            <v>4</v>
          </cell>
          <cell r="UI30">
            <v>0</v>
          </cell>
          <cell r="UJ30">
            <v>1.0041931004359301</v>
          </cell>
          <cell r="UK30">
            <v>1.0041931004359299</v>
          </cell>
          <cell r="UL30">
            <v>1.0041931004359299</v>
          </cell>
          <cell r="UM30">
            <v>1.0041931004359299</v>
          </cell>
          <cell r="UN30">
            <v>1.0041931004359301</v>
          </cell>
          <cell r="UO30">
            <v>1.0041931004359301</v>
          </cell>
          <cell r="UP30">
            <v>1.0041931004359299</v>
          </cell>
          <cell r="UQ30">
            <v>0.45188689519616848</v>
          </cell>
          <cell r="UR30">
            <v>0.45188689519616854</v>
          </cell>
          <cell r="US30">
            <v>0.45188689519616848</v>
          </cell>
          <cell r="UT30">
            <v>0.45188689519616859</v>
          </cell>
          <cell r="UU30">
            <v>0.45188689519616859</v>
          </cell>
          <cell r="UV30">
            <v>0.45188689519616848</v>
          </cell>
          <cell r="UW30">
            <v>0.1506289650653895</v>
          </cell>
          <cell r="UX30">
            <v>0.1506289650653895</v>
          </cell>
          <cell r="UY30">
            <v>0.15062896506538948</v>
          </cell>
          <cell r="UZ30">
            <v>0.15062896506538948</v>
          </cell>
          <cell r="VA30">
            <v>0.1506289650653895</v>
          </cell>
          <cell r="VB30">
            <v>0.15062896506538953</v>
          </cell>
          <cell r="VC30">
            <v>0.1506289650653895</v>
          </cell>
          <cell r="VD30">
            <v>0.25104827510898253</v>
          </cell>
          <cell r="VE30">
            <v>0.25104827510898248</v>
          </cell>
          <cell r="VF30">
            <v>0.25104827510898248</v>
          </cell>
          <cell r="VG30">
            <v>0.25104827510898253</v>
          </cell>
          <cell r="VH30">
            <v>0.25104827510898253</v>
          </cell>
          <cell r="VI30">
            <v>0.25104827510898248</v>
          </cell>
          <cell r="VJ30">
            <v>0</v>
          </cell>
          <cell r="VK30">
            <v>0</v>
          </cell>
          <cell r="VL30">
            <v>0</v>
          </cell>
          <cell r="VM30">
            <v>0</v>
          </cell>
          <cell r="VN30">
            <v>0</v>
          </cell>
          <cell r="VO30">
            <v>0</v>
          </cell>
          <cell r="VP30">
            <v>0</v>
          </cell>
          <cell r="VQ30">
            <v>0</v>
          </cell>
          <cell r="VR30">
            <v>0</v>
          </cell>
          <cell r="VS30">
            <v>0</v>
          </cell>
          <cell r="VT30">
            <v>0</v>
          </cell>
          <cell r="VU30">
            <v>0</v>
          </cell>
          <cell r="VV30">
            <v>5.0209655021796501E-2</v>
          </cell>
          <cell r="VW30">
            <v>5.0209655021796501E-2</v>
          </cell>
          <cell r="VX30">
            <v>5.0209655021796501E-2</v>
          </cell>
          <cell r="VY30">
            <v>5.0209655021796515E-2</v>
          </cell>
          <cell r="VZ30">
            <v>5.0209655021796508E-2</v>
          </cell>
          <cell r="WA30">
            <v>5.0209655021796501E-2</v>
          </cell>
          <cell r="WB30">
            <v>0.100419310043593</v>
          </cell>
          <cell r="WC30">
            <v>0.100419310043593</v>
          </cell>
          <cell r="WD30">
            <v>0.100419310043593</v>
          </cell>
          <cell r="WE30">
            <v>0.10041931004359303</v>
          </cell>
          <cell r="WF30">
            <v>0.10041931004359302</v>
          </cell>
          <cell r="WG30">
            <v>0.100419310043593</v>
          </cell>
          <cell r="WH30">
            <v>0</v>
          </cell>
          <cell r="WI30">
            <v>0</v>
          </cell>
          <cell r="WJ30">
            <v>0</v>
          </cell>
          <cell r="WK30">
            <v>0</v>
          </cell>
          <cell r="WL30">
            <v>0</v>
          </cell>
          <cell r="WM30">
            <v>0</v>
          </cell>
          <cell r="WN30">
            <v>0.1506289650653895</v>
          </cell>
          <cell r="WO30">
            <v>3.5046291153875719</v>
          </cell>
          <cell r="WP30">
            <v>4.5039065507896581</v>
          </cell>
          <cell r="WQ30">
            <v>1.8391976744230645</v>
          </cell>
          <cell r="WR30">
            <v>4.1381947674518944</v>
          </cell>
          <cell r="WS30">
            <v>9.9316674418845476</v>
          </cell>
          <cell r="WT30">
            <v>5.6095529069903467</v>
          </cell>
          <cell r="WU30">
            <v>5.6095529069903476</v>
          </cell>
          <cell r="WV30">
            <v>1.255258766091282</v>
          </cell>
          <cell r="WW30">
            <v>0.65874845165718454</v>
          </cell>
          <cell r="WX30">
            <v>1.482184016228665</v>
          </cell>
          <cell r="WY30">
            <v>3.5572416389487964</v>
          </cell>
          <cell r="WZ30">
            <v>2.0091827775544129</v>
          </cell>
          <cell r="XA30">
            <v>2.0091827775544129</v>
          </cell>
          <cell r="XB30">
            <v>0.32316997455055319</v>
          </cell>
          <cell r="XC30">
            <v>0.16959668086618845</v>
          </cell>
          <cell r="XD30">
            <v>0.38159253194892395</v>
          </cell>
          <cell r="XE30">
            <v>0.91582207667741755</v>
          </cell>
          <cell r="XF30">
            <v>0.51726987664187474</v>
          </cell>
          <cell r="XG30">
            <v>0.51726987664187474</v>
          </cell>
          <cell r="XH30">
            <v>0.27499751181452414</v>
          </cell>
          <cell r="XI30">
            <v>0.14431620794928796</v>
          </cell>
          <cell r="XJ30">
            <v>0.32471146788589783</v>
          </cell>
          <cell r="XK30">
            <v>0.77930752292615491</v>
          </cell>
          <cell r="XL30">
            <v>0.44016443424532825</v>
          </cell>
          <cell r="XM30">
            <v>0.44016443424532825</v>
          </cell>
          <cell r="XN30">
            <v>0.13001620128345515</v>
          </cell>
          <cell r="XO30">
            <v>6.8231326957804844E-2</v>
          </cell>
          <cell r="XP30">
            <v>0.15352048565506088</v>
          </cell>
          <cell r="XQ30">
            <v>0.36844916557214608</v>
          </cell>
          <cell r="XR30">
            <v>0.20810554722130475</v>
          </cell>
          <cell r="XS30">
            <v>0.20810554722130473</v>
          </cell>
          <cell r="XT30">
            <v>0</v>
          </cell>
          <cell r="XU30">
            <v>0</v>
          </cell>
          <cell r="XV30">
            <v>0</v>
          </cell>
          <cell r="XW30">
            <v>0</v>
          </cell>
          <cell r="XX30">
            <v>0</v>
          </cell>
          <cell r="XY30">
            <v>0</v>
          </cell>
          <cell r="XZ30">
            <v>0.21813728619481401</v>
          </cell>
          <cell r="YA30">
            <v>0.11447647561704755</v>
          </cell>
          <cell r="YB30">
            <v>0.25757207013835692</v>
          </cell>
          <cell r="YC30">
            <v>0.61817296833205682</v>
          </cell>
          <cell r="YD30">
            <v>0.34915325063199498</v>
          </cell>
          <cell r="YE30">
            <v>0.34915325063199498</v>
          </cell>
          <cell r="YF30">
            <v>1.0511386530819022</v>
          </cell>
          <cell r="YG30">
            <v>0.55162806179866797</v>
          </cell>
          <cell r="YH30">
            <v>1.241163139047003</v>
          </cell>
          <cell r="YI30">
            <v>2.978791533712807</v>
          </cell>
          <cell r="YJ30">
            <v>1.6824655884859374</v>
          </cell>
          <cell r="YK30">
            <v>1.6824655884859376</v>
          </cell>
          <cell r="YL30">
            <v>0.25191072237104134</v>
          </cell>
          <cell r="YM30">
            <v>0.13220046957688314</v>
          </cell>
          <cell r="YN30">
            <v>0.29745105654798698</v>
          </cell>
          <cell r="YO30">
            <v>0.7138825357151688</v>
          </cell>
          <cell r="YP30">
            <v>0.40321143220949346</v>
          </cell>
          <cell r="YQ30">
            <v>0.40321143220949351</v>
          </cell>
          <cell r="YR30">
            <v>0.83242286080293504</v>
          </cell>
          <cell r="YS30">
            <v>9.6344925472058182E-2</v>
          </cell>
          <cell r="YT30">
            <v>0.26733269673510573</v>
          </cell>
          <cell r="YU30">
            <v>0.26436498142387654</v>
          </cell>
          <cell r="YV30">
            <v>0.8698718156590971</v>
          </cell>
          <cell r="YW30">
            <v>7.8595764110413815E-2</v>
          </cell>
          <cell r="YX30">
            <v>0.67220509368208203</v>
          </cell>
          <cell r="YY30">
            <v>0.42349097750200365</v>
          </cell>
          <cell r="YZ30">
            <v>0.32316997455055319</v>
          </cell>
          <cell r="ZA30">
            <v>1.0697721933930788</v>
          </cell>
          <cell r="ZB30">
            <v>0.12381582378110123</v>
          </cell>
          <cell r="ZC30">
            <v>0.34355746198049675</v>
          </cell>
          <cell r="ZD30">
            <v>0.33974355985532262</v>
          </cell>
          <cell r="ZE30">
            <v>1.1178989958431123</v>
          </cell>
          <cell r="ZF30">
            <v>0.1010058311982221</v>
          </cell>
          <cell r="ZG30">
            <v>0.86387141840944648</v>
          </cell>
          <cell r="ZH30">
            <v>0.5442412663288787</v>
          </cell>
          <cell r="ZI30">
            <v>0.41531566321984376</v>
          </cell>
          <cell r="ZJ30">
            <v>0.01</v>
          </cell>
          <cell r="ZK30">
            <v>0.95215897323053245</v>
          </cell>
          <cell r="ZL30">
            <v>0.95215897323053245</v>
          </cell>
          <cell r="ZM30">
            <v>0.95215897323053234</v>
          </cell>
          <cell r="ZN30">
            <v>0.78929916186320415</v>
          </cell>
          <cell r="ZO30">
            <v>0.78929916186320415</v>
          </cell>
          <cell r="ZP30">
            <v>2.0692279922393322</v>
          </cell>
          <cell r="ZQ30">
            <v>2.0692279922393326</v>
          </cell>
          <cell r="ZR30">
            <v>176</v>
          </cell>
          <cell r="ZS30">
            <v>186</v>
          </cell>
          <cell r="ZT30">
            <v>344</v>
          </cell>
          <cell r="ZU30">
            <v>18</v>
          </cell>
          <cell r="ZV30">
            <v>0</v>
          </cell>
          <cell r="ZW30">
            <v>0</v>
          </cell>
        </row>
        <row r="31">
          <cell r="A31" t="str">
            <v>Malawi_14</v>
          </cell>
          <cell r="B31" t="str">
            <v>Malawi</v>
          </cell>
          <cell r="C31" t="str">
            <v>Milonde Health Centre</v>
          </cell>
          <cell r="D31" t="str">
            <v>Health Center</v>
          </cell>
          <cell r="E31" t="str">
            <v>Primary</v>
          </cell>
          <cell r="F31" t="str">
            <v>Rural</v>
          </cell>
          <cell r="G31" t="str">
            <v>No</v>
          </cell>
          <cell r="H31">
            <v>40132</v>
          </cell>
          <cell r="I31">
            <v>16722</v>
          </cell>
          <cell r="J31">
            <v>31680</v>
          </cell>
          <cell r="K31">
            <v>0</v>
          </cell>
          <cell r="L31">
            <v>0</v>
          </cell>
          <cell r="M31" t="str">
            <v>USD</v>
          </cell>
          <cell r="N31">
            <v>1</v>
          </cell>
          <cell r="O31">
            <v>0.97</v>
          </cell>
          <cell r="P31">
            <v>0</v>
          </cell>
          <cell r="Q31">
            <v>0.03</v>
          </cell>
          <cell r="R31">
            <v>0</v>
          </cell>
          <cell r="S31">
            <v>0</v>
          </cell>
          <cell r="T31">
            <v>31680</v>
          </cell>
          <cell r="U31" t="str">
            <v>Jan-10</v>
          </cell>
          <cell r="V31" t="str">
            <v>Dec-10</v>
          </cell>
          <cell r="W31">
            <v>119.5</v>
          </cell>
          <cell r="X31">
            <v>175.08333333333334</v>
          </cell>
          <cell r="Y31">
            <v>0</v>
          </cell>
          <cell r="Z31">
            <v>26</v>
          </cell>
          <cell r="AA31">
            <v>0</v>
          </cell>
          <cell r="AB31">
            <v>320.58333333333331</v>
          </cell>
          <cell r="AC31">
            <v>201.08333333333334</v>
          </cell>
          <cell r="AD31">
            <v>12</v>
          </cell>
          <cell r="AE31">
            <v>4.677410969586691</v>
          </cell>
          <cell r="AF31">
            <v>12</v>
          </cell>
          <cell r="AG31">
            <v>12</v>
          </cell>
          <cell r="AH31">
            <v>0</v>
          </cell>
          <cell r="AI31">
            <v>12</v>
          </cell>
          <cell r="AJ31">
            <v>0</v>
          </cell>
          <cell r="AK31">
            <v>7.5</v>
          </cell>
          <cell r="AL31">
            <v>3</v>
          </cell>
          <cell r="AM31">
            <v>0</v>
          </cell>
          <cell r="AN31">
            <v>3</v>
          </cell>
          <cell r="AO31">
            <v>0</v>
          </cell>
          <cell r="AP31">
            <v>0</v>
          </cell>
          <cell r="AQ31">
            <v>0</v>
          </cell>
          <cell r="AR31">
            <v>0</v>
          </cell>
          <cell r="AS31">
            <v>0</v>
          </cell>
          <cell r="AT31">
            <v>0</v>
          </cell>
          <cell r="AU31">
            <v>0</v>
          </cell>
          <cell r="AV31">
            <v>0</v>
          </cell>
          <cell r="AW31">
            <v>0</v>
          </cell>
          <cell r="AX31">
            <v>0</v>
          </cell>
          <cell r="AY31">
            <v>0</v>
          </cell>
          <cell r="AZ31">
            <v>17994</v>
          </cell>
          <cell r="BA31" t="str">
            <v>1: Yes</v>
          </cell>
          <cell r="BB31" t="str">
            <v>11</v>
          </cell>
          <cell r="BC31" t="str">
            <v>29</v>
          </cell>
          <cell r="BD31" t="str">
            <v>0</v>
          </cell>
          <cell r="BE31" t="str">
            <v>28</v>
          </cell>
          <cell r="BF31" t="str">
            <v>N/A</v>
          </cell>
          <cell r="BG31" t="str">
            <v>N/A</v>
          </cell>
          <cell r="BH31" t="str">
            <v>1: Yes</v>
          </cell>
          <cell r="BI31" t="str">
            <v>N_INITIATION,N_STAGE,N_MONITORING: Initiation, WHO Staging, Routine clinical monitoring</v>
          </cell>
          <cell r="BJ31" t="str">
            <v>Very little - usually the MA runs the ART clinic, however, he has been in training and filling in at other health centres and therefore he taught an NMT how to administer ART.  The NMT only works at the ART clinic when the MA is not there.</v>
          </cell>
          <cell r="BK31" t="str">
            <v>1: Yes</v>
          </cell>
          <cell r="BL31">
            <v>0.9</v>
          </cell>
          <cell r="BM31" t="str">
            <v>1: Yes</v>
          </cell>
          <cell r="BN31" t="str">
            <v>11</v>
          </cell>
          <cell r="BO31" t="str">
            <v>29</v>
          </cell>
          <cell r="BP31" t="str">
            <v>0</v>
          </cell>
          <cell r="BQ31" t="str">
            <v>28</v>
          </cell>
          <cell r="BR31" t="str">
            <v>N/A</v>
          </cell>
          <cell r="BS31" t="str">
            <v>N/A</v>
          </cell>
          <cell r="BT31" t="str">
            <v>1: Yes</v>
          </cell>
          <cell r="BU31" t="str">
            <v>0: No</v>
          </cell>
          <cell r="BV31" t="str">
            <v>0: No</v>
          </cell>
          <cell r="BW31" t="str">
            <v>0: No</v>
          </cell>
          <cell r="BX31" t="str">
            <v>0: No</v>
          </cell>
          <cell r="BY31" t="str">
            <v>0: No</v>
          </cell>
          <cell r="BZ31" t="str">
            <v>0: No</v>
          </cell>
          <cell r="CA31" t="str">
            <v/>
          </cell>
          <cell r="CB31" t="str">
            <v>Records were fair, although there were a number of missing charts and individual cards. Robust height and weight data. The clinic is near the border, so likely a number of the patients were actually from Mozambique.</v>
          </cell>
          <cell r="CC31">
            <v>17.108931076717358</v>
          </cell>
          <cell r="CD31">
            <v>27.4333352167938</v>
          </cell>
          <cell r="CE31">
            <v>10.973334086717518</v>
          </cell>
          <cell r="CF31">
            <v>7.1202778820931405</v>
          </cell>
          <cell r="CG31">
            <v>11.417017761092159</v>
          </cell>
          <cell r="CH31">
            <v>4.5668071044368634</v>
          </cell>
          <cell r="CI31">
            <v>4.5668071044368643</v>
          </cell>
          <cell r="CJ31">
            <v>0</v>
          </cell>
          <cell r="CK31">
            <v>4.5668071044368634</v>
          </cell>
          <cell r="CL31">
            <v>0</v>
          </cell>
          <cell r="CM31">
            <v>9.9886531946242183</v>
          </cell>
          <cell r="CN31">
            <v>16.016317455701639</v>
          </cell>
          <cell r="CO31">
            <v>6.4065269822806554</v>
          </cell>
          <cell r="CP31">
            <v>6.4065269822806563</v>
          </cell>
          <cell r="CQ31">
            <v>0</v>
          </cell>
          <cell r="CR31">
            <v>6.4065269822806563</v>
          </cell>
          <cell r="CS31">
            <v>0</v>
          </cell>
          <cell r="CT31">
            <v>4.5668071044368634</v>
          </cell>
          <cell r="CU31">
            <v>4.5668071044368643</v>
          </cell>
          <cell r="CV31">
            <v>4.5668071044368634</v>
          </cell>
          <cell r="CW31">
            <v>6.4065269822806554</v>
          </cell>
          <cell r="CX31">
            <v>6.4065269822806563</v>
          </cell>
          <cell r="CY31">
            <v>6.4065269822806563</v>
          </cell>
          <cell r="CZ31">
            <v>4.0592271211396644</v>
          </cell>
          <cell r="DA31">
            <v>6.5087723970591389</v>
          </cell>
          <cell r="DB31">
            <v>2.6035089588236557</v>
          </cell>
          <cell r="DC31">
            <v>0</v>
          </cell>
          <cell r="DD31">
            <v>2.6035089588236557</v>
          </cell>
          <cell r="DE31">
            <v>0</v>
          </cell>
          <cell r="DF31">
            <v>6.9829196670094698E-2</v>
          </cell>
          <cell r="DG31">
            <v>0.1119677057310163</v>
          </cell>
          <cell r="DH31">
            <v>4.4787082292406515E-2</v>
          </cell>
          <cell r="DI31">
            <v>0</v>
          </cell>
          <cell r="DJ31">
            <v>4.4787082292406515E-2</v>
          </cell>
          <cell r="DK31">
            <v>0</v>
          </cell>
          <cell r="DL31">
            <v>0.20380245973516706</v>
          </cell>
          <cell r="DM31">
            <v>0.32678728851333255</v>
          </cell>
          <cell r="DN31">
            <v>0.13071491540533303</v>
          </cell>
          <cell r="DO31">
            <v>0</v>
          </cell>
          <cell r="DP31">
            <v>0.13071491540533303</v>
          </cell>
          <cell r="DQ31">
            <v>0</v>
          </cell>
          <cell r="DR31">
            <v>3.1950240240185486</v>
          </cell>
          <cell r="DS31">
            <v>5.1230649468153366</v>
          </cell>
          <cell r="DT31">
            <v>2.0492259787261347</v>
          </cell>
          <cell r="DU31">
            <v>0</v>
          </cell>
          <cell r="DV31">
            <v>2.0492259787261347</v>
          </cell>
          <cell r="DW31">
            <v>0</v>
          </cell>
          <cell r="DX31">
            <v>1.3124561425412478E-2</v>
          </cell>
          <cell r="DY31">
            <v>2.104459311585603E-2</v>
          </cell>
          <cell r="DZ31">
            <v>8.4178372463424127E-3</v>
          </cell>
          <cell r="EA31">
            <v>0</v>
          </cell>
          <cell r="EB31">
            <v>8.4178372463424127E-3</v>
          </cell>
          <cell r="EC31">
            <v>0</v>
          </cell>
          <cell r="ED31">
            <v>1.6688705982794962</v>
          </cell>
          <cell r="EE31">
            <v>2.6759524806523931</v>
          </cell>
          <cell r="EF31">
            <v>1.0703809922609573</v>
          </cell>
          <cell r="EG31">
            <v>0</v>
          </cell>
          <cell r="EH31">
            <v>1.0703809922609571</v>
          </cell>
          <cell r="EI31">
            <v>0</v>
          </cell>
          <cell r="EJ31">
            <v>7.3462159959239637</v>
          </cell>
          <cell r="EK31">
            <v>11.77929848962966</v>
          </cell>
          <cell r="EL31">
            <v>4.7117193958518637</v>
          </cell>
          <cell r="EM31">
            <v>0</v>
          </cell>
          <cell r="EN31">
            <v>4.7117193958518637</v>
          </cell>
          <cell r="EO31">
            <v>0</v>
          </cell>
          <cell r="EP31">
            <v>0.55283711952501591</v>
          </cell>
          <cell r="EQ31">
            <v>0.88644731527706577</v>
          </cell>
          <cell r="ER31">
            <v>0.35457892611082631</v>
          </cell>
          <cell r="ES31">
            <v>0</v>
          </cell>
          <cell r="ET31">
            <v>0.35457892611082631</v>
          </cell>
          <cell r="EU31">
            <v>0</v>
          </cell>
          <cell r="EV31">
            <v>0</v>
          </cell>
          <cell r="EW31">
            <v>0.62386275019495718</v>
          </cell>
          <cell r="EX31">
            <v>0.62386275019495718</v>
          </cell>
          <cell r="EY31">
            <v>0</v>
          </cell>
          <cell r="EZ31">
            <v>0</v>
          </cell>
          <cell r="FA31">
            <v>1.2477255003899143E-2</v>
          </cell>
          <cell r="FB31">
            <v>0</v>
          </cell>
          <cell r="FC31">
            <v>0</v>
          </cell>
          <cell r="FD31">
            <v>1.5596568754873927</v>
          </cell>
          <cell r="FE31">
            <v>2.8198596308812061</v>
          </cell>
          <cell r="FF31">
            <v>1.2714322848973227</v>
          </cell>
          <cell r="FG31">
            <v>6.8493891343904343</v>
          </cell>
          <cell r="FH31">
            <v>8.1208214192877577</v>
          </cell>
          <cell r="FI31">
            <v>0</v>
          </cell>
          <cell r="FJ31">
            <v>1.000333444481494</v>
          </cell>
          <cell r="FK31">
            <v>1.000333444481494</v>
          </cell>
          <cell r="FL31">
            <v>0</v>
          </cell>
          <cell r="FM31">
            <v>0</v>
          </cell>
          <cell r="FN31">
            <v>2.0006668889629878E-2</v>
          </cell>
          <cell r="FO31">
            <v>0</v>
          </cell>
          <cell r="FP31">
            <v>0</v>
          </cell>
          <cell r="FQ31">
            <v>2.5008336112037348</v>
          </cell>
          <cell r="FR31">
            <v>4.5215071690563526</v>
          </cell>
          <cell r="FS31">
            <v>2.0386795598532843</v>
          </cell>
          <cell r="FT31">
            <v>10.98266088696232</v>
          </cell>
          <cell r="FU31">
            <v>13.021340446815604</v>
          </cell>
          <cell r="FV31">
            <v>0</v>
          </cell>
          <cell r="FW31">
            <v>0.40013337779259756</v>
          </cell>
          <cell r="FX31">
            <v>0.40013337779259756</v>
          </cell>
          <cell r="FY31">
            <v>0</v>
          </cell>
          <cell r="FZ31">
            <v>0</v>
          </cell>
          <cell r="GA31">
            <v>8.002667555851951E-3</v>
          </cell>
          <cell r="GB31">
            <v>0</v>
          </cell>
          <cell r="GC31">
            <v>0</v>
          </cell>
          <cell r="GD31">
            <v>1.000333444481494</v>
          </cell>
          <cell r="GE31">
            <v>1.808602867622541</v>
          </cell>
          <cell r="GF31">
            <v>0.81547182394131379</v>
          </cell>
          <cell r="GG31">
            <v>4.3930643547849275</v>
          </cell>
          <cell r="GH31">
            <v>5.2085361787262414</v>
          </cell>
          <cell r="GI31">
            <v>0</v>
          </cell>
          <cell r="GJ31">
            <v>2662.2234214786831</v>
          </cell>
          <cell r="GK31">
            <v>3517.7010253642743</v>
          </cell>
          <cell r="GL31">
            <v>0</v>
          </cell>
          <cell r="GM31" t="e">
            <v>#DIV/0!</v>
          </cell>
          <cell r="GN31">
            <v>5596.5191581219642</v>
          </cell>
          <cell r="GO31">
            <v>0</v>
          </cell>
          <cell r="GP31">
            <v>0</v>
          </cell>
          <cell r="GQ31">
            <v>2048.5429033998921</v>
          </cell>
          <cell r="GR31">
            <v>1808.0410145709661</v>
          </cell>
          <cell r="GS31">
            <v>1324.6800887056211</v>
          </cell>
          <cell r="GT31">
            <v>0</v>
          </cell>
          <cell r="GU31">
            <v>1</v>
          </cell>
          <cell r="GV31">
            <v>0</v>
          </cell>
          <cell r="GW31">
            <v>4.7883570309620933E-2</v>
          </cell>
          <cell r="GX31">
            <v>2.1945626360473768E-2</v>
          </cell>
          <cell r="GY31">
            <v>0</v>
          </cell>
          <cell r="GZ31">
            <v>2.8310891603847157</v>
          </cell>
          <cell r="HA31">
            <v>0.4</v>
          </cell>
          <cell r="HB31">
            <v>65.256328222130122</v>
          </cell>
          <cell r="HC31">
            <v>64.238470252260825</v>
          </cell>
          <cell r="HD31">
            <v>0</v>
          </cell>
          <cell r="HE31">
            <v>72.110557692307694</v>
          </cell>
          <cell r="HF31">
            <v>0</v>
          </cell>
          <cell r="HG31">
            <v>54.815315706589296</v>
          </cell>
          <cell r="HH31">
            <v>10.44101251554082</v>
          </cell>
          <cell r="HI31">
            <v>53.960315011899084</v>
          </cell>
          <cell r="HJ31">
            <v>10.27815524036173</v>
          </cell>
          <cell r="HK31">
            <v>0</v>
          </cell>
          <cell r="HL31">
            <v>0</v>
          </cell>
          <cell r="HM31">
            <v>60.572868461538462</v>
          </cell>
          <cell r="HN31">
            <v>11.537689230769232</v>
          </cell>
          <cell r="HO31">
            <v>0</v>
          </cell>
          <cell r="HP31">
            <v>0</v>
          </cell>
          <cell r="HQ31">
            <v>0</v>
          </cell>
          <cell r="HR31">
            <v>183.5</v>
          </cell>
          <cell r="HS31">
            <v>0</v>
          </cell>
          <cell r="HT31">
            <v>0</v>
          </cell>
          <cell r="HU31" t="str">
            <v>1: Yes</v>
          </cell>
          <cell r="HV31" t="str">
            <v/>
          </cell>
          <cell r="HW31" t="str">
            <v/>
          </cell>
          <cell r="HX31" t="str">
            <v>OTHER: Other (please specify)</v>
          </cell>
          <cell r="HY31" t="str">
            <v>0: No</v>
          </cell>
          <cell r="HZ31" t="str">
            <v>1: Yes</v>
          </cell>
          <cell r="IA31" t="str">
            <v>0: No</v>
          </cell>
          <cell r="IB31" t="str">
            <v>0: No</v>
          </cell>
          <cell r="IC31" t="str">
            <v>0: No</v>
          </cell>
          <cell r="ID31">
            <v>0</v>
          </cell>
          <cell r="IE31">
            <v>160</v>
          </cell>
          <cell r="IF31">
            <v>0</v>
          </cell>
          <cell r="IG31">
            <v>0</v>
          </cell>
          <cell r="IH31">
            <v>0</v>
          </cell>
          <cell r="II31">
            <v>0</v>
          </cell>
          <cell r="IJ31">
            <v>0</v>
          </cell>
          <cell r="IK31">
            <v>0</v>
          </cell>
          <cell r="IL31">
            <v>0</v>
          </cell>
          <cell r="IM31">
            <v>0</v>
          </cell>
          <cell r="IN31">
            <v>61.2</v>
          </cell>
          <cell r="IO31" t="str">
            <v>N/A</v>
          </cell>
          <cell r="IP31" t="str">
            <v>N/A</v>
          </cell>
          <cell r="IQ31" t="str">
            <v>N/A</v>
          </cell>
          <cell r="IR31" t="str">
            <v>N/A</v>
          </cell>
          <cell r="IS31" t="str">
            <v>N/A</v>
          </cell>
          <cell r="IT31" t="str">
            <v>N/A</v>
          </cell>
          <cell r="IU31" t="str">
            <v>N/A</v>
          </cell>
          <cell r="IV31">
            <v>2013.1800000000003</v>
          </cell>
          <cell r="IW31">
            <v>0</v>
          </cell>
          <cell r="IX31">
            <v>0</v>
          </cell>
          <cell r="IY31">
            <v>0</v>
          </cell>
          <cell r="IZ31">
            <v>0</v>
          </cell>
          <cell r="JA31">
            <v>0</v>
          </cell>
          <cell r="JB31">
            <v>0</v>
          </cell>
          <cell r="JC31">
            <v>5</v>
          </cell>
          <cell r="JD31">
            <v>2086</v>
          </cell>
          <cell r="JE31">
            <v>0</v>
          </cell>
          <cell r="JF31">
            <v>0</v>
          </cell>
          <cell r="JG31">
            <v>0</v>
          </cell>
          <cell r="JH31">
            <v>271.60000000000002</v>
          </cell>
          <cell r="JI31">
            <v>0</v>
          </cell>
          <cell r="JJ31">
            <v>0</v>
          </cell>
          <cell r="JK31">
            <v>5</v>
          </cell>
          <cell r="JL31">
            <v>160</v>
          </cell>
          <cell r="JM31">
            <v>0</v>
          </cell>
          <cell r="JN31">
            <v>0</v>
          </cell>
          <cell r="JO31">
            <v>0</v>
          </cell>
          <cell r="JP31">
            <v>0</v>
          </cell>
          <cell r="JQ31">
            <v>0</v>
          </cell>
          <cell r="JR31">
            <v>0</v>
          </cell>
          <cell r="JS31">
            <v>0</v>
          </cell>
          <cell r="JT31">
            <v>0</v>
          </cell>
          <cell r="JU31">
            <v>0</v>
          </cell>
          <cell r="JV31">
            <v>5.0999999999999996</v>
          </cell>
          <cell r="JW31" t="str">
            <v/>
          </cell>
          <cell r="JX31" t="str">
            <v/>
          </cell>
          <cell r="JY31" t="str">
            <v/>
          </cell>
          <cell r="JZ31">
            <v>4.49</v>
          </cell>
          <cell r="KA31" t="str">
            <v/>
          </cell>
          <cell r="KB31" t="str">
            <v/>
          </cell>
          <cell r="KC31" t="str">
            <v/>
          </cell>
          <cell r="KD31" t="str">
            <v/>
          </cell>
          <cell r="KE31" t="str">
            <v/>
          </cell>
          <cell r="KF31" t="str">
            <v>Tenofovir/Emtricitabine (TDF/FTC)</v>
          </cell>
          <cell r="KG31" t="str">
            <v/>
          </cell>
          <cell r="KH31" t="str">
            <v>1: Yes</v>
          </cell>
          <cell r="KI31" t="str">
            <v/>
          </cell>
          <cell r="KJ31" t="str">
            <v/>
          </cell>
          <cell r="KK31" t="str">
            <v>OTHER: Other (please specify)</v>
          </cell>
          <cell r="KL31" t="str">
            <v>0: No</v>
          </cell>
          <cell r="KM31">
            <v>160</v>
          </cell>
          <cell r="KN31">
            <v>0</v>
          </cell>
          <cell r="KO31">
            <v>0</v>
          </cell>
          <cell r="KP31">
            <v>0</v>
          </cell>
          <cell r="KQ31">
            <v>1.3456719521705227</v>
          </cell>
          <cell r="KR31">
            <v>3.6100418410041843</v>
          </cell>
          <cell r="KS31">
            <v>0</v>
          </cell>
          <cell r="KT31">
            <v>0</v>
          </cell>
          <cell r="KU31">
            <v>0</v>
          </cell>
          <cell r="KV31">
            <v>0</v>
          </cell>
          <cell r="KW31">
            <v>2.566279698466337</v>
          </cell>
          <cell r="KX31">
            <v>2.5662796984663374</v>
          </cell>
          <cell r="KY31">
            <v>2.5662796984663374</v>
          </cell>
          <cell r="KZ31">
            <v>0</v>
          </cell>
          <cell r="LA31">
            <v>2.566279698466337</v>
          </cell>
          <cell r="LB31">
            <v>0</v>
          </cell>
          <cell r="LC31">
            <v>0</v>
          </cell>
          <cell r="LD31">
            <v>0</v>
          </cell>
          <cell r="LE31">
            <v>0</v>
          </cell>
          <cell r="LF31">
            <v>0</v>
          </cell>
          <cell r="LG31">
            <v>0</v>
          </cell>
          <cell r="LH31">
            <v>0</v>
          </cell>
          <cell r="LI31">
            <v>1.3456719521705227</v>
          </cell>
          <cell r="LJ31">
            <v>3.6100418410041843</v>
          </cell>
          <cell r="LK31">
            <v>0</v>
          </cell>
          <cell r="LL31">
            <v>0</v>
          </cell>
          <cell r="LM31">
            <v>0</v>
          </cell>
          <cell r="LN31">
            <v>0</v>
          </cell>
          <cell r="LO31">
            <v>0</v>
          </cell>
          <cell r="LP31">
            <v>0</v>
          </cell>
          <cell r="LQ31">
            <v>0</v>
          </cell>
          <cell r="LR31">
            <v>0</v>
          </cell>
          <cell r="LS31">
            <v>0</v>
          </cell>
          <cell r="LT31">
            <v>0</v>
          </cell>
          <cell r="LU31">
            <v>0</v>
          </cell>
          <cell r="LV31">
            <v>0</v>
          </cell>
          <cell r="LW31">
            <v>0</v>
          </cell>
          <cell r="LX31">
            <v>0</v>
          </cell>
          <cell r="LY31">
            <v>0</v>
          </cell>
          <cell r="LZ31">
            <v>0</v>
          </cell>
          <cell r="MA31">
            <v>0</v>
          </cell>
          <cell r="MB31">
            <v>0</v>
          </cell>
          <cell r="MC31">
            <v>0</v>
          </cell>
          <cell r="MD31">
            <v>0</v>
          </cell>
          <cell r="ME31">
            <v>0</v>
          </cell>
          <cell r="MF31">
            <v>0</v>
          </cell>
          <cell r="MG31">
            <v>0</v>
          </cell>
          <cell r="MH31">
            <v>0</v>
          </cell>
          <cell r="MI31">
            <v>0</v>
          </cell>
          <cell r="MJ31">
            <v>0</v>
          </cell>
          <cell r="MK31">
            <v>0</v>
          </cell>
          <cell r="ML31">
            <v>0</v>
          </cell>
          <cell r="MM31">
            <v>1.3456719521705227</v>
          </cell>
          <cell r="MN31">
            <v>3.6100418410041843</v>
          </cell>
          <cell r="MO31">
            <v>0</v>
          </cell>
          <cell r="MP31">
            <v>0</v>
          </cell>
          <cell r="MQ31">
            <v>0</v>
          </cell>
          <cell r="MR31">
            <v>0</v>
          </cell>
          <cell r="MS31">
            <v>0</v>
          </cell>
          <cell r="MT31">
            <v>0.18715882505848713</v>
          </cell>
          <cell r="MU31">
            <v>0</v>
          </cell>
          <cell r="MV31">
            <v>0</v>
          </cell>
          <cell r="MW31">
            <v>0</v>
          </cell>
          <cell r="MX31">
            <v>0</v>
          </cell>
          <cell r="MY31">
            <v>0</v>
          </cell>
          <cell r="MZ31">
            <v>0</v>
          </cell>
          <cell r="NA31">
            <v>0</v>
          </cell>
          <cell r="NB31">
            <v>0</v>
          </cell>
          <cell r="NC31" t="str">
            <v/>
          </cell>
          <cell r="ND31">
            <v>7.19</v>
          </cell>
          <cell r="NE31">
            <v>0</v>
          </cell>
          <cell r="NF31">
            <v>0</v>
          </cell>
          <cell r="NG31" t="str">
            <v>N/A</v>
          </cell>
          <cell r="NH31" t="str">
            <v>N/A</v>
          </cell>
          <cell r="NI31" t="str">
            <v>N/A</v>
          </cell>
          <cell r="NJ31" t="str">
            <v>N/A</v>
          </cell>
          <cell r="NK31" t="str">
            <v>N/A</v>
          </cell>
          <cell r="NL31" t="str">
            <v>N/A</v>
          </cell>
          <cell r="NM31">
            <v>60</v>
          </cell>
          <cell r="NN31">
            <v>0</v>
          </cell>
          <cell r="NO31">
            <v>60</v>
          </cell>
          <cell r="NP31">
            <v>0</v>
          </cell>
          <cell r="NQ31">
            <v>0</v>
          </cell>
          <cell r="NR31">
            <v>0</v>
          </cell>
          <cell r="NS31">
            <v>0</v>
          </cell>
          <cell r="NT31">
            <v>0</v>
          </cell>
          <cell r="NU31">
            <v>0</v>
          </cell>
          <cell r="NV31">
            <v>1.5358264487032192</v>
          </cell>
          <cell r="NW31">
            <v>0</v>
          </cell>
          <cell r="NX31">
            <v>2.5662796984663374</v>
          </cell>
          <cell r="NY31">
            <v>0</v>
          </cell>
          <cell r="NZ31">
            <v>0</v>
          </cell>
          <cell r="OA31">
            <v>0</v>
          </cell>
          <cell r="OB31">
            <v>0</v>
          </cell>
          <cell r="OC31">
            <v>0</v>
          </cell>
          <cell r="OD31">
            <v>0</v>
          </cell>
          <cell r="OE31">
            <v>0</v>
          </cell>
          <cell r="OF31">
            <v>0</v>
          </cell>
          <cell r="OG31">
            <v>0</v>
          </cell>
          <cell r="OH31">
            <v>0</v>
          </cell>
          <cell r="OI31">
            <v>0</v>
          </cell>
          <cell r="OJ31">
            <v>0</v>
          </cell>
          <cell r="OK31">
            <v>0</v>
          </cell>
          <cell r="OL31">
            <v>0</v>
          </cell>
          <cell r="OM31">
            <v>0</v>
          </cell>
          <cell r="ON31">
            <v>0</v>
          </cell>
          <cell r="OO31">
            <v>0</v>
          </cell>
          <cell r="OP31">
            <v>12.023372394073304</v>
          </cell>
          <cell r="OQ31">
            <v>11.436048360237431</v>
          </cell>
          <cell r="OR31">
            <v>13.011665904286662</v>
          </cell>
          <cell r="OS31">
            <v>13.011665904286662</v>
          </cell>
          <cell r="OT31">
            <v>11.368761435970118</v>
          </cell>
          <cell r="OU31">
            <v>0</v>
          </cell>
          <cell r="OV31">
            <v>11.889156782947749</v>
          </cell>
          <cell r="OW31">
            <v>2.0792047829477518</v>
          </cell>
          <cell r="OX31">
            <v>2.0792047829477514</v>
          </cell>
          <cell r="OY31">
            <v>2.0792047829477514</v>
          </cell>
          <cell r="OZ31">
            <v>0</v>
          </cell>
          <cell r="PA31">
            <v>2.0792047829477514</v>
          </cell>
          <cell r="PB31">
            <v>0</v>
          </cell>
          <cell r="PC31">
            <v>10.099632811021573</v>
          </cell>
          <cell r="PD31">
            <v>0</v>
          </cell>
          <cell r="PE31">
            <v>10.929799359600796</v>
          </cell>
          <cell r="PF31">
            <v>9.5497596062149004</v>
          </cell>
          <cell r="PG31">
            <v>0</v>
          </cell>
          <cell r="PH31">
            <v>9.9868916976761088</v>
          </cell>
          <cell r="PI31">
            <v>1.9237395830517283</v>
          </cell>
          <cell r="PJ31">
            <v>0</v>
          </cell>
          <cell r="PK31">
            <v>2.0818665446858655</v>
          </cell>
          <cell r="PL31">
            <v>1.8190018297552188</v>
          </cell>
          <cell r="PM31">
            <v>0</v>
          </cell>
          <cell r="PN31">
            <v>1.9022650852716398</v>
          </cell>
          <cell r="PO31">
            <v>2.7124402945952557</v>
          </cell>
          <cell r="PP31">
            <v>1</v>
          </cell>
          <cell r="PQ31">
            <v>1</v>
          </cell>
          <cell r="PR31">
            <v>1</v>
          </cell>
          <cell r="PS31">
            <v>1</v>
          </cell>
          <cell r="PT31" t="str">
            <v>1: Yes</v>
          </cell>
          <cell r="PU31" t="str">
            <v>1: Yes</v>
          </cell>
          <cell r="PV31">
            <v>0.95</v>
          </cell>
          <cell r="PW31" t="str">
            <v>1: Yes</v>
          </cell>
          <cell r="PX31" t="str">
            <v>0: All patients when initiated</v>
          </cell>
          <cell r="PY31">
            <v>0.9</v>
          </cell>
          <cell r="PZ31" t="str">
            <v>1: Yes</v>
          </cell>
          <cell r="QA31" t="str">
            <v>PW: Pregnant women</v>
          </cell>
          <cell r="QB31">
            <v>90</v>
          </cell>
          <cell r="QC31">
            <v>0</v>
          </cell>
          <cell r="QD31">
            <v>2.807382375877307E-2</v>
          </cell>
          <cell r="QE31">
            <v>9.9086074343644395</v>
          </cell>
          <cell r="QF31">
            <v>7.4863530023394865E-3</v>
          </cell>
          <cell r="QG31">
            <v>0</v>
          </cell>
          <cell r="QH31">
            <v>0</v>
          </cell>
          <cell r="QI31">
            <v>0</v>
          </cell>
          <cell r="QJ31">
            <v>2.0792047829477518</v>
          </cell>
          <cell r="QK31">
            <v>0</v>
          </cell>
          <cell r="QL31">
            <v>0</v>
          </cell>
          <cell r="QM31">
            <v>2.7866108786610878E-2</v>
          </cell>
          <cell r="QN31">
            <v>10.898569907949788</v>
          </cell>
          <cell r="QO31">
            <v>6.0251046025104607E-3</v>
          </cell>
          <cell r="QP31">
            <v>0</v>
          </cell>
          <cell r="QQ31">
            <v>0</v>
          </cell>
          <cell r="QR31">
            <v>0</v>
          </cell>
          <cell r="QS31">
            <v>2.0792047829477514</v>
          </cell>
          <cell r="QT31">
            <v>0</v>
          </cell>
          <cell r="QU31">
            <v>0</v>
          </cell>
          <cell r="QV31">
            <v>2.8197264815582261E-2</v>
          </cell>
          <cell r="QW31">
            <v>9.3202915673435545</v>
          </cell>
          <cell r="QX31">
            <v>8.3547451305428927E-3</v>
          </cell>
          <cell r="QY31">
            <v>0</v>
          </cell>
          <cell r="QZ31">
            <v>0</v>
          </cell>
          <cell r="RA31">
            <v>0</v>
          </cell>
          <cell r="RB31">
            <v>2.0792047829477518</v>
          </cell>
          <cell r="RC31">
            <v>0</v>
          </cell>
          <cell r="RD31">
            <v>6.4546936314010912</v>
          </cell>
          <cell r="RE31">
            <v>10.290595275590549</v>
          </cell>
          <cell r="RF31">
            <v>12.669341028363121</v>
          </cell>
          <cell r="RG31">
            <v>6.5085806758686333</v>
          </cell>
          <cell r="RH31">
            <v>0</v>
          </cell>
          <cell r="RI31">
            <v>6.3113206153846155</v>
          </cell>
          <cell r="RJ31">
            <v>0</v>
          </cell>
          <cell r="RK31">
            <v>12.125589812306593</v>
          </cell>
          <cell r="RL31">
            <v>12.035873976944966</v>
          </cell>
          <cell r="RM31">
            <v>6.1831516420752006</v>
          </cell>
          <cell r="RN31">
            <v>0</v>
          </cell>
          <cell r="RO31">
            <v>5.9957545846153835</v>
          </cell>
          <cell r="RP31">
            <v>0</v>
          </cell>
          <cell r="RQ31">
            <v>0.63818893748982075</v>
          </cell>
          <cell r="RR31">
            <v>0.63346705141815629</v>
          </cell>
          <cell r="RS31">
            <v>0.32542903379343169</v>
          </cell>
          <cell r="RT31">
            <v>0</v>
          </cell>
          <cell r="RU31">
            <v>0.31556603076923079</v>
          </cell>
          <cell r="RV31">
            <v>0</v>
          </cell>
          <cell r="RW31">
            <v>0.88583963126393694</v>
          </cell>
          <cell r="RX31">
            <v>0.56775744178702015</v>
          </cell>
          <cell r="RY31">
            <v>1.0370548618480695</v>
          </cell>
          <cell r="RZ31">
            <v>0.56775744178702015</v>
          </cell>
          <cell r="SA31">
            <v>0</v>
          </cell>
          <cell r="SB31">
            <v>0.56775744178702015</v>
          </cell>
          <cell r="SC31">
            <v>0</v>
          </cell>
          <cell r="SD31">
            <v>0.41904453551249493</v>
          </cell>
          <cell r="SE31">
            <v>0.6719174425294131</v>
          </cell>
          <cell r="SF31">
            <v>0.26876697701176516</v>
          </cell>
          <cell r="SG31">
            <v>0</v>
          </cell>
          <cell r="SH31">
            <v>0.26876697701176522</v>
          </cell>
          <cell r="SI31">
            <v>0</v>
          </cell>
          <cell r="SJ31">
            <v>0.25489249507965389</v>
          </cell>
          <cell r="SK31">
            <v>0.25489249507965389</v>
          </cell>
          <cell r="SL31">
            <v>0.25489249507965395</v>
          </cell>
          <cell r="SM31">
            <v>0</v>
          </cell>
          <cell r="SN31">
            <v>0.25489249507965389</v>
          </cell>
          <cell r="SO31">
            <v>0</v>
          </cell>
          <cell r="SP31">
            <v>2.4087566358714636E-2</v>
          </cell>
          <cell r="SQ31">
            <v>3.8623235987818937E-2</v>
          </cell>
          <cell r="SR31">
            <v>1.5449294395127572E-2</v>
          </cell>
          <cell r="SS31">
            <v>0</v>
          </cell>
          <cell r="ST31">
            <v>1.5449294395127574E-2</v>
          </cell>
          <cell r="SU31">
            <v>0</v>
          </cell>
          <cell r="SV31">
            <v>0</v>
          </cell>
          <cell r="SW31">
            <v>0</v>
          </cell>
          <cell r="SX31">
            <v>0</v>
          </cell>
          <cell r="SY31">
            <v>0</v>
          </cell>
          <cell r="SZ31">
            <v>0</v>
          </cell>
          <cell r="TA31">
            <v>0</v>
          </cell>
          <cell r="TB31">
            <v>0</v>
          </cell>
          <cell r="TC31">
            <v>0</v>
          </cell>
          <cell r="TD31">
            <v>0</v>
          </cell>
          <cell r="TE31">
            <v>0</v>
          </cell>
          <cell r="TF31">
            <v>0</v>
          </cell>
          <cell r="TG31">
            <v>0</v>
          </cell>
          <cell r="TH31">
            <v>1.9990205500715369E-2</v>
          </cell>
          <cell r="TI31">
            <v>3.2053318006523848E-2</v>
          </cell>
          <cell r="TJ31">
            <v>1.2821327202609537E-2</v>
          </cell>
          <cell r="TK31">
            <v>0</v>
          </cell>
          <cell r="TL31">
            <v>1.2821327202609541E-2</v>
          </cell>
          <cell r="TM31">
            <v>0</v>
          </cell>
          <cell r="TN31">
            <v>2.4677003870805202E-2</v>
          </cell>
          <cell r="TO31">
            <v>3.9568370244659722E-2</v>
          </cell>
          <cell r="TP31">
            <v>1.5827348097863885E-2</v>
          </cell>
          <cell r="TQ31">
            <v>0</v>
          </cell>
          <cell r="TR31">
            <v>1.5827348097863889E-2</v>
          </cell>
          <cell r="TS31">
            <v>0</v>
          </cell>
          <cell r="TT31">
            <v>0</v>
          </cell>
          <cell r="TU31">
            <v>0</v>
          </cell>
          <cell r="TV31">
            <v>0</v>
          </cell>
          <cell r="TW31">
            <v>0</v>
          </cell>
          <cell r="TX31">
            <v>0</v>
          </cell>
          <cell r="TY31">
            <v>0</v>
          </cell>
          <cell r="TZ31">
            <v>0.25489249507965389</v>
          </cell>
          <cell r="UA31">
            <v>0.25489249507965395</v>
          </cell>
          <cell r="UB31">
            <v>0</v>
          </cell>
          <cell r="UC31">
            <v>0</v>
          </cell>
          <cell r="UD31">
            <v>0</v>
          </cell>
          <cell r="UE31">
            <v>0</v>
          </cell>
          <cell r="UF31">
            <v>1</v>
          </cell>
          <cell r="UG31">
            <v>275</v>
          </cell>
          <cell r="UH31">
            <v>0</v>
          </cell>
          <cell r="UI31">
            <v>0</v>
          </cell>
          <cell r="UJ31">
            <v>0.66220184559396944</v>
          </cell>
          <cell r="UK31">
            <v>0.66220184559396933</v>
          </cell>
          <cell r="UL31">
            <v>0.66220184559396933</v>
          </cell>
          <cell r="UM31">
            <v>0.66220184559396944</v>
          </cell>
          <cell r="UN31">
            <v>0</v>
          </cell>
          <cell r="UO31">
            <v>0.66220184559396933</v>
          </cell>
          <cell r="UP31">
            <v>0</v>
          </cell>
          <cell r="UQ31">
            <v>0.59598166103457251</v>
          </cell>
          <cell r="UR31">
            <v>0.5959816610345724</v>
          </cell>
          <cell r="US31">
            <v>0.59598166103457251</v>
          </cell>
          <cell r="UT31">
            <v>0</v>
          </cell>
          <cell r="UU31">
            <v>0.59598166103457229</v>
          </cell>
          <cell r="UV31">
            <v>0</v>
          </cell>
          <cell r="UW31">
            <v>0</v>
          </cell>
          <cell r="UX31">
            <v>0</v>
          </cell>
          <cell r="UY31">
            <v>0</v>
          </cell>
          <cell r="UZ31">
            <v>0</v>
          </cell>
          <cell r="VA31">
            <v>0</v>
          </cell>
          <cell r="VB31">
            <v>0</v>
          </cell>
          <cell r="VC31">
            <v>0</v>
          </cell>
          <cell r="VD31">
            <v>0</v>
          </cell>
          <cell r="VE31">
            <v>0</v>
          </cell>
          <cell r="VF31">
            <v>0</v>
          </cell>
          <cell r="VG31">
            <v>0</v>
          </cell>
          <cell r="VH31">
            <v>0</v>
          </cell>
          <cell r="VI31">
            <v>0</v>
          </cell>
          <cell r="VJ31">
            <v>0</v>
          </cell>
          <cell r="VK31">
            <v>0</v>
          </cell>
          <cell r="VL31">
            <v>0</v>
          </cell>
          <cell r="VM31">
            <v>0</v>
          </cell>
          <cell r="VN31">
            <v>0</v>
          </cell>
          <cell r="VO31">
            <v>0</v>
          </cell>
          <cell r="VP31">
            <v>0</v>
          </cell>
          <cell r="VQ31">
            <v>0</v>
          </cell>
          <cell r="VR31">
            <v>0</v>
          </cell>
          <cell r="VS31">
            <v>0</v>
          </cell>
          <cell r="VT31">
            <v>0</v>
          </cell>
          <cell r="VU31">
            <v>0</v>
          </cell>
          <cell r="VV31">
            <v>3.3110092279698473E-2</v>
          </cell>
          <cell r="VW31">
            <v>3.3110092279698473E-2</v>
          </cell>
          <cell r="VX31">
            <v>3.3110092279698466E-2</v>
          </cell>
          <cell r="VY31">
            <v>0</v>
          </cell>
          <cell r="VZ31">
            <v>3.3110092279698466E-2</v>
          </cell>
          <cell r="WA31">
            <v>0</v>
          </cell>
          <cell r="WB31">
            <v>3.3110092279698473E-2</v>
          </cell>
          <cell r="WC31">
            <v>3.3110092279698473E-2</v>
          </cell>
          <cell r="WD31">
            <v>3.3110092279698466E-2</v>
          </cell>
          <cell r="WE31">
            <v>0</v>
          </cell>
          <cell r="WF31">
            <v>3.3110092279698466E-2</v>
          </cell>
          <cell r="WG31">
            <v>0</v>
          </cell>
          <cell r="WH31">
            <v>0</v>
          </cell>
          <cell r="WI31">
            <v>0</v>
          </cell>
          <cell r="WJ31">
            <v>0</v>
          </cell>
          <cell r="WK31">
            <v>0</v>
          </cell>
          <cell r="WL31">
            <v>0</v>
          </cell>
          <cell r="WM31">
            <v>0</v>
          </cell>
          <cell r="WN31">
            <v>0</v>
          </cell>
          <cell r="WO31">
            <v>2.0460313660587333</v>
          </cell>
          <cell r="WP31">
            <v>1.3122845390510078</v>
          </cell>
          <cell r="WQ31">
            <v>3.2807113476275207</v>
          </cell>
          <cell r="WR31">
            <v>1.3122845390510078</v>
          </cell>
          <cell r="WS31">
            <v>0</v>
          </cell>
          <cell r="WT31">
            <v>1.3122845390510083</v>
          </cell>
          <cell r="WU31">
            <v>0</v>
          </cell>
          <cell r="WV31">
            <v>0.99804837432662585</v>
          </cell>
          <cell r="WW31">
            <v>1.6003218139523714</v>
          </cell>
          <cell r="WX31">
            <v>0.64012872558094847</v>
          </cell>
          <cell r="WY31">
            <v>0</v>
          </cell>
          <cell r="WZ31">
            <v>0.64012872558094847</v>
          </cell>
          <cell r="XA31">
            <v>0</v>
          </cell>
          <cell r="XB31">
            <v>0</v>
          </cell>
          <cell r="XC31">
            <v>0</v>
          </cell>
          <cell r="XD31">
            <v>0</v>
          </cell>
          <cell r="XE31">
            <v>0</v>
          </cell>
          <cell r="XF31">
            <v>0</v>
          </cell>
          <cell r="XG31">
            <v>0</v>
          </cell>
          <cell r="XH31">
            <v>9.0715136546409753E-2</v>
          </cell>
          <cell r="XI31">
            <v>0.14545729005253349</v>
          </cell>
          <cell r="XJ31">
            <v>5.818291602101338E-2</v>
          </cell>
          <cell r="XK31">
            <v>0</v>
          </cell>
          <cell r="XL31">
            <v>5.8182916021013387E-2</v>
          </cell>
          <cell r="XM31">
            <v>0</v>
          </cell>
          <cell r="XN31">
            <v>0</v>
          </cell>
          <cell r="XO31">
            <v>0</v>
          </cell>
          <cell r="XP31">
            <v>0</v>
          </cell>
          <cell r="XQ31">
            <v>0</v>
          </cell>
          <cell r="XR31">
            <v>0</v>
          </cell>
          <cell r="XS31">
            <v>0</v>
          </cell>
          <cell r="XT31">
            <v>0</v>
          </cell>
          <cell r="XU31">
            <v>0</v>
          </cell>
          <cell r="XV31">
            <v>0</v>
          </cell>
          <cell r="XW31">
            <v>0</v>
          </cell>
          <cell r="XX31">
            <v>0</v>
          </cell>
          <cell r="XY31">
            <v>0</v>
          </cell>
          <cell r="XZ31">
            <v>0.18604230090691085</v>
          </cell>
          <cell r="YA31">
            <v>0.29830974140917221</v>
          </cell>
          <cell r="YB31">
            <v>0.11932389656366886</v>
          </cell>
          <cell r="YC31">
            <v>0</v>
          </cell>
          <cell r="YD31">
            <v>0.11932389656366887</v>
          </cell>
          <cell r="YE31">
            <v>0</v>
          </cell>
          <cell r="YF31">
            <v>0.77122555427878703</v>
          </cell>
          <cell r="YG31">
            <v>1.2366225022134434</v>
          </cell>
          <cell r="YH31">
            <v>0.49464900088537733</v>
          </cell>
          <cell r="YI31">
            <v>0</v>
          </cell>
          <cell r="YJ31">
            <v>0.49464900088537739</v>
          </cell>
          <cell r="YK31">
            <v>0</v>
          </cell>
          <cell r="YL31">
            <v>0</v>
          </cell>
          <cell r="YM31">
            <v>0</v>
          </cell>
          <cell r="YN31">
            <v>0</v>
          </cell>
          <cell r="YO31">
            <v>0</v>
          </cell>
          <cell r="YP31">
            <v>0</v>
          </cell>
          <cell r="YQ31">
            <v>0</v>
          </cell>
          <cell r="YR31">
            <v>0.46510575226727707</v>
          </cell>
          <cell r="YS31">
            <v>0.23382231145187984</v>
          </cell>
          <cell r="YT31">
            <v>6.8132750206877882E-2</v>
          </cell>
          <cell r="YU31">
            <v>0</v>
          </cell>
          <cell r="YV31">
            <v>3.0190425816058811E-2</v>
          </cell>
          <cell r="YW31">
            <v>0.32368797353926615</v>
          </cell>
          <cell r="YX31">
            <v>0.87696093964803867</v>
          </cell>
          <cell r="YY31">
            <v>4.813121312933491E-2</v>
          </cell>
          <cell r="YZ31">
            <v>0</v>
          </cell>
          <cell r="ZA31">
            <v>0.29830974140917216</v>
          </cell>
          <cell r="ZB31">
            <v>0.14996906171313465</v>
          </cell>
          <cell r="ZC31">
            <v>4.3699014679202924E-2</v>
          </cell>
          <cell r="ZD31">
            <v>0</v>
          </cell>
          <cell r="ZE31">
            <v>1.936354920213041E-2</v>
          </cell>
          <cell r="ZF31">
            <v>0.20760714141473105</v>
          </cell>
          <cell r="ZG31">
            <v>0.5624656110080033</v>
          </cell>
          <cell r="ZH31">
            <v>3.0870419624633435E-2</v>
          </cell>
          <cell r="ZI31">
            <v>0</v>
          </cell>
          <cell r="ZJ31">
            <v>0</v>
          </cell>
          <cell r="ZK31">
            <v>0.88377750634741614</v>
          </cell>
          <cell r="ZL31">
            <v>0.88377750634741614</v>
          </cell>
          <cell r="ZM31">
            <v>0.88377750634741603</v>
          </cell>
          <cell r="ZN31">
            <v>0.88377750634741603</v>
          </cell>
          <cell r="ZO31">
            <v>0</v>
          </cell>
          <cell r="ZP31">
            <v>0.88377750634741592</v>
          </cell>
          <cell r="ZQ31">
            <v>0</v>
          </cell>
          <cell r="ZR31">
            <v>0</v>
          </cell>
          <cell r="ZS31">
            <v>6</v>
          </cell>
          <cell r="ZT31">
            <v>6</v>
          </cell>
          <cell r="ZU31">
            <v>0</v>
          </cell>
          <cell r="ZV31">
            <v>0</v>
          </cell>
          <cell r="ZW31">
            <v>0</v>
          </cell>
        </row>
        <row r="32">
          <cell r="A32" t="str">
            <v>Malawi_9</v>
          </cell>
          <cell r="B32" t="str">
            <v>Malawi</v>
          </cell>
          <cell r="C32" t="str">
            <v>Lighthouse</v>
          </cell>
          <cell r="D32" t="str">
            <v>Center of Excellence</v>
          </cell>
          <cell r="E32" t="str">
            <v>Tertiary</v>
          </cell>
          <cell r="F32" t="str">
            <v>Urban</v>
          </cell>
          <cell r="G32" t="str">
            <v>Yes</v>
          </cell>
          <cell r="H32">
            <v>38078</v>
          </cell>
          <cell r="I32" t="str">
            <v>Unknown</v>
          </cell>
          <cell r="J32" t="str">
            <v>Unknown</v>
          </cell>
          <cell r="K32">
            <v>0</v>
          </cell>
          <cell r="L32">
            <v>0</v>
          </cell>
          <cell r="M32" t="str">
            <v>USD</v>
          </cell>
          <cell r="N32">
            <v>1</v>
          </cell>
          <cell r="O32">
            <v>0.32</v>
          </cell>
          <cell r="P32">
            <v>0</v>
          </cell>
          <cell r="Q32">
            <v>0</v>
          </cell>
          <cell r="R32">
            <v>0.67999999999999994</v>
          </cell>
          <cell r="S32">
            <v>0</v>
          </cell>
          <cell r="T32" t="str">
            <v>Unknown</v>
          </cell>
          <cell r="U32" t="str">
            <v>Jul-09</v>
          </cell>
          <cell r="V32" t="str">
            <v>Jun-10</v>
          </cell>
          <cell r="W32">
            <v>481.75</v>
          </cell>
          <cell r="X32">
            <v>5604.25</v>
          </cell>
          <cell r="Y32">
            <v>283.91666666666669</v>
          </cell>
          <cell r="Z32">
            <v>23.916666666666668</v>
          </cell>
          <cell r="AA32">
            <v>3.6666666666666665</v>
          </cell>
          <cell r="AB32">
            <v>6397.5</v>
          </cell>
          <cell r="AC32">
            <v>5915.7500000000009</v>
          </cell>
          <cell r="AD32">
            <v>5.5915188224566901</v>
          </cell>
          <cell r="AE32">
            <v>109.99967435196041</v>
          </cell>
          <cell r="AF32">
            <v>4</v>
          </cell>
          <cell r="AG32">
            <v>5.7</v>
          </cell>
          <cell r="AH32">
            <v>6.1</v>
          </cell>
          <cell r="AI32">
            <v>6.1</v>
          </cell>
          <cell r="AJ32">
            <v>6.2</v>
          </cell>
          <cell r="AK32">
            <v>138</v>
          </cell>
          <cell r="AL32">
            <v>106</v>
          </cell>
          <cell r="AM32">
            <v>138</v>
          </cell>
          <cell r="AN32">
            <v>143</v>
          </cell>
          <cell r="AO32">
            <v>161</v>
          </cell>
          <cell r="AP32">
            <v>0</v>
          </cell>
          <cell r="AQ32">
            <v>0</v>
          </cell>
          <cell r="AR32">
            <v>0</v>
          </cell>
          <cell r="AS32">
            <v>0</v>
          </cell>
          <cell r="AT32">
            <v>0</v>
          </cell>
          <cell r="AU32">
            <v>0</v>
          </cell>
          <cell r="AV32">
            <v>0</v>
          </cell>
          <cell r="AW32">
            <v>0</v>
          </cell>
          <cell r="AX32">
            <v>0</v>
          </cell>
          <cell r="AY32">
            <v>0</v>
          </cell>
          <cell r="AZ32">
            <v>3915537.4750000001</v>
          </cell>
          <cell r="BA32" t="str">
            <v>1: Yes</v>
          </cell>
          <cell r="BB32" t="str">
            <v>420</v>
          </cell>
          <cell r="BC32" t="str">
            <v>514</v>
          </cell>
          <cell r="BD32" t="str">
            <v>104</v>
          </cell>
          <cell r="BE32" t="str">
            <v>96</v>
          </cell>
          <cell r="BF32" t="str">
            <v>N/A</v>
          </cell>
          <cell r="BG32" t="str">
            <v>N/A</v>
          </cell>
          <cell r="BH32" t="str">
            <v>1: Yes</v>
          </cell>
          <cell r="BI32" t="str">
            <v>N_INITIATION,N_MONITORING,N_BLOOD: Initiation, Routine clinical monitoring, Blood draws for CD4</v>
          </cell>
          <cell r="BJ32" t="str">
            <v>They work together - nurses are allowed to do everything independently except for staging</v>
          </cell>
          <cell r="BK32" t="str">
            <v>1: Yes</v>
          </cell>
          <cell r="BL32">
            <v>0.38476029091803876</v>
          </cell>
          <cell r="BM32" t="str">
            <v>1: Yes</v>
          </cell>
          <cell r="BN32" t="str">
            <v>420</v>
          </cell>
          <cell r="BO32" t="str">
            <v>514</v>
          </cell>
          <cell r="BP32" t="str">
            <v>104</v>
          </cell>
          <cell r="BQ32" t="str">
            <v>96</v>
          </cell>
          <cell r="BR32" t="str">
            <v>N/A</v>
          </cell>
          <cell r="BS32" t="str">
            <v>N/A</v>
          </cell>
          <cell r="BT32" t="str">
            <v>0: No</v>
          </cell>
          <cell r="BU32" t="str">
            <v>0: No</v>
          </cell>
          <cell r="BV32" t="str">
            <v>0: No</v>
          </cell>
          <cell r="BW32" t="str">
            <v>0: No</v>
          </cell>
          <cell r="BX32" t="str">
            <v>0: No</v>
          </cell>
          <cell r="BY32" t="str">
            <v>0: No</v>
          </cell>
          <cell r="BZ32" t="str">
            <v>1: Yes</v>
          </cell>
          <cell r="CA32" t="str">
            <v>EMR</v>
          </cell>
          <cell r="CB32" t="str">
            <v>charts are stored in files but also manged by Baobab electronically</v>
          </cell>
          <cell r="CC32">
            <v>30.18203869521178</v>
          </cell>
          <cell r="CD32">
            <v>27.221155657320018</v>
          </cell>
          <cell r="CE32">
            <v>30.423158655234495</v>
          </cell>
          <cell r="CF32">
            <v>13.720495918556285</v>
          </cell>
          <cell r="CG32">
            <v>12.374503885116827</v>
          </cell>
          <cell r="CH32">
            <v>13.830106984289197</v>
          </cell>
          <cell r="CI32">
            <v>13.544701535122442</v>
          </cell>
          <cell r="CJ32">
            <v>18.871118424803164</v>
          </cell>
          <cell r="CK32">
            <v>19.55485459961487</v>
          </cell>
          <cell r="CL32">
            <v>22.3772278589196</v>
          </cell>
          <cell r="CM32">
            <v>16.461542776655495</v>
          </cell>
          <cell r="CN32">
            <v>14.84665177220319</v>
          </cell>
          <cell r="CO32">
            <v>16.5930516709453</v>
          </cell>
          <cell r="CP32">
            <v>16.250628624574578</v>
          </cell>
          <cell r="CQ32">
            <v>22.641143952609863</v>
          </cell>
          <cell r="CR32">
            <v>23.461475255240657</v>
          </cell>
          <cell r="CS32">
            <v>26.847695288067435</v>
          </cell>
          <cell r="CT32">
            <v>13.830106984289197</v>
          </cell>
          <cell r="CU32">
            <v>13.801531651218882</v>
          </cell>
          <cell r="CV32">
            <v>19.93003412653151</v>
          </cell>
          <cell r="CW32">
            <v>16.5930516709453</v>
          </cell>
          <cell r="CX32">
            <v>16.558767628262995</v>
          </cell>
          <cell r="CY32">
            <v>23.911607223350558</v>
          </cell>
          <cell r="CZ32">
            <v>5.4719453071569237</v>
          </cell>
          <cell r="DA32">
            <v>4.9351429324782821</v>
          </cell>
          <cell r="DB32">
            <v>5.4018357967452504</v>
          </cell>
          <cell r="DC32">
            <v>7.5260929720293799</v>
          </cell>
          <cell r="DD32">
            <v>7.7987775000014592</v>
          </cell>
          <cell r="DE32">
            <v>8.9243834695648925</v>
          </cell>
          <cell r="DF32">
            <v>1.2596815531228784</v>
          </cell>
          <cell r="DG32">
            <v>1.1361057476098337</v>
          </cell>
          <cell r="DH32">
            <v>1.2435418346120679</v>
          </cell>
          <cell r="DI32">
            <v>1.7325612651049964</v>
          </cell>
          <cell r="DJ32">
            <v>1.7953352239856122</v>
          </cell>
          <cell r="DK32">
            <v>2.0544578935944493</v>
          </cell>
          <cell r="DL32">
            <v>1.1756133237252224</v>
          </cell>
          <cell r="DM32">
            <v>1.060284681267091</v>
          </cell>
          <cell r="DN32">
            <v>1.1605507326477833</v>
          </cell>
          <cell r="DO32">
            <v>1.6169341389323135</v>
          </cell>
          <cell r="DP32">
            <v>1.6755187091834842</v>
          </cell>
          <cell r="DQ32">
            <v>1.9173481319579895</v>
          </cell>
          <cell r="DR32">
            <v>5.9779376177157024</v>
          </cell>
          <cell r="DS32">
            <v>5.3914969775518715</v>
          </cell>
          <cell r="DT32">
            <v>5.9013450612986258</v>
          </cell>
          <cell r="DU32">
            <v>8.222032890766604</v>
          </cell>
          <cell r="DV32">
            <v>8.5199326331856842</v>
          </cell>
          <cell r="DW32">
            <v>9.7496237010729665</v>
          </cell>
          <cell r="DX32">
            <v>2.1236219710250919</v>
          </cell>
          <cell r="DY32">
            <v>1.9152928937086551</v>
          </cell>
          <cell r="DZ32">
            <v>2.0964129825702345</v>
          </cell>
          <cell r="EA32">
            <v>2.9208216629056989</v>
          </cell>
          <cell r="EB32">
            <v>3.0266485347501084</v>
          </cell>
          <cell r="EC32">
            <v>3.4634879827898182</v>
          </cell>
          <cell r="ED32">
            <v>4.8892840249127598</v>
          </cell>
          <cell r="EE32">
            <v>4.4096412054535161</v>
          </cell>
          <cell r="EF32">
            <v>4.8266398846648819</v>
          </cell>
          <cell r="EG32">
            <v>6.7247028383166123</v>
          </cell>
          <cell r="EH32">
            <v>6.968351491878809</v>
          </cell>
          <cell r="EI32">
            <v>7.9741011798617762</v>
          </cell>
          <cell r="EJ32">
            <v>8.3565773276840343</v>
          </cell>
          <cell r="EK32">
            <v>7.5367901584264514</v>
          </cell>
          <cell r="EL32">
            <v>8.2495083581906918</v>
          </cell>
          <cell r="EM32">
            <v>11.493604991600336</v>
          </cell>
          <cell r="EN32">
            <v>11.910039955064116</v>
          </cell>
          <cell r="EO32">
            <v>13.629028869821164</v>
          </cell>
          <cell r="EP32">
            <v>0.92737756986916653</v>
          </cell>
          <cell r="EQ32">
            <v>0.83640106082431809</v>
          </cell>
          <cell r="ER32">
            <v>0.91549550896748744</v>
          </cell>
          <cell r="ES32">
            <v>1.2755116177570849</v>
          </cell>
          <cell r="ET32">
            <v>1.321725806806255</v>
          </cell>
          <cell r="EU32">
            <v>1.5124919183239751</v>
          </cell>
          <cell r="EV32">
            <v>0</v>
          </cell>
          <cell r="EW32">
            <v>6.2524423602969906E-2</v>
          </cell>
          <cell r="EX32">
            <v>1.1567018366549435</v>
          </cell>
          <cell r="EY32">
            <v>0</v>
          </cell>
          <cell r="EZ32">
            <v>0.13286440015631107</v>
          </cell>
          <cell r="FA32">
            <v>0.35169988276670577</v>
          </cell>
          <cell r="FB32">
            <v>4.0640875341930442E-2</v>
          </cell>
          <cell r="FC32">
            <v>1.0941774130519735</v>
          </cell>
          <cell r="FD32">
            <v>0</v>
          </cell>
          <cell r="FE32">
            <v>2.8386088315748341</v>
          </cell>
          <cell r="FF32">
            <v>0.50019538882375925</v>
          </cell>
          <cell r="FG32">
            <v>3.8624462680734668</v>
          </cell>
          <cell r="FH32">
            <v>4.3626416568972264</v>
          </cell>
          <cell r="FI32">
            <v>0</v>
          </cell>
          <cell r="FJ32">
            <v>5.6390725771306792E-2</v>
          </cell>
          <cell r="FK32">
            <v>1.0432284267691756</v>
          </cell>
          <cell r="FL32">
            <v>0</v>
          </cell>
          <cell r="FM32">
            <v>0.11983029226402692</v>
          </cell>
          <cell r="FN32">
            <v>0.31719783246360073</v>
          </cell>
          <cell r="FO32">
            <v>3.6653971751349414E-2</v>
          </cell>
          <cell r="FP32">
            <v>0.98683770099786883</v>
          </cell>
          <cell r="FQ32">
            <v>0</v>
          </cell>
          <cell r="FR32">
            <v>2.5601389500173282</v>
          </cell>
          <cell r="FS32">
            <v>0.45112580617045434</v>
          </cell>
          <cell r="FT32">
            <v>3.4835370845224771</v>
          </cell>
          <cell r="FU32">
            <v>3.9346628906929313</v>
          </cell>
          <cell r="FV32">
            <v>0</v>
          </cell>
          <cell r="FW32">
            <v>6.3023922217753103E-2</v>
          </cell>
          <cell r="FX32">
            <v>1.1659425610284324</v>
          </cell>
          <cell r="FY32">
            <v>0</v>
          </cell>
          <cell r="FZ32">
            <v>0.13392583471272534</v>
          </cell>
          <cell r="GA32">
            <v>0.35450956247486115</v>
          </cell>
          <cell r="GB32">
            <v>4.096554944153951E-2</v>
          </cell>
          <cell r="GC32">
            <v>1.1029186388106791</v>
          </cell>
          <cell r="GD32">
            <v>0</v>
          </cell>
          <cell r="GE32">
            <v>2.8612860686859904</v>
          </cell>
          <cell r="GF32">
            <v>0.50419137774202483</v>
          </cell>
          <cell r="GG32">
            <v>3.8933027950016981</v>
          </cell>
          <cell r="GH32">
            <v>4.3974941727437233</v>
          </cell>
          <cell r="GI32">
            <v>0</v>
          </cell>
          <cell r="GJ32">
            <v>9831.3545601726928</v>
          </cell>
          <cell r="GK32">
            <v>6115.0701565029676</v>
          </cell>
          <cell r="GL32">
            <v>0</v>
          </cell>
          <cell r="GM32">
            <v>9831.3545601726928</v>
          </cell>
          <cell r="GN32">
            <v>3979.660610421538</v>
          </cell>
          <cell r="GO32">
            <v>4330.8148947652453</v>
          </cell>
          <cell r="GP32">
            <v>2902.2126281705341</v>
          </cell>
          <cell r="GQ32" t="str">
            <v/>
          </cell>
          <cell r="GR32">
            <v>2833.2433890987586</v>
          </cell>
          <cell r="GS32">
            <v>4207.4995469711803</v>
          </cell>
          <cell r="GT32">
            <v>8.6824397655741268E-3</v>
          </cell>
          <cell r="GU32">
            <v>0.99131756023442585</v>
          </cell>
          <cell r="GV32">
            <v>1.3259212121778724E-2</v>
          </cell>
          <cell r="GW32">
            <v>0.29993502504414432</v>
          </cell>
          <cell r="GX32">
            <v>1.0997111450923873</v>
          </cell>
          <cell r="GY32">
            <v>0</v>
          </cell>
          <cell r="GZ32">
            <v>0.54083626416568964</v>
          </cell>
          <cell r="HA32">
            <v>5.68</v>
          </cell>
          <cell r="HB32">
            <v>102.20119342433333</v>
          </cell>
          <cell r="HC32">
            <v>80.383234470268093</v>
          </cell>
          <cell r="HD32">
            <v>522.46601779864977</v>
          </cell>
          <cell r="HE32">
            <v>95.23392334494774</v>
          </cell>
          <cell r="HF32">
            <v>953.04000000000008</v>
          </cell>
          <cell r="HG32">
            <v>85.849002476439978</v>
          </cell>
          <cell r="HH32">
            <v>16.352190947893334</v>
          </cell>
          <cell r="HI32">
            <v>67.521916955025191</v>
          </cell>
          <cell r="HJ32">
            <v>12.861317515242893</v>
          </cell>
          <cell r="HK32">
            <v>438.87145495086583</v>
          </cell>
          <cell r="HL32">
            <v>83.594562847783976</v>
          </cell>
          <cell r="HM32">
            <v>79.996495609756096</v>
          </cell>
          <cell r="HN32">
            <v>15.237427735191639</v>
          </cell>
          <cell r="HO32">
            <v>800.55360000000007</v>
          </cell>
          <cell r="HP32">
            <v>152.4864</v>
          </cell>
          <cell r="HQ32">
            <v>1123.5</v>
          </cell>
          <cell r="HR32">
            <v>4452</v>
          </cell>
          <cell r="HS32">
            <v>134.5</v>
          </cell>
          <cell r="HT32">
            <v>13</v>
          </cell>
          <cell r="HU32" t="str">
            <v>1: Yes</v>
          </cell>
          <cell r="HV32" t="str">
            <v/>
          </cell>
          <cell r="HW32" t="str">
            <v>15</v>
          </cell>
          <cell r="HX32" t="str">
            <v>3TC,AZT3TCNVP: 3TC, AZT-3TC-NVP</v>
          </cell>
          <cell r="HY32" t="str">
            <v>1: Yes</v>
          </cell>
          <cell r="HZ32" t="str">
            <v>1: Yes</v>
          </cell>
          <cell r="IA32" t="str">
            <v>0: No</v>
          </cell>
          <cell r="IB32" t="str">
            <v>1: Yes</v>
          </cell>
          <cell r="IC32" t="str">
            <v>0: No</v>
          </cell>
          <cell r="ID32">
            <v>0</v>
          </cell>
          <cell r="IE32">
            <v>4429.5</v>
          </cell>
          <cell r="IF32">
            <v>0</v>
          </cell>
          <cell r="IG32">
            <v>1123.5</v>
          </cell>
          <cell r="IH32">
            <v>0</v>
          </cell>
          <cell r="II32">
            <v>134.5</v>
          </cell>
          <cell r="IJ32">
            <v>0</v>
          </cell>
          <cell r="IK32">
            <v>0</v>
          </cell>
          <cell r="IL32">
            <v>0</v>
          </cell>
          <cell r="IM32">
            <v>0</v>
          </cell>
          <cell r="IN32">
            <v>61.2</v>
          </cell>
          <cell r="IO32">
            <v>152.28</v>
          </cell>
          <cell r="IP32">
            <v>132</v>
          </cell>
          <cell r="IQ32">
            <v>152.28</v>
          </cell>
          <cell r="IR32">
            <v>167.76</v>
          </cell>
          <cell r="IS32" t="str">
            <v>N/A</v>
          </cell>
          <cell r="IT32">
            <v>146.88</v>
          </cell>
          <cell r="IU32" t="str">
            <v>N/A</v>
          </cell>
          <cell r="IV32">
            <v>57947.487999999998</v>
          </cell>
          <cell r="IW32">
            <v>0</v>
          </cell>
          <cell r="IX32">
            <v>14783</v>
          </cell>
          <cell r="IY32">
            <v>0</v>
          </cell>
          <cell r="IZ32">
            <v>1621.4880000000001</v>
          </cell>
          <cell r="JA32">
            <v>3478</v>
          </cell>
          <cell r="JB32">
            <v>2685.2</v>
          </cell>
          <cell r="JC32">
            <v>23285.279999999999</v>
          </cell>
          <cell r="JD32">
            <v>58855</v>
          </cell>
          <cell r="JE32">
            <v>0</v>
          </cell>
          <cell r="JF32">
            <v>14783</v>
          </cell>
          <cell r="JG32">
            <v>0</v>
          </cell>
          <cell r="JH32">
            <v>1628</v>
          </cell>
          <cell r="JI32">
            <v>3478</v>
          </cell>
          <cell r="JJ32">
            <v>2740</v>
          </cell>
          <cell r="JK32">
            <v>23382</v>
          </cell>
          <cell r="JL32">
            <v>4267.5</v>
          </cell>
          <cell r="JM32">
            <v>162</v>
          </cell>
          <cell r="JN32">
            <v>810.5</v>
          </cell>
          <cell r="JO32">
            <v>162</v>
          </cell>
          <cell r="JP32">
            <v>99</v>
          </cell>
          <cell r="JQ32">
            <v>35.5</v>
          </cell>
          <cell r="JR32">
            <v>0</v>
          </cell>
          <cell r="JS32">
            <v>0</v>
          </cell>
          <cell r="JT32">
            <v>0</v>
          </cell>
          <cell r="JU32">
            <v>0</v>
          </cell>
          <cell r="JV32">
            <v>5.0999999999999996</v>
          </cell>
          <cell r="JW32">
            <v>11</v>
          </cell>
          <cell r="JX32" t="str">
            <v/>
          </cell>
          <cell r="JY32">
            <v>2.75</v>
          </cell>
          <cell r="JZ32">
            <v>4.49</v>
          </cell>
          <cell r="KA32" t="str">
            <v/>
          </cell>
          <cell r="KB32" t="str">
            <v/>
          </cell>
          <cell r="KC32" t="str">
            <v/>
          </cell>
          <cell r="KD32" t="str">
            <v/>
          </cell>
          <cell r="KE32">
            <v>6.99</v>
          </cell>
          <cell r="KF32" t="str">
            <v>Tenofovir/Emtricitabine</v>
          </cell>
          <cell r="KG32" t="str">
            <v/>
          </cell>
          <cell r="KH32" t="str">
            <v>1: Yes</v>
          </cell>
          <cell r="KI32" t="str">
            <v/>
          </cell>
          <cell r="KJ32" t="str">
            <v>15</v>
          </cell>
          <cell r="KK32" t="str">
            <v>3TC,AZT3TCNVP: 3TC, AZT-3TC-NVP</v>
          </cell>
          <cell r="KL32" t="str">
            <v>1: Yes</v>
          </cell>
          <cell r="KM32">
            <v>4429.5</v>
          </cell>
          <cell r="KN32">
            <v>1123.5</v>
          </cell>
          <cell r="KO32">
            <v>134.5</v>
          </cell>
          <cell r="KP32">
            <v>7</v>
          </cell>
          <cell r="KQ32">
            <v>14.618766705744429</v>
          </cell>
          <cell r="KR32">
            <v>14.223091520125047</v>
          </cell>
          <cell r="KS32">
            <v>14.643154643647376</v>
          </cell>
          <cell r="KT32">
            <v>14.758036938381577</v>
          </cell>
          <cell r="KU32">
            <v>15.281488175177312</v>
          </cell>
          <cell r="KV32">
            <v>14.223091520125049</v>
          </cell>
          <cell r="KW32">
            <v>0</v>
          </cell>
          <cell r="KX32">
            <v>0</v>
          </cell>
          <cell r="KY32">
            <v>0</v>
          </cell>
          <cell r="KZ32">
            <v>0</v>
          </cell>
          <cell r="LA32">
            <v>0</v>
          </cell>
          <cell r="LB32">
            <v>0</v>
          </cell>
          <cell r="LC32">
            <v>7.9495052754982414</v>
          </cell>
          <cell r="LD32">
            <v>105.56711987545407</v>
          </cell>
          <cell r="LE32">
            <v>0</v>
          </cell>
          <cell r="LF32">
            <v>0</v>
          </cell>
          <cell r="LG32">
            <v>0</v>
          </cell>
          <cell r="LH32">
            <v>0</v>
          </cell>
          <cell r="LI32">
            <v>11.006797030089878</v>
          </cell>
          <cell r="LJ32">
            <v>11.006797030089878</v>
          </cell>
          <cell r="LK32">
            <v>11.00679703008988</v>
          </cell>
          <cell r="LL32">
            <v>11.006797030089878</v>
          </cell>
          <cell r="LM32">
            <v>11.006797030089878</v>
          </cell>
          <cell r="LN32">
            <v>11.00679703008988</v>
          </cell>
          <cell r="LO32">
            <v>2.2080300117233294</v>
          </cell>
          <cell r="LP32">
            <v>2.2080300117233294</v>
          </cell>
          <cell r="LQ32">
            <v>2.2080300117233294</v>
          </cell>
          <cell r="LR32">
            <v>2.2080300117233294</v>
          </cell>
          <cell r="LS32">
            <v>2.2080300117233294</v>
          </cell>
          <cell r="LT32">
            <v>2.2080300117233294</v>
          </cell>
          <cell r="LU32">
            <v>0.39567518561938264</v>
          </cell>
          <cell r="LV32">
            <v>0</v>
          </cell>
          <cell r="LW32">
            <v>0.42006312352232683</v>
          </cell>
          <cell r="LX32">
            <v>0.53494541825653075</v>
          </cell>
          <cell r="LY32">
            <v>1.058396655052265</v>
          </cell>
          <cell r="LZ32">
            <v>0</v>
          </cell>
          <cell r="MA32">
            <v>1.0082644783118404</v>
          </cell>
          <cell r="MB32">
            <v>1.0082644783118404</v>
          </cell>
          <cell r="MC32">
            <v>1.0082644783118404</v>
          </cell>
          <cell r="MD32">
            <v>1.0082644783118404</v>
          </cell>
          <cell r="ME32">
            <v>1.0082644783118404</v>
          </cell>
          <cell r="MF32">
            <v>1.0082644783118404</v>
          </cell>
          <cell r="MG32">
            <v>14.618766705744429</v>
          </cell>
          <cell r="MH32">
            <v>14.223091520125047</v>
          </cell>
          <cell r="MI32">
            <v>14.643154643647376</v>
          </cell>
          <cell r="MJ32">
            <v>14.758036938381577</v>
          </cell>
          <cell r="MK32">
            <v>15.281488175177312</v>
          </cell>
          <cell r="ML32">
            <v>14.223091520125049</v>
          </cell>
          <cell r="MM32">
            <v>0</v>
          </cell>
          <cell r="MN32">
            <v>0</v>
          </cell>
          <cell r="MO32">
            <v>0</v>
          </cell>
          <cell r="MP32">
            <v>0</v>
          </cell>
          <cell r="MQ32">
            <v>0</v>
          </cell>
          <cell r="MR32">
            <v>0</v>
          </cell>
          <cell r="MS32">
            <v>1.5308479874951151</v>
          </cell>
          <cell r="MT32">
            <v>0</v>
          </cell>
          <cell r="MU32">
            <v>2.2571316920672137E-2</v>
          </cell>
          <cell r="MV32">
            <v>0</v>
          </cell>
          <cell r="MW32">
            <v>0.50938647909339585</v>
          </cell>
          <cell r="MX32">
            <v>0</v>
          </cell>
          <cell r="MY32">
            <v>0.24625244236029697</v>
          </cell>
          <cell r="MZ32">
            <v>0</v>
          </cell>
          <cell r="NA32">
            <v>1.9820242282141461E-2</v>
          </cell>
          <cell r="NB32">
            <v>0</v>
          </cell>
          <cell r="NC32">
            <v>7.19</v>
          </cell>
          <cell r="ND32" t="str">
            <v/>
          </cell>
          <cell r="NE32">
            <v>17.53</v>
          </cell>
          <cell r="NF32">
            <v>0</v>
          </cell>
          <cell r="NG32">
            <v>3.15</v>
          </cell>
          <cell r="NH32" t="str">
            <v>N/A</v>
          </cell>
          <cell r="NI32">
            <v>1.47</v>
          </cell>
          <cell r="NJ32" t="str">
            <v>N/A</v>
          </cell>
          <cell r="NK32">
            <v>1.33</v>
          </cell>
          <cell r="NL32" t="str">
            <v>N/A</v>
          </cell>
          <cell r="NM32">
            <v>737.48601797577169</v>
          </cell>
          <cell r="NN32">
            <v>8579.2548339194982</v>
          </cell>
          <cell r="NO32">
            <v>9793.6</v>
          </cell>
          <cell r="NP32">
            <v>144.4</v>
          </cell>
          <cell r="NQ32">
            <v>3258.8</v>
          </cell>
          <cell r="NR32">
            <v>1575.4</v>
          </cell>
          <cell r="NS32">
            <v>126.80000000000001</v>
          </cell>
          <cell r="NT32">
            <v>1.9325567799921841</v>
          </cell>
          <cell r="NU32">
            <v>0</v>
          </cell>
          <cell r="NV32">
            <v>18.485632451954633</v>
          </cell>
          <cell r="NW32">
            <v>14.65098857459828</v>
          </cell>
          <cell r="NX32">
            <v>0</v>
          </cell>
          <cell r="NY32">
            <v>0</v>
          </cell>
          <cell r="NZ32">
            <v>11.006797030089881</v>
          </cell>
          <cell r="OA32">
            <v>2.2080300117233298</v>
          </cell>
          <cell r="OB32">
            <v>0.42789705447322829</v>
          </cell>
          <cell r="OC32">
            <v>1.0082644783118406</v>
          </cell>
          <cell r="OD32">
            <v>14.65098857459828</v>
          </cell>
          <cell r="OE32">
            <v>0</v>
          </cell>
          <cell r="OF32">
            <v>1.5308479874951153</v>
          </cell>
          <cell r="OG32">
            <v>0</v>
          </cell>
          <cell r="OH32">
            <v>2.4409415543253182E-2</v>
          </cell>
          <cell r="OI32">
            <v>0</v>
          </cell>
          <cell r="OJ32">
            <v>0.50938647909339585</v>
          </cell>
          <cell r="OK32">
            <v>0</v>
          </cell>
          <cell r="OL32">
            <v>0.24625244236029697</v>
          </cell>
          <cell r="OM32">
            <v>0</v>
          </cell>
          <cell r="ON32">
            <v>0</v>
          </cell>
          <cell r="OO32">
            <v>0</v>
          </cell>
          <cell r="OP32">
            <v>13.327745212973818</v>
          </cell>
          <cell r="OQ32">
            <v>13.327745212973818</v>
          </cell>
          <cell r="OR32">
            <v>13.327745212973817</v>
          </cell>
          <cell r="OS32">
            <v>13.327745212973817</v>
          </cell>
          <cell r="OT32">
            <v>13.327745212973817</v>
          </cell>
          <cell r="OU32">
            <v>13.327745212973817</v>
          </cell>
          <cell r="OV32">
            <v>13.327745212973818</v>
          </cell>
          <cell r="OW32">
            <v>8.9320515826494731</v>
          </cell>
          <cell r="OX32">
            <v>8.9320515826494713</v>
          </cell>
          <cell r="OY32">
            <v>8.9320515826494713</v>
          </cell>
          <cell r="OZ32">
            <v>8.9320515826494713</v>
          </cell>
          <cell r="PA32">
            <v>8.9320515826494731</v>
          </cell>
          <cell r="PB32">
            <v>8.9320515826494713</v>
          </cell>
          <cell r="PC32">
            <v>11.195305978898002</v>
          </cell>
          <cell r="PD32">
            <v>0</v>
          </cell>
          <cell r="PE32">
            <v>11.195305978898006</v>
          </cell>
          <cell r="PF32">
            <v>11.195305978898006</v>
          </cell>
          <cell r="PG32">
            <v>11.195305978898006</v>
          </cell>
          <cell r="PH32">
            <v>11.195305978898006</v>
          </cell>
          <cell r="PI32">
            <v>2.1324392340758105</v>
          </cell>
          <cell r="PJ32">
            <v>0</v>
          </cell>
          <cell r="PK32">
            <v>2.1324392340758109</v>
          </cell>
          <cell r="PL32">
            <v>2.1324392340758109</v>
          </cell>
          <cell r="PM32">
            <v>2.1324392340758109</v>
          </cell>
          <cell r="PN32">
            <v>2.1324392340758109</v>
          </cell>
          <cell r="PO32">
            <v>0</v>
          </cell>
          <cell r="PP32">
            <v>0.98</v>
          </cell>
          <cell r="PQ32">
            <v>0.98</v>
          </cell>
          <cell r="PR32">
            <v>1</v>
          </cell>
          <cell r="PS32">
            <v>1</v>
          </cell>
          <cell r="PT32" t="str">
            <v>1: Yes</v>
          </cell>
          <cell r="PU32" t="str">
            <v>0: No (please explain)</v>
          </cell>
          <cell r="PV32">
            <v>1</v>
          </cell>
          <cell r="PW32" t="str">
            <v>1: Yes</v>
          </cell>
          <cell r="PX32" t="str">
            <v>0: All patients when initiated</v>
          </cell>
          <cell r="PY32">
            <v>1</v>
          </cell>
          <cell r="PZ32" t="str">
            <v>1: Yes</v>
          </cell>
          <cell r="QA32" t="str">
            <v>Pre-ART, newly initiated patients</v>
          </cell>
          <cell r="QB32">
            <v>10</v>
          </cell>
          <cell r="QC32">
            <v>0</v>
          </cell>
          <cell r="QD32">
            <v>0</v>
          </cell>
          <cell r="QE32">
            <v>1.1011160609613131</v>
          </cell>
          <cell r="QF32">
            <v>3.2387651426338419E-2</v>
          </cell>
          <cell r="QG32">
            <v>0.20287924970691679</v>
          </cell>
          <cell r="QH32">
            <v>0</v>
          </cell>
          <cell r="QI32">
            <v>0.37736772176631495</v>
          </cell>
          <cell r="QJ32">
            <v>8.9320515826494731</v>
          </cell>
          <cell r="QK32">
            <v>2.6819429464634621</v>
          </cell>
          <cell r="QL32">
            <v>0</v>
          </cell>
          <cell r="QM32">
            <v>0</v>
          </cell>
          <cell r="QN32">
            <v>1.1011160609613131</v>
          </cell>
          <cell r="QO32">
            <v>3.2387651426338412E-2</v>
          </cell>
          <cell r="QP32">
            <v>0.20287924970691676</v>
          </cell>
          <cell r="QQ32">
            <v>0</v>
          </cell>
          <cell r="QR32">
            <v>0.37736772176631495</v>
          </cell>
          <cell r="QS32">
            <v>8.9320515826494713</v>
          </cell>
          <cell r="QT32">
            <v>2.6819429464634621</v>
          </cell>
          <cell r="QU32">
            <v>0</v>
          </cell>
          <cell r="QV32">
            <v>0</v>
          </cell>
          <cell r="QW32">
            <v>1.1011160609613131</v>
          </cell>
          <cell r="QX32">
            <v>3.2387651426338412E-2</v>
          </cell>
          <cell r="QY32">
            <v>0.20287924970691676</v>
          </cell>
          <cell r="QZ32">
            <v>0</v>
          </cell>
          <cell r="RA32">
            <v>0.37736772176631495</v>
          </cell>
          <cell r="RB32">
            <v>8.9320515826494731</v>
          </cell>
          <cell r="RC32">
            <v>2.6819429464634621</v>
          </cell>
          <cell r="RD32">
            <v>2.0891379445095741</v>
          </cell>
          <cell r="RE32">
            <v>2.2592672104128808</v>
          </cell>
          <cell r="RF32">
            <v>0.5548628956927868</v>
          </cell>
          <cell r="RG32">
            <v>2.1702077173573628</v>
          </cell>
          <cell r="RH32">
            <v>2.8244752568241851</v>
          </cell>
          <cell r="RI32">
            <v>5.5882620209059235</v>
          </cell>
          <cell r="RJ32">
            <v>0</v>
          </cell>
          <cell r="RK32">
            <v>1.9846810472840954</v>
          </cell>
          <cell r="RL32">
            <v>0.52711975090814744</v>
          </cell>
          <cell r="RM32">
            <v>2.0616973314894946</v>
          </cell>
          <cell r="RN32">
            <v>2.6832514939829757</v>
          </cell>
          <cell r="RO32">
            <v>5.308848919860627</v>
          </cell>
          <cell r="RP32">
            <v>0</v>
          </cell>
          <cell r="RQ32">
            <v>0.10445689722547873</v>
          </cell>
          <cell r="RR32">
            <v>2.7743144784639337E-2</v>
          </cell>
          <cell r="RS32">
            <v>0.10851038586786815</v>
          </cell>
          <cell r="RT32">
            <v>0.14122376284120924</v>
          </cell>
          <cell r="RU32">
            <v>0.27941310104529615</v>
          </cell>
          <cell r="RV32">
            <v>0</v>
          </cell>
          <cell r="RW32">
            <v>9.5881089954895042</v>
          </cell>
          <cell r="RX32">
            <v>9.4786463553579008</v>
          </cell>
          <cell r="RY32">
            <v>8.7141197081059669</v>
          </cell>
          <cell r="RZ32">
            <v>9.3287428059061615</v>
          </cell>
          <cell r="SA32">
            <v>12.126337595893254</v>
          </cell>
          <cell r="SB32">
            <v>12.485456455719037</v>
          </cell>
          <cell r="SC32">
            <v>13.967852011524487</v>
          </cell>
          <cell r="SD32">
            <v>1.0352589395746969</v>
          </cell>
          <cell r="SE32">
            <v>0.9336991786530856</v>
          </cell>
          <cell r="SF32">
            <v>1.0219946444604968</v>
          </cell>
          <cell r="SG32">
            <v>1.4238912474459551</v>
          </cell>
          <cell r="SH32">
            <v>1.4754815100345768</v>
          </cell>
          <cell r="SI32">
            <v>1.6884393480643296</v>
          </cell>
          <cell r="SJ32">
            <v>3.9525786726622809</v>
          </cell>
          <cell r="SK32">
            <v>3.7820871209761906</v>
          </cell>
          <cell r="SL32">
            <v>3.9303114849934593</v>
          </cell>
          <cell r="SM32">
            <v>4.6049879005203422</v>
          </cell>
          <cell r="SN32">
            <v>4.6915940902239193</v>
          </cell>
          <cell r="SO32">
            <v>5.0490930831314724</v>
          </cell>
          <cell r="SP32">
            <v>0.27179280440499698</v>
          </cell>
          <cell r="SQ32">
            <v>0.24512970478769189</v>
          </cell>
          <cell r="SR32">
            <v>0.26831044861000619</v>
          </cell>
          <cell r="SS32">
            <v>0.37382279980123007</v>
          </cell>
          <cell r="ST32">
            <v>0.38736710414185432</v>
          </cell>
          <cell r="SU32">
            <v>0.44327621615774282</v>
          </cell>
          <cell r="SV32">
            <v>0.82110655871671401</v>
          </cell>
          <cell r="SW32">
            <v>0.74055532403846513</v>
          </cell>
          <cell r="SX32">
            <v>0.81058609924645031</v>
          </cell>
          <cell r="SY32">
            <v>1.129346869158659</v>
          </cell>
          <cell r="SZ32">
            <v>1.1702652339832482</v>
          </cell>
          <cell r="TA32">
            <v>1.3391708776362243</v>
          </cell>
          <cell r="TB32">
            <v>0.54356435293822403</v>
          </cell>
          <cell r="TC32">
            <v>0.49024023892227031</v>
          </cell>
          <cell r="TD32">
            <v>0.53659991368991977</v>
          </cell>
          <cell r="TE32">
            <v>0.74761636435646206</v>
          </cell>
          <cell r="TF32">
            <v>0.7747039137896673</v>
          </cell>
          <cell r="TG32">
            <v>0.88651776538443883</v>
          </cell>
          <cell r="TH32">
            <v>1.5497765242525017</v>
          </cell>
          <cell r="TI32">
            <v>1.3977421613812466</v>
          </cell>
          <cell r="TJ32">
            <v>1.529919952729256</v>
          </cell>
          <cell r="TK32">
            <v>2.131556796106401</v>
          </cell>
          <cell r="TL32">
            <v>2.2087871148059084</v>
          </cell>
          <cell r="TM32">
            <v>2.527583741831088</v>
          </cell>
          <cell r="TN32">
            <v>1.2463409145884066</v>
          </cell>
          <cell r="TO32">
            <v>1.1240738367842569</v>
          </cell>
          <cell r="TP32">
            <v>1.2303721235236376</v>
          </cell>
          <cell r="TQ32">
            <v>1.7142126010959911</v>
          </cell>
          <cell r="TR32">
            <v>1.7763217533096143</v>
          </cell>
          <cell r="TS32">
            <v>2.0327001881848643</v>
          </cell>
          <cell r="TT32">
            <v>6.5655073455864166E-4</v>
          </cell>
          <cell r="TU32">
            <v>5.9214256276147082E-4</v>
          </cell>
          <cell r="TV32">
            <v>6.4813865293565339E-4</v>
          </cell>
          <cell r="TW32">
            <v>9.0301740821124301E-4</v>
          </cell>
          <cell r="TX32">
            <v>9.3573543024788217E-4</v>
          </cell>
          <cell r="TY32">
            <v>1.0707911343269931E-3</v>
          </cell>
          <cell r="TZ32">
            <v>2.1758499413833525</v>
          </cell>
          <cell r="UA32">
            <v>2.175849941383353</v>
          </cell>
          <cell r="UB32">
            <v>0</v>
          </cell>
          <cell r="UC32">
            <v>0</v>
          </cell>
          <cell r="UD32">
            <v>2</v>
          </cell>
          <cell r="UE32">
            <v>120</v>
          </cell>
          <cell r="UF32">
            <v>3</v>
          </cell>
          <cell r="UG32">
            <v>150</v>
          </cell>
          <cell r="UH32">
            <v>0</v>
          </cell>
          <cell r="UI32">
            <v>0</v>
          </cell>
          <cell r="UJ32">
            <v>1.5816688377707577</v>
          </cell>
          <cell r="UK32">
            <v>1.581668837770758</v>
          </cell>
          <cell r="UL32">
            <v>1.581668837770758</v>
          </cell>
          <cell r="UM32">
            <v>1.5816688377707577</v>
          </cell>
          <cell r="UN32">
            <v>1.5816688377707577</v>
          </cell>
          <cell r="UO32">
            <v>1.581668837770758</v>
          </cell>
          <cell r="UP32">
            <v>1.5816688377707577</v>
          </cell>
          <cell r="UQ32">
            <v>0.94900130266245464</v>
          </cell>
          <cell r="UR32">
            <v>0.94900130266245475</v>
          </cell>
          <cell r="US32">
            <v>0.94900130266245453</v>
          </cell>
          <cell r="UT32">
            <v>0.94900130266245475</v>
          </cell>
          <cell r="UU32">
            <v>0.94900130266245475</v>
          </cell>
          <cell r="UV32">
            <v>0.94900130266245464</v>
          </cell>
          <cell r="UW32">
            <v>7.90834418885379E-2</v>
          </cell>
          <cell r="UX32">
            <v>7.9083441888537886E-2</v>
          </cell>
          <cell r="UY32">
            <v>7.90834418885379E-2</v>
          </cell>
          <cell r="UZ32">
            <v>7.90834418885379E-2</v>
          </cell>
          <cell r="VA32">
            <v>7.90834418885379E-2</v>
          </cell>
          <cell r="VB32">
            <v>7.90834418885379E-2</v>
          </cell>
          <cell r="VC32">
            <v>7.90834418885379E-2</v>
          </cell>
          <cell r="VD32">
            <v>0</v>
          </cell>
          <cell r="VE32">
            <v>0</v>
          </cell>
          <cell r="VF32">
            <v>0</v>
          </cell>
          <cell r="VG32">
            <v>0</v>
          </cell>
          <cell r="VH32">
            <v>0</v>
          </cell>
          <cell r="VI32">
            <v>0</v>
          </cell>
          <cell r="VJ32">
            <v>0</v>
          </cell>
          <cell r="VK32">
            <v>0</v>
          </cell>
          <cell r="VL32">
            <v>0</v>
          </cell>
          <cell r="VM32">
            <v>0</v>
          </cell>
          <cell r="VN32">
            <v>0</v>
          </cell>
          <cell r="VO32">
            <v>0</v>
          </cell>
          <cell r="VP32">
            <v>0</v>
          </cell>
          <cell r="VQ32">
            <v>0</v>
          </cell>
          <cell r="VR32">
            <v>0</v>
          </cell>
          <cell r="VS32">
            <v>0</v>
          </cell>
          <cell r="VT32">
            <v>0</v>
          </cell>
          <cell r="VU32">
            <v>0</v>
          </cell>
          <cell r="VV32">
            <v>7.90834418885379E-2</v>
          </cell>
          <cell r="VW32">
            <v>7.90834418885379E-2</v>
          </cell>
          <cell r="VX32">
            <v>7.90834418885379E-2</v>
          </cell>
          <cell r="VY32">
            <v>7.90834418885379E-2</v>
          </cell>
          <cell r="VZ32">
            <v>7.90834418885379E-2</v>
          </cell>
          <cell r="WA32">
            <v>7.90834418885379E-2</v>
          </cell>
          <cell r="WB32">
            <v>0.47450065133122732</v>
          </cell>
          <cell r="WC32">
            <v>0.47450065133122737</v>
          </cell>
          <cell r="WD32">
            <v>0.47450065133122726</v>
          </cell>
          <cell r="WE32">
            <v>0.47450065133122737</v>
          </cell>
          <cell r="WF32">
            <v>0.47450065133122737</v>
          </cell>
          <cell r="WG32">
            <v>0.47450065133122732</v>
          </cell>
          <cell r="WH32">
            <v>0</v>
          </cell>
          <cell r="WI32">
            <v>0</v>
          </cell>
          <cell r="WJ32">
            <v>0</v>
          </cell>
          <cell r="WK32">
            <v>0</v>
          </cell>
          <cell r="WL32">
            <v>0</v>
          </cell>
          <cell r="WM32">
            <v>0</v>
          </cell>
          <cell r="WN32">
            <v>7.90834418885379E-2</v>
          </cell>
          <cell r="WO32">
            <v>10.950665086267829</v>
          </cell>
          <cell r="WP32">
            <v>11.0381483724198</v>
          </cell>
          <cell r="WQ32">
            <v>9.8763957555911102</v>
          </cell>
          <cell r="WR32">
            <v>10.810359267261141</v>
          </cell>
          <cell r="WS32">
            <v>15.061503527276445</v>
          </cell>
          <cell r="WT32">
            <v>15.607210176815444</v>
          </cell>
          <cell r="WU32">
            <v>17.859815658027259</v>
          </cell>
          <cell r="WV32">
            <v>4.5388430873310561</v>
          </cell>
          <cell r="WW32">
            <v>4.0935788146077288</v>
          </cell>
          <cell r="WX32">
            <v>4.4806889851195466</v>
          </cell>
          <cell r="WY32">
            <v>6.2427076922767863</v>
          </cell>
          <cell r="WZ32">
            <v>6.4688927535911622</v>
          </cell>
          <cell r="XA32">
            <v>7.4025550230823089</v>
          </cell>
          <cell r="XB32">
            <v>3.7398749110946594E-2</v>
          </cell>
          <cell r="XC32">
            <v>3.3729900793601532E-2</v>
          </cell>
          <cell r="XD32">
            <v>3.6919576194735584E-2</v>
          </cell>
          <cell r="XE32">
            <v>5.1438098710242325E-2</v>
          </cell>
          <cell r="XF32">
            <v>5.3301797938874296E-2</v>
          </cell>
          <cell r="XG32">
            <v>6.0994903935096094E-2</v>
          </cell>
          <cell r="XH32">
            <v>0.34575769329657691</v>
          </cell>
          <cell r="XI32">
            <v>0.31183857671069731</v>
          </cell>
          <cell r="XJ32">
            <v>0.34132765950833938</v>
          </cell>
          <cell r="XK32">
            <v>0.47555382948381342</v>
          </cell>
          <cell r="XL32">
            <v>0.492784040696995</v>
          </cell>
          <cell r="XM32">
            <v>0.56390809288517763</v>
          </cell>
          <cell r="XN32">
            <v>1.5274765177631999</v>
          </cell>
          <cell r="XO32">
            <v>1.3776298040307531</v>
          </cell>
          <cell r="XP32">
            <v>1.5079056659336612</v>
          </cell>
          <cell r="XQ32">
            <v>2.1008854511468984</v>
          </cell>
          <cell r="XR32">
            <v>2.1770044892319311</v>
          </cell>
          <cell r="XS32">
            <v>2.4912138956222787</v>
          </cell>
          <cell r="XT32">
            <v>0.83853575710349315</v>
          </cell>
          <cell r="XU32">
            <v>0.75627470360257953</v>
          </cell>
          <cell r="XV32">
            <v>0.82779198535630183</v>
          </cell>
          <cell r="XW32">
            <v>1.1533189229939338</v>
          </cell>
          <cell r="XX32">
            <v>1.195105840493714</v>
          </cell>
          <cell r="XY32">
            <v>1.3675967556813315</v>
          </cell>
          <cell r="XZ32">
            <v>0.30835894418563031</v>
          </cell>
          <cell r="YA32">
            <v>0.27810867591709576</v>
          </cell>
          <cell r="YB32">
            <v>0.30440808331360381</v>
          </cell>
          <cell r="YC32">
            <v>0.42411573077357106</v>
          </cell>
          <cell r="YD32">
            <v>0.4394822427581207</v>
          </cell>
          <cell r="YE32">
            <v>0.50291318895008152</v>
          </cell>
          <cell r="YF32">
            <v>3.2794968392550325</v>
          </cell>
          <cell r="YG32">
            <v>2.957775478341452</v>
          </cell>
          <cell r="YH32">
            <v>3.2374781594454811</v>
          </cell>
          <cell r="YI32">
            <v>4.5106076044707155</v>
          </cell>
          <cell r="YJ32">
            <v>4.6740354162269</v>
          </cell>
          <cell r="YK32">
            <v>5.3486439900007934</v>
          </cell>
          <cell r="YL32">
            <v>7.4797498221893188E-2</v>
          </cell>
          <cell r="YM32">
            <v>6.7459801587203064E-2</v>
          </cell>
          <cell r="YN32">
            <v>7.3839152389471169E-2</v>
          </cell>
          <cell r="YO32">
            <v>0.10287619742048465</v>
          </cell>
          <cell r="YP32">
            <v>0.10660359587774859</v>
          </cell>
          <cell r="YQ32">
            <v>0.12198980787019219</v>
          </cell>
          <cell r="YR32">
            <v>0</v>
          </cell>
          <cell r="YS32">
            <v>0</v>
          </cell>
          <cell r="YT32">
            <v>5.2466737780397725</v>
          </cell>
          <cell r="YU32">
            <v>0</v>
          </cell>
          <cell r="YV32">
            <v>0.92050510567283284</v>
          </cell>
          <cell r="YW32">
            <v>0.59080741703775785</v>
          </cell>
          <cell r="YX32">
            <v>3.444703803298534</v>
          </cell>
          <cell r="YY32">
            <v>0.74797498221893177</v>
          </cell>
          <cell r="YZ32">
            <v>3.7398749110946594E-2</v>
          </cell>
          <cell r="ZA32">
            <v>0</v>
          </cell>
          <cell r="ZB32">
            <v>0</v>
          </cell>
          <cell r="ZC32">
            <v>5.288588699175099</v>
          </cell>
          <cell r="ZD32">
            <v>0</v>
          </cell>
          <cell r="ZE32">
            <v>0.92785888838187647</v>
          </cell>
          <cell r="ZF32">
            <v>0.5955272923985917</v>
          </cell>
          <cell r="ZG32">
            <v>3.4722230458430476</v>
          </cell>
          <cell r="ZH32">
            <v>0.75395044662118338</v>
          </cell>
          <cell r="ZI32">
            <v>3.7697522331059177E-2</v>
          </cell>
          <cell r="ZJ32">
            <v>0.5</v>
          </cell>
          <cell r="ZK32">
            <v>4.3844686868584617</v>
          </cell>
          <cell r="ZL32">
            <v>4.3844686868584608</v>
          </cell>
          <cell r="ZM32">
            <v>4.3844686868584608</v>
          </cell>
          <cell r="ZN32">
            <v>3.8500586377360442</v>
          </cell>
          <cell r="ZO32">
            <v>3.8500586377360437</v>
          </cell>
          <cell r="ZP32">
            <v>118.46406158985451</v>
          </cell>
          <cell r="ZQ32">
            <v>118.46406158985451</v>
          </cell>
          <cell r="ZR32">
            <v>0</v>
          </cell>
          <cell r="ZS32">
            <v>1470</v>
          </cell>
          <cell r="ZT32">
            <v>1340</v>
          </cell>
          <cell r="ZU32">
            <v>130</v>
          </cell>
          <cell r="ZV32">
            <v>0</v>
          </cell>
          <cell r="ZW32">
            <v>0</v>
          </cell>
        </row>
        <row r="33">
          <cell r="A33" t="str">
            <v>Malawi_11</v>
          </cell>
          <cell r="B33" t="str">
            <v>Malawi</v>
          </cell>
          <cell r="C33" t="str">
            <v>Chilipa Health Centre (Mangochi)</v>
          </cell>
          <cell r="D33" t="str">
            <v>Health Center</v>
          </cell>
          <cell r="E33" t="str">
            <v>Primary</v>
          </cell>
          <cell r="F33" t="str">
            <v>Rural</v>
          </cell>
          <cell r="G33" t="str">
            <v>No</v>
          </cell>
          <cell r="H33">
            <v>40132</v>
          </cell>
          <cell r="I33">
            <v>31588</v>
          </cell>
          <cell r="J33">
            <v>60029</v>
          </cell>
          <cell r="K33">
            <v>0</v>
          </cell>
          <cell r="L33">
            <v>0</v>
          </cell>
          <cell r="M33" t="str">
            <v>USD</v>
          </cell>
          <cell r="N33">
            <v>1</v>
          </cell>
          <cell r="O33">
            <v>0.97</v>
          </cell>
          <cell r="P33">
            <v>0</v>
          </cell>
          <cell r="Q33">
            <v>0.03</v>
          </cell>
          <cell r="R33">
            <v>0</v>
          </cell>
          <cell r="S33">
            <v>0</v>
          </cell>
          <cell r="T33">
            <v>60029</v>
          </cell>
          <cell r="U33" t="str">
            <v>Jan-10</v>
          </cell>
          <cell r="V33" t="str">
            <v>Dec-10</v>
          </cell>
          <cell r="W33">
            <v>25.583333333333332</v>
          </cell>
          <cell r="X33">
            <v>187.75</v>
          </cell>
          <cell r="Y33">
            <v>0</v>
          </cell>
          <cell r="Z33">
            <v>16.333333333333332</v>
          </cell>
          <cell r="AA33">
            <v>0</v>
          </cell>
          <cell r="AB33">
            <v>229.66666666666666</v>
          </cell>
          <cell r="AC33">
            <v>204.08333333333334</v>
          </cell>
          <cell r="AD33">
            <v>7.1624455732946304</v>
          </cell>
          <cell r="AE33">
            <v>9.4430333817126275</v>
          </cell>
          <cell r="AF33">
            <v>6</v>
          </cell>
          <cell r="AG33">
            <v>6.9</v>
          </cell>
          <cell r="AH33">
            <v>0</v>
          </cell>
          <cell r="AI33">
            <v>12</v>
          </cell>
          <cell r="AJ33">
            <v>0</v>
          </cell>
          <cell r="AK33">
            <v>5</v>
          </cell>
          <cell r="AL33">
            <v>10</v>
          </cell>
          <cell r="AM33">
            <v>0</v>
          </cell>
          <cell r="AN33">
            <v>10</v>
          </cell>
          <cell r="AO33">
            <v>0</v>
          </cell>
          <cell r="AP33">
            <v>0</v>
          </cell>
          <cell r="AQ33">
            <v>0</v>
          </cell>
          <cell r="AR33">
            <v>0</v>
          </cell>
          <cell r="AS33">
            <v>0</v>
          </cell>
          <cell r="AT33">
            <v>0</v>
          </cell>
          <cell r="AU33">
            <v>0</v>
          </cell>
          <cell r="AV33">
            <v>0</v>
          </cell>
          <cell r="AW33">
            <v>0</v>
          </cell>
          <cell r="AX33">
            <v>0</v>
          </cell>
          <cell r="AY33">
            <v>0</v>
          </cell>
          <cell r="AZ33">
            <v>15682.25</v>
          </cell>
          <cell r="BA33" t="str">
            <v>1: Yes</v>
          </cell>
          <cell r="BB33" t="str">
            <v>23</v>
          </cell>
          <cell r="BC33" t="str">
            <v>11</v>
          </cell>
          <cell r="BD33" t="str">
            <v>0</v>
          </cell>
          <cell r="BE33" t="str">
            <v>15</v>
          </cell>
          <cell r="BF33" t="str">
            <v>N/A</v>
          </cell>
          <cell r="BG33" t="str">
            <v>N/A</v>
          </cell>
          <cell r="BH33" t="str">
            <v>1: Yes</v>
          </cell>
          <cell r="BI33" t="str">
            <v>N_INITIATION,N_STAGE,N_MONITORING: Initiation, WHO Staging, Routine clinical monitoring</v>
          </cell>
          <cell r="BJ33" t="str">
            <v>Occasionally checks the register and/or master cards to see if the correct prescription is given and records are kept correctly.</v>
          </cell>
          <cell r="BK33" t="str">
            <v>1: Yes</v>
          </cell>
          <cell r="BL33">
            <v>0.9</v>
          </cell>
          <cell r="BM33" t="str">
            <v>1: Yes</v>
          </cell>
          <cell r="BN33" t="str">
            <v>23</v>
          </cell>
          <cell r="BO33" t="str">
            <v>11</v>
          </cell>
          <cell r="BP33" t="str">
            <v>0</v>
          </cell>
          <cell r="BQ33" t="str">
            <v>15</v>
          </cell>
          <cell r="BR33" t="str">
            <v>N/A</v>
          </cell>
          <cell r="BS33" t="str">
            <v>N/A</v>
          </cell>
          <cell r="BT33" t="str">
            <v>1: Yes</v>
          </cell>
          <cell r="BU33" t="str">
            <v>0: No</v>
          </cell>
          <cell r="BV33" t="str">
            <v>0: No</v>
          </cell>
          <cell r="BW33" t="str">
            <v>0: No</v>
          </cell>
          <cell r="BX33" t="str">
            <v>1: Yes</v>
          </cell>
          <cell r="BY33" t="str">
            <v>0: No</v>
          </cell>
          <cell r="BZ33" t="str">
            <v>0: No</v>
          </cell>
          <cell r="CA33" t="str">
            <v/>
          </cell>
          <cell r="CB33" t="str">
            <v>The records were not very well kept; there were a number of transfer-ins that were not indicated in the register, as well as numerous small discrepancies in the patient cards (i.e., 'age at initiation' that changes from card to card, etc). No heights were recorded. That said, the outcomes appeared to be relatively good, and in particular, patient compliance was impressive. As with the Monkey Bay Community Hospital (Malawi 13), there was an unusually high number of patients with perfect attendance during the costing year.</v>
          </cell>
          <cell r="CC33">
            <v>26.934093612758353</v>
          </cell>
          <cell r="CD33">
            <v>11.833499975571428</v>
          </cell>
          <cell r="CE33">
            <v>28.827063088714407</v>
          </cell>
          <cell r="CF33">
            <v>16.96652196218896</v>
          </cell>
          <cell r="CG33">
            <v>7.4542451701434373</v>
          </cell>
          <cell r="CH33">
            <v>18.158955190101569</v>
          </cell>
          <cell r="CI33">
            <v>17.144763891329909</v>
          </cell>
          <cell r="CJ33">
            <v>0</v>
          </cell>
          <cell r="CK33">
            <v>29.816980680573749</v>
          </cell>
          <cell r="CL33">
            <v>0</v>
          </cell>
          <cell r="CM33">
            <v>9.9675716505693917</v>
          </cell>
          <cell r="CN33">
            <v>4.3792548054279896</v>
          </cell>
          <cell r="CO33">
            <v>10.668107898612838</v>
          </cell>
          <cell r="CP33">
            <v>10.072286052484378</v>
          </cell>
          <cell r="CQ33">
            <v>0</v>
          </cell>
          <cell r="CR33">
            <v>17.517019221711955</v>
          </cell>
          <cell r="CS33">
            <v>0</v>
          </cell>
          <cell r="CT33">
            <v>18.158955190101569</v>
          </cell>
          <cell r="CU33">
            <v>17.144763891329909</v>
          </cell>
          <cell r="CV33">
            <v>29.816980680573749</v>
          </cell>
          <cell r="CW33">
            <v>10.668107898612838</v>
          </cell>
          <cell r="CX33">
            <v>10.072286052484378</v>
          </cell>
          <cell r="CY33">
            <v>17.517019221711955</v>
          </cell>
          <cell r="CZ33">
            <v>10.703195152097138</v>
          </cell>
          <cell r="DA33">
            <v>4.7024511532432705</v>
          </cell>
          <cell r="DB33">
            <v>10.815637652459522</v>
          </cell>
          <cell r="DC33">
            <v>0</v>
          </cell>
          <cell r="DD33">
            <v>18.809804612973078</v>
          </cell>
          <cell r="DE33">
            <v>0</v>
          </cell>
          <cell r="DF33">
            <v>1.971707214676393</v>
          </cell>
          <cell r="DG33">
            <v>0.86627000010332378</v>
          </cell>
          <cell r="DH33">
            <v>1.9924210002376443</v>
          </cell>
          <cell r="DI33">
            <v>0</v>
          </cell>
          <cell r="DJ33">
            <v>3.4650800004132942</v>
          </cell>
          <cell r="DK33">
            <v>0</v>
          </cell>
          <cell r="DL33">
            <v>1.6501325274121048</v>
          </cell>
          <cell r="DM33">
            <v>0.72498609025295491</v>
          </cell>
          <cell r="DN33">
            <v>1.6674680075817965</v>
          </cell>
          <cell r="DO33">
            <v>0</v>
          </cell>
          <cell r="DP33">
            <v>2.8999443610118196</v>
          </cell>
          <cell r="DQ33">
            <v>0</v>
          </cell>
          <cell r="DR33">
            <v>2.2931804620757772</v>
          </cell>
          <cell r="DS33">
            <v>1.0075093423266499</v>
          </cell>
          <cell r="DT33">
            <v>2.3172714873512947</v>
          </cell>
          <cell r="DU33">
            <v>0</v>
          </cell>
          <cell r="DV33">
            <v>4.0300373693065987</v>
          </cell>
          <cell r="DW33">
            <v>0</v>
          </cell>
          <cell r="DX33">
            <v>0</v>
          </cell>
          <cell r="DY33">
            <v>0</v>
          </cell>
          <cell r="DZ33">
            <v>0</v>
          </cell>
          <cell r="EA33">
            <v>0</v>
          </cell>
          <cell r="EB33">
            <v>0</v>
          </cell>
          <cell r="EC33">
            <v>0</v>
          </cell>
          <cell r="ED33">
            <v>2.0757633445783208</v>
          </cell>
          <cell r="EE33">
            <v>0.91198708375039506</v>
          </cell>
          <cell r="EF33">
            <v>2.0975702926259081</v>
          </cell>
          <cell r="EG33">
            <v>0</v>
          </cell>
          <cell r="EH33">
            <v>3.6479483350015798</v>
          </cell>
          <cell r="EI33">
            <v>0</v>
          </cell>
          <cell r="EJ33">
            <v>7.7347431850598056</v>
          </cell>
          <cell r="EK33">
            <v>3.3982611261178755</v>
          </cell>
          <cell r="EL33">
            <v>7.8160005900711145</v>
          </cell>
          <cell r="EM33">
            <v>0</v>
          </cell>
          <cell r="EN33">
            <v>13.5930445044715</v>
          </cell>
          <cell r="EO33">
            <v>0</v>
          </cell>
          <cell r="EP33">
            <v>0.50537172685881049</v>
          </cell>
          <cell r="EQ33">
            <v>0.22203517977695833</v>
          </cell>
          <cell r="ER33">
            <v>0.51068091348700406</v>
          </cell>
          <cell r="ES33">
            <v>0</v>
          </cell>
          <cell r="ET33">
            <v>0.88814071910783321</v>
          </cell>
          <cell r="EU33">
            <v>0</v>
          </cell>
          <cell r="EV33">
            <v>0</v>
          </cell>
          <cell r="EW33">
            <v>1.7416545718432512</v>
          </cell>
          <cell r="EX33">
            <v>1.7416545718432512</v>
          </cell>
          <cell r="EY33">
            <v>0</v>
          </cell>
          <cell r="EZ33">
            <v>0</v>
          </cell>
          <cell r="FA33">
            <v>9.9274310595065321E-3</v>
          </cell>
          <cell r="FB33">
            <v>0</v>
          </cell>
          <cell r="FC33">
            <v>0</v>
          </cell>
          <cell r="FD33">
            <v>3.0043541364296078</v>
          </cell>
          <cell r="FE33">
            <v>6.4975907111756168</v>
          </cell>
          <cell r="FF33">
            <v>0.87082728592162562</v>
          </cell>
          <cell r="FG33">
            <v>6.8969521044992756</v>
          </cell>
          <cell r="FH33">
            <v>7.7677793904209009</v>
          </cell>
          <cell r="FI33">
            <v>0</v>
          </cell>
          <cell r="FJ33">
            <v>0.76519632068102483</v>
          </cell>
          <cell r="FK33">
            <v>0.76519632068102483</v>
          </cell>
          <cell r="FL33">
            <v>0</v>
          </cell>
          <cell r="FM33">
            <v>0</v>
          </cell>
          <cell r="FN33">
            <v>4.3616190278818415E-3</v>
          </cell>
          <cell r="FO33">
            <v>0</v>
          </cell>
          <cell r="FP33">
            <v>0</v>
          </cell>
          <cell r="FQ33">
            <v>1.3199636531747678</v>
          </cell>
          <cell r="FR33">
            <v>2.8547179135646994</v>
          </cell>
          <cell r="FS33">
            <v>0.38259816034051242</v>
          </cell>
          <cell r="FT33">
            <v>3.0301774298968578</v>
          </cell>
          <cell r="FU33">
            <v>3.41277559023737</v>
          </cell>
          <cell r="FV33">
            <v>0</v>
          </cell>
          <cell r="FW33">
            <v>1.8640607307272052</v>
          </cell>
          <cell r="FX33">
            <v>1.8640607307272052</v>
          </cell>
          <cell r="FY33">
            <v>0</v>
          </cell>
          <cell r="FZ33">
            <v>0</v>
          </cell>
          <cell r="GA33">
            <v>1.062514616514507E-2</v>
          </cell>
          <cell r="GB33">
            <v>0</v>
          </cell>
          <cell r="GC33">
            <v>0</v>
          </cell>
          <cell r="GD33">
            <v>3.2155047605044285</v>
          </cell>
          <cell r="GE33">
            <v>6.9542513681239839</v>
          </cell>
          <cell r="GF33">
            <v>0.93203036536360262</v>
          </cell>
          <cell r="GG33">
            <v>7.381680493679732</v>
          </cell>
          <cell r="GH33">
            <v>8.3137108590433346</v>
          </cell>
          <cell r="GI33">
            <v>0</v>
          </cell>
          <cell r="GJ33">
            <v>2662.2234214786831</v>
          </cell>
          <cell r="GK33">
            <v>3517.7010253642743</v>
          </cell>
          <cell r="GL33">
            <v>0</v>
          </cell>
          <cell r="GM33" t="e">
            <v>#DIV/0!</v>
          </cell>
          <cell r="GN33">
            <v>4903.579780536068</v>
          </cell>
          <cell r="GO33">
            <v>0</v>
          </cell>
          <cell r="GP33">
            <v>0</v>
          </cell>
          <cell r="GQ33">
            <v>2048.5429033998926</v>
          </cell>
          <cell r="GR33">
            <v>2048.5429033998921</v>
          </cell>
          <cell r="GS33">
            <v>1232.7810716246297</v>
          </cell>
          <cell r="GT33">
            <v>0</v>
          </cell>
          <cell r="GU33">
            <v>1</v>
          </cell>
          <cell r="GV33">
            <v>0</v>
          </cell>
          <cell r="GW33">
            <v>2.5398793937889134E-2</v>
          </cell>
          <cell r="GX33">
            <v>2.3281156278172843E-2</v>
          </cell>
          <cell r="GY33">
            <v>0</v>
          </cell>
          <cell r="GZ33">
            <v>3.8751814223512335</v>
          </cell>
          <cell r="HA33">
            <v>0.78000000000000014</v>
          </cell>
          <cell r="HB33">
            <v>69.66761943650468</v>
          </cell>
          <cell r="HC33">
            <v>70.484793608521969</v>
          </cell>
          <cell r="HD33">
            <v>0</v>
          </cell>
          <cell r="HE33">
            <v>60.274285714285718</v>
          </cell>
          <cell r="HF33">
            <v>0</v>
          </cell>
          <cell r="HG33">
            <v>58.520800326663938</v>
          </cell>
          <cell r="HH33">
            <v>11.146819109840749</v>
          </cell>
          <cell r="HI33">
            <v>59.207226631158449</v>
          </cell>
          <cell r="HJ33">
            <v>11.277566977363515</v>
          </cell>
          <cell r="HK33">
            <v>0</v>
          </cell>
          <cell r="HL33">
            <v>0</v>
          </cell>
          <cell r="HM33">
            <v>50.630400000000009</v>
          </cell>
          <cell r="HN33">
            <v>9.6438857142857159</v>
          </cell>
          <cell r="HO33">
            <v>0</v>
          </cell>
          <cell r="HP33">
            <v>0</v>
          </cell>
          <cell r="HQ33">
            <v>1</v>
          </cell>
          <cell r="HR33">
            <v>181.5</v>
          </cell>
          <cell r="HS33">
            <v>0</v>
          </cell>
          <cell r="HT33">
            <v>0</v>
          </cell>
          <cell r="HU33" t="str">
            <v>1: Yes</v>
          </cell>
          <cell r="HV33" t="str">
            <v>1</v>
          </cell>
          <cell r="HW33" t="str">
            <v>14</v>
          </cell>
          <cell r="HX33" t="str">
            <v>OTHER: Other (please specify)</v>
          </cell>
          <cell r="HY33" t="str">
            <v>1: Yes</v>
          </cell>
          <cell r="HZ33" t="str">
            <v>1: Yes</v>
          </cell>
          <cell r="IA33" t="str">
            <v>0: No</v>
          </cell>
          <cell r="IB33" t="str">
            <v>1: Yes</v>
          </cell>
          <cell r="IC33" t="str">
            <v>0: No</v>
          </cell>
          <cell r="ID33">
            <v>0</v>
          </cell>
          <cell r="IE33">
            <v>167</v>
          </cell>
          <cell r="IF33">
            <v>0</v>
          </cell>
          <cell r="IG33">
            <v>1</v>
          </cell>
          <cell r="IH33">
            <v>0</v>
          </cell>
          <cell r="II33">
            <v>0</v>
          </cell>
          <cell r="IJ33">
            <v>0</v>
          </cell>
          <cell r="IK33">
            <v>0</v>
          </cell>
          <cell r="IL33">
            <v>0</v>
          </cell>
          <cell r="IM33">
            <v>0</v>
          </cell>
          <cell r="IN33">
            <v>61.2</v>
          </cell>
          <cell r="IO33" t="str">
            <v>N/A</v>
          </cell>
          <cell r="IP33">
            <v>132</v>
          </cell>
          <cell r="IQ33" t="str">
            <v>N/A</v>
          </cell>
          <cell r="IR33" t="str">
            <v>N/A</v>
          </cell>
          <cell r="IS33" t="str">
            <v>N/A</v>
          </cell>
          <cell r="IT33" t="str">
            <v>N/A</v>
          </cell>
          <cell r="IU33" t="str">
            <v>N/A</v>
          </cell>
          <cell r="IV33">
            <v>2559.3599999999997</v>
          </cell>
          <cell r="IW33">
            <v>0</v>
          </cell>
          <cell r="IX33">
            <v>14</v>
          </cell>
          <cell r="IY33">
            <v>0</v>
          </cell>
          <cell r="IZ33">
            <v>178.56</v>
          </cell>
          <cell r="JA33">
            <v>0</v>
          </cell>
          <cell r="JB33">
            <v>0</v>
          </cell>
          <cell r="JC33">
            <v>0</v>
          </cell>
          <cell r="JD33">
            <v>2752</v>
          </cell>
          <cell r="JE33">
            <v>0</v>
          </cell>
          <cell r="JF33">
            <v>14</v>
          </cell>
          <cell r="JG33">
            <v>0</v>
          </cell>
          <cell r="JH33">
            <v>192</v>
          </cell>
          <cell r="JI33">
            <v>0</v>
          </cell>
          <cell r="JJ33">
            <v>0</v>
          </cell>
          <cell r="JK33">
            <v>0</v>
          </cell>
          <cell r="JL33">
            <v>167</v>
          </cell>
          <cell r="JM33">
            <v>0</v>
          </cell>
          <cell r="JN33">
            <v>1</v>
          </cell>
          <cell r="JO33">
            <v>0</v>
          </cell>
          <cell r="JP33">
            <v>0</v>
          </cell>
          <cell r="JQ33">
            <v>0</v>
          </cell>
          <cell r="JR33">
            <v>0</v>
          </cell>
          <cell r="JS33">
            <v>0</v>
          </cell>
          <cell r="JT33">
            <v>0</v>
          </cell>
          <cell r="JU33">
            <v>0</v>
          </cell>
          <cell r="JV33">
            <v>5.0999999999999996</v>
          </cell>
          <cell r="JW33">
            <v>11</v>
          </cell>
          <cell r="JX33" t="str">
            <v/>
          </cell>
          <cell r="JY33" t="str">
            <v/>
          </cell>
          <cell r="JZ33" t="str">
            <v/>
          </cell>
          <cell r="KA33" t="str">
            <v/>
          </cell>
          <cell r="KB33" t="str">
            <v/>
          </cell>
          <cell r="KC33" t="str">
            <v/>
          </cell>
          <cell r="KD33" t="str">
            <v/>
          </cell>
          <cell r="KE33" t="str">
            <v/>
          </cell>
          <cell r="KF33" t="str">
            <v>Tenofovir/Emtricitabine (TDF/FTC)</v>
          </cell>
          <cell r="KG33" t="str">
            <v/>
          </cell>
          <cell r="KH33" t="str">
            <v>1: Yes</v>
          </cell>
          <cell r="KI33" t="str">
            <v>1</v>
          </cell>
          <cell r="KJ33" t="str">
            <v>14</v>
          </cell>
          <cell r="KK33" t="str">
            <v>OTHER: Other (please specify)</v>
          </cell>
          <cell r="KL33" t="str">
            <v>1: Yes</v>
          </cell>
          <cell r="KM33">
            <v>167</v>
          </cell>
          <cell r="KN33">
            <v>1</v>
          </cell>
          <cell r="KO33">
            <v>0</v>
          </cell>
          <cell r="KP33">
            <v>0</v>
          </cell>
          <cell r="KQ33">
            <v>2.1053991291727141</v>
          </cell>
          <cell r="KR33">
            <v>9.5974822596124305</v>
          </cell>
          <cell r="KS33">
            <v>1.1662119013062411</v>
          </cell>
          <cell r="KT33">
            <v>0</v>
          </cell>
          <cell r="KU33">
            <v>1.1662119013062409</v>
          </cell>
          <cell r="KV33">
            <v>0</v>
          </cell>
          <cell r="KW33">
            <v>3.2339477503628444</v>
          </cell>
          <cell r="KX33">
            <v>3.2339477503628449</v>
          </cell>
          <cell r="KY33">
            <v>3.2339477503628449</v>
          </cell>
          <cell r="KZ33">
            <v>0</v>
          </cell>
          <cell r="LA33">
            <v>3.2339477503628444</v>
          </cell>
          <cell r="LB33">
            <v>0</v>
          </cell>
          <cell r="LC33">
            <v>0</v>
          </cell>
          <cell r="LD33">
            <v>0</v>
          </cell>
          <cell r="LE33">
            <v>0</v>
          </cell>
          <cell r="LF33">
            <v>0</v>
          </cell>
          <cell r="LG33">
            <v>0</v>
          </cell>
          <cell r="LH33">
            <v>0</v>
          </cell>
          <cell r="LI33">
            <v>0.93918722786647324</v>
          </cell>
          <cell r="LJ33">
            <v>8.4312703583061896</v>
          </cell>
          <cell r="LK33">
            <v>0</v>
          </cell>
          <cell r="LL33">
            <v>0</v>
          </cell>
          <cell r="LM33">
            <v>0</v>
          </cell>
          <cell r="LN33">
            <v>0</v>
          </cell>
          <cell r="LO33">
            <v>0</v>
          </cell>
          <cell r="LP33">
            <v>0</v>
          </cell>
          <cell r="LQ33">
            <v>0</v>
          </cell>
          <cell r="LR33">
            <v>0</v>
          </cell>
          <cell r="LS33">
            <v>0</v>
          </cell>
          <cell r="LT33">
            <v>0</v>
          </cell>
          <cell r="LU33">
            <v>0</v>
          </cell>
          <cell r="LV33">
            <v>0</v>
          </cell>
          <cell r="LW33">
            <v>0</v>
          </cell>
          <cell r="LX33">
            <v>0</v>
          </cell>
          <cell r="LY33">
            <v>0</v>
          </cell>
          <cell r="LZ33">
            <v>0</v>
          </cell>
          <cell r="MA33">
            <v>1.1662119013062409</v>
          </cell>
          <cell r="MB33">
            <v>1.1662119013062411</v>
          </cell>
          <cell r="MC33">
            <v>1.1662119013062411</v>
          </cell>
          <cell r="MD33">
            <v>0</v>
          </cell>
          <cell r="ME33">
            <v>1.1662119013062409</v>
          </cell>
          <cell r="MF33">
            <v>0</v>
          </cell>
          <cell r="MG33">
            <v>1.1662119013062409</v>
          </cell>
          <cell r="MH33">
            <v>1.1662119013062411</v>
          </cell>
          <cell r="MI33">
            <v>1.1662119013062411</v>
          </cell>
          <cell r="MJ33">
            <v>0</v>
          </cell>
          <cell r="MK33">
            <v>1.1662119013062409</v>
          </cell>
          <cell r="ML33">
            <v>0</v>
          </cell>
          <cell r="MM33">
            <v>0.93918722786647324</v>
          </cell>
          <cell r="MN33">
            <v>8.4312703583061896</v>
          </cell>
          <cell r="MO33">
            <v>0</v>
          </cell>
          <cell r="MP33">
            <v>0</v>
          </cell>
          <cell r="MQ33">
            <v>0</v>
          </cell>
          <cell r="MR33">
            <v>0</v>
          </cell>
          <cell r="MS33">
            <v>0</v>
          </cell>
          <cell r="MT33">
            <v>0.13062409288824384</v>
          </cell>
          <cell r="MU33">
            <v>0</v>
          </cell>
          <cell r="MV33">
            <v>0</v>
          </cell>
          <cell r="MW33">
            <v>0</v>
          </cell>
          <cell r="MX33">
            <v>0</v>
          </cell>
          <cell r="MY33">
            <v>0</v>
          </cell>
          <cell r="MZ33">
            <v>0</v>
          </cell>
          <cell r="NA33">
            <v>0</v>
          </cell>
          <cell r="NB33">
            <v>0</v>
          </cell>
          <cell r="NC33" t="str">
            <v/>
          </cell>
          <cell r="ND33">
            <v>7.19</v>
          </cell>
          <cell r="NE33">
            <v>0</v>
          </cell>
          <cell r="NF33">
            <v>0</v>
          </cell>
          <cell r="NG33" t="str">
            <v>N/A</v>
          </cell>
          <cell r="NH33" t="str">
            <v>N/A</v>
          </cell>
          <cell r="NI33" t="str">
            <v>N/A</v>
          </cell>
          <cell r="NJ33" t="str">
            <v>N/A</v>
          </cell>
          <cell r="NK33" t="str">
            <v>N/A</v>
          </cell>
          <cell r="NL33" t="str">
            <v>N/A</v>
          </cell>
          <cell r="NM33">
            <v>30</v>
          </cell>
          <cell r="NN33">
            <v>0</v>
          </cell>
          <cell r="NO33">
            <v>30</v>
          </cell>
          <cell r="NP33">
            <v>0</v>
          </cell>
          <cell r="NQ33">
            <v>0</v>
          </cell>
          <cell r="NR33">
            <v>0</v>
          </cell>
          <cell r="NS33">
            <v>0</v>
          </cell>
          <cell r="NT33">
            <v>0</v>
          </cell>
          <cell r="NU33">
            <v>0</v>
          </cell>
          <cell r="NV33">
            <v>4.310381923290306</v>
          </cell>
          <cell r="NW33">
            <v>1.1662119013062409</v>
          </cell>
          <cell r="NX33">
            <v>3.2339477503628444</v>
          </cell>
          <cell r="NY33">
            <v>0</v>
          </cell>
          <cell r="NZ33">
            <v>0</v>
          </cell>
          <cell r="OA33">
            <v>0</v>
          </cell>
          <cell r="OB33">
            <v>0</v>
          </cell>
          <cell r="OC33">
            <v>1.1662119013062409</v>
          </cell>
          <cell r="OD33">
            <v>1.1662119013062409</v>
          </cell>
          <cell r="OE33">
            <v>0</v>
          </cell>
          <cell r="OF33">
            <v>0</v>
          </cell>
          <cell r="OG33">
            <v>0</v>
          </cell>
          <cell r="OH33">
            <v>0</v>
          </cell>
          <cell r="OI33">
            <v>0</v>
          </cell>
          <cell r="OJ33">
            <v>0</v>
          </cell>
          <cell r="OK33">
            <v>0</v>
          </cell>
          <cell r="OL33">
            <v>0</v>
          </cell>
          <cell r="OM33">
            <v>0</v>
          </cell>
          <cell r="ON33">
            <v>0</v>
          </cell>
          <cell r="OO33">
            <v>0</v>
          </cell>
          <cell r="OP33">
            <v>22.844357329462994</v>
          </cell>
          <cell r="OQ33">
            <v>23.862321427521437</v>
          </cell>
          <cell r="OR33">
            <v>14.723855452768731</v>
          </cell>
          <cell r="OS33">
            <v>14.723855452768731</v>
          </cell>
          <cell r="OT33">
            <v>24.34974050599201</v>
          </cell>
          <cell r="OU33">
            <v>0</v>
          </cell>
          <cell r="OV33">
            <v>18.259488857142863</v>
          </cell>
          <cell r="OW33">
            <v>7.6417532656023219</v>
          </cell>
          <cell r="OX33">
            <v>7.5461691205211725</v>
          </cell>
          <cell r="OY33">
            <v>7.6652246071904111</v>
          </cell>
          <cell r="OZ33">
            <v>0</v>
          </cell>
          <cell r="PA33">
            <v>7.521668571428572</v>
          </cell>
          <cell r="PB33">
            <v>0</v>
          </cell>
          <cell r="PC33">
            <v>19.189260156748912</v>
          </cell>
          <cell r="PD33">
            <v>0</v>
          </cell>
          <cell r="PE33">
            <v>12.368038580325733</v>
          </cell>
          <cell r="PF33">
            <v>20.453782025033288</v>
          </cell>
          <cell r="PG33">
            <v>0</v>
          </cell>
          <cell r="PH33">
            <v>15.337970640000004</v>
          </cell>
          <cell r="PI33">
            <v>3.6550971727140786</v>
          </cell>
          <cell r="PJ33">
            <v>0</v>
          </cell>
          <cell r="PK33">
            <v>2.3558168724429969</v>
          </cell>
          <cell r="PL33">
            <v>3.8959584809587215</v>
          </cell>
          <cell r="PM33">
            <v>0</v>
          </cell>
          <cell r="PN33">
            <v>2.9215182171428578</v>
          </cell>
          <cell r="PO33">
            <v>7.2096836458017277</v>
          </cell>
          <cell r="PP33">
            <v>0.95</v>
          </cell>
          <cell r="PQ33">
            <v>0.92500000000000004</v>
          </cell>
          <cell r="PR33">
            <v>1</v>
          </cell>
          <cell r="PS33">
            <v>1</v>
          </cell>
          <cell r="PT33" t="str">
            <v>1: Yes</v>
          </cell>
          <cell r="PU33" t="str">
            <v>1: Yes</v>
          </cell>
          <cell r="PV33">
            <v>0.7</v>
          </cell>
          <cell r="PW33" t="str">
            <v>1: Yes</v>
          </cell>
          <cell r="PX33" t="str">
            <v>0: All patients when initiated</v>
          </cell>
          <cell r="PY33">
            <v>0.8</v>
          </cell>
          <cell r="PZ33" t="str">
            <v>1: Yes</v>
          </cell>
          <cell r="QA33" t="str">
            <v>PEDS: Pediatrics</v>
          </cell>
          <cell r="QB33">
            <v>120</v>
          </cell>
          <cell r="QC33">
            <v>0.12539912917271406</v>
          </cell>
          <cell r="QD33">
            <v>1.1494920174165459E-2</v>
          </cell>
          <cell r="QE33">
            <v>10.408323657474602</v>
          </cell>
          <cell r="QF33">
            <v>0.21317851959361395</v>
          </cell>
          <cell r="QG33">
            <v>0</v>
          </cell>
          <cell r="QH33">
            <v>0</v>
          </cell>
          <cell r="QI33">
            <v>0.15085515239477504</v>
          </cell>
          <cell r="QJ33">
            <v>7.6417532656023219</v>
          </cell>
          <cell r="QK33">
            <v>4.2933526850507979</v>
          </cell>
          <cell r="QL33">
            <v>3.3771986970684037E-2</v>
          </cell>
          <cell r="QM33">
            <v>3.095765472312704E-3</v>
          </cell>
          <cell r="QN33">
            <v>2.8031276872964175</v>
          </cell>
          <cell r="QO33">
            <v>5.7412377850162864E-2</v>
          </cell>
          <cell r="QP33">
            <v>0</v>
          </cell>
          <cell r="QQ33">
            <v>0</v>
          </cell>
          <cell r="QR33">
            <v>4.0627700325732895E-2</v>
          </cell>
          <cell r="QS33">
            <v>7.5461691205211725</v>
          </cell>
          <cell r="QT33">
            <v>4.239650814332248</v>
          </cell>
          <cell r="QU33">
            <v>0.1368852592895059</v>
          </cell>
          <cell r="QV33">
            <v>1.2547815434871375E-2</v>
          </cell>
          <cell r="QW33">
            <v>11.361690404246632</v>
          </cell>
          <cell r="QX33">
            <v>0.23270494079216006</v>
          </cell>
          <cell r="QY33">
            <v>0</v>
          </cell>
          <cell r="QZ33">
            <v>0</v>
          </cell>
          <cell r="RA33">
            <v>0.16467296692527561</v>
          </cell>
          <cell r="RB33">
            <v>7.6537354348713746</v>
          </cell>
          <cell r="RC33">
            <v>4.3000846059616169</v>
          </cell>
          <cell r="RD33">
            <v>7.3259089985486217</v>
          </cell>
          <cell r="RE33">
            <v>8.244265087790934</v>
          </cell>
          <cell r="RF33">
            <v>90.391533916572499</v>
          </cell>
          <cell r="RG33">
            <v>0</v>
          </cell>
          <cell r="RH33">
            <v>0</v>
          </cell>
          <cell r="RI33">
            <v>91.680013408163276</v>
          </cell>
          <cell r="RJ33">
            <v>0</v>
          </cell>
          <cell r="RK33">
            <v>86.959661125373955</v>
          </cell>
          <cell r="RL33">
            <v>85.87195722074388</v>
          </cell>
          <cell r="RM33">
            <v>0</v>
          </cell>
          <cell r="RN33">
            <v>0</v>
          </cell>
          <cell r="RO33">
            <v>87.096012737755103</v>
          </cell>
          <cell r="RP33">
            <v>0</v>
          </cell>
          <cell r="RQ33">
            <v>4.576824269756524</v>
          </cell>
          <cell r="RR33">
            <v>4.5195766958286256</v>
          </cell>
          <cell r="RS33">
            <v>0</v>
          </cell>
          <cell r="RT33">
            <v>0</v>
          </cell>
          <cell r="RU33">
            <v>4.5840006704081633</v>
          </cell>
          <cell r="RV33">
            <v>0</v>
          </cell>
          <cell r="RW33">
            <v>2.2351594911938264</v>
          </cell>
          <cell r="RX33">
            <v>2.2031117952555586</v>
          </cell>
          <cell r="RY33">
            <v>1.0208225793745431</v>
          </cell>
          <cell r="RZ33">
            <v>2.0910987250142794</v>
          </cell>
          <cell r="SA33">
            <v>0</v>
          </cell>
          <cell r="SB33">
            <v>3.4906906077739337</v>
          </cell>
          <cell r="SC33">
            <v>0</v>
          </cell>
          <cell r="SD33">
            <v>0.95971345646685979</v>
          </cell>
          <cell r="SE33">
            <v>0.42165031899482941</v>
          </cell>
          <cell r="SF33">
            <v>0.96979573368810779</v>
          </cell>
          <cell r="SG33">
            <v>0</v>
          </cell>
          <cell r="SH33">
            <v>1.6866012759793176</v>
          </cell>
          <cell r="SI33">
            <v>0</v>
          </cell>
          <cell r="SJ33">
            <v>0.35701903379639222</v>
          </cell>
          <cell r="SK33">
            <v>0.26760335679710839</v>
          </cell>
          <cell r="SL33">
            <v>0.3586945130861795</v>
          </cell>
          <cell r="SM33">
            <v>0</v>
          </cell>
          <cell r="SN33">
            <v>0.47781371746419554</v>
          </cell>
          <cell r="SO33">
            <v>0</v>
          </cell>
          <cell r="SP33">
            <v>6.5312046444121905E-2</v>
          </cell>
          <cell r="SQ33">
            <v>2.8694862025538427E-2</v>
          </cell>
          <cell r="SR33">
            <v>6.5998182658738372E-2</v>
          </cell>
          <cell r="SS33">
            <v>0</v>
          </cell>
          <cell r="ST33">
            <v>0.11477944810215371</v>
          </cell>
          <cell r="SU33">
            <v>0</v>
          </cell>
          <cell r="SV33">
            <v>0.59052357335259109</v>
          </cell>
          <cell r="SW33">
            <v>0.25944666233476393</v>
          </cell>
          <cell r="SX33">
            <v>0.59672732336995715</v>
          </cell>
          <cell r="SY33">
            <v>0</v>
          </cell>
          <cell r="SZ33">
            <v>1.0377866493390557</v>
          </cell>
          <cell r="TA33">
            <v>0</v>
          </cell>
          <cell r="TB33">
            <v>0</v>
          </cell>
          <cell r="TC33">
            <v>0</v>
          </cell>
          <cell r="TD33">
            <v>0</v>
          </cell>
          <cell r="TE33">
            <v>0</v>
          </cell>
          <cell r="TF33">
            <v>0</v>
          </cell>
          <cell r="TG33">
            <v>0</v>
          </cell>
          <cell r="TH33">
            <v>9.6047127123708706E-2</v>
          </cell>
          <cell r="TI33">
            <v>4.2198326508144743E-2</v>
          </cell>
          <cell r="TJ33">
            <v>9.7056150968732907E-2</v>
          </cell>
          <cell r="TK33">
            <v>0</v>
          </cell>
          <cell r="TL33">
            <v>0.16879330603257897</v>
          </cell>
          <cell r="TM33">
            <v>0</v>
          </cell>
          <cell r="TN33">
            <v>2.7974327905087816E-3</v>
          </cell>
          <cell r="TO33">
            <v>1.2290527141580773E-3</v>
          </cell>
          <cell r="TP33">
            <v>2.8268212425635775E-3</v>
          </cell>
          <cell r="TQ33">
            <v>0</v>
          </cell>
          <cell r="TR33">
            <v>4.9162108566323083E-3</v>
          </cell>
          <cell r="TS33">
            <v>0</v>
          </cell>
          <cell r="TT33">
            <v>0</v>
          </cell>
          <cell r="TU33">
            <v>0</v>
          </cell>
          <cell r="TV33">
            <v>0</v>
          </cell>
          <cell r="TW33">
            <v>0</v>
          </cell>
          <cell r="TX33">
            <v>0</v>
          </cell>
          <cell r="TY33">
            <v>0</v>
          </cell>
          <cell r="TZ33">
            <v>0.19753323657474597</v>
          </cell>
          <cell r="UA33">
            <v>0.19753323657474597</v>
          </cell>
          <cell r="UB33">
            <v>0</v>
          </cell>
          <cell r="UC33">
            <v>0</v>
          </cell>
          <cell r="UD33">
            <v>0</v>
          </cell>
          <cell r="UE33">
            <v>0</v>
          </cell>
          <cell r="UF33">
            <v>1</v>
          </cell>
          <cell r="UG33">
            <v>0</v>
          </cell>
          <cell r="UH33">
            <v>0</v>
          </cell>
          <cell r="UI33">
            <v>0</v>
          </cell>
          <cell r="UJ33">
            <v>1.468610506478726</v>
          </cell>
          <cell r="UK33">
            <v>1.468610506478726</v>
          </cell>
          <cell r="UL33">
            <v>1.4686105064787263</v>
          </cell>
          <cell r="UM33">
            <v>1.468610506478726</v>
          </cell>
          <cell r="UN33">
            <v>0</v>
          </cell>
          <cell r="UO33">
            <v>1.468610506478726</v>
          </cell>
          <cell r="UP33">
            <v>0</v>
          </cell>
          <cell r="UQ33">
            <v>1.2483189305069173</v>
          </cell>
          <cell r="UR33">
            <v>1.2483189305069173</v>
          </cell>
          <cell r="US33">
            <v>1.2483189305069171</v>
          </cell>
          <cell r="UT33">
            <v>0</v>
          </cell>
          <cell r="UU33">
            <v>1.2483189305069171</v>
          </cell>
          <cell r="UV33">
            <v>0</v>
          </cell>
          <cell r="UW33">
            <v>7.3430525323936305E-2</v>
          </cell>
          <cell r="UX33">
            <v>7.3430525323936305E-2</v>
          </cell>
          <cell r="UY33">
            <v>7.3430525323936319E-2</v>
          </cell>
          <cell r="UZ33">
            <v>7.3430525323936305E-2</v>
          </cell>
          <cell r="VA33">
            <v>0</v>
          </cell>
          <cell r="VB33">
            <v>7.3430525323936305E-2</v>
          </cell>
          <cell r="VC33">
            <v>0</v>
          </cell>
          <cell r="VD33">
            <v>7.3430525323936305E-2</v>
          </cell>
          <cell r="VE33">
            <v>7.3430525323936319E-2</v>
          </cell>
          <cell r="VF33">
            <v>7.3430525323936305E-2</v>
          </cell>
          <cell r="VG33">
            <v>0</v>
          </cell>
          <cell r="VH33">
            <v>7.3430525323936305E-2</v>
          </cell>
          <cell r="VI33">
            <v>0</v>
          </cell>
          <cell r="VJ33">
            <v>0</v>
          </cell>
          <cell r="VK33">
            <v>0</v>
          </cell>
          <cell r="VL33">
            <v>0</v>
          </cell>
          <cell r="VM33">
            <v>0</v>
          </cell>
          <cell r="VN33">
            <v>0</v>
          </cell>
          <cell r="VO33">
            <v>0</v>
          </cell>
          <cell r="VP33">
            <v>0</v>
          </cell>
          <cell r="VQ33">
            <v>0</v>
          </cell>
          <cell r="VR33">
            <v>0</v>
          </cell>
          <cell r="VS33">
            <v>0</v>
          </cell>
          <cell r="VT33">
            <v>0</v>
          </cell>
          <cell r="VU33">
            <v>0</v>
          </cell>
          <cell r="VV33">
            <v>7.3430525323936305E-2</v>
          </cell>
          <cell r="VW33">
            <v>7.3430525323936319E-2</v>
          </cell>
          <cell r="VX33">
            <v>7.3430525323936305E-2</v>
          </cell>
          <cell r="VY33">
            <v>0</v>
          </cell>
          <cell r="VZ33">
            <v>7.3430525323936305E-2</v>
          </cell>
          <cell r="WA33">
            <v>0</v>
          </cell>
          <cell r="WB33">
            <v>0</v>
          </cell>
          <cell r="WC33">
            <v>0</v>
          </cell>
          <cell r="WD33">
            <v>0</v>
          </cell>
          <cell r="WE33">
            <v>0</v>
          </cell>
          <cell r="WF33">
            <v>0</v>
          </cell>
          <cell r="WG33">
            <v>0</v>
          </cell>
          <cell r="WH33">
            <v>0</v>
          </cell>
          <cell r="WI33">
            <v>0</v>
          </cell>
          <cell r="WJ33">
            <v>0</v>
          </cell>
          <cell r="WK33">
            <v>0</v>
          </cell>
          <cell r="WL33">
            <v>0</v>
          </cell>
          <cell r="WM33">
            <v>0</v>
          </cell>
          <cell r="WN33">
            <v>7.3430525323936305E-2</v>
          </cell>
          <cell r="WO33">
            <v>5.0122937501443738</v>
          </cell>
          <cell r="WP33">
            <v>5.3645654549198492</v>
          </cell>
          <cell r="WQ33">
            <v>2.202152365795389</v>
          </cell>
          <cell r="WR33">
            <v>5.0649504413293949</v>
          </cell>
          <cell r="WS33">
            <v>0</v>
          </cell>
          <cell r="WT33">
            <v>8.8086094631815577</v>
          </cell>
          <cell r="WU33">
            <v>0</v>
          </cell>
          <cell r="WV33">
            <v>1.8105901859464089</v>
          </cell>
          <cell r="WW33">
            <v>0.7954831979576118</v>
          </cell>
          <cell r="WX33">
            <v>1.8296113553025073</v>
          </cell>
          <cell r="WY33">
            <v>0</v>
          </cell>
          <cell r="WZ33">
            <v>3.1819327918304476</v>
          </cell>
          <cell r="XA33">
            <v>0</v>
          </cell>
          <cell r="XB33">
            <v>1.336593323814084E-2</v>
          </cell>
          <cell r="XC33">
            <v>5.8723257192552338E-3</v>
          </cell>
          <cell r="XD33">
            <v>1.3506349154287037E-2</v>
          </cell>
          <cell r="XE33">
            <v>0</v>
          </cell>
          <cell r="XF33">
            <v>2.3489302877020935E-2</v>
          </cell>
          <cell r="XG33">
            <v>0</v>
          </cell>
          <cell r="XH33">
            <v>2.5550056712225683E-2</v>
          </cell>
          <cell r="XI33">
            <v>1.122542305773948E-2</v>
          </cell>
          <cell r="XJ33">
            <v>2.5818473032800802E-2</v>
          </cell>
          <cell r="XK33">
            <v>0</v>
          </cell>
          <cell r="XL33">
            <v>4.4901692230957919E-2</v>
          </cell>
          <cell r="XM33">
            <v>0</v>
          </cell>
          <cell r="XN33">
            <v>1.5833693208980146</v>
          </cell>
          <cell r="XO33">
            <v>0.69565366073027279</v>
          </cell>
          <cell r="XP33">
            <v>1.6000034196796276</v>
          </cell>
          <cell r="XQ33">
            <v>0</v>
          </cell>
          <cell r="XR33">
            <v>2.7826146429210916</v>
          </cell>
          <cell r="XS33">
            <v>0</v>
          </cell>
          <cell r="XT33">
            <v>0</v>
          </cell>
          <cell r="XU33">
            <v>0</v>
          </cell>
          <cell r="XV33">
            <v>0</v>
          </cell>
          <cell r="XW33">
            <v>0</v>
          </cell>
          <cell r="XX33">
            <v>0</v>
          </cell>
          <cell r="XY33">
            <v>0</v>
          </cell>
          <cell r="XZ33">
            <v>9.8654797556734744E-2</v>
          </cell>
          <cell r="YA33">
            <v>4.3344007088644956E-2</v>
          </cell>
          <cell r="YB33">
            <v>9.9691216303883404E-2</v>
          </cell>
          <cell r="YC33">
            <v>0</v>
          </cell>
          <cell r="YD33">
            <v>0.1733760283545798</v>
          </cell>
          <cell r="YE33">
            <v>0</v>
          </cell>
          <cell r="YF33">
            <v>1.4807634557928493</v>
          </cell>
          <cell r="YG33">
            <v>0.65057375124186467</v>
          </cell>
          <cell r="YH33">
            <v>1.4963196278562887</v>
          </cell>
          <cell r="YI33">
            <v>0</v>
          </cell>
          <cell r="YJ33">
            <v>2.6022950049674587</v>
          </cell>
          <cell r="YK33">
            <v>0</v>
          </cell>
          <cell r="YL33">
            <v>0</v>
          </cell>
          <cell r="YM33">
            <v>0</v>
          </cell>
          <cell r="YN33">
            <v>0</v>
          </cell>
          <cell r="YO33">
            <v>0</v>
          </cell>
          <cell r="YP33">
            <v>0</v>
          </cell>
          <cell r="YQ33">
            <v>0</v>
          </cell>
          <cell r="YR33">
            <v>0.24368246948169686</v>
          </cell>
          <cell r="YS33">
            <v>0</v>
          </cell>
          <cell r="YT33">
            <v>0.26731866476281679</v>
          </cell>
          <cell r="YU33">
            <v>0</v>
          </cell>
          <cell r="YV33">
            <v>0</v>
          </cell>
          <cell r="YW33">
            <v>0</v>
          </cell>
          <cell r="YX33">
            <v>3.1667386417960293</v>
          </cell>
          <cell r="YY33">
            <v>1.3345539741038313</v>
          </cell>
          <cell r="YZ33">
            <v>1.336593323814084E-2</v>
          </cell>
          <cell r="ZA33">
            <v>0.26080884778818425</v>
          </cell>
          <cell r="ZB33">
            <v>0</v>
          </cell>
          <cell r="ZC33">
            <v>0.28610623118419592</v>
          </cell>
          <cell r="ZD33">
            <v>0</v>
          </cell>
          <cell r="ZE33">
            <v>0</v>
          </cell>
          <cell r="ZF33">
            <v>0</v>
          </cell>
          <cell r="ZG33">
            <v>3.3893018983672802</v>
          </cell>
          <cell r="ZH33">
            <v>1.4283484775801887</v>
          </cell>
          <cell r="ZI33">
            <v>1.4305311559209798E-2</v>
          </cell>
          <cell r="ZJ33">
            <v>0</v>
          </cell>
          <cell r="ZK33">
            <v>0.57275809752670304</v>
          </cell>
          <cell r="ZL33">
            <v>0.57275809752670315</v>
          </cell>
          <cell r="ZM33">
            <v>0.57275809752670315</v>
          </cell>
          <cell r="ZN33">
            <v>0.57275809752670315</v>
          </cell>
          <cell r="ZO33">
            <v>0</v>
          </cell>
          <cell r="ZP33">
            <v>0.57275809752670315</v>
          </cell>
          <cell r="ZQ33">
            <v>0</v>
          </cell>
          <cell r="ZR33">
            <v>0</v>
          </cell>
          <cell r="ZS33">
            <v>2</v>
          </cell>
          <cell r="ZT33">
            <v>2</v>
          </cell>
          <cell r="ZU33">
            <v>0</v>
          </cell>
          <cell r="ZV33">
            <v>0</v>
          </cell>
          <cell r="ZW33">
            <v>0</v>
          </cell>
        </row>
        <row r="34">
          <cell r="A34" t="str">
            <v>Malawi_29</v>
          </cell>
          <cell r="B34" t="str">
            <v>Malawi</v>
          </cell>
          <cell r="C34" t="str">
            <v>Lifuwu Health Centre</v>
          </cell>
          <cell r="D34" t="str">
            <v>Health Center</v>
          </cell>
          <cell r="E34" t="str">
            <v>Primary</v>
          </cell>
          <cell r="F34" t="str">
            <v>Rural</v>
          </cell>
          <cell r="G34" t="str">
            <v>No</v>
          </cell>
          <cell r="H34">
            <v>39882</v>
          </cell>
          <cell r="I34">
            <v>13147</v>
          </cell>
          <cell r="J34">
            <v>34790</v>
          </cell>
          <cell r="K34" t="str">
            <v>Unknown</v>
          </cell>
          <cell r="L34">
            <v>405</v>
          </cell>
          <cell r="M34" t="str">
            <v>USD</v>
          </cell>
          <cell r="N34">
            <v>1</v>
          </cell>
          <cell r="O34">
            <v>0.97</v>
          </cell>
          <cell r="P34">
            <v>0</v>
          </cell>
          <cell r="Q34">
            <v>0.02</v>
          </cell>
          <cell r="R34">
            <v>0.01</v>
          </cell>
          <cell r="S34">
            <v>0</v>
          </cell>
          <cell r="T34">
            <v>34790</v>
          </cell>
          <cell r="U34" t="str">
            <v>Jan-10</v>
          </cell>
          <cell r="V34" t="str">
            <v>Dec-10</v>
          </cell>
          <cell r="W34">
            <v>100.58333333333333</v>
          </cell>
          <cell r="X34">
            <v>134.75</v>
          </cell>
          <cell r="Y34">
            <v>0</v>
          </cell>
          <cell r="Z34">
            <v>24.916666666666668</v>
          </cell>
          <cell r="AA34">
            <v>0</v>
          </cell>
          <cell r="AB34">
            <v>260.25</v>
          </cell>
          <cell r="AC34">
            <v>159.66666666666666</v>
          </cell>
          <cell r="AD34">
            <v>7.3547870637207806</v>
          </cell>
          <cell r="AE34">
            <v>25</v>
          </cell>
          <cell r="AF34">
            <v>4</v>
          </cell>
          <cell r="AG34">
            <v>9</v>
          </cell>
          <cell r="AH34">
            <v>0</v>
          </cell>
          <cell r="AI34">
            <v>12</v>
          </cell>
          <cell r="AJ34">
            <v>0</v>
          </cell>
          <cell r="AK34">
            <v>25</v>
          </cell>
          <cell r="AL34">
            <v>25</v>
          </cell>
          <cell r="AM34">
            <v>0</v>
          </cell>
          <cell r="AN34">
            <v>25</v>
          </cell>
          <cell r="AO34">
            <v>0</v>
          </cell>
          <cell r="AP34">
            <v>0</v>
          </cell>
          <cell r="AQ34">
            <v>0</v>
          </cell>
          <cell r="AR34">
            <v>0</v>
          </cell>
          <cell r="AS34">
            <v>0</v>
          </cell>
          <cell r="AT34">
            <v>0</v>
          </cell>
          <cell r="AU34">
            <v>0</v>
          </cell>
          <cell r="AV34">
            <v>0</v>
          </cell>
          <cell r="AW34">
            <v>0</v>
          </cell>
          <cell r="AX34">
            <v>0</v>
          </cell>
          <cell r="AY34">
            <v>0</v>
          </cell>
          <cell r="AZ34">
            <v>47852.083333333328</v>
          </cell>
          <cell r="BA34" t="str">
            <v>1: Yes</v>
          </cell>
          <cell r="BB34" t="str">
            <v>10</v>
          </cell>
          <cell r="BC34" t="str">
            <v>15</v>
          </cell>
          <cell r="BD34" t="str">
            <v>0</v>
          </cell>
          <cell r="BE34" t="str">
            <v>7</v>
          </cell>
          <cell r="BF34" t="str">
            <v>N/A</v>
          </cell>
          <cell r="BG34" t="str">
            <v>N/A</v>
          </cell>
          <cell r="BH34" t="str">
            <v>1: Yes</v>
          </cell>
          <cell r="BI34" t="str">
            <v>N_INITIATION,N_MONITORING,N_BLOOD: Initiation, Routine clinical monitoring, Blood draws for CD4</v>
          </cell>
          <cell r="BJ34" t="str">
            <v>This typically occurs as a result of being under capacity and usually happens 1-2 days per month.  Therefore there is not a tremendous amount of oversight.</v>
          </cell>
          <cell r="BK34" t="str">
            <v>1: Yes</v>
          </cell>
          <cell r="BL34">
            <v>0.30554906835589363</v>
          </cell>
          <cell r="BM34" t="str">
            <v>1: Yes</v>
          </cell>
          <cell r="BN34" t="str">
            <v>10</v>
          </cell>
          <cell r="BO34" t="str">
            <v>15</v>
          </cell>
          <cell r="BP34" t="str">
            <v>0</v>
          </cell>
          <cell r="BQ34" t="str">
            <v>7</v>
          </cell>
          <cell r="BR34" t="str">
            <v>N/A</v>
          </cell>
          <cell r="BS34" t="str">
            <v>N/A</v>
          </cell>
          <cell r="BT34" t="str">
            <v>1: Yes</v>
          </cell>
          <cell r="BU34" t="str">
            <v>0: No</v>
          </cell>
          <cell r="BV34" t="str">
            <v>0: No</v>
          </cell>
          <cell r="BW34" t="str">
            <v>0: No</v>
          </cell>
          <cell r="BX34" t="str">
            <v>0: No</v>
          </cell>
          <cell r="BY34" t="str">
            <v>0: No</v>
          </cell>
          <cell r="BZ34" t="str">
            <v>0: No</v>
          </cell>
          <cell r="CA34" t="str">
            <v/>
          </cell>
          <cell r="CB34" t="str">
            <v>Well-kept records, good height and weight data, although the scale was broken for a short time and ~10 patients don't have weights at initiation.</v>
          </cell>
          <cell r="CC34">
            <v>17.972007019279172</v>
          </cell>
          <cell r="CD34">
            <v>9.774318067170336</v>
          </cell>
          <cell r="CE34">
            <v>23.136208775644189</v>
          </cell>
          <cell r="CF34">
            <v>13.700624155962785</v>
          </cell>
          <cell r="CG34">
            <v>7.4512689693189582</v>
          </cell>
          <cell r="CH34">
            <v>17.637456990137682</v>
          </cell>
          <cell r="CI34">
            <v>16.765355180967653</v>
          </cell>
          <cell r="CJ34">
            <v>0</v>
          </cell>
          <cell r="CK34">
            <v>22.353806907956869</v>
          </cell>
          <cell r="CL34">
            <v>0</v>
          </cell>
          <cell r="CM34">
            <v>4.2713828633163873</v>
          </cell>
          <cell r="CN34">
            <v>2.3230490978513783</v>
          </cell>
          <cell r="CO34">
            <v>5.4987517855065056</v>
          </cell>
          <cell r="CP34">
            <v>5.2268604701656001</v>
          </cell>
          <cell r="CQ34">
            <v>0</v>
          </cell>
          <cell r="CR34">
            <v>6.9691472935541343</v>
          </cell>
          <cell r="CS34">
            <v>0</v>
          </cell>
          <cell r="CT34">
            <v>17.637456990137682</v>
          </cell>
          <cell r="CU34">
            <v>16.765355180967653</v>
          </cell>
          <cell r="CV34">
            <v>22.353806907956869</v>
          </cell>
          <cell r="CW34">
            <v>5.4987517855065056</v>
          </cell>
          <cell r="CX34">
            <v>5.2268604701656001</v>
          </cell>
          <cell r="CY34">
            <v>6.9691472935541343</v>
          </cell>
          <cell r="CZ34">
            <v>7.9608911477765618</v>
          </cell>
          <cell r="DA34">
            <v>4.3296378692161097</v>
          </cell>
          <cell r="DB34">
            <v>9.7416852057362462</v>
          </cell>
          <cell r="DC34">
            <v>0</v>
          </cell>
          <cell r="DD34">
            <v>12.98891360764833</v>
          </cell>
          <cell r="DE34">
            <v>0</v>
          </cell>
          <cell r="DF34">
            <v>1.1229545877521354</v>
          </cell>
          <cell r="DG34">
            <v>0.61073397667289298</v>
          </cell>
          <cell r="DH34">
            <v>1.3741514475140089</v>
          </cell>
          <cell r="DI34">
            <v>0</v>
          </cell>
          <cell r="DJ34">
            <v>1.8322019300186787</v>
          </cell>
          <cell r="DK34">
            <v>0</v>
          </cell>
          <cell r="DL34">
            <v>0.81835878470045975</v>
          </cell>
          <cell r="DM34">
            <v>0.44507544684044342</v>
          </cell>
          <cell r="DN34">
            <v>1.0014197553909976</v>
          </cell>
          <cell r="DO34">
            <v>0</v>
          </cell>
          <cell r="DP34">
            <v>1.3352263405213303</v>
          </cell>
          <cell r="DQ34">
            <v>0</v>
          </cell>
          <cell r="DR34">
            <v>3.1437500433650443</v>
          </cell>
          <cell r="DS34">
            <v>1.709770801589801</v>
          </cell>
          <cell r="DT34">
            <v>3.8469843035770523</v>
          </cell>
          <cell r="DU34">
            <v>0</v>
          </cell>
          <cell r="DV34">
            <v>5.1293124047694025</v>
          </cell>
          <cell r="DW34">
            <v>0</v>
          </cell>
          <cell r="DX34">
            <v>0</v>
          </cell>
          <cell r="DY34">
            <v>0</v>
          </cell>
          <cell r="DZ34">
            <v>0</v>
          </cell>
          <cell r="EA34">
            <v>0</v>
          </cell>
          <cell r="EB34">
            <v>0</v>
          </cell>
          <cell r="EC34">
            <v>0</v>
          </cell>
          <cell r="ED34">
            <v>3.9917775355072367</v>
          </cell>
          <cell r="EE34">
            <v>2.1709819745551138</v>
          </cell>
          <cell r="EF34">
            <v>4.8847094427490054</v>
          </cell>
          <cell r="EG34">
            <v>0</v>
          </cell>
          <cell r="EH34">
            <v>6.51294592366534</v>
          </cell>
          <cell r="EI34">
            <v>0</v>
          </cell>
          <cell r="EJ34">
            <v>0.63629295308954559</v>
          </cell>
          <cell r="EK34">
            <v>0.34605649222842116</v>
          </cell>
          <cell r="EL34">
            <v>0.77862710751394737</v>
          </cell>
          <cell r="EM34">
            <v>0</v>
          </cell>
          <cell r="EN34">
            <v>1.0381694766852632</v>
          </cell>
          <cell r="EO34">
            <v>0</v>
          </cell>
          <cell r="EP34">
            <v>0.29798196708818631</v>
          </cell>
          <cell r="EQ34">
            <v>0.16206150606755293</v>
          </cell>
          <cell r="ER34">
            <v>0.36463838865199411</v>
          </cell>
          <cell r="ES34">
            <v>0</v>
          </cell>
          <cell r="ET34">
            <v>0.48618451820265879</v>
          </cell>
          <cell r="EU34">
            <v>0</v>
          </cell>
          <cell r="EV34">
            <v>0</v>
          </cell>
          <cell r="EW34">
            <v>1.5369836695485111</v>
          </cell>
          <cell r="EX34">
            <v>1.4985590778097984</v>
          </cell>
          <cell r="EY34">
            <v>0</v>
          </cell>
          <cell r="EZ34">
            <v>0</v>
          </cell>
          <cell r="FA34">
            <v>0.17675312199807874</v>
          </cell>
          <cell r="FB34">
            <v>0</v>
          </cell>
          <cell r="FC34">
            <v>0</v>
          </cell>
          <cell r="FD34">
            <v>1.7675312199807878</v>
          </cell>
          <cell r="FE34">
            <v>4.9798270893371761</v>
          </cell>
          <cell r="FF34">
            <v>1.5369836695485111</v>
          </cell>
          <cell r="FG34">
            <v>0.39377521613832855</v>
          </cell>
          <cell r="FH34">
            <v>1.9307588856868396</v>
          </cell>
          <cell r="FI34">
            <v>0</v>
          </cell>
          <cell r="FJ34">
            <v>0.83590926901475915</v>
          </cell>
          <cell r="FK34">
            <v>0.81501153728939013</v>
          </cell>
          <cell r="FL34">
            <v>0</v>
          </cell>
          <cell r="FM34">
            <v>0</v>
          </cell>
          <cell r="FN34">
            <v>9.6129565936697303E-2</v>
          </cell>
          <cell r="FO34">
            <v>0</v>
          </cell>
          <cell r="FP34">
            <v>0</v>
          </cell>
          <cell r="FQ34">
            <v>0.96129565936697303</v>
          </cell>
          <cell r="FR34">
            <v>2.7083460316078201</v>
          </cell>
          <cell r="FS34">
            <v>0.83590926901475915</v>
          </cell>
          <cell r="FT34">
            <v>0.21415995472158128</v>
          </cell>
          <cell r="FU34">
            <v>1.0500692237363405</v>
          </cell>
          <cell r="FV34">
            <v>0</v>
          </cell>
          <cell r="FW34">
            <v>1.9786312694672166</v>
          </cell>
          <cell r="FX34">
            <v>1.929165487730536</v>
          </cell>
          <cell r="FY34">
            <v>0</v>
          </cell>
          <cell r="FZ34">
            <v>0</v>
          </cell>
          <cell r="GA34">
            <v>0.22754259598872983</v>
          </cell>
          <cell r="GB34">
            <v>0</v>
          </cell>
          <cell r="GC34">
            <v>0</v>
          </cell>
          <cell r="GD34">
            <v>2.2754259598872988</v>
          </cell>
          <cell r="GE34">
            <v>6.4107653130737816</v>
          </cell>
          <cell r="GF34">
            <v>1.9786312694672166</v>
          </cell>
          <cell r="GG34">
            <v>0.50692533123750072</v>
          </cell>
          <cell r="GH34">
            <v>2.4855566007047174</v>
          </cell>
          <cell r="GI34">
            <v>0</v>
          </cell>
          <cell r="GJ34">
            <v>2662.2234214786831</v>
          </cell>
          <cell r="GK34">
            <v>3517.7010253642743</v>
          </cell>
          <cell r="GL34">
            <v>0</v>
          </cell>
          <cell r="GM34" t="e">
            <v>#DIV/0!</v>
          </cell>
          <cell r="GN34">
            <v>4349.2282784673498</v>
          </cell>
          <cell r="GO34">
            <v>0</v>
          </cell>
          <cell r="GP34">
            <v>0</v>
          </cell>
          <cell r="GQ34">
            <v>2027.9374969337196</v>
          </cell>
          <cell r="GR34">
            <v>2048.5429033998921</v>
          </cell>
          <cell r="GS34">
            <v>2621.1003550164237</v>
          </cell>
          <cell r="GT34">
            <v>0</v>
          </cell>
          <cell r="GU34">
            <v>1</v>
          </cell>
          <cell r="GV34">
            <v>0</v>
          </cell>
          <cell r="GW34">
            <v>0.27132796571025097</v>
          </cell>
          <cell r="GX34">
            <v>0.49741171079118268</v>
          </cell>
          <cell r="GY34">
            <v>0</v>
          </cell>
          <cell r="GZ34">
            <v>3.3045148895292988</v>
          </cell>
          <cell r="HA34">
            <v>0.63800000000000012</v>
          </cell>
          <cell r="HB34">
            <v>70.064467640918579</v>
          </cell>
          <cell r="HC34">
            <v>69.674805194805188</v>
          </cell>
          <cell r="HD34">
            <v>0</v>
          </cell>
          <cell r="HE34">
            <v>72.171772575250813</v>
          </cell>
          <cell r="HF34">
            <v>0</v>
          </cell>
          <cell r="HG34">
            <v>58.854152818371603</v>
          </cell>
          <cell r="HH34">
            <v>11.210314822546973</v>
          </cell>
          <cell r="HI34">
            <v>58.526836363636356</v>
          </cell>
          <cell r="HJ34">
            <v>11.147968831168829</v>
          </cell>
          <cell r="HK34">
            <v>0</v>
          </cell>
          <cell r="HL34">
            <v>0</v>
          </cell>
          <cell r="HM34">
            <v>60.624288963210688</v>
          </cell>
          <cell r="HN34">
            <v>11.547483612040132</v>
          </cell>
          <cell r="HO34">
            <v>0</v>
          </cell>
          <cell r="HP34">
            <v>0</v>
          </cell>
          <cell r="HQ34">
            <v>0</v>
          </cell>
          <cell r="HR34">
            <v>161</v>
          </cell>
          <cell r="HS34">
            <v>0</v>
          </cell>
          <cell r="HT34">
            <v>0</v>
          </cell>
          <cell r="HU34" t="str">
            <v>0: No</v>
          </cell>
          <cell r="HV34" t="str">
            <v>N/A</v>
          </cell>
          <cell r="HW34" t="str">
            <v>N/A</v>
          </cell>
          <cell r="HX34" t="str">
            <v>N/A</v>
          </cell>
          <cell r="HY34" t="str">
            <v>N/A</v>
          </cell>
          <cell r="HZ34" t="str">
            <v>N/A</v>
          </cell>
          <cell r="IA34" t="str">
            <v>N/A</v>
          </cell>
          <cell r="IB34" t="str">
            <v>N/A</v>
          </cell>
          <cell r="IC34" t="str">
            <v>N/A</v>
          </cell>
          <cell r="ID34">
            <v>0</v>
          </cell>
          <cell r="IE34">
            <v>136</v>
          </cell>
          <cell r="IF34">
            <v>0</v>
          </cell>
          <cell r="IG34">
            <v>0</v>
          </cell>
          <cell r="IH34">
            <v>0</v>
          </cell>
          <cell r="II34">
            <v>0</v>
          </cell>
          <cell r="IJ34">
            <v>0</v>
          </cell>
          <cell r="IK34">
            <v>0</v>
          </cell>
          <cell r="IL34">
            <v>0</v>
          </cell>
          <cell r="IM34">
            <v>0</v>
          </cell>
          <cell r="IN34">
            <v>61.2</v>
          </cell>
          <cell r="IO34" t="str">
            <v>N/A</v>
          </cell>
          <cell r="IP34" t="str">
            <v>N/A</v>
          </cell>
          <cell r="IQ34" t="str">
            <v>N/A</v>
          </cell>
          <cell r="IR34" t="str">
            <v>N/A</v>
          </cell>
          <cell r="IS34" t="str">
            <v>N/A</v>
          </cell>
          <cell r="IT34" t="str">
            <v>N/A</v>
          </cell>
          <cell r="IU34" t="str">
            <v>N/A</v>
          </cell>
          <cell r="IV34">
            <v>1864.8</v>
          </cell>
          <cell r="IW34">
            <v>0</v>
          </cell>
          <cell r="IX34">
            <v>0</v>
          </cell>
          <cell r="IY34">
            <v>0</v>
          </cell>
          <cell r="IZ34">
            <v>0</v>
          </cell>
          <cell r="JA34">
            <v>0</v>
          </cell>
          <cell r="JB34">
            <v>0</v>
          </cell>
          <cell r="JC34">
            <v>0</v>
          </cell>
          <cell r="JD34">
            <v>2224</v>
          </cell>
          <cell r="JE34">
            <v>0</v>
          </cell>
          <cell r="JF34">
            <v>0</v>
          </cell>
          <cell r="JG34">
            <v>0</v>
          </cell>
          <cell r="JH34">
            <v>0</v>
          </cell>
          <cell r="JI34">
            <v>0</v>
          </cell>
          <cell r="JJ34">
            <v>0</v>
          </cell>
          <cell r="JK34">
            <v>0</v>
          </cell>
          <cell r="JL34">
            <v>136</v>
          </cell>
          <cell r="JM34">
            <v>0</v>
          </cell>
          <cell r="JN34">
            <v>0</v>
          </cell>
          <cell r="JO34">
            <v>0</v>
          </cell>
          <cell r="JP34">
            <v>0</v>
          </cell>
          <cell r="JQ34">
            <v>0</v>
          </cell>
          <cell r="JR34">
            <v>0</v>
          </cell>
          <cell r="JS34">
            <v>0</v>
          </cell>
          <cell r="JT34">
            <v>0</v>
          </cell>
          <cell r="JU34">
            <v>0</v>
          </cell>
          <cell r="JV34">
            <v>5.0999999999999996</v>
          </cell>
          <cell r="JW34" t="str">
            <v/>
          </cell>
          <cell r="JX34" t="str">
            <v/>
          </cell>
          <cell r="JY34" t="str">
            <v/>
          </cell>
          <cell r="JZ34" t="str">
            <v/>
          </cell>
          <cell r="KA34" t="str">
            <v/>
          </cell>
          <cell r="KB34" t="str">
            <v/>
          </cell>
          <cell r="KC34" t="str">
            <v/>
          </cell>
          <cell r="KD34" t="str">
            <v/>
          </cell>
          <cell r="KE34" t="str">
            <v/>
          </cell>
          <cell r="KF34" t="str">
            <v>Tenofovir/Emtricitabine (TDF/FTC)</v>
          </cell>
          <cell r="KG34" t="str">
            <v/>
          </cell>
          <cell r="KH34" t="str">
            <v>0: No</v>
          </cell>
          <cell r="KI34" t="str">
            <v>N/A</v>
          </cell>
          <cell r="KJ34" t="str">
            <v>N/A</v>
          </cell>
          <cell r="KK34" t="str">
            <v>N/A</v>
          </cell>
          <cell r="KL34" t="str">
            <v>N/A</v>
          </cell>
          <cell r="KM34">
            <v>136</v>
          </cell>
          <cell r="KN34">
            <v>0</v>
          </cell>
          <cell r="KO34">
            <v>0</v>
          </cell>
          <cell r="KP34">
            <v>0</v>
          </cell>
          <cell r="KQ34">
            <v>3.2824514889529302</v>
          </cell>
          <cell r="KR34">
            <v>8.2590456670383379</v>
          </cell>
          <cell r="KS34">
            <v>0.15993489619478918</v>
          </cell>
          <cell r="KT34">
            <v>0</v>
          </cell>
          <cell r="KU34">
            <v>7.9642651296829972E-2</v>
          </cell>
          <cell r="KV34">
            <v>0</v>
          </cell>
          <cell r="KW34">
            <v>3.288387243035543</v>
          </cell>
          <cell r="KX34">
            <v>7.9978917633802826</v>
          </cell>
          <cell r="KY34">
            <v>0.31755205194805203</v>
          </cell>
          <cell r="KZ34">
            <v>0</v>
          </cell>
          <cell r="LA34">
            <v>0.34346599866220739</v>
          </cell>
          <cell r="LB34">
            <v>0</v>
          </cell>
          <cell r="LC34">
            <v>0</v>
          </cell>
          <cell r="LD34">
            <v>0</v>
          </cell>
          <cell r="LE34">
            <v>0</v>
          </cell>
          <cell r="LF34">
            <v>0</v>
          </cell>
          <cell r="LG34">
            <v>0</v>
          </cell>
          <cell r="LH34">
            <v>0</v>
          </cell>
          <cell r="LI34">
            <v>3.1495100864553316</v>
          </cell>
          <cell r="LJ34">
            <v>8.149063794531898</v>
          </cell>
          <cell r="LK34">
            <v>0</v>
          </cell>
          <cell r="LL34">
            <v>0</v>
          </cell>
          <cell r="LM34">
            <v>0</v>
          </cell>
          <cell r="LN34">
            <v>0</v>
          </cell>
          <cell r="LO34">
            <v>7.9642651296829972E-2</v>
          </cell>
          <cell r="LP34">
            <v>7.9642651296829986E-2</v>
          </cell>
          <cell r="LQ34">
            <v>7.9642651296829972E-2</v>
          </cell>
          <cell r="LR34">
            <v>0</v>
          </cell>
          <cell r="LS34">
            <v>7.9642651296829972E-2</v>
          </cell>
          <cell r="LT34">
            <v>0</v>
          </cell>
          <cell r="LU34">
            <v>0</v>
          </cell>
          <cell r="LV34">
            <v>0</v>
          </cell>
          <cell r="LW34">
            <v>0</v>
          </cell>
          <cell r="LX34">
            <v>0</v>
          </cell>
          <cell r="LY34">
            <v>0</v>
          </cell>
          <cell r="LZ34">
            <v>0</v>
          </cell>
          <cell r="MA34">
            <v>5.329875120076849E-2</v>
          </cell>
          <cell r="MB34">
            <v>3.033922120961061E-2</v>
          </cell>
          <cell r="MC34">
            <v>8.0292244897959192E-2</v>
          </cell>
          <cell r="MD34">
            <v>0</v>
          </cell>
          <cell r="ME34">
            <v>0</v>
          </cell>
          <cell r="MF34">
            <v>0</v>
          </cell>
          <cell r="MG34">
            <v>0.13294140249759845</v>
          </cell>
          <cell r="MH34">
            <v>0.10998187250644059</v>
          </cell>
          <cell r="MI34">
            <v>0.15993489619478918</v>
          </cell>
          <cell r="MJ34">
            <v>0</v>
          </cell>
          <cell r="MK34">
            <v>7.9642651296829972E-2</v>
          </cell>
          <cell r="ML34">
            <v>0</v>
          </cell>
          <cell r="MM34">
            <v>3.1495100864553316</v>
          </cell>
          <cell r="MN34">
            <v>8.149063794531898</v>
          </cell>
          <cell r="MO34">
            <v>0</v>
          </cell>
          <cell r="MP34">
            <v>0</v>
          </cell>
          <cell r="MQ34">
            <v>0</v>
          </cell>
          <cell r="MR34">
            <v>0</v>
          </cell>
          <cell r="MS34">
            <v>0</v>
          </cell>
          <cell r="MT34">
            <v>0.43804034582132567</v>
          </cell>
          <cell r="MU34">
            <v>0</v>
          </cell>
          <cell r="MV34">
            <v>0</v>
          </cell>
          <cell r="MW34">
            <v>0</v>
          </cell>
          <cell r="MX34">
            <v>0</v>
          </cell>
          <cell r="MY34">
            <v>5.4178674351585021E-2</v>
          </cell>
          <cell r="MZ34">
            <v>0</v>
          </cell>
          <cell r="NA34">
            <v>0</v>
          </cell>
          <cell r="NB34">
            <v>0</v>
          </cell>
          <cell r="NC34" t="str">
            <v/>
          </cell>
          <cell r="ND34">
            <v>7.19</v>
          </cell>
          <cell r="NE34">
            <v>0</v>
          </cell>
          <cell r="NF34">
            <v>0</v>
          </cell>
          <cell r="NG34" t="str">
            <v>N/A</v>
          </cell>
          <cell r="NH34" t="str">
            <v>N/A</v>
          </cell>
          <cell r="NI34">
            <v>1.47</v>
          </cell>
          <cell r="NJ34" t="str">
            <v>N/A</v>
          </cell>
          <cell r="NK34" t="str">
            <v>N/A</v>
          </cell>
          <cell r="NL34" t="str">
            <v>N/A</v>
          </cell>
          <cell r="NM34">
            <v>114</v>
          </cell>
          <cell r="NN34">
            <v>0</v>
          </cell>
          <cell r="NO34">
            <v>114</v>
          </cell>
          <cell r="NP34">
            <v>0</v>
          </cell>
          <cell r="NQ34">
            <v>0</v>
          </cell>
          <cell r="NR34">
            <v>14.100000000000001</v>
          </cell>
          <cell r="NS34">
            <v>0</v>
          </cell>
          <cell r="NT34">
            <v>0</v>
          </cell>
          <cell r="NU34">
            <v>0</v>
          </cell>
          <cell r="NV34">
            <v>5.4651041882924867</v>
          </cell>
          <cell r="NW34">
            <v>0.14740494774776944</v>
          </cell>
          <cell r="NX34">
            <v>0.32159603423799588</v>
          </cell>
          <cell r="NY34">
            <v>0</v>
          </cell>
          <cell r="NZ34">
            <v>0</v>
          </cell>
          <cell r="OA34">
            <v>7.9642651296829972E-2</v>
          </cell>
          <cell r="OB34">
            <v>0</v>
          </cell>
          <cell r="OC34">
            <v>6.7762296450939466E-2</v>
          </cell>
          <cell r="OD34">
            <v>0.14740494774776944</v>
          </cell>
          <cell r="OE34">
            <v>0</v>
          </cell>
          <cell r="OF34">
            <v>0</v>
          </cell>
          <cell r="OG34">
            <v>0</v>
          </cell>
          <cell r="OH34">
            <v>0</v>
          </cell>
          <cell r="OI34">
            <v>0</v>
          </cell>
          <cell r="OJ34">
            <v>0</v>
          </cell>
          <cell r="OK34">
            <v>0</v>
          </cell>
          <cell r="OL34">
            <v>5.4178674351585028E-2</v>
          </cell>
          <cell r="OM34">
            <v>0</v>
          </cell>
          <cell r="ON34">
            <v>0</v>
          </cell>
          <cell r="OO34">
            <v>0</v>
          </cell>
          <cell r="OP34">
            <v>6.6239109702209413</v>
          </cell>
          <cell r="OQ34">
            <v>6.6239109702209422</v>
          </cell>
          <cell r="OR34">
            <v>6.6239109702209413</v>
          </cell>
          <cell r="OS34">
            <v>6.6239109702209413</v>
          </cell>
          <cell r="OT34">
            <v>6.6239109702209422</v>
          </cell>
          <cell r="OU34">
            <v>0</v>
          </cell>
          <cell r="OV34">
            <v>6.6239109702209413</v>
          </cell>
          <cell r="OW34">
            <v>5.801221902017291</v>
          </cell>
          <cell r="OX34">
            <v>5.801221902017291</v>
          </cell>
          <cell r="OY34">
            <v>5.8012219020172919</v>
          </cell>
          <cell r="OZ34">
            <v>0</v>
          </cell>
          <cell r="PA34">
            <v>5.801221902017291</v>
          </cell>
          <cell r="PB34">
            <v>0</v>
          </cell>
          <cell r="PC34">
            <v>5.5640852149855915</v>
          </cell>
          <cell r="PD34">
            <v>0</v>
          </cell>
          <cell r="PE34">
            <v>5.5640852149855906</v>
          </cell>
          <cell r="PF34">
            <v>5.5640852149855924</v>
          </cell>
          <cell r="PG34">
            <v>0</v>
          </cell>
          <cell r="PH34">
            <v>5.5640852149855906</v>
          </cell>
          <cell r="PI34">
            <v>1.0598257552353507</v>
          </cell>
          <cell r="PJ34">
            <v>0</v>
          </cell>
          <cell r="PK34">
            <v>1.0598257552353507</v>
          </cell>
          <cell r="PL34">
            <v>1.0598257552353509</v>
          </cell>
          <cell r="PM34">
            <v>0</v>
          </cell>
          <cell r="PN34">
            <v>1.0598257552353507</v>
          </cell>
          <cell r="PO34">
            <v>0</v>
          </cell>
          <cell r="PP34">
            <v>1</v>
          </cell>
          <cell r="PQ34">
            <v>0.92500000000000004</v>
          </cell>
          <cell r="PR34">
            <v>1</v>
          </cell>
          <cell r="PS34">
            <v>0.92500000000000004</v>
          </cell>
          <cell r="PT34" t="str">
            <v>0: No</v>
          </cell>
          <cell r="PU34" t="str">
            <v>N/A</v>
          </cell>
          <cell r="PV34" t="str">
            <v>N/A</v>
          </cell>
          <cell r="PW34" t="str">
            <v>1: Yes</v>
          </cell>
          <cell r="PX34" t="str">
            <v>0: All patients when initiated</v>
          </cell>
          <cell r="PY34">
            <v>1</v>
          </cell>
          <cell r="PZ34" t="str">
            <v>0: No</v>
          </cell>
          <cell r="QA34" t="str">
            <v>N/A</v>
          </cell>
          <cell r="QB34" t="str">
            <v>N/A</v>
          </cell>
          <cell r="QC34">
            <v>9.0345821325648404E-3</v>
          </cell>
          <cell r="QD34">
            <v>9.2219020172910667E-3</v>
          </cell>
          <cell r="QE34">
            <v>0.79571066282420755</v>
          </cell>
          <cell r="QF34">
            <v>0</v>
          </cell>
          <cell r="QG34">
            <v>0</v>
          </cell>
          <cell r="QH34">
            <v>0</v>
          </cell>
          <cell r="QI34">
            <v>8.7219212295869385E-3</v>
          </cell>
          <cell r="QJ34">
            <v>5.801221902017291</v>
          </cell>
          <cell r="QK34">
            <v>0</v>
          </cell>
          <cell r="QL34">
            <v>9.0345821325648421E-3</v>
          </cell>
          <cell r="QM34">
            <v>9.2219020172910667E-3</v>
          </cell>
          <cell r="QN34">
            <v>0.79571066282420766</v>
          </cell>
          <cell r="QO34">
            <v>0</v>
          </cell>
          <cell r="QP34">
            <v>0</v>
          </cell>
          <cell r="QQ34">
            <v>0</v>
          </cell>
          <cell r="QR34">
            <v>8.7219212295869368E-3</v>
          </cell>
          <cell r="QS34">
            <v>5.801221902017291</v>
          </cell>
          <cell r="QT34">
            <v>0</v>
          </cell>
          <cell r="QU34">
            <v>9.0345821325648421E-3</v>
          </cell>
          <cell r="QV34">
            <v>9.2219020172910667E-3</v>
          </cell>
          <cell r="QW34">
            <v>0.79571066282420766</v>
          </cell>
          <cell r="QX34">
            <v>0</v>
          </cell>
          <cell r="QY34">
            <v>0</v>
          </cell>
          <cell r="QZ34">
            <v>0</v>
          </cell>
          <cell r="RA34">
            <v>8.7219212295869385E-3</v>
          </cell>
          <cell r="RB34">
            <v>5.8012219020172919</v>
          </cell>
          <cell r="RC34">
            <v>0</v>
          </cell>
          <cell r="RD34">
            <v>4.0292219020172899</v>
          </cell>
          <cell r="RE34">
            <v>6.5674634655532351</v>
          </cell>
          <cell r="RF34">
            <v>5.4211227837613913</v>
          </cell>
          <cell r="RG34">
            <v>2.8014679035250456</v>
          </cell>
          <cell r="RH34">
            <v>0</v>
          </cell>
          <cell r="RI34">
            <v>5.0501377926421398</v>
          </cell>
          <cell r="RJ34">
            <v>0</v>
          </cell>
          <cell r="RK34">
            <v>3.8277608069164257</v>
          </cell>
          <cell r="RL34">
            <v>5.1500666445733216</v>
          </cell>
          <cell r="RM34">
            <v>2.6613945083487933</v>
          </cell>
          <cell r="RN34">
            <v>0</v>
          </cell>
          <cell r="RO34">
            <v>4.7976309030100319</v>
          </cell>
          <cell r="RP34">
            <v>0</v>
          </cell>
          <cell r="RQ34">
            <v>0.20146109510086452</v>
          </cell>
          <cell r="RR34">
            <v>0.27105613918806959</v>
          </cell>
          <cell r="RS34">
            <v>0.14007339517625228</v>
          </cell>
          <cell r="RT34">
            <v>0</v>
          </cell>
          <cell r="RU34">
            <v>0.25250688963210699</v>
          </cell>
          <cell r="RV34">
            <v>0</v>
          </cell>
          <cell r="RW34">
            <v>1.4735318272391724</v>
          </cell>
          <cell r="RX34">
            <v>1.7993023464530358</v>
          </cell>
          <cell r="RY34">
            <v>0.77095037550953216</v>
          </cell>
          <cell r="RZ34">
            <v>1.7056160078697422</v>
          </cell>
          <cell r="SA34">
            <v>0</v>
          </cell>
          <cell r="SB34">
            <v>2.3059605721693748</v>
          </cell>
          <cell r="SC34">
            <v>0</v>
          </cell>
          <cell r="SD34">
            <v>0.53446699357637462</v>
          </cell>
          <cell r="SE34">
            <v>0.29067707273960863</v>
          </cell>
          <cell r="SF34">
            <v>0.65402341366411954</v>
          </cell>
          <cell r="SG34">
            <v>0</v>
          </cell>
          <cell r="SH34">
            <v>0.8720312182188259</v>
          </cell>
          <cell r="SI34">
            <v>0</v>
          </cell>
          <cell r="SJ34">
            <v>0.81591505590946956</v>
          </cell>
          <cell r="SK34">
            <v>0.45227778559464721</v>
          </cell>
          <cell r="SL34">
            <v>0.98860268056125111</v>
          </cell>
          <cell r="SM34">
            <v>0</v>
          </cell>
          <cell r="SN34">
            <v>1.34994280242472</v>
          </cell>
          <cell r="SO34">
            <v>0</v>
          </cell>
          <cell r="SP34">
            <v>1.1377660547866665E-2</v>
          </cell>
          <cell r="SQ34">
            <v>6.1878939250272266E-3</v>
          </cell>
          <cell r="SR34">
            <v>1.3922761331311262E-2</v>
          </cell>
          <cell r="SS34">
            <v>0</v>
          </cell>
          <cell r="ST34">
            <v>1.8563681775081681E-2</v>
          </cell>
          <cell r="SU34">
            <v>0</v>
          </cell>
          <cell r="SV34">
            <v>0</v>
          </cell>
          <cell r="SW34">
            <v>0</v>
          </cell>
          <cell r="SX34">
            <v>0</v>
          </cell>
          <cell r="SY34">
            <v>0</v>
          </cell>
          <cell r="SZ34">
            <v>0</v>
          </cell>
          <cell r="TA34">
            <v>0</v>
          </cell>
          <cell r="TB34">
            <v>0</v>
          </cell>
          <cell r="TC34">
            <v>0</v>
          </cell>
          <cell r="TD34">
            <v>0</v>
          </cell>
          <cell r="TE34">
            <v>0</v>
          </cell>
          <cell r="TF34">
            <v>0</v>
          </cell>
          <cell r="TG34">
            <v>0</v>
          </cell>
          <cell r="TH34">
            <v>0</v>
          </cell>
          <cell r="TI34">
            <v>0</v>
          </cell>
          <cell r="TJ34">
            <v>0</v>
          </cell>
          <cell r="TK34">
            <v>0</v>
          </cell>
          <cell r="TL34">
            <v>0</v>
          </cell>
          <cell r="TM34">
            <v>0</v>
          </cell>
          <cell r="TN34">
            <v>4.0097606342857056E-2</v>
          </cell>
          <cell r="TO34">
            <v>2.1807623250249045E-2</v>
          </cell>
          <cell r="TP34">
            <v>4.9067152313060358E-2</v>
          </cell>
          <cell r="TQ34">
            <v>0</v>
          </cell>
          <cell r="TR34">
            <v>6.542286975074714E-2</v>
          </cell>
          <cell r="TS34">
            <v>0</v>
          </cell>
          <cell r="TT34">
            <v>0</v>
          </cell>
          <cell r="TU34">
            <v>0</v>
          </cell>
          <cell r="TV34">
            <v>0</v>
          </cell>
          <cell r="TW34">
            <v>0</v>
          </cell>
          <cell r="TX34">
            <v>0</v>
          </cell>
          <cell r="TY34">
            <v>0</v>
          </cell>
          <cell r="TZ34">
            <v>0.7849595169479896</v>
          </cell>
          <cell r="UA34">
            <v>1.0107664777810916</v>
          </cell>
          <cell r="UB34">
            <v>0</v>
          </cell>
          <cell r="UC34">
            <v>0</v>
          </cell>
          <cell r="UD34">
            <v>1</v>
          </cell>
          <cell r="UE34">
            <v>0</v>
          </cell>
          <cell r="UF34">
            <v>1</v>
          </cell>
          <cell r="UG34">
            <v>0</v>
          </cell>
          <cell r="UH34">
            <v>0</v>
          </cell>
          <cell r="UI34">
            <v>0</v>
          </cell>
          <cell r="UJ34">
            <v>2.0736422956671761</v>
          </cell>
          <cell r="UK34">
            <v>2.0736422956671765</v>
          </cell>
          <cell r="UL34">
            <v>2.0736422956671761</v>
          </cell>
          <cell r="UM34">
            <v>2.0736422956671765</v>
          </cell>
          <cell r="UN34">
            <v>0</v>
          </cell>
          <cell r="UO34">
            <v>2.0736422956671761</v>
          </cell>
          <cell r="UP34">
            <v>0</v>
          </cell>
          <cell r="UQ34">
            <v>1.7625959513170997</v>
          </cell>
          <cell r="UR34">
            <v>1.7625959513170999</v>
          </cell>
          <cell r="US34">
            <v>1.7625959513170999</v>
          </cell>
          <cell r="UT34">
            <v>0</v>
          </cell>
          <cell r="UU34">
            <v>1.7625959513170995</v>
          </cell>
          <cell r="UV34">
            <v>0</v>
          </cell>
          <cell r="UW34">
            <v>0.10368211478335883</v>
          </cell>
          <cell r="UX34">
            <v>0.10368211478335884</v>
          </cell>
          <cell r="UY34">
            <v>0.10368211478335881</v>
          </cell>
          <cell r="UZ34">
            <v>0.10368211478335883</v>
          </cell>
          <cell r="VA34">
            <v>0</v>
          </cell>
          <cell r="VB34">
            <v>0.10368211478335881</v>
          </cell>
          <cell r="VC34">
            <v>0</v>
          </cell>
          <cell r="VD34">
            <v>0.10368211478335883</v>
          </cell>
          <cell r="VE34">
            <v>0.10368211478335881</v>
          </cell>
          <cell r="VF34">
            <v>0.10368211478335883</v>
          </cell>
          <cell r="VG34">
            <v>0</v>
          </cell>
          <cell r="VH34">
            <v>0.10368211478335881</v>
          </cell>
          <cell r="VI34">
            <v>0</v>
          </cell>
          <cell r="VJ34">
            <v>0</v>
          </cell>
          <cell r="VK34">
            <v>0</v>
          </cell>
          <cell r="VL34">
            <v>0</v>
          </cell>
          <cell r="VM34">
            <v>0</v>
          </cell>
          <cell r="VN34">
            <v>0</v>
          </cell>
          <cell r="VO34">
            <v>0</v>
          </cell>
          <cell r="VP34">
            <v>0</v>
          </cell>
          <cell r="VQ34">
            <v>0</v>
          </cell>
          <cell r="VR34">
            <v>0</v>
          </cell>
          <cell r="VS34">
            <v>0</v>
          </cell>
          <cell r="VT34">
            <v>0</v>
          </cell>
          <cell r="VU34">
            <v>0</v>
          </cell>
          <cell r="VV34">
            <v>0</v>
          </cell>
          <cell r="VW34">
            <v>0</v>
          </cell>
          <cell r="VX34">
            <v>0</v>
          </cell>
          <cell r="VY34">
            <v>0</v>
          </cell>
          <cell r="VZ34">
            <v>0</v>
          </cell>
          <cell r="WA34">
            <v>0</v>
          </cell>
          <cell r="WB34">
            <v>0.10368211478335883</v>
          </cell>
          <cell r="WC34">
            <v>0.10368211478335881</v>
          </cell>
          <cell r="WD34">
            <v>0.10368211478335883</v>
          </cell>
          <cell r="WE34">
            <v>0</v>
          </cell>
          <cell r="WF34">
            <v>0.10368211478335881</v>
          </cell>
          <cell r="WG34">
            <v>0</v>
          </cell>
          <cell r="WH34">
            <v>0</v>
          </cell>
          <cell r="WI34">
            <v>0</v>
          </cell>
          <cell r="WJ34">
            <v>0</v>
          </cell>
          <cell r="WK34">
            <v>0</v>
          </cell>
          <cell r="WL34">
            <v>0</v>
          </cell>
          <cell r="WM34">
            <v>0</v>
          </cell>
          <cell r="WN34">
            <v>0.10368211478335883</v>
          </cell>
          <cell r="WO34">
            <v>5.0141901488654925</v>
          </cell>
          <cell r="WP34">
            <v>6.4550024936270809</v>
          </cell>
          <cell r="WQ34">
            <v>2.7270348443392285</v>
          </cell>
          <cell r="WR34">
            <v>6.1358283997632643</v>
          </cell>
          <cell r="WS34">
            <v>0</v>
          </cell>
          <cell r="WT34">
            <v>8.1811045330176828</v>
          </cell>
          <cell r="WU34">
            <v>0</v>
          </cell>
          <cell r="WV34">
            <v>2.5373497599240422</v>
          </cell>
          <cell r="WW34">
            <v>1.3799718403487802</v>
          </cell>
          <cell r="WX34">
            <v>3.1049366407847554</v>
          </cell>
          <cell r="WY34">
            <v>0</v>
          </cell>
          <cell r="WZ34">
            <v>4.1399155210463405</v>
          </cell>
          <cell r="XA34">
            <v>0</v>
          </cell>
          <cell r="XB34">
            <v>0.46834608978988534</v>
          </cell>
          <cell r="XC34">
            <v>0.25471632868889577</v>
          </cell>
          <cell r="XD34">
            <v>0.5731117395500156</v>
          </cell>
          <cell r="XE34">
            <v>0</v>
          </cell>
          <cell r="XF34">
            <v>0.76414898606668724</v>
          </cell>
          <cell r="XG34">
            <v>0</v>
          </cell>
          <cell r="XH34">
            <v>0.37731001581503126</v>
          </cell>
          <cell r="XI34">
            <v>0.20520513376992339</v>
          </cell>
          <cell r="XJ34">
            <v>0.46171155098232769</v>
          </cell>
          <cell r="XK34">
            <v>0</v>
          </cell>
          <cell r="XL34">
            <v>0.61561540130977022</v>
          </cell>
          <cell r="XM34">
            <v>0</v>
          </cell>
          <cell r="XN34">
            <v>0</v>
          </cell>
          <cell r="XO34">
            <v>0</v>
          </cell>
          <cell r="XP34">
            <v>0</v>
          </cell>
          <cell r="XQ34">
            <v>0</v>
          </cell>
          <cell r="XR34">
            <v>0</v>
          </cell>
          <cell r="XS34">
            <v>0</v>
          </cell>
          <cell r="XT34">
            <v>0</v>
          </cell>
          <cell r="XU34">
            <v>0</v>
          </cell>
          <cell r="XV34">
            <v>0</v>
          </cell>
          <cell r="XW34">
            <v>0</v>
          </cell>
          <cell r="XX34">
            <v>0</v>
          </cell>
          <cell r="XY34">
            <v>0</v>
          </cell>
          <cell r="XZ34">
            <v>8.0838226715974959E-2</v>
          </cell>
          <cell r="YA34">
            <v>4.3964958341066611E-2</v>
          </cell>
          <cell r="YB34">
            <v>9.892115626739989E-2</v>
          </cell>
          <cell r="YC34">
            <v>0</v>
          </cell>
          <cell r="YD34">
            <v>0.13189487502319985</v>
          </cell>
          <cell r="YE34">
            <v>0</v>
          </cell>
          <cell r="YF34">
            <v>1.5503460566205591</v>
          </cell>
          <cell r="YG34">
            <v>0.84317658319056199</v>
          </cell>
          <cell r="YH34">
            <v>1.8971473121787645</v>
          </cell>
          <cell r="YI34">
            <v>0</v>
          </cell>
          <cell r="YJ34">
            <v>2.5295297495716857</v>
          </cell>
          <cell r="YK34">
            <v>0</v>
          </cell>
          <cell r="YL34">
            <v>0</v>
          </cell>
          <cell r="YM34">
            <v>0</v>
          </cell>
          <cell r="YN34">
            <v>0</v>
          </cell>
          <cell r="YO34">
            <v>0</v>
          </cell>
          <cell r="YP34">
            <v>0</v>
          </cell>
          <cell r="YQ34">
            <v>0</v>
          </cell>
          <cell r="YR34">
            <v>0.5924542010636471</v>
          </cell>
          <cell r="YS34">
            <v>2.0455995316905711E-2</v>
          </cell>
          <cell r="YT34">
            <v>0.73253027284103311</v>
          </cell>
          <cell r="YU34">
            <v>4.7430012073116611E-3</v>
          </cell>
          <cell r="YV34">
            <v>0.43185613219220487</v>
          </cell>
          <cell r="YW34">
            <v>0.14474273688924064</v>
          </cell>
          <cell r="YX34">
            <v>2.9647178909905629</v>
          </cell>
          <cell r="YY34">
            <v>0.12268991836458636</v>
          </cell>
          <cell r="YZ34">
            <v>0.46834608978988534</v>
          </cell>
          <cell r="ZA34">
            <v>0.76269412042360685</v>
          </cell>
          <cell r="ZB34">
            <v>2.6333963583356788E-2</v>
          </cell>
          <cell r="ZC34">
            <v>0.94302062695329936</v>
          </cell>
          <cell r="ZD34">
            <v>6.1058882315023887E-3</v>
          </cell>
          <cell r="ZE34">
            <v>0.55594868312274837</v>
          </cell>
          <cell r="ZF34">
            <v>0.18633412372002967</v>
          </cell>
          <cell r="ZG34">
            <v>3.8166205929735009</v>
          </cell>
          <cell r="ZH34">
            <v>0.15794449461903576</v>
          </cell>
          <cell r="ZI34">
            <v>0.60292391946049839</v>
          </cell>
          <cell r="ZJ34">
            <v>0.06</v>
          </cell>
          <cell r="ZK34">
            <v>0</v>
          </cell>
          <cell r="ZL34">
            <v>0</v>
          </cell>
          <cell r="ZM34">
            <v>0</v>
          </cell>
          <cell r="ZN34">
            <v>0</v>
          </cell>
          <cell r="ZO34">
            <v>0</v>
          </cell>
          <cell r="ZP34">
            <v>0</v>
          </cell>
          <cell r="ZQ34">
            <v>0</v>
          </cell>
          <cell r="ZR34">
            <v>0</v>
          </cell>
          <cell r="ZS34">
            <v>0</v>
          </cell>
          <cell r="ZT34">
            <v>0</v>
          </cell>
          <cell r="ZU34">
            <v>0</v>
          </cell>
          <cell r="ZV34">
            <v>0</v>
          </cell>
          <cell r="ZW34">
            <v>0</v>
          </cell>
        </row>
        <row r="35">
          <cell r="A35" t="str">
            <v>Malawi_19</v>
          </cell>
          <cell r="B35" t="str">
            <v>Malawi</v>
          </cell>
          <cell r="C35" t="str">
            <v>Kachere Health Centre</v>
          </cell>
          <cell r="D35" t="str">
            <v>Health Center</v>
          </cell>
          <cell r="E35" t="str">
            <v>Primary</v>
          </cell>
          <cell r="F35" t="str">
            <v>Rural</v>
          </cell>
          <cell r="G35" t="str">
            <v>No</v>
          </cell>
          <cell r="H35">
            <v>40164</v>
          </cell>
          <cell r="I35">
            <v>26340</v>
          </cell>
          <cell r="J35">
            <v>23638</v>
          </cell>
          <cell r="K35">
            <v>8</v>
          </cell>
          <cell r="L35">
            <v>0</v>
          </cell>
          <cell r="M35" t="str">
            <v>USD</v>
          </cell>
          <cell r="N35">
            <v>1</v>
          </cell>
          <cell r="O35">
            <v>0.97</v>
          </cell>
          <cell r="P35">
            <v>0</v>
          </cell>
          <cell r="Q35">
            <v>0.03</v>
          </cell>
          <cell r="R35">
            <v>0</v>
          </cell>
          <cell r="S35">
            <v>0</v>
          </cell>
          <cell r="T35">
            <v>23638</v>
          </cell>
          <cell r="U35" t="str">
            <v>Jan-10</v>
          </cell>
          <cell r="V35" t="str">
            <v>Dec-10</v>
          </cell>
          <cell r="W35">
            <v>7.5</v>
          </cell>
          <cell r="X35">
            <v>69</v>
          </cell>
          <cell r="Y35">
            <v>0</v>
          </cell>
          <cell r="Z35">
            <v>4.833333333333333</v>
          </cell>
          <cell r="AA35">
            <v>0</v>
          </cell>
          <cell r="AB35">
            <v>81.333333333333329</v>
          </cell>
          <cell r="AC35">
            <v>73.833333333333329</v>
          </cell>
          <cell r="AD35">
            <v>10.472950819672132</v>
          </cell>
          <cell r="AE35">
            <v>12.5</v>
          </cell>
          <cell r="AF35">
            <v>12</v>
          </cell>
          <cell r="AG35">
            <v>10.199999999999999</v>
          </cell>
          <cell r="AH35">
            <v>0</v>
          </cell>
          <cell r="AI35">
            <v>12</v>
          </cell>
          <cell r="AJ35">
            <v>0</v>
          </cell>
          <cell r="AK35">
            <v>12.5</v>
          </cell>
          <cell r="AL35">
            <v>12.5</v>
          </cell>
          <cell r="AM35">
            <v>0</v>
          </cell>
          <cell r="AN35">
            <v>12.5</v>
          </cell>
          <cell r="AO35">
            <v>0</v>
          </cell>
          <cell r="AP35">
            <v>0</v>
          </cell>
          <cell r="AQ35">
            <v>0</v>
          </cell>
          <cell r="AR35">
            <v>0</v>
          </cell>
          <cell r="AS35">
            <v>0</v>
          </cell>
          <cell r="AT35">
            <v>0</v>
          </cell>
          <cell r="AU35">
            <v>0</v>
          </cell>
          <cell r="AV35">
            <v>0</v>
          </cell>
          <cell r="AW35">
            <v>0</v>
          </cell>
          <cell r="AX35">
            <v>0</v>
          </cell>
          <cell r="AY35">
            <v>0</v>
          </cell>
          <cell r="AZ35">
            <v>10647.499999999998</v>
          </cell>
          <cell r="BA35" t="str">
            <v>1: Yes</v>
          </cell>
          <cell r="BB35" t="str">
            <v>6</v>
          </cell>
          <cell r="BC35" t="str">
            <v>4</v>
          </cell>
          <cell r="BD35" t="str">
            <v>0</v>
          </cell>
          <cell r="BE35" t="str">
            <v>6</v>
          </cell>
          <cell r="BF35" t="str">
            <v>N/A</v>
          </cell>
          <cell r="BG35" t="str">
            <v>N/A</v>
          </cell>
          <cell r="BH35" t="str">
            <v>1: Yes</v>
          </cell>
          <cell r="BI35" t="str">
            <v>N_INITIATION,N_STAGE,N_MONITORING: Initiation, WHO Staging, Routine clinical monitoring</v>
          </cell>
          <cell r="BJ35" t="str">
            <v>None - they all work together (The MA is technically in charge, but has fewer clinical qualifications than the NMTs do).</v>
          </cell>
          <cell r="BK35" t="str">
            <v>1: Yes</v>
          </cell>
          <cell r="BL35">
            <v>0.9</v>
          </cell>
          <cell r="BM35" t="str">
            <v>1: Yes</v>
          </cell>
          <cell r="BN35" t="str">
            <v>6</v>
          </cell>
          <cell r="BO35" t="str">
            <v>4</v>
          </cell>
          <cell r="BP35" t="str">
            <v>0</v>
          </cell>
          <cell r="BQ35" t="str">
            <v>6</v>
          </cell>
          <cell r="BR35" t="str">
            <v>N/A</v>
          </cell>
          <cell r="BS35" t="str">
            <v>N/A</v>
          </cell>
          <cell r="BT35" t="str">
            <v>1: Yes</v>
          </cell>
          <cell r="BU35" t="str">
            <v>0: No</v>
          </cell>
          <cell r="BV35" t="str">
            <v>0: No</v>
          </cell>
          <cell r="BW35" t="str">
            <v>0: No</v>
          </cell>
          <cell r="BX35" t="str">
            <v>0: No</v>
          </cell>
          <cell r="BY35" t="str">
            <v>0: No</v>
          </cell>
          <cell r="BZ35" t="str">
            <v>0: No</v>
          </cell>
          <cell r="CA35" t="str">
            <v/>
          </cell>
          <cell r="CB35" t="str">
            <v>Records were well kept, although this is one of the few sites where inactive files are not kept separately (although the site staff indicated they were going to start doing that. Compliance was reasonably good at the site, with most missed appointments falling within the 7 day window. Since the clinic only started providing ART in 2009, we were not able to reach 100 eligible charts for this site. However, we collected additional charts (initiation dates through  December 2010) in case it's useful for purposes of analysis.</v>
          </cell>
          <cell r="CC35">
            <v>36.897732967363517</v>
          </cell>
          <cell r="CD35">
            <v>42.277749913297484</v>
          </cell>
          <cell r="CE35">
            <v>36.351230117325073</v>
          </cell>
          <cell r="CF35">
            <v>23.846620013624342</v>
          </cell>
          <cell r="CG35">
            <v>27.323668858062174</v>
          </cell>
          <cell r="CH35">
            <v>23.493420921074222</v>
          </cell>
          <cell r="CI35">
            <v>23.225118529352841</v>
          </cell>
          <cell r="CJ35">
            <v>0</v>
          </cell>
          <cell r="CK35">
            <v>27.323668858062174</v>
          </cell>
          <cell r="CL35">
            <v>0</v>
          </cell>
          <cell r="CM35">
            <v>13.051112953739175</v>
          </cell>
          <cell r="CN35">
            <v>14.954081055235308</v>
          </cell>
          <cell r="CO35">
            <v>12.857809196250852</v>
          </cell>
          <cell r="CP35">
            <v>12.710968896950011</v>
          </cell>
          <cell r="CQ35">
            <v>0</v>
          </cell>
          <cell r="CR35">
            <v>14.954081055235307</v>
          </cell>
          <cell r="CS35">
            <v>0</v>
          </cell>
          <cell r="CT35">
            <v>23.493420921074222</v>
          </cell>
          <cell r="CU35">
            <v>23.225118529352841</v>
          </cell>
          <cell r="CV35">
            <v>27.323668858062174</v>
          </cell>
          <cell r="CW35">
            <v>12.857809196250852</v>
          </cell>
          <cell r="CX35">
            <v>12.710968896950011</v>
          </cell>
          <cell r="CY35">
            <v>14.954081055235307</v>
          </cell>
          <cell r="CZ35">
            <v>22.474742331885381</v>
          </cell>
          <cell r="DA35">
            <v>25.751759234468345</v>
          </cell>
          <cell r="DB35">
            <v>21.888995349298085</v>
          </cell>
          <cell r="DC35">
            <v>0</v>
          </cell>
          <cell r="DD35">
            <v>25.751759234468345</v>
          </cell>
          <cell r="DE35">
            <v>0</v>
          </cell>
          <cell r="DF35">
            <v>0</v>
          </cell>
          <cell r="DG35">
            <v>0</v>
          </cell>
          <cell r="DH35">
            <v>0</v>
          </cell>
          <cell r="DI35">
            <v>0</v>
          </cell>
          <cell r="DJ35">
            <v>0</v>
          </cell>
          <cell r="DK35">
            <v>0</v>
          </cell>
          <cell r="DL35">
            <v>1.4419377526916917</v>
          </cell>
          <cell r="DM35">
            <v>1.6521850746972195</v>
          </cell>
          <cell r="DN35">
            <v>1.4043573134926364</v>
          </cell>
          <cell r="DO35">
            <v>0</v>
          </cell>
          <cell r="DP35">
            <v>1.6521850746972193</v>
          </cell>
          <cell r="DQ35">
            <v>0</v>
          </cell>
          <cell r="DR35">
            <v>0.14005062857749512</v>
          </cell>
          <cell r="DS35">
            <v>0.16047125321863731</v>
          </cell>
          <cell r="DT35">
            <v>0.13640056523584168</v>
          </cell>
          <cell r="DU35">
            <v>0</v>
          </cell>
          <cell r="DV35">
            <v>0.16047125321863728</v>
          </cell>
          <cell r="DW35">
            <v>0</v>
          </cell>
          <cell r="DX35">
            <v>0.12480337600523744</v>
          </cell>
          <cell r="DY35">
            <v>0.14300081589705538</v>
          </cell>
          <cell r="DZ35">
            <v>0.12155069351249703</v>
          </cell>
          <cell r="EA35">
            <v>0</v>
          </cell>
          <cell r="EB35">
            <v>0.14300081589705535</v>
          </cell>
          <cell r="EC35">
            <v>0</v>
          </cell>
          <cell r="ED35">
            <v>8.2007087310785352</v>
          </cell>
          <cell r="EE35">
            <v>9.3964448480073397</v>
          </cell>
          <cell r="EF35">
            <v>7.9869781208062376</v>
          </cell>
          <cell r="EG35">
            <v>0</v>
          </cell>
          <cell r="EH35">
            <v>9.3964448480073379</v>
          </cell>
          <cell r="EI35">
            <v>0</v>
          </cell>
          <cell r="EJ35">
            <v>4.2018434508064013</v>
          </cell>
          <cell r="EK35">
            <v>4.8145095186511488</v>
          </cell>
          <cell r="EL35">
            <v>4.092333090853475</v>
          </cell>
          <cell r="EM35">
            <v>0</v>
          </cell>
          <cell r="EN35">
            <v>4.8145095186511488</v>
          </cell>
          <cell r="EO35">
            <v>0</v>
          </cell>
          <cell r="EP35">
            <v>0.31364669631877423</v>
          </cell>
          <cell r="EQ35">
            <v>0.35937916835774086</v>
          </cell>
          <cell r="ER35">
            <v>0.30547229310407964</v>
          </cell>
          <cell r="ES35">
            <v>0</v>
          </cell>
          <cell r="ET35">
            <v>0.35937916835774092</v>
          </cell>
          <cell r="EU35">
            <v>0</v>
          </cell>
          <cell r="EV35">
            <v>0</v>
          </cell>
          <cell r="EW35">
            <v>2.459016393442623</v>
          </cell>
          <cell r="EX35">
            <v>4.918032786885246</v>
          </cell>
          <cell r="EY35">
            <v>0</v>
          </cell>
          <cell r="EZ35">
            <v>0</v>
          </cell>
          <cell r="FA35">
            <v>0</v>
          </cell>
          <cell r="FB35">
            <v>0</v>
          </cell>
          <cell r="FC35">
            <v>0</v>
          </cell>
          <cell r="FD35">
            <v>0</v>
          </cell>
          <cell r="FE35">
            <v>7.3770491803278695</v>
          </cell>
          <cell r="FF35">
            <v>4.9249180327868851</v>
          </cell>
          <cell r="FG35">
            <v>4.147868852459017</v>
          </cell>
          <cell r="FH35">
            <v>9.0727868852459022</v>
          </cell>
          <cell r="FI35">
            <v>0</v>
          </cell>
          <cell r="FJ35">
            <v>2.817562808170933</v>
          </cell>
          <cell r="FK35">
            <v>5.6351256163418659</v>
          </cell>
          <cell r="FL35">
            <v>0</v>
          </cell>
          <cell r="FM35">
            <v>0</v>
          </cell>
          <cell r="FN35">
            <v>0</v>
          </cell>
          <cell r="FO35">
            <v>0</v>
          </cell>
          <cell r="FP35">
            <v>0</v>
          </cell>
          <cell r="FQ35">
            <v>0</v>
          </cell>
          <cell r="FR35">
            <v>8.4526884245127984</v>
          </cell>
          <cell r="FS35">
            <v>5.6430147922047444</v>
          </cell>
          <cell r="FT35">
            <v>4.7526649448227287</v>
          </cell>
          <cell r="FU35">
            <v>10.395679737027473</v>
          </cell>
          <cell r="FV35">
            <v>0</v>
          </cell>
          <cell r="FW35">
            <v>2.4225952000729305</v>
          </cell>
          <cell r="FX35">
            <v>4.845190400145861</v>
          </cell>
          <cell r="FY35">
            <v>0</v>
          </cell>
          <cell r="FZ35">
            <v>0</v>
          </cell>
          <cell r="GA35">
            <v>0</v>
          </cell>
          <cell r="GB35">
            <v>0</v>
          </cell>
          <cell r="GC35">
            <v>0</v>
          </cell>
          <cell r="GD35">
            <v>0</v>
          </cell>
          <cell r="GE35">
            <v>7.2677856002187919</v>
          </cell>
          <cell r="GF35">
            <v>4.8519736667060656</v>
          </cell>
          <cell r="GG35">
            <v>4.0864335834830188</v>
          </cell>
          <cell r="GH35">
            <v>8.9384072501890834</v>
          </cell>
          <cell r="GI35">
            <v>0</v>
          </cell>
          <cell r="GJ35">
            <v>2662.2234214786831</v>
          </cell>
          <cell r="GK35">
            <v>3517.7010253642743</v>
          </cell>
          <cell r="GL35">
            <v>0</v>
          </cell>
          <cell r="GM35" t="e">
            <v>#DIV/0!</v>
          </cell>
          <cell r="GN35" t="str">
            <v/>
          </cell>
          <cell r="GO35">
            <v>0</v>
          </cell>
          <cell r="GP35">
            <v>0</v>
          </cell>
          <cell r="GQ35" t="str">
            <v/>
          </cell>
          <cell r="GR35">
            <v>1759.5700665587331</v>
          </cell>
          <cell r="GS35">
            <v>1540.6873725150951</v>
          </cell>
          <cell r="GT35">
            <v>0</v>
          </cell>
          <cell r="GU35">
            <v>1</v>
          </cell>
          <cell r="GV35">
            <v>0</v>
          </cell>
          <cell r="GW35">
            <v>0</v>
          </cell>
          <cell r="GX35">
            <v>0</v>
          </cell>
          <cell r="GY35">
            <v>0</v>
          </cell>
          <cell r="GZ35">
            <v>4.9249180327868851</v>
          </cell>
          <cell r="HA35">
            <v>0.54</v>
          </cell>
          <cell r="HB35">
            <v>73.966185101580123</v>
          </cell>
          <cell r="HC35">
            <v>74.736652173913029</v>
          </cell>
          <cell r="HD35">
            <v>0</v>
          </cell>
          <cell r="HE35">
            <v>62.967103448275864</v>
          </cell>
          <cell r="HF35">
            <v>0</v>
          </cell>
          <cell r="HG35">
            <v>62.131595485327303</v>
          </cell>
          <cell r="HH35">
            <v>11.834589616252821</v>
          </cell>
          <cell r="HI35">
            <v>62.778787826086941</v>
          </cell>
          <cell r="HJ35">
            <v>11.957864347826085</v>
          </cell>
          <cell r="HK35">
            <v>0</v>
          </cell>
          <cell r="HL35">
            <v>0</v>
          </cell>
          <cell r="HM35">
            <v>52.892366896551728</v>
          </cell>
          <cell r="HN35">
            <v>10.07473655172414</v>
          </cell>
          <cell r="HO35">
            <v>0</v>
          </cell>
          <cell r="HP35">
            <v>0</v>
          </cell>
          <cell r="HQ35">
            <v>0</v>
          </cell>
          <cell r="HR35">
            <v>71</v>
          </cell>
          <cell r="HS35">
            <v>0</v>
          </cell>
          <cell r="HT35">
            <v>0</v>
          </cell>
          <cell r="HU35" t="str">
            <v>0: No</v>
          </cell>
          <cell r="HV35" t="str">
            <v>N/A</v>
          </cell>
          <cell r="HW35" t="str">
            <v>N/A</v>
          </cell>
          <cell r="HX35" t="str">
            <v>N/A</v>
          </cell>
          <cell r="HY35" t="str">
            <v>N/A</v>
          </cell>
          <cell r="HZ35" t="str">
            <v>N/A</v>
          </cell>
          <cell r="IA35" t="str">
            <v>N/A</v>
          </cell>
          <cell r="IB35" t="str">
            <v>N/A</v>
          </cell>
          <cell r="IC35" t="str">
            <v>N/A</v>
          </cell>
          <cell r="ID35">
            <v>0</v>
          </cell>
          <cell r="IE35">
            <v>66.5</v>
          </cell>
          <cell r="IF35">
            <v>0</v>
          </cell>
          <cell r="IG35">
            <v>0</v>
          </cell>
          <cell r="IH35">
            <v>0</v>
          </cell>
          <cell r="II35">
            <v>0</v>
          </cell>
          <cell r="IJ35">
            <v>0</v>
          </cell>
          <cell r="IK35">
            <v>0</v>
          </cell>
          <cell r="IL35">
            <v>0</v>
          </cell>
          <cell r="IM35">
            <v>0</v>
          </cell>
          <cell r="IN35">
            <v>61.2</v>
          </cell>
          <cell r="IO35">
            <v>152.28</v>
          </cell>
          <cell r="IP35" t="str">
            <v>N/A</v>
          </cell>
          <cell r="IQ35" t="str">
            <v>N/A</v>
          </cell>
          <cell r="IR35" t="str">
            <v>N/A</v>
          </cell>
          <cell r="IS35" t="str">
            <v>N/A</v>
          </cell>
          <cell r="IT35" t="str">
            <v>N/A</v>
          </cell>
          <cell r="IU35" t="str">
            <v>N/A</v>
          </cell>
          <cell r="IV35">
            <v>973.47799999999995</v>
          </cell>
          <cell r="IW35">
            <v>0</v>
          </cell>
          <cell r="IX35">
            <v>0</v>
          </cell>
          <cell r="IY35">
            <v>0</v>
          </cell>
          <cell r="IZ35">
            <v>116.80799999999999</v>
          </cell>
          <cell r="JA35">
            <v>0</v>
          </cell>
          <cell r="JB35">
            <v>0</v>
          </cell>
          <cell r="JC35">
            <v>23</v>
          </cell>
          <cell r="JD35">
            <v>1035</v>
          </cell>
          <cell r="JE35">
            <v>0</v>
          </cell>
          <cell r="JF35">
            <v>0</v>
          </cell>
          <cell r="JG35">
            <v>0</v>
          </cell>
          <cell r="JH35">
            <v>124</v>
          </cell>
          <cell r="JI35">
            <v>0</v>
          </cell>
          <cell r="JJ35">
            <v>0</v>
          </cell>
          <cell r="JK35">
            <v>23</v>
          </cell>
          <cell r="JL35">
            <v>64.5</v>
          </cell>
          <cell r="JM35">
            <v>2</v>
          </cell>
          <cell r="JN35">
            <v>0</v>
          </cell>
          <cell r="JO35">
            <v>0</v>
          </cell>
          <cell r="JP35">
            <v>0</v>
          </cell>
          <cell r="JQ35">
            <v>0</v>
          </cell>
          <cell r="JR35">
            <v>0</v>
          </cell>
          <cell r="JS35">
            <v>0</v>
          </cell>
          <cell r="JT35">
            <v>0</v>
          </cell>
          <cell r="JU35">
            <v>0</v>
          </cell>
          <cell r="JV35">
            <v>5.0999999999999996</v>
          </cell>
          <cell r="JW35" t="str">
            <v/>
          </cell>
          <cell r="JX35" t="str">
            <v/>
          </cell>
          <cell r="JY35" t="str">
            <v/>
          </cell>
          <cell r="JZ35">
            <v>4.49</v>
          </cell>
          <cell r="KA35" t="str">
            <v/>
          </cell>
          <cell r="KB35" t="str">
            <v/>
          </cell>
          <cell r="KC35" t="str">
            <v/>
          </cell>
          <cell r="KD35" t="str">
            <v/>
          </cell>
          <cell r="KE35" t="str">
            <v/>
          </cell>
          <cell r="KF35" t="str">
            <v>Tenofovir/Emtricitabine (TDF/FTC)</v>
          </cell>
          <cell r="KG35" t="str">
            <v/>
          </cell>
          <cell r="KH35" t="str">
            <v>0: No</v>
          </cell>
          <cell r="KI35" t="str">
            <v>N/A</v>
          </cell>
          <cell r="KJ35" t="str">
            <v>N/A</v>
          </cell>
          <cell r="KK35" t="str">
            <v>N/A</v>
          </cell>
          <cell r="KL35" t="str">
            <v>N/A</v>
          </cell>
          <cell r="KM35">
            <v>66.5</v>
          </cell>
          <cell r="KN35">
            <v>0</v>
          </cell>
          <cell r="KO35">
            <v>0</v>
          </cell>
          <cell r="KP35">
            <v>0</v>
          </cell>
          <cell r="KQ35">
            <v>1.5912295081967216</v>
          </cell>
          <cell r="KR35">
            <v>17.256000000000004</v>
          </cell>
          <cell r="KS35">
            <v>0</v>
          </cell>
          <cell r="KT35">
            <v>0</v>
          </cell>
          <cell r="KU35">
            <v>0</v>
          </cell>
          <cell r="KV35">
            <v>0</v>
          </cell>
          <cell r="KW35">
            <v>8.358147540983607</v>
          </cell>
          <cell r="KX35">
            <v>8.358147540983607</v>
          </cell>
          <cell r="KY35">
            <v>8.358147540983607</v>
          </cell>
          <cell r="KZ35">
            <v>0</v>
          </cell>
          <cell r="LA35">
            <v>8.358147540983607</v>
          </cell>
          <cell r="LB35">
            <v>0</v>
          </cell>
          <cell r="LC35">
            <v>0</v>
          </cell>
          <cell r="LD35">
            <v>0</v>
          </cell>
          <cell r="LE35">
            <v>0</v>
          </cell>
          <cell r="LF35">
            <v>0</v>
          </cell>
          <cell r="LG35">
            <v>0</v>
          </cell>
          <cell r="LH35">
            <v>0</v>
          </cell>
          <cell r="LI35">
            <v>1.5912295081967216</v>
          </cell>
          <cell r="LJ35">
            <v>17.256000000000004</v>
          </cell>
          <cell r="LK35">
            <v>0</v>
          </cell>
          <cell r="LL35">
            <v>0</v>
          </cell>
          <cell r="LM35">
            <v>0</v>
          </cell>
          <cell r="LN35">
            <v>0</v>
          </cell>
          <cell r="LO35">
            <v>0</v>
          </cell>
          <cell r="LP35">
            <v>0</v>
          </cell>
          <cell r="LQ35">
            <v>0</v>
          </cell>
          <cell r="LR35">
            <v>0</v>
          </cell>
          <cell r="LS35">
            <v>0</v>
          </cell>
          <cell r="LT35">
            <v>0</v>
          </cell>
          <cell r="LU35">
            <v>0</v>
          </cell>
          <cell r="LV35">
            <v>0</v>
          </cell>
          <cell r="LW35">
            <v>0</v>
          </cell>
          <cell r="LX35">
            <v>0</v>
          </cell>
          <cell r="LY35">
            <v>0</v>
          </cell>
          <cell r="LZ35">
            <v>0</v>
          </cell>
          <cell r="MA35">
            <v>0</v>
          </cell>
          <cell r="MB35">
            <v>0</v>
          </cell>
          <cell r="MC35">
            <v>0</v>
          </cell>
          <cell r="MD35">
            <v>0</v>
          </cell>
          <cell r="ME35">
            <v>0</v>
          </cell>
          <cell r="MF35">
            <v>0</v>
          </cell>
          <cell r="MG35">
            <v>0</v>
          </cell>
          <cell r="MH35">
            <v>0</v>
          </cell>
          <cell r="MI35">
            <v>0</v>
          </cell>
          <cell r="MJ35">
            <v>0</v>
          </cell>
          <cell r="MK35">
            <v>0</v>
          </cell>
          <cell r="ML35">
            <v>0</v>
          </cell>
          <cell r="MM35">
            <v>1.5912295081967216</v>
          </cell>
          <cell r="MN35">
            <v>17.256000000000004</v>
          </cell>
          <cell r="MO35">
            <v>0</v>
          </cell>
          <cell r="MP35">
            <v>0</v>
          </cell>
          <cell r="MQ35">
            <v>0</v>
          </cell>
          <cell r="MR35">
            <v>0</v>
          </cell>
          <cell r="MS35">
            <v>0</v>
          </cell>
          <cell r="MT35">
            <v>0.22131147540983609</v>
          </cell>
          <cell r="MU35">
            <v>0</v>
          </cell>
          <cell r="MV35">
            <v>0</v>
          </cell>
          <cell r="MW35">
            <v>0</v>
          </cell>
          <cell r="MX35">
            <v>0</v>
          </cell>
          <cell r="MY35">
            <v>0</v>
          </cell>
          <cell r="MZ35">
            <v>0</v>
          </cell>
          <cell r="NA35">
            <v>0</v>
          </cell>
          <cell r="NB35">
            <v>0</v>
          </cell>
          <cell r="NC35" t="str">
            <v/>
          </cell>
          <cell r="ND35">
            <v>7.19</v>
          </cell>
          <cell r="NE35">
            <v>0</v>
          </cell>
          <cell r="NF35">
            <v>0</v>
          </cell>
          <cell r="NG35" t="str">
            <v>N/A</v>
          </cell>
          <cell r="NH35" t="str">
            <v>N/A</v>
          </cell>
          <cell r="NI35" t="str">
            <v>N/A</v>
          </cell>
          <cell r="NJ35" t="str">
            <v>N/A</v>
          </cell>
          <cell r="NK35" t="str">
            <v>N/A</v>
          </cell>
          <cell r="NL35" t="str">
            <v>N/A</v>
          </cell>
          <cell r="NM35">
            <v>18</v>
          </cell>
          <cell r="NN35">
            <v>0</v>
          </cell>
          <cell r="NO35">
            <v>18</v>
          </cell>
          <cell r="NP35">
            <v>0</v>
          </cell>
          <cell r="NQ35">
            <v>0</v>
          </cell>
          <cell r="NR35">
            <v>0</v>
          </cell>
          <cell r="NS35">
            <v>0</v>
          </cell>
          <cell r="NT35">
            <v>0</v>
          </cell>
          <cell r="NU35">
            <v>0</v>
          </cell>
          <cell r="NV35">
            <v>1.5979873178629254</v>
          </cell>
          <cell r="NW35">
            <v>0</v>
          </cell>
          <cell r="NX35">
            <v>8.3581475409836088</v>
          </cell>
          <cell r="NY35">
            <v>0</v>
          </cell>
          <cell r="NZ35">
            <v>0</v>
          </cell>
          <cell r="OA35">
            <v>0</v>
          </cell>
          <cell r="OB35">
            <v>0</v>
          </cell>
          <cell r="OC35">
            <v>0</v>
          </cell>
          <cell r="OD35">
            <v>0</v>
          </cell>
          <cell r="OE35">
            <v>0</v>
          </cell>
          <cell r="OF35">
            <v>0</v>
          </cell>
          <cell r="OG35">
            <v>0</v>
          </cell>
          <cell r="OH35">
            <v>0</v>
          </cell>
          <cell r="OI35">
            <v>0</v>
          </cell>
          <cell r="OJ35">
            <v>0</v>
          </cell>
          <cell r="OK35">
            <v>0</v>
          </cell>
          <cell r="OL35">
            <v>0</v>
          </cell>
          <cell r="OM35">
            <v>0</v>
          </cell>
          <cell r="ON35">
            <v>0</v>
          </cell>
          <cell r="OO35">
            <v>0</v>
          </cell>
          <cell r="OP35">
            <v>22.579910655737706</v>
          </cell>
          <cell r="OQ35">
            <v>22.465365020316028</v>
          </cell>
          <cell r="OR35">
            <v>23.707548799999998</v>
          </cell>
          <cell r="OS35">
            <v>23.707548799999998</v>
          </cell>
          <cell r="OT35">
            <v>22.279518115942029</v>
          </cell>
          <cell r="OU35">
            <v>0</v>
          </cell>
          <cell r="OV35">
            <v>25.11848979310345</v>
          </cell>
          <cell r="OW35">
            <v>7.1844147540983609</v>
          </cell>
          <cell r="OX35">
            <v>7.0119887999999992</v>
          </cell>
          <cell r="OY35">
            <v>7.1982976811594206</v>
          </cell>
          <cell r="OZ35">
            <v>0</v>
          </cell>
          <cell r="PA35">
            <v>7.2537815172413804</v>
          </cell>
          <cell r="PB35">
            <v>0</v>
          </cell>
          <cell r="PC35">
            <v>18.967124950819674</v>
          </cell>
          <cell r="PD35">
            <v>0</v>
          </cell>
          <cell r="PE35">
            <v>19.914340992</v>
          </cell>
          <cell r="PF35">
            <v>18.714795217391305</v>
          </cell>
          <cell r="PG35">
            <v>0</v>
          </cell>
          <cell r="PH35">
            <v>21.099531426206898</v>
          </cell>
          <cell r="PI35">
            <v>3.612785704918033</v>
          </cell>
          <cell r="PJ35">
            <v>0</v>
          </cell>
          <cell r="PK35">
            <v>3.793207808</v>
          </cell>
          <cell r="PL35">
            <v>3.5647228985507247</v>
          </cell>
          <cell r="PM35">
            <v>0</v>
          </cell>
          <cell r="PN35">
            <v>4.0189583668965527</v>
          </cell>
          <cell r="PO35">
            <v>0.36852463768115945</v>
          </cell>
          <cell r="PP35">
            <v>1</v>
          </cell>
          <cell r="PQ35">
            <v>0.3</v>
          </cell>
          <cell r="PR35">
            <v>1</v>
          </cell>
          <cell r="PS35">
            <v>0.7</v>
          </cell>
          <cell r="PT35" t="str">
            <v>1: Yes</v>
          </cell>
          <cell r="PU35" t="str">
            <v>1: Yes</v>
          </cell>
          <cell r="PV35">
            <v>0.8</v>
          </cell>
          <cell r="PW35" t="str">
            <v>1: Yes</v>
          </cell>
          <cell r="PX35" t="str">
            <v>0: All patients when initiated</v>
          </cell>
          <cell r="PY35">
            <v>1</v>
          </cell>
          <cell r="PZ35" t="str">
            <v>0: No</v>
          </cell>
          <cell r="QA35" t="str">
            <v>N/A</v>
          </cell>
          <cell r="QB35" t="str">
            <v>N/A</v>
          </cell>
          <cell r="QC35">
            <v>0</v>
          </cell>
          <cell r="QD35">
            <v>0</v>
          </cell>
          <cell r="QE35">
            <v>14.994184426229509</v>
          </cell>
          <cell r="QF35">
            <v>0.40131147540983608</v>
          </cell>
          <cell r="QG35">
            <v>0</v>
          </cell>
          <cell r="QH35">
            <v>0</v>
          </cell>
          <cell r="QI35">
            <v>0</v>
          </cell>
          <cell r="QJ35">
            <v>7.1844147540983609</v>
          </cell>
          <cell r="QK35">
            <v>0</v>
          </cell>
          <cell r="QL35">
            <v>0</v>
          </cell>
          <cell r="QM35">
            <v>0</v>
          </cell>
          <cell r="QN35">
            <v>16.260360000000002</v>
          </cell>
          <cell r="QO35">
            <v>0.43520000000000003</v>
          </cell>
          <cell r="QP35">
            <v>0</v>
          </cell>
          <cell r="QQ35">
            <v>0</v>
          </cell>
          <cell r="QR35">
            <v>0</v>
          </cell>
          <cell r="QS35">
            <v>7.0119887999999992</v>
          </cell>
          <cell r="QT35">
            <v>0</v>
          </cell>
          <cell r="QU35">
            <v>0</v>
          </cell>
          <cell r="QV35">
            <v>0</v>
          </cell>
          <cell r="QW35">
            <v>14.865566139954854</v>
          </cell>
          <cell r="QX35">
            <v>0.39786907449209935</v>
          </cell>
          <cell r="QY35">
            <v>0</v>
          </cell>
          <cell r="QZ35">
            <v>0</v>
          </cell>
          <cell r="RA35">
            <v>0</v>
          </cell>
          <cell r="RB35">
            <v>7.2019298058690744</v>
          </cell>
          <cell r="RC35">
            <v>0</v>
          </cell>
          <cell r="RD35">
            <v>0</v>
          </cell>
          <cell r="RE35">
            <v>0</v>
          </cell>
          <cell r="RF35">
            <v>0</v>
          </cell>
          <cell r="RG35">
            <v>0</v>
          </cell>
          <cell r="RH35">
            <v>0</v>
          </cell>
          <cell r="RI35">
            <v>0</v>
          </cell>
          <cell r="RJ35">
            <v>0</v>
          </cell>
          <cell r="RK35">
            <v>0</v>
          </cell>
          <cell r="RL35">
            <v>0</v>
          </cell>
          <cell r="RM35">
            <v>0</v>
          </cell>
          <cell r="RN35">
            <v>0</v>
          </cell>
          <cell r="RO35">
            <v>0</v>
          </cell>
          <cell r="RP35">
            <v>0</v>
          </cell>
          <cell r="RQ35">
            <v>0</v>
          </cell>
          <cell r="RR35">
            <v>0</v>
          </cell>
          <cell r="RS35">
            <v>0</v>
          </cell>
          <cell r="RT35">
            <v>0</v>
          </cell>
          <cell r="RU35">
            <v>0</v>
          </cell>
          <cell r="RV35">
            <v>0</v>
          </cell>
          <cell r="RW35">
            <v>1.0569605873703678</v>
          </cell>
          <cell r="RX35">
            <v>0.99010668318576955</v>
          </cell>
          <cell r="RY35">
            <v>1.1515286443982569</v>
          </cell>
          <cell r="RZ35">
            <v>0.97879934773851796</v>
          </cell>
          <cell r="SA35">
            <v>0</v>
          </cell>
          <cell r="SB35">
            <v>1.1515286443982569</v>
          </cell>
          <cell r="SC35">
            <v>0</v>
          </cell>
          <cell r="SD35">
            <v>0.90779971335804588</v>
          </cell>
          <cell r="SE35">
            <v>1.0401649685811845</v>
          </cell>
          <cell r="SF35">
            <v>0.88414022329400654</v>
          </cell>
          <cell r="SG35">
            <v>0</v>
          </cell>
          <cell r="SH35">
            <v>1.0401649685811847</v>
          </cell>
          <cell r="SI35">
            <v>0</v>
          </cell>
          <cell r="SJ35">
            <v>0</v>
          </cell>
          <cell r="SK35">
            <v>0</v>
          </cell>
          <cell r="SL35">
            <v>0</v>
          </cell>
          <cell r="SM35">
            <v>0</v>
          </cell>
          <cell r="SN35">
            <v>0</v>
          </cell>
          <cell r="SO35">
            <v>0</v>
          </cell>
          <cell r="SP35">
            <v>4.0924110657949445E-2</v>
          </cell>
          <cell r="SQ35">
            <v>4.6891209206572748E-2</v>
          </cell>
          <cell r="SR35">
            <v>3.9857527825586825E-2</v>
          </cell>
          <cell r="SS35">
            <v>0</v>
          </cell>
          <cell r="ST35">
            <v>4.6891209206572748E-2</v>
          </cell>
          <cell r="SU35">
            <v>0</v>
          </cell>
          <cell r="SV35">
            <v>0</v>
          </cell>
          <cell r="SW35">
            <v>0</v>
          </cell>
          <cell r="SX35">
            <v>0</v>
          </cell>
          <cell r="SY35">
            <v>0</v>
          </cell>
          <cell r="SZ35">
            <v>0</v>
          </cell>
          <cell r="TA35">
            <v>0</v>
          </cell>
          <cell r="TB35">
            <v>0</v>
          </cell>
          <cell r="TC35">
            <v>0</v>
          </cell>
          <cell r="TD35">
            <v>0</v>
          </cell>
          <cell r="TE35">
            <v>0</v>
          </cell>
          <cell r="TF35">
            <v>0</v>
          </cell>
          <cell r="TG35">
            <v>0</v>
          </cell>
          <cell r="TH35">
            <v>1.534397034494351E-2</v>
          </cell>
          <cell r="TI35">
            <v>1.7581257403926822E-2</v>
          </cell>
          <cell r="TJ35">
            <v>1.4944068793337796E-2</v>
          </cell>
          <cell r="TK35">
            <v>0</v>
          </cell>
          <cell r="TL35">
            <v>1.7581257403926825E-2</v>
          </cell>
          <cell r="TM35">
            <v>0</v>
          </cell>
          <cell r="TN35">
            <v>4.0924110657949445E-2</v>
          </cell>
          <cell r="TO35">
            <v>4.6891209206572748E-2</v>
          </cell>
          <cell r="TP35">
            <v>3.9857527825586825E-2</v>
          </cell>
          <cell r="TQ35">
            <v>0</v>
          </cell>
          <cell r="TR35">
            <v>4.6891209206572748E-2</v>
          </cell>
          <cell r="TS35">
            <v>0</v>
          </cell>
          <cell r="TT35">
            <v>0</v>
          </cell>
          <cell r="TU35">
            <v>0</v>
          </cell>
          <cell r="TV35">
            <v>0</v>
          </cell>
          <cell r="TW35">
            <v>0</v>
          </cell>
          <cell r="TX35">
            <v>0</v>
          </cell>
          <cell r="TY35">
            <v>0</v>
          </cell>
          <cell r="TZ35">
            <v>0</v>
          </cell>
          <cell r="UA35">
            <v>0</v>
          </cell>
          <cell r="UB35">
            <v>0</v>
          </cell>
          <cell r="UC35">
            <v>0</v>
          </cell>
          <cell r="UD35">
            <v>0</v>
          </cell>
          <cell r="UE35">
            <v>0</v>
          </cell>
          <cell r="UF35">
            <v>0</v>
          </cell>
          <cell r="UG35">
            <v>0</v>
          </cell>
          <cell r="UH35">
            <v>0</v>
          </cell>
          <cell r="UI35">
            <v>0</v>
          </cell>
          <cell r="UJ35">
            <v>3.3176152097175158</v>
          </cell>
          <cell r="UK35">
            <v>3.3176152097175158</v>
          </cell>
          <cell r="UL35">
            <v>3.3176152097175158</v>
          </cell>
          <cell r="UM35">
            <v>3.3176152097175158</v>
          </cell>
          <cell r="UN35">
            <v>0</v>
          </cell>
          <cell r="UO35">
            <v>3.3176152097175158</v>
          </cell>
          <cell r="UP35">
            <v>0</v>
          </cell>
          <cell r="UQ35">
            <v>3.1517344492316401</v>
          </cell>
          <cell r="UR35">
            <v>3.1517344492316397</v>
          </cell>
          <cell r="US35">
            <v>3.1517344492316397</v>
          </cell>
          <cell r="UT35">
            <v>0</v>
          </cell>
          <cell r="UU35">
            <v>3.1517344492316401</v>
          </cell>
          <cell r="UV35">
            <v>0</v>
          </cell>
          <cell r="UW35">
            <v>0.1658807604858758</v>
          </cell>
          <cell r="UX35">
            <v>0.1658807604858758</v>
          </cell>
          <cell r="UY35">
            <v>0.1658807604858758</v>
          </cell>
          <cell r="UZ35">
            <v>0.1658807604858758</v>
          </cell>
          <cell r="VA35">
            <v>0</v>
          </cell>
          <cell r="VB35">
            <v>0.1658807604858758</v>
          </cell>
          <cell r="VC35">
            <v>0</v>
          </cell>
          <cell r="VD35">
            <v>0</v>
          </cell>
          <cell r="VE35">
            <v>0</v>
          </cell>
          <cell r="VF35">
            <v>0</v>
          </cell>
          <cell r="VG35">
            <v>0</v>
          </cell>
          <cell r="VH35">
            <v>0</v>
          </cell>
          <cell r="VI35">
            <v>0</v>
          </cell>
          <cell r="VJ35">
            <v>0</v>
          </cell>
          <cell r="VK35">
            <v>0</v>
          </cell>
          <cell r="VL35">
            <v>0</v>
          </cell>
          <cell r="VM35">
            <v>0</v>
          </cell>
          <cell r="VN35">
            <v>0</v>
          </cell>
          <cell r="VO35">
            <v>0</v>
          </cell>
          <cell r="VP35">
            <v>0</v>
          </cell>
          <cell r="VQ35">
            <v>0</v>
          </cell>
          <cell r="VR35">
            <v>0</v>
          </cell>
          <cell r="VS35">
            <v>0</v>
          </cell>
          <cell r="VT35">
            <v>0</v>
          </cell>
          <cell r="VU35">
            <v>0</v>
          </cell>
          <cell r="VV35">
            <v>0</v>
          </cell>
          <cell r="VW35">
            <v>0</v>
          </cell>
          <cell r="VX35">
            <v>0</v>
          </cell>
          <cell r="VY35">
            <v>0</v>
          </cell>
          <cell r="VZ35">
            <v>0</v>
          </cell>
          <cell r="WA35">
            <v>0</v>
          </cell>
          <cell r="WB35">
            <v>0</v>
          </cell>
          <cell r="WC35">
            <v>0</v>
          </cell>
          <cell r="WD35">
            <v>0</v>
          </cell>
          <cell r="WE35">
            <v>0</v>
          </cell>
          <cell r="WF35">
            <v>0</v>
          </cell>
          <cell r="WG35">
            <v>0</v>
          </cell>
          <cell r="WH35">
            <v>0</v>
          </cell>
          <cell r="WI35">
            <v>0</v>
          </cell>
          <cell r="WJ35">
            <v>0</v>
          </cell>
          <cell r="WK35">
            <v>0</v>
          </cell>
          <cell r="WL35">
            <v>0</v>
          </cell>
          <cell r="WM35">
            <v>0</v>
          </cell>
          <cell r="WN35">
            <v>0.1658807604858758</v>
          </cell>
          <cell r="WO35">
            <v>4.1328721525956649</v>
          </cell>
          <cell r="WP35">
            <v>4.0716590040199572</v>
          </cell>
          <cell r="WQ35">
            <v>4.7354815930187488</v>
          </cell>
          <cell r="WR35">
            <v>4.0251593540659343</v>
          </cell>
          <cell r="WS35">
            <v>0</v>
          </cell>
          <cell r="WT35">
            <v>4.7354815930187488</v>
          </cell>
          <cell r="WU35">
            <v>0</v>
          </cell>
          <cell r="WV35">
            <v>3.4880970884171285</v>
          </cell>
          <cell r="WW35">
            <v>3.9966926018961235</v>
          </cell>
          <cell r="WX35">
            <v>3.3971887116117041</v>
          </cell>
          <cell r="WY35">
            <v>0</v>
          </cell>
          <cell r="WZ35">
            <v>3.9966926018961235</v>
          </cell>
          <cell r="XA35">
            <v>0</v>
          </cell>
          <cell r="XB35">
            <v>0</v>
          </cell>
          <cell r="XC35">
            <v>0</v>
          </cell>
          <cell r="XD35">
            <v>0</v>
          </cell>
          <cell r="XE35">
            <v>0</v>
          </cell>
          <cell r="XF35">
            <v>0</v>
          </cell>
          <cell r="XG35">
            <v>0</v>
          </cell>
          <cell r="XH35">
            <v>0.20664360762978323</v>
          </cell>
          <cell r="XI35">
            <v>0.23677407965093744</v>
          </cell>
          <cell r="XJ35">
            <v>0.20125796770329676</v>
          </cell>
          <cell r="XK35">
            <v>0</v>
          </cell>
          <cell r="XL35">
            <v>0.23677407965093744</v>
          </cell>
          <cell r="XM35">
            <v>0</v>
          </cell>
          <cell r="XN35">
            <v>0</v>
          </cell>
          <cell r="XO35">
            <v>0</v>
          </cell>
          <cell r="XP35">
            <v>0</v>
          </cell>
          <cell r="XQ35">
            <v>0</v>
          </cell>
          <cell r="XR35">
            <v>0</v>
          </cell>
          <cell r="XS35">
            <v>0</v>
          </cell>
          <cell r="XT35">
            <v>0</v>
          </cell>
          <cell r="XU35">
            <v>0</v>
          </cell>
          <cell r="XV35">
            <v>0</v>
          </cell>
          <cell r="XW35">
            <v>0</v>
          </cell>
          <cell r="XX35">
            <v>0</v>
          </cell>
          <cell r="XY35">
            <v>0</v>
          </cell>
          <cell r="XZ35">
            <v>3.6752734635846218E-2</v>
          </cell>
          <cell r="YA35">
            <v>4.2111609538137973E-2</v>
          </cell>
          <cell r="YB35">
            <v>3.5794868107417263E-2</v>
          </cell>
          <cell r="YC35">
            <v>0</v>
          </cell>
          <cell r="YD35">
            <v>4.2111609538137973E-2</v>
          </cell>
          <cell r="YE35">
            <v>0</v>
          </cell>
          <cell r="YF35">
            <v>0.40137872191290724</v>
          </cell>
          <cell r="YG35">
            <v>0.45990330193354967</v>
          </cell>
          <cell r="YH35">
            <v>0.39091780664351711</v>
          </cell>
          <cell r="YI35">
            <v>0</v>
          </cell>
          <cell r="YJ35">
            <v>0.45990330193354967</v>
          </cell>
          <cell r="YK35">
            <v>0</v>
          </cell>
          <cell r="YL35">
            <v>0</v>
          </cell>
          <cell r="YM35">
            <v>0</v>
          </cell>
          <cell r="YN35">
            <v>0</v>
          </cell>
          <cell r="YO35">
            <v>0</v>
          </cell>
          <cell r="YP35">
            <v>0</v>
          </cell>
          <cell r="YQ35">
            <v>0</v>
          </cell>
          <cell r="YR35">
            <v>0.26802573885471431</v>
          </cell>
          <cell r="YS35">
            <v>0</v>
          </cell>
          <cell r="YT35">
            <v>0.12568379715823411</v>
          </cell>
          <cell r="YU35">
            <v>0</v>
          </cell>
          <cell r="YV35">
            <v>0.19900321500749574</v>
          </cell>
          <cell r="YW35">
            <v>0</v>
          </cell>
          <cell r="YX35">
            <v>3.5401594015752211</v>
          </cell>
          <cell r="YY35">
            <v>0</v>
          </cell>
          <cell r="YZ35">
            <v>0</v>
          </cell>
          <cell r="ZA35">
            <v>0.26405593316780884</v>
          </cell>
          <cell r="ZB35">
            <v>0</v>
          </cell>
          <cell r="ZC35">
            <v>0.12382225858047426</v>
          </cell>
          <cell r="ZD35">
            <v>0</v>
          </cell>
          <cell r="ZE35">
            <v>0.19605572161367113</v>
          </cell>
          <cell r="ZF35">
            <v>0</v>
          </cell>
          <cell r="ZG35">
            <v>3.4877250906580026</v>
          </cell>
          <cell r="ZH35">
            <v>0</v>
          </cell>
          <cell r="ZI35">
            <v>0</v>
          </cell>
          <cell r="ZJ35">
            <v>0.03</v>
          </cell>
          <cell r="ZK35">
            <v>4.5617209133615848</v>
          </cell>
          <cell r="ZL35">
            <v>4.5617209133615848</v>
          </cell>
          <cell r="ZM35">
            <v>4.5617209133615848</v>
          </cell>
          <cell r="ZN35">
            <v>4.5617209133615848</v>
          </cell>
          <cell r="ZO35">
            <v>0</v>
          </cell>
          <cell r="ZP35">
            <v>4.5617209133615848</v>
          </cell>
          <cell r="ZQ35">
            <v>0</v>
          </cell>
          <cell r="ZR35">
            <v>0</v>
          </cell>
          <cell r="ZS35">
            <v>10</v>
          </cell>
          <cell r="ZT35">
            <v>10</v>
          </cell>
          <cell r="ZU35">
            <v>0</v>
          </cell>
          <cell r="ZV35">
            <v>0</v>
          </cell>
          <cell r="ZW35">
            <v>0</v>
          </cell>
        </row>
        <row r="36">
          <cell r="A36" t="str">
            <v>Malawi_10</v>
          </cell>
          <cell r="B36" t="str">
            <v>Malawi</v>
          </cell>
          <cell r="C36" t="str">
            <v>Namandanje Health Centre</v>
          </cell>
          <cell r="D36" t="str">
            <v>Health Center</v>
          </cell>
          <cell r="E36" t="str">
            <v>Primary</v>
          </cell>
          <cell r="F36" t="str">
            <v>Rural</v>
          </cell>
          <cell r="G36" t="str">
            <v>Yes</v>
          </cell>
          <cell r="H36">
            <v>40107</v>
          </cell>
          <cell r="I36" t="str">
            <v>Unknown</v>
          </cell>
          <cell r="J36" t="str">
            <v>Unknown</v>
          </cell>
          <cell r="K36">
            <v>0</v>
          </cell>
          <cell r="L36">
            <v>0</v>
          </cell>
          <cell r="M36" t="str">
            <v>USD</v>
          </cell>
          <cell r="N36">
            <v>1</v>
          </cell>
          <cell r="O36">
            <v>0.1</v>
          </cell>
          <cell r="P36">
            <v>0</v>
          </cell>
          <cell r="Q36">
            <v>0</v>
          </cell>
          <cell r="R36">
            <v>0.9</v>
          </cell>
          <cell r="S36">
            <v>0</v>
          </cell>
          <cell r="T36" t="str">
            <v>Unknown</v>
          </cell>
          <cell r="U36" t="str">
            <v>Jan-10</v>
          </cell>
          <cell r="V36" t="str">
            <v>Dec-10</v>
          </cell>
          <cell r="W36">
            <v>98.666666666666671</v>
          </cell>
          <cell r="X36">
            <v>570.83333333333337</v>
          </cell>
          <cell r="Y36">
            <v>4.5</v>
          </cell>
          <cell r="Z36">
            <v>68</v>
          </cell>
          <cell r="AA36">
            <v>0</v>
          </cell>
          <cell r="AB36">
            <v>742</v>
          </cell>
          <cell r="AC36">
            <v>643.33333333333337</v>
          </cell>
          <cell r="AD36">
            <v>7.8076819407008085</v>
          </cell>
          <cell r="AE36">
            <v>3.9891060197663974</v>
          </cell>
          <cell r="AF36">
            <v>9.4</v>
          </cell>
          <cell r="AG36">
            <v>7</v>
          </cell>
          <cell r="AH36">
            <v>12</v>
          </cell>
          <cell r="AI36">
            <v>12</v>
          </cell>
          <cell r="AJ36">
            <v>0</v>
          </cell>
          <cell r="AK36">
            <v>5.5</v>
          </cell>
          <cell r="AL36">
            <v>3</v>
          </cell>
          <cell r="AM36">
            <v>5.5</v>
          </cell>
          <cell r="AN36">
            <v>10</v>
          </cell>
          <cell r="AO36">
            <v>0</v>
          </cell>
          <cell r="AP36">
            <v>9.4</v>
          </cell>
          <cell r="AQ36">
            <v>7</v>
          </cell>
          <cell r="AR36">
            <v>12</v>
          </cell>
          <cell r="AS36">
            <v>12</v>
          </cell>
          <cell r="AT36">
            <v>0</v>
          </cell>
          <cell r="AU36">
            <v>12.5</v>
          </cell>
          <cell r="AV36">
            <v>5</v>
          </cell>
          <cell r="AW36">
            <v>5</v>
          </cell>
          <cell r="AX36">
            <v>5</v>
          </cell>
          <cell r="AY36">
            <v>0</v>
          </cell>
          <cell r="AZ36">
            <v>61468.066666666666</v>
          </cell>
          <cell r="BA36" t="str">
            <v>1: Yes</v>
          </cell>
          <cell r="BB36" t="str">
            <v>156</v>
          </cell>
          <cell r="BC36" t="str">
            <v>8</v>
          </cell>
          <cell r="BD36" t="str">
            <v>1</v>
          </cell>
          <cell r="BE36" t="str">
            <v>25</v>
          </cell>
          <cell r="BF36" t="str">
            <v>N/A</v>
          </cell>
          <cell r="BG36" t="str">
            <v>N/A</v>
          </cell>
          <cell r="BH36" t="str">
            <v>1: Yes</v>
          </cell>
          <cell r="BI36" t="str">
            <v>N_INITIATION,N_STAGE,N_MONITORING,N_BLOOD: Initiation, WHO Staging, Routine clinical monitoring, Blood draws for CD4</v>
          </cell>
          <cell r="BJ36" t="str">
            <v>very integrated services provided at this site.  a CO is always on duty but the ART nurses also have significant responsibility</v>
          </cell>
          <cell r="BK36" t="str">
            <v>1: Yes</v>
          </cell>
          <cell r="BL36">
            <v>0.61989002305216345</v>
          </cell>
          <cell r="BM36" t="str">
            <v>1: Yes</v>
          </cell>
          <cell r="BN36" t="str">
            <v>156</v>
          </cell>
          <cell r="BO36" t="str">
            <v>8</v>
          </cell>
          <cell r="BP36" t="str">
            <v>1</v>
          </cell>
          <cell r="BQ36" t="str">
            <v>25</v>
          </cell>
          <cell r="BR36" t="str">
            <v>N/A</v>
          </cell>
          <cell r="BS36" t="str">
            <v>N/A</v>
          </cell>
          <cell r="BT36" t="str">
            <v>1: Yes</v>
          </cell>
          <cell r="BU36" t="str">
            <v>0: No</v>
          </cell>
          <cell r="BV36" t="str">
            <v>0: No</v>
          </cell>
          <cell r="BW36" t="str">
            <v>0: No</v>
          </cell>
          <cell r="BX36" t="str">
            <v>0: No</v>
          </cell>
          <cell r="BY36" t="str">
            <v>0: No</v>
          </cell>
          <cell r="BZ36" t="str">
            <v>1: Yes</v>
          </cell>
          <cell r="CA36" t="str">
            <v>electronic system - specific to DREAM</v>
          </cell>
          <cell r="CB36" t="str">
            <v>Electronic records</v>
          </cell>
          <cell r="CC36">
            <v>80.722803234501356</v>
          </cell>
          <cell r="CD36">
            <v>164.87353342277453</v>
          </cell>
          <cell r="CE36">
            <v>67.81678451132575</v>
          </cell>
          <cell r="CF36">
            <v>68.862695417789766</v>
          </cell>
          <cell r="CG36">
            <v>140.64967344561566</v>
          </cell>
          <cell r="CH36">
            <v>57.852879098496231</v>
          </cell>
          <cell r="CI36">
            <v>46.550719343702575</v>
          </cell>
          <cell r="CJ36">
            <v>104.7391185233308</v>
          </cell>
          <cell r="CK36">
            <v>149.62731217618685</v>
          </cell>
          <cell r="CL36">
            <v>0</v>
          </cell>
          <cell r="CM36">
            <v>11.860107816711592</v>
          </cell>
          <cell r="CN36">
            <v>24.223859977158877</v>
          </cell>
          <cell r="CO36">
            <v>9.9639054128295168</v>
          </cell>
          <cell r="CP36">
            <v>8.0173531839296484</v>
          </cell>
          <cell r="CQ36">
            <v>18.039044663841715</v>
          </cell>
          <cell r="CR36">
            <v>25.770063805488164</v>
          </cell>
          <cell r="CS36">
            <v>0</v>
          </cell>
          <cell r="CT36">
            <v>57.852879098496231</v>
          </cell>
          <cell r="CU36">
            <v>47.00584297575643</v>
          </cell>
          <cell r="CV36">
            <v>149.62731217618685</v>
          </cell>
          <cell r="CW36">
            <v>9.9639054128295168</v>
          </cell>
          <cell r="CX36">
            <v>8.0957383722140133</v>
          </cell>
          <cell r="CY36">
            <v>25.770063805488164</v>
          </cell>
          <cell r="CZ36">
            <v>27.832560646900262</v>
          </cell>
          <cell r="DA36">
            <v>56.847042399251215</v>
          </cell>
          <cell r="DB36">
            <v>18.814623961927104</v>
          </cell>
          <cell r="DC36">
            <v>42.332903914336008</v>
          </cell>
          <cell r="DD36">
            <v>60.47557702048001</v>
          </cell>
          <cell r="DE36">
            <v>0</v>
          </cell>
          <cell r="DF36">
            <v>19.849099730458221</v>
          </cell>
          <cell r="DG36">
            <v>40.541099623544376</v>
          </cell>
          <cell r="DH36">
            <v>13.41785803143312</v>
          </cell>
          <cell r="DI36">
            <v>30.190180570724529</v>
          </cell>
          <cell r="DJ36">
            <v>43.128829386749324</v>
          </cell>
          <cell r="DK36">
            <v>0</v>
          </cell>
          <cell r="DL36">
            <v>0.6359999999999999</v>
          </cell>
          <cell r="DM36">
            <v>1.2990080009023657</v>
          </cell>
          <cell r="DN36">
            <v>0.4299317260669766</v>
          </cell>
          <cell r="DO36">
            <v>0.96734638365069769</v>
          </cell>
          <cell r="DP36">
            <v>1.3819234052152825</v>
          </cell>
          <cell r="DQ36">
            <v>0</v>
          </cell>
          <cell r="DR36">
            <v>15.599353099730457</v>
          </cell>
          <cell r="DS36">
            <v>31.861139128067585</v>
          </cell>
          <cell r="DT36">
            <v>10.54505786744553</v>
          </cell>
          <cell r="DU36">
            <v>23.726380201752452</v>
          </cell>
          <cell r="DV36">
            <v>33.89482885964636</v>
          </cell>
          <cell r="DW36">
            <v>0</v>
          </cell>
          <cell r="DX36">
            <v>0.74396765498652295</v>
          </cell>
          <cell r="DY36">
            <v>1.5195282016353207</v>
          </cell>
          <cell r="DZ36">
            <v>0.50291713529301374</v>
          </cell>
          <cell r="EA36">
            <v>1.1315635544092812</v>
          </cell>
          <cell r="EB36">
            <v>1.6165193634418307</v>
          </cell>
          <cell r="EC36">
            <v>0</v>
          </cell>
          <cell r="ED36">
            <v>5.1412075471698104</v>
          </cell>
          <cell r="EE36">
            <v>10.500738581876117</v>
          </cell>
          <cell r="EF36">
            <v>3.475421752866799</v>
          </cell>
          <cell r="EG36">
            <v>7.8196989439503</v>
          </cell>
          <cell r="EH36">
            <v>11.170998491357571</v>
          </cell>
          <cell r="EI36">
            <v>0</v>
          </cell>
          <cell r="EJ36">
            <v>10.920614555256064</v>
          </cell>
          <cell r="EK36">
            <v>22.304977487497577</v>
          </cell>
          <cell r="EL36">
            <v>7.3822620525996667</v>
          </cell>
          <cell r="EM36">
            <v>16.610089618349257</v>
          </cell>
          <cell r="EN36">
            <v>23.728699454784653</v>
          </cell>
          <cell r="EO36">
            <v>0</v>
          </cell>
          <cell r="EP36">
            <v>0</v>
          </cell>
          <cell r="EQ36">
            <v>0</v>
          </cell>
          <cell r="ER36">
            <v>0</v>
          </cell>
          <cell r="ES36">
            <v>0</v>
          </cell>
          <cell r="ET36">
            <v>0</v>
          </cell>
          <cell r="EU36">
            <v>0</v>
          </cell>
          <cell r="EV36">
            <v>0</v>
          </cell>
          <cell r="EW36">
            <v>1.6172506738544474</v>
          </cell>
          <cell r="EX36">
            <v>2.4258760107816713</v>
          </cell>
          <cell r="EY36">
            <v>0</v>
          </cell>
          <cell r="EZ36">
            <v>0.16172506738544473</v>
          </cell>
          <cell r="FA36">
            <v>1.1118598382749327</v>
          </cell>
          <cell r="FB36">
            <v>0</v>
          </cell>
          <cell r="FC36">
            <v>4.8517520215633425</v>
          </cell>
          <cell r="FD36">
            <v>0</v>
          </cell>
          <cell r="FE36">
            <v>10.168463611859838</v>
          </cell>
          <cell r="FF36">
            <v>0.80862533692722371</v>
          </cell>
          <cell r="FG36">
            <v>2.9919137466307282</v>
          </cell>
          <cell r="FH36">
            <v>3.8005390835579518</v>
          </cell>
          <cell r="FI36">
            <v>0</v>
          </cell>
          <cell r="FJ36">
            <v>3.3031785610089144</v>
          </cell>
          <cell r="FK36">
            <v>4.9547678415133714</v>
          </cell>
          <cell r="FL36">
            <v>0</v>
          </cell>
          <cell r="FM36">
            <v>0.33031785610089143</v>
          </cell>
          <cell r="FN36">
            <v>2.2709352606936291</v>
          </cell>
          <cell r="FO36">
            <v>0</v>
          </cell>
          <cell r="FP36">
            <v>9.9095356830267427</v>
          </cell>
          <cell r="FQ36">
            <v>0</v>
          </cell>
          <cell r="FR36">
            <v>20.768735202343549</v>
          </cell>
          <cell r="FS36">
            <v>1.6515892805044572</v>
          </cell>
          <cell r="FT36">
            <v>6.110880337866492</v>
          </cell>
          <cell r="FU36">
            <v>7.7624696183709494</v>
          </cell>
          <cell r="FV36">
            <v>0</v>
          </cell>
          <cell r="FW36">
            <v>1.3586834953064044</v>
          </cell>
          <cell r="FX36">
            <v>2.0380252429596064</v>
          </cell>
          <cell r="FY36">
            <v>0</v>
          </cell>
          <cell r="FZ36">
            <v>0.13586834953064045</v>
          </cell>
          <cell r="GA36">
            <v>0.93409490302315312</v>
          </cell>
          <cell r="GB36">
            <v>0</v>
          </cell>
          <cell r="GC36">
            <v>4.0760504859192128</v>
          </cell>
          <cell r="GD36">
            <v>0</v>
          </cell>
          <cell r="GE36">
            <v>8.5427224767390175</v>
          </cell>
          <cell r="GF36">
            <v>0.67934174765320221</v>
          </cell>
          <cell r="GG36">
            <v>2.5135644663168488</v>
          </cell>
          <cell r="GH36">
            <v>3.1929062139700513</v>
          </cell>
          <cell r="GI36">
            <v>0</v>
          </cell>
          <cell r="GJ36">
            <v>14592</v>
          </cell>
          <cell r="GK36">
            <v>11212</v>
          </cell>
          <cell r="GL36">
            <v>0</v>
          </cell>
          <cell r="GM36">
            <v>3518</v>
          </cell>
          <cell r="GN36">
            <v>12899.345454545453</v>
          </cell>
          <cell r="GO36">
            <v>0</v>
          </cell>
          <cell r="GP36">
            <v>650</v>
          </cell>
          <cell r="GQ36" t="str">
            <v/>
          </cell>
          <cell r="GR36">
            <v>996</v>
          </cell>
          <cell r="GS36">
            <v>4791.9527027027034</v>
          </cell>
          <cell r="GT36">
            <v>0</v>
          </cell>
          <cell r="GU36">
            <v>1</v>
          </cell>
          <cell r="GV36">
            <v>0</v>
          </cell>
          <cell r="GW36">
            <v>1.0591374663072777</v>
          </cell>
          <cell r="GX36">
            <v>13.283126684636118</v>
          </cell>
          <cell r="GY36">
            <v>0</v>
          </cell>
          <cell r="GZ36">
            <v>0.80862533692722371</v>
          </cell>
          <cell r="HA36">
            <v>4.9799999999999995</v>
          </cell>
          <cell r="HB36">
            <v>93.661315025906717</v>
          </cell>
          <cell r="HC36">
            <v>83.56733101313867</v>
          </cell>
          <cell r="HD36">
            <v>1656.7561333333333</v>
          </cell>
          <cell r="HE36">
            <v>68.191933529411756</v>
          </cell>
          <cell r="HF36">
            <v>0</v>
          </cell>
          <cell r="HG36">
            <v>78.675504621761661</v>
          </cell>
          <cell r="HH36">
            <v>14.985810404145075</v>
          </cell>
          <cell r="HI36">
            <v>70.196558051036476</v>
          </cell>
          <cell r="HJ36">
            <v>13.370772962102187</v>
          </cell>
          <cell r="HK36">
            <v>1391.6751519999998</v>
          </cell>
          <cell r="HL36">
            <v>265.08098133333334</v>
          </cell>
          <cell r="HM36">
            <v>57.281224164705876</v>
          </cell>
          <cell r="HN36">
            <v>10.910709364705884</v>
          </cell>
          <cell r="HO36">
            <v>0</v>
          </cell>
          <cell r="HP36">
            <v>0</v>
          </cell>
          <cell r="HQ36">
            <v>10</v>
          </cell>
          <cell r="HR36">
            <v>617</v>
          </cell>
          <cell r="HS36">
            <v>2.5</v>
          </cell>
          <cell r="HT36">
            <v>3</v>
          </cell>
          <cell r="HU36" t="str">
            <v>0: No</v>
          </cell>
          <cell r="HV36" t="str">
            <v>N/A</v>
          </cell>
          <cell r="HW36" t="str">
            <v>N/A</v>
          </cell>
          <cell r="HX36" t="str">
            <v>N/A</v>
          </cell>
          <cell r="HY36" t="str">
            <v>N/A</v>
          </cell>
          <cell r="HZ36" t="str">
            <v>N/A</v>
          </cell>
          <cell r="IA36" t="str">
            <v>N/A</v>
          </cell>
          <cell r="IB36" t="str">
            <v>N/A</v>
          </cell>
          <cell r="IC36" t="str">
            <v>N/A</v>
          </cell>
          <cell r="ID36">
            <v>0</v>
          </cell>
          <cell r="IE36">
            <v>556</v>
          </cell>
          <cell r="IF36">
            <v>0</v>
          </cell>
          <cell r="IG36">
            <v>10</v>
          </cell>
          <cell r="IH36">
            <v>0</v>
          </cell>
          <cell r="II36">
            <v>1.5</v>
          </cell>
          <cell r="IJ36">
            <v>0</v>
          </cell>
          <cell r="IK36">
            <v>2</v>
          </cell>
          <cell r="IL36">
            <v>0</v>
          </cell>
          <cell r="IM36">
            <v>0</v>
          </cell>
          <cell r="IN36">
            <v>61.2</v>
          </cell>
          <cell r="IO36">
            <v>371.56</v>
          </cell>
          <cell r="IP36">
            <v>132</v>
          </cell>
          <cell r="IQ36" t="str">
            <v>N/A</v>
          </cell>
          <cell r="IR36" t="str">
            <v>N/A</v>
          </cell>
          <cell r="IS36" t="str">
            <v>N/A</v>
          </cell>
          <cell r="IT36" t="str">
            <v>N/A</v>
          </cell>
          <cell r="IU36" t="str">
            <v>N/A</v>
          </cell>
          <cell r="IV36">
            <v>7829.12</v>
          </cell>
          <cell r="IW36">
            <v>0</v>
          </cell>
          <cell r="IX36">
            <v>247</v>
          </cell>
          <cell r="IY36">
            <v>0</v>
          </cell>
          <cell r="IZ36">
            <v>144.32000000000002</v>
          </cell>
          <cell r="JA36">
            <v>28</v>
          </cell>
          <cell r="JB36">
            <v>61.991999999999997</v>
          </cell>
          <cell r="JC36">
            <v>395.09999999999997</v>
          </cell>
          <cell r="JD36">
            <v>8732</v>
          </cell>
          <cell r="JE36">
            <v>0</v>
          </cell>
          <cell r="JF36">
            <v>247</v>
          </cell>
          <cell r="JG36">
            <v>0</v>
          </cell>
          <cell r="JH36">
            <v>176</v>
          </cell>
          <cell r="JI36">
            <v>28</v>
          </cell>
          <cell r="JJ36">
            <v>73.8</v>
          </cell>
          <cell r="JK36">
            <v>410.2</v>
          </cell>
          <cell r="JL36">
            <v>536</v>
          </cell>
          <cell r="JM36">
            <v>20</v>
          </cell>
          <cell r="JN36">
            <v>6</v>
          </cell>
          <cell r="JO36">
            <v>0</v>
          </cell>
          <cell r="JP36">
            <v>0</v>
          </cell>
          <cell r="JQ36">
            <v>0</v>
          </cell>
          <cell r="JR36">
            <v>0</v>
          </cell>
          <cell r="JS36">
            <v>2</v>
          </cell>
          <cell r="JT36">
            <v>0</v>
          </cell>
          <cell r="JU36">
            <v>0</v>
          </cell>
          <cell r="JV36">
            <v>5.0999999999999996</v>
          </cell>
          <cell r="JW36">
            <v>11</v>
          </cell>
          <cell r="JX36" t="str">
            <v/>
          </cell>
          <cell r="JY36" t="str">
            <v/>
          </cell>
          <cell r="JZ36">
            <v>24.28</v>
          </cell>
          <cell r="KA36">
            <v>5.0999999999999996</v>
          </cell>
          <cell r="KB36" t="str">
            <v/>
          </cell>
          <cell r="KC36" t="str">
            <v/>
          </cell>
          <cell r="KD36" t="str">
            <v/>
          </cell>
          <cell r="KE36">
            <v>6.99</v>
          </cell>
          <cell r="KF36" t="str">
            <v>Tenofovir/Emtricitabine (TDF/FTC)</v>
          </cell>
          <cell r="KG36" t="str">
            <v/>
          </cell>
          <cell r="KH36" t="str">
            <v>0: No</v>
          </cell>
          <cell r="KI36" t="str">
            <v>N/A</v>
          </cell>
          <cell r="KJ36" t="str">
            <v>N/A</v>
          </cell>
          <cell r="KK36" t="str">
            <v>N/A</v>
          </cell>
          <cell r="KL36" t="str">
            <v>N/A</v>
          </cell>
          <cell r="KM36">
            <v>556</v>
          </cell>
          <cell r="KN36">
            <v>10</v>
          </cell>
          <cell r="KO36">
            <v>1.5</v>
          </cell>
          <cell r="KP36">
            <v>2</v>
          </cell>
          <cell r="KQ36">
            <v>36.561169811320752</v>
          </cell>
          <cell r="KR36">
            <v>43.842057967873529</v>
          </cell>
          <cell r="KS36">
            <v>34.752443726208512</v>
          </cell>
          <cell r="KT36">
            <v>36.545635220125789</v>
          </cell>
          <cell r="KU36">
            <v>41.181318063263042</v>
          </cell>
          <cell r="KV36">
            <v>0</v>
          </cell>
          <cell r="KW36">
            <v>1.1073254986522911</v>
          </cell>
          <cell r="KX36">
            <v>1.1073254986522911</v>
          </cell>
          <cell r="KY36">
            <v>1.1073254986522911</v>
          </cell>
          <cell r="KZ36">
            <v>1.1073254986522911</v>
          </cell>
          <cell r="LA36">
            <v>1.1073254986522911</v>
          </cell>
          <cell r="LB36">
            <v>0</v>
          </cell>
          <cell r="LC36">
            <v>0.1850134770889488</v>
          </cell>
          <cell r="LD36">
            <v>1.3913513513513514</v>
          </cell>
          <cell r="LE36">
            <v>0</v>
          </cell>
          <cell r="LF36">
            <v>0</v>
          </cell>
          <cell r="LG36">
            <v>0</v>
          </cell>
          <cell r="LH36">
            <v>0</v>
          </cell>
          <cell r="LI36">
            <v>14.355148247978438</v>
          </cell>
          <cell r="LJ36">
            <v>41.022745945945942</v>
          </cell>
          <cell r="LK36">
            <v>10.076182423357665</v>
          </cell>
          <cell r="LL36">
            <v>0</v>
          </cell>
          <cell r="LM36">
            <v>12.5312</v>
          </cell>
          <cell r="LN36">
            <v>0</v>
          </cell>
          <cell r="LO36">
            <v>3.6617264150943396</v>
          </cell>
          <cell r="LP36">
            <v>2.7674697038682887</v>
          </cell>
          <cell r="LQ36">
            <v>3.711803510338993</v>
          </cell>
          <cell r="LR36">
            <v>6.0017929020664864</v>
          </cell>
          <cell r="LS36">
            <v>4.3840404510860953</v>
          </cell>
          <cell r="LT36">
            <v>0</v>
          </cell>
          <cell r="LU36">
            <v>18.492452830188679</v>
          </cell>
          <cell r="LV36">
            <v>0</v>
          </cell>
          <cell r="LW36">
            <v>20.912615474452554</v>
          </cell>
          <cell r="LX36">
            <v>30.492000000000001</v>
          </cell>
          <cell r="LY36">
            <v>24.214235294117646</v>
          </cell>
          <cell r="LZ36">
            <v>0</v>
          </cell>
          <cell r="MA36">
            <v>5.1842318059299189E-2</v>
          </cell>
          <cell r="MB36">
            <v>5.1842318059299196E-2</v>
          </cell>
          <cell r="MC36">
            <v>5.1842318059299189E-2</v>
          </cell>
          <cell r="MD36">
            <v>5.1842318059299189E-2</v>
          </cell>
          <cell r="ME36">
            <v>5.1842318059299189E-2</v>
          </cell>
          <cell r="MF36">
            <v>0</v>
          </cell>
          <cell r="MG36">
            <v>0.10730188679245284</v>
          </cell>
          <cell r="MH36">
            <v>0.10730188679245284</v>
          </cell>
          <cell r="MI36">
            <v>0.10730188679245284</v>
          </cell>
          <cell r="MJ36">
            <v>0.10730188679245284</v>
          </cell>
          <cell r="MK36">
            <v>0.10730188679245284</v>
          </cell>
          <cell r="ML36">
            <v>0</v>
          </cell>
          <cell r="MM36">
            <v>36.453867924528303</v>
          </cell>
          <cell r="MN36">
            <v>43.73475608108108</v>
          </cell>
          <cell r="MO36">
            <v>34.645141839416056</v>
          </cell>
          <cell r="MP36">
            <v>36.438333333333333</v>
          </cell>
          <cell r="MQ36">
            <v>41.074016176470593</v>
          </cell>
          <cell r="MR36">
            <v>0</v>
          </cell>
          <cell r="MS36">
            <v>0</v>
          </cell>
          <cell r="MT36">
            <v>1.9191374663072776</v>
          </cell>
          <cell r="MU36">
            <v>0</v>
          </cell>
          <cell r="MV36">
            <v>0.76415094339622647</v>
          </cell>
          <cell r="MW36">
            <v>0</v>
          </cell>
          <cell r="MX36">
            <v>1.0768194070080863</v>
          </cell>
          <cell r="MY36">
            <v>6.3746630727762807E-2</v>
          </cell>
          <cell r="MZ36">
            <v>0</v>
          </cell>
          <cell r="NA36">
            <v>0</v>
          </cell>
          <cell r="NB36">
            <v>0</v>
          </cell>
          <cell r="NC36" t="str">
            <v/>
          </cell>
          <cell r="ND36">
            <v>7.48</v>
          </cell>
          <cell r="NE36">
            <v>0</v>
          </cell>
          <cell r="NF36">
            <v>24.2</v>
          </cell>
          <cell r="NG36" t="str">
            <v>N/A</v>
          </cell>
          <cell r="NH36">
            <v>0.87</v>
          </cell>
          <cell r="NI36">
            <v>0.87</v>
          </cell>
          <cell r="NJ36" t="str">
            <v>N/A</v>
          </cell>
          <cell r="NK36" t="str">
            <v>N/A</v>
          </cell>
          <cell r="NL36" t="str">
            <v>N/A</v>
          </cell>
          <cell r="NM36">
            <v>541.12</v>
          </cell>
          <cell r="NN36">
            <v>768.96</v>
          </cell>
          <cell r="NO36">
            <v>1424</v>
          </cell>
          <cell r="NP36">
            <v>567</v>
          </cell>
          <cell r="NQ36">
            <v>799</v>
          </cell>
          <cell r="NR36">
            <v>47.300000000000004</v>
          </cell>
          <cell r="NS36">
            <v>0</v>
          </cell>
          <cell r="NT36">
            <v>0</v>
          </cell>
          <cell r="NU36">
            <v>0.52973005390835581</v>
          </cell>
          <cell r="NV36">
            <v>61.651629205390336</v>
          </cell>
          <cell r="NW36">
            <v>35.444515461921988</v>
          </cell>
          <cell r="NX36">
            <v>1.1073254986522911</v>
          </cell>
          <cell r="NY36">
            <v>0</v>
          </cell>
          <cell r="NZ36">
            <v>10.265195440414507</v>
          </cell>
          <cell r="OA36">
            <v>3.7988766671787491</v>
          </cell>
          <cell r="OB36">
            <v>21.328601036269429</v>
          </cell>
          <cell r="OC36">
            <v>5.1842318059299189E-2</v>
          </cell>
          <cell r="OD36">
            <v>0.10730188679245284</v>
          </cell>
          <cell r="OE36">
            <v>35.337213575129532</v>
          </cell>
          <cell r="OF36">
            <v>0</v>
          </cell>
          <cell r="OG36">
            <v>1.3723523316062176</v>
          </cell>
          <cell r="OH36">
            <v>0</v>
          </cell>
          <cell r="OI36">
            <v>0.88134715025906729</v>
          </cell>
          <cell r="OJ36">
            <v>0</v>
          </cell>
          <cell r="OK36">
            <v>1.1177720207253885</v>
          </cell>
          <cell r="OL36">
            <v>6.3746630727762807E-2</v>
          </cell>
          <cell r="OM36">
            <v>0</v>
          </cell>
          <cell r="ON36">
            <v>0</v>
          </cell>
          <cell r="OO36">
            <v>0</v>
          </cell>
          <cell r="OP36">
            <v>8.1351980727762818</v>
          </cell>
          <cell r="OQ36">
            <v>8.1351980727762818</v>
          </cell>
          <cell r="OR36">
            <v>8.1351980727762818</v>
          </cell>
          <cell r="OS36">
            <v>8.1351980727762818</v>
          </cell>
          <cell r="OT36">
            <v>8.1351980727762818</v>
          </cell>
          <cell r="OU36">
            <v>8.1351980727762818</v>
          </cell>
          <cell r="OV36">
            <v>8.1351980727762818</v>
          </cell>
          <cell r="OW36">
            <v>4.8905826145552567</v>
          </cell>
          <cell r="OX36">
            <v>4.8905826145552576</v>
          </cell>
          <cell r="OY36">
            <v>4.8905826145552567</v>
          </cell>
          <cell r="OZ36">
            <v>4.8905826145552567</v>
          </cell>
          <cell r="PA36">
            <v>4.8905826145552567</v>
          </cell>
          <cell r="PB36">
            <v>0</v>
          </cell>
          <cell r="PC36">
            <v>6.8335663811320764</v>
          </cell>
          <cell r="PD36">
            <v>0</v>
          </cell>
          <cell r="PE36">
            <v>6.8335663811320764</v>
          </cell>
          <cell r="PF36">
            <v>6.8335663811320755</v>
          </cell>
          <cell r="PG36">
            <v>6.8335663811320755</v>
          </cell>
          <cell r="PH36">
            <v>6.8335663811320755</v>
          </cell>
          <cell r="PI36">
            <v>1.3016316916442052</v>
          </cell>
          <cell r="PJ36">
            <v>0</v>
          </cell>
          <cell r="PK36">
            <v>1.301631691644205</v>
          </cell>
          <cell r="PL36">
            <v>1.301631691644205</v>
          </cell>
          <cell r="PM36">
            <v>1.301631691644205</v>
          </cell>
          <cell r="PN36">
            <v>1.301631691644205</v>
          </cell>
          <cell r="PO36">
            <v>0</v>
          </cell>
          <cell r="PP36">
            <v>0.95</v>
          </cell>
          <cell r="PQ36">
            <v>0.9</v>
          </cell>
          <cell r="PR36">
            <v>1</v>
          </cell>
          <cell r="PS36">
            <v>1</v>
          </cell>
          <cell r="PT36" t="str">
            <v>1: Yes</v>
          </cell>
          <cell r="PU36" t="str">
            <v>1: Yes</v>
          </cell>
          <cell r="PV36">
            <v>0.9</v>
          </cell>
          <cell r="PW36" t="str">
            <v>1: Yes</v>
          </cell>
          <cell r="PX36" t="str">
            <v>0: All patients when initiated</v>
          </cell>
          <cell r="PY36">
            <v>1</v>
          </cell>
          <cell r="PZ36" t="str">
            <v>0: No</v>
          </cell>
          <cell r="QA36" t="str">
            <v>N/A</v>
          </cell>
          <cell r="QB36" t="str">
            <v>N/A</v>
          </cell>
          <cell r="QC36">
            <v>4.2799999999999998E-2</v>
          </cell>
          <cell r="QD36">
            <v>2.7169811320754723E-3</v>
          </cell>
          <cell r="QE36">
            <v>2.2842214824797846</v>
          </cell>
          <cell r="QF36">
            <v>1.1407681940700808E-2</v>
          </cell>
          <cell r="QG36">
            <v>1.0655741239892182E-2</v>
          </cell>
          <cell r="QH36">
            <v>0</v>
          </cell>
          <cell r="QI36">
            <v>0.16963175202156339</v>
          </cell>
          <cell r="QJ36">
            <v>4.8905826145552567</v>
          </cell>
          <cell r="QK36">
            <v>0.7231818194070081</v>
          </cell>
          <cell r="QL36">
            <v>4.2799999999999998E-2</v>
          </cell>
          <cell r="QM36">
            <v>2.7169811320754723E-3</v>
          </cell>
          <cell r="QN36">
            <v>2.2842214824797846</v>
          </cell>
          <cell r="QO36">
            <v>1.1407681940700808E-2</v>
          </cell>
          <cell r="QP36">
            <v>1.0655741239892184E-2</v>
          </cell>
          <cell r="QQ36">
            <v>0</v>
          </cell>
          <cell r="QR36">
            <v>0.16963175202156339</v>
          </cell>
          <cell r="QS36">
            <v>4.8905826145552576</v>
          </cell>
          <cell r="QT36">
            <v>0.7231818194070081</v>
          </cell>
          <cell r="QU36">
            <v>4.2799999999999998E-2</v>
          </cell>
          <cell r="QV36">
            <v>2.7169811320754723E-3</v>
          </cell>
          <cell r="QW36">
            <v>2.2842214824797846</v>
          </cell>
          <cell r="QX36">
            <v>1.1407681940700808E-2</v>
          </cell>
          <cell r="QY36">
            <v>1.0655741239892184E-2</v>
          </cell>
          <cell r="QZ36">
            <v>0</v>
          </cell>
          <cell r="RA36">
            <v>0.16963175202156339</v>
          </cell>
          <cell r="RB36">
            <v>4.8905826145552567</v>
          </cell>
          <cell r="RC36">
            <v>0.7231818194070081</v>
          </cell>
          <cell r="RD36">
            <v>2.3554047169811323</v>
          </cell>
          <cell r="RE36">
            <v>2.716648134715026</v>
          </cell>
          <cell r="RF36">
            <v>9.5529779689234182</v>
          </cell>
          <cell r="RG36">
            <v>1.504706603773585</v>
          </cell>
          <cell r="RH36">
            <v>1.504706603773585</v>
          </cell>
          <cell r="RI36">
            <v>9.5529779689234182</v>
          </cell>
          <cell r="RJ36">
            <v>0</v>
          </cell>
          <cell r="RK36">
            <v>9.0753290704772471</v>
          </cell>
          <cell r="RL36">
            <v>9.0753290704772471</v>
          </cell>
          <cell r="RM36">
            <v>1.4294712735849058</v>
          </cell>
          <cell r="RN36">
            <v>1.4294712735849056</v>
          </cell>
          <cell r="RO36">
            <v>9.0753290704772471</v>
          </cell>
          <cell r="RP36">
            <v>0</v>
          </cell>
          <cell r="RQ36">
            <v>0.47764889844617098</v>
          </cell>
          <cell r="RR36">
            <v>0.47764889844617092</v>
          </cell>
          <cell r="RS36">
            <v>7.523533018867927E-2</v>
          </cell>
          <cell r="RT36">
            <v>7.523533018867927E-2</v>
          </cell>
          <cell r="RU36">
            <v>0.47764889844617098</v>
          </cell>
          <cell r="RV36">
            <v>0</v>
          </cell>
          <cell r="RW36">
            <v>14.013749137960414</v>
          </cell>
          <cell r="RX36">
            <v>12.410949726635806</v>
          </cell>
          <cell r="RY36">
            <v>23.531792001780328</v>
          </cell>
          <cell r="RZ36">
            <v>10.892901389225512</v>
          </cell>
          <cell r="SA36">
            <v>18.70846978921524</v>
          </cell>
          <cell r="SB36">
            <v>24.737622554921607</v>
          </cell>
          <cell r="SC36">
            <v>0</v>
          </cell>
          <cell r="SD36">
            <v>1.3052227101676743</v>
          </cell>
          <cell r="SE36">
            <v>2.6658722381560982</v>
          </cell>
          <cell r="SF36">
            <v>0.88232178095000857</v>
          </cell>
          <cell r="SG36">
            <v>1.9852240071375196</v>
          </cell>
          <cell r="SH36">
            <v>2.8360342959107427</v>
          </cell>
          <cell r="SI36">
            <v>0</v>
          </cell>
          <cell r="SJ36">
            <v>8.5385888717751239</v>
          </cell>
          <cell r="SK36">
            <v>12.602267282058321</v>
          </cell>
          <cell r="SL36">
            <v>7.2755646025562903</v>
          </cell>
          <cell r="SM36">
            <v>10.569462019209489</v>
          </cell>
          <cell r="SN36">
            <v>13.110468597770531</v>
          </cell>
          <cell r="SO36">
            <v>0</v>
          </cell>
          <cell r="SP36">
            <v>9.6390642114557432E-2</v>
          </cell>
          <cell r="SQ36">
            <v>0.19687455238824941</v>
          </cell>
          <cell r="SR36">
            <v>6.515942632235204E-2</v>
          </cell>
          <cell r="SS36">
            <v>0.14660870922529212</v>
          </cell>
          <cell r="ST36">
            <v>0.20944101317898875</v>
          </cell>
          <cell r="SU36">
            <v>0</v>
          </cell>
          <cell r="SV36">
            <v>0</v>
          </cell>
          <cell r="SW36">
            <v>0</v>
          </cell>
          <cell r="SX36">
            <v>0</v>
          </cell>
          <cell r="SY36">
            <v>0</v>
          </cell>
          <cell r="SZ36">
            <v>0</v>
          </cell>
          <cell r="TA36">
            <v>0</v>
          </cell>
          <cell r="TB36">
            <v>0</v>
          </cell>
          <cell r="TC36">
            <v>0</v>
          </cell>
          <cell r="TD36">
            <v>0</v>
          </cell>
          <cell r="TE36">
            <v>0</v>
          </cell>
          <cell r="TF36">
            <v>0</v>
          </cell>
          <cell r="TG36">
            <v>0</v>
          </cell>
          <cell r="TH36">
            <v>3.0056381216152723</v>
          </cell>
          <cell r="TI36">
            <v>6.138911899049365</v>
          </cell>
          <cell r="TJ36">
            <v>2.0317911722622006</v>
          </cell>
          <cell r="TK36">
            <v>4.571530137589952</v>
          </cell>
          <cell r="TL36">
            <v>6.5307573394142171</v>
          </cell>
          <cell r="TM36">
            <v>0</v>
          </cell>
          <cell r="TN36">
            <v>0.5802357072307891</v>
          </cell>
          <cell r="TO36">
            <v>1.1851113617956568</v>
          </cell>
          <cell r="TP36">
            <v>0.39223543889217943</v>
          </cell>
          <cell r="TQ36">
            <v>0.88252973750740382</v>
          </cell>
          <cell r="TR36">
            <v>1.2607567678677198</v>
          </cell>
          <cell r="TS36">
            <v>0</v>
          </cell>
          <cell r="TT36">
            <v>0.36365593493758935</v>
          </cell>
          <cell r="TU36">
            <v>0.74275466833263948</v>
          </cell>
          <cell r="TV36">
            <v>0.24582896824248107</v>
          </cell>
          <cell r="TW36">
            <v>0.55311517854558245</v>
          </cell>
          <cell r="TX36">
            <v>0.79016454077940357</v>
          </cell>
          <cell r="TY36">
            <v>0</v>
          </cell>
          <cell r="TZ36">
            <v>2.1886792452830193</v>
          </cell>
          <cell r="UA36">
            <v>2.1886792452830193</v>
          </cell>
          <cell r="UB36">
            <v>1</v>
          </cell>
          <cell r="UC36">
            <v>0</v>
          </cell>
          <cell r="UD36">
            <v>1</v>
          </cell>
          <cell r="UE36">
            <v>0</v>
          </cell>
          <cell r="UF36">
            <v>1</v>
          </cell>
          <cell r="UG36">
            <v>20</v>
          </cell>
          <cell r="UH36">
            <v>1</v>
          </cell>
          <cell r="UI36">
            <v>60</v>
          </cell>
          <cell r="UJ36">
            <v>3.5696091644204859</v>
          </cell>
          <cell r="UK36">
            <v>3.5696091644204855</v>
          </cell>
          <cell r="UL36">
            <v>3.5696091644204855</v>
          </cell>
          <cell r="UM36">
            <v>3.569609164420485</v>
          </cell>
          <cell r="UN36">
            <v>3.569609164420485</v>
          </cell>
          <cell r="UO36">
            <v>3.5696091644204855</v>
          </cell>
          <cell r="UP36">
            <v>0</v>
          </cell>
          <cell r="UQ36">
            <v>2.8556873315363887</v>
          </cell>
          <cell r="UR36">
            <v>2.8556873315363887</v>
          </cell>
          <cell r="US36">
            <v>2.8556873315363887</v>
          </cell>
          <cell r="UT36">
            <v>2.8556873315363882</v>
          </cell>
          <cell r="UU36">
            <v>2.8556873315363887</v>
          </cell>
          <cell r="UV36">
            <v>0</v>
          </cell>
          <cell r="UW36">
            <v>0.35696091644204858</v>
          </cell>
          <cell r="UX36">
            <v>0.35696091644204858</v>
          </cell>
          <cell r="UY36">
            <v>0.35696091644204858</v>
          </cell>
          <cell r="UZ36">
            <v>0.35696091644204858</v>
          </cell>
          <cell r="VA36">
            <v>0.35696091644204853</v>
          </cell>
          <cell r="VB36">
            <v>0.35696091644204858</v>
          </cell>
          <cell r="VC36">
            <v>0</v>
          </cell>
          <cell r="VD36">
            <v>0</v>
          </cell>
          <cell r="VE36">
            <v>0</v>
          </cell>
          <cell r="VF36">
            <v>0</v>
          </cell>
          <cell r="VG36">
            <v>0</v>
          </cell>
          <cell r="VH36">
            <v>0</v>
          </cell>
          <cell r="VI36">
            <v>0</v>
          </cell>
          <cell r="VJ36">
            <v>0</v>
          </cell>
          <cell r="VK36">
            <v>0</v>
          </cell>
          <cell r="VL36">
            <v>0</v>
          </cell>
          <cell r="VM36">
            <v>0</v>
          </cell>
          <cell r="VN36">
            <v>0</v>
          </cell>
          <cell r="VO36">
            <v>0</v>
          </cell>
          <cell r="VP36">
            <v>0</v>
          </cell>
          <cell r="VQ36">
            <v>0</v>
          </cell>
          <cell r="VR36">
            <v>0</v>
          </cell>
          <cell r="VS36">
            <v>0</v>
          </cell>
          <cell r="VT36">
            <v>0</v>
          </cell>
          <cell r="VU36">
            <v>0</v>
          </cell>
          <cell r="VV36">
            <v>0</v>
          </cell>
          <cell r="VW36">
            <v>0</v>
          </cell>
          <cell r="VX36">
            <v>0</v>
          </cell>
          <cell r="VY36">
            <v>0</v>
          </cell>
          <cell r="VZ36">
            <v>0</v>
          </cell>
          <cell r="WA36">
            <v>0</v>
          </cell>
          <cell r="WB36">
            <v>0.17848045822102429</v>
          </cell>
          <cell r="WC36">
            <v>0.17848045822102429</v>
          </cell>
          <cell r="WD36">
            <v>0.17848045822102429</v>
          </cell>
          <cell r="WE36">
            <v>0.17848045822102426</v>
          </cell>
          <cell r="WF36">
            <v>0.17848045822102429</v>
          </cell>
          <cell r="WG36">
            <v>0</v>
          </cell>
          <cell r="WH36">
            <v>0.17848045822102429</v>
          </cell>
          <cell r="WI36">
            <v>0.17848045822102429</v>
          </cell>
          <cell r="WJ36">
            <v>0.17848045822102429</v>
          </cell>
          <cell r="WK36">
            <v>0.17848045822102426</v>
          </cell>
          <cell r="WL36">
            <v>0.17848045822102429</v>
          </cell>
          <cell r="WM36">
            <v>0</v>
          </cell>
          <cell r="WN36">
            <v>0.35696091644204858</v>
          </cell>
          <cell r="WO36">
            <v>3.8537130525261087E-2</v>
          </cell>
          <cell r="WP36">
            <v>3.2375786912705443E-2</v>
          </cell>
          <cell r="WQ36">
            <v>7.8710756107127258E-2</v>
          </cell>
          <cell r="WR36">
            <v>2.6050841264770246E-2</v>
          </cell>
          <cell r="WS36">
            <v>5.8614392845733061E-2</v>
          </cell>
          <cell r="WT36">
            <v>8.373484692247582E-2</v>
          </cell>
          <cell r="WU36">
            <v>0</v>
          </cell>
          <cell r="WV36">
            <v>2.6177527472247813E-2</v>
          </cell>
          <cell r="WW36">
            <v>5.3466694387250602E-2</v>
          </cell>
          <cell r="WX36">
            <v>1.7695832657718874E-2</v>
          </cell>
          <cell r="WY36">
            <v>3.9815623479867474E-2</v>
          </cell>
          <cell r="WZ36">
            <v>5.6879462114096391E-2</v>
          </cell>
          <cell r="XA36">
            <v>0</v>
          </cell>
          <cell r="XB36">
            <v>1.9268565262630544E-3</v>
          </cell>
          <cell r="XC36">
            <v>3.9355378053563626E-3</v>
          </cell>
          <cell r="XD36">
            <v>1.3025420632385126E-3</v>
          </cell>
          <cell r="XE36">
            <v>2.9307196422866531E-3</v>
          </cell>
          <cell r="XF36">
            <v>4.1867423461237905E-3</v>
          </cell>
          <cell r="XG36">
            <v>0</v>
          </cell>
          <cell r="XH36">
            <v>1.9268565262630544E-3</v>
          </cell>
          <cell r="XI36">
            <v>3.9355378053563626E-3</v>
          </cell>
          <cell r="XJ36">
            <v>1.3025420632385126E-3</v>
          </cell>
          <cell r="XK36">
            <v>2.9307196422866531E-3</v>
          </cell>
          <cell r="XL36">
            <v>4.1867423461237905E-3</v>
          </cell>
          <cell r="XM36">
            <v>0</v>
          </cell>
          <cell r="XN36">
            <v>0</v>
          </cell>
          <cell r="XO36">
            <v>0</v>
          </cell>
          <cell r="XP36">
            <v>0</v>
          </cell>
          <cell r="XQ36">
            <v>0</v>
          </cell>
          <cell r="XR36">
            <v>0</v>
          </cell>
          <cell r="XS36">
            <v>0</v>
          </cell>
          <cell r="XT36">
            <v>0</v>
          </cell>
          <cell r="XU36">
            <v>0</v>
          </cell>
          <cell r="XV36">
            <v>0</v>
          </cell>
          <cell r="XW36">
            <v>0</v>
          </cell>
          <cell r="XX36">
            <v>0</v>
          </cell>
          <cell r="XY36">
            <v>0</v>
          </cell>
          <cell r="XZ36">
            <v>1.9268565262630544E-3</v>
          </cell>
          <cell r="YA36">
            <v>3.9355378053563626E-3</v>
          </cell>
          <cell r="YB36">
            <v>1.3025420632385126E-3</v>
          </cell>
          <cell r="YC36">
            <v>2.9307196422866531E-3</v>
          </cell>
          <cell r="YD36">
            <v>4.1867423461237905E-3</v>
          </cell>
          <cell r="YE36">
            <v>0</v>
          </cell>
          <cell r="YF36">
            <v>6.5790334742241129E-3</v>
          </cell>
          <cell r="YG36">
            <v>1.343744830380756E-2</v>
          </cell>
          <cell r="YH36">
            <v>4.4473824173358358E-3</v>
          </cell>
          <cell r="YI36">
            <v>1.0006610439005631E-2</v>
          </cell>
          <cell r="YJ36">
            <v>1.4295157770008044E-2</v>
          </cell>
          <cell r="YK36">
            <v>0</v>
          </cell>
          <cell r="YL36">
            <v>0</v>
          </cell>
          <cell r="YM36">
            <v>0</v>
          </cell>
          <cell r="YN36">
            <v>0</v>
          </cell>
          <cell r="YO36">
            <v>0</v>
          </cell>
          <cell r="YP36">
            <v>0</v>
          </cell>
          <cell r="YQ36">
            <v>0</v>
          </cell>
          <cell r="YR36">
            <v>2.0286527201033664E-2</v>
          </cell>
          <cell r="YS36">
            <v>0</v>
          </cell>
          <cell r="YT36">
            <v>0</v>
          </cell>
          <cell r="YU36">
            <v>0</v>
          </cell>
          <cell r="YV36">
            <v>1.1283926308281048E-2</v>
          </cell>
          <cell r="YW36">
            <v>0</v>
          </cell>
          <cell r="YX36">
            <v>0</v>
          </cell>
          <cell r="YY36">
            <v>6.9666770159463728E-3</v>
          </cell>
          <cell r="YZ36">
            <v>1.9268565262630544E-3</v>
          </cell>
          <cell r="ZA36">
            <v>1.7043102921971354E-2</v>
          </cell>
          <cell r="ZB36">
            <v>0</v>
          </cell>
          <cell r="ZC36">
            <v>0</v>
          </cell>
          <cell r="ZD36">
            <v>0</v>
          </cell>
          <cell r="ZE36">
            <v>9.4798442104065597E-3</v>
          </cell>
          <cell r="ZF36">
            <v>0</v>
          </cell>
          <cell r="ZG36">
            <v>0</v>
          </cell>
          <cell r="ZH36">
            <v>5.8528397803275286E-3</v>
          </cell>
          <cell r="ZI36">
            <v>1.618789345635272E-3</v>
          </cell>
          <cell r="ZJ36">
            <v>0.5</v>
          </cell>
          <cell r="ZK36">
            <v>4.4830188679245282</v>
          </cell>
          <cell r="ZL36">
            <v>4.4830188679245291</v>
          </cell>
          <cell r="ZM36">
            <v>4.4830188679245291</v>
          </cell>
          <cell r="ZN36">
            <v>4.4830188679245282</v>
          </cell>
          <cell r="ZO36">
            <v>4.4830188679245282</v>
          </cell>
          <cell r="ZP36">
            <v>4.4830188679245282</v>
          </cell>
          <cell r="ZQ36">
            <v>0</v>
          </cell>
          <cell r="ZR36">
            <v>0</v>
          </cell>
          <cell r="ZS36">
            <v>124</v>
          </cell>
          <cell r="ZT36">
            <v>124</v>
          </cell>
          <cell r="ZU36">
            <v>0</v>
          </cell>
          <cell r="ZV36">
            <v>0</v>
          </cell>
          <cell r="ZW36">
            <v>0</v>
          </cell>
        </row>
        <row r="37">
          <cell r="A37" t="str">
            <v>Malawi_27</v>
          </cell>
          <cell r="B37" t="str">
            <v>Malawi</v>
          </cell>
          <cell r="C37" t="str">
            <v>Khombedza Health Centre</v>
          </cell>
          <cell r="D37" t="str">
            <v>Health Center</v>
          </cell>
          <cell r="E37" t="str">
            <v>Primary</v>
          </cell>
          <cell r="F37" t="str">
            <v>Rural</v>
          </cell>
          <cell r="G37" t="str">
            <v>No</v>
          </cell>
          <cell r="H37">
            <v>39448</v>
          </cell>
          <cell r="I37">
            <v>51880</v>
          </cell>
          <cell r="J37">
            <v>34881</v>
          </cell>
          <cell r="K37" t="str">
            <v>Unknown</v>
          </cell>
          <cell r="L37">
            <v>1580</v>
          </cell>
          <cell r="M37" t="str">
            <v>USD</v>
          </cell>
          <cell r="N37">
            <v>1</v>
          </cell>
          <cell r="O37">
            <v>0.97</v>
          </cell>
          <cell r="P37">
            <v>0</v>
          </cell>
          <cell r="Q37">
            <v>0.02</v>
          </cell>
          <cell r="R37">
            <v>0.01</v>
          </cell>
          <cell r="S37">
            <v>0</v>
          </cell>
          <cell r="T37">
            <v>34881</v>
          </cell>
          <cell r="U37" t="str">
            <v>Jan-10</v>
          </cell>
          <cell r="V37" t="str">
            <v>Dec-10</v>
          </cell>
          <cell r="W37">
            <v>282.5</v>
          </cell>
          <cell r="X37">
            <v>380.83333333333331</v>
          </cell>
          <cell r="Y37">
            <v>0</v>
          </cell>
          <cell r="Z37">
            <v>54.083333333333336</v>
          </cell>
          <cell r="AA37">
            <v>0</v>
          </cell>
          <cell r="AB37">
            <v>717.41666666666663</v>
          </cell>
          <cell r="AC37">
            <v>434.91666666666663</v>
          </cell>
          <cell r="AD37">
            <v>6.620281101173191</v>
          </cell>
          <cell r="AE37">
            <v>9.3015448948774537</v>
          </cell>
          <cell r="AF37">
            <v>4</v>
          </cell>
          <cell r="AG37">
            <v>7.8</v>
          </cell>
          <cell r="AH37">
            <v>0</v>
          </cell>
          <cell r="AI37">
            <v>12</v>
          </cell>
          <cell r="AJ37">
            <v>0</v>
          </cell>
          <cell r="AK37">
            <v>9</v>
          </cell>
          <cell r="AL37">
            <v>9</v>
          </cell>
          <cell r="AM37">
            <v>0</v>
          </cell>
          <cell r="AN37">
            <v>13</v>
          </cell>
          <cell r="AO37">
            <v>0</v>
          </cell>
          <cell r="AP37">
            <v>0</v>
          </cell>
          <cell r="AQ37">
            <v>0</v>
          </cell>
          <cell r="AR37">
            <v>0</v>
          </cell>
          <cell r="AS37">
            <v>0</v>
          </cell>
          <cell r="AT37">
            <v>0</v>
          </cell>
          <cell r="AU37">
            <v>0</v>
          </cell>
          <cell r="AV37">
            <v>0</v>
          </cell>
          <cell r="AW37">
            <v>0</v>
          </cell>
          <cell r="AX37">
            <v>0</v>
          </cell>
          <cell r="AY37">
            <v>0</v>
          </cell>
          <cell r="AZ37">
            <v>45341.5</v>
          </cell>
          <cell r="BA37" t="str">
            <v>1: Yes</v>
          </cell>
          <cell r="BB37" t="str">
            <v>45</v>
          </cell>
          <cell r="BC37" t="str">
            <v>18</v>
          </cell>
          <cell r="BD37" t="str">
            <v>0</v>
          </cell>
          <cell r="BE37" t="str">
            <v>32</v>
          </cell>
          <cell r="BF37" t="str">
            <v>N/A</v>
          </cell>
          <cell r="BG37" t="str">
            <v>N/A</v>
          </cell>
          <cell r="BH37" t="str">
            <v>1: Yes</v>
          </cell>
          <cell r="BI37" t="str">
            <v>N_MONITORING,N_BLOOD: Routine clinical monitoring, Blood draws for CD4</v>
          </cell>
          <cell r="BJ37" t="str">
            <v>unknown</v>
          </cell>
          <cell r="BK37" t="str">
            <v>1: Yes</v>
          </cell>
          <cell r="BL37">
            <v>0.49501496355131991</v>
          </cell>
          <cell r="BM37" t="str">
            <v>1: Yes</v>
          </cell>
          <cell r="BN37" t="str">
            <v>45</v>
          </cell>
          <cell r="BO37" t="str">
            <v>18</v>
          </cell>
          <cell r="BP37" t="str">
            <v>0</v>
          </cell>
          <cell r="BQ37" t="str">
            <v>32</v>
          </cell>
          <cell r="BR37" t="str">
            <v>N/A</v>
          </cell>
          <cell r="BS37" t="str">
            <v>N/A</v>
          </cell>
          <cell r="BT37" t="str">
            <v>1: Yes</v>
          </cell>
          <cell r="BU37" t="str">
            <v>0: No</v>
          </cell>
          <cell r="BV37" t="str">
            <v>0: No</v>
          </cell>
          <cell r="BW37" t="str">
            <v>0: No</v>
          </cell>
          <cell r="BX37" t="str">
            <v>1: Yes</v>
          </cell>
          <cell r="BY37" t="str">
            <v>0: No</v>
          </cell>
          <cell r="BZ37" t="str">
            <v>0: No</v>
          </cell>
          <cell r="CA37" t="str">
            <v/>
          </cell>
          <cell r="CB37" t="str">
            <v>We visited Khombedza twice in August 2011. The first time we did not include patients from the outreach clinics (Thavite and Chitala) in the sample. (They should have been included, since the outreach clinics themselves were included in the costing piece of this project). We made a short second trip to sample the 25 patients from these clinics that would have been selected if we have included them the first time around.</v>
          </cell>
          <cell r="CC37">
            <v>7.5597103544484039</v>
          </cell>
          <cell r="CD37">
            <v>4.3060913142339556</v>
          </cell>
          <cell r="CE37">
            <v>9.6730976980634615</v>
          </cell>
          <cell r="CF37">
            <v>6.4324934040024013</v>
          </cell>
          <cell r="CG37">
            <v>3.6640165663943622</v>
          </cell>
          <cell r="CH37">
            <v>8.2307567647020097</v>
          </cell>
          <cell r="CI37">
            <v>7.1448323044690083</v>
          </cell>
          <cell r="CJ37">
            <v>0</v>
          </cell>
          <cell r="CK37">
            <v>15.877405121042237</v>
          </cell>
          <cell r="CL37">
            <v>0</v>
          </cell>
          <cell r="CM37">
            <v>1.127216950446003</v>
          </cell>
          <cell r="CN37">
            <v>0.64207474783959317</v>
          </cell>
          <cell r="CO37">
            <v>1.4423409333614519</v>
          </cell>
          <cell r="CP37">
            <v>1.2520457582872067</v>
          </cell>
          <cell r="CQ37">
            <v>0</v>
          </cell>
          <cell r="CR37">
            <v>2.782323907304904</v>
          </cell>
          <cell r="CS37">
            <v>0</v>
          </cell>
          <cell r="CT37">
            <v>8.2307567647020097</v>
          </cell>
          <cell r="CU37">
            <v>7.1448323044690083</v>
          </cell>
          <cell r="CV37">
            <v>15.877405121042237</v>
          </cell>
          <cell r="CW37">
            <v>1.4423409333614519</v>
          </cell>
          <cell r="CX37">
            <v>1.2520457582872067</v>
          </cell>
          <cell r="CY37">
            <v>2.782323907304904</v>
          </cell>
          <cell r="CZ37">
            <v>2.8887304761511334</v>
          </cell>
          <cell r="DA37">
            <v>1.6454515622014119</v>
          </cell>
          <cell r="DB37">
            <v>3.2086305462927536</v>
          </cell>
          <cell r="DC37">
            <v>0</v>
          </cell>
          <cell r="DD37">
            <v>7.1302901028727845</v>
          </cell>
          <cell r="DE37">
            <v>0</v>
          </cell>
          <cell r="DF37">
            <v>0.91664248003617255</v>
          </cell>
          <cell r="DG37">
            <v>0.52212929285299836</v>
          </cell>
          <cell r="DH37">
            <v>1.0181521210633471</v>
          </cell>
          <cell r="DI37">
            <v>0</v>
          </cell>
          <cell r="DJ37">
            <v>2.2625602690296596</v>
          </cell>
          <cell r="DK37">
            <v>0</v>
          </cell>
          <cell r="DL37">
            <v>0.29686775288878342</v>
          </cell>
          <cell r="DM37">
            <v>0.1690990252607128</v>
          </cell>
          <cell r="DN37">
            <v>0.3297430992583899</v>
          </cell>
          <cell r="DO37">
            <v>0</v>
          </cell>
          <cell r="DP37">
            <v>0.732762442796422</v>
          </cell>
          <cell r="DQ37">
            <v>0</v>
          </cell>
          <cell r="DR37">
            <v>2.0779724374089366</v>
          </cell>
          <cell r="DS37">
            <v>1.1836351717733335</v>
          </cell>
          <cell r="DT37">
            <v>2.3080885849580004</v>
          </cell>
          <cell r="DU37">
            <v>0</v>
          </cell>
          <cell r="DV37">
            <v>5.1290857443511113</v>
          </cell>
          <cell r="DW37">
            <v>0</v>
          </cell>
          <cell r="DX37">
            <v>0</v>
          </cell>
          <cell r="DY37">
            <v>0</v>
          </cell>
          <cell r="DZ37">
            <v>0</v>
          </cell>
          <cell r="EA37">
            <v>0</v>
          </cell>
          <cell r="EB37">
            <v>0</v>
          </cell>
          <cell r="EC37">
            <v>0</v>
          </cell>
          <cell r="ED37">
            <v>0.82690162135949163</v>
          </cell>
          <cell r="EE37">
            <v>0.4710119465578243</v>
          </cell>
          <cell r="EF37">
            <v>0.91847329578775749</v>
          </cell>
          <cell r="EG37">
            <v>0</v>
          </cell>
          <cell r="EH37">
            <v>2.0410517684172387</v>
          </cell>
          <cell r="EI37">
            <v>0</v>
          </cell>
          <cell r="EJ37">
            <v>0.4147661188666813</v>
          </cell>
          <cell r="EK37">
            <v>0.23625518679288898</v>
          </cell>
          <cell r="EL37">
            <v>0.46069761424613365</v>
          </cell>
          <cell r="EM37">
            <v>0</v>
          </cell>
          <cell r="EN37">
            <v>1.0237724761025191</v>
          </cell>
          <cell r="EO37">
            <v>0</v>
          </cell>
          <cell r="EP37">
            <v>0.13782946773720472</v>
          </cell>
          <cell r="EQ37">
            <v>7.8509128794785915E-2</v>
          </cell>
          <cell r="ER37">
            <v>0.15309280114983256</v>
          </cell>
          <cell r="ES37">
            <v>0</v>
          </cell>
          <cell r="ET37">
            <v>0.34020622477740559</v>
          </cell>
          <cell r="EU37">
            <v>0</v>
          </cell>
          <cell r="EV37">
            <v>0</v>
          </cell>
          <cell r="EW37">
            <v>0.55755604599837394</v>
          </cell>
          <cell r="EX37">
            <v>0.55755604599837394</v>
          </cell>
          <cell r="EY37">
            <v>0</v>
          </cell>
          <cell r="EZ37">
            <v>0</v>
          </cell>
          <cell r="FA37">
            <v>7.9451736554768268E-2</v>
          </cell>
          <cell r="FB37">
            <v>0</v>
          </cell>
          <cell r="FC37">
            <v>0</v>
          </cell>
          <cell r="FD37">
            <v>1.2893483563712393</v>
          </cell>
          <cell r="FE37">
            <v>2.4839121849227555</v>
          </cell>
          <cell r="FF37">
            <v>0.3484725287489836</v>
          </cell>
          <cell r="FG37">
            <v>0.22993611336972936</v>
          </cell>
          <cell r="FH37">
            <v>0.5784086421187129</v>
          </cell>
          <cell r="FI37">
            <v>0</v>
          </cell>
          <cell r="FJ37">
            <v>0.31758984594686984</v>
          </cell>
          <cell r="FK37">
            <v>0.31758984594686984</v>
          </cell>
          <cell r="FL37">
            <v>0</v>
          </cell>
          <cell r="FM37">
            <v>0</v>
          </cell>
          <cell r="FN37">
            <v>4.5256553047428955E-2</v>
          </cell>
          <cell r="FO37">
            <v>0</v>
          </cell>
          <cell r="FP37">
            <v>0</v>
          </cell>
          <cell r="FQ37">
            <v>0.7344265187521366</v>
          </cell>
          <cell r="FR37">
            <v>1.4148627636933053</v>
          </cell>
          <cell r="FS37">
            <v>0.19849365371679367</v>
          </cell>
          <cell r="FT37">
            <v>0.13097405246848914</v>
          </cell>
          <cell r="FU37">
            <v>0.32946770618528282</v>
          </cell>
          <cell r="FV37">
            <v>0</v>
          </cell>
          <cell r="FW37">
            <v>0.71342602457177851</v>
          </cell>
          <cell r="FX37">
            <v>0.71342602457177851</v>
          </cell>
          <cell r="FY37">
            <v>0</v>
          </cell>
          <cell r="FZ37">
            <v>0</v>
          </cell>
          <cell r="GA37">
            <v>0.10166320850147842</v>
          </cell>
          <cell r="GB37">
            <v>0</v>
          </cell>
          <cell r="GC37">
            <v>0</v>
          </cell>
          <cell r="GD37">
            <v>1.649797681822238</v>
          </cell>
          <cell r="GE37">
            <v>3.1783129394672733</v>
          </cell>
          <cell r="GF37">
            <v>0.44589126535736157</v>
          </cell>
          <cell r="GG37">
            <v>0.29421689253340144</v>
          </cell>
          <cell r="GH37">
            <v>0.74010815789076301</v>
          </cell>
          <cell r="GI37">
            <v>0</v>
          </cell>
          <cell r="GJ37">
            <v>2662.2234214786831</v>
          </cell>
          <cell r="GK37">
            <v>3517.7010253642743</v>
          </cell>
          <cell r="GL37">
            <v>0</v>
          </cell>
          <cell r="GM37" t="e">
            <v>#DIV/0!</v>
          </cell>
          <cell r="GN37">
            <v>4349.2282784673498</v>
          </cell>
          <cell r="GO37">
            <v>0</v>
          </cell>
          <cell r="GP37">
            <v>0</v>
          </cell>
          <cell r="GQ37">
            <v>2048.5429033998921</v>
          </cell>
          <cell r="GR37">
            <v>1567.2962763086884</v>
          </cell>
          <cell r="GS37">
            <v>3378.5367737133911</v>
          </cell>
          <cell r="GT37">
            <v>0</v>
          </cell>
          <cell r="GU37">
            <v>1</v>
          </cell>
          <cell r="GV37">
            <v>0</v>
          </cell>
          <cell r="GW37">
            <v>0.12196377528079183</v>
          </cell>
          <cell r="GX37">
            <v>0.22358996411654442</v>
          </cell>
          <cell r="GY37">
            <v>0</v>
          </cell>
          <cell r="GZ37">
            <v>1.6378208851202229</v>
          </cell>
          <cell r="HA37">
            <v>0.64000000000000012</v>
          </cell>
          <cell r="HB37">
            <v>71.754665644759527</v>
          </cell>
          <cell r="HC37">
            <v>72.124379868708971</v>
          </cell>
          <cell r="HD37">
            <v>0</v>
          </cell>
          <cell r="HE37">
            <v>69.151285053929115</v>
          </cell>
          <cell r="HF37">
            <v>0</v>
          </cell>
          <cell r="HG37">
            <v>60.273919141598007</v>
          </cell>
          <cell r="HH37">
            <v>11.480746503161527</v>
          </cell>
          <cell r="HI37">
            <v>60.584479089715529</v>
          </cell>
          <cell r="HJ37">
            <v>11.539900778993436</v>
          </cell>
          <cell r="HK37">
            <v>0</v>
          </cell>
          <cell r="HL37">
            <v>0</v>
          </cell>
          <cell r="HM37">
            <v>58.087079445300454</v>
          </cell>
          <cell r="HN37">
            <v>11.064205608628658</v>
          </cell>
          <cell r="HO37">
            <v>0</v>
          </cell>
          <cell r="HP37">
            <v>0</v>
          </cell>
          <cell r="HQ37">
            <v>0</v>
          </cell>
          <cell r="HR37">
            <v>425</v>
          </cell>
          <cell r="HS37">
            <v>0</v>
          </cell>
          <cell r="HT37">
            <v>0</v>
          </cell>
          <cell r="HU37" t="str">
            <v>0: No</v>
          </cell>
          <cell r="HV37" t="str">
            <v>N/A</v>
          </cell>
          <cell r="HW37" t="str">
            <v>N/A</v>
          </cell>
          <cell r="HX37" t="str">
            <v>N/A</v>
          </cell>
          <cell r="HY37" t="str">
            <v>N/A</v>
          </cell>
          <cell r="HZ37" t="str">
            <v>N/A</v>
          </cell>
          <cell r="IA37" t="str">
            <v>N/A</v>
          </cell>
          <cell r="IB37" t="str">
            <v>N/A</v>
          </cell>
          <cell r="IC37" t="str">
            <v>N/A</v>
          </cell>
          <cell r="ID37">
            <v>0</v>
          </cell>
          <cell r="IE37">
            <v>372.5</v>
          </cell>
          <cell r="IF37">
            <v>0</v>
          </cell>
          <cell r="IG37">
            <v>0</v>
          </cell>
          <cell r="IH37">
            <v>0</v>
          </cell>
          <cell r="II37">
            <v>0</v>
          </cell>
          <cell r="IJ37">
            <v>0</v>
          </cell>
          <cell r="IK37">
            <v>0</v>
          </cell>
          <cell r="IL37">
            <v>0</v>
          </cell>
          <cell r="IM37">
            <v>0</v>
          </cell>
          <cell r="IN37">
            <v>61.2</v>
          </cell>
          <cell r="IO37" t="str">
            <v>N/A</v>
          </cell>
          <cell r="IP37" t="str">
            <v>N/A</v>
          </cell>
          <cell r="IQ37" t="str">
            <v>N/A</v>
          </cell>
          <cell r="IR37" t="str">
            <v>N/A</v>
          </cell>
          <cell r="IS37" t="str">
            <v>N/A</v>
          </cell>
          <cell r="IT37" t="str">
            <v>N/A</v>
          </cell>
          <cell r="IU37" t="str">
            <v>N/A</v>
          </cell>
          <cell r="IV37">
            <v>5378.68</v>
          </cell>
          <cell r="IW37">
            <v>0</v>
          </cell>
          <cell r="IX37">
            <v>3</v>
          </cell>
          <cell r="IY37">
            <v>0</v>
          </cell>
          <cell r="IZ37">
            <v>0</v>
          </cell>
          <cell r="JA37">
            <v>0</v>
          </cell>
          <cell r="JB37">
            <v>0</v>
          </cell>
          <cell r="JC37">
            <v>0</v>
          </cell>
          <cell r="JD37">
            <v>6112</v>
          </cell>
          <cell r="JE37">
            <v>0</v>
          </cell>
          <cell r="JF37">
            <v>3</v>
          </cell>
          <cell r="JG37">
            <v>0</v>
          </cell>
          <cell r="JH37">
            <v>0</v>
          </cell>
          <cell r="JI37">
            <v>0</v>
          </cell>
          <cell r="JJ37">
            <v>0</v>
          </cell>
          <cell r="JK37">
            <v>0</v>
          </cell>
          <cell r="JL37">
            <v>372.5</v>
          </cell>
          <cell r="JM37">
            <v>0</v>
          </cell>
          <cell r="JN37">
            <v>0</v>
          </cell>
          <cell r="JO37">
            <v>0</v>
          </cell>
          <cell r="JP37">
            <v>0</v>
          </cell>
          <cell r="JQ37">
            <v>0</v>
          </cell>
          <cell r="JR37">
            <v>0</v>
          </cell>
          <cell r="JS37">
            <v>0</v>
          </cell>
          <cell r="JT37">
            <v>0</v>
          </cell>
          <cell r="JU37">
            <v>0</v>
          </cell>
          <cell r="JV37">
            <v>5.0999999999999996</v>
          </cell>
          <cell r="JW37">
            <v>11</v>
          </cell>
          <cell r="JX37" t="str">
            <v/>
          </cell>
          <cell r="JY37" t="str">
            <v/>
          </cell>
          <cell r="JZ37" t="str">
            <v/>
          </cell>
          <cell r="KA37" t="str">
            <v/>
          </cell>
          <cell r="KB37" t="str">
            <v/>
          </cell>
          <cell r="KC37" t="str">
            <v/>
          </cell>
          <cell r="KD37" t="str">
            <v/>
          </cell>
          <cell r="KE37" t="str">
            <v/>
          </cell>
          <cell r="KF37" t="str">
            <v>Tenofovir/Emtricitabine (TDF/FTC)</v>
          </cell>
          <cell r="KG37" t="str">
            <v/>
          </cell>
          <cell r="KH37" t="str">
            <v>0: No</v>
          </cell>
          <cell r="KI37" t="str">
            <v>N/A</v>
          </cell>
          <cell r="KJ37" t="str">
            <v>N/A</v>
          </cell>
          <cell r="KK37" t="str">
            <v>N/A</v>
          </cell>
          <cell r="KL37" t="str">
            <v>N/A</v>
          </cell>
          <cell r="KM37">
            <v>372.5</v>
          </cell>
          <cell r="KN37">
            <v>0</v>
          </cell>
          <cell r="KO37">
            <v>0</v>
          </cell>
          <cell r="KP37">
            <v>0</v>
          </cell>
          <cell r="KQ37">
            <v>1.992642583343013</v>
          </cell>
          <cell r="KR37">
            <v>4.1527386342960702</v>
          </cell>
          <cell r="KS37">
            <v>0.58955279358810553</v>
          </cell>
          <cell r="KT37">
            <v>0</v>
          </cell>
          <cell r="KU37">
            <v>0.58955279358810553</v>
          </cell>
          <cell r="KV37">
            <v>0</v>
          </cell>
          <cell r="KW37">
            <v>1.1832284353583458</v>
          </cell>
          <cell r="KX37">
            <v>1.1832284353583458</v>
          </cell>
          <cell r="KY37">
            <v>1.183228435358346</v>
          </cell>
          <cell r="KZ37">
            <v>0</v>
          </cell>
          <cell r="LA37">
            <v>1.1832284353583458</v>
          </cell>
          <cell r="LB37">
            <v>0</v>
          </cell>
          <cell r="LC37">
            <v>1.4273434777558369</v>
          </cell>
          <cell r="LD37">
            <v>3.6247787610619469</v>
          </cell>
          <cell r="LE37">
            <v>0</v>
          </cell>
          <cell r="LF37">
            <v>0</v>
          </cell>
          <cell r="LG37">
            <v>0</v>
          </cell>
          <cell r="LH37">
            <v>0</v>
          </cell>
          <cell r="LI37">
            <v>1.4030897897549077</v>
          </cell>
          <cell r="LJ37">
            <v>3.5631858407079648</v>
          </cell>
          <cell r="LK37">
            <v>0</v>
          </cell>
          <cell r="LL37">
            <v>0</v>
          </cell>
          <cell r="LM37">
            <v>0</v>
          </cell>
          <cell r="LN37">
            <v>0</v>
          </cell>
          <cell r="LO37">
            <v>0.15982344058543385</v>
          </cell>
          <cell r="LP37">
            <v>0.15982344058543385</v>
          </cell>
          <cell r="LQ37">
            <v>0.15982344058543385</v>
          </cell>
          <cell r="LR37">
            <v>0</v>
          </cell>
          <cell r="LS37">
            <v>0.15982344058543385</v>
          </cell>
          <cell r="LT37">
            <v>0</v>
          </cell>
          <cell r="LU37">
            <v>0</v>
          </cell>
          <cell r="LV37">
            <v>0</v>
          </cell>
          <cell r="LW37">
            <v>0</v>
          </cell>
          <cell r="LX37">
            <v>0</v>
          </cell>
          <cell r="LY37">
            <v>0</v>
          </cell>
          <cell r="LZ37">
            <v>0</v>
          </cell>
          <cell r="MA37">
            <v>0.42972935300267168</v>
          </cell>
          <cell r="MB37">
            <v>0.42972935300267168</v>
          </cell>
          <cell r="MC37">
            <v>0.42972935300267173</v>
          </cell>
          <cell r="MD37">
            <v>0</v>
          </cell>
          <cell r="ME37">
            <v>0.42972935300267162</v>
          </cell>
          <cell r="MF37">
            <v>0</v>
          </cell>
          <cell r="MG37">
            <v>0.58955279358810553</v>
          </cell>
          <cell r="MH37">
            <v>0.58955279358810553</v>
          </cell>
          <cell r="MI37">
            <v>0.58955279358810553</v>
          </cell>
          <cell r="MJ37">
            <v>0</v>
          </cell>
          <cell r="MK37">
            <v>0.58955279358810553</v>
          </cell>
          <cell r="ML37">
            <v>0</v>
          </cell>
          <cell r="MM37">
            <v>1.4030897897549077</v>
          </cell>
          <cell r="MN37">
            <v>3.5631858407079648</v>
          </cell>
          <cell r="MO37">
            <v>0</v>
          </cell>
          <cell r="MP37">
            <v>0</v>
          </cell>
          <cell r="MQ37">
            <v>0</v>
          </cell>
          <cell r="MR37">
            <v>0</v>
          </cell>
          <cell r="MS37">
            <v>0</v>
          </cell>
          <cell r="MT37">
            <v>0.19514461609943085</v>
          </cell>
          <cell r="MU37">
            <v>0</v>
          </cell>
          <cell r="MV37">
            <v>0</v>
          </cell>
          <cell r="MW37">
            <v>0</v>
          </cell>
          <cell r="MX37">
            <v>0</v>
          </cell>
          <cell r="MY37">
            <v>0.1087234289696829</v>
          </cell>
          <cell r="MZ37">
            <v>0</v>
          </cell>
          <cell r="NA37">
            <v>0</v>
          </cell>
          <cell r="NB37">
            <v>0</v>
          </cell>
          <cell r="NC37" t="str">
            <v/>
          </cell>
          <cell r="ND37">
            <v>7.19</v>
          </cell>
          <cell r="NE37">
            <v>0</v>
          </cell>
          <cell r="NF37">
            <v>0</v>
          </cell>
          <cell r="NG37" t="str">
            <v>N/A</v>
          </cell>
          <cell r="NH37" t="str">
            <v>N/A</v>
          </cell>
          <cell r="NI37">
            <v>1.47</v>
          </cell>
          <cell r="NJ37" t="str">
            <v>N/A</v>
          </cell>
          <cell r="NK37" t="str">
            <v>N/A</v>
          </cell>
          <cell r="NL37" t="str">
            <v>N/A</v>
          </cell>
          <cell r="NM37">
            <v>140</v>
          </cell>
          <cell r="NN37">
            <v>0</v>
          </cell>
          <cell r="NO37">
            <v>140</v>
          </cell>
          <cell r="NP37">
            <v>0</v>
          </cell>
          <cell r="NQ37">
            <v>0</v>
          </cell>
          <cell r="NR37">
            <v>78</v>
          </cell>
          <cell r="NS37">
            <v>0</v>
          </cell>
          <cell r="NT37">
            <v>0</v>
          </cell>
          <cell r="NU37">
            <v>0</v>
          </cell>
          <cell r="NV37">
            <v>3.5310914703540757</v>
          </cell>
          <cell r="NW37">
            <v>0.58955279358810553</v>
          </cell>
          <cell r="NX37">
            <v>1.1832284353583458</v>
          </cell>
          <cell r="NY37">
            <v>0</v>
          </cell>
          <cell r="NZ37">
            <v>0</v>
          </cell>
          <cell r="OA37">
            <v>0.15982344058543388</v>
          </cell>
          <cell r="OB37">
            <v>0</v>
          </cell>
          <cell r="OC37">
            <v>0.42972935300267168</v>
          </cell>
          <cell r="OD37">
            <v>0.58955279358810553</v>
          </cell>
          <cell r="OE37">
            <v>0</v>
          </cell>
          <cell r="OF37">
            <v>0</v>
          </cell>
          <cell r="OG37">
            <v>0</v>
          </cell>
          <cell r="OH37">
            <v>0</v>
          </cell>
          <cell r="OI37">
            <v>0</v>
          </cell>
          <cell r="OJ37">
            <v>0</v>
          </cell>
          <cell r="OK37">
            <v>0</v>
          </cell>
          <cell r="OL37">
            <v>0.10872342896968291</v>
          </cell>
          <cell r="OM37">
            <v>0</v>
          </cell>
          <cell r="ON37">
            <v>0</v>
          </cell>
          <cell r="OO37">
            <v>0</v>
          </cell>
          <cell r="OP37">
            <v>0.31131699384365202</v>
          </cell>
          <cell r="OQ37">
            <v>0.31131699384365202</v>
          </cell>
          <cell r="OR37">
            <v>0.31131699384365202</v>
          </cell>
          <cell r="OS37">
            <v>0.31131699384365202</v>
          </cell>
          <cell r="OT37">
            <v>0.31131699384365208</v>
          </cell>
          <cell r="OU37">
            <v>0</v>
          </cell>
          <cell r="OV37">
            <v>0.31131699384365197</v>
          </cell>
          <cell r="OW37">
            <v>0.26293506795214311</v>
          </cell>
          <cell r="OX37">
            <v>0.26293506795214311</v>
          </cell>
          <cell r="OY37">
            <v>0.26293506795214316</v>
          </cell>
          <cell r="OZ37">
            <v>0</v>
          </cell>
          <cell r="PA37">
            <v>0.26293506795214305</v>
          </cell>
          <cell r="PB37">
            <v>0</v>
          </cell>
          <cell r="PC37">
            <v>0.26150627482866767</v>
          </cell>
          <cell r="PD37">
            <v>0</v>
          </cell>
          <cell r="PE37">
            <v>0.26150627482866767</v>
          </cell>
          <cell r="PF37">
            <v>0.26150627482866773</v>
          </cell>
          <cell r="PG37">
            <v>0</v>
          </cell>
          <cell r="PH37">
            <v>0.26150627482866762</v>
          </cell>
          <cell r="PI37">
            <v>4.981071901498433E-2</v>
          </cell>
          <cell r="PJ37">
            <v>0</v>
          </cell>
          <cell r="PK37">
            <v>4.9810719014984323E-2</v>
          </cell>
          <cell r="PL37">
            <v>4.981071901498433E-2</v>
          </cell>
          <cell r="PM37">
            <v>0</v>
          </cell>
          <cell r="PN37">
            <v>4.9810719014984316E-2</v>
          </cell>
          <cell r="PO37">
            <v>0</v>
          </cell>
          <cell r="PP37">
            <v>1</v>
          </cell>
          <cell r="PQ37" t="str">
            <v>blank</v>
          </cell>
          <cell r="PR37">
            <v>1</v>
          </cell>
          <cell r="PS37" t="str">
            <v>blank</v>
          </cell>
          <cell r="PT37" t="str">
            <v>1: Yes</v>
          </cell>
          <cell r="PU37" t="str">
            <v>1: Yes</v>
          </cell>
          <cell r="PV37">
            <v>0.98</v>
          </cell>
          <cell r="PW37" t="str">
            <v>1: Yes</v>
          </cell>
          <cell r="PX37" t="str">
            <v>0: All patients when initiated</v>
          </cell>
          <cell r="PY37">
            <v>0.7</v>
          </cell>
          <cell r="PZ37" t="str">
            <v>1: Yes</v>
          </cell>
          <cell r="QA37" t="str">
            <v>women</v>
          </cell>
          <cell r="QB37">
            <v>120</v>
          </cell>
          <cell r="QC37">
            <v>0</v>
          </cell>
          <cell r="QD37">
            <v>5.4361714484841455E-4</v>
          </cell>
          <cell r="QE37">
            <v>4.7838308746660486E-2</v>
          </cell>
          <cell r="QF37">
            <v>0</v>
          </cell>
          <cell r="QG37">
            <v>0</v>
          </cell>
          <cell r="QH37">
            <v>0</v>
          </cell>
          <cell r="QI37">
            <v>0</v>
          </cell>
          <cell r="QJ37">
            <v>0.26293506795214311</v>
          </cell>
          <cell r="QK37">
            <v>0</v>
          </cell>
          <cell r="QL37">
            <v>0</v>
          </cell>
          <cell r="QM37">
            <v>5.4361714484841455E-4</v>
          </cell>
          <cell r="QN37">
            <v>4.7838308746660486E-2</v>
          </cell>
          <cell r="QO37">
            <v>0</v>
          </cell>
          <cell r="QP37">
            <v>0</v>
          </cell>
          <cell r="QQ37">
            <v>0</v>
          </cell>
          <cell r="QR37">
            <v>0</v>
          </cell>
          <cell r="QS37">
            <v>0.26293506795214311</v>
          </cell>
          <cell r="QT37">
            <v>0</v>
          </cell>
          <cell r="QU37">
            <v>0</v>
          </cell>
          <cell r="QV37">
            <v>5.4361714484841455E-4</v>
          </cell>
          <cell r="QW37">
            <v>4.7838308746660486E-2</v>
          </cell>
          <cell r="QX37">
            <v>0</v>
          </cell>
          <cell r="QY37">
            <v>0</v>
          </cell>
          <cell r="QZ37">
            <v>0</v>
          </cell>
          <cell r="RA37">
            <v>0</v>
          </cell>
          <cell r="RB37">
            <v>0.26293506795214311</v>
          </cell>
          <cell r="RC37">
            <v>0</v>
          </cell>
          <cell r="RD37">
            <v>12.966523405738181</v>
          </cell>
          <cell r="RE37">
            <v>21.388925081433225</v>
          </cell>
          <cell r="RF37">
            <v>12.512962831858406</v>
          </cell>
          <cell r="RG37">
            <v>13.190273960612693</v>
          </cell>
          <cell r="RH37">
            <v>0</v>
          </cell>
          <cell r="RI37">
            <v>13.760098613251156</v>
          </cell>
          <cell r="RJ37">
            <v>0</v>
          </cell>
          <cell r="RK37">
            <v>12.318197235451271</v>
          </cell>
          <cell r="RL37">
            <v>11.887314690265486</v>
          </cell>
          <cell r="RM37">
            <v>12.530760262582056</v>
          </cell>
          <cell r="RN37">
            <v>0</v>
          </cell>
          <cell r="RO37">
            <v>13.072093682588594</v>
          </cell>
          <cell r="RP37">
            <v>0</v>
          </cell>
          <cell r="RQ37">
            <v>0.64832617028690909</v>
          </cell>
          <cell r="RR37">
            <v>0.62564814159292037</v>
          </cell>
          <cell r="RS37">
            <v>0.65951369803063464</v>
          </cell>
          <cell r="RT37">
            <v>0</v>
          </cell>
          <cell r="RU37">
            <v>0.68800493066255775</v>
          </cell>
          <cell r="RV37">
            <v>0</v>
          </cell>
          <cell r="RW37">
            <v>0.53348333861261721</v>
          </cell>
          <cell r="RX37">
            <v>0.56852937785935209</v>
          </cell>
          <cell r="RY37">
            <v>0.43556176930759155</v>
          </cell>
          <cell r="RZ37">
            <v>0.53691103035656385</v>
          </cell>
          <cell r="SA37">
            <v>0</v>
          </cell>
          <cell r="SB37">
            <v>0.79117321158468723</v>
          </cell>
          <cell r="SC37">
            <v>0</v>
          </cell>
          <cell r="SD37">
            <v>0.11491100723730865</v>
          </cell>
          <cell r="SE37">
            <v>6.5454530262959332E-2</v>
          </cell>
          <cell r="SF37">
            <v>0.12763633401277069</v>
          </cell>
          <cell r="SG37">
            <v>0</v>
          </cell>
          <cell r="SH37">
            <v>0.28363629780615707</v>
          </cell>
          <cell r="SI37">
            <v>0</v>
          </cell>
          <cell r="SJ37">
            <v>0.39087835616464367</v>
          </cell>
          <cell r="SK37">
            <v>0.36419420629494687</v>
          </cell>
          <cell r="SL37">
            <v>0.39774428248190663</v>
          </cell>
          <cell r="SM37">
            <v>0</v>
          </cell>
          <cell r="SN37">
            <v>0.48191377186322687</v>
          </cell>
          <cell r="SO37">
            <v>0</v>
          </cell>
          <cell r="SP37">
            <v>0</v>
          </cell>
          <cell r="SQ37">
            <v>0</v>
          </cell>
          <cell r="SR37">
            <v>0</v>
          </cell>
          <cell r="SS37">
            <v>0</v>
          </cell>
          <cell r="ST37">
            <v>0</v>
          </cell>
          <cell r="SU37">
            <v>0</v>
          </cell>
          <cell r="SV37">
            <v>0</v>
          </cell>
          <cell r="SW37">
            <v>0</v>
          </cell>
          <cell r="SX37">
            <v>0</v>
          </cell>
          <cell r="SY37">
            <v>0</v>
          </cell>
          <cell r="SZ37">
            <v>0</v>
          </cell>
          <cell r="TA37">
            <v>0</v>
          </cell>
          <cell r="TB37">
            <v>0</v>
          </cell>
          <cell r="TC37">
            <v>0</v>
          </cell>
          <cell r="TD37">
            <v>0</v>
          </cell>
          <cell r="TE37">
            <v>0</v>
          </cell>
          <cell r="TF37">
            <v>0</v>
          </cell>
          <cell r="TG37">
            <v>0</v>
          </cell>
          <cell r="TH37">
            <v>0</v>
          </cell>
          <cell r="TI37">
            <v>0</v>
          </cell>
          <cell r="TJ37">
            <v>0</v>
          </cell>
          <cell r="TK37">
            <v>0</v>
          </cell>
          <cell r="TL37">
            <v>0</v>
          </cell>
          <cell r="TM37">
            <v>0</v>
          </cell>
          <cell r="TN37">
            <v>1.0380833020477008E-2</v>
          </cell>
          <cell r="TO37">
            <v>5.9130327496853801E-3</v>
          </cell>
          <cell r="TP37">
            <v>1.1530413861886491E-2</v>
          </cell>
          <cell r="TQ37">
            <v>0</v>
          </cell>
          <cell r="TR37">
            <v>2.5623141915303311E-2</v>
          </cell>
          <cell r="TS37">
            <v>0</v>
          </cell>
          <cell r="TT37">
            <v>0</v>
          </cell>
          <cell r="TU37">
            <v>0</v>
          </cell>
          <cell r="TV37">
            <v>0</v>
          </cell>
          <cell r="TW37">
            <v>0</v>
          </cell>
          <cell r="TX37">
            <v>0</v>
          </cell>
          <cell r="TY37">
            <v>0</v>
          </cell>
          <cell r="TZ37">
            <v>0.32461709506662467</v>
          </cell>
          <cell r="UA37">
            <v>0.32461709506662467</v>
          </cell>
          <cell r="UB37">
            <v>0</v>
          </cell>
          <cell r="UC37">
            <v>0</v>
          </cell>
          <cell r="UD37">
            <v>1</v>
          </cell>
          <cell r="UE37">
            <v>7</v>
          </cell>
          <cell r="UF37">
            <v>1</v>
          </cell>
          <cell r="UG37">
            <v>0</v>
          </cell>
          <cell r="UH37">
            <v>0</v>
          </cell>
          <cell r="UI37">
            <v>0</v>
          </cell>
          <cell r="UJ37">
            <v>0.47014642302885001</v>
          </cell>
          <cell r="UK37">
            <v>0.47014642302885007</v>
          </cell>
          <cell r="UL37">
            <v>0.47014642302884996</v>
          </cell>
          <cell r="UM37">
            <v>0.47014642302885001</v>
          </cell>
          <cell r="UN37">
            <v>0</v>
          </cell>
          <cell r="UO37">
            <v>0.47014642302884996</v>
          </cell>
          <cell r="UP37">
            <v>0</v>
          </cell>
          <cell r="UQ37">
            <v>0.37611713842307998</v>
          </cell>
          <cell r="UR37">
            <v>0.37611713842307998</v>
          </cell>
          <cell r="US37">
            <v>0.37611713842308003</v>
          </cell>
          <cell r="UT37">
            <v>0</v>
          </cell>
          <cell r="UU37">
            <v>0.37611713842308003</v>
          </cell>
          <cell r="UV37">
            <v>0</v>
          </cell>
          <cell r="UW37">
            <v>0</v>
          </cell>
          <cell r="UX37">
            <v>0</v>
          </cell>
          <cell r="UY37">
            <v>0</v>
          </cell>
          <cell r="UZ37">
            <v>0</v>
          </cell>
          <cell r="VA37">
            <v>0</v>
          </cell>
          <cell r="VB37">
            <v>0</v>
          </cell>
          <cell r="VC37">
            <v>0</v>
          </cell>
          <cell r="VD37">
            <v>4.7014642302884997E-2</v>
          </cell>
          <cell r="VE37">
            <v>4.7014642302884997E-2</v>
          </cell>
          <cell r="VF37">
            <v>4.7014642302885004E-2</v>
          </cell>
          <cell r="VG37">
            <v>0</v>
          </cell>
          <cell r="VH37">
            <v>4.7014642302885004E-2</v>
          </cell>
          <cell r="VI37">
            <v>0</v>
          </cell>
          <cell r="VJ37">
            <v>0</v>
          </cell>
          <cell r="VK37">
            <v>0</v>
          </cell>
          <cell r="VL37">
            <v>0</v>
          </cell>
          <cell r="VM37">
            <v>0</v>
          </cell>
          <cell r="VN37">
            <v>0</v>
          </cell>
          <cell r="VO37">
            <v>0</v>
          </cell>
          <cell r="VP37">
            <v>0</v>
          </cell>
          <cell r="VQ37">
            <v>0</v>
          </cell>
          <cell r="VR37">
            <v>0</v>
          </cell>
          <cell r="VS37">
            <v>0</v>
          </cell>
          <cell r="VT37">
            <v>0</v>
          </cell>
          <cell r="VU37">
            <v>0</v>
          </cell>
          <cell r="VV37">
            <v>0</v>
          </cell>
          <cell r="VW37">
            <v>0</v>
          </cell>
          <cell r="VX37">
            <v>0</v>
          </cell>
          <cell r="VY37">
            <v>0</v>
          </cell>
          <cell r="VZ37">
            <v>0</v>
          </cell>
          <cell r="WA37">
            <v>0</v>
          </cell>
          <cell r="WB37">
            <v>4.7014642302884997E-2</v>
          </cell>
          <cell r="WC37">
            <v>4.7014642302884997E-2</v>
          </cell>
          <cell r="WD37">
            <v>4.7014642302885004E-2</v>
          </cell>
          <cell r="WE37">
            <v>0</v>
          </cell>
          <cell r="WF37">
            <v>4.7014642302885004E-2</v>
          </cell>
          <cell r="WG37">
            <v>0</v>
          </cell>
          <cell r="WH37">
            <v>0</v>
          </cell>
          <cell r="WI37">
            <v>0</v>
          </cell>
          <cell r="WJ37">
            <v>0</v>
          </cell>
          <cell r="WK37">
            <v>0</v>
          </cell>
          <cell r="WL37">
            <v>0</v>
          </cell>
          <cell r="WM37">
            <v>0</v>
          </cell>
          <cell r="WN37">
            <v>0</v>
          </cell>
          <cell r="WO37">
            <v>2.9920254294388875</v>
          </cell>
          <cell r="WP37">
            <v>3.8284739675273456</v>
          </cell>
          <cell r="WQ37">
            <v>1.704289464753441</v>
          </cell>
          <cell r="WR37">
            <v>3.3233644562692102</v>
          </cell>
          <cell r="WS37">
            <v>0</v>
          </cell>
          <cell r="WT37">
            <v>7.3852543472649099</v>
          </cell>
          <cell r="WU37">
            <v>0</v>
          </cell>
          <cell r="WV37">
            <v>1.4419693557876943</v>
          </cell>
          <cell r="WW37">
            <v>0.82136106110139229</v>
          </cell>
          <cell r="WX37">
            <v>1.601654069147715</v>
          </cell>
          <cell r="WY37">
            <v>0</v>
          </cell>
          <cell r="WZ37">
            <v>3.5592312647726998</v>
          </cell>
          <cell r="XA37">
            <v>0</v>
          </cell>
          <cell r="XB37">
            <v>0.43019230914454776</v>
          </cell>
          <cell r="XC37">
            <v>0.2450421086262306</v>
          </cell>
          <cell r="XD37">
            <v>0.47783211182114965</v>
          </cell>
          <cell r="XE37">
            <v>0</v>
          </cell>
          <cell r="XF37">
            <v>1.0618491373803325</v>
          </cell>
          <cell r="XG37">
            <v>0</v>
          </cell>
          <cell r="XH37">
            <v>0.21509615457227388</v>
          </cell>
          <cell r="XI37">
            <v>0.1225210543131153</v>
          </cell>
          <cell r="XJ37">
            <v>0.23891605591057483</v>
          </cell>
          <cell r="XK37">
            <v>0</v>
          </cell>
          <cell r="XL37">
            <v>0.53092456869016624</v>
          </cell>
          <cell r="XM37">
            <v>0</v>
          </cell>
          <cell r="XN37">
            <v>0</v>
          </cell>
          <cell r="XO37">
            <v>0</v>
          </cell>
          <cell r="XP37">
            <v>0</v>
          </cell>
          <cell r="XQ37">
            <v>0</v>
          </cell>
          <cell r="XR37">
            <v>0</v>
          </cell>
          <cell r="XS37">
            <v>0</v>
          </cell>
          <cell r="XT37">
            <v>0</v>
          </cell>
          <cell r="XU37">
            <v>0</v>
          </cell>
          <cell r="XV37">
            <v>0</v>
          </cell>
          <cell r="XW37">
            <v>0</v>
          </cell>
          <cell r="XX37">
            <v>0</v>
          </cell>
          <cell r="XY37">
            <v>0</v>
          </cell>
          <cell r="XZ37">
            <v>1.0392852405731066E-2</v>
          </cell>
          <cell r="YA37">
            <v>5.9198791191913862E-3</v>
          </cell>
          <cell r="YB37">
            <v>1.1543764282423204E-2</v>
          </cell>
          <cell r="YC37">
            <v>0</v>
          </cell>
          <cell r="YD37">
            <v>2.5652809516496008E-2</v>
          </cell>
          <cell r="YE37">
            <v>0</v>
          </cell>
          <cell r="YF37">
            <v>0.71500354786458664</v>
          </cell>
          <cell r="YG37">
            <v>0.40727361535676315</v>
          </cell>
          <cell r="YH37">
            <v>0.79418354994568818</v>
          </cell>
          <cell r="YI37">
            <v>0</v>
          </cell>
          <cell r="YJ37">
            <v>1.7648523332126402</v>
          </cell>
          <cell r="YK37">
            <v>0</v>
          </cell>
          <cell r="YL37">
            <v>0.17937120966405412</v>
          </cell>
          <cell r="YM37">
            <v>0.10217174623674835</v>
          </cell>
          <cell r="YN37">
            <v>0.19923490516165931</v>
          </cell>
          <cell r="YO37">
            <v>0</v>
          </cell>
          <cell r="YP37">
            <v>0.44274423369257615</v>
          </cell>
          <cell r="YQ37">
            <v>0</v>
          </cell>
          <cell r="YR37">
            <v>0.35874241932810824</v>
          </cell>
          <cell r="YS37">
            <v>1.4841229730444076E-2</v>
          </cell>
          <cell r="YT37">
            <v>0.16608288143821484</v>
          </cell>
          <cell r="YU37">
            <v>3.4411413103576068E-3</v>
          </cell>
          <cell r="YV37">
            <v>0.10392852405731065</v>
          </cell>
          <cell r="YW37">
            <v>0.10501372222211602</v>
          </cell>
          <cell r="YX37">
            <v>2.1509615457227387</v>
          </cell>
          <cell r="YY37">
            <v>8.9013965629597666E-2</v>
          </cell>
          <cell r="YZ37">
            <v>0.43019230914454776</v>
          </cell>
          <cell r="ZA37">
            <v>0.45903219936971262</v>
          </cell>
          <cell r="ZB37">
            <v>1.8990233542150639E-2</v>
          </cell>
          <cell r="ZC37">
            <v>0.21251289570669848</v>
          </cell>
          <cell r="ZD37">
            <v>4.4031443702527932E-3</v>
          </cell>
          <cell r="ZE37">
            <v>0.13298270961272265</v>
          </cell>
          <cell r="ZF37">
            <v>0.13437128501809445</v>
          </cell>
          <cell r="ZG37">
            <v>2.7522828522537739</v>
          </cell>
          <cell r="ZH37">
            <v>0.11389864765394007</v>
          </cell>
          <cell r="ZI37">
            <v>0.55045657045075491</v>
          </cell>
          <cell r="ZJ37">
            <v>0.05</v>
          </cell>
          <cell r="ZK37">
            <v>0.32910249612019499</v>
          </cell>
          <cell r="ZL37">
            <v>0.32910249612019499</v>
          </cell>
          <cell r="ZM37">
            <v>0.32910249612019499</v>
          </cell>
          <cell r="ZN37">
            <v>0</v>
          </cell>
          <cell r="ZO37">
            <v>0</v>
          </cell>
          <cell r="ZP37">
            <v>2.6465114441468369</v>
          </cell>
          <cell r="ZQ37">
            <v>0</v>
          </cell>
          <cell r="ZR37">
            <v>0</v>
          </cell>
          <cell r="ZS37">
            <v>35</v>
          </cell>
          <cell r="ZT37">
            <v>35</v>
          </cell>
          <cell r="ZU37">
            <v>0</v>
          </cell>
          <cell r="ZV37">
            <v>0</v>
          </cell>
          <cell r="ZW37">
            <v>0</v>
          </cell>
        </row>
        <row r="38">
          <cell r="A38" t="str">
            <v>Malawi_1</v>
          </cell>
          <cell r="B38" t="str">
            <v>Malawi</v>
          </cell>
          <cell r="C38" t="str">
            <v>Balaka Dream Clinic</v>
          </cell>
          <cell r="D38" t="str">
            <v>Clinic</v>
          </cell>
          <cell r="E38" t="str">
            <v>Primary</v>
          </cell>
          <cell r="F38" t="str">
            <v>Peri-urban/Semi-urban</v>
          </cell>
          <cell r="G38" t="str">
            <v>Yes</v>
          </cell>
          <cell r="H38">
            <v>38264</v>
          </cell>
          <cell r="I38" t="str">
            <v>Unknown</v>
          </cell>
          <cell r="J38" t="str">
            <v>Unknown</v>
          </cell>
          <cell r="K38">
            <v>0</v>
          </cell>
          <cell r="L38">
            <v>0</v>
          </cell>
          <cell r="M38" t="str">
            <v>USD</v>
          </cell>
          <cell r="N38">
            <v>1</v>
          </cell>
          <cell r="O38">
            <v>0</v>
          </cell>
          <cell r="P38">
            <v>0</v>
          </cell>
          <cell r="Q38">
            <v>0</v>
          </cell>
          <cell r="R38">
            <v>1</v>
          </cell>
          <cell r="S38">
            <v>0</v>
          </cell>
          <cell r="T38" t="str">
            <v>Unknown</v>
          </cell>
          <cell r="U38" t="str">
            <v>Jan-10</v>
          </cell>
          <cell r="V38" t="str">
            <v>Dec-10</v>
          </cell>
          <cell r="W38">
            <v>213.16666666666666</v>
          </cell>
          <cell r="X38">
            <v>1321.9166666666667</v>
          </cell>
          <cell r="Y38">
            <v>35</v>
          </cell>
          <cell r="Z38">
            <v>238.75</v>
          </cell>
          <cell r="AA38">
            <v>8.5833333333333339</v>
          </cell>
          <cell r="AB38">
            <v>1817.4166666666667</v>
          </cell>
          <cell r="AC38">
            <v>1604.25</v>
          </cell>
          <cell r="AD38">
            <v>6.1156219909211798</v>
          </cell>
          <cell r="AE38">
            <v>7.0953734696684858</v>
          </cell>
          <cell r="AF38">
            <v>4</v>
          </cell>
          <cell r="AG38">
            <v>5.2</v>
          </cell>
          <cell r="AH38">
            <v>12</v>
          </cell>
          <cell r="AI38">
            <v>12</v>
          </cell>
          <cell r="AJ38">
            <v>12</v>
          </cell>
          <cell r="AK38">
            <v>5</v>
          </cell>
          <cell r="AL38">
            <v>7</v>
          </cell>
          <cell r="AM38">
            <v>10</v>
          </cell>
          <cell r="AN38">
            <v>9</v>
          </cell>
          <cell r="AO38">
            <v>9</v>
          </cell>
          <cell r="AP38">
            <v>9.6</v>
          </cell>
          <cell r="AQ38">
            <v>12</v>
          </cell>
          <cell r="AR38">
            <v>12</v>
          </cell>
          <cell r="AS38">
            <v>12</v>
          </cell>
          <cell r="AT38">
            <v>12</v>
          </cell>
          <cell r="AU38">
            <v>5</v>
          </cell>
          <cell r="AV38">
            <v>10</v>
          </cell>
          <cell r="AW38">
            <v>15</v>
          </cell>
          <cell r="AX38">
            <v>15</v>
          </cell>
          <cell r="AY38">
            <v>15</v>
          </cell>
          <cell r="AZ38">
            <v>302975.10000000003</v>
          </cell>
          <cell r="BA38" t="str">
            <v>1: Yes</v>
          </cell>
          <cell r="BB38" t="str">
            <v>247</v>
          </cell>
          <cell r="BC38" t="str">
            <v>37</v>
          </cell>
          <cell r="BD38" t="str">
            <v>0</v>
          </cell>
          <cell r="BE38" t="str">
            <v>44</v>
          </cell>
          <cell r="BF38" t="str">
            <v>N/A</v>
          </cell>
          <cell r="BG38" t="str">
            <v>N/A</v>
          </cell>
          <cell r="BH38" t="str">
            <v>1: Yes</v>
          </cell>
          <cell r="BI38" t="str">
            <v>N_MONITORING: Routine clinical monitoring</v>
          </cell>
          <cell r="BJ38" t="str">
            <v/>
          </cell>
          <cell r="BK38" t="str">
            <v>1: Yes</v>
          </cell>
          <cell r="BL38">
            <v>0.13042974555091641</v>
          </cell>
          <cell r="BM38" t="str">
            <v>1: Yes</v>
          </cell>
          <cell r="BN38" t="str">
            <v>247</v>
          </cell>
          <cell r="BO38" t="str">
            <v>37</v>
          </cell>
          <cell r="BP38" t="str">
            <v>0</v>
          </cell>
          <cell r="BQ38" t="str">
            <v>44</v>
          </cell>
          <cell r="BR38" t="str">
            <v>N/A</v>
          </cell>
          <cell r="BS38" t="str">
            <v>N/A</v>
          </cell>
          <cell r="BT38" t="str">
            <v>0: No</v>
          </cell>
          <cell r="BU38" t="str">
            <v>0: No</v>
          </cell>
          <cell r="BV38" t="str">
            <v>0: No</v>
          </cell>
          <cell r="BW38" t="str">
            <v>0: No</v>
          </cell>
          <cell r="BX38" t="str">
            <v>0: No</v>
          </cell>
          <cell r="BY38" t="str">
            <v>0: No</v>
          </cell>
          <cell r="BZ38" t="str">
            <v>1: Yes</v>
          </cell>
          <cell r="CA38" t="str">
            <v>EMR</v>
          </cell>
          <cell r="CB38" t="str">
            <v/>
          </cell>
          <cell r="CC38">
            <v>58.452233848411204</v>
          </cell>
          <cell r="CD38">
            <v>23.842818607865794</v>
          </cell>
          <cell r="CE38">
            <v>63.051001922034139</v>
          </cell>
          <cell r="CF38">
            <v>42.715138153973129</v>
          </cell>
          <cell r="CG38">
            <v>17.423616237770034</v>
          </cell>
          <cell r="CH38">
            <v>46.075779838127069</v>
          </cell>
          <cell r="CI38">
            <v>40.074317346871084</v>
          </cell>
          <cell r="CJ38">
            <v>76.868895166632498</v>
          </cell>
          <cell r="CK38">
            <v>73.79413935996719</v>
          </cell>
          <cell r="CL38">
            <v>73.79413935996719</v>
          </cell>
          <cell r="CM38">
            <v>15.737095694438073</v>
          </cell>
          <cell r="CN38">
            <v>6.4192023700957588</v>
          </cell>
          <cell r="CO38">
            <v>16.97522208390707</v>
          </cell>
          <cell r="CP38">
            <v>14.764165451220249</v>
          </cell>
          <cell r="CQ38">
            <v>28.320010456304825</v>
          </cell>
          <cell r="CR38">
            <v>27.18721003805263</v>
          </cell>
          <cell r="CS38">
            <v>27.187210038052623</v>
          </cell>
          <cell r="CT38">
            <v>46.075779838127069</v>
          </cell>
          <cell r="CU38">
            <v>41.023388321771272</v>
          </cell>
          <cell r="CV38">
            <v>73.79413935996719</v>
          </cell>
          <cell r="CW38">
            <v>16.97522208390707</v>
          </cell>
          <cell r="CX38">
            <v>15.11382183531013</v>
          </cell>
          <cell r="CY38">
            <v>27.18721003805263</v>
          </cell>
          <cell r="CZ38">
            <v>19.975122197258013</v>
          </cell>
          <cell r="DA38">
            <v>8.1479044317503302</v>
          </cell>
          <cell r="DB38">
            <v>18.740180193025765</v>
          </cell>
          <cell r="DC38">
            <v>35.946637198898522</v>
          </cell>
          <cell r="DD38">
            <v>34.508771710942575</v>
          </cell>
          <cell r="DE38">
            <v>34.508771710942575</v>
          </cell>
          <cell r="DF38">
            <v>10.706425420697876</v>
          </cell>
          <cell r="DG38">
            <v>4.3671788473706252</v>
          </cell>
          <cell r="DH38">
            <v>10.044511348952438</v>
          </cell>
          <cell r="DI38">
            <v>19.266965503105698</v>
          </cell>
          <cell r="DJ38">
            <v>18.496286882981472</v>
          </cell>
          <cell r="DK38">
            <v>18.496286882981465</v>
          </cell>
          <cell r="DL38">
            <v>5.5066183685634371</v>
          </cell>
          <cell r="DM38">
            <v>2.2461639916943663</v>
          </cell>
          <cell r="DN38">
            <v>5.1661771808970443</v>
          </cell>
          <cell r="DO38">
            <v>9.9095470221810302</v>
          </cell>
          <cell r="DP38">
            <v>9.5131651412937881</v>
          </cell>
          <cell r="DQ38">
            <v>9.5131651412937881</v>
          </cell>
          <cell r="DR38">
            <v>6.1141730478242922</v>
          </cell>
          <cell r="DS38">
            <v>2.4939871296354053</v>
          </cell>
          <cell r="DT38">
            <v>5.736170398161434</v>
          </cell>
          <cell r="DU38">
            <v>11.002884395450319</v>
          </cell>
          <cell r="DV38">
            <v>10.562769019632306</v>
          </cell>
          <cell r="DW38">
            <v>10.562769019632304</v>
          </cell>
          <cell r="DX38">
            <v>0.43689265899399332</v>
          </cell>
          <cell r="DY38">
            <v>0.17820965485282453</v>
          </cell>
          <cell r="DZ38">
            <v>0.40988220616149645</v>
          </cell>
          <cell r="EA38">
            <v>0.78621906552716714</v>
          </cell>
          <cell r="EB38">
            <v>0.75477030290608038</v>
          </cell>
          <cell r="EC38">
            <v>0.75477030290608027</v>
          </cell>
          <cell r="ED38">
            <v>7.0986209363106969</v>
          </cell>
          <cell r="EE38">
            <v>2.8955459904130727</v>
          </cell>
          <cell r="EF38">
            <v>6.6597557779500702</v>
          </cell>
          <cell r="EG38">
            <v>12.77446760476356</v>
          </cell>
          <cell r="EH38">
            <v>12.263488900573018</v>
          </cell>
          <cell r="EI38">
            <v>12.263488900573016</v>
          </cell>
          <cell r="EJ38">
            <v>7.8384886973267909</v>
          </cell>
          <cell r="EK38">
            <v>3.1973399794240511</v>
          </cell>
          <cell r="EL38">
            <v>7.3538819526753194</v>
          </cell>
          <cell r="EM38">
            <v>14.105911673929638</v>
          </cell>
          <cell r="EN38">
            <v>13.541675206972453</v>
          </cell>
          <cell r="EO38">
            <v>13.541675206972451</v>
          </cell>
          <cell r="EP38">
            <v>0.77589252143610432</v>
          </cell>
          <cell r="EQ38">
            <v>0.31648858272511493</v>
          </cell>
          <cell r="ER38">
            <v>0.72792374026776452</v>
          </cell>
          <cell r="ES38">
            <v>1.3962731590813899</v>
          </cell>
          <cell r="ET38">
            <v>1.3404222327181341</v>
          </cell>
          <cell r="EU38">
            <v>1.3404222327181341</v>
          </cell>
          <cell r="EV38">
            <v>0</v>
          </cell>
          <cell r="EW38">
            <v>0.99041680040350311</v>
          </cell>
          <cell r="EX38">
            <v>1.3205557338713374</v>
          </cell>
          <cell r="EY38">
            <v>0</v>
          </cell>
          <cell r="EZ38">
            <v>0.6602778669356687</v>
          </cell>
          <cell r="FA38">
            <v>0.84185428034297749</v>
          </cell>
          <cell r="FB38">
            <v>0</v>
          </cell>
          <cell r="FC38">
            <v>0</v>
          </cell>
          <cell r="FD38">
            <v>0</v>
          </cell>
          <cell r="FE38">
            <v>3.8131046815534866</v>
          </cell>
          <cell r="FF38">
            <v>0.33013893346783435</v>
          </cell>
          <cell r="FG38">
            <v>2.8226878811499834</v>
          </cell>
          <cell r="FH38">
            <v>3.1528268146178178</v>
          </cell>
          <cell r="FI38">
            <v>0</v>
          </cell>
          <cell r="FJ38">
            <v>0.40399359551329456</v>
          </cell>
          <cell r="FK38">
            <v>0.53865812735105945</v>
          </cell>
          <cell r="FL38">
            <v>0</v>
          </cell>
          <cell r="FM38">
            <v>0.26932906367552972</v>
          </cell>
          <cell r="FN38">
            <v>0.34339455618630033</v>
          </cell>
          <cell r="FO38">
            <v>0</v>
          </cell>
          <cell r="FP38">
            <v>0</v>
          </cell>
          <cell r="FQ38">
            <v>0</v>
          </cell>
          <cell r="FR38">
            <v>1.5553753427261841</v>
          </cell>
          <cell r="FS38">
            <v>0.13466453183776486</v>
          </cell>
          <cell r="FT38">
            <v>1.1513817472128896</v>
          </cell>
          <cell r="FU38">
            <v>1.2860462790506544</v>
          </cell>
          <cell r="FV38">
            <v>0</v>
          </cell>
          <cell r="FW38">
            <v>1.06833849580162</v>
          </cell>
          <cell r="FX38">
            <v>1.424451327735494</v>
          </cell>
          <cell r="FY38">
            <v>0</v>
          </cell>
          <cell r="FZ38">
            <v>0.71222566386774699</v>
          </cell>
          <cell r="GA38">
            <v>0.90808772143137717</v>
          </cell>
          <cell r="GB38">
            <v>0</v>
          </cell>
          <cell r="GC38">
            <v>0</v>
          </cell>
          <cell r="GD38">
            <v>0</v>
          </cell>
          <cell r="GE38">
            <v>4.1131032088362387</v>
          </cell>
          <cell r="GF38">
            <v>0.3561128319338735</v>
          </cell>
          <cell r="GG38">
            <v>3.0447647130346178</v>
          </cell>
          <cell r="GH38">
            <v>3.4008775449684912</v>
          </cell>
          <cell r="GI38">
            <v>0</v>
          </cell>
          <cell r="GJ38">
            <v>15536</v>
          </cell>
          <cell r="GK38">
            <v>9957</v>
          </cell>
          <cell r="GL38">
            <v>0</v>
          </cell>
          <cell r="GM38">
            <v>3856</v>
          </cell>
          <cell r="GN38">
            <v>13518.383193277314</v>
          </cell>
          <cell r="GO38">
            <v>2148</v>
          </cell>
          <cell r="GP38">
            <v>0</v>
          </cell>
          <cell r="GQ38" t="str">
            <v/>
          </cell>
          <cell r="GR38">
            <v>4104</v>
          </cell>
          <cell r="GS38">
            <v>5468.2426900584787</v>
          </cell>
          <cell r="GT38">
            <v>0</v>
          </cell>
          <cell r="GU38">
            <v>1</v>
          </cell>
          <cell r="GV38">
            <v>0</v>
          </cell>
          <cell r="GW38">
            <v>0.8635047915997982</v>
          </cell>
          <cell r="GX38">
            <v>10.769713054243661</v>
          </cell>
          <cell r="GY38">
            <v>0</v>
          </cell>
          <cell r="GZ38">
            <v>0.33013893346783435</v>
          </cell>
          <cell r="HA38">
            <v>2.9399999999999995</v>
          </cell>
          <cell r="HB38">
            <v>105.2488647031323</v>
          </cell>
          <cell r="HC38">
            <v>90.070789636260471</v>
          </cell>
          <cell r="HD38">
            <v>598.78992000000005</v>
          </cell>
          <cell r="HE38">
            <v>72.212490052356003</v>
          </cell>
          <cell r="HF38">
            <v>1349.2466796116505</v>
          </cell>
          <cell r="HG38">
            <v>88.409046350631158</v>
          </cell>
          <cell r="HH38">
            <v>16.839818352501169</v>
          </cell>
          <cell r="HI38">
            <v>75.659463294458803</v>
          </cell>
          <cell r="HJ38">
            <v>14.411326341801676</v>
          </cell>
          <cell r="HK38">
            <v>502.98353280000003</v>
          </cell>
          <cell r="HL38">
            <v>95.806387200000003</v>
          </cell>
          <cell r="HM38">
            <v>60.658491643979048</v>
          </cell>
          <cell r="HN38">
            <v>11.553998408376962</v>
          </cell>
          <cell r="HO38">
            <v>1133.3672108737865</v>
          </cell>
          <cell r="HP38">
            <v>215.8794687378641</v>
          </cell>
          <cell r="HQ38">
            <v>129.5</v>
          </cell>
          <cell r="HR38">
            <v>1443</v>
          </cell>
          <cell r="HS38">
            <v>15.500000000000002</v>
          </cell>
          <cell r="HT38">
            <v>8</v>
          </cell>
          <cell r="HU38" t="str">
            <v>0: No</v>
          </cell>
          <cell r="HV38" t="str">
            <v>N/A</v>
          </cell>
          <cell r="HW38" t="str">
            <v>N/A</v>
          </cell>
          <cell r="HX38" t="str">
            <v>N/A</v>
          </cell>
          <cell r="HY38" t="str">
            <v>N/A</v>
          </cell>
          <cell r="HZ38" t="str">
            <v>N/A</v>
          </cell>
          <cell r="IA38" t="str">
            <v>N/A</v>
          </cell>
          <cell r="IB38" t="str">
            <v>N/A</v>
          </cell>
          <cell r="IC38" t="str">
            <v>N/A</v>
          </cell>
          <cell r="ID38">
            <v>0</v>
          </cell>
          <cell r="IE38">
            <v>1210</v>
          </cell>
          <cell r="IF38">
            <v>0</v>
          </cell>
          <cell r="IG38">
            <v>123.5</v>
          </cell>
          <cell r="IH38">
            <v>0</v>
          </cell>
          <cell r="II38">
            <v>15.5</v>
          </cell>
          <cell r="IJ38">
            <v>0</v>
          </cell>
          <cell r="IK38">
            <v>0</v>
          </cell>
          <cell r="IL38">
            <v>0</v>
          </cell>
          <cell r="IM38">
            <v>0</v>
          </cell>
          <cell r="IN38">
            <v>61.2</v>
          </cell>
          <cell r="IO38">
            <v>371.56</v>
          </cell>
          <cell r="IP38">
            <v>132</v>
          </cell>
          <cell r="IQ38" t="str">
            <v>N/A</v>
          </cell>
          <cell r="IR38" t="str">
            <v>N/A</v>
          </cell>
          <cell r="IS38" t="str">
            <v>N/A</v>
          </cell>
          <cell r="IT38" t="str">
            <v>N/A</v>
          </cell>
          <cell r="IU38" t="str">
            <v>N/A</v>
          </cell>
          <cell r="IV38">
            <v>18923.109999999997</v>
          </cell>
          <cell r="IW38">
            <v>0</v>
          </cell>
          <cell r="IX38">
            <v>2182</v>
          </cell>
          <cell r="IY38">
            <v>0</v>
          </cell>
          <cell r="IZ38">
            <v>169.2</v>
          </cell>
          <cell r="JA38">
            <v>118</v>
          </cell>
          <cell r="JB38">
            <v>445.6</v>
          </cell>
          <cell r="JC38">
            <v>748.54</v>
          </cell>
          <cell r="JD38">
            <v>22209</v>
          </cell>
          <cell r="JE38">
            <v>0</v>
          </cell>
          <cell r="JF38">
            <v>2182</v>
          </cell>
          <cell r="JG38">
            <v>0</v>
          </cell>
          <cell r="JH38">
            <v>180</v>
          </cell>
          <cell r="JI38">
            <v>118</v>
          </cell>
          <cell r="JJ38">
            <v>566</v>
          </cell>
          <cell r="JK38">
            <v>1080</v>
          </cell>
          <cell r="JL38">
            <v>1191.5</v>
          </cell>
          <cell r="JM38">
            <v>18.5</v>
          </cell>
          <cell r="JN38">
            <v>106</v>
          </cell>
          <cell r="JO38">
            <v>0</v>
          </cell>
          <cell r="JP38">
            <v>0</v>
          </cell>
          <cell r="JQ38">
            <v>0</v>
          </cell>
          <cell r="JR38">
            <v>0</v>
          </cell>
          <cell r="JS38">
            <v>0</v>
          </cell>
          <cell r="JT38">
            <v>0</v>
          </cell>
          <cell r="JU38">
            <v>0</v>
          </cell>
          <cell r="JV38">
            <v>5.0999999999999996</v>
          </cell>
          <cell r="JW38">
            <v>11</v>
          </cell>
          <cell r="JX38" t="str">
            <v/>
          </cell>
          <cell r="JY38">
            <v>3.25</v>
          </cell>
          <cell r="JZ38">
            <v>24.28</v>
          </cell>
          <cell r="KA38">
            <v>5.0999999999999996</v>
          </cell>
          <cell r="KB38" t="str">
            <v/>
          </cell>
          <cell r="KC38" t="str">
            <v/>
          </cell>
          <cell r="KD38" t="str">
            <v/>
          </cell>
          <cell r="KE38">
            <v>6.99</v>
          </cell>
          <cell r="KF38" t="str">
            <v>Tenofovir/Emtricitabine (TDF/FTC)</v>
          </cell>
          <cell r="KG38" t="str">
            <v/>
          </cell>
          <cell r="KH38" t="str">
            <v>0: No</v>
          </cell>
          <cell r="KI38" t="str">
            <v>N/A</v>
          </cell>
          <cell r="KJ38" t="str">
            <v>N/A</v>
          </cell>
          <cell r="KK38" t="str">
            <v>N/A</v>
          </cell>
          <cell r="KL38" t="str">
            <v>N/A</v>
          </cell>
          <cell r="KM38">
            <v>1210</v>
          </cell>
          <cell r="KN38">
            <v>123.5</v>
          </cell>
          <cell r="KO38">
            <v>15.5</v>
          </cell>
          <cell r="KP38">
            <v>0</v>
          </cell>
          <cell r="KQ38">
            <v>26.631099454353706</v>
          </cell>
          <cell r="KR38">
            <v>11.014003195521745</v>
          </cell>
          <cell r="KS38">
            <v>28.897450551868552</v>
          </cell>
          <cell r="KT38">
            <v>14.654955199989519</v>
          </cell>
          <cell r="KU38">
            <v>29.472853826765885</v>
          </cell>
          <cell r="KV38">
            <v>35.230702173637226</v>
          </cell>
          <cell r="KW38">
            <v>0.92610485579347979</v>
          </cell>
          <cell r="KX38">
            <v>7.8957860828772484</v>
          </cell>
          <cell r="KY38">
            <v>0</v>
          </cell>
          <cell r="KZ38">
            <v>0</v>
          </cell>
          <cell r="LA38">
            <v>0</v>
          </cell>
          <cell r="LB38">
            <v>0</v>
          </cell>
          <cell r="LC38">
            <v>0</v>
          </cell>
          <cell r="LD38">
            <v>0</v>
          </cell>
          <cell r="LE38">
            <v>0</v>
          </cell>
          <cell r="LF38">
            <v>0</v>
          </cell>
          <cell r="LG38">
            <v>0</v>
          </cell>
          <cell r="LH38">
            <v>0</v>
          </cell>
          <cell r="LI38">
            <v>9.0850668989866588</v>
          </cell>
          <cell r="LJ38">
            <v>9.2948971383893682</v>
          </cell>
          <cell r="LK38">
            <v>9.1180384240055474</v>
          </cell>
          <cell r="LL38">
            <v>4.7175291428571438</v>
          </cell>
          <cell r="LM38">
            <v>9.6820493403141388</v>
          </cell>
          <cell r="LN38">
            <v>0</v>
          </cell>
          <cell r="LO38">
            <v>1.7191060571323764</v>
          </cell>
          <cell r="LP38">
            <v>1.7191060571323764</v>
          </cell>
          <cell r="LQ38">
            <v>1.7191060571323762</v>
          </cell>
          <cell r="LR38">
            <v>1.7191060571323764</v>
          </cell>
          <cell r="LS38">
            <v>1.7191060571323762</v>
          </cell>
          <cell r="LT38">
            <v>1.7191060571323762</v>
          </cell>
          <cell r="LU38">
            <v>15.82692649823467</v>
          </cell>
          <cell r="LV38">
            <v>0</v>
          </cell>
          <cell r="LW38">
            <v>18.060306070730629</v>
          </cell>
          <cell r="LX38">
            <v>8.2183199999999985</v>
          </cell>
          <cell r="LY38">
            <v>18.071698429319369</v>
          </cell>
          <cell r="LZ38">
            <v>33.511596116504847</v>
          </cell>
          <cell r="MA38">
            <v>0</v>
          </cell>
          <cell r="MB38">
            <v>0</v>
          </cell>
          <cell r="MC38">
            <v>0</v>
          </cell>
          <cell r="MD38">
            <v>0</v>
          </cell>
          <cell r="ME38">
            <v>0</v>
          </cell>
          <cell r="MF38">
            <v>0</v>
          </cell>
          <cell r="MG38">
            <v>10.804172956119036</v>
          </cell>
          <cell r="MH38">
            <v>11.014003195521745</v>
          </cell>
          <cell r="MI38">
            <v>10.837144481137923</v>
          </cell>
          <cell r="MJ38">
            <v>6.4366351999895199</v>
          </cell>
          <cell r="MK38">
            <v>11.401155397446516</v>
          </cell>
          <cell r="ML38">
            <v>1.7191060571323762</v>
          </cell>
          <cell r="MM38">
            <v>15.82692649823467</v>
          </cell>
          <cell r="MN38">
            <v>0</v>
          </cell>
          <cell r="MO38">
            <v>18.060306070730629</v>
          </cell>
          <cell r="MP38">
            <v>8.2183199999999985</v>
          </cell>
          <cell r="MQ38">
            <v>18.071698429319369</v>
          </cell>
          <cell r="MR38">
            <v>33.511596116504847</v>
          </cell>
          <cell r="MS38">
            <v>1.2145811362281627</v>
          </cell>
          <cell r="MT38">
            <v>0</v>
          </cell>
          <cell r="MU38">
            <v>0</v>
          </cell>
          <cell r="MV38">
            <v>0.65400522719977983</v>
          </cell>
          <cell r="MW38">
            <v>1.7665734329863816</v>
          </cell>
          <cell r="MX38">
            <v>0</v>
          </cell>
          <cell r="MY38">
            <v>0</v>
          </cell>
          <cell r="MZ38">
            <v>0</v>
          </cell>
          <cell r="NA38">
            <v>0</v>
          </cell>
          <cell r="NB38">
            <v>0</v>
          </cell>
          <cell r="NC38">
            <v>7.48</v>
          </cell>
          <cell r="ND38" t="str">
            <v/>
          </cell>
          <cell r="NE38">
            <v>0</v>
          </cell>
          <cell r="NF38">
            <v>24.2</v>
          </cell>
          <cell r="NG38">
            <v>0.87</v>
          </cell>
          <cell r="NH38" t="str">
            <v>N/A</v>
          </cell>
          <cell r="NI38" t="str">
            <v>N/A</v>
          </cell>
          <cell r="NJ38" t="str">
            <v>N/A</v>
          </cell>
          <cell r="NK38" t="str">
            <v>N/A</v>
          </cell>
          <cell r="NL38" t="str">
            <v>N/A</v>
          </cell>
          <cell r="NM38">
            <v>264.88799999999998</v>
          </cell>
          <cell r="NN38">
            <v>1611.402</v>
          </cell>
          <cell r="NO38">
            <v>2207.4</v>
          </cell>
          <cell r="NP38">
            <v>1188.5999999999999</v>
          </cell>
          <cell r="NQ38">
            <v>3210.6</v>
          </cell>
          <cell r="NR38">
            <v>0</v>
          </cell>
          <cell r="NS38">
            <v>0</v>
          </cell>
          <cell r="NT38">
            <v>0.43247870145352835</v>
          </cell>
          <cell r="NU38">
            <v>0</v>
          </cell>
          <cell r="NV38">
            <v>41.826904716498483</v>
          </cell>
          <cell r="NW38">
            <v>28.706240082377818</v>
          </cell>
          <cell r="NX38">
            <v>0</v>
          </cell>
          <cell r="NY38">
            <v>0</v>
          </cell>
          <cell r="NZ38">
            <v>9.0571854511453971</v>
          </cell>
          <cell r="OA38">
            <v>1.7191060571323764</v>
          </cell>
          <cell r="OB38">
            <v>17.929948574100045</v>
          </cell>
          <cell r="OC38">
            <v>0</v>
          </cell>
          <cell r="OD38">
            <v>10.776291508277774</v>
          </cell>
          <cell r="OE38">
            <v>17.929948574100045</v>
          </cell>
          <cell r="OF38">
            <v>1.2108536699392241</v>
          </cell>
          <cell r="OG38">
            <v>0</v>
          </cell>
          <cell r="OH38">
            <v>0</v>
          </cell>
          <cell r="OI38">
            <v>0.74090696587190275</v>
          </cell>
          <cell r="OJ38">
            <v>1.7665734329863818</v>
          </cell>
          <cell r="OK38">
            <v>0</v>
          </cell>
          <cell r="OL38">
            <v>0</v>
          </cell>
          <cell r="OM38">
            <v>0</v>
          </cell>
          <cell r="ON38">
            <v>0</v>
          </cell>
          <cell r="OO38">
            <v>0</v>
          </cell>
          <cell r="OP38">
            <v>16.199372736026412</v>
          </cell>
          <cell r="OQ38">
            <v>16.199372736026412</v>
          </cell>
          <cell r="OR38">
            <v>16.199372736026412</v>
          </cell>
          <cell r="OS38">
            <v>16.199372736026412</v>
          </cell>
          <cell r="OT38">
            <v>16.199372736026412</v>
          </cell>
          <cell r="OU38">
            <v>16.199372736026412</v>
          </cell>
          <cell r="OV38">
            <v>16.199372736026412</v>
          </cell>
          <cell r="OW38">
            <v>6.4126516575725621</v>
          </cell>
          <cell r="OX38">
            <v>6.4126516575725621</v>
          </cell>
          <cell r="OY38">
            <v>6.4126516575725612</v>
          </cell>
          <cell r="OZ38">
            <v>6.4126516575725621</v>
          </cell>
          <cell r="PA38">
            <v>6.4126516575725621</v>
          </cell>
          <cell r="PB38">
            <v>6.4126516575725612</v>
          </cell>
          <cell r="PC38">
            <v>15.389404099225088</v>
          </cell>
          <cell r="PD38">
            <v>0</v>
          </cell>
          <cell r="PE38">
            <v>15.389404099225089</v>
          </cell>
          <cell r="PF38">
            <v>15.389404099225089</v>
          </cell>
          <cell r="PG38">
            <v>15.389404099225089</v>
          </cell>
          <cell r="PH38">
            <v>15.389404099225089</v>
          </cell>
          <cell r="PI38">
            <v>0.80996863680132059</v>
          </cell>
          <cell r="PJ38">
            <v>0</v>
          </cell>
          <cell r="PK38">
            <v>0.80996863680132059</v>
          </cell>
          <cell r="PL38">
            <v>0.80996863680132047</v>
          </cell>
          <cell r="PM38">
            <v>0.8099686368013207</v>
          </cell>
          <cell r="PN38">
            <v>0.8099686368013207</v>
          </cell>
          <cell r="PO38">
            <v>0</v>
          </cell>
          <cell r="PP38">
            <v>0.6</v>
          </cell>
          <cell r="PQ38">
            <v>0.2</v>
          </cell>
          <cell r="PR38">
            <v>0.9</v>
          </cell>
          <cell r="PS38">
            <v>0.95</v>
          </cell>
          <cell r="PT38" t="str">
            <v>1: Yes</v>
          </cell>
          <cell r="PU38" t="str">
            <v>1: Yes</v>
          </cell>
          <cell r="PV38">
            <v>1</v>
          </cell>
          <cell r="PW38" t="str">
            <v>1: Yes</v>
          </cell>
          <cell r="PX38" t="str">
            <v>0: All patients when initiated</v>
          </cell>
          <cell r="PY38">
            <v>0.6</v>
          </cell>
          <cell r="PZ38" t="str">
            <v>0: No</v>
          </cell>
          <cell r="QA38" t="str">
            <v>N/A</v>
          </cell>
          <cell r="QB38" t="str">
            <v>N/A</v>
          </cell>
          <cell r="QC38">
            <v>3.1845201522307305E-2</v>
          </cell>
          <cell r="QD38">
            <v>2.9712504012105092E-3</v>
          </cell>
          <cell r="QE38">
            <v>7.6109569443807601</v>
          </cell>
          <cell r="QF38">
            <v>1.7381814847081477E-2</v>
          </cell>
          <cell r="QG38">
            <v>3.7655646751341185E-2</v>
          </cell>
          <cell r="QH38">
            <v>0.38974551790545181</v>
          </cell>
          <cell r="QI38">
            <v>2.7510477325874635E-2</v>
          </cell>
          <cell r="QJ38">
            <v>6.4126516575725621</v>
          </cell>
          <cell r="QK38">
            <v>1.668654225319822</v>
          </cell>
          <cell r="QL38">
            <v>3.1845201522307298E-2</v>
          </cell>
          <cell r="QM38">
            <v>2.9712504012105092E-3</v>
          </cell>
          <cell r="QN38">
            <v>7.6109569443807601</v>
          </cell>
          <cell r="QO38">
            <v>1.7381814847081477E-2</v>
          </cell>
          <cell r="QP38">
            <v>3.7655646751341178E-2</v>
          </cell>
          <cell r="QQ38">
            <v>0.38974551790545181</v>
          </cell>
          <cell r="QR38">
            <v>2.7510477325874635E-2</v>
          </cell>
          <cell r="QS38">
            <v>6.4126516575725621</v>
          </cell>
          <cell r="QT38">
            <v>1.668654225319822</v>
          </cell>
          <cell r="QU38">
            <v>3.1845201522307305E-2</v>
          </cell>
          <cell r="QV38">
            <v>2.9712504012105092E-3</v>
          </cell>
          <cell r="QW38">
            <v>7.6109569443807601</v>
          </cell>
          <cell r="QX38">
            <v>1.738181484708148E-2</v>
          </cell>
          <cell r="QY38">
            <v>3.7655646751341185E-2</v>
          </cell>
          <cell r="QZ38">
            <v>0.38974551790545181</v>
          </cell>
          <cell r="RA38">
            <v>2.7510477325874638E-2</v>
          </cell>
          <cell r="RB38">
            <v>6.4126516575725621</v>
          </cell>
          <cell r="RC38">
            <v>1.668654225319822</v>
          </cell>
          <cell r="RD38">
            <v>9.1708846365031214</v>
          </cell>
          <cell r="RE38">
            <v>10.389477068074209</v>
          </cell>
          <cell r="RF38">
            <v>9.1708846365031214</v>
          </cell>
          <cell r="RG38">
            <v>9.1708846365031196</v>
          </cell>
          <cell r="RH38">
            <v>9.1708846365031214</v>
          </cell>
          <cell r="RI38">
            <v>9.1708846365031196</v>
          </cell>
          <cell r="RJ38">
            <v>9.1708846365031196</v>
          </cell>
          <cell r="RK38">
            <v>8.7123404046779633</v>
          </cell>
          <cell r="RL38">
            <v>8.7123404046779633</v>
          </cell>
          <cell r="RM38">
            <v>8.7123404046779633</v>
          </cell>
          <cell r="RN38">
            <v>8.7123404046779651</v>
          </cell>
          <cell r="RO38">
            <v>8.7123404046779651</v>
          </cell>
          <cell r="RP38">
            <v>8.7123404046779633</v>
          </cell>
          <cell r="RQ38">
            <v>0.45854423182515602</v>
          </cell>
          <cell r="RR38">
            <v>0.45854423182515613</v>
          </cell>
          <cell r="RS38">
            <v>0.45854423182515602</v>
          </cell>
          <cell r="RT38">
            <v>0.45854423182515608</v>
          </cell>
          <cell r="RU38">
            <v>0.45854423182515608</v>
          </cell>
          <cell r="RV38">
            <v>0.45854423182515608</v>
          </cell>
          <cell r="RW38">
            <v>11.865341422238927</v>
          </cell>
          <cell r="RX38">
            <v>12.484649516490908</v>
          </cell>
          <cell r="RY38">
            <v>6.5864216116029466</v>
          </cell>
          <cell r="RZ38">
            <v>11.250842791618783</v>
          </cell>
          <cell r="SA38">
            <v>18.221046525897762</v>
          </cell>
          <cell r="SB38">
            <v>18.316764958244601</v>
          </cell>
          <cell r="SC38">
            <v>16.888325167668683</v>
          </cell>
          <cell r="SD38">
            <v>1.2293929807171253</v>
          </cell>
          <cell r="SE38">
            <v>0.50147260262181759</v>
          </cell>
          <cell r="SF38">
            <v>1.1533869860301806</v>
          </cell>
          <cell r="SG38">
            <v>2.2123791292139017</v>
          </cell>
          <cell r="SH38">
            <v>2.1238839640453451</v>
          </cell>
          <cell r="SI38">
            <v>2.1238839640453451</v>
          </cell>
          <cell r="SJ38">
            <v>6.3861164389843159</v>
          </cell>
          <cell r="SK38">
            <v>4.3810048458766069</v>
          </cell>
          <cell r="SL38">
            <v>6.1783842304481986</v>
          </cell>
          <cell r="SM38">
            <v>8.4912666771050826</v>
          </cell>
          <cell r="SN38">
            <v>8.9761763034036317</v>
          </cell>
          <cell r="SO38">
            <v>7.547736512827715</v>
          </cell>
          <cell r="SP38">
            <v>0</v>
          </cell>
          <cell r="SQ38">
            <v>0</v>
          </cell>
          <cell r="SR38">
            <v>0</v>
          </cell>
          <cell r="SS38">
            <v>0</v>
          </cell>
          <cell r="ST38">
            <v>0</v>
          </cell>
          <cell r="SU38">
            <v>0</v>
          </cell>
          <cell r="SV38">
            <v>0</v>
          </cell>
          <cell r="SW38">
            <v>0</v>
          </cell>
          <cell r="SX38">
            <v>0</v>
          </cell>
          <cell r="SY38">
            <v>0</v>
          </cell>
          <cell r="SZ38">
            <v>0</v>
          </cell>
          <cell r="TA38">
            <v>0</v>
          </cell>
          <cell r="TB38">
            <v>0</v>
          </cell>
          <cell r="TC38">
            <v>0</v>
          </cell>
          <cell r="TD38">
            <v>0</v>
          </cell>
          <cell r="TE38">
            <v>0</v>
          </cell>
          <cell r="TF38">
            <v>0</v>
          </cell>
          <cell r="TG38">
            <v>0</v>
          </cell>
          <cell r="TH38">
            <v>2.2270562535056038</v>
          </cell>
          <cell r="TI38">
            <v>0.90842205311697555</v>
          </cell>
          <cell r="TJ38">
            <v>2.0893707221690438</v>
          </cell>
          <cell r="TK38">
            <v>4.0077443519866573</v>
          </cell>
          <cell r="TL38">
            <v>3.8474345779071903</v>
          </cell>
          <cell r="TM38">
            <v>3.8474345779071899</v>
          </cell>
          <cell r="TN38">
            <v>1.950274636960629</v>
          </cell>
          <cell r="TO38">
            <v>0.7955221099875468</v>
          </cell>
          <cell r="TP38">
            <v>1.8297008529713581</v>
          </cell>
          <cell r="TQ38">
            <v>3.5096563675921186</v>
          </cell>
          <cell r="TR38">
            <v>3.3692701128884339</v>
          </cell>
          <cell r="TS38">
            <v>3.3692701128884335</v>
          </cell>
          <cell r="TT38">
            <v>0</v>
          </cell>
          <cell r="TU38">
            <v>0</v>
          </cell>
          <cell r="TV38">
            <v>0</v>
          </cell>
          <cell r="TW38">
            <v>0</v>
          </cell>
          <cell r="TX38">
            <v>0</v>
          </cell>
          <cell r="TY38">
            <v>0</v>
          </cell>
          <cell r="TZ38">
            <v>1.3403640698794075</v>
          </cell>
          <cell r="UA38">
            <v>1.3362505843852266</v>
          </cell>
          <cell r="UB38">
            <v>1</v>
          </cell>
          <cell r="UC38">
            <v>14</v>
          </cell>
          <cell r="UD38">
            <v>1</v>
          </cell>
          <cell r="UE38">
            <v>0</v>
          </cell>
          <cell r="UF38">
            <v>1</v>
          </cell>
          <cell r="UG38">
            <v>20</v>
          </cell>
          <cell r="UH38">
            <v>1</v>
          </cell>
          <cell r="UI38">
            <v>60</v>
          </cell>
          <cell r="UJ38">
            <v>1.6395442248612957</v>
          </cell>
          <cell r="UK38">
            <v>1.6395442248612957</v>
          </cell>
          <cell r="UL38">
            <v>1.6395442248612959</v>
          </cell>
          <cell r="UM38">
            <v>1.6395442248612957</v>
          </cell>
          <cell r="UN38">
            <v>1.6395442248612957</v>
          </cell>
          <cell r="UO38">
            <v>1.6395442248612957</v>
          </cell>
          <cell r="UP38">
            <v>1.6395442248612957</v>
          </cell>
          <cell r="UQ38">
            <v>1.1476809574029068</v>
          </cell>
          <cell r="UR38">
            <v>1.147680957402907</v>
          </cell>
          <cell r="US38">
            <v>1.1476809574029068</v>
          </cell>
          <cell r="UT38">
            <v>1.147680957402907</v>
          </cell>
          <cell r="UU38">
            <v>1.147680957402907</v>
          </cell>
          <cell r="UV38">
            <v>1.147680957402907</v>
          </cell>
          <cell r="UW38">
            <v>0.1639544224861296</v>
          </cell>
          <cell r="UX38">
            <v>0.16395442248612957</v>
          </cell>
          <cell r="UY38">
            <v>0.16395442248612957</v>
          </cell>
          <cell r="UZ38">
            <v>0.1639544224861296</v>
          </cell>
          <cell r="VA38">
            <v>0.16395442248612957</v>
          </cell>
          <cell r="VB38">
            <v>0.1639544224861296</v>
          </cell>
          <cell r="VC38">
            <v>0.16395442248612957</v>
          </cell>
          <cell r="VD38">
            <v>0.1639544224861296</v>
          </cell>
          <cell r="VE38">
            <v>0.16395442248612957</v>
          </cell>
          <cell r="VF38">
            <v>0.1639544224861296</v>
          </cell>
          <cell r="VG38">
            <v>0.16395442248612957</v>
          </cell>
          <cell r="VH38">
            <v>0.1639544224861296</v>
          </cell>
          <cell r="VI38">
            <v>0.16395442248612957</v>
          </cell>
          <cell r="VJ38">
            <v>0</v>
          </cell>
          <cell r="VK38">
            <v>0</v>
          </cell>
          <cell r="VL38">
            <v>0</v>
          </cell>
          <cell r="VM38">
            <v>0</v>
          </cell>
          <cell r="VN38">
            <v>0</v>
          </cell>
          <cell r="VO38">
            <v>0</v>
          </cell>
          <cell r="VP38">
            <v>0</v>
          </cell>
          <cell r="VQ38">
            <v>0</v>
          </cell>
          <cell r="VR38">
            <v>0</v>
          </cell>
          <cell r="VS38">
            <v>0</v>
          </cell>
          <cell r="VT38">
            <v>0</v>
          </cell>
          <cell r="VU38">
            <v>0</v>
          </cell>
          <cell r="VV38">
            <v>3.2790884497225913E-2</v>
          </cell>
          <cell r="VW38">
            <v>3.2790884497225919E-2</v>
          </cell>
          <cell r="VX38">
            <v>3.2790884497225913E-2</v>
          </cell>
          <cell r="VY38">
            <v>3.2790884497225913E-2</v>
          </cell>
          <cell r="VZ38">
            <v>3.2790884497225913E-2</v>
          </cell>
          <cell r="WA38">
            <v>3.2790884497225913E-2</v>
          </cell>
          <cell r="WB38">
            <v>0.13116353798890365</v>
          </cell>
          <cell r="WC38">
            <v>0.13116353798890368</v>
          </cell>
          <cell r="WD38">
            <v>0.13116353798890365</v>
          </cell>
          <cell r="WE38">
            <v>0.13116353798890365</v>
          </cell>
          <cell r="WF38">
            <v>0.13116353798890365</v>
          </cell>
          <cell r="WG38">
            <v>0.13116353798890365</v>
          </cell>
          <cell r="WH38">
            <v>0</v>
          </cell>
          <cell r="WI38">
            <v>0</v>
          </cell>
          <cell r="WJ38">
            <v>0</v>
          </cell>
          <cell r="WK38">
            <v>0</v>
          </cell>
          <cell r="WL38">
            <v>0</v>
          </cell>
          <cell r="WM38">
            <v>0</v>
          </cell>
          <cell r="WN38">
            <v>0.1639544224861296</v>
          </cell>
          <cell r="WO38">
            <v>8.9616774708214066</v>
          </cell>
          <cell r="WP38">
            <v>9.6667433601046042</v>
          </cell>
          <cell r="WQ38">
            <v>3.6554916089798013</v>
          </cell>
          <cell r="WR38">
            <v>8.4076307006535451</v>
          </cell>
          <cell r="WS38">
            <v>16.127168863146185</v>
          </cell>
          <cell r="WT38">
            <v>15.482082108620336</v>
          </cell>
          <cell r="WU38">
            <v>15.482082108620334</v>
          </cell>
          <cell r="WV38">
            <v>4.2169324778827866</v>
          </cell>
          <cell r="WW38">
            <v>1.7200977538775482</v>
          </cell>
          <cell r="WX38">
            <v>3.9562248339183608</v>
          </cell>
          <cell r="WY38">
            <v>7.5886665612244775</v>
          </cell>
          <cell r="WZ38">
            <v>7.2851198987754984</v>
          </cell>
          <cell r="XA38">
            <v>7.2851198987754966</v>
          </cell>
          <cell r="XB38">
            <v>0.60241892541182662</v>
          </cell>
          <cell r="XC38">
            <v>0.24572825055393546</v>
          </cell>
          <cell r="XD38">
            <v>0.56517497627405167</v>
          </cell>
          <cell r="XE38">
            <v>1.0840952230320684</v>
          </cell>
          <cell r="XF38">
            <v>1.0407314141107855</v>
          </cell>
          <cell r="XG38">
            <v>1.0407314141107855</v>
          </cell>
          <cell r="XH38">
            <v>0.60241892541182662</v>
          </cell>
          <cell r="XI38">
            <v>0.24572825055393546</v>
          </cell>
          <cell r="XJ38">
            <v>0.56517497627405167</v>
          </cell>
          <cell r="XK38">
            <v>1.0840952230320684</v>
          </cell>
          <cell r="XL38">
            <v>1.0407314141107855</v>
          </cell>
          <cell r="XM38">
            <v>1.0407314141107855</v>
          </cell>
          <cell r="XN38">
            <v>0</v>
          </cell>
          <cell r="XO38">
            <v>0</v>
          </cell>
          <cell r="XP38">
            <v>0</v>
          </cell>
          <cell r="XQ38">
            <v>0</v>
          </cell>
          <cell r="XR38">
            <v>0</v>
          </cell>
          <cell r="XS38">
            <v>0</v>
          </cell>
          <cell r="XT38">
            <v>0</v>
          </cell>
          <cell r="XU38">
            <v>0</v>
          </cell>
          <cell r="XV38">
            <v>0</v>
          </cell>
          <cell r="XW38">
            <v>0</v>
          </cell>
          <cell r="XX38">
            <v>0</v>
          </cell>
          <cell r="XY38">
            <v>0</v>
          </cell>
          <cell r="XZ38">
            <v>0.74851386628804062</v>
          </cell>
          <cell r="YA38">
            <v>0.30532075789714497</v>
          </cell>
          <cell r="YB38">
            <v>0.70223774316343346</v>
          </cell>
          <cell r="YC38">
            <v>1.3470033436638751</v>
          </cell>
          <cell r="YD38">
            <v>1.29312320991732</v>
          </cell>
          <cell r="YE38">
            <v>1.2931232099173198</v>
          </cell>
          <cell r="YF38">
            <v>2.7913932758269269</v>
          </cell>
          <cell r="YG38">
            <v>1.1386165960972374</v>
          </cell>
          <cell r="YH38">
            <v>2.6188181710236469</v>
          </cell>
          <cell r="YI38">
            <v>5.0233085121936956</v>
          </cell>
          <cell r="YJ38">
            <v>4.8223761717059475</v>
          </cell>
          <cell r="YK38">
            <v>4.8223761717059466</v>
          </cell>
          <cell r="YL38">
            <v>0</v>
          </cell>
          <cell r="YM38">
            <v>0</v>
          </cell>
          <cell r="YN38">
            <v>0</v>
          </cell>
          <cell r="YO38">
            <v>0</v>
          </cell>
          <cell r="YP38">
            <v>0</v>
          </cell>
          <cell r="YQ38">
            <v>0</v>
          </cell>
          <cell r="YR38">
            <v>0</v>
          </cell>
          <cell r="YS38">
            <v>0</v>
          </cell>
          <cell r="YT38">
            <v>1.7816456204416322</v>
          </cell>
          <cell r="YU38">
            <v>0</v>
          </cell>
          <cell r="YV38">
            <v>1.5700752030141876</v>
          </cell>
          <cell r="YW38">
            <v>1.3629588996378483</v>
          </cell>
          <cell r="YX38">
            <v>2.6724684306624473</v>
          </cell>
          <cell r="YY38">
            <v>1.5745293170652923</v>
          </cell>
          <cell r="YZ38">
            <v>0.60241892541182662</v>
          </cell>
          <cell r="ZA38">
            <v>0</v>
          </cell>
          <cell r="ZB38">
            <v>0</v>
          </cell>
          <cell r="ZC38">
            <v>1.921817765428351</v>
          </cell>
          <cell r="ZD38">
            <v>0</v>
          </cell>
          <cell r="ZE38">
            <v>1.6936019057837337</v>
          </cell>
          <cell r="ZF38">
            <v>1.4701905905526882</v>
          </cell>
          <cell r="ZG38">
            <v>2.8827266481425262</v>
          </cell>
          <cell r="ZH38">
            <v>1.6984064501973053</v>
          </cell>
          <cell r="ZI38">
            <v>0.64981463193546107</v>
          </cell>
          <cell r="ZJ38">
            <v>0.42</v>
          </cell>
          <cell r="ZK38">
            <v>0.85561006923747074</v>
          </cell>
          <cell r="ZL38">
            <v>0.85561006923747074</v>
          </cell>
          <cell r="ZM38">
            <v>0.85561006923747063</v>
          </cell>
          <cell r="ZN38">
            <v>0.76562255876388452</v>
          </cell>
          <cell r="ZO38">
            <v>0.76562255876388452</v>
          </cell>
          <cell r="ZP38">
            <v>1.3492982879171895</v>
          </cell>
          <cell r="ZQ38">
            <v>1.3492982879171893</v>
          </cell>
          <cell r="ZR38">
            <v>120</v>
          </cell>
          <cell r="ZS38">
            <v>45</v>
          </cell>
          <cell r="ZT38">
            <v>165</v>
          </cell>
          <cell r="ZU38">
            <v>0</v>
          </cell>
          <cell r="ZV38">
            <v>0</v>
          </cell>
          <cell r="ZW38">
            <v>0</v>
          </cell>
        </row>
        <row r="39">
          <cell r="A39" t="str">
            <v>Rwanda_9</v>
          </cell>
          <cell r="B39" t="str">
            <v>Rwanda</v>
          </cell>
          <cell r="C39" t="str">
            <v>Mulindi (Kirehe) CS</v>
          </cell>
          <cell r="D39" t="str">
            <v>Health Center</v>
          </cell>
          <cell r="E39" t="str">
            <v>Primary</v>
          </cell>
          <cell r="F39" t="str">
            <v>Rural</v>
          </cell>
          <cell r="G39" t="str">
            <v>No</v>
          </cell>
          <cell r="H39">
            <v>38359</v>
          </cell>
          <cell r="I39">
            <v>15340</v>
          </cell>
          <cell r="J39">
            <v>15208</v>
          </cell>
          <cell r="K39">
            <v>21</v>
          </cell>
          <cell r="L39" t="str">
            <v>Unknown</v>
          </cell>
          <cell r="M39" t="str">
            <v>USD</v>
          </cell>
          <cell r="N39">
            <v>1</v>
          </cell>
          <cell r="O39">
            <v>0</v>
          </cell>
          <cell r="P39">
            <v>0</v>
          </cell>
          <cell r="Q39">
            <v>0.15</v>
          </cell>
          <cell r="R39">
            <v>0.85</v>
          </cell>
          <cell r="S39">
            <v>0</v>
          </cell>
          <cell r="T39">
            <v>15208</v>
          </cell>
          <cell r="U39" t="str">
            <v>Jul-09</v>
          </cell>
          <cell r="V39" t="str">
            <v>Jun-10</v>
          </cell>
          <cell r="W39">
            <v>254.75</v>
          </cell>
          <cell r="X39">
            <v>308.83333333333331</v>
          </cell>
          <cell r="Y39">
            <v>0</v>
          </cell>
          <cell r="Z39">
            <v>28.916666666666668</v>
          </cell>
          <cell r="AA39">
            <v>0</v>
          </cell>
          <cell r="AB39">
            <v>592.5</v>
          </cell>
          <cell r="AC39">
            <v>337.75</v>
          </cell>
          <cell r="AD39">
            <v>7.7004219409282699</v>
          </cell>
          <cell r="AE39">
            <v>13.094233473980308</v>
          </cell>
          <cell r="AF39">
            <v>2</v>
          </cell>
          <cell r="AG39">
            <v>12</v>
          </cell>
          <cell r="AH39">
            <v>12</v>
          </cell>
          <cell r="AI39">
            <v>12</v>
          </cell>
          <cell r="AJ39">
            <v>12</v>
          </cell>
          <cell r="AK39">
            <v>10</v>
          </cell>
          <cell r="AL39">
            <v>15</v>
          </cell>
          <cell r="AM39">
            <v>15</v>
          </cell>
          <cell r="AN39">
            <v>20</v>
          </cell>
          <cell r="AO39">
            <v>20</v>
          </cell>
          <cell r="AP39">
            <v>12</v>
          </cell>
          <cell r="AQ39">
            <v>12</v>
          </cell>
          <cell r="AR39">
            <v>12</v>
          </cell>
          <cell r="AS39">
            <v>12</v>
          </cell>
          <cell r="AT39">
            <v>12</v>
          </cell>
          <cell r="AU39">
            <v>5</v>
          </cell>
          <cell r="AV39">
            <v>5</v>
          </cell>
          <cell r="AW39">
            <v>5</v>
          </cell>
          <cell r="AX39">
            <v>5</v>
          </cell>
          <cell r="AY39">
            <v>5</v>
          </cell>
          <cell r="AZ39">
            <v>103175</v>
          </cell>
          <cell r="BA39" t="str">
            <v>0: No</v>
          </cell>
          <cell r="BB39" t="str">
            <v>N/A</v>
          </cell>
          <cell r="BC39" t="str">
            <v>N/A</v>
          </cell>
          <cell r="BD39" t="str">
            <v>N/A</v>
          </cell>
          <cell r="BE39" t="str">
            <v>N/A</v>
          </cell>
          <cell r="BF39" t="str">
            <v>0</v>
          </cell>
          <cell r="BG39" t="str">
            <v>N/A</v>
          </cell>
          <cell r="BH39" t="str">
            <v>1: Yes</v>
          </cell>
          <cell r="BI39" t="str">
            <v>N_INITIATION,N_STAGE,N_MONITORING: Initiation, WHO Staging, Routine clinical monitoring</v>
          </cell>
          <cell r="BJ39" t="str">
            <v>before task shifting, doc came once a week to provide oversight. now the doctor doesn't come since they've been trained in task-shifting.</v>
          </cell>
          <cell r="BK39" t="str">
            <v>1: Yes</v>
          </cell>
          <cell r="BL39">
            <v>0.21221488734109228</v>
          </cell>
          <cell r="BM39" t="str">
            <v>0: No</v>
          </cell>
          <cell r="BN39" t="str">
            <v>N/A</v>
          </cell>
          <cell r="BO39" t="str">
            <v>N/A</v>
          </cell>
          <cell r="BP39" t="str">
            <v>N/A</v>
          </cell>
          <cell r="BQ39" t="str">
            <v>N/A</v>
          </cell>
          <cell r="BR39" t="str">
            <v>0</v>
          </cell>
          <cell r="BS39" t="str">
            <v>N/A</v>
          </cell>
          <cell r="BT39" t="str">
            <v>1: Yes</v>
          </cell>
          <cell r="BU39" t="str">
            <v>0: No</v>
          </cell>
          <cell r="BV39" t="str">
            <v>0: No</v>
          </cell>
          <cell r="BW39" t="str">
            <v>0: No</v>
          </cell>
          <cell r="BX39" t="str">
            <v>0: No</v>
          </cell>
          <cell r="BY39" t="str">
            <v>0: No</v>
          </cell>
          <cell r="BZ39" t="str">
            <v>0: No</v>
          </cell>
          <cell r="CA39" t="str">
            <v/>
          </cell>
          <cell r="CB39" t="str">
            <v/>
          </cell>
          <cell r="CC39">
            <v>81.819468639221768</v>
          </cell>
          <cell r="CD39">
            <v>37.588978080921848</v>
          </cell>
          <cell r="CE39">
            <v>115.18058624018968</v>
          </cell>
          <cell r="CF39">
            <v>69.858937728114157</v>
          </cell>
          <cell r="CG39">
            <v>32.094147306155669</v>
          </cell>
          <cell r="CH39">
            <v>98.34326151788153</v>
          </cell>
          <cell r="CI39">
            <v>96.282441918467015</v>
          </cell>
          <cell r="CJ39">
            <v>0</v>
          </cell>
          <cell r="CK39">
            <v>120.35305239808378</v>
          </cell>
          <cell r="CL39">
            <v>0</v>
          </cell>
          <cell r="CM39">
            <v>11.960530911107615</v>
          </cell>
          <cell r="CN39">
            <v>5.4948307747661822</v>
          </cell>
          <cell r="CO39">
            <v>16.837324722308146</v>
          </cell>
          <cell r="CP39">
            <v>16.48449232429855</v>
          </cell>
          <cell r="CQ39">
            <v>0</v>
          </cell>
          <cell r="CR39">
            <v>20.605615405373186</v>
          </cell>
          <cell r="CS39">
            <v>0</v>
          </cell>
          <cell r="CT39">
            <v>98.34326151788153</v>
          </cell>
          <cell r="CU39">
            <v>96.282441918467015</v>
          </cell>
          <cell r="CV39">
            <v>120.35305239808378</v>
          </cell>
          <cell r="CW39">
            <v>16.837324722308146</v>
          </cell>
          <cell r="CX39">
            <v>16.48449232429855</v>
          </cell>
          <cell r="CY39">
            <v>20.605615405373186</v>
          </cell>
          <cell r="CZ39">
            <v>67.060314319760792</v>
          </cell>
          <cell r="DA39">
            <v>30.808421601712247</v>
          </cell>
          <cell r="DB39">
            <v>92.425264805136749</v>
          </cell>
          <cell r="DC39">
            <v>0</v>
          </cell>
          <cell r="DD39">
            <v>115.53158100642092</v>
          </cell>
          <cell r="DE39">
            <v>0</v>
          </cell>
          <cell r="DF39">
            <v>2.5513195584234545</v>
          </cell>
          <cell r="DG39">
            <v>1.1721109480908336</v>
          </cell>
          <cell r="DH39">
            <v>3.516332844272501</v>
          </cell>
          <cell r="DI39">
            <v>0</v>
          </cell>
          <cell r="DJ39">
            <v>4.3954160553406263</v>
          </cell>
          <cell r="DK39">
            <v>0</v>
          </cell>
          <cell r="DL39">
            <v>0</v>
          </cell>
          <cell r="DM39">
            <v>0</v>
          </cell>
          <cell r="DN39">
            <v>0</v>
          </cell>
          <cell r="DO39">
            <v>0</v>
          </cell>
          <cell r="DP39">
            <v>0</v>
          </cell>
          <cell r="DQ39">
            <v>0</v>
          </cell>
          <cell r="DR39">
            <v>0.24730384992992635</v>
          </cell>
          <cell r="DS39">
            <v>0.11361475635259034</v>
          </cell>
          <cell r="DT39">
            <v>0.34084426905777104</v>
          </cell>
          <cell r="DU39">
            <v>0</v>
          </cell>
          <cell r="DV39">
            <v>0.42605533632221376</v>
          </cell>
          <cell r="DW39">
            <v>0</v>
          </cell>
          <cell r="DX39">
            <v>0</v>
          </cell>
          <cell r="DY39">
            <v>0</v>
          </cell>
          <cell r="DZ39">
            <v>0</v>
          </cell>
          <cell r="EA39">
            <v>0</v>
          </cell>
          <cell r="EB39">
            <v>0</v>
          </cell>
          <cell r="EC39">
            <v>0</v>
          </cell>
          <cell r="ED39">
            <v>2.6476392142755434</v>
          </cell>
          <cell r="EE39">
            <v>1.216361509635675</v>
          </cell>
          <cell r="EF39">
            <v>3.6490845289070251</v>
          </cell>
          <cell r="EG39">
            <v>0</v>
          </cell>
          <cell r="EH39">
            <v>4.5613556611337804</v>
          </cell>
          <cell r="EI39">
            <v>0</v>
          </cell>
          <cell r="EJ39">
            <v>9.3128916968320699</v>
          </cell>
          <cell r="EK39">
            <v>4.2784692651305072</v>
          </cell>
          <cell r="EL39">
            <v>12.835407795391525</v>
          </cell>
          <cell r="EM39">
            <v>0</v>
          </cell>
          <cell r="EN39">
            <v>16.044259744239405</v>
          </cell>
          <cell r="EO39">
            <v>0</v>
          </cell>
          <cell r="EP39">
            <v>0</v>
          </cell>
          <cell r="EQ39">
            <v>0</v>
          </cell>
          <cell r="ER39">
            <v>0</v>
          </cell>
          <cell r="ES39">
            <v>0</v>
          </cell>
          <cell r="ET39">
            <v>0</v>
          </cell>
          <cell r="EU39">
            <v>0</v>
          </cell>
          <cell r="EV39">
            <v>0.3375527426160338</v>
          </cell>
          <cell r="EW39">
            <v>0</v>
          </cell>
          <cell r="EX39">
            <v>5.0632911392405067</v>
          </cell>
          <cell r="EY39">
            <v>0</v>
          </cell>
          <cell r="EZ39">
            <v>0</v>
          </cell>
          <cell r="FA39">
            <v>0.50632911392405067</v>
          </cell>
          <cell r="FB39">
            <v>0</v>
          </cell>
          <cell r="FC39">
            <v>29.535864978902953</v>
          </cell>
          <cell r="FD39">
            <v>1.6877637130801688</v>
          </cell>
          <cell r="FE39">
            <v>37.130801687763714</v>
          </cell>
          <cell r="FF39">
            <v>0.7763713080168777</v>
          </cell>
          <cell r="FG39">
            <v>4.6582278481012667</v>
          </cell>
          <cell r="FH39">
            <v>5.4345991561181446</v>
          </cell>
          <cell r="FI39">
            <v>0.15507632662951296</v>
          </cell>
          <cell r="FJ39">
            <v>0</v>
          </cell>
          <cell r="FK39">
            <v>2.3261448994426943</v>
          </cell>
          <cell r="FL39">
            <v>0</v>
          </cell>
          <cell r="FM39">
            <v>0</v>
          </cell>
          <cell r="FN39">
            <v>0.23261448994426942</v>
          </cell>
          <cell r="FO39">
            <v>0</v>
          </cell>
          <cell r="FP39">
            <v>13.569178580082383</v>
          </cell>
          <cell r="FQ39">
            <v>0.77538163314756481</v>
          </cell>
          <cell r="FR39">
            <v>17.058395929246423</v>
          </cell>
          <cell r="FS39">
            <v>0.35667555124787981</v>
          </cell>
          <cell r="FT39">
            <v>2.1400533074872792</v>
          </cell>
          <cell r="FU39">
            <v>2.496728858735159</v>
          </cell>
          <cell r="FV39">
            <v>0.47518669368210681</v>
          </cell>
          <cell r="FW39">
            <v>0</v>
          </cell>
          <cell r="FX39">
            <v>7.1278004052316026</v>
          </cell>
          <cell r="FY39">
            <v>0</v>
          </cell>
          <cell r="FZ39">
            <v>0</v>
          </cell>
          <cell r="GA39">
            <v>0.71278004052316024</v>
          </cell>
          <cell r="GB39">
            <v>0</v>
          </cell>
          <cell r="GC39">
            <v>41.578835697184346</v>
          </cell>
          <cell r="GD39">
            <v>2.3759334684105342</v>
          </cell>
          <cell r="GE39">
            <v>52.270536305031754</v>
          </cell>
          <cell r="GF39">
            <v>1.0929293954688457</v>
          </cell>
          <cell r="GG39">
            <v>6.5575763728130747</v>
          </cell>
          <cell r="GH39">
            <v>7.6505057682819206</v>
          </cell>
          <cell r="GI39">
            <v>23517.300177619891</v>
          </cell>
          <cell r="GJ39">
            <v>0</v>
          </cell>
          <cell r="GK39">
            <v>8969.5458851391377</v>
          </cell>
          <cell r="GL39">
            <v>0</v>
          </cell>
          <cell r="GM39" t="e">
            <v>#DIV/0!</v>
          </cell>
          <cell r="GN39">
            <v>5038.8561278863226</v>
          </cell>
          <cell r="GO39">
            <v>0</v>
          </cell>
          <cell r="GP39">
            <v>8.3730017761989348</v>
          </cell>
          <cell r="GQ39">
            <v>8121.1385435168741</v>
          </cell>
          <cell r="GR39">
            <v>3410.2744227353469</v>
          </cell>
          <cell r="GS39">
            <v>1999.2349023090592</v>
          </cell>
          <cell r="GT39">
            <v>0</v>
          </cell>
          <cell r="GU39">
            <v>1</v>
          </cell>
          <cell r="GV39">
            <v>0</v>
          </cell>
          <cell r="GW39">
            <v>0.85043985280781842</v>
          </cell>
          <cell r="GX39">
            <v>1.7008797056156368</v>
          </cell>
          <cell r="GY39">
            <v>0</v>
          </cell>
          <cell r="GZ39">
            <v>1.6877637130801688</v>
          </cell>
          <cell r="HA39">
            <v>4.2</v>
          </cell>
          <cell r="HB39">
            <v>50.638797916943304</v>
          </cell>
          <cell r="HC39">
            <v>52.439523445730082</v>
          </cell>
          <cell r="HD39">
            <v>0</v>
          </cell>
          <cell r="HE39">
            <v>26.422039199226049</v>
          </cell>
          <cell r="HF39">
            <v>0</v>
          </cell>
          <cell r="HG39">
            <v>46.08130610441841</v>
          </cell>
          <cell r="HH39">
            <v>4.5574918125248978</v>
          </cell>
          <cell r="HI39">
            <v>47.719966335614373</v>
          </cell>
          <cell r="HJ39">
            <v>4.7195571101157068</v>
          </cell>
          <cell r="HK39">
            <v>0</v>
          </cell>
          <cell r="HL39">
            <v>0</v>
          </cell>
          <cell r="HM39">
            <v>24.044055671295702</v>
          </cell>
          <cell r="HN39">
            <v>2.3779835279303443</v>
          </cell>
          <cell r="HO39">
            <v>0</v>
          </cell>
          <cell r="HP39">
            <v>0</v>
          </cell>
          <cell r="HQ39">
            <v>86</v>
          </cell>
          <cell r="HR39">
            <v>225</v>
          </cell>
          <cell r="HS39">
            <v>14</v>
          </cell>
          <cell r="HT39">
            <v>2</v>
          </cell>
          <cell r="HU39" t="str">
            <v>1: Yes</v>
          </cell>
          <cell r="HV39" t="str">
            <v>2</v>
          </cell>
          <cell r="HW39" t="str">
            <v>30</v>
          </cell>
          <cell r="HX39" t="str">
            <v>AZT3TC: AZT-3TC</v>
          </cell>
          <cell r="HY39" t="str">
            <v>1: Yes</v>
          </cell>
          <cell r="HZ39" t="str">
            <v>0: No</v>
          </cell>
          <cell r="IA39" t="str">
            <v>N/A</v>
          </cell>
          <cell r="IB39" t="str">
            <v>N/A</v>
          </cell>
          <cell r="IC39" t="str">
            <v>N/A</v>
          </cell>
          <cell r="ID39">
            <v>0</v>
          </cell>
          <cell r="IE39">
            <v>212</v>
          </cell>
          <cell r="IF39">
            <v>0</v>
          </cell>
          <cell r="IG39">
            <v>70</v>
          </cell>
          <cell r="IH39">
            <v>0</v>
          </cell>
          <cell r="II39">
            <v>14</v>
          </cell>
          <cell r="IJ39">
            <v>0</v>
          </cell>
          <cell r="IK39">
            <v>2</v>
          </cell>
          <cell r="IL39">
            <v>0</v>
          </cell>
          <cell r="IM39">
            <v>0</v>
          </cell>
          <cell r="IN39">
            <v>55.289520426287744</v>
          </cell>
          <cell r="IO39">
            <v>102.12078152753109</v>
          </cell>
          <cell r="IP39">
            <v>125.86145648312612</v>
          </cell>
          <cell r="IQ39">
            <v>164.17051509769095</v>
          </cell>
          <cell r="IR39">
            <v>181.40852575488455</v>
          </cell>
          <cell r="IS39" t="str">
            <v>N/A</v>
          </cell>
          <cell r="IT39">
            <v>151.31971580817051</v>
          </cell>
          <cell r="IU39" t="str">
            <v>N/A</v>
          </cell>
          <cell r="IV39">
            <v>1548</v>
          </cell>
          <cell r="IW39">
            <v>0</v>
          </cell>
          <cell r="IX39">
            <v>157</v>
          </cell>
          <cell r="IY39">
            <v>0</v>
          </cell>
          <cell r="IZ39">
            <v>162</v>
          </cell>
          <cell r="JA39">
            <v>0</v>
          </cell>
          <cell r="JB39">
            <v>4</v>
          </cell>
          <cell r="JC39">
            <v>333</v>
          </cell>
          <cell r="JD39">
            <v>1620</v>
          </cell>
          <cell r="JE39">
            <v>0</v>
          </cell>
          <cell r="JF39">
            <v>157</v>
          </cell>
          <cell r="JG39">
            <v>0</v>
          </cell>
          <cell r="JH39">
            <v>162</v>
          </cell>
          <cell r="JI39">
            <v>0</v>
          </cell>
          <cell r="JJ39">
            <v>4</v>
          </cell>
          <cell r="JK39">
            <v>353</v>
          </cell>
          <cell r="JL39">
            <v>208</v>
          </cell>
          <cell r="JM39">
            <v>4</v>
          </cell>
          <cell r="JN39">
            <v>63</v>
          </cell>
          <cell r="JO39">
            <v>7</v>
          </cell>
          <cell r="JP39">
            <v>13</v>
          </cell>
          <cell r="JQ39">
            <v>1</v>
          </cell>
          <cell r="JR39">
            <v>1</v>
          </cell>
          <cell r="JS39">
            <v>1</v>
          </cell>
          <cell r="JT39">
            <v>0</v>
          </cell>
          <cell r="JU39">
            <v>0</v>
          </cell>
          <cell r="JV39">
            <v>5.6891651865008885</v>
          </cell>
          <cell r="JW39">
            <v>12.104795737122558</v>
          </cell>
          <cell r="JX39" t="str">
            <v/>
          </cell>
          <cell r="JY39">
            <v>3.1101243339253997</v>
          </cell>
          <cell r="JZ39">
            <v>16.078152753108348</v>
          </cell>
          <cell r="KA39">
            <v>4.483126110124334</v>
          </cell>
          <cell r="KB39" t="str">
            <v/>
          </cell>
          <cell r="KC39" t="str">
            <v/>
          </cell>
          <cell r="KD39" t="str">
            <v/>
          </cell>
          <cell r="KE39" t="str">
            <v/>
          </cell>
          <cell r="KF39" t="str">
            <v>Tenofovir/Emtricitabine (TDF/FTC)</v>
          </cell>
          <cell r="KG39" t="str">
            <v/>
          </cell>
          <cell r="KH39" t="str">
            <v>1: Yes</v>
          </cell>
          <cell r="KI39" t="str">
            <v>2</v>
          </cell>
          <cell r="KJ39" t="str">
            <v>30</v>
          </cell>
          <cell r="KK39" t="str">
            <v>AZT3TC: AZT-3TC</v>
          </cell>
          <cell r="KL39" t="str">
            <v>1: Yes</v>
          </cell>
          <cell r="KM39">
            <v>212</v>
          </cell>
          <cell r="KN39">
            <v>70</v>
          </cell>
          <cell r="KO39">
            <v>14</v>
          </cell>
          <cell r="KP39">
            <v>2</v>
          </cell>
          <cell r="KQ39">
            <v>12.342163365334896</v>
          </cell>
          <cell r="KR39">
            <v>12.342163365334896</v>
          </cell>
          <cell r="KS39">
            <v>12.342163365334894</v>
          </cell>
          <cell r="KT39">
            <v>0</v>
          </cell>
          <cell r="KU39">
            <v>12.342163365334896</v>
          </cell>
          <cell r="KV39">
            <v>0</v>
          </cell>
          <cell r="KW39">
            <v>9.2793129032983348</v>
          </cell>
          <cell r="KX39">
            <v>9.2793129032983366</v>
          </cell>
          <cell r="KY39">
            <v>9.2793129032983348</v>
          </cell>
          <cell r="KZ39">
            <v>0</v>
          </cell>
          <cell r="LA39">
            <v>9.2793129032983366</v>
          </cell>
          <cell r="LB39">
            <v>0</v>
          </cell>
          <cell r="LC39">
            <v>0</v>
          </cell>
          <cell r="LD39">
            <v>0</v>
          </cell>
          <cell r="LE39">
            <v>0</v>
          </cell>
          <cell r="LF39">
            <v>0</v>
          </cell>
          <cell r="LG39">
            <v>0</v>
          </cell>
          <cell r="LH39">
            <v>0</v>
          </cell>
          <cell r="LI39">
            <v>12.342163365334896</v>
          </cell>
          <cell r="LJ39">
            <v>12.342163365334896</v>
          </cell>
          <cell r="LK39">
            <v>12.342163365334894</v>
          </cell>
          <cell r="LL39">
            <v>0</v>
          </cell>
          <cell r="LM39">
            <v>12.342163365334896</v>
          </cell>
          <cell r="LN39">
            <v>0</v>
          </cell>
          <cell r="LO39">
            <v>0</v>
          </cell>
          <cell r="LP39">
            <v>0</v>
          </cell>
          <cell r="LQ39">
            <v>0</v>
          </cell>
          <cell r="LR39">
            <v>0</v>
          </cell>
          <cell r="LS39">
            <v>0</v>
          </cell>
          <cell r="LT39">
            <v>0</v>
          </cell>
          <cell r="LU39">
            <v>0</v>
          </cell>
          <cell r="LV39">
            <v>0</v>
          </cell>
          <cell r="LW39">
            <v>0</v>
          </cell>
          <cell r="LX39">
            <v>0</v>
          </cell>
          <cell r="LY39">
            <v>0</v>
          </cell>
          <cell r="LZ39">
            <v>0</v>
          </cell>
          <cell r="MA39">
            <v>0</v>
          </cell>
          <cell r="MB39">
            <v>0</v>
          </cell>
          <cell r="MC39">
            <v>0</v>
          </cell>
          <cell r="MD39">
            <v>0</v>
          </cell>
          <cell r="ME39">
            <v>0</v>
          </cell>
          <cell r="MF39">
            <v>0</v>
          </cell>
          <cell r="MG39">
            <v>0</v>
          </cell>
          <cell r="MH39">
            <v>0</v>
          </cell>
          <cell r="MI39">
            <v>0</v>
          </cell>
          <cell r="MJ39">
            <v>0</v>
          </cell>
          <cell r="MK39">
            <v>0</v>
          </cell>
          <cell r="ML39">
            <v>0</v>
          </cell>
          <cell r="MM39">
            <v>12.342163365334896</v>
          </cell>
          <cell r="MN39">
            <v>12.342163365334896</v>
          </cell>
          <cell r="MO39">
            <v>12.342163365334894</v>
          </cell>
          <cell r="MP39">
            <v>0</v>
          </cell>
          <cell r="MQ39">
            <v>12.342163365334896</v>
          </cell>
          <cell r="MR39">
            <v>0</v>
          </cell>
          <cell r="MS39">
            <v>0</v>
          </cell>
          <cell r="MT39">
            <v>1.9645569620253169</v>
          </cell>
          <cell r="MU39">
            <v>0</v>
          </cell>
          <cell r="MV39">
            <v>0</v>
          </cell>
          <cell r="MW39">
            <v>0</v>
          </cell>
          <cell r="MX39">
            <v>0</v>
          </cell>
          <cell r="MY39">
            <v>0</v>
          </cell>
          <cell r="MZ39">
            <v>0</v>
          </cell>
          <cell r="NA39">
            <v>0</v>
          </cell>
          <cell r="NB39">
            <v>0</v>
          </cell>
          <cell r="NC39" t="str">
            <v/>
          </cell>
          <cell r="ND39">
            <v>6.2824156305506218</v>
          </cell>
          <cell r="NE39">
            <v>0</v>
          </cell>
          <cell r="NF39">
            <v>0</v>
          </cell>
          <cell r="NG39" t="str">
            <v>N/A</v>
          </cell>
          <cell r="NH39" t="str">
            <v>N/A</v>
          </cell>
          <cell r="NI39" t="str">
            <v>N/A</v>
          </cell>
          <cell r="NJ39" t="str">
            <v>N/A</v>
          </cell>
          <cell r="NK39" t="str">
            <v>N/A</v>
          </cell>
          <cell r="NL39" t="str">
            <v>N/A</v>
          </cell>
          <cell r="NM39">
            <v>500.47088607594947</v>
          </cell>
          <cell r="NN39">
            <v>606.72067510548527</v>
          </cell>
          <cell r="NO39">
            <v>1164</v>
          </cell>
          <cell r="NP39">
            <v>0</v>
          </cell>
          <cell r="NQ39">
            <v>0</v>
          </cell>
          <cell r="NR39">
            <v>0</v>
          </cell>
          <cell r="NS39">
            <v>0</v>
          </cell>
          <cell r="NT39">
            <v>0</v>
          </cell>
          <cell r="NU39">
            <v>0</v>
          </cell>
          <cell r="NV39">
            <v>18.499021636822462</v>
          </cell>
          <cell r="NW39">
            <v>12.342163365334894</v>
          </cell>
          <cell r="NX39">
            <v>9.2793129032983348</v>
          </cell>
          <cell r="NY39">
            <v>0</v>
          </cell>
          <cell r="NZ39">
            <v>12.342163365334894</v>
          </cell>
          <cell r="OA39">
            <v>0</v>
          </cell>
          <cell r="OB39">
            <v>0</v>
          </cell>
          <cell r="OC39">
            <v>0</v>
          </cell>
          <cell r="OD39">
            <v>0</v>
          </cell>
          <cell r="OE39">
            <v>12.342163365334894</v>
          </cell>
          <cell r="OF39">
            <v>0</v>
          </cell>
          <cell r="OG39">
            <v>1.9645569620253169</v>
          </cell>
          <cell r="OH39">
            <v>0</v>
          </cell>
          <cell r="OI39">
            <v>0</v>
          </cell>
          <cell r="OJ39">
            <v>0</v>
          </cell>
          <cell r="OK39">
            <v>0</v>
          </cell>
          <cell r="OL39">
            <v>0</v>
          </cell>
          <cell r="OM39">
            <v>0</v>
          </cell>
          <cell r="ON39">
            <v>0</v>
          </cell>
          <cell r="OO39">
            <v>0</v>
          </cell>
          <cell r="OP39">
            <v>6.3160563803014291</v>
          </cell>
          <cell r="OQ39">
            <v>6.3160563803014309</v>
          </cell>
          <cell r="OR39">
            <v>6.3160563803014309</v>
          </cell>
          <cell r="OS39">
            <v>6.3160563803014309</v>
          </cell>
          <cell r="OT39">
            <v>6.31605638030143</v>
          </cell>
          <cell r="OU39">
            <v>0</v>
          </cell>
          <cell r="OV39">
            <v>6.3160563803014318</v>
          </cell>
          <cell r="OW39">
            <v>4.5844392982140585</v>
          </cell>
          <cell r="OX39">
            <v>4.5844392982140594</v>
          </cell>
          <cell r="OY39">
            <v>4.5844392982140585</v>
          </cell>
          <cell r="OZ39">
            <v>0</v>
          </cell>
          <cell r="PA39">
            <v>4.5844392982140603</v>
          </cell>
          <cell r="PB39">
            <v>0</v>
          </cell>
          <cell r="PC39">
            <v>5.456161443178873</v>
          </cell>
          <cell r="PD39">
            <v>0</v>
          </cell>
          <cell r="PE39">
            <v>5.456161443178873</v>
          </cell>
          <cell r="PF39">
            <v>5.456161443178873</v>
          </cell>
          <cell r="PG39">
            <v>0</v>
          </cell>
          <cell r="PH39">
            <v>5.4561614431788739</v>
          </cell>
          <cell r="PI39">
            <v>0.85989493712255782</v>
          </cell>
          <cell r="PJ39">
            <v>0</v>
          </cell>
          <cell r="PK39">
            <v>0.85989493712255793</v>
          </cell>
          <cell r="PL39">
            <v>0.85989493712255782</v>
          </cell>
          <cell r="PM39">
            <v>0</v>
          </cell>
          <cell r="PN39">
            <v>0.85989493712255793</v>
          </cell>
          <cell r="PO39">
            <v>0.29412028489994546</v>
          </cell>
          <cell r="PP39">
            <v>1</v>
          </cell>
          <cell r="PQ39">
            <v>1</v>
          </cell>
          <cell r="PR39">
            <v>1</v>
          </cell>
          <cell r="PS39">
            <v>1</v>
          </cell>
          <cell r="PT39" t="str">
            <v>1: Yes</v>
          </cell>
          <cell r="PU39" t="str">
            <v>1: Yes</v>
          </cell>
          <cell r="PV39">
            <v>0.5</v>
          </cell>
          <cell r="PW39" t="str">
            <v>1: Yes</v>
          </cell>
          <cell r="PX39" t="str">
            <v>0: All patients when initiated</v>
          </cell>
          <cell r="PY39">
            <v>1</v>
          </cell>
          <cell r="PZ39" t="str">
            <v>0: No</v>
          </cell>
          <cell r="QA39" t="str">
            <v>N/A</v>
          </cell>
          <cell r="QB39" t="str">
            <v>N/A</v>
          </cell>
          <cell r="QC39">
            <v>1.0707556714706478E-2</v>
          </cell>
          <cell r="QD39">
            <v>1.0907210468331947E-2</v>
          </cell>
          <cell r="QE39">
            <v>1.4346005351080333</v>
          </cell>
          <cell r="QF39">
            <v>1.0340121860737011E-3</v>
          </cell>
          <cell r="QG39">
            <v>0</v>
          </cell>
          <cell r="QH39">
            <v>0</v>
          </cell>
          <cell r="QI39">
            <v>0.27436776761022558</v>
          </cell>
          <cell r="QJ39">
            <v>4.5844392982140585</v>
          </cell>
          <cell r="QK39">
            <v>0</v>
          </cell>
          <cell r="QL39">
            <v>1.070755671470648E-2</v>
          </cell>
          <cell r="QM39">
            <v>1.090721046833195E-2</v>
          </cell>
          <cell r="QN39">
            <v>1.4346005351080338</v>
          </cell>
          <cell r="QO39">
            <v>1.0340121860737013E-3</v>
          </cell>
          <cell r="QP39">
            <v>0</v>
          </cell>
          <cell r="QQ39">
            <v>0</v>
          </cell>
          <cell r="QR39">
            <v>0.27436776761022563</v>
          </cell>
          <cell r="QS39">
            <v>4.5844392982140594</v>
          </cell>
          <cell r="QT39">
            <v>0</v>
          </cell>
          <cell r="QU39">
            <v>1.0707556714706478E-2</v>
          </cell>
          <cell r="QV39">
            <v>1.0907210468331948E-2</v>
          </cell>
          <cell r="QW39">
            <v>1.4346005351080335</v>
          </cell>
          <cell r="QX39">
            <v>1.0340121860737013E-3</v>
          </cell>
          <cell r="QY39">
            <v>0</v>
          </cell>
          <cell r="QZ39">
            <v>0</v>
          </cell>
          <cell r="RA39">
            <v>0.27436776761022558</v>
          </cell>
          <cell r="RB39">
            <v>4.5844392982140594</v>
          </cell>
          <cell r="RC39">
            <v>0</v>
          </cell>
          <cell r="RD39">
            <v>1.7019021067068372</v>
          </cell>
          <cell r="RE39">
            <v>2.9855721635049624</v>
          </cell>
          <cell r="RF39">
            <v>1.7019021067068376</v>
          </cell>
          <cell r="RG39">
            <v>1.7019021067068374</v>
          </cell>
          <cell r="RH39">
            <v>0</v>
          </cell>
          <cell r="RI39">
            <v>1.7019021067068374</v>
          </cell>
          <cell r="RJ39">
            <v>0</v>
          </cell>
          <cell r="RK39">
            <v>1.5317118960361538</v>
          </cell>
          <cell r="RL39">
            <v>1.5317118960361538</v>
          </cell>
          <cell r="RM39">
            <v>1.5317118960361538</v>
          </cell>
          <cell r="RN39">
            <v>0</v>
          </cell>
          <cell r="RO39">
            <v>1.531711896036154</v>
          </cell>
          <cell r="RP39">
            <v>0</v>
          </cell>
          <cell r="RQ39">
            <v>0.17019021067068374</v>
          </cell>
          <cell r="RR39">
            <v>0.17019021067068374</v>
          </cell>
          <cell r="RS39">
            <v>0.17019021067068374</v>
          </cell>
          <cell r="RT39">
            <v>0</v>
          </cell>
          <cell r="RU39">
            <v>0.17019021067068377</v>
          </cell>
          <cell r="RV39">
            <v>0</v>
          </cell>
          <cell r="RW39">
            <v>4.9202826305651177</v>
          </cell>
          <cell r="RX39">
            <v>6.2441264171467985</v>
          </cell>
          <cell r="RY39">
            <v>2.9676344608796876</v>
          </cell>
          <cell r="RZ39">
            <v>6.1422041662436451</v>
          </cell>
          <cell r="SA39">
            <v>0</v>
          </cell>
          <cell r="SB39">
            <v>7.3326678057551273</v>
          </cell>
          <cell r="SC39">
            <v>0</v>
          </cell>
          <cell r="SD39">
            <v>0.96712761382287482</v>
          </cell>
          <cell r="SE39">
            <v>0.44431159578584212</v>
          </cell>
          <cell r="SF39">
            <v>1.3329347873575266</v>
          </cell>
          <cell r="SG39">
            <v>0</v>
          </cell>
          <cell r="SH39">
            <v>1.6661684841969082</v>
          </cell>
          <cell r="SI39">
            <v>0</v>
          </cell>
          <cell r="SJ39">
            <v>2.4240651424545812</v>
          </cell>
          <cell r="SK39">
            <v>1.8598467375776535</v>
          </cell>
          <cell r="SL39">
            <v>2.8188409963375411</v>
          </cell>
          <cell r="SM39">
            <v>0</v>
          </cell>
          <cell r="SN39">
            <v>3.1784638433724988</v>
          </cell>
          <cell r="SO39">
            <v>0</v>
          </cell>
          <cell r="SP39">
            <v>0</v>
          </cell>
          <cell r="SQ39">
            <v>0</v>
          </cell>
          <cell r="SR39">
            <v>0</v>
          </cell>
          <cell r="SS39">
            <v>0</v>
          </cell>
          <cell r="ST39">
            <v>0</v>
          </cell>
          <cell r="SU39">
            <v>0</v>
          </cell>
          <cell r="SV39">
            <v>0</v>
          </cell>
          <cell r="SW39">
            <v>0</v>
          </cell>
          <cell r="SX39">
            <v>0</v>
          </cell>
          <cell r="SY39">
            <v>0</v>
          </cell>
          <cell r="SZ39">
            <v>0</v>
          </cell>
          <cell r="TA39">
            <v>0</v>
          </cell>
          <cell r="TB39">
            <v>0</v>
          </cell>
          <cell r="TC39">
            <v>0</v>
          </cell>
          <cell r="TD39">
            <v>0</v>
          </cell>
          <cell r="TE39">
            <v>0</v>
          </cell>
          <cell r="TF39">
            <v>0</v>
          </cell>
          <cell r="TG39">
            <v>0</v>
          </cell>
          <cell r="TH39">
            <v>0.48139345609341166</v>
          </cell>
          <cell r="TI39">
            <v>0.22115870917206407</v>
          </cell>
          <cell r="TJ39">
            <v>0.66347612751619234</v>
          </cell>
          <cell r="TK39">
            <v>0</v>
          </cell>
          <cell r="TL39">
            <v>0.82934515939524034</v>
          </cell>
          <cell r="TM39">
            <v>0</v>
          </cell>
          <cell r="TN39">
            <v>0.48139345609341166</v>
          </cell>
          <cell r="TO39">
            <v>0.22115870917206407</v>
          </cell>
          <cell r="TP39">
            <v>0.66347612751619234</v>
          </cell>
          <cell r="TQ39">
            <v>0</v>
          </cell>
          <cell r="TR39">
            <v>0.82934515939524034</v>
          </cell>
          <cell r="TS39">
            <v>0</v>
          </cell>
          <cell r="TT39">
            <v>0.48139345609341166</v>
          </cell>
          <cell r="TU39">
            <v>0.22115870917206407</v>
          </cell>
          <cell r="TV39">
            <v>0.66347612751619234</v>
          </cell>
          <cell r="TW39">
            <v>0</v>
          </cell>
          <cell r="TX39">
            <v>0.82934515939524034</v>
          </cell>
          <cell r="TY39">
            <v>0</v>
          </cell>
          <cell r="TZ39">
            <v>0.96443640747438242</v>
          </cell>
          <cell r="UA39">
            <v>0.96443640747438231</v>
          </cell>
          <cell r="UB39">
            <v>1</v>
          </cell>
          <cell r="UC39">
            <v>0</v>
          </cell>
          <cell r="UD39">
            <v>0</v>
          </cell>
          <cell r="UE39">
            <v>0</v>
          </cell>
          <cell r="UF39">
            <v>1</v>
          </cell>
          <cell r="UG39">
            <v>0</v>
          </cell>
          <cell r="UH39">
            <v>0</v>
          </cell>
          <cell r="UI39">
            <v>0</v>
          </cell>
          <cell r="UJ39">
            <v>2.0565554481342421</v>
          </cell>
          <cell r="UK39">
            <v>2.0565554481342416</v>
          </cell>
          <cell r="UL39">
            <v>2.0565554481342425</v>
          </cell>
          <cell r="UM39">
            <v>2.0565554481342421</v>
          </cell>
          <cell r="UN39">
            <v>0</v>
          </cell>
          <cell r="UO39">
            <v>2.0565554481342425</v>
          </cell>
          <cell r="UP39">
            <v>0</v>
          </cell>
          <cell r="UQ39">
            <v>0.41131108962684848</v>
          </cell>
          <cell r="UR39">
            <v>0.41131108962684854</v>
          </cell>
          <cell r="US39">
            <v>0.41131108962684843</v>
          </cell>
          <cell r="UT39">
            <v>0</v>
          </cell>
          <cell r="UU39">
            <v>0.41131108962684848</v>
          </cell>
          <cell r="UV39">
            <v>0</v>
          </cell>
          <cell r="UW39">
            <v>0</v>
          </cell>
          <cell r="UX39">
            <v>0</v>
          </cell>
          <cell r="UY39">
            <v>0</v>
          </cell>
          <cell r="UZ39">
            <v>0</v>
          </cell>
          <cell r="VA39">
            <v>0</v>
          </cell>
          <cell r="VB39">
            <v>0</v>
          </cell>
          <cell r="VC39">
            <v>0</v>
          </cell>
          <cell r="VD39">
            <v>0.41131108962684848</v>
          </cell>
          <cell r="VE39">
            <v>0.41131108962684854</v>
          </cell>
          <cell r="VF39">
            <v>0.41131108962684843</v>
          </cell>
          <cell r="VG39">
            <v>0</v>
          </cell>
          <cell r="VH39">
            <v>0.41131108962684848</v>
          </cell>
          <cell r="VI39">
            <v>0</v>
          </cell>
          <cell r="VJ39">
            <v>0</v>
          </cell>
          <cell r="VK39">
            <v>0</v>
          </cell>
          <cell r="VL39">
            <v>0</v>
          </cell>
          <cell r="VM39">
            <v>0</v>
          </cell>
          <cell r="VN39">
            <v>0</v>
          </cell>
          <cell r="VO39">
            <v>0</v>
          </cell>
          <cell r="VP39">
            <v>0</v>
          </cell>
          <cell r="VQ39">
            <v>0</v>
          </cell>
          <cell r="VR39">
            <v>0</v>
          </cell>
          <cell r="VS39">
            <v>0</v>
          </cell>
          <cell r="VT39">
            <v>0</v>
          </cell>
          <cell r="VU39">
            <v>0</v>
          </cell>
          <cell r="VV39">
            <v>0.41131108962684848</v>
          </cell>
          <cell r="VW39">
            <v>0.41131108962684854</v>
          </cell>
          <cell r="VX39">
            <v>0.41131108962684843</v>
          </cell>
          <cell r="VY39">
            <v>0</v>
          </cell>
          <cell r="VZ39">
            <v>0.41131108962684848</v>
          </cell>
          <cell r="WA39">
            <v>0</v>
          </cell>
          <cell r="WB39">
            <v>0.41131108962684848</v>
          </cell>
          <cell r="WC39">
            <v>0.41131108962684854</v>
          </cell>
          <cell r="WD39">
            <v>0.41131108962684843</v>
          </cell>
          <cell r="WE39">
            <v>0</v>
          </cell>
          <cell r="WF39">
            <v>0.41131108962684848</v>
          </cell>
          <cell r="WG39">
            <v>0</v>
          </cell>
          <cell r="WH39">
            <v>0.41131108962684848</v>
          </cell>
          <cell r="WI39">
            <v>0.41131108962684854</v>
          </cell>
          <cell r="WJ39">
            <v>0.41131108962684843</v>
          </cell>
          <cell r="WK39">
            <v>0</v>
          </cell>
          <cell r="WL39">
            <v>0.41131108962684848</v>
          </cell>
          <cell r="WM39">
            <v>0</v>
          </cell>
          <cell r="WN39">
            <v>0</v>
          </cell>
          <cell r="WO39">
            <v>11.718461227151113</v>
          </cell>
          <cell r="WP39">
            <v>16.496553405006754</v>
          </cell>
          <cell r="WQ39">
            <v>5.3836206655387713</v>
          </cell>
          <cell r="WR39">
            <v>16.150861996616317</v>
          </cell>
          <cell r="WS39">
            <v>0</v>
          </cell>
          <cell r="WT39">
            <v>20.188577495770389</v>
          </cell>
          <cell r="WU39">
            <v>0</v>
          </cell>
          <cell r="WV39">
            <v>2.9320412797625743</v>
          </cell>
          <cell r="WW39">
            <v>1.3470196914053407</v>
          </cell>
          <cell r="WX39">
            <v>4.0410590742160215</v>
          </cell>
          <cell r="WY39">
            <v>0</v>
          </cell>
          <cell r="WZ39">
            <v>5.0513238427700271</v>
          </cell>
          <cell r="XA39">
            <v>0</v>
          </cell>
          <cell r="XB39">
            <v>1.1814735706095287</v>
          </cell>
          <cell r="XC39">
            <v>0.54278504721969134</v>
          </cell>
          <cell r="XD39">
            <v>1.6283551416590742</v>
          </cell>
          <cell r="XE39">
            <v>0</v>
          </cell>
          <cell r="XF39">
            <v>2.0354439270738425</v>
          </cell>
          <cell r="XG39">
            <v>0</v>
          </cell>
          <cell r="XH39">
            <v>0</v>
          </cell>
          <cell r="XI39">
            <v>0</v>
          </cell>
          <cell r="XJ39">
            <v>0</v>
          </cell>
          <cell r="XK39">
            <v>0</v>
          </cell>
          <cell r="XL39">
            <v>0</v>
          </cell>
          <cell r="XM39">
            <v>0</v>
          </cell>
          <cell r="XN39">
            <v>1.7402252849787534</v>
          </cell>
          <cell r="XO39">
            <v>0.79948319368057086</v>
          </cell>
          <cell r="XP39">
            <v>2.3984495810417128</v>
          </cell>
          <cell r="XQ39">
            <v>0</v>
          </cell>
          <cell r="XR39">
            <v>2.9980619763021408</v>
          </cell>
          <cell r="XS39">
            <v>0</v>
          </cell>
          <cell r="XT39">
            <v>0</v>
          </cell>
          <cell r="XU39">
            <v>0</v>
          </cell>
          <cell r="XV39">
            <v>0</v>
          </cell>
          <cell r="XW39">
            <v>0</v>
          </cell>
          <cell r="XX39">
            <v>0</v>
          </cell>
          <cell r="XY39">
            <v>0</v>
          </cell>
          <cell r="XZ39">
            <v>1.7615486656024466</v>
          </cell>
          <cell r="YA39">
            <v>0.80927944511321492</v>
          </cell>
          <cell r="YB39">
            <v>2.4278383353396453</v>
          </cell>
          <cell r="YC39">
            <v>0</v>
          </cell>
          <cell r="YD39">
            <v>3.0347979191745562</v>
          </cell>
          <cell r="YE39">
            <v>0</v>
          </cell>
          <cell r="YF39">
            <v>2.0515862130989051</v>
          </cell>
          <cell r="YG39">
            <v>0.94252664405997677</v>
          </cell>
          <cell r="YH39">
            <v>2.8275799321799306</v>
          </cell>
          <cell r="YI39">
            <v>0</v>
          </cell>
          <cell r="YJ39">
            <v>3.5344749152249126</v>
          </cell>
          <cell r="YK39">
            <v>0</v>
          </cell>
          <cell r="YL39">
            <v>2.0515862130989051</v>
          </cell>
          <cell r="YM39">
            <v>0.94252664405997677</v>
          </cell>
          <cell r="YN39">
            <v>2.8275799321799306</v>
          </cell>
          <cell r="YO39">
            <v>0</v>
          </cell>
          <cell r="YP39">
            <v>3.5344749152249126</v>
          </cell>
          <cell r="YQ39">
            <v>0</v>
          </cell>
          <cell r="YR39">
            <v>0.45506666366886256</v>
          </cell>
          <cell r="YS39">
            <v>0.12410909009150799</v>
          </cell>
          <cell r="YT39">
            <v>0.70328484385187862</v>
          </cell>
          <cell r="YU39">
            <v>0</v>
          </cell>
          <cell r="YV39">
            <v>0.37232727027452395</v>
          </cell>
          <cell r="YW39">
            <v>4.0147042291521462</v>
          </cell>
          <cell r="YX39">
            <v>5.8007509499291778</v>
          </cell>
          <cell r="YY39">
            <v>0.24821818018301597</v>
          </cell>
          <cell r="YZ39">
            <v>1.1814735706095287</v>
          </cell>
          <cell r="ZA39">
            <v>0.64061580906699656</v>
          </cell>
          <cell r="ZB39">
            <v>0.17471340247281728</v>
          </cell>
          <cell r="ZC39">
            <v>0.99004261401263116</v>
          </cell>
          <cell r="ZD39">
            <v>0</v>
          </cell>
          <cell r="ZE39">
            <v>0.52414020741845169</v>
          </cell>
          <cell r="ZF39">
            <v>5.6516620602085492</v>
          </cell>
          <cell r="ZG39">
            <v>8.165952506881677</v>
          </cell>
          <cell r="ZH39">
            <v>0.34942680494563455</v>
          </cell>
          <cell r="ZI39">
            <v>1.6632082895838027</v>
          </cell>
          <cell r="ZJ39">
            <v>0.23</v>
          </cell>
          <cell r="ZK39">
            <v>0.60183411650965679</v>
          </cell>
          <cell r="ZL39">
            <v>0.60183411650965679</v>
          </cell>
          <cell r="ZM39">
            <v>0.6018341165096569</v>
          </cell>
          <cell r="ZN39">
            <v>0.60183411650965679</v>
          </cell>
          <cell r="ZO39">
            <v>0</v>
          </cell>
          <cell r="ZP39">
            <v>0.60183411650965679</v>
          </cell>
          <cell r="ZQ39">
            <v>0</v>
          </cell>
          <cell r="ZR39">
            <v>0</v>
          </cell>
          <cell r="ZS39">
            <v>5</v>
          </cell>
          <cell r="ZT39">
            <v>5</v>
          </cell>
          <cell r="ZU39">
            <v>0</v>
          </cell>
          <cell r="ZV39">
            <v>0</v>
          </cell>
          <cell r="ZW39">
            <v>0</v>
          </cell>
        </row>
        <row r="40">
          <cell r="A40" t="str">
            <v>Rwanda_24</v>
          </cell>
          <cell r="B40" t="str">
            <v>Rwanda</v>
          </cell>
          <cell r="C40" t="str">
            <v>Gitega (Nyarugenge) CS</v>
          </cell>
          <cell r="D40" t="str">
            <v>Health Center</v>
          </cell>
          <cell r="E40" t="str">
            <v>Secondary</v>
          </cell>
          <cell r="F40" t="str">
            <v>Urban</v>
          </cell>
          <cell r="G40" t="str">
            <v>No</v>
          </cell>
          <cell r="H40">
            <v>37987</v>
          </cell>
          <cell r="I40">
            <v>41461</v>
          </cell>
          <cell r="J40">
            <v>18242</v>
          </cell>
          <cell r="K40">
            <v>16</v>
          </cell>
          <cell r="L40">
            <v>6</v>
          </cell>
          <cell r="M40" t="str">
            <v>USD</v>
          </cell>
          <cell r="N40">
            <v>1</v>
          </cell>
          <cell r="O40">
            <v>0</v>
          </cell>
          <cell r="P40">
            <v>0</v>
          </cell>
          <cell r="Q40">
            <v>0.2</v>
          </cell>
          <cell r="R40">
            <v>0</v>
          </cell>
          <cell r="S40">
            <v>0</v>
          </cell>
          <cell r="T40">
            <v>18242</v>
          </cell>
          <cell r="U40" t="str">
            <v>Jul-09</v>
          </cell>
          <cell r="V40" t="str">
            <v>Jun-10</v>
          </cell>
          <cell r="W40">
            <v>1278.8333333333333</v>
          </cell>
          <cell r="X40">
            <v>1232</v>
          </cell>
          <cell r="Y40">
            <v>15.25</v>
          </cell>
          <cell r="Z40">
            <v>31.583333333333332</v>
          </cell>
          <cell r="AA40">
            <v>0</v>
          </cell>
          <cell r="AB40">
            <v>2557.6666666666665</v>
          </cell>
          <cell r="AC40">
            <v>1278.8333333333333</v>
          </cell>
          <cell r="AD40">
            <v>4</v>
          </cell>
          <cell r="AE40">
            <v>19.938257526391244</v>
          </cell>
          <cell r="AF40">
            <v>4</v>
          </cell>
          <cell r="AG40">
            <v>4</v>
          </cell>
          <cell r="AH40">
            <v>4</v>
          </cell>
          <cell r="AI40">
            <v>4</v>
          </cell>
          <cell r="AJ40">
            <v>4</v>
          </cell>
          <cell r="AK40">
            <v>20</v>
          </cell>
          <cell r="AL40">
            <v>20</v>
          </cell>
          <cell r="AM40">
            <v>20</v>
          </cell>
          <cell r="AN40">
            <v>15</v>
          </cell>
          <cell r="AO40">
            <v>15</v>
          </cell>
          <cell r="AP40">
            <v>12</v>
          </cell>
          <cell r="AQ40">
            <v>12</v>
          </cell>
          <cell r="AR40">
            <v>12</v>
          </cell>
          <cell r="AS40">
            <v>12</v>
          </cell>
          <cell r="AT40">
            <v>12</v>
          </cell>
          <cell r="AU40">
            <v>15</v>
          </cell>
          <cell r="AV40">
            <v>15</v>
          </cell>
          <cell r="AW40">
            <v>15</v>
          </cell>
          <cell r="AX40">
            <v>15</v>
          </cell>
          <cell r="AY40">
            <v>15</v>
          </cell>
          <cell r="AZ40">
            <v>664361.66666666663</v>
          </cell>
          <cell r="BA40" t="str">
            <v>0: No</v>
          </cell>
          <cell r="BB40" t="str">
            <v>N/A</v>
          </cell>
          <cell r="BC40" t="str">
            <v>N/A</v>
          </cell>
          <cell r="BD40" t="str">
            <v>N/A</v>
          </cell>
          <cell r="BE40" t="str">
            <v>N/A</v>
          </cell>
          <cell r="BF40">
            <v>0.1</v>
          </cell>
          <cell r="BG40" t="str">
            <v>N/A</v>
          </cell>
          <cell r="BH40" t="str">
            <v>1: Yes</v>
          </cell>
          <cell r="BI40" t="str">
            <v>N_INITIATION,N_STAGE,N_MONITORING,N_BLOOD: Initiation, WHO Staging, Routine clinical monitoring, Blood draws for CD4</v>
          </cell>
          <cell r="BJ40" t="str">
            <v>visits once a week to provide clinical consultation</v>
          </cell>
          <cell r="BK40" t="str">
            <v>1: Yes</v>
          </cell>
          <cell r="BL40">
            <v>7.7606077203128107E-2</v>
          </cell>
          <cell r="BM40" t="str">
            <v>0: No</v>
          </cell>
          <cell r="BN40" t="str">
            <v>N/A</v>
          </cell>
          <cell r="BO40" t="str">
            <v>N/A</v>
          </cell>
          <cell r="BP40" t="str">
            <v>N/A</v>
          </cell>
          <cell r="BQ40" t="str">
            <v>N/A</v>
          </cell>
          <cell r="BR40">
            <v>0.1</v>
          </cell>
          <cell r="BS40" t="str">
            <v>N/A</v>
          </cell>
          <cell r="BT40" t="str">
            <v>1: Yes</v>
          </cell>
          <cell r="BU40" t="str">
            <v>0: No</v>
          </cell>
          <cell r="BV40" t="str">
            <v>0: No</v>
          </cell>
          <cell r="BW40" t="str">
            <v>0: No</v>
          </cell>
          <cell r="BX40" t="str">
            <v>0: No</v>
          </cell>
          <cell r="BY40" t="str">
            <v>0: No</v>
          </cell>
          <cell r="BZ40" t="str">
            <v>0: No</v>
          </cell>
          <cell r="CA40" t="str">
            <v/>
          </cell>
          <cell r="CB40" t="str">
            <v/>
          </cell>
          <cell r="CC40">
            <v>11.090820327049316</v>
          </cell>
          <cell r="CD40">
            <v>11.10136533868693</v>
          </cell>
          <cell r="CE40">
            <v>11.080275315411699</v>
          </cell>
          <cell r="CF40">
            <v>9.4756519538998507</v>
          </cell>
          <cell r="CG40">
            <v>9.4846612838845914</v>
          </cell>
          <cell r="CH40">
            <v>9.4666426239151082</v>
          </cell>
          <cell r="CI40">
            <v>9.4846612838845932</v>
          </cell>
          <cell r="CJ40">
            <v>9.4846612838845914</v>
          </cell>
          <cell r="CK40">
            <v>8.7550719543550084</v>
          </cell>
          <cell r="CL40">
            <v>0</v>
          </cell>
          <cell r="CM40">
            <v>1.615168373149465</v>
          </cell>
          <cell r="CN40">
            <v>1.616704054802339</v>
          </cell>
          <cell r="CO40">
            <v>1.6136326914965913</v>
          </cell>
          <cell r="CP40">
            <v>1.616704054802339</v>
          </cell>
          <cell r="CQ40">
            <v>1.616704054802339</v>
          </cell>
          <cell r="CR40">
            <v>1.4923422044329282</v>
          </cell>
          <cell r="CS40">
            <v>0</v>
          </cell>
          <cell r="CT40">
            <v>9.4666426239151082</v>
          </cell>
          <cell r="CU40">
            <v>9.4846612838845914</v>
          </cell>
          <cell r="CV40">
            <v>8.7550719543550084</v>
          </cell>
          <cell r="CW40">
            <v>1.6136326914965913</v>
          </cell>
          <cell r="CX40">
            <v>1.616704054802339</v>
          </cell>
          <cell r="CY40">
            <v>1.4923422044329282</v>
          </cell>
          <cell r="CZ40">
            <v>1.3066417988013148</v>
          </cell>
          <cell r="DA40">
            <v>1.3078841372910073</v>
          </cell>
          <cell r="DB40">
            <v>1.3078841372910071</v>
          </cell>
          <cell r="DC40">
            <v>1.3078841372910071</v>
          </cell>
          <cell r="DD40">
            <v>1.2072776651916988</v>
          </cell>
          <cell r="DE40">
            <v>0</v>
          </cell>
          <cell r="DF40">
            <v>2.3246043483887009</v>
          </cell>
          <cell r="DG40">
            <v>2.3268145527905184</v>
          </cell>
          <cell r="DH40">
            <v>2.3268145527905184</v>
          </cell>
          <cell r="DI40">
            <v>2.3268145527905189</v>
          </cell>
          <cell r="DJ40">
            <v>2.147828817960479</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0.1545490299657469</v>
          </cell>
          <cell r="EE40">
            <v>0.1546959732279686</v>
          </cell>
          <cell r="EF40">
            <v>0.15469597322796858</v>
          </cell>
          <cell r="EG40">
            <v>0.15469597322796855</v>
          </cell>
          <cell r="EH40">
            <v>0.14279628297966329</v>
          </cell>
          <cell r="EI40">
            <v>0</v>
          </cell>
          <cell r="EJ40">
            <v>1.4606193431837182</v>
          </cell>
          <cell r="EK40">
            <v>1.4620080815743706</v>
          </cell>
          <cell r="EL40">
            <v>1.4620080815743706</v>
          </cell>
          <cell r="EM40">
            <v>1.4620080815743706</v>
          </cell>
          <cell r="EN40">
            <v>1.349545921453265</v>
          </cell>
          <cell r="EO40">
            <v>0</v>
          </cell>
          <cell r="EP40">
            <v>5.8444058067098341</v>
          </cell>
          <cell r="EQ40">
            <v>5.8499625938030659</v>
          </cell>
          <cell r="ER40">
            <v>5.8499625938030668</v>
          </cell>
          <cell r="ES40">
            <v>5.8499625938030659</v>
          </cell>
          <cell r="ET40">
            <v>5.3999654712028295</v>
          </cell>
          <cell r="EU40">
            <v>0</v>
          </cell>
          <cell r="EV40">
            <v>7.8196272644337289E-2</v>
          </cell>
          <cell r="EW40">
            <v>0</v>
          </cell>
          <cell r="EX40">
            <v>1.1729440896650594</v>
          </cell>
          <cell r="EY40">
            <v>0</v>
          </cell>
          <cell r="EZ40">
            <v>8.6015899908771024E-2</v>
          </cell>
          <cell r="FA40">
            <v>0.36361266779616841</v>
          </cell>
          <cell r="FB40">
            <v>0</v>
          </cell>
          <cell r="FC40">
            <v>0</v>
          </cell>
          <cell r="FD40">
            <v>0.39098136322168642</v>
          </cell>
          <cell r="FE40">
            <v>2.0917502932360224</v>
          </cell>
          <cell r="FF40">
            <v>0</v>
          </cell>
          <cell r="FG40">
            <v>0.8601589990877101</v>
          </cell>
          <cell r="FH40">
            <v>0.8601589990877101</v>
          </cell>
          <cell r="FI40">
            <v>7.827062067096989E-2</v>
          </cell>
          <cell r="FJ40">
            <v>0</v>
          </cell>
          <cell r="FK40">
            <v>1.1740593100645484</v>
          </cell>
          <cell r="FL40">
            <v>0</v>
          </cell>
          <cell r="FM40">
            <v>8.6097682738066866E-2</v>
          </cell>
          <cell r="FN40">
            <v>0.36395838612000997</v>
          </cell>
          <cell r="FO40">
            <v>0</v>
          </cell>
          <cell r="FP40">
            <v>0</v>
          </cell>
          <cell r="FQ40">
            <v>0.39135310335484941</v>
          </cell>
          <cell r="FR40">
            <v>2.0937391029484447</v>
          </cell>
          <cell r="FS40">
            <v>0</v>
          </cell>
          <cell r="FT40">
            <v>0.86097682738066872</v>
          </cell>
          <cell r="FU40">
            <v>0.86097682738066872</v>
          </cell>
          <cell r="FV40">
            <v>7.8121924617704716E-2</v>
          </cell>
          <cell r="FW40">
            <v>0</v>
          </cell>
          <cell r="FX40">
            <v>1.1718288692655705</v>
          </cell>
          <cell r="FY40">
            <v>0</v>
          </cell>
          <cell r="FZ40">
            <v>8.5934117079475167E-2</v>
          </cell>
          <cell r="GA40">
            <v>0.36326694947232696</v>
          </cell>
          <cell r="GB40">
            <v>0</v>
          </cell>
          <cell r="GC40">
            <v>0</v>
          </cell>
          <cell r="GD40">
            <v>0.39060962308852354</v>
          </cell>
          <cell r="GE40">
            <v>2.0897614835236009</v>
          </cell>
          <cell r="GF40">
            <v>0</v>
          </cell>
          <cell r="GG40">
            <v>0.85934117079475181</v>
          </cell>
          <cell r="GH40">
            <v>0.85934117079475181</v>
          </cell>
          <cell r="GI40">
            <v>16884.873889875667</v>
          </cell>
          <cell r="GJ40">
            <v>0</v>
          </cell>
          <cell r="GK40">
            <v>3593.4991119005331</v>
          </cell>
          <cell r="GL40">
            <v>0</v>
          </cell>
          <cell r="GM40">
            <v>3593.4991119005331</v>
          </cell>
          <cell r="GN40">
            <v>3593.4991119005331</v>
          </cell>
          <cell r="GO40">
            <v>0</v>
          </cell>
          <cell r="GP40">
            <v>0</v>
          </cell>
          <cell r="GQ40">
            <v>5945.5630550621672</v>
          </cell>
          <cell r="GR40">
            <v>0</v>
          </cell>
          <cell r="GS40">
            <v>1877.7555950266431</v>
          </cell>
          <cell r="GT40">
            <v>0</v>
          </cell>
          <cell r="GU40">
            <v>1</v>
          </cell>
          <cell r="GV40">
            <v>0</v>
          </cell>
          <cell r="GW40">
            <v>0.18264885359588273</v>
          </cell>
          <cell r="GX40">
            <v>1.123992945205432</v>
          </cell>
          <cell r="GY40">
            <v>0</v>
          </cell>
          <cell r="GZ40">
            <v>0.39098136322168642</v>
          </cell>
          <cell r="HA40">
            <v>0.93</v>
          </cell>
          <cell r="HB40">
            <v>102.92918700182574</v>
          </cell>
          <cell r="HC40">
            <v>98.416457665336438</v>
          </cell>
          <cell r="HD40">
            <v>667.81065137000269</v>
          </cell>
          <cell r="HE40">
            <v>3.9744864723002014</v>
          </cell>
          <cell r="HF40">
            <v>0</v>
          </cell>
          <cell r="HG40">
            <v>93.66556017166144</v>
          </cell>
          <cell r="HH40">
            <v>9.2636268301643163</v>
          </cell>
          <cell r="HI40">
            <v>89.558976475456163</v>
          </cell>
          <cell r="HJ40">
            <v>8.8574811898802785</v>
          </cell>
          <cell r="HK40">
            <v>607.70769274670238</v>
          </cell>
          <cell r="HL40">
            <v>60.102958623300239</v>
          </cell>
          <cell r="HM40">
            <v>3.6167826897931832</v>
          </cell>
          <cell r="HN40">
            <v>0.35770378250701812</v>
          </cell>
          <cell r="HO40">
            <v>0</v>
          </cell>
          <cell r="HP40">
            <v>0</v>
          </cell>
          <cell r="HQ40">
            <v>550.5</v>
          </cell>
          <cell r="HR40">
            <v>253.99999999999997</v>
          </cell>
          <cell r="HS40">
            <v>164</v>
          </cell>
          <cell r="HT40">
            <v>44</v>
          </cell>
          <cell r="HU40" t="str">
            <v>1: Yes</v>
          </cell>
          <cell r="HV40" t="str">
            <v>2</v>
          </cell>
          <cell r="HW40" t="str">
            <v>21</v>
          </cell>
          <cell r="HX40" t="str">
            <v>TDFFTC: TDF-FTC</v>
          </cell>
          <cell r="HY40" t="str">
            <v>1: Yes</v>
          </cell>
          <cell r="HZ40" t="str">
            <v>0: No</v>
          </cell>
          <cell r="IA40" t="str">
            <v>N/A</v>
          </cell>
          <cell r="IB40" t="str">
            <v>N/A</v>
          </cell>
          <cell r="IC40" t="str">
            <v>N/A</v>
          </cell>
          <cell r="ID40">
            <v>0</v>
          </cell>
          <cell r="IE40">
            <v>235</v>
          </cell>
          <cell r="IF40">
            <v>0</v>
          </cell>
          <cell r="IG40">
            <v>537.5</v>
          </cell>
          <cell r="IH40">
            <v>0</v>
          </cell>
          <cell r="II40">
            <v>160</v>
          </cell>
          <cell r="IJ40">
            <v>0</v>
          </cell>
          <cell r="IK40">
            <v>37</v>
          </cell>
          <cell r="IL40">
            <v>0</v>
          </cell>
          <cell r="IM40">
            <v>0</v>
          </cell>
          <cell r="IN40">
            <v>55.289520426287744</v>
          </cell>
          <cell r="IO40">
            <v>102.12078152753109</v>
          </cell>
          <cell r="IP40">
            <v>125.86145648312612</v>
          </cell>
          <cell r="IQ40">
            <v>164.17051509769095</v>
          </cell>
          <cell r="IR40">
            <v>181.40852575488455</v>
          </cell>
          <cell r="IS40" t="str">
            <v>N/A</v>
          </cell>
          <cell r="IT40">
            <v>151.31971580817051</v>
          </cell>
          <cell r="IU40" t="str">
            <v>N/A</v>
          </cell>
          <cell r="IV40">
            <v>2096</v>
          </cell>
          <cell r="IW40">
            <v>0</v>
          </cell>
          <cell r="IX40">
            <v>4854</v>
          </cell>
          <cell r="IY40">
            <v>26</v>
          </cell>
          <cell r="IZ40">
            <v>984</v>
          </cell>
          <cell r="JA40">
            <v>278</v>
          </cell>
          <cell r="JB40">
            <v>114</v>
          </cell>
          <cell r="JC40">
            <v>3925</v>
          </cell>
          <cell r="JD40">
            <v>2124</v>
          </cell>
          <cell r="JE40">
            <v>0</v>
          </cell>
          <cell r="JF40">
            <v>4854</v>
          </cell>
          <cell r="JG40">
            <v>26</v>
          </cell>
          <cell r="JH40">
            <v>984</v>
          </cell>
          <cell r="JI40">
            <v>278</v>
          </cell>
          <cell r="JJ40">
            <v>114</v>
          </cell>
          <cell r="JK40">
            <v>3949</v>
          </cell>
          <cell r="JL40">
            <v>200.5</v>
          </cell>
          <cell r="JM40">
            <v>32.5</v>
          </cell>
          <cell r="JN40">
            <v>426</v>
          </cell>
          <cell r="JO40">
            <v>111.5</v>
          </cell>
          <cell r="JP40">
            <v>131.5</v>
          </cell>
          <cell r="JQ40">
            <v>28.5</v>
          </cell>
          <cell r="JR40">
            <v>30.5</v>
          </cell>
          <cell r="JS40">
            <v>6.5</v>
          </cell>
          <cell r="JT40">
            <v>0</v>
          </cell>
          <cell r="JU40">
            <v>0</v>
          </cell>
          <cell r="JV40">
            <v>5.6891651865008885</v>
          </cell>
          <cell r="JW40">
            <v>12.104795737122558</v>
          </cell>
          <cell r="JX40" t="str">
            <v/>
          </cell>
          <cell r="JY40">
            <v>3.1101243339253997</v>
          </cell>
          <cell r="JZ40">
            <v>16.078152753108348</v>
          </cell>
          <cell r="KA40">
            <v>4.483126110124334</v>
          </cell>
          <cell r="KB40" t="str">
            <v/>
          </cell>
          <cell r="KC40" t="str">
            <v/>
          </cell>
          <cell r="KD40">
            <v>13.179396092362346</v>
          </cell>
          <cell r="KE40">
            <v>13.232682060390765</v>
          </cell>
          <cell r="KF40" t="str">
            <v>Tenofovir/Emtricitabine (TDF/FTC)</v>
          </cell>
          <cell r="KG40" t="str">
            <v/>
          </cell>
          <cell r="KH40" t="str">
            <v>1: Yes</v>
          </cell>
          <cell r="KI40" t="str">
            <v>2</v>
          </cell>
          <cell r="KJ40" t="str">
            <v>21</v>
          </cell>
          <cell r="KK40" t="str">
            <v>TDFFTC: TDF-FTC</v>
          </cell>
          <cell r="KL40" t="str">
            <v>1: Yes</v>
          </cell>
          <cell r="KM40">
            <v>235</v>
          </cell>
          <cell r="KN40">
            <v>537.5</v>
          </cell>
          <cell r="KO40">
            <v>164</v>
          </cell>
          <cell r="KP40">
            <v>44</v>
          </cell>
          <cell r="KQ40">
            <v>11.85554699591348</v>
          </cell>
          <cell r="KR40">
            <v>13.989545455177904</v>
          </cell>
          <cell r="KS40">
            <v>9.8449796644636489</v>
          </cell>
          <cell r="KT40">
            <v>0</v>
          </cell>
          <cell r="KU40">
            <v>9.6008033878252377</v>
          </cell>
          <cell r="KV40">
            <v>0</v>
          </cell>
          <cell r="KW40">
            <v>3.7696168985577287</v>
          </cell>
          <cell r="KX40">
            <v>3.7696168985577287</v>
          </cell>
          <cell r="KY40">
            <v>3.7696168985577287</v>
          </cell>
          <cell r="KZ40">
            <v>3.7696168985577287</v>
          </cell>
          <cell r="LA40">
            <v>3.7696168985577292</v>
          </cell>
          <cell r="LB40">
            <v>0</v>
          </cell>
          <cell r="LC40">
            <v>0</v>
          </cell>
          <cell r="LD40">
            <v>0</v>
          </cell>
          <cell r="LE40">
            <v>0</v>
          </cell>
          <cell r="LF40">
            <v>0</v>
          </cell>
          <cell r="LG40">
            <v>0</v>
          </cell>
          <cell r="LH40">
            <v>0</v>
          </cell>
          <cell r="LI40">
            <v>11.85554699591348</v>
          </cell>
          <cell r="LJ40">
            <v>13.989545455177904</v>
          </cell>
          <cell r="LK40">
            <v>9.8449796644636489</v>
          </cell>
          <cell r="LL40">
            <v>0</v>
          </cell>
          <cell r="LM40">
            <v>9.6008033878252377</v>
          </cell>
          <cell r="LN40">
            <v>0</v>
          </cell>
          <cell r="LO40">
            <v>0</v>
          </cell>
          <cell r="LP40">
            <v>0</v>
          </cell>
          <cell r="LQ40">
            <v>0</v>
          </cell>
          <cell r="LR40">
            <v>0</v>
          </cell>
          <cell r="LS40">
            <v>0</v>
          </cell>
          <cell r="LT40">
            <v>0</v>
          </cell>
          <cell r="LU40">
            <v>0</v>
          </cell>
          <cell r="LV40">
            <v>0</v>
          </cell>
          <cell r="LW40">
            <v>0</v>
          </cell>
          <cell r="LX40">
            <v>0</v>
          </cell>
          <cell r="LY40">
            <v>0</v>
          </cell>
          <cell r="LZ40">
            <v>0</v>
          </cell>
          <cell r="MA40">
            <v>0</v>
          </cell>
          <cell r="MB40">
            <v>0</v>
          </cell>
          <cell r="MC40">
            <v>0</v>
          </cell>
          <cell r="MD40">
            <v>0</v>
          </cell>
          <cell r="ME40">
            <v>0</v>
          </cell>
          <cell r="MF40">
            <v>0</v>
          </cell>
          <cell r="MG40">
            <v>0</v>
          </cell>
          <cell r="MH40">
            <v>0</v>
          </cell>
          <cell r="MI40">
            <v>0</v>
          </cell>
          <cell r="MJ40">
            <v>0</v>
          </cell>
          <cell r="MK40">
            <v>0</v>
          </cell>
          <cell r="ML40">
            <v>0</v>
          </cell>
          <cell r="MM40">
            <v>11.85554699591348</v>
          </cell>
          <cell r="MN40">
            <v>13.989545455177904</v>
          </cell>
          <cell r="MO40">
            <v>9.8449796644636489</v>
          </cell>
          <cell r="MP40">
            <v>0</v>
          </cell>
          <cell r="MQ40">
            <v>9.6008033878252377</v>
          </cell>
          <cell r="MR40">
            <v>0</v>
          </cell>
          <cell r="MS40">
            <v>0</v>
          </cell>
          <cell r="MT40">
            <v>1.8837482080020853</v>
          </cell>
          <cell r="MU40">
            <v>0</v>
          </cell>
          <cell r="MV40">
            <v>0</v>
          </cell>
          <cell r="MW40">
            <v>0</v>
          </cell>
          <cell r="MX40">
            <v>0</v>
          </cell>
          <cell r="MY40">
            <v>0</v>
          </cell>
          <cell r="MZ40">
            <v>0</v>
          </cell>
          <cell r="NA40">
            <v>0</v>
          </cell>
          <cell r="NB40">
            <v>0</v>
          </cell>
          <cell r="NC40" t="str">
            <v/>
          </cell>
          <cell r="ND40">
            <v>6.2935943060498216</v>
          </cell>
          <cell r="NE40">
            <v>0</v>
          </cell>
          <cell r="NF40">
            <v>0</v>
          </cell>
          <cell r="NG40" t="str">
            <v>N/A</v>
          </cell>
          <cell r="NH40" t="str">
            <v>N/A</v>
          </cell>
          <cell r="NI40" t="str">
            <v>N/A</v>
          </cell>
          <cell r="NJ40" t="str">
            <v>N/A</v>
          </cell>
          <cell r="NK40" t="str">
            <v>N/A</v>
          </cell>
          <cell r="NL40" t="str">
            <v>N/A</v>
          </cell>
          <cell r="NM40">
            <v>2842.62</v>
          </cell>
          <cell r="NN40">
            <v>1927.2</v>
          </cell>
          <cell r="NO40">
            <v>4818</v>
          </cell>
          <cell r="NP40">
            <v>0</v>
          </cell>
          <cell r="NQ40">
            <v>0</v>
          </cell>
          <cell r="NR40">
            <v>0</v>
          </cell>
          <cell r="NS40">
            <v>0</v>
          </cell>
          <cell r="NT40">
            <v>0</v>
          </cell>
          <cell r="NU40">
            <v>0</v>
          </cell>
          <cell r="NV40">
            <v>15.625755808910483</v>
          </cell>
          <cell r="NW40">
            <v>9.7215485366490544</v>
          </cell>
          <cell r="NX40">
            <v>3.7696168985577296</v>
          </cell>
          <cell r="NY40">
            <v>0</v>
          </cell>
          <cell r="NZ40">
            <v>9.7215485366490544</v>
          </cell>
          <cell r="OA40">
            <v>0</v>
          </cell>
          <cell r="OB40">
            <v>0</v>
          </cell>
          <cell r="OC40">
            <v>0</v>
          </cell>
          <cell r="OD40">
            <v>0</v>
          </cell>
          <cell r="OE40">
            <v>9.7215485366490544</v>
          </cell>
          <cell r="OF40">
            <v>0</v>
          </cell>
          <cell r="OG40">
            <v>1.5446735305617101</v>
          </cell>
          <cell r="OH40">
            <v>0</v>
          </cell>
          <cell r="OI40">
            <v>0</v>
          </cell>
          <cell r="OJ40">
            <v>0</v>
          </cell>
          <cell r="OK40">
            <v>0</v>
          </cell>
          <cell r="OL40">
            <v>0</v>
          </cell>
          <cell r="OM40">
            <v>0</v>
          </cell>
          <cell r="ON40">
            <v>0</v>
          </cell>
          <cell r="OO40">
            <v>0</v>
          </cell>
          <cell r="OP40">
            <v>4.7819747093496492</v>
          </cell>
          <cell r="OQ40">
            <v>4.781974709349651</v>
          </cell>
          <cell r="OR40">
            <v>4.7819747093496492</v>
          </cell>
          <cell r="OS40">
            <v>4.7819747093496492</v>
          </cell>
          <cell r="OT40">
            <v>4.7819747093496492</v>
          </cell>
          <cell r="OU40">
            <v>4.7819747093496492</v>
          </cell>
          <cell r="OV40">
            <v>4.7819747093496501</v>
          </cell>
          <cell r="OW40">
            <v>3.5970032530762537</v>
          </cell>
          <cell r="OX40">
            <v>3.5970032530762537</v>
          </cell>
          <cell r="OY40">
            <v>3.5970032530762537</v>
          </cell>
          <cell r="OZ40">
            <v>3.5970032530762537</v>
          </cell>
          <cell r="PA40">
            <v>3.5970032530762541</v>
          </cell>
          <cell r="PB40">
            <v>0</v>
          </cell>
          <cell r="PC40">
            <v>4.2669836957594525</v>
          </cell>
          <cell r="PD40">
            <v>0</v>
          </cell>
          <cell r="PE40">
            <v>4.2669836957594534</v>
          </cell>
          <cell r="PF40">
            <v>4.2669836957594534</v>
          </cell>
          <cell r="PG40">
            <v>4.2669836957594534</v>
          </cell>
          <cell r="PH40">
            <v>4.2669836957594534</v>
          </cell>
          <cell r="PI40">
            <v>0.51499101359019683</v>
          </cell>
          <cell r="PJ40">
            <v>0</v>
          </cell>
          <cell r="PK40">
            <v>0.51499101359019683</v>
          </cell>
          <cell r="PL40">
            <v>0.51499101359019683</v>
          </cell>
          <cell r="PM40">
            <v>0.51499101359019683</v>
          </cell>
          <cell r="PN40">
            <v>0.51499101359019694</v>
          </cell>
          <cell r="PO40">
            <v>0</v>
          </cell>
          <cell r="PP40">
            <v>1</v>
          </cell>
          <cell r="PQ40">
            <v>1</v>
          </cell>
          <cell r="PR40">
            <v>1</v>
          </cell>
          <cell r="PS40">
            <v>1</v>
          </cell>
          <cell r="PT40" t="str">
            <v>1: Yes</v>
          </cell>
          <cell r="PU40" t="str">
            <v>1: Yes</v>
          </cell>
          <cell r="PV40" t="str">
            <v>Blank</v>
          </cell>
          <cell r="PW40" t="str">
            <v>Blank</v>
          </cell>
          <cell r="PX40" t="str">
            <v>0: All patients when initiated</v>
          </cell>
          <cell r="PY40">
            <v>1</v>
          </cell>
          <cell r="PZ40" t="str">
            <v>0: No</v>
          </cell>
          <cell r="QA40" t="str">
            <v>N/A</v>
          </cell>
          <cell r="QB40" t="str">
            <v>N/A</v>
          </cell>
          <cell r="QC40">
            <v>0</v>
          </cell>
          <cell r="QD40">
            <v>0</v>
          </cell>
          <cell r="QE40">
            <v>0.42158878964135932</v>
          </cell>
          <cell r="QF40">
            <v>0</v>
          </cell>
          <cell r="QG40">
            <v>1.4776591022826727E-3</v>
          </cell>
          <cell r="QH40">
            <v>0</v>
          </cell>
          <cell r="QI40">
            <v>0.76190500752975387</v>
          </cell>
          <cell r="QJ40">
            <v>3.5970032530762537</v>
          </cell>
          <cell r="QK40">
            <v>0</v>
          </cell>
          <cell r="QL40">
            <v>0</v>
          </cell>
          <cell r="QM40">
            <v>0</v>
          </cell>
          <cell r="QN40">
            <v>0.42158878964135932</v>
          </cell>
          <cell r="QO40">
            <v>0</v>
          </cell>
          <cell r="QP40">
            <v>1.4776591022826727E-3</v>
          </cell>
          <cell r="QQ40">
            <v>0</v>
          </cell>
          <cell r="QR40">
            <v>0.76190500752975387</v>
          </cell>
          <cell r="QS40">
            <v>3.5970032530762537</v>
          </cell>
          <cell r="QT40">
            <v>0</v>
          </cell>
          <cell r="QU40">
            <v>0</v>
          </cell>
          <cell r="QV40">
            <v>0</v>
          </cell>
          <cell r="QW40">
            <v>0.42158878964135943</v>
          </cell>
          <cell r="QX40">
            <v>0</v>
          </cell>
          <cell r="QY40">
            <v>1.4776591022826731E-3</v>
          </cell>
          <cell r="QZ40">
            <v>0</v>
          </cell>
          <cell r="RA40">
            <v>0.7619050075297541</v>
          </cell>
          <cell r="RB40">
            <v>3.5970032530762546</v>
          </cell>
          <cell r="RC40">
            <v>0</v>
          </cell>
          <cell r="RD40">
            <v>0</v>
          </cell>
          <cell r="RE40">
            <v>0</v>
          </cell>
          <cell r="RF40">
            <v>0</v>
          </cell>
          <cell r="RG40">
            <v>0</v>
          </cell>
          <cell r="RH40">
            <v>0</v>
          </cell>
          <cell r="RI40">
            <v>0</v>
          </cell>
          <cell r="RJ40">
            <v>0</v>
          </cell>
          <cell r="RK40">
            <v>0</v>
          </cell>
          <cell r="RL40">
            <v>0</v>
          </cell>
          <cell r="RM40">
            <v>0</v>
          </cell>
          <cell r="RN40">
            <v>0</v>
          </cell>
          <cell r="RO40">
            <v>0</v>
          </cell>
          <cell r="RP40">
            <v>0</v>
          </cell>
          <cell r="RQ40">
            <v>0</v>
          </cell>
          <cell r="RR40">
            <v>0</v>
          </cell>
          <cell r="RS40">
            <v>0</v>
          </cell>
          <cell r="RT40">
            <v>0</v>
          </cell>
          <cell r="RU40">
            <v>0</v>
          </cell>
          <cell r="RV40">
            <v>0</v>
          </cell>
          <cell r="RW40">
            <v>1.9319699848755612</v>
          </cell>
          <cell r="RX40">
            <v>1.9316748124010181</v>
          </cell>
          <cell r="RY40">
            <v>1.9322651573501046</v>
          </cell>
          <cell r="RZ40">
            <v>1.9322651573501044</v>
          </cell>
          <cell r="SA40">
            <v>1.9322651573501044</v>
          </cell>
          <cell r="SB40">
            <v>1.9083616386464386</v>
          </cell>
          <cell r="SC40">
            <v>0</v>
          </cell>
          <cell r="SD40">
            <v>0.13388913985491488</v>
          </cell>
          <cell r="SE40">
            <v>0.13401643995502352</v>
          </cell>
          <cell r="SF40">
            <v>0.13401643995502352</v>
          </cell>
          <cell r="SG40">
            <v>0.13401643995502349</v>
          </cell>
          <cell r="SH40">
            <v>0.12370748303540631</v>
          </cell>
          <cell r="SI40">
            <v>0</v>
          </cell>
          <cell r="SJ40">
            <v>1.7686786847442602</v>
          </cell>
          <cell r="SK40">
            <v>1.768818601916722</v>
          </cell>
          <cell r="SL40">
            <v>1.7688186019167218</v>
          </cell>
          <cell r="SM40">
            <v>1.7688186019167218</v>
          </cell>
          <cell r="SN40">
            <v>1.7574878951694703</v>
          </cell>
          <cell r="SO40">
            <v>0</v>
          </cell>
          <cell r="SP40">
            <v>0</v>
          </cell>
          <cell r="SQ40">
            <v>0</v>
          </cell>
          <cell r="SR40">
            <v>0</v>
          </cell>
          <cell r="SS40">
            <v>0</v>
          </cell>
          <cell r="ST40">
            <v>0</v>
          </cell>
          <cell r="SU40">
            <v>0</v>
          </cell>
          <cell r="SV40">
            <v>0</v>
          </cell>
          <cell r="SW40">
            <v>0</v>
          </cell>
          <cell r="SX40">
            <v>0</v>
          </cell>
          <cell r="SY40">
            <v>0</v>
          </cell>
          <cell r="SZ40">
            <v>0</v>
          </cell>
          <cell r="TA40">
            <v>0</v>
          </cell>
          <cell r="TB40">
            <v>0</v>
          </cell>
          <cell r="TC40">
            <v>0</v>
          </cell>
          <cell r="TD40">
            <v>0</v>
          </cell>
          <cell r="TE40">
            <v>0</v>
          </cell>
          <cell r="TF40">
            <v>0</v>
          </cell>
          <cell r="TG40">
            <v>0</v>
          </cell>
          <cell r="TH40">
            <v>9.8007200921287549E-3</v>
          </cell>
          <cell r="TI40">
            <v>9.8100384927863188E-3</v>
          </cell>
          <cell r="TJ40">
            <v>9.8100384927863188E-3</v>
          </cell>
          <cell r="TK40">
            <v>9.8100384927863171E-3</v>
          </cell>
          <cell r="TL40">
            <v>9.0554201471873697E-3</v>
          </cell>
          <cell r="TM40">
            <v>0</v>
          </cell>
          <cell r="TN40">
            <v>9.8007200921287549E-3</v>
          </cell>
          <cell r="TO40">
            <v>9.8100384927863188E-3</v>
          </cell>
          <cell r="TP40">
            <v>9.8100384927863188E-3</v>
          </cell>
          <cell r="TQ40">
            <v>9.8100384927863171E-3</v>
          </cell>
          <cell r="TR40">
            <v>9.0554201471873697E-3</v>
          </cell>
          <cell r="TS40">
            <v>0</v>
          </cell>
          <cell r="TT40">
            <v>9.8007200921287549E-3</v>
          </cell>
          <cell r="TU40">
            <v>9.8100384927863188E-3</v>
          </cell>
          <cell r="TV40">
            <v>9.8100384927863188E-3</v>
          </cell>
          <cell r="TW40">
            <v>9.8100384927863171E-3</v>
          </cell>
          <cell r="TX40">
            <v>9.0554201471873697E-3</v>
          </cell>
          <cell r="TY40">
            <v>0</v>
          </cell>
          <cell r="TZ40">
            <v>0.29096010141530487</v>
          </cell>
          <cell r="UA40">
            <v>0.29096010141530487</v>
          </cell>
          <cell r="UB40">
            <v>1</v>
          </cell>
          <cell r="UC40">
            <v>0</v>
          </cell>
          <cell r="UD40">
            <v>1</v>
          </cell>
          <cell r="UE40">
            <v>0</v>
          </cell>
          <cell r="UF40">
            <v>1</v>
          </cell>
          <cell r="UG40">
            <v>0</v>
          </cell>
          <cell r="UH40">
            <v>0</v>
          </cell>
          <cell r="UI40">
            <v>0</v>
          </cell>
          <cell r="UJ40">
            <v>0.47774035382190067</v>
          </cell>
          <cell r="UK40">
            <v>0.47774035382190067</v>
          </cell>
          <cell r="UL40">
            <v>0.47774035382190067</v>
          </cell>
          <cell r="UM40">
            <v>0.47774035382190067</v>
          </cell>
          <cell r="UN40">
            <v>0.47774035382190067</v>
          </cell>
          <cell r="UO40">
            <v>0.47774035382190072</v>
          </cell>
          <cell r="UP40">
            <v>0</v>
          </cell>
          <cell r="UQ40">
            <v>9.5548070764380141E-2</v>
          </cell>
          <cell r="UR40">
            <v>9.5548070764380141E-2</v>
          </cell>
          <cell r="US40">
            <v>9.5548070764380141E-2</v>
          </cell>
          <cell r="UT40">
            <v>9.5548070764380141E-2</v>
          </cell>
          <cell r="UU40">
            <v>9.5548070764380155E-2</v>
          </cell>
          <cell r="UV40">
            <v>0</v>
          </cell>
          <cell r="UW40">
            <v>0</v>
          </cell>
          <cell r="UX40">
            <v>0</v>
          </cell>
          <cell r="UY40">
            <v>0</v>
          </cell>
          <cell r="UZ40">
            <v>0</v>
          </cell>
          <cell r="VA40">
            <v>0</v>
          </cell>
          <cell r="VB40">
            <v>0</v>
          </cell>
          <cell r="VC40">
            <v>0</v>
          </cell>
          <cell r="VD40">
            <v>9.5548070764380141E-2</v>
          </cell>
          <cell r="VE40">
            <v>9.5548070764380141E-2</v>
          </cell>
          <cell r="VF40">
            <v>9.5548070764380141E-2</v>
          </cell>
          <cell r="VG40">
            <v>9.5548070764380141E-2</v>
          </cell>
          <cell r="VH40">
            <v>9.5548070764380155E-2</v>
          </cell>
          <cell r="VI40">
            <v>0</v>
          </cell>
          <cell r="VJ40">
            <v>0</v>
          </cell>
          <cell r="VK40">
            <v>0</v>
          </cell>
          <cell r="VL40">
            <v>0</v>
          </cell>
          <cell r="VM40">
            <v>0</v>
          </cell>
          <cell r="VN40">
            <v>0</v>
          </cell>
          <cell r="VO40">
            <v>0</v>
          </cell>
          <cell r="VP40">
            <v>0</v>
          </cell>
          <cell r="VQ40">
            <v>0</v>
          </cell>
          <cell r="VR40">
            <v>0</v>
          </cell>
          <cell r="VS40">
            <v>0</v>
          </cell>
          <cell r="VT40">
            <v>0</v>
          </cell>
          <cell r="VU40">
            <v>0</v>
          </cell>
          <cell r="VV40">
            <v>9.5548070764380141E-2</v>
          </cell>
          <cell r="VW40">
            <v>9.5548070764380141E-2</v>
          </cell>
          <cell r="VX40">
            <v>9.5548070764380141E-2</v>
          </cell>
          <cell r="VY40">
            <v>9.5548070764380141E-2</v>
          </cell>
          <cell r="VZ40">
            <v>9.5548070764380155E-2</v>
          </cell>
          <cell r="WA40">
            <v>0</v>
          </cell>
          <cell r="WB40">
            <v>9.5548070764380141E-2</v>
          </cell>
          <cell r="WC40">
            <v>9.5548070764380141E-2</v>
          </cell>
          <cell r="WD40">
            <v>9.5548070764380141E-2</v>
          </cell>
          <cell r="WE40">
            <v>9.5548070764380141E-2</v>
          </cell>
          <cell r="WF40">
            <v>9.5548070764380155E-2</v>
          </cell>
          <cell r="WG40">
            <v>0</v>
          </cell>
          <cell r="WH40">
            <v>9.5548070764380141E-2</v>
          </cell>
          <cell r="WI40">
            <v>9.5548070764380141E-2</v>
          </cell>
          <cell r="WJ40">
            <v>9.5548070764380141E-2</v>
          </cell>
          <cell r="WK40">
            <v>9.5548070764380141E-2</v>
          </cell>
          <cell r="WL40">
            <v>9.5548070764380155E-2</v>
          </cell>
          <cell r="WM40">
            <v>0</v>
          </cell>
          <cell r="WN40">
            <v>0</v>
          </cell>
          <cell r="WO40">
            <v>1.6956403119873587</v>
          </cell>
          <cell r="WP40">
            <v>1.6940281186332289</v>
          </cell>
          <cell r="WQ40">
            <v>1.6972525053414886</v>
          </cell>
          <cell r="WR40">
            <v>1.6972525053414886</v>
          </cell>
          <cell r="WS40">
            <v>1.6972525053414886</v>
          </cell>
          <cell r="WT40">
            <v>1.5666946203152203</v>
          </cell>
          <cell r="WU40">
            <v>0</v>
          </cell>
          <cell r="WV40">
            <v>0.2311337225831856</v>
          </cell>
          <cell r="WW40">
            <v>0.2313534816021412</v>
          </cell>
          <cell r="WX40">
            <v>0.2313534816021412</v>
          </cell>
          <cell r="WY40">
            <v>0.2313534816021412</v>
          </cell>
          <cell r="WZ40">
            <v>0.21355705994043803</v>
          </cell>
          <cell r="XA40">
            <v>0</v>
          </cell>
          <cell r="XB40">
            <v>0.26970312965971638</v>
          </cell>
          <cell r="XC40">
            <v>0.26995955998291143</v>
          </cell>
          <cell r="XD40">
            <v>0.26995955998291143</v>
          </cell>
          <cell r="XE40">
            <v>0.26995955998291138</v>
          </cell>
          <cell r="XF40">
            <v>0.24919343998422588</v>
          </cell>
          <cell r="XG40">
            <v>0</v>
          </cell>
          <cell r="XH40">
            <v>0</v>
          </cell>
          <cell r="XI40">
            <v>0</v>
          </cell>
          <cell r="XJ40">
            <v>0</v>
          </cell>
          <cell r="XK40">
            <v>0</v>
          </cell>
          <cell r="XL40">
            <v>0</v>
          </cell>
          <cell r="XM40">
            <v>0</v>
          </cell>
          <cell r="XN40">
            <v>0</v>
          </cell>
          <cell r="XO40">
            <v>0</v>
          </cell>
          <cell r="XP40">
            <v>0</v>
          </cell>
          <cell r="XQ40">
            <v>0</v>
          </cell>
          <cell r="XR40">
            <v>0</v>
          </cell>
          <cell r="XS40">
            <v>0</v>
          </cell>
          <cell r="XT40">
            <v>0</v>
          </cell>
          <cell r="XU40">
            <v>0</v>
          </cell>
          <cell r="XV40">
            <v>0</v>
          </cell>
          <cell r="XW40">
            <v>0</v>
          </cell>
          <cell r="XX40">
            <v>0</v>
          </cell>
          <cell r="XY40">
            <v>0</v>
          </cell>
          <cell r="XZ40">
            <v>0.32480228262618893</v>
          </cell>
          <cell r="YA40">
            <v>0.32511110052686887</v>
          </cell>
          <cell r="YB40">
            <v>0.32511110052686887</v>
          </cell>
          <cell r="YC40">
            <v>0.32511110052686881</v>
          </cell>
          <cell r="YD40">
            <v>0.30010255433249428</v>
          </cell>
          <cell r="YE40">
            <v>0</v>
          </cell>
          <cell r="YF40">
            <v>0.60029804745855164</v>
          </cell>
          <cell r="YG40">
            <v>0.60086880324665604</v>
          </cell>
          <cell r="YH40">
            <v>0.60086880324665604</v>
          </cell>
          <cell r="YI40">
            <v>0.60086880324665592</v>
          </cell>
          <cell r="YJ40">
            <v>0.55464812607383618</v>
          </cell>
          <cell r="YK40">
            <v>0</v>
          </cell>
          <cell r="YL40">
            <v>0.26970312965971638</v>
          </cell>
          <cell r="YM40">
            <v>0.26995955998291143</v>
          </cell>
          <cell r="YN40">
            <v>0.26995955998291143</v>
          </cell>
          <cell r="YO40">
            <v>0.26995955998291138</v>
          </cell>
          <cell r="YP40">
            <v>0.24919343998422588</v>
          </cell>
          <cell r="YQ40">
            <v>0</v>
          </cell>
          <cell r="YR40">
            <v>0.15427762830612315</v>
          </cell>
          <cell r="YS40">
            <v>0</v>
          </cell>
          <cell r="YT40">
            <v>0.36732768644315023</v>
          </cell>
          <cell r="YU40">
            <v>0</v>
          </cell>
          <cell r="YV40">
            <v>0.60467708325120262</v>
          </cell>
          <cell r="YW40">
            <v>0.27549576483236271</v>
          </cell>
          <cell r="YX40">
            <v>0.18366384322157511</v>
          </cell>
          <cell r="YY40">
            <v>0.11019830593294505</v>
          </cell>
          <cell r="YZ40">
            <v>0.26970312965971638</v>
          </cell>
          <cell r="ZA40">
            <v>0.15413094308916547</v>
          </cell>
          <cell r="ZB40">
            <v>0</v>
          </cell>
          <cell r="ZC40">
            <v>0.36697843592658436</v>
          </cell>
          <cell r="ZD40">
            <v>0</v>
          </cell>
          <cell r="ZE40">
            <v>0.60410216393127347</v>
          </cell>
          <cell r="ZF40">
            <v>0.27523382694493825</v>
          </cell>
          <cell r="ZG40">
            <v>0.18348921796329218</v>
          </cell>
          <cell r="ZH40">
            <v>0.11009353077797529</v>
          </cell>
          <cell r="ZI40">
            <v>0.26944669933652138</v>
          </cell>
          <cell r="ZJ40">
            <v>0.22</v>
          </cell>
          <cell r="ZK40">
            <v>1.2189618322095037</v>
          </cell>
          <cell r="ZL40">
            <v>1.2189618322095037</v>
          </cell>
          <cell r="ZM40">
            <v>1.2189618322095033</v>
          </cell>
          <cell r="ZN40">
            <v>1.2189618322095033</v>
          </cell>
          <cell r="ZO40">
            <v>1.2189618322095033</v>
          </cell>
          <cell r="ZP40">
            <v>1.2189618322095035</v>
          </cell>
          <cell r="ZQ40">
            <v>0</v>
          </cell>
          <cell r="ZR40">
            <v>0</v>
          </cell>
          <cell r="ZS40">
            <v>34</v>
          </cell>
          <cell r="ZT40">
            <v>34</v>
          </cell>
          <cell r="ZU40">
            <v>0</v>
          </cell>
          <cell r="ZV40">
            <v>0</v>
          </cell>
          <cell r="ZW40">
            <v>0</v>
          </cell>
        </row>
        <row r="41">
          <cell r="A41" t="str">
            <v>Rwanda_3</v>
          </cell>
          <cell r="B41" t="str">
            <v>Rwanda</v>
          </cell>
          <cell r="C41" t="str">
            <v>Rushaki CS</v>
          </cell>
          <cell r="D41" t="str">
            <v>Health Center</v>
          </cell>
          <cell r="E41" t="str">
            <v>Primary</v>
          </cell>
          <cell r="F41" t="str">
            <v>Rural</v>
          </cell>
          <cell r="G41" t="str">
            <v>No</v>
          </cell>
          <cell r="H41">
            <v>38718</v>
          </cell>
          <cell r="I41">
            <v>19604</v>
          </cell>
          <cell r="J41">
            <v>20520</v>
          </cell>
          <cell r="K41">
            <v>42</v>
          </cell>
          <cell r="L41">
            <v>1067</v>
          </cell>
          <cell r="M41" t="str">
            <v>USD</v>
          </cell>
          <cell r="N41">
            <v>1</v>
          </cell>
          <cell r="O41">
            <v>0.05</v>
          </cell>
          <cell r="P41">
            <v>0.25</v>
          </cell>
          <cell r="Q41">
            <v>0.03</v>
          </cell>
          <cell r="R41">
            <v>0</v>
          </cell>
          <cell r="S41">
            <v>0</v>
          </cell>
          <cell r="T41">
            <v>20520</v>
          </cell>
          <cell r="U41" t="str">
            <v>Jul-09</v>
          </cell>
          <cell r="V41" t="str">
            <v>Jun-10</v>
          </cell>
          <cell r="W41">
            <v>85.666666666666671</v>
          </cell>
          <cell r="X41">
            <v>206.41666666666666</v>
          </cell>
          <cell r="Y41">
            <v>0.66666666666666663</v>
          </cell>
          <cell r="Z41">
            <v>19.416666666666668</v>
          </cell>
          <cell r="AA41">
            <v>1</v>
          </cell>
          <cell r="AB41">
            <v>313.16666666666669</v>
          </cell>
          <cell r="AC41">
            <v>227.49999999999997</v>
          </cell>
          <cell r="AD41">
            <v>2</v>
          </cell>
          <cell r="AE41">
            <v>15.977913783927621</v>
          </cell>
          <cell r="AF41">
            <v>2</v>
          </cell>
          <cell r="AG41">
            <v>2</v>
          </cell>
          <cell r="AH41">
            <v>2</v>
          </cell>
          <cell r="AI41">
            <v>2</v>
          </cell>
          <cell r="AJ41">
            <v>2</v>
          </cell>
          <cell r="AK41">
            <v>15</v>
          </cell>
          <cell r="AL41">
            <v>15</v>
          </cell>
          <cell r="AM41">
            <v>15</v>
          </cell>
          <cell r="AN41">
            <v>30</v>
          </cell>
          <cell r="AO41">
            <v>30</v>
          </cell>
          <cell r="AP41">
            <v>12</v>
          </cell>
          <cell r="AQ41">
            <v>12</v>
          </cell>
          <cell r="AR41">
            <v>12</v>
          </cell>
          <cell r="AS41">
            <v>12</v>
          </cell>
          <cell r="AT41">
            <v>12</v>
          </cell>
          <cell r="AU41">
            <v>10</v>
          </cell>
          <cell r="AV41">
            <v>10</v>
          </cell>
          <cell r="AW41">
            <v>10</v>
          </cell>
          <cell r="AX41">
            <v>10</v>
          </cell>
          <cell r="AY41">
            <v>10</v>
          </cell>
          <cell r="AZ41">
            <v>47587.5</v>
          </cell>
          <cell r="BA41" t="str">
            <v>0: No</v>
          </cell>
          <cell r="BB41" t="str">
            <v>N/A</v>
          </cell>
          <cell r="BC41" t="str">
            <v>N/A</v>
          </cell>
          <cell r="BD41" t="str">
            <v>N/A</v>
          </cell>
          <cell r="BE41" t="str">
            <v>N/A</v>
          </cell>
          <cell r="BF41">
            <v>0.25</v>
          </cell>
          <cell r="BG41" t="str">
            <v>N/A</v>
          </cell>
          <cell r="BH41" t="str">
            <v>0: No</v>
          </cell>
          <cell r="BI41" t="str">
            <v>N/A</v>
          </cell>
          <cell r="BJ41" t="str">
            <v>N/A</v>
          </cell>
          <cell r="BK41" t="str">
            <v>0: No</v>
          </cell>
          <cell r="BL41">
            <v>0.51115119420886734</v>
          </cell>
          <cell r="BM41" t="str">
            <v>0: No</v>
          </cell>
          <cell r="BN41" t="str">
            <v>N/A</v>
          </cell>
          <cell r="BO41" t="str">
            <v>N/A</v>
          </cell>
          <cell r="BP41" t="str">
            <v>N/A</v>
          </cell>
          <cell r="BQ41" t="str">
            <v>N/A</v>
          </cell>
          <cell r="BR41">
            <v>0.25</v>
          </cell>
          <cell r="BS41" t="str">
            <v>N/A</v>
          </cell>
          <cell r="BT41" t="str">
            <v>1: Yes</v>
          </cell>
          <cell r="BU41" t="str">
            <v>0: No</v>
          </cell>
          <cell r="BV41" t="str">
            <v>0: No</v>
          </cell>
          <cell r="BW41" t="str">
            <v>0: No</v>
          </cell>
          <cell r="BX41" t="str">
            <v>0: No</v>
          </cell>
          <cell r="BY41" t="str">
            <v>0: No</v>
          </cell>
          <cell r="BZ41" t="str">
            <v>0: No</v>
          </cell>
          <cell r="CA41" t="str">
            <v/>
          </cell>
          <cell r="CB41" t="str">
            <v/>
          </cell>
          <cell r="CC41">
            <v>17.898167367283719</v>
          </cell>
          <cell r="CD41">
            <v>17.6677995708569</v>
          </cell>
          <cell r="CE41">
            <v>17.984913922128694</v>
          </cell>
          <cell r="CF41">
            <v>17.31546718569361</v>
          </cell>
          <cell r="CG41">
            <v>17.092599339069238</v>
          </cell>
          <cell r="CH41">
            <v>17.399389583616639</v>
          </cell>
          <cell r="CI41">
            <v>17.092599339069242</v>
          </cell>
          <cell r="CJ41">
            <v>17.092599339069242</v>
          </cell>
          <cell r="CK41">
            <v>20.511119206883087</v>
          </cell>
          <cell r="CL41">
            <v>20.511119206883087</v>
          </cell>
          <cell r="CM41">
            <v>0.58270018159010917</v>
          </cell>
          <cell r="CN41">
            <v>0.57520023178766233</v>
          </cell>
          <cell r="CO41">
            <v>0.58552433851205643</v>
          </cell>
          <cell r="CP41">
            <v>0.57520023178766244</v>
          </cell>
          <cell r="CQ41">
            <v>0.57520023178766244</v>
          </cell>
          <cell r="CR41">
            <v>0.69024027814519473</v>
          </cell>
          <cell r="CS41">
            <v>0.69024027814519484</v>
          </cell>
          <cell r="CT41">
            <v>17.399389583616639</v>
          </cell>
          <cell r="CU41">
            <v>17.092599339069245</v>
          </cell>
          <cell r="CV41">
            <v>20.511119206883091</v>
          </cell>
          <cell r="CW41">
            <v>0.58552433851205643</v>
          </cell>
          <cell r="CX41">
            <v>0.57520023178766244</v>
          </cell>
          <cell r="CY41">
            <v>0.69024027814519473</v>
          </cell>
          <cell r="CZ41">
            <v>8.2044849977832968</v>
          </cell>
          <cell r="DA41">
            <v>8.0988848494010064</v>
          </cell>
          <cell r="DB41">
            <v>8.0988848494010082</v>
          </cell>
          <cell r="DC41">
            <v>8.0988848494010082</v>
          </cell>
          <cell r="DD41">
            <v>9.7186618192812055</v>
          </cell>
          <cell r="DE41">
            <v>9.7186618192812091</v>
          </cell>
          <cell r="DF41">
            <v>0.44348567555585389</v>
          </cell>
          <cell r="DG41">
            <v>0.43777755942708141</v>
          </cell>
          <cell r="DH41">
            <v>0.43777755942708146</v>
          </cell>
          <cell r="DI41">
            <v>0.43777755942708146</v>
          </cell>
          <cell r="DJ41">
            <v>0.52533307131249762</v>
          </cell>
          <cell r="DK41">
            <v>0.52533307131249773</v>
          </cell>
          <cell r="DL41">
            <v>0</v>
          </cell>
          <cell r="DM41">
            <v>0</v>
          </cell>
          <cell r="DN41">
            <v>0</v>
          </cell>
          <cell r="DO41">
            <v>0</v>
          </cell>
          <cell r="DP41">
            <v>0</v>
          </cell>
          <cell r="DQ41">
            <v>0</v>
          </cell>
          <cell r="DR41">
            <v>6.9359497937850998</v>
          </cell>
          <cell r="DS41">
            <v>6.8466769963342271</v>
          </cell>
          <cell r="DT41">
            <v>6.8466769963342289</v>
          </cell>
          <cell r="DU41">
            <v>6.8466769963342289</v>
          </cell>
          <cell r="DV41">
            <v>8.2160123956010729</v>
          </cell>
          <cell r="DW41">
            <v>8.2160123956010729</v>
          </cell>
          <cell r="DX41">
            <v>1.7069086254829253</v>
          </cell>
          <cell r="DY41">
            <v>1.6849389583831973</v>
          </cell>
          <cell r="DZ41">
            <v>1.6849389583831977</v>
          </cell>
          <cell r="EA41">
            <v>1.6849389583831971</v>
          </cell>
          <cell r="EB41">
            <v>2.021926750059837</v>
          </cell>
          <cell r="EC41">
            <v>2.021926750059837</v>
          </cell>
          <cell r="ED41">
            <v>2.4638093086436334E-2</v>
          </cell>
          <cell r="EE41">
            <v>2.4320975523726748E-2</v>
          </cell>
          <cell r="EF41">
            <v>2.4320975523726755E-2</v>
          </cell>
          <cell r="EG41">
            <v>2.4320975523726751E-2</v>
          </cell>
          <cell r="EH41">
            <v>2.9185170628472097E-2</v>
          </cell>
          <cell r="EI41">
            <v>2.9185170628472097E-2</v>
          </cell>
          <cell r="EJ41">
            <v>0.17246665160505428</v>
          </cell>
          <cell r="EK41">
            <v>0.17024682866608717</v>
          </cell>
          <cell r="EL41">
            <v>0.17024682866608723</v>
          </cell>
          <cell r="EM41">
            <v>0.17024682866608726</v>
          </cell>
          <cell r="EN41">
            <v>0.20429619439930463</v>
          </cell>
          <cell r="EO41">
            <v>0.20429619439930466</v>
          </cell>
          <cell r="EP41">
            <v>0.41023352998505491</v>
          </cell>
          <cell r="EQ41">
            <v>0.40495340312157513</v>
          </cell>
          <cell r="ER41">
            <v>0.40495340312157518</v>
          </cell>
          <cell r="ES41">
            <v>0.40495340312157518</v>
          </cell>
          <cell r="ET41">
            <v>0.48594408374588999</v>
          </cell>
          <cell r="EU41">
            <v>0.4859440837458901</v>
          </cell>
          <cell r="EV41">
            <v>0.63863757317722192</v>
          </cell>
          <cell r="EW41">
            <v>0</v>
          </cell>
          <cell r="EX41">
            <v>3.1931878658861095</v>
          </cell>
          <cell r="EY41">
            <v>0</v>
          </cell>
          <cell r="EZ41">
            <v>0</v>
          </cell>
          <cell r="FA41">
            <v>0.44704630122405531</v>
          </cell>
          <cell r="FB41">
            <v>0</v>
          </cell>
          <cell r="FC41">
            <v>0</v>
          </cell>
          <cell r="FD41">
            <v>9.579563597658329E-2</v>
          </cell>
          <cell r="FE41">
            <v>4.3746673762639698</v>
          </cell>
          <cell r="FF41">
            <v>9.579563597658329E-2</v>
          </cell>
          <cell r="FG41">
            <v>0.5747738158594996</v>
          </cell>
          <cell r="FH41">
            <v>0.67056945183608285</v>
          </cell>
          <cell r="FI41">
            <v>0.63041765169424735</v>
          </cell>
          <cell r="FJ41">
            <v>0</v>
          </cell>
          <cell r="FK41">
            <v>3.1520882584712369</v>
          </cell>
          <cell r="FL41">
            <v>0</v>
          </cell>
          <cell r="FM41">
            <v>0</v>
          </cell>
          <cell r="FN41">
            <v>0.44129235618597312</v>
          </cell>
          <cell r="FO41">
            <v>0</v>
          </cell>
          <cell r="FP41">
            <v>0</v>
          </cell>
          <cell r="FQ41">
            <v>9.4562647754137086E-2</v>
          </cell>
          <cell r="FR41">
            <v>4.318360914105595</v>
          </cell>
          <cell r="FS41">
            <v>9.4562647754137086E-2</v>
          </cell>
          <cell r="FT41">
            <v>0.56737588652482263</v>
          </cell>
          <cell r="FU41">
            <v>0.66193853427895966</v>
          </cell>
          <cell r="FV41">
            <v>0.6417328403144007</v>
          </cell>
          <cell r="FW41">
            <v>0</v>
          </cell>
          <cell r="FX41">
            <v>3.2086642015720037</v>
          </cell>
          <cell r="FY41">
            <v>0</v>
          </cell>
          <cell r="FZ41">
            <v>0</v>
          </cell>
          <cell r="GA41">
            <v>0.44921298822008049</v>
          </cell>
          <cell r="GB41">
            <v>0</v>
          </cell>
          <cell r="GC41">
            <v>0</v>
          </cell>
          <cell r="GD41">
            <v>9.6259926047160119E-2</v>
          </cell>
          <cell r="GE41">
            <v>4.3958699561536445</v>
          </cell>
          <cell r="GF41">
            <v>9.6259926047160119E-2</v>
          </cell>
          <cell r="GG41">
            <v>0.57755955628296074</v>
          </cell>
          <cell r="GH41">
            <v>0.6738194823301209</v>
          </cell>
          <cell r="GI41">
            <v>12067.268206039078</v>
          </cell>
          <cell r="GJ41">
            <v>0</v>
          </cell>
          <cell r="GK41">
            <v>2571.9431616341035</v>
          </cell>
          <cell r="GL41">
            <v>0</v>
          </cell>
          <cell r="GM41" t="e">
            <v>#DIV/0!</v>
          </cell>
          <cell r="GN41">
            <v>2571.9431616341035</v>
          </cell>
          <cell r="GO41">
            <v>0</v>
          </cell>
          <cell r="GP41">
            <v>0</v>
          </cell>
          <cell r="GQ41">
            <v>2571.9431616341035</v>
          </cell>
          <cell r="GR41">
            <v>2571.9431616341035</v>
          </cell>
          <cell r="GS41">
            <v>585.13321492007105</v>
          </cell>
          <cell r="GT41">
            <v>0</v>
          </cell>
          <cell r="GU41">
            <v>1</v>
          </cell>
          <cell r="GV41">
            <v>0</v>
          </cell>
          <cell r="GW41">
            <v>0.65701581563830214</v>
          </cell>
          <cell r="GX41">
            <v>0.4927618617287266</v>
          </cell>
          <cell r="GY41">
            <v>0</v>
          </cell>
          <cell r="GZ41">
            <v>0</v>
          </cell>
          <cell r="HA41">
            <v>0.99900000000000011</v>
          </cell>
          <cell r="HB41">
            <v>138.83969316651377</v>
          </cell>
          <cell r="HC41">
            <v>146.12484735230194</v>
          </cell>
          <cell r="HD41">
            <v>520.6971580817052</v>
          </cell>
          <cell r="HE41">
            <v>55.431494370287922</v>
          </cell>
          <cell r="HF41">
            <v>0</v>
          </cell>
          <cell r="HG41">
            <v>126.34412078152752</v>
          </cell>
          <cell r="HH41">
            <v>12.495572384986239</v>
          </cell>
          <cell r="HI41">
            <v>132.97361109059474</v>
          </cell>
          <cell r="HJ41">
            <v>13.151236261707174</v>
          </cell>
          <cell r="HK41">
            <v>473.83441385435168</v>
          </cell>
          <cell r="HL41">
            <v>46.862744227353467</v>
          </cell>
          <cell r="HM41">
            <v>50.442659876962011</v>
          </cell>
          <cell r="HN41">
            <v>4.9888344933259132</v>
          </cell>
          <cell r="HO41">
            <v>0</v>
          </cell>
          <cell r="HP41">
            <v>0</v>
          </cell>
          <cell r="HQ41">
            <v>46</v>
          </cell>
          <cell r="HR41">
            <v>39.5</v>
          </cell>
          <cell r="HS41">
            <v>18.5</v>
          </cell>
          <cell r="HT41">
            <v>4</v>
          </cell>
          <cell r="HU41" t="str">
            <v>0: No</v>
          </cell>
          <cell r="HV41" t="str">
            <v>N/A</v>
          </cell>
          <cell r="HW41" t="str">
            <v>N/A</v>
          </cell>
          <cell r="HX41" t="str">
            <v>N/A</v>
          </cell>
          <cell r="HY41" t="str">
            <v>N/A</v>
          </cell>
          <cell r="HZ41" t="str">
            <v>N/A</v>
          </cell>
          <cell r="IA41" t="str">
            <v>N/A</v>
          </cell>
          <cell r="IB41" t="str">
            <v>N/A</v>
          </cell>
          <cell r="IC41" t="str">
            <v>N/A</v>
          </cell>
          <cell r="ID41">
            <v>0</v>
          </cell>
          <cell r="IE41">
            <v>39.5</v>
          </cell>
          <cell r="IF41">
            <v>0</v>
          </cell>
          <cell r="IG41">
            <v>26.5</v>
          </cell>
          <cell r="IH41">
            <v>0</v>
          </cell>
          <cell r="II41">
            <v>18.5</v>
          </cell>
          <cell r="IJ41">
            <v>0</v>
          </cell>
          <cell r="IK41">
            <v>2.5</v>
          </cell>
          <cell r="IL41">
            <v>0</v>
          </cell>
          <cell r="IM41">
            <v>0</v>
          </cell>
          <cell r="IN41">
            <v>55.289520426287744</v>
          </cell>
          <cell r="IO41">
            <v>102.12078152753109</v>
          </cell>
          <cell r="IP41">
            <v>125.86145648312612</v>
          </cell>
          <cell r="IQ41">
            <v>164.17051509769095</v>
          </cell>
          <cell r="IR41">
            <v>181.40852575488455</v>
          </cell>
          <cell r="IS41" t="str">
            <v>N/A</v>
          </cell>
          <cell r="IT41">
            <v>151.31971580817051</v>
          </cell>
          <cell r="IU41" t="str">
            <v>N/A</v>
          </cell>
          <cell r="IV41">
            <v>676</v>
          </cell>
          <cell r="IW41">
            <v>0</v>
          </cell>
          <cell r="IX41">
            <v>1294</v>
          </cell>
          <cell r="IY41">
            <v>10</v>
          </cell>
          <cell r="IZ41">
            <v>321</v>
          </cell>
          <cell r="JA41">
            <v>0</v>
          </cell>
          <cell r="JB41">
            <v>15</v>
          </cell>
          <cell r="JC41">
            <v>618.75</v>
          </cell>
          <cell r="JD41">
            <v>676</v>
          </cell>
          <cell r="JE41">
            <v>0</v>
          </cell>
          <cell r="JF41">
            <v>1294</v>
          </cell>
          <cell r="JG41">
            <v>10</v>
          </cell>
          <cell r="JH41">
            <v>321</v>
          </cell>
          <cell r="JI41">
            <v>0</v>
          </cell>
          <cell r="JJ41">
            <v>15</v>
          </cell>
          <cell r="JK41">
            <v>618.75</v>
          </cell>
          <cell r="JL41">
            <v>29</v>
          </cell>
          <cell r="JM41">
            <v>10.5</v>
          </cell>
          <cell r="JN41">
            <v>6</v>
          </cell>
          <cell r="JO41">
            <v>12</v>
          </cell>
          <cell r="JP41">
            <v>6.5</v>
          </cell>
          <cell r="JQ41">
            <v>7.5</v>
          </cell>
          <cell r="JR41">
            <v>2</v>
          </cell>
          <cell r="JS41">
            <v>0</v>
          </cell>
          <cell r="JT41">
            <v>0</v>
          </cell>
          <cell r="JU41">
            <v>0</v>
          </cell>
          <cell r="JV41">
            <v>5.6891651865008885</v>
          </cell>
          <cell r="JW41">
            <v>12.104795737122558</v>
          </cell>
          <cell r="JX41" t="str">
            <v/>
          </cell>
          <cell r="JY41">
            <v>3.1101243339253997</v>
          </cell>
          <cell r="JZ41">
            <v>16.078152753108348</v>
          </cell>
          <cell r="KA41" t="str">
            <v/>
          </cell>
          <cell r="KB41" t="str">
            <v/>
          </cell>
          <cell r="KC41" t="str">
            <v/>
          </cell>
          <cell r="KD41" t="str">
            <v/>
          </cell>
          <cell r="KE41" t="str">
            <v/>
          </cell>
          <cell r="KF41" t="str">
            <v>Tenofovir/Emtricitabine (TDF/FTC)</v>
          </cell>
          <cell r="KG41" t="str">
            <v/>
          </cell>
          <cell r="KH41" t="str">
            <v>0: No</v>
          </cell>
          <cell r="KI41" t="str">
            <v>N/A</v>
          </cell>
          <cell r="KJ41" t="str">
            <v>N/A</v>
          </cell>
          <cell r="KK41" t="str">
            <v>N/A</v>
          </cell>
          <cell r="KL41" t="str">
            <v>N/A</v>
          </cell>
          <cell r="KM41">
            <v>39.5</v>
          </cell>
          <cell r="KN41">
            <v>26.5</v>
          </cell>
          <cell r="KO41">
            <v>18.5</v>
          </cell>
          <cell r="KP41">
            <v>2.5</v>
          </cell>
          <cell r="KQ41">
            <v>10.692477480841346</v>
          </cell>
          <cell r="KR41">
            <v>13.680754504426673</v>
          </cell>
          <cell r="KS41">
            <v>9.5710839402789851</v>
          </cell>
          <cell r="KT41">
            <v>0</v>
          </cell>
          <cell r="KU41">
            <v>10.347381211931786</v>
          </cell>
          <cell r="KV41">
            <v>0</v>
          </cell>
          <cell r="KW41">
            <v>42.113156822579555</v>
          </cell>
          <cell r="KX41">
            <v>42.113156822579555</v>
          </cell>
          <cell r="KY41">
            <v>42.113156822579555</v>
          </cell>
          <cell r="KZ41">
            <v>42.113156822579562</v>
          </cell>
          <cell r="LA41">
            <v>42.113156822579562</v>
          </cell>
          <cell r="LB41">
            <v>42.113156822579555</v>
          </cell>
          <cell r="LC41">
            <v>0</v>
          </cell>
          <cell r="LD41">
            <v>0</v>
          </cell>
          <cell r="LE41">
            <v>0</v>
          </cell>
          <cell r="LF41">
            <v>0</v>
          </cell>
          <cell r="LG41">
            <v>0</v>
          </cell>
          <cell r="LH41">
            <v>0</v>
          </cell>
          <cell r="LI41">
            <v>10.692477480841346</v>
          </cell>
          <cell r="LJ41">
            <v>13.680754504426673</v>
          </cell>
          <cell r="LK41">
            <v>9.5710839402789851</v>
          </cell>
          <cell r="LL41">
            <v>0</v>
          </cell>
          <cell r="LM41">
            <v>10.347381211931786</v>
          </cell>
          <cell r="LN41">
            <v>0</v>
          </cell>
          <cell r="LO41">
            <v>0</v>
          </cell>
          <cell r="LP41">
            <v>0</v>
          </cell>
          <cell r="LQ41">
            <v>0</v>
          </cell>
          <cell r="LR41">
            <v>0</v>
          </cell>
          <cell r="LS41">
            <v>0</v>
          </cell>
          <cell r="LT41">
            <v>0</v>
          </cell>
          <cell r="LU41">
            <v>0</v>
          </cell>
          <cell r="LV41">
            <v>0</v>
          </cell>
          <cell r="LW41">
            <v>0</v>
          </cell>
          <cell r="LX41">
            <v>0</v>
          </cell>
          <cell r="LY41">
            <v>0</v>
          </cell>
          <cell r="LZ41">
            <v>0</v>
          </cell>
          <cell r="MA41">
            <v>0</v>
          </cell>
          <cell r="MB41">
            <v>0</v>
          </cell>
          <cell r="MC41">
            <v>0</v>
          </cell>
          <cell r="MD41">
            <v>0</v>
          </cell>
          <cell r="ME41">
            <v>0</v>
          </cell>
          <cell r="MF41">
            <v>0</v>
          </cell>
          <cell r="MG41">
            <v>0</v>
          </cell>
          <cell r="MH41">
            <v>0</v>
          </cell>
          <cell r="MI41">
            <v>0</v>
          </cell>
          <cell r="MJ41">
            <v>0</v>
          </cell>
          <cell r="MK41">
            <v>0</v>
          </cell>
          <cell r="ML41">
            <v>0</v>
          </cell>
          <cell r="MM41">
            <v>10.692477480841346</v>
          </cell>
          <cell r="MN41">
            <v>13.680754504426673</v>
          </cell>
          <cell r="MO41">
            <v>9.5710839402789851</v>
          </cell>
          <cell r="MP41">
            <v>0</v>
          </cell>
          <cell r="MQ41">
            <v>10.347381211931786</v>
          </cell>
          <cell r="MR41">
            <v>0</v>
          </cell>
          <cell r="MS41">
            <v>0</v>
          </cell>
          <cell r="MT41">
            <v>1.7019691325172963</v>
          </cell>
          <cell r="MU41">
            <v>0</v>
          </cell>
          <cell r="MV41">
            <v>0</v>
          </cell>
          <cell r="MW41">
            <v>0</v>
          </cell>
          <cell r="MX41">
            <v>0</v>
          </cell>
          <cell r="MY41">
            <v>0</v>
          </cell>
          <cell r="MZ41">
            <v>0</v>
          </cell>
          <cell r="NA41">
            <v>0</v>
          </cell>
          <cell r="NB41">
            <v>0</v>
          </cell>
          <cell r="NC41" t="str">
            <v/>
          </cell>
          <cell r="ND41">
            <v>6.2824156305506218</v>
          </cell>
          <cell r="NE41">
            <v>0</v>
          </cell>
          <cell r="NF41">
            <v>0</v>
          </cell>
          <cell r="NG41" t="str">
            <v>N/A</v>
          </cell>
          <cell r="NH41" t="str">
            <v>N/A</v>
          </cell>
          <cell r="NI41" t="str">
            <v>N/A</v>
          </cell>
          <cell r="NJ41" t="str">
            <v>N/A</v>
          </cell>
          <cell r="NK41" t="str">
            <v>N/A</v>
          </cell>
          <cell r="NL41" t="str">
            <v>N/A</v>
          </cell>
          <cell r="NM41">
            <v>186.54999999999998</v>
          </cell>
          <cell r="NN41">
            <v>314.46999999999997</v>
          </cell>
          <cell r="NO41">
            <v>533</v>
          </cell>
          <cell r="NP41">
            <v>0</v>
          </cell>
          <cell r="NQ41">
            <v>0</v>
          </cell>
          <cell r="NR41">
            <v>0</v>
          </cell>
          <cell r="NS41">
            <v>0</v>
          </cell>
          <cell r="NT41">
            <v>0</v>
          </cell>
          <cell r="NU41">
            <v>18.840527301378138</v>
          </cell>
          <cell r="NV41">
            <v>12.297058268832531</v>
          </cell>
          <cell r="NW41">
            <v>9.5672215173813751</v>
          </cell>
          <cell r="NX41">
            <v>42.113156822579569</v>
          </cell>
          <cell r="NY41">
            <v>0</v>
          </cell>
          <cell r="NZ41">
            <v>9.5672215173813751</v>
          </cell>
          <cell r="OA41">
            <v>0</v>
          </cell>
          <cell r="OB41">
            <v>0</v>
          </cell>
          <cell r="OC41">
            <v>0</v>
          </cell>
          <cell r="OD41">
            <v>0</v>
          </cell>
          <cell r="OE41">
            <v>9.5672215173813751</v>
          </cell>
          <cell r="OF41">
            <v>0</v>
          </cell>
          <cell r="OG41">
            <v>1.5228571428571427</v>
          </cell>
          <cell r="OH41">
            <v>0</v>
          </cell>
          <cell r="OI41">
            <v>0</v>
          </cell>
          <cell r="OJ41">
            <v>0</v>
          </cell>
          <cell r="OK41">
            <v>0</v>
          </cell>
          <cell r="OL41">
            <v>0</v>
          </cell>
          <cell r="OM41">
            <v>0</v>
          </cell>
          <cell r="ON41">
            <v>0</v>
          </cell>
          <cell r="OO41">
            <v>0</v>
          </cell>
          <cell r="OP41">
            <v>11.538635773931391</v>
          </cell>
          <cell r="OQ41">
            <v>11.538635773931391</v>
          </cell>
          <cell r="OR41">
            <v>11.538635773931391</v>
          </cell>
          <cell r="OS41">
            <v>11.538635773931391</v>
          </cell>
          <cell r="OT41">
            <v>11.538635773931391</v>
          </cell>
          <cell r="OU41">
            <v>11.538635773931391</v>
          </cell>
          <cell r="OV41">
            <v>11.538635773931391</v>
          </cell>
          <cell r="OW41">
            <v>8.6992607940545348</v>
          </cell>
          <cell r="OX41">
            <v>8.6992607940545348</v>
          </cell>
          <cell r="OY41">
            <v>8.6992607940545348</v>
          </cell>
          <cell r="OZ41">
            <v>8.6992607940545348</v>
          </cell>
          <cell r="PA41">
            <v>8.6992607940545348</v>
          </cell>
          <cell r="PB41">
            <v>8.6992607940545348</v>
          </cell>
          <cell r="PC41">
            <v>9.9449681618715182</v>
          </cell>
          <cell r="PD41">
            <v>0</v>
          </cell>
          <cell r="PE41">
            <v>9.9449681618715182</v>
          </cell>
          <cell r="PF41">
            <v>9.9449681618715182</v>
          </cell>
          <cell r="PG41">
            <v>9.9449681618715182</v>
          </cell>
          <cell r="PH41">
            <v>9.9449681618715182</v>
          </cell>
          <cell r="PI41">
            <v>1.5936676120598712</v>
          </cell>
          <cell r="PJ41">
            <v>0</v>
          </cell>
          <cell r="PK41">
            <v>1.593667612059871</v>
          </cell>
          <cell r="PL41">
            <v>1.5936676120598712</v>
          </cell>
          <cell r="PM41">
            <v>1.593667612059871</v>
          </cell>
          <cell r="PN41">
            <v>1.5936676120598712</v>
          </cell>
          <cell r="PO41">
            <v>0</v>
          </cell>
          <cell r="PP41">
            <v>1</v>
          </cell>
          <cell r="PQ41">
            <v>1</v>
          </cell>
          <cell r="PR41">
            <v>1</v>
          </cell>
          <cell r="PS41">
            <v>1</v>
          </cell>
          <cell r="PT41" t="str">
            <v>1: Yes</v>
          </cell>
          <cell r="PU41" t="str">
            <v>1: Yes</v>
          </cell>
          <cell r="PV41">
            <v>0.95</v>
          </cell>
          <cell r="PW41" t="str">
            <v>1: Yes</v>
          </cell>
          <cell r="PX41" t="str">
            <v>0: All patients when initiated</v>
          </cell>
          <cell r="PY41">
            <v>1</v>
          </cell>
          <cell r="PZ41" t="str">
            <v>0: No</v>
          </cell>
          <cell r="QA41" t="str">
            <v>N/A</v>
          </cell>
          <cell r="QB41" t="str">
            <v>N/A</v>
          </cell>
          <cell r="QC41">
            <v>0</v>
          </cell>
          <cell r="QD41">
            <v>0</v>
          </cell>
          <cell r="QE41">
            <v>2.7743299135036237</v>
          </cell>
          <cell r="QF41">
            <v>0</v>
          </cell>
          <cell r="QG41">
            <v>0</v>
          </cell>
          <cell r="QH41">
            <v>0</v>
          </cell>
          <cell r="QI41">
            <v>6.3423017846624699E-2</v>
          </cell>
          <cell r="QJ41">
            <v>8.6992607940545348</v>
          </cell>
          <cell r="QK41">
            <v>1.6220485266070579E-3</v>
          </cell>
          <cell r="QL41">
            <v>0</v>
          </cell>
          <cell r="QM41">
            <v>0</v>
          </cell>
          <cell r="QN41">
            <v>2.7743299135036241</v>
          </cell>
          <cell r="QO41">
            <v>0</v>
          </cell>
          <cell r="QP41">
            <v>0</v>
          </cell>
          <cell r="QQ41">
            <v>0</v>
          </cell>
          <cell r="QR41">
            <v>6.3423017846624699E-2</v>
          </cell>
          <cell r="QS41">
            <v>8.6992607940545348</v>
          </cell>
          <cell r="QT41">
            <v>1.6220485266070579E-3</v>
          </cell>
          <cell r="QU41">
            <v>0</v>
          </cell>
          <cell r="QV41">
            <v>0</v>
          </cell>
          <cell r="QW41">
            <v>2.7743299135036241</v>
          </cell>
          <cell r="QX41">
            <v>0</v>
          </cell>
          <cell r="QY41">
            <v>0</v>
          </cell>
          <cell r="QZ41">
            <v>0</v>
          </cell>
          <cell r="RA41">
            <v>6.3423017846624713E-2</v>
          </cell>
          <cell r="RB41">
            <v>8.6992607940545348</v>
          </cell>
          <cell r="RC41">
            <v>1.6220485266070584E-3</v>
          </cell>
          <cell r="RD41">
            <v>10.860638807725282</v>
          </cell>
          <cell r="RE41">
            <v>14.95028594850975</v>
          </cell>
          <cell r="RF41">
            <v>10.860638807725284</v>
          </cell>
          <cell r="RG41">
            <v>10.860638807725284</v>
          </cell>
          <cell r="RH41">
            <v>10.860638807725284</v>
          </cell>
          <cell r="RI41">
            <v>10.860638807725284</v>
          </cell>
          <cell r="RJ41">
            <v>10.860638807725284</v>
          </cell>
          <cell r="RK41">
            <v>8.9057238223347301</v>
          </cell>
          <cell r="RL41">
            <v>8.9057238223347301</v>
          </cell>
          <cell r="RM41">
            <v>8.9057238223347301</v>
          </cell>
          <cell r="RN41">
            <v>8.9057238223347301</v>
          </cell>
          <cell r="RO41">
            <v>8.9057238223347301</v>
          </cell>
          <cell r="RP41">
            <v>8.9057238223347301</v>
          </cell>
          <cell r="RQ41">
            <v>1.9549149853905505</v>
          </cell>
          <cell r="RR41">
            <v>1.9549149853905508</v>
          </cell>
          <cell r="RS41">
            <v>1.9549149853905508</v>
          </cell>
          <cell r="RT41">
            <v>1.9549149853905508</v>
          </cell>
          <cell r="RU41">
            <v>1.954914985390551</v>
          </cell>
          <cell r="RV41">
            <v>1.9549149853905508</v>
          </cell>
          <cell r="RW41">
            <v>3.2367846229687123</v>
          </cell>
          <cell r="RX41">
            <v>3.2414163003633027</v>
          </cell>
          <cell r="RY41">
            <v>3.2244845458410563</v>
          </cell>
          <cell r="RZ41">
            <v>3.2244845458410563</v>
          </cell>
          <cell r="SA41">
            <v>3.2244845458410567</v>
          </cell>
          <cell r="SB41">
            <v>3.4131526676603734</v>
          </cell>
          <cell r="SC41">
            <v>3.4131526676603734</v>
          </cell>
          <cell r="SD41">
            <v>0.22894509269903918</v>
          </cell>
          <cell r="SE41">
            <v>0.22599833421670323</v>
          </cell>
          <cell r="SF41">
            <v>0.22599833421670329</v>
          </cell>
          <cell r="SG41">
            <v>0.22599833421670329</v>
          </cell>
          <cell r="SH41">
            <v>0.27119800106004388</v>
          </cell>
          <cell r="SI41">
            <v>0.27119800106004388</v>
          </cell>
          <cell r="SJ41">
            <v>2.5821021671307274</v>
          </cell>
          <cell r="SK41">
            <v>2.578228525604874</v>
          </cell>
          <cell r="SL41">
            <v>2.578228525604874</v>
          </cell>
          <cell r="SM41">
            <v>2.5782285256048745</v>
          </cell>
          <cell r="SN41">
            <v>2.6376454433769547</v>
          </cell>
          <cell r="SO41">
            <v>2.6376454433769547</v>
          </cell>
          <cell r="SP41">
            <v>0</v>
          </cell>
          <cell r="SQ41">
            <v>0</v>
          </cell>
          <cell r="SR41">
            <v>0</v>
          </cell>
          <cell r="SS41">
            <v>0</v>
          </cell>
          <cell r="ST41">
            <v>0</v>
          </cell>
          <cell r="SU41">
            <v>0</v>
          </cell>
          <cell r="SV41">
            <v>0</v>
          </cell>
          <cell r="SW41">
            <v>0</v>
          </cell>
          <cell r="SX41">
            <v>0</v>
          </cell>
          <cell r="SY41">
            <v>0</v>
          </cell>
          <cell r="SZ41">
            <v>0</v>
          </cell>
          <cell r="TA41">
            <v>0</v>
          </cell>
          <cell r="TB41">
            <v>0</v>
          </cell>
          <cell r="TC41">
            <v>0</v>
          </cell>
          <cell r="TD41">
            <v>0</v>
          </cell>
          <cell r="TE41">
            <v>0</v>
          </cell>
          <cell r="TF41">
            <v>0</v>
          </cell>
          <cell r="TG41">
            <v>0</v>
          </cell>
          <cell r="TH41">
            <v>0.15044277356585903</v>
          </cell>
          <cell r="TI41">
            <v>0.14850642055699978</v>
          </cell>
          <cell r="TJ41">
            <v>0.14850642055699981</v>
          </cell>
          <cell r="TK41">
            <v>0.14850642055699981</v>
          </cell>
          <cell r="TL41">
            <v>0.17820770466839975</v>
          </cell>
          <cell r="TM41">
            <v>0.17820770466839975</v>
          </cell>
          <cell r="TN41">
            <v>0.15044277356585903</v>
          </cell>
          <cell r="TO41">
            <v>0.14850642055699978</v>
          </cell>
          <cell r="TP41">
            <v>0.14850642055699981</v>
          </cell>
          <cell r="TQ41">
            <v>0.14850642055699981</v>
          </cell>
          <cell r="TR41">
            <v>0.17820770466839975</v>
          </cell>
          <cell r="TS41">
            <v>0.17820770466839975</v>
          </cell>
          <cell r="TT41">
            <v>0.12485181600722729</v>
          </cell>
          <cell r="TU41">
            <v>0.12324484490547942</v>
          </cell>
          <cell r="TV41">
            <v>0.12324484490547943</v>
          </cell>
          <cell r="TW41">
            <v>0.12324484490547943</v>
          </cell>
          <cell r="TX41">
            <v>0.1478938138865753</v>
          </cell>
          <cell r="TY41">
            <v>0.1478938138865753</v>
          </cell>
          <cell r="TZ41">
            <v>2.0071466585569833</v>
          </cell>
          <cell r="UA41">
            <v>2.0071466585569837</v>
          </cell>
          <cell r="UB41">
            <v>0</v>
          </cell>
          <cell r="UC41">
            <v>0</v>
          </cell>
          <cell r="UD41">
            <v>1</v>
          </cell>
          <cell r="UE41">
            <v>0</v>
          </cell>
          <cell r="UF41">
            <v>1</v>
          </cell>
          <cell r="UG41">
            <v>0</v>
          </cell>
          <cell r="UH41">
            <v>0</v>
          </cell>
          <cell r="UI41">
            <v>0</v>
          </cell>
          <cell r="UJ41">
            <v>3.9012183261710711</v>
          </cell>
          <cell r="UK41">
            <v>3.9012183261710716</v>
          </cell>
          <cell r="UL41">
            <v>3.9012183261710711</v>
          </cell>
          <cell r="UM41">
            <v>3.9012183261710716</v>
          </cell>
          <cell r="UN41">
            <v>3.9012183261710716</v>
          </cell>
          <cell r="UO41">
            <v>3.9012183261710711</v>
          </cell>
          <cell r="UP41">
            <v>3.9012183261710711</v>
          </cell>
          <cell r="UQ41">
            <v>0.7802436652342144</v>
          </cell>
          <cell r="UR41">
            <v>0.78024366523421418</v>
          </cell>
          <cell r="US41">
            <v>0.7802436652342144</v>
          </cell>
          <cell r="UT41">
            <v>0.78024366523421429</v>
          </cell>
          <cell r="UU41">
            <v>0.78024366523421429</v>
          </cell>
          <cell r="UV41">
            <v>0.78024366523421429</v>
          </cell>
          <cell r="UW41">
            <v>0</v>
          </cell>
          <cell r="UX41">
            <v>0</v>
          </cell>
          <cell r="UY41">
            <v>0</v>
          </cell>
          <cell r="UZ41">
            <v>0</v>
          </cell>
          <cell r="VA41">
            <v>0</v>
          </cell>
          <cell r="VB41">
            <v>0</v>
          </cell>
          <cell r="VC41">
            <v>0</v>
          </cell>
          <cell r="VD41">
            <v>0.7802436652342144</v>
          </cell>
          <cell r="VE41">
            <v>0.78024366523421418</v>
          </cell>
          <cell r="VF41">
            <v>0.7802436652342144</v>
          </cell>
          <cell r="VG41">
            <v>0.78024366523421429</v>
          </cell>
          <cell r="VH41">
            <v>0.78024366523421429</v>
          </cell>
          <cell r="VI41">
            <v>0.78024366523421429</v>
          </cell>
          <cell r="VJ41">
            <v>0</v>
          </cell>
          <cell r="VK41">
            <v>0</v>
          </cell>
          <cell r="VL41">
            <v>0</v>
          </cell>
          <cell r="VM41">
            <v>0</v>
          </cell>
          <cell r="VN41">
            <v>0</v>
          </cell>
          <cell r="VO41">
            <v>0</v>
          </cell>
          <cell r="VP41">
            <v>0</v>
          </cell>
          <cell r="VQ41">
            <v>0</v>
          </cell>
          <cell r="VR41">
            <v>0</v>
          </cell>
          <cell r="VS41">
            <v>0</v>
          </cell>
          <cell r="VT41">
            <v>0</v>
          </cell>
          <cell r="VU41">
            <v>0</v>
          </cell>
          <cell r="VV41">
            <v>0.7802436652342144</v>
          </cell>
          <cell r="VW41">
            <v>0.78024366523421418</v>
          </cell>
          <cell r="VX41">
            <v>0.7802436652342144</v>
          </cell>
          <cell r="VY41">
            <v>0.78024366523421429</v>
          </cell>
          <cell r="VZ41">
            <v>0.78024366523421429</v>
          </cell>
          <cell r="WA41">
            <v>0.78024366523421429</v>
          </cell>
          <cell r="WB41">
            <v>0.7802436652342144</v>
          </cell>
          <cell r="WC41">
            <v>0.78024366523421418</v>
          </cell>
          <cell r="WD41">
            <v>0.7802436652342144</v>
          </cell>
          <cell r="WE41">
            <v>0.78024366523421429</v>
          </cell>
          <cell r="WF41">
            <v>0.78024366523421429</v>
          </cell>
          <cell r="WG41">
            <v>0.78024366523421429</v>
          </cell>
          <cell r="WH41">
            <v>0.7802436652342144</v>
          </cell>
          <cell r="WI41">
            <v>0.78024366523421418</v>
          </cell>
          <cell r="WJ41">
            <v>0.7802436652342144</v>
          </cell>
          <cell r="WK41">
            <v>0.78024366523421429</v>
          </cell>
          <cell r="WL41">
            <v>0.78024366523421429</v>
          </cell>
          <cell r="WM41">
            <v>0.78024366523421429</v>
          </cell>
          <cell r="WN41">
            <v>0</v>
          </cell>
          <cell r="WO41">
            <v>1.5994298013852273</v>
          </cell>
          <cell r="WP41">
            <v>1.6071817137536497</v>
          </cell>
          <cell r="WQ41">
            <v>1.578843497138346</v>
          </cell>
          <cell r="WR41">
            <v>1.5788434971383463</v>
          </cell>
          <cell r="WS41">
            <v>1.5788434971383465</v>
          </cell>
          <cell r="WT41">
            <v>1.894612196566015</v>
          </cell>
          <cell r="WU41">
            <v>1.8946121965660154</v>
          </cell>
          <cell r="WV41">
            <v>0.28347340947955196</v>
          </cell>
          <cell r="WW41">
            <v>0.27982481555664729</v>
          </cell>
          <cell r="WX41">
            <v>0.27982481555664734</v>
          </cell>
          <cell r="WY41">
            <v>0.27982481555664734</v>
          </cell>
          <cell r="WZ41">
            <v>0.33578977866797677</v>
          </cell>
          <cell r="XA41">
            <v>0.33578977866797677</v>
          </cell>
          <cell r="XB41">
            <v>0.29623481746932773</v>
          </cell>
          <cell r="XC41">
            <v>0.29242197111892132</v>
          </cell>
          <cell r="XD41">
            <v>0.29242197111892138</v>
          </cell>
          <cell r="XE41">
            <v>0.29242197111892138</v>
          </cell>
          <cell r="XF41">
            <v>0.35090636534270558</v>
          </cell>
          <cell r="XG41">
            <v>0.35090636534270564</v>
          </cell>
          <cell r="XH41">
            <v>0</v>
          </cell>
          <cell r="XI41">
            <v>0</v>
          </cell>
          <cell r="XJ41">
            <v>0</v>
          </cell>
          <cell r="XK41">
            <v>0</v>
          </cell>
          <cell r="XL41">
            <v>0</v>
          </cell>
          <cell r="XM41">
            <v>0</v>
          </cell>
          <cell r="XN41">
            <v>0</v>
          </cell>
          <cell r="XO41">
            <v>0</v>
          </cell>
          <cell r="XP41">
            <v>0</v>
          </cell>
          <cell r="XQ41">
            <v>0</v>
          </cell>
          <cell r="XR41">
            <v>0</v>
          </cell>
          <cell r="XS41">
            <v>0</v>
          </cell>
          <cell r="XT41">
            <v>0</v>
          </cell>
          <cell r="XU41">
            <v>0</v>
          </cell>
          <cell r="XV41">
            <v>0</v>
          </cell>
          <cell r="XW41">
            <v>0</v>
          </cell>
          <cell r="XX41">
            <v>0</v>
          </cell>
          <cell r="XY41">
            <v>0</v>
          </cell>
          <cell r="XZ41">
            <v>0.29623481746932773</v>
          </cell>
          <cell r="YA41">
            <v>0.29242197111892132</v>
          </cell>
          <cell r="YB41">
            <v>0.29242197111892138</v>
          </cell>
          <cell r="YC41">
            <v>0.29242197111892138</v>
          </cell>
          <cell r="YD41">
            <v>0.35090636534270558</v>
          </cell>
          <cell r="YE41">
            <v>0.35090636534270564</v>
          </cell>
          <cell r="YF41">
            <v>0.42725193949769208</v>
          </cell>
          <cell r="YG41">
            <v>0.42175276822493479</v>
          </cell>
          <cell r="YH41">
            <v>0.4217527682249349</v>
          </cell>
          <cell r="YI41">
            <v>0.4217527682249349</v>
          </cell>
          <cell r="YJ41">
            <v>0.50610332186992169</v>
          </cell>
          <cell r="YK41">
            <v>0.5061033218699218</v>
          </cell>
          <cell r="YL41">
            <v>0.29623481746932773</v>
          </cell>
          <cell r="YM41">
            <v>0.29242197111892132</v>
          </cell>
          <cell r="YN41">
            <v>0.29242197111892138</v>
          </cell>
          <cell r="YO41">
            <v>0.29242197111892138</v>
          </cell>
          <cell r="YP41">
            <v>0.35090636534270558</v>
          </cell>
          <cell r="YQ41">
            <v>0.35090636534270564</v>
          </cell>
          <cell r="YR41">
            <v>5.1045631959102986E-2</v>
          </cell>
          <cell r="YS41">
            <v>0</v>
          </cell>
          <cell r="YT41">
            <v>1.0090019917249358</v>
          </cell>
          <cell r="YU41">
            <v>0</v>
          </cell>
          <cell r="YV41">
            <v>0.17015210653034332</v>
          </cell>
          <cell r="YW41">
            <v>0.13101712202836438</v>
          </cell>
          <cell r="YX41">
            <v>0.23821294914248062</v>
          </cell>
          <cell r="YY41">
            <v>0</v>
          </cell>
          <cell r="YZ41">
            <v>0.29623481746932773</v>
          </cell>
          <cell r="ZA41">
            <v>5.1293033417669678E-2</v>
          </cell>
          <cell r="ZB41">
            <v>0</v>
          </cell>
          <cell r="ZC41">
            <v>1.0138922938892705</v>
          </cell>
          <cell r="ZD41">
            <v>0</v>
          </cell>
          <cell r="ZE41">
            <v>0.17097677805889894</v>
          </cell>
          <cell r="ZF41">
            <v>0.13165211910535221</v>
          </cell>
          <cell r="ZG41">
            <v>0.23936748928245849</v>
          </cell>
          <cell r="ZH41">
            <v>0</v>
          </cell>
          <cell r="ZI41">
            <v>0.29767057060054308</v>
          </cell>
          <cell r="ZJ41">
            <v>0.03</v>
          </cell>
          <cell r="ZK41">
            <v>25.026018336725347</v>
          </cell>
          <cell r="ZL41">
            <v>25.02601833672535</v>
          </cell>
          <cell r="ZM41">
            <v>25.02601833672535</v>
          </cell>
          <cell r="ZN41">
            <v>25.08736320379748</v>
          </cell>
          <cell r="ZO41">
            <v>25.087363203797477</v>
          </cell>
          <cell r="ZP41">
            <v>24.403806113565189</v>
          </cell>
          <cell r="ZQ41">
            <v>24.403806113565189</v>
          </cell>
          <cell r="ZR41">
            <v>95</v>
          </cell>
          <cell r="ZS41">
            <v>82</v>
          </cell>
          <cell r="ZT41">
            <v>171</v>
          </cell>
          <cell r="ZU41">
            <v>6</v>
          </cell>
          <cell r="ZV41">
            <v>0.20740407438671984</v>
          </cell>
          <cell r="ZW41">
            <v>0.20740407438671987</v>
          </cell>
        </row>
        <row r="42">
          <cell r="A42" t="str">
            <v>Rwanda_29</v>
          </cell>
          <cell r="B42" t="str">
            <v>Rwanda</v>
          </cell>
          <cell r="C42" t="str">
            <v>Congo-Nil CS</v>
          </cell>
          <cell r="D42" t="str">
            <v>Health Center</v>
          </cell>
          <cell r="E42" t="str">
            <v>Primary</v>
          </cell>
          <cell r="F42" t="str">
            <v>Rural</v>
          </cell>
          <cell r="G42" t="str">
            <v>No</v>
          </cell>
          <cell r="H42">
            <v>38718</v>
          </cell>
          <cell r="I42">
            <v>17533</v>
          </cell>
          <cell r="J42">
            <v>19200</v>
          </cell>
          <cell r="K42">
            <v>36</v>
          </cell>
          <cell r="L42" t="str">
            <v>Unknown</v>
          </cell>
          <cell r="M42" t="str">
            <v>USD</v>
          </cell>
          <cell r="N42">
            <v>1</v>
          </cell>
          <cell r="O42">
            <v>0</v>
          </cell>
          <cell r="P42">
            <v>0</v>
          </cell>
          <cell r="Q42">
            <v>0</v>
          </cell>
          <cell r="R42">
            <v>0</v>
          </cell>
          <cell r="S42" t="str">
            <v>Unknown</v>
          </cell>
          <cell r="T42">
            <v>19200</v>
          </cell>
          <cell r="U42" t="str">
            <v>Jul-09</v>
          </cell>
          <cell r="V42" t="str">
            <v>Jun-10</v>
          </cell>
          <cell r="W42">
            <v>137.41666666666666</v>
          </cell>
          <cell r="X42">
            <v>193.41666666666666</v>
          </cell>
          <cell r="Y42">
            <v>0</v>
          </cell>
          <cell r="Z42">
            <v>13.333333333333334</v>
          </cell>
          <cell r="AA42">
            <v>0</v>
          </cell>
          <cell r="AB42">
            <v>344.16666666666669</v>
          </cell>
          <cell r="AC42">
            <v>206.75</v>
          </cell>
          <cell r="AD42">
            <v>4.3099273607748181</v>
          </cell>
          <cell r="AE42">
            <v>10.387409200968522</v>
          </cell>
          <cell r="AF42">
            <v>4</v>
          </cell>
          <cell r="AG42">
            <v>4</v>
          </cell>
          <cell r="AH42">
            <v>4</v>
          </cell>
          <cell r="AI42">
            <v>12</v>
          </cell>
          <cell r="AJ42">
            <v>12</v>
          </cell>
          <cell r="AK42">
            <v>10</v>
          </cell>
          <cell r="AL42">
            <v>10</v>
          </cell>
          <cell r="AM42">
            <v>10</v>
          </cell>
          <cell r="AN42">
            <v>20</v>
          </cell>
          <cell r="AO42">
            <v>20</v>
          </cell>
          <cell r="AP42">
            <v>12</v>
          </cell>
          <cell r="AQ42">
            <v>12</v>
          </cell>
          <cell r="AR42">
            <v>12</v>
          </cell>
          <cell r="AS42">
            <v>12</v>
          </cell>
          <cell r="AT42">
            <v>12</v>
          </cell>
          <cell r="AU42">
            <v>15</v>
          </cell>
          <cell r="AV42">
            <v>15</v>
          </cell>
          <cell r="AW42">
            <v>15</v>
          </cell>
          <cell r="AX42">
            <v>15</v>
          </cell>
          <cell r="AY42">
            <v>15</v>
          </cell>
          <cell r="AZ42">
            <v>78383.333333333328</v>
          </cell>
          <cell r="BA42" t="str">
            <v>0: No</v>
          </cell>
          <cell r="BB42" t="str">
            <v>N/A</v>
          </cell>
          <cell r="BC42" t="str">
            <v>N/A</v>
          </cell>
          <cell r="BD42" t="str">
            <v>N/A</v>
          </cell>
          <cell r="BE42" t="str">
            <v>N/A</v>
          </cell>
          <cell r="BF42">
            <v>0.02</v>
          </cell>
          <cell r="BG42" t="str">
            <v>N/A</v>
          </cell>
          <cell r="BH42" t="str">
            <v>1: Yes</v>
          </cell>
          <cell r="BI42" t="str">
            <v>N_INITIATION: Initiation</v>
          </cell>
          <cell r="BJ42" t="str">
            <v>Doctor initiates all patients unless he can't be present, and then a nurse is given express permission to initiate a single patient in rare cases. Facility nurses were trained in task-shifting in March 2010 and are receiving ongoing supervision from TRAC plus to assess whether or not they can begin initiating patients. Clinician that we spoke with was not clear on why this had not yet taken place.</v>
          </cell>
          <cell r="BK42" t="str">
            <v>1: Yes</v>
          </cell>
          <cell r="BL42">
            <v>0.38159773651839762</v>
          </cell>
          <cell r="BM42" t="str">
            <v>0: No</v>
          </cell>
          <cell r="BN42" t="str">
            <v>N/A</v>
          </cell>
          <cell r="BO42" t="str">
            <v>N/A</v>
          </cell>
          <cell r="BP42" t="str">
            <v>N/A</v>
          </cell>
          <cell r="BQ42" t="str">
            <v>N/A</v>
          </cell>
          <cell r="BR42">
            <v>0.02</v>
          </cell>
          <cell r="BS42" t="str">
            <v>N/A</v>
          </cell>
          <cell r="BT42" t="str">
            <v>1: Yes</v>
          </cell>
          <cell r="BU42" t="str">
            <v>0: No</v>
          </cell>
          <cell r="BV42" t="str">
            <v>0: No</v>
          </cell>
          <cell r="BW42" t="str">
            <v>0: No</v>
          </cell>
          <cell r="BX42" t="str">
            <v>0: No</v>
          </cell>
          <cell r="BY42" t="str">
            <v>0: No</v>
          </cell>
          <cell r="BZ42" t="str">
            <v>0: No</v>
          </cell>
          <cell r="CA42" t="str">
            <v/>
          </cell>
          <cell r="CB42" t="str">
            <v>By TRACnet ID number.</v>
          </cell>
          <cell r="CC42">
            <v>76.550509369126829</v>
          </cell>
          <cell r="CD42">
            <v>73.946196909194811</v>
          </cell>
          <cell r="CE42">
            <v>78.281469162124765</v>
          </cell>
          <cell r="CF42">
            <v>61.528281404960453</v>
          </cell>
          <cell r="CG42">
            <v>59.435037725438093</v>
          </cell>
          <cell r="CH42">
            <v>62.919558642982366</v>
          </cell>
          <cell r="CI42">
            <v>59.435037725438093</v>
          </cell>
          <cell r="CJ42">
            <v>0</v>
          </cell>
          <cell r="CK42">
            <v>113.46689020310907</v>
          </cell>
          <cell r="CL42">
            <v>0</v>
          </cell>
          <cell r="CM42">
            <v>15.022227964166371</v>
          </cell>
          <cell r="CN42">
            <v>14.511159183756712</v>
          </cell>
          <cell r="CO42">
            <v>15.361910519142397</v>
          </cell>
          <cell r="CP42">
            <v>14.511159183756714</v>
          </cell>
          <cell r="CQ42">
            <v>0</v>
          </cell>
          <cell r="CR42">
            <v>27.703122078080995</v>
          </cell>
          <cell r="CS42">
            <v>0</v>
          </cell>
          <cell r="CT42">
            <v>62.919558642982366</v>
          </cell>
          <cell r="CU42">
            <v>59.435037725438093</v>
          </cell>
          <cell r="CV42">
            <v>113.46689020310907</v>
          </cell>
          <cell r="CW42">
            <v>15.361910519142397</v>
          </cell>
          <cell r="CX42">
            <v>14.511159183756714</v>
          </cell>
          <cell r="CY42">
            <v>27.703122078080995</v>
          </cell>
          <cell r="CZ42">
            <v>40.60941820668419</v>
          </cell>
          <cell r="DA42">
            <v>39.227851778219495</v>
          </cell>
          <cell r="DB42">
            <v>39.227851778219488</v>
          </cell>
          <cell r="DC42">
            <v>0</v>
          </cell>
          <cell r="DD42">
            <v>74.889535212964489</v>
          </cell>
          <cell r="DE42">
            <v>0</v>
          </cell>
          <cell r="DF42">
            <v>1.9017148362069334</v>
          </cell>
          <cell r="DG42">
            <v>1.8370169042926006</v>
          </cell>
          <cell r="DH42">
            <v>1.8370169042926003</v>
          </cell>
          <cell r="DI42">
            <v>0</v>
          </cell>
          <cell r="DJ42">
            <v>3.5070322718313274</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15.022227964166371</v>
          </cell>
          <cell r="EK42">
            <v>14.511159183756712</v>
          </cell>
          <cell r="EL42">
            <v>14.511159183756714</v>
          </cell>
          <cell r="EM42">
            <v>0</v>
          </cell>
          <cell r="EN42">
            <v>27.703122078080995</v>
          </cell>
          <cell r="EO42">
            <v>0</v>
          </cell>
          <cell r="EP42">
            <v>0</v>
          </cell>
          <cell r="EQ42">
            <v>0</v>
          </cell>
          <cell r="ER42">
            <v>0</v>
          </cell>
          <cell r="ES42">
            <v>0</v>
          </cell>
          <cell r="ET42">
            <v>0</v>
          </cell>
          <cell r="EU42">
            <v>0</v>
          </cell>
          <cell r="EV42">
            <v>0.58111380145278457</v>
          </cell>
          <cell r="EW42">
            <v>0</v>
          </cell>
          <cell r="EX42">
            <v>6.3341404358353506</v>
          </cell>
          <cell r="EY42">
            <v>0</v>
          </cell>
          <cell r="EZ42">
            <v>0</v>
          </cell>
          <cell r="FA42">
            <v>5.7530266343825653</v>
          </cell>
          <cell r="FB42">
            <v>0</v>
          </cell>
          <cell r="FC42">
            <v>0</v>
          </cell>
          <cell r="FD42">
            <v>2.9055690072639222</v>
          </cell>
          <cell r="FE42">
            <v>15.573849878934622</v>
          </cell>
          <cell r="FF42">
            <v>0</v>
          </cell>
          <cell r="FG42">
            <v>4.9975786924939465</v>
          </cell>
          <cell r="FH42">
            <v>4.9975786924939465</v>
          </cell>
          <cell r="FI42">
            <v>0.56134382309164366</v>
          </cell>
          <cell r="FJ42">
            <v>0</v>
          </cell>
          <cell r="FK42">
            <v>6.1186476716989171</v>
          </cell>
          <cell r="FL42">
            <v>0</v>
          </cell>
          <cell r="FM42">
            <v>0</v>
          </cell>
          <cell r="FN42">
            <v>5.5573038486072717</v>
          </cell>
          <cell r="FO42">
            <v>0</v>
          </cell>
          <cell r="FP42">
            <v>0</v>
          </cell>
          <cell r="FQ42">
            <v>2.8067191154582187</v>
          </cell>
          <cell r="FR42">
            <v>15.044014458856051</v>
          </cell>
          <cell r="FS42">
            <v>0</v>
          </cell>
          <cell r="FT42">
            <v>4.827556878588136</v>
          </cell>
          <cell r="FU42">
            <v>4.827556878588136</v>
          </cell>
          <cell r="FV42">
            <v>0.59425394426516709</v>
          </cell>
          <cell r="FW42">
            <v>0</v>
          </cell>
          <cell r="FX42">
            <v>6.477367992490322</v>
          </cell>
          <cell r="FY42">
            <v>0</v>
          </cell>
          <cell r="FZ42">
            <v>0</v>
          </cell>
          <cell r="GA42">
            <v>5.8831140482251536</v>
          </cell>
          <cell r="GB42">
            <v>0</v>
          </cell>
          <cell r="GC42">
            <v>0</v>
          </cell>
          <cell r="GD42">
            <v>2.9712697213258359</v>
          </cell>
          <cell r="GE42">
            <v>15.92600570630648</v>
          </cell>
          <cell r="GF42">
            <v>0</v>
          </cell>
          <cell r="GG42">
            <v>5.1105839206804369</v>
          </cell>
          <cell r="GH42">
            <v>5.1105839206804369</v>
          </cell>
          <cell r="GI42">
            <v>12067.268206039078</v>
          </cell>
          <cell r="GJ42">
            <v>0</v>
          </cell>
          <cell r="GK42">
            <v>3636.1492007104794</v>
          </cell>
          <cell r="GL42">
            <v>0</v>
          </cell>
          <cell r="GM42" t="e">
            <v>#DIV/0!</v>
          </cell>
          <cell r="GN42">
            <v>3636.1492007104794</v>
          </cell>
          <cell r="GO42">
            <v>0</v>
          </cell>
          <cell r="GP42">
            <v>0</v>
          </cell>
          <cell r="GQ42">
            <v>3636.1492007104798</v>
          </cell>
          <cell r="GR42">
            <v>0</v>
          </cell>
          <cell r="GS42">
            <v>3005.9012350778639</v>
          </cell>
          <cell r="GT42">
            <v>0</v>
          </cell>
          <cell r="GU42">
            <v>1</v>
          </cell>
          <cell r="GV42">
            <v>0</v>
          </cell>
          <cell r="GW42">
            <v>20.91886319827627</v>
          </cell>
          <cell r="GX42">
            <v>0</v>
          </cell>
          <cell r="GY42">
            <v>0</v>
          </cell>
          <cell r="GZ42">
            <v>2.9055690072639222</v>
          </cell>
          <cell r="HA42">
            <v>3.38</v>
          </cell>
          <cell r="HB42">
            <v>95.563523274219776</v>
          </cell>
          <cell r="HC42">
            <v>102.15127153956884</v>
          </cell>
          <cell r="HD42">
            <v>0</v>
          </cell>
          <cell r="HE42">
            <v>0</v>
          </cell>
          <cell r="HF42">
            <v>0</v>
          </cell>
          <cell r="HG42">
            <v>86.962806179539996</v>
          </cell>
          <cell r="HH42">
            <v>8.60071709467978</v>
          </cell>
          <cell r="HI42">
            <v>92.957657101007655</v>
          </cell>
          <cell r="HJ42">
            <v>9.1936144385611946</v>
          </cell>
          <cell r="HK42">
            <v>0</v>
          </cell>
          <cell r="HL42">
            <v>0</v>
          </cell>
          <cell r="HM42">
            <v>0</v>
          </cell>
          <cell r="HN42">
            <v>0</v>
          </cell>
          <cell r="HO42">
            <v>0</v>
          </cell>
          <cell r="HP42">
            <v>0</v>
          </cell>
          <cell r="HQ42">
            <v>154.5</v>
          </cell>
          <cell r="HR42">
            <v>103.50000000000001</v>
          </cell>
          <cell r="HS42">
            <v>25.499999999999996</v>
          </cell>
          <cell r="HT42">
            <v>1</v>
          </cell>
          <cell r="HU42" t="str">
            <v>0: No</v>
          </cell>
          <cell r="HV42" t="str">
            <v>N/A</v>
          </cell>
          <cell r="HW42" t="str">
            <v>N/A</v>
          </cell>
          <cell r="HX42" t="str">
            <v>N/A</v>
          </cell>
          <cell r="HY42" t="str">
            <v>N/A</v>
          </cell>
          <cell r="HZ42" t="str">
            <v>N/A</v>
          </cell>
          <cell r="IA42" t="str">
            <v>N/A</v>
          </cell>
          <cell r="IB42" t="str">
            <v>N/A</v>
          </cell>
          <cell r="IC42" t="str">
            <v>N/A</v>
          </cell>
          <cell r="ID42">
            <v>0</v>
          </cell>
          <cell r="IE42">
            <v>93.5</v>
          </cell>
          <cell r="IF42">
            <v>0</v>
          </cell>
          <cell r="IG42">
            <v>130.5</v>
          </cell>
          <cell r="IH42">
            <v>0</v>
          </cell>
          <cell r="II42">
            <v>25.5</v>
          </cell>
          <cell r="IJ42">
            <v>0</v>
          </cell>
          <cell r="IK42">
            <v>0</v>
          </cell>
          <cell r="IL42">
            <v>0</v>
          </cell>
          <cell r="IM42">
            <v>0</v>
          </cell>
          <cell r="IN42">
            <v>55.289520426287744</v>
          </cell>
          <cell r="IO42">
            <v>102.12078152753109</v>
          </cell>
          <cell r="IP42">
            <v>125.86145648312612</v>
          </cell>
          <cell r="IQ42">
            <v>164.17051509769095</v>
          </cell>
          <cell r="IR42">
            <v>181.40852575488455</v>
          </cell>
          <cell r="IS42" t="str">
            <v>N/A</v>
          </cell>
          <cell r="IT42">
            <v>151.31971580817051</v>
          </cell>
          <cell r="IU42" t="str">
            <v>N/A</v>
          </cell>
          <cell r="IV42">
            <v>1724</v>
          </cell>
          <cell r="IW42">
            <v>0</v>
          </cell>
          <cell r="IX42">
            <v>423</v>
          </cell>
          <cell r="IY42">
            <v>0</v>
          </cell>
          <cell r="IZ42">
            <v>126</v>
          </cell>
          <cell r="JA42">
            <v>0</v>
          </cell>
          <cell r="JB42">
            <v>0</v>
          </cell>
          <cell r="JC42">
            <v>303</v>
          </cell>
          <cell r="JD42">
            <v>1724</v>
          </cell>
          <cell r="JE42">
            <v>0</v>
          </cell>
          <cell r="JF42">
            <v>423</v>
          </cell>
          <cell r="JG42">
            <v>0</v>
          </cell>
          <cell r="JH42">
            <v>126</v>
          </cell>
          <cell r="JI42">
            <v>0</v>
          </cell>
          <cell r="JJ42">
            <v>0</v>
          </cell>
          <cell r="JK42">
            <v>303</v>
          </cell>
          <cell r="JL42">
            <v>87.5</v>
          </cell>
          <cell r="JM42">
            <v>6</v>
          </cell>
          <cell r="JN42">
            <v>76</v>
          </cell>
          <cell r="JO42">
            <v>54.5</v>
          </cell>
          <cell r="JP42">
            <v>23</v>
          </cell>
          <cell r="JQ42">
            <v>2.5</v>
          </cell>
          <cell r="JR42">
            <v>0</v>
          </cell>
          <cell r="JS42">
            <v>0</v>
          </cell>
          <cell r="JT42">
            <v>0</v>
          </cell>
          <cell r="JU42">
            <v>0</v>
          </cell>
          <cell r="JV42">
            <v>5.6891651865008885</v>
          </cell>
          <cell r="JW42">
            <v>12.104795737122558</v>
          </cell>
          <cell r="JX42" t="str">
            <v/>
          </cell>
          <cell r="JY42">
            <v>3.1101243339253997</v>
          </cell>
          <cell r="JZ42">
            <v>16.078152753108348</v>
          </cell>
          <cell r="KA42" t="str">
            <v/>
          </cell>
          <cell r="KB42" t="str">
            <v/>
          </cell>
          <cell r="KC42" t="str">
            <v/>
          </cell>
          <cell r="KD42" t="str">
            <v/>
          </cell>
          <cell r="KE42" t="str">
            <v/>
          </cell>
          <cell r="KF42" t="str">
            <v>Tenofovir/Emtricitabine (TDF/FTC)</v>
          </cell>
          <cell r="KG42">
            <v>13.179396092362346</v>
          </cell>
          <cell r="KH42" t="str">
            <v>0: No</v>
          </cell>
          <cell r="KI42" t="str">
            <v>N/A</v>
          </cell>
          <cell r="KJ42" t="str">
            <v>N/A</v>
          </cell>
          <cell r="KK42" t="str">
            <v>N/A</v>
          </cell>
          <cell r="KL42" t="str">
            <v>N/A</v>
          </cell>
          <cell r="KM42">
            <v>93.5</v>
          </cell>
          <cell r="KN42">
            <v>130.5</v>
          </cell>
          <cell r="KO42">
            <v>25.5</v>
          </cell>
          <cell r="KP42">
            <v>0</v>
          </cell>
          <cell r="KQ42">
            <v>11.426999083945828</v>
          </cell>
          <cell r="KR42">
            <v>14.023540355476758</v>
          </cell>
          <cell r="KS42">
            <v>9.7599668177570926</v>
          </cell>
          <cell r="KT42">
            <v>0</v>
          </cell>
          <cell r="KU42">
            <v>8.8487824156305503</v>
          </cell>
          <cell r="KV42">
            <v>0</v>
          </cell>
          <cell r="KW42">
            <v>0</v>
          </cell>
          <cell r="KX42">
            <v>0</v>
          </cell>
          <cell r="KY42">
            <v>0</v>
          </cell>
          <cell r="KZ42">
            <v>0</v>
          </cell>
          <cell r="LA42">
            <v>0</v>
          </cell>
          <cell r="LB42">
            <v>0</v>
          </cell>
          <cell r="LC42">
            <v>0</v>
          </cell>
          <cell r="LD42">
            <v>0</v>
          </cell>
          <cell r="LE42">
            <v>0</v>
          </cell>
          <cell r="LF42">
            <v>0</v>
          </cell>
          <cell r="LG42">
            <v>0</v>
          </cell>
          <cell r="LH42">
            <v>0</v>
          </cell>
          <cell r="LI42">
            <v>11.426999083945828</v>
          </cell>
          <cell r="LJ42">
            <v>14.023540355476758</v>
          </cell>
          <cell r="LK42">
            <v>9.7599668177570926</v>
          </cell>
          <cell r="LL42">
            <v>0</v>
          </cell>
          <cell r="LM42">
            <v>8.8487824156305503</v>
          </cell>
          <cell r="LN42">
            <v>0</v>
          </cell>
          <cell r="LO42">
            <v>0</v>
          </cell>
          <cell r="LP42">
            <v>0</v>
          </cell>
          <cell r="LQ42">
            <v>0</v>
          </cell>
          <cell r="LR42">
            <v>0</v>
          </cell>
          <cell r="LS42">
            <v>0</v>
          </cell>
          <cell r="LT42">
            <v>0</v>
          </cell>
          <cell r="LU42">
            <v>0</v>
          </cell>
          <cell r="LV42">
            <v>0</v>
          </cell>
          <cell r="LW42">
            <v>0</v>
          </cell>
          <cell r="LX42">
            <v>0</v>
          </cell>
          <cell r="LY42">
            <v>0</v>
          </cell>
          <cell r="LZ42">
            <v>0</v>
          </cell>
          <cell r="MA42">
            <v>0</v>
          </cell>
          <cell r="MB42">
            <v>0</v>
          </cell>
          <cell r="MC42">
            <v>0</v>
          </cell>
          <cell r="MD42">
            <v>0</v>
          </cell>
          <cell r="ME42">
            <v>0</v>
          </cell>
          <cell r="MF42">
            <v>0</v>
          </cell>
          <cell r="MG42">
            <v>0</v>
          </cell>
          <cell r="MH42">
            <v>0</v>
          </cell>
          <cell r="MI42">
            <v>0</v>
          </cell>
          <cell r="MJ42">
            <v>0</v>
          </cell>
          <cell r="MK42">
            <v>0</v>
          </cell>
          <cell r="ML42">
            <v>0</v>
          </cell>
          <cell r="MM42">
            <v>11.426999083945828</v>
          </cell>
          <cell r="MN42">
            <v>14.023540355476758</v>
          </cell>
          <cell r="MO42">
            <v>9.7599668177570926</v>
          </cell>
          <cell r="MP42">
            <v>0</v>
          </cell>
          <cell r="MQ42">
            <v>8.8487824156305503</v>
          </cell>
          <cell r="MR42">
            <v>0</v>
          </cell>
          <cell r="MS42">
            <v>0</v>
          </cell>
          <cell r="MT42">
            <v>1.8188861985472153</v>
          </cell>
          <cell r="MU42">
            <v>0</v>
          </cell>
          <cell r="MV42">
            <v>0</v>
          </cell>
          <cell r="MW42">
            <v>0</v>
          </cell>
          <cell r="MX42">
            <v>0</v>
          </cell>
          <cell r="MY42">
            <v>0</v>
          </cell>
          <cell r="MZ42">
            <v>0</v>
          </cell>
          <cell r="NA42">
            <v>0</v>
          </cell>
          <cell r="NB42">
            <v>0</v>
          </cell>
          <cell r="NC42" t="str">
            <v/>
          </cell>
          <cell r="ND42">
            <v>6.2824156305506218</v>
          </cell>
          <cell r="NE42">
            <v>0</v>
          </cell>
          <cell r="NF42">
            <v>0</v>
          </cell>
          <cell r="NG42" t="str">
            <v>N/A</v>
          </cell>
          <cell r="NH42" t="str">
            <v>N/A</v>
          </cell>
          <cell r="NI42" t="str">
            <v>N/A</v>
          </cell>
          <cell r="NJ42" t="str">
            <v>N/A</v>
          </cell>
          <cell r="NK42" t="str">
            <v>N/A</v>
          </cell>
          <cell r="NL42" t="str">
            <v>N/A</v>
          </cell>
          <cell r="NM42">
            <v>306.74</v>
          </cell>
          <cell r="NN42">
            <v>300.47999999999996</v>
          </cell>
          <cell r="NO42">
            <v>626</v>
          </cell>
          <cell r="NP42">
            <v>0</v>
          </cell>
          <cell r="NQ42">
            <v>0</v>
          </cell>
          <cell r="NR42">
            <v>0</v>
          </cell>
          <cell r="NS42">
            <v>0</v>
          </cell>
          <cell r="NT42">
            <v>0</v>
          </cell>
          <cell r="NU42">
            <v>0</v>
          </cell>
          <cell r="NV42">
            <v>15.709163589261216</v>
          </cell>
          <cell r="NW42">
            <v>9.7012044218118092</v>
          </cell>
          <cell r="NX42">
            <v>0</v>
          </cell>
          <cell r="NY42">
            <v>0</v>
          </cell>
          <cell r="NZ42">
            <v>9.7012044218118092</v>
          </cell>
          <cell r="OA42">
            <v>0</v>
          </cell>
          <cell r="OB42">
            <v>0</v>
          </cell>
          <cell r="OC42">
            <v>0</v>
          </cell>
          <cell r="OD42">
            <v>0</v>
          </cell>
          <cell r="OE42">
            <v>9.7012044218118092</v>
          </cell>
          <cell r="OF42">
            <v>0</v>
          </cell>
          <cell r="OG42">
            <v>1.5441837968561063</v>
          </cell>
          <cell r="OH42">
            <v>0</v>
          </cell>
          <cell r="OI42">
            <v>0</v>
          </cell>
          <cell r="OJ42">
            <v>0</v>
          </cell>
          <cell r="OK42">
            <v>0</v>
          </cell>
          <cell r="OL42">
            <v>0</v>
          </cell>
          <cell r="OM42">
            <v>0</v>
          </cell>
          <cell r="ON42">
            <v>0</v>
          </cell>
          <cell r="OO42">
            <v>0</v>
          </cell>
          <cell r="OP42">
            <v>2.9547159586958487</v>
          </cell>
          <cell r="OQ42">
            <v>2.9547159586958491</v>
          </cell>
          <cell r="OR42">
            <v>2.9547159586958496</v>
          </cell>
          <cell r="OS42">
            <v>2.9547159586958496</v>
          </cell>
          <cell r="OT42">
            <v>2.9547159586958496</v>
          </cell>
          <cell r="OU42">
            <v>0</v>
          </cell>
          <cell r="OV42">
            <v>2.9547159586958496</v>
          </cell>
          <cell r="OW42">
            <v>0.56352478722168931</v>
          </cell>
          <cell r="OX42">
            <v>0.56352478722168942</v>
          </cell>
          <cell r="OY42">
            <v>0.56352478722168942</v>
          </cell>
          <cell r="OZ42">
            <v>0</v>
          </cell>
          <cell r="PA42">
            <v>0.56352478722168942</v>
          </cell>
          <cell r="PB42">
            <v>0</v>
          </cell>
          <cell r="PC42">
            <v>2.4613841243081214</v>
          </cell>
          <cell r="PD42">
            <v>0</v>
          </cell>
          <cell r="PE42">
            <v>2.4613841243081218</v>
          </cell>
          <cell r="PF42">
            <v>2.4613841243081218</v>
          </cell>
          <cell r="PG42">
            <v>0</v>
          </cell>
          <cell r="PH42">
            <v>2.4613841243081223</v>
          </cell>
          <cell r="PI42">
            <v>0.4933318343877276</v>
          </cell>
          <cell r="PJ42">
            <v>0</v>
          </cell>
          <cell r="PK42">
            <v>0.49333183438772765</v>
          </cell>
          <cell r="PL42">
            <v>0.49333183438772765</v>
          </cell>
          <cell r="PM42">
            <v>0</v>
          </cell>
          <cell r="PN42">
            <v>0.49333183438772765</v>
          </cell>
          <cell r="PO42">
            <v>0</v>
          </cell>
          <cell r="PP42">
            <v>1</v>
          </cell>
          <cell r="PQ42">
            <v>1</v>
          </cell>
          <cell r="PR42">
            <v>1</v>
          </cell>
          <cell r="PS42">
            <v>1</v>
          </cell>
          <cell r="PT42" t="str">
            <v>1: Yes</v>
          </cell>
          <cell r="PU42" t="str">
            <v>1: Yes</v>
          </cell>
          <cell r="PV42">
            <v>1</v>
          </cell>
          <cell r="PW42" t="str">
            <v>1: Yes</v>
          </cell>
          <cell r="PX42" t="str">
            <v>0: All patients when initiated</v>
          </cell>
          <cell r="PY42">
            <v>1</v>
          </cell>
          <cell r="PZ42" t="str">
            <v>0: No</v>
          </cell>
          <cell r="QA42" t="str">
            <v>N/A</v>
          </cell>
          <cell r="QB42" t="str">
            <v>N/A</v>
          </cell>
          <cell r="QC42">
            <v>0</v>
          </cell>
          <cell r="QD42">
            <v>0</v>
          </cell>
          <cell r="QE42">
            <v>1.1370369905255058</v>
          </cell>
          <cell r="QF42">
            <v>0</v>
          </cell>
          <cell r="QG42">
            <v>0</v>
          </cell>
          <cell r="QH42">
            <v>0</v>
          </cell>
          <cell r="QI42">
            <v>1.2541541809486538</v>
          </cell>
          <cell r="QJ42">
            <v>0.56352478722168931</v>
          </cell>
          <cell r="QK42">
            <v>0</v>
          </cell>
          <cell r="QL42">
            <v>0</v>
          </cell>
          <cell r="QM42">
            <v>0</v>
          </cell>
          <cell r="QN42">
            <v>1.137036990525506</v>
          </cell>
          <cell r="QO42">
            <v>0</v>
          </cell>
          <cell r="QP42">
            <v>0</v>
          </cell>
          <cell r="QQ42">
            <v>0</v>
          </cell>
          <cell r="QR42">
            <v>1.2541541809486543</v>
          </cell>
          <cell r="QS42">
            <v>0.56352478722168942</v>
          </cell>
          <cell r="QT42">
            <v>0</v>
          </cell>
          <cell r="QU42">
            <v>0</v>
          </cell>
          <cell r="QV42">
            <v>0</v>
          </cell>
          <cell r="QW42">
            <v>1.1370369905255058</v>
          </cell>
          <cell r="QX42">
            <v>0</v>
          </cell>
          <cell r="QY42">
            <v>0</v>
          </cell>
          <cell r="QZ42">
            <v>0</v>
          </cell>
          <cell r="RA42">
            <v>1.2541541809486541</v>
          </cell>
          <cell r="RB42">
            <v>0.56352478722168942</v>
          </cell>
          <cell r="RC42">
            <v>0</v>
          </cell>
          <cell r="RD42">
            <v>4.9581512244590771</v>
          </cell>
          <cell r="RE42">
            <v>8.2535931305989472</v>
          </cell>
          <cell r="RF42">
            <v>4.958151224459078</v>
          </cell>
          <cell r="RG42">
            <v>4.958151224459078</v>
          </cell>
          <cell r="RH42">
            <v>0</v>
          </cell>
          <cell r="RI42">
            <v>4.958151224459078</v>
          </cell>
          <cell r="RJ42">
            <v>0</v>
          </cell>
          <cell r="RK42">
            <v>4.0656840040564433</v>
          </cell>
          <cell r="RL42">
            <v>4.0656840040564433</v>
          </cell>
          <cell r="RM42">
            <v>4.0656840040564433</v>
          </cell>
          <cell r="RN42">
            <v>0</v>
          </cell>
          <cell r="RO42">
            <v>4.0656840040564441</v>
          </cell>
          <cell r="RP42">
            <v>0</v>
          </cell>
          <cell r="RQ42">
            <v>0.89246722040263404</v>
          </cell>
          <cell r="RR42">
            <v>0.89246722040263404</v>
          </cell>
          <cell r="RS42">
            <v>0.89246722040263404</v>
          </cell>
          <cell r="RT42">
            <v>0</v>
          </cell>
          <cell r="RU42">
            <v>0.89246722040263404</v>
          </cell>
          <cell r="RV42">
            <v>0</v>
          </cell>
          <cell r="RW42">
            <v>6.0443831523229656</v>
          </cell>
          <cell r="RX42">
            <v>6.0746885562410569</v>
          </cell>
          <cell r="RY42">
            <v>5.9262358205049308</v>
          </cell>
          <cell r="RZ42">
            <v>5.9262358205049308</v>
          </cell>
          <cell r="SA42">
            <v>0</v>
          </cell>
          <cell r="SB42">
            <v>8.2281810540132341</v>
          </cell>
          <cell r="SC42">
            <v>0</v>
          </cell>
          <cell r="SD42">
            <v>0.74387729518878021</v>
          </cell>
          <cell r="SE42">
            <v>0.71856996641348703</v>
          </cell>
          <cell r="SF42">
            <v>0.7185699664134868</v>
          </cell>
          <cell r="SG42">
            <v>0</v>
          </cell>
          <cell r="SH42">
            <v>1.3718153904257475</v>
          </cell>
          <cell r="SI42">
            <v>0</v>
          </cell>
          <cell r="SJ42">
            <v>4.2792243584886771</v>
          </cell>
          <cell r="SK42">
            <v>4.2491115523702714</v>
          </cell>
          <cell r="SL42">
            <v>4.2491115523702714</v>
          </cell>
          <cell r="SM42">
            <v>0</v>
          </cell>
          <cell r="SN42">
            <v>5.026398360301612</v>
          </cell>
          <cell r="SO42">
            <v>0</v>
          </cell>
          <cell r="SP42">
            <v>0</v>
          </cell>
          <cell r="SQ42">
            <v>0</v>
          </cell>
          <cell r="SR42">
            <v>0</v>
          </cell>
          <cell r="SS42">
            <v>0</v>
          </cell>
          <cell r="ST42">
            <v>0</v>
          </cell>
          <cell r="SU42">
            <v>0</v>
          </cell>
          <cell r="SV42">
            <v>0</v>
          </cell>
          <cell r="SW42">
            <v>0</v>
          </cell>
          <cell r="SX42">
            <v>0</v>
          </cell>
          <cell r="SY42">
            <v>0</v>
          </cell>
          <cell r="SZ42">
            <v>0</v>
          </cell>
          <cell r="TA42">
            <v>0</v>
          </cell>
          <cell r="TB42">
            <v>0</v>
          </cell>
          <cell r="TC42">
            <v>0</v>
          </cell>
          <cell r="TD42">
            <v>0</v>
          </cell>
          <cell r="TE42">
            <v>0</v>
          </cell>
          <cell r="TF42">
            <v>0</v>
          </cell>
          <cell r="TG42">
            <v>0</v>
          </cell>
          <cell r="TH42">
            <v>0.33077121439538276</v>
          </cell>
          <cell r="TI42">
            <v>0.31951810057372404</v>
          </cell>
          <cell r="TJ42">
            <v>0.31951810057372398</v>
          </cell>
          <cell r="TK42">
            <v>0</v>
          </cell>
          <cell r="TL42">
            <v>0.60998910109529125</v>
          </cell>
          <cell r="TM42">
            <v>0</v>
          </cell>
          <cell r="TN42">
            <v>0.33077121439538276</v>
          </cell>
          <cell r="TO42">
            <v>0.31951810057372404</v>
          </cell>
          <cell r="TP42">
            <v>0.31951810057372398</v>
          </cell>
          <cell r="TQ42">
            <v>0</v>
          </cell>
          <cell r="TR42">
            <v>0.60998910109529125</v>
          </cell>
          <cell r="TS42">
            <v>0</v>
          </cell>
          <cell r="TT42">
            <v>0.33077121439538276</v>
          </cell>
          <cell r="TU42">
            <v>0.31951810057372404</v>
          </cell>
          <cell r="TV42">
            <v>0.31951810057372398</v>
          </cell>
          <cell r="TW42">
            <v>0</v>
          </cell>
          <cell r="TX42">
            <v>0.60998910109529125</v>
          </cell>
          <cell r="TY42">
            <v>0</v>
          </cell>
          <cell r="TZ42">
            <v>1.9923901764095473</v>
          </cell>
          <cell r="UA42">
            <v>1.9923901764095473</v>
          </cell>
          <cell r="UB42">
            <v>1</v>
          </cell>
          <cell r="UC42">
            <v>0</v>
          </cell>
          <cell r="UD42">
            <v>1</v>
          </cell>
          <cell r="UE42">
            <v>0</v>
          </cell>
          <cell r="UF42">
            <v>1</v>
          </cell>
          <cell r="UG42">
            <v>0</v>
          </cell>
          <cell r="UH42">
            <v>0</v>
          </cell>
          <cell r="UI42">
            <v>0</v>
          </cell>
          <cell r="UJ42">
            <v>3.5404622848025324</v>
          </cell>
          <cell r="UK42">
            <v>3.5404622848025333</v>
          </cell>
          <cell r="UL42">
            <v>3.5404622848025329</v>
          </cell>
          <cell r="UM42">
            <v>3.5404622848025333</v>
          </cell>
          <cell r="UN42">
            <v>0</v>
          </cell>
          <cell r="UO42">
            <v>3.5404622848025333</v>
          </cell>
          <cell r="UP42">
            <v>0</v>
          </cell>
          <cell r="UQ42">
            <v>3.5404622848025324</v>
          </cell>
          <cell r="UR42">
            <v>3.5404622848025329</v>
          </cell>
          <cell r="US42">
            <v>3.5404622848025333</v>
          </cell>
          <cell r="UT42">
            <v>0</v>
          </cell>
          <cell r="UU42">
            <v>3.5404622848025333</v>
          </cell>
          <cell r="UV42">
            <v>0</v>
          </cell>
          <cell r="UW42">
            <v>0</v>
          </cell>
          <cell r="UX42">
            <v>0</v>
          </cell>
          <cell r="UY42">
            <v>0</v>
          </cell>
          <cell r="UZ42">
            <v>0</v>
          </cell>
          <cell r="VA42">
            <v>0</v>
          </cell>
          <cell r="VB42">
            <v>0</v>
          </cell>
          <cell r="VC42">
            <v>0</v>
          </cell>
          <cell r="VD42">
            <v>0</v>
          </cell>
          <cell r="VE42">
            <v>0</v>
          </cell>
          <cell r="VF42">
            <v>0</v>
          </cell>
          <cell r="VG42">
            <v>0</v>
          </cell>
          <cell r="VH42">
            <v>0</v>
          </cell>
          <cell r="VI42">
            <v>0</v>
          </cell>
          <cell r="VJ42">
            <v>0</v>
          </cell>
          <cell r="VK42">
            <v>0</v>
          </cell>
          <cell r="VL42">
            <v>0</v>
          </cell>
          <cell r="VM42">
            <v>0</v>
          </cell>
          <cell r="VN42">
            <v>0</v>
          </cell>
          <cell r="VO42">
            <v>0</v>
          </cell>
          <cell r="VP42">
            <v>0</v>
          </cell>
          <cell r="VQ42">
            <v>0</v>
          </cell>
          <cell r="VR42">
            <v>0</v>
          </cell>
          <cell r="VS42">
            <v>0</v>
          </cell>
          <cell r="VT42">
            <v>0</v>
          </cell>
          <cell r="VU42">
            <v>0</v>
          </cell>
          <cell r="VV42">
            <v>0</v>
          </cell>
          <cell r="VW42">
            <v>0</v>
          </cell>
          <cell r="VX42">
            <v>0</v>
          </cell>
          <cell r="VY42">
            <v>0</v>
          </cell>
          <cell r="VZ42">
            <v>0</v>
          </cell>
          <cell r="WA42">
            <v>0</v>
          </cell>
          <cell r="WB42">
            <v>0</v>
          </cell>
          <cell r="WC42">
            <v>0</v>
          </cell>
          <cell r="WD42">
            <v>0</v>
          </cell>
          <cell r="WE42">
            <v>0</v>
          </cell>
          <cell r="WF42">
            <v>0</v>
          </cell>
          <cell r="WG42">
            <v>0</v>
          </cell>
          <cell r="WH42">
            <v>0</v>
          </cell>
          <cell r="WI42">
            <v>0</v>
          </cell>
          <cell r="WJ42">
            <v>0</v>
          </cell>
          <cell r="WK42">
            <v>0</v>
          </cell>
          <cell r="WL42">
            <v>0</v>
          </cell>
          <cell r="WM42">
            <v>0</v>
          </cell>
          <cell r="WN42">
            <v>0</v>
          </cell>
          <cell r="WO42">
            <v>0.96983042246009998</v>
          </cell>
          <cell r="WP42">
            <v>0.9917602238571066</v>
          </cell>
          <cell r="WQ42">
            <v>0.93683597899983739</v>
          </cell>
          <cell r="WR42">
            <v>0.93683597899983717</v>
          </cell>
          <cell r="WS42">
            <v>0</v>
          </cell>
          <cell r="WT42">
            <v>1.7885050508178708</v>
          </cell>
          <cell r="WU42">
            <v>0</v>
          </cell>
          <cell r="WV42">
            <v>5.8802936534218711E-2</v>
          </cell>
          <cell r="WW42">
            <v>5.6802411370392443E-2</v>
          </cell>
          <cell r="WX42">
            <v>5.6802411370392436E-2</v>
          </cell>
          <cell r="WY42">
            <v>0</v>
          </cell>
          <cell r="WZ42">
            <v>0.10844096716165827</v>
          </cell>
          <cell r="XA42">
            <v>0</v>
          </cell>
          <cell r="XB42">
            <v>0.15808514573002638</v>
          </cell>
          <cell r="XC42">
            <v>0.15270695663438441</v>
          </cell>
          <cell r="XD42">
            <v>0.15270695663438438</v>
          </cell>
          <cell r="XE42">
            <v>0</v>
          </cell>
          <cell r="XF42">
            <v>0.29153146266564289</v>
          </cell>
          <cell r="XG42">
            <v>0</v>
          </cell>
          <cell r="XH42">
            <v>0</v>
          </cell>
          <cell r="XI42">
            <v>0</v>
          </cell>
          <cell r="XJ42">
            <v>0</v>
          </cell>
          <cell r="XK42">
            <v>0</v>
          </cell>
          <cell r="XL42">
            <v>0</v>
          </cell>
          <cell r="XM42">
            <v>0</v>
          </cell>
          <cell r="XN42">
            <v>0</v>
          </cell>
          <cell r="XO42">
            <v>0</v>
          </cell>
          <cell r="XP42">
            <v>0</v>
          </cell>
          <cell r="XQ42">
            <v>0</v>
          </cell>
          <cell r="XR42">
            <v>0</v>
          </cell>
          <cell r="XS42">
            <v>0</v>
          </cell>
          <cell r="XT42">
            <v>0</v>
          </cell>
          <cell r="XU42">
            <v>0</v>
          </cell>
          <cell r="XV42">
            <v>0</v>
          </cell>
          <cell r="XW42">
            <v>0</v>
          </cell>
          <cell r="XX42">
            <v>0</v>
          </cell>
          <cell r="XY42">
            <v>0</v>
          </cell>
          <cell r="XZ42">
            <v>0.29742859723291426</v>
          </cell>
          <cell r="YA42">
            <v>0.2873098271803381</v>
          </cell>
          <cell r="YB42">
            <v>0.28730982718033804</v>
          </cell>
          <cell r="YC42">
            <v>0</v>
          </cell>
          <cell r="YD42">
            <v>0.54850057916246342</v>
          </cell>
          <cell r="YE42">
            <v>0</v>
          </cell>
          <cell r="YF42">
            <v>0.29742859723291426</v>
          </cell>
          <cell r="YG42">
            <v>0.2873098271803381</v>
          </cell>
          <cell r="YH42">
            <v>0.28730982718033804</v>
          </cell>
          <cell r="YI42">
            <v>0</v>
          </cell>
          <cell r="YJ42">
            <v>0.54850057916246342</v>
          </cell>
          <cell r="YK42">
            <v>0</v>
          </cell>
          <cell r="YL42">
            <v>0.15808514573002638</v>
          </cell>
          <cell r="YM42">
            <v>0.15270695663438441</v>
          </cell>
          <cell r="YN42">
            <v>0.15270695663438438</v>
          </cell>
          <cell r="YO42">
            <v>0</v>
          </cell>
          <cell r="YP42">
            <v>0.29153146266564289</v>
          </cell>
          <cell r="YQ42">
            <v>0</v>
          </cell>
          <cell r="YR42">
            <v>0.39712883678323063</v>
          </cell>
          <cell r="YS42">
            <v>0</v>
          </cell>
          <cell r="YT42">
            <v>0.16024496922832113</v>
          </cell>
          <cell r="YU42">
            <v>0</v>
          </cell>
          <cell r="YV42">
            <v>0</v>
          </cell>
          <cell r="YW42">
            <v>0.27868690300577581</v>
          </cell>
          <cell r="YX42">
            <v>0.13376971344277241</v>
          </cell>
          <cell r="YY42">
            <v>0</v>
          </cell>
          <cell r="YZ42">
            <v>0.15808514573002638</v>
          </cell>
          <cell r="ZA42">
            <v>0.40610871235528073</v>
          </cell>
          <cell r="ZB42">
            <v>0</v>
          </cell>
          <cell r="ZC42">
            <v>0.16386842779248167</v>
          </cell>
          <cell r="ZD42">
            <v>0</v>
          </cell>
          <cell r="ZE42">
            <v>0</v>
          </cell>
          <cell r="ZF42">
            <v>0.28498857007388118</v>
          </cell>
          <cell r="ZG42">
            <v>0.13679451363546297</v>
          </cell>
          <cell r="ZH42">
            <v>0</v>
          </cell>
          <cell r="ZI42">
            <v>0.16165976637440913</v>
          </cell>
          <cell r="ZJ42">
            <v>0.09</v>
          </cell>
          <cell r="ZK42">
            <v>0</v>
          </cell>
          <cell r="ZL42">
            <v>0</v>
          </cell>
          <cell r="ZM42">
            <v>0</v>
          </cell>
          <cell r="ZN42">
            <v>0</v>
          </cell>
          <cell r="ZO42">
            <v>0</v>
          </cell>
          <cell r="ZP42">
            <v>0</v>
          </cell>
          <cell r="ZQ42">
            <v>0</v>
          </cell>
          <cell r="ZR42">
            <v>0</v>
          </cell>
          <cell r="ZS42">
            <v>0</v>
          </cell>
          <cell r="ZT42">
            <v>0</v>
          </cell>
          <cell r="ZU42">
            <v>0</v>
          </cell>
          <cell r="ZV42">
            <v>0</v>
          </cell>
          <cell r="ZW42">
            <v>0</v>
          </cell>
        </row>
        <row r="43">
          <cell r="A43" t="str">
            <v>Rwanda_17</v>
          </cell>
          <cell r="B43" t="str">
            <v>Rwanda</v>
          </cell>
          <cell r="C43" t="str">
            <v>Cyaratsi CS</v>
          </cell>
          <cell r="D43" t="str">
            <v>Health Center</v>
          </cell>
          <cell r="E43" t="str">
            <v>Primary</v>
          </cell>
          <cell r="F43" t="str">
            <v>Rural</v>
          </cell>
          <cell r="G43" t="str">
            <v>No</v>
          </cell>
          <cell r="H43">
            <v>39822</v>
          </cell>
          <cell r="I43">
            <v>7507</v>
          </cell>
          <cell r="J43">
            <v>7200</v>
          </cell>
          <cell r="K43">
            <v>12</v>
          </cell>
          <cell r="L43">
            <v>144</v>
          </cell>
          <cell r="M43" t="str">
            <v>USD</v>
          </cell>
          <cell r="N43">
            <v>1</v>
          </cell>
          <cell r="O43">
            <v>0.15</v>
          </cell>
          <cell r="P43">
            <v>0</v>
          </cell>
          <cell r="Q43">
            <v>0.3</v>
          </cell>
          <cell r="R43">
            <v>0.55000000000000004</v>
          </cell>
          <cell r="S43">
            <v>0</v>
          </cell>
          <cell r="T43">
            <v>7200</v>
          </cell>
          <cell r="U43" t="str">
            <v>Jul-09</v>
          </cell>
          <cell r="V43" t="str">
            <v>Jun-10</v>
          </cell>
          <cell r="W43">
            <v>49</v>
          </cell>
          <cell r="X43">
            <v>28.25</v>
          </cell>
          <cell r="Y43">
            <v>0</v>
          </cell>
          <cell r="Z43">
            <v>1.9166666666666667</v>
          </cell>
          <cell r="AA43">
            <v>0</v>
          </cell>
          <cell r="AB43">
            <v>79.166666666666671</v>
          </cell>
          <cell r="AC43">
            <v>30.166666666666668</v>
          </cell>
          <cell r="AD43">
            <v>4.1936842105263157</v>
          </cell>
          <cell r="AE43">
            <v>19.999999999999996</v>
          </cell>
          <cell r="AF43">
            <v>4</v>
          </cell>
          <cell r="AG43">
            <v>4</v>
          </cell>
          <cell r="AH43">
            <v>4</v>
          </cell>
          <cell r="AI43">
            <v>12</v>
          </cell>
          <cell r="AJ43">
            <v>12</v>
          </cell>
          <cell r="AK43">
            <v>20</v>
          </cell>
          <cell r="AL43">
            <v>20</v>
          </cell>
          <cell r="AM43">
            <v>20</v>
          </cell>
          <cell r="AN43">
            <v>20</v>
          </cell>
          <cell r="AO43">
            <v>20</v>
          </cell>
          <cell r="AP43">
            <v>12</v>
          </cell>
          <cell r="AQ43">
            <v>12</v>
          </cell>
          <cell r="AR43">
            <v>12</v>
          </cell>
          <cell r="AS43">
            <v>12</v>
          </cell>
          <cell r="AT43">
            <v>12</v>
          </cell>
          <cell r="AU43">
            <v>20</v>
          </cell>
          <cell r="AV43">
            <v>20</v>
          </cell>
          <cell r="AW43">
            <v>20</v>
          </cell>
          <cell r="AX43">
            <v>20</v>
          </cell>
          <cell r="AY43">
            <v>20</v>
          </cell>
          <cell r="AZ43">
            <v>25640</v>
          </cell>
          <cell r="BA43" t="str">
            <v>1: Yes</v>
          </cell>
          <cell r="BB43" t="str">
            <v>19</v>
          </cell>
          <cell r="BC43" t="str">
            <v>0</v>
          </cell>
          <cell r="BD43" t="str">
            <v>0</v>
          </cell>
          <cell r="BE43" t="str">
            <v>4</v>
          </cell>
          <cell r="BF43" t="str">
            <v>N/A</v>
          </cell>
          <cell r="BG43" t="str">
            <v>N/A</v>
          </cell>
          <cell r="BH43" t="str">
            <v>1: Yes</v>
          </cell>
          <cell r="BI43" t="str">
            <v>N_INITIATION,N_STAGE,N_MONITORING,N_BLOOD: Initiation, WHO Staging, Routine clinical monitoring, Blood draws for CD4</v>
          </cell>
          <cell r="BJ43" t="str">
            <v>There have been no doctor visits to the facility in the past four months. In 2010, the doctor came once a month to provide TA to ART nurses, did some consultations, some patient initiations. According to the DH, doctor is now too busy to come (clinicians believe GFATM sites to be low priority in catchment compared to PEPFAR sites).</v>
          </cell>
          <cell r="BK43" t="str">
            <v>1: Yes</v>
          </cell>
          <cell r="BL43">
            <v>0.9</v>
          </cell>
          <cell r="BM43" t="str">
            <v>1: Yes</v>
          </cell>
          <cell r="BN43" t="str">
            <v>19</v>
          </cell>
          <cell r="BO43" t="str">
            <v>0</v>
          </cell>
          <cell r="BP43" t="str">
            <v>0</v>
          </cell>
          <cell r="BQ43" t="str">
            <v>4</v>
          </cell>
          <cell r="BR43" t="str">
            <v>N/A</v>
          </cell>
          <cell r="BS43" t="str">
            <v>N/A</v>
          </cell>
          <cell r="BT43" t="str">
            <v>1: Yes</v>
          </cell>
          <cell r="BU43" t="str">
            <v>0: No</v>
          </cell>
          <cell r="BV43" t="str">
            <v>0: No</v>
          </cell>
          <cell r="BW43" t="str">
            <v>0: No</v>
          </cell>
          <cell r="BX43" t="str">
            <v>0: No</v>
          </cell>
          <cell r="BY43" t="str">
            <v>0: No</v>
          </cell>
          <cell r="BZ43" t="str">
            <v>0: No</v>
          </cell>
          <cell r="CA43" t="str">
            <v/>
          </cell>
          <cell r="CB43" t="str">
            <v>By TRACnet ID number.</v>
          </cell>
          <cell r="CC43">
            <v>105.87244812564271</v>
          </cell>
          <cell r="CD43">
            <v>104.60616299465477</v>
          </cell>
          <cell r="CE43">
            <v>107.92928695719218</v>
          </cell>
          <cell r="CF43">
            <v>103.40161166682248</v>
          </cell>
          <cell r="CG43">
            <v>102.16487892197748</v>
          </cell>
          <cell r="CH43">
            <v>105.41044827999613</v>
          </cell>
          <cell r="CI43">
            <v>102.16487892197752</v>
          </cell>
          <cell r="CJ43">
            <v>0</v>
          </cell>
          <cell r="CK43">
            <v>153.24731838296623</v>
          </cell>
          <cell r="CL43">
            <v>0</v>
          </cell>
          <cell r="CM43">
            <v>2.4708364588202296</v>
          </cell>
          <cell r="CN43">
            <v>2.4412840726772944</v>
          </cell>
          <cell r="CO43">
            <v>2.5188386771960487</v>
          </cell>
          <cell r="CP43">
            <v>2.4412840726772949</v>
          </cell>
          <cell r="CQ43">
            <v>0</v>
          </cell>
          <cell r="CR43">
            <v>3.6619261090159414</v>
          </cell>
          <cell r="CS43">
            <v>0</v>
          </cell>
          <cell r="CT43">
            <v>105.41044827999613</v>
          </cell>
          <cell r="CU43">
            <v>102.16487892197752</v>
          </cell>
          <cell r="CV43">
            <v>153.24731838296623</v>
          </cell>
          <cell r="CW43">
            <v>2.5188386771960487</v>
          </cell>
          <cell r="CX43">
            <v>2.4412840726772949</v>
          </cell>
          <cell r="CY43">
            <v>3.6619261090159414</v>
          </cell>
          <cell r="CZ43">
            <v>100.46482475460409</v>
          </cell>
          <cell r="DA43">
            <v>99.263217386244293</v>
          </cell>
          <cell r="DB43">
            <v>99.263217386244321</v>
          </cell>
          <cell r="DC43">
            <v>0</v>
          </cell>
          <cell r="DD43">
            <v>148.89482607936645</v>
          </cell>
          <cell r="DE43">
            <v>0</v>
          </cell>
          <cell r="DF43">
            <v>2.9367869122183792</v>
          </cell>
          <cell r="DG43">
            <v>2.9016615357331874</v>
          </cell>
          <cell r="DH43">
            <v>2.9016615357331879</v>
          </cell>
          <cell r="DI43">
            <v>0</v>
          </cell>
          <cell r="DJ43">
            <v>4.3524923035997816</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v>
          </cell>
          <cell r="EE43">
            <v>0</v>
          </cell>
          <cell r="EF43">
            <v>0</v>
          </cell>
          <cell r="EG43">
            <v>0</v>
          </cell>
          <cell r="EH43">
            <v>0</v>
          </cell>
          <cell r="EI43">
            <v>0</v>
          </cell>
          <cell r="EJ43">
            <v>2.4708364588202296</v>
          </cell>
          <cell r="EK43">
            <v>2.4412840726772944</v>
          </cell>
          <cell r="EL43">
            <v>2.4412840726772949</v>
          </cell>
          <cell r="EM43">
            <v>0</v>
          </cell>
          <cell r="EN43">
            <v>3.6619261090159414</v>
          </cell>
          <cell r="EO43">
            <v>0</v>
          </cell>
          <cell r="EP43">
            <v>0</v>
          </cell>
          <cell r="EQ43">
            <v>0</v>
          </cell>
          <cell r="ER43">
            <v>0</v>
          </cell>
          <cell r="ES43">
            <v>0</v>
          </cell>
          <cell r="ET43">
            <v>0</v>
          </cell>
          <cell r="EU43">
            <v>0</v>
          </cell>
          <cell r="EV43">
            <v>2.5263157894736841</v>
          </cell>
          <cell r="EW43">
            <v>0</v>
          </cell>
          <cell r="EX43">
            <v>25.263157894736842</v>
          </cell>
          <cell r="EY43">
            <v>0</v>
          </cell>
          <cell r="EZ43">
            <v>0.37894736842105259</v>
          </cell>
          <cell r="FA43">
            <v>1.0105263157894737</v>
          </cell>
          <cell r="FB43">
            <v>0</v>
          </cell>
          <cell r="FC43">
            <v>0</v>
          </cell>
          <cell r="FD43">
            <v>0</v>
          </cell>
          <cell r="FE43">
            <v>29.178947368421053</v>
          </cell>
          <cell r="FF43">
            <v>0</v>
          </cell>
          <cell r="FG43">
            <v>2.2736842105263158</v>
          </cell>
          <cell r="FH43">
            <v>2.2736842105263158</v>
          </cell>
          <cell r="FI43">
            <v>2.4960998439937598</v>
          </cell>
          <cell r="FJ43">
            <v>0</v>
          </cell>
          <cell r="FK43">
            <v>24.960998439937594</v>
          </cell>
          <cell r="FL43">
            <v>0</v>
          </cell>
          <cell r="FM43">
            <v>0.37441497659906392</v>
          </cell>
          <cell r="FN43">
            <v>0.99843993759750405</v>
          </cell>
          <cell r="FO43">
            <v>0</v>
          </cell>
          <cell r="FP43">
            <v>0</v>
          </cell>
          <cell r="FQ43">
            <v>0</v>
          </cell>
          <cell r="FR43">
            <v>28.829953198127921</v>
          </cell>
          <cell r="FS43">
            <v>0</v>
          </cell>
          <cell r="FT43">
            <v>2.2464898595943836</v>
          </cell>
          <cell r="FU43">
            <v>2.2464898595943836</v>
          </cell>
          <cell r="FV43">
            <v>2.5753958335128986</v>
          </cell>
          <cell r="FW43">
            <v>0</v>
          </cell>
          <cell r="FX43">
            <v>25.753958335128988</v>
          </cell>
          <cell r="FY43">
            <v>0</v>
          </cell>
          <cell r="FZ43">
            <v>0.38630937502693474</v>
          </cell>
          <cell r="GA43">
            <v>1.0301583334051594</v>
          </cell>
          <cell r="GB43">
            <v>0</v>
          </cell>
          <cell r="GC43">
            <v>0</v>
          </cell>
          <cell r="GD43">
            <v>0</v>
          </cell>
          <cell r="GE43">
            <v>29.745821877073983</v>
          </cell>
          <cell r="GF43">
            <v>0</v>
          </cell>
          <cell r="GG43">
            <v>2.3178562501616087</v>
          </cell>
          <cell r="GH43">
            <v>2.3178562501616087</v>
          </cell>
          <cell r="GI43">
            <v>9970.5506216696267</v>
          </cell>
          <cell r="GJ43">
            <v>0</v>
          </cell>
          <cell r="GK43">
            <v>2906.195381882771</v>
          </cell>
          <cell r="GL43">
            <v>0</v>
          </cell>
          <cell r="GM43">
            <v>4898.8134991119005</v>
          </cell>
          <cell r="GN43">
            <v>2906.195381882771</v>
          </cell>
          <cell r="GO43">
            <v>0</v>
          </cell>
          <cell r="GP43">
            <v>0</v>
          </cell>
          <cell r="GQ43" t="str">
            <v/>
          </cell>
          <cell r="GR43">
            <v>0</v>
          </cell>
          <cell r="GS43">
            <v>1086.7104795737123</v>
          </cell>
          <cell r="GT43">
            <v>0</v>
          </cell>
          <cell r="GU43">
            <v>1</v>
          </cell>
          <cell r="GV43">
            <v>0</v>
          </cell>
          <cell r="GW43">
            <v>0</v>
          </cell>
          <cell r="GX43">
            <v>2.9367869122183792</v>
          </cell>
          <cell r="GY43">
            <v>0</v>
          </cell>
          <cell r="GZ43">
            <v>0</v>
          </cell>
          <cell r="HA43">
            <v>2.23</v>
          </cell>
          <cell r="HB43">
            <v>129.15856373217667</v>
          </cell>
          <cell r="HC43">
            <v>135.80053254530878</v>
          </cell>
          <cell r="HD43">
            <v>0</v>
          </cell>
          <cell r="HE43">
            <v>31.261719051664219</v>
          </cell>
          <cell r="HF43">
            <v>0</v>
          </cell>
          <cell r="HG43">
            <v>117.53429299628078</v>
          </cell>
          <cell r="HH43">
            <v>11.6242707358959</v>
          </cell>
          <cell r="HI43">
            <v>123.57848461623101</v>
          </cell>
          <cell r="HJ43">
            <v>12.222047929077791</v>
          </cell>
          <cell r="HK43">
            <v>0</v>
          </cell>
          <cell r="HL43">
            <v>0</v>
          </cell>
          <cell r="HM43">
            <v>28.44816433701444</v>
          </cell>
          <cell r="HN43">
            <v>2.8135547146497797</v>
          </cell>
          <cell r="HO43">
            <v>0</v>
          </cell>
          <cell r="HP43">
            <v>0</v>
          </cell>
          <cell r="HQ43">
            <v>14.5</v>
          </cell>
          <cell r="HR43">
            <v>4.5</v>
          </cell>
          <cell r="HS43">
            <v>9.5</v>
          </cell>
          <cell r="HT43">
            <v>2</v>
          </cell>
          <cell r="HU43" t="str">
            <v>1: Yes</v>
          </cell>
          <cell r="HV43" t="str">
            <v>3</v>
          </cell>
          <cell r="HW43" t="str">
            <v>30</v>
          </cell>
          <cell r="HX43" t="str">
            <v>NVP,TDFFTC: NVP, TDF-FTC</v>
          </cell>
          <cell r="HY43" t="str">
            <v>1: Yes</v>
          </cell>
          <cell r="HZ43" t="str">
            <v>1: Yes</v>
          </cell>
          <cell r="IA43" t="str">
            <v>0: No</v>
          </cell>
          <cell r="IB43" t="str">
            <v>1: Yes</v>
          </cell>
          <cell r="IC43" t="str">
            <v>0: No</v>
          </cell>
          <cell r="ID43">
            <v>0</v>
          </cell>
          <cell r="IE43">
            <v>4.5</v>
          </cell>
          <cell r="IF43">
            <v>0</v>
          </cell>
          <cell r="IG43">
            <v>14.5</v>
          </cell>
          <cell r="IH43">
            <v>0</v>
          </cell>
          <cell r="II43">
            <v>9.5</v>
          </cell>
          <cell r="IJ43">
            <v>0</v>
          </cell>
          <cell r="IK43">
            <v>0</v>
          </cell>
          <cell r="IL43">
            <v>0</v>
          </cell>
          <cell r="IM43">
            <v>0</v>
          </cell>
          <cell r="IN43">
            <v>55.289520426287744</v>
          </cell>
          <cell r="IO43">
            <v>102.12078152753109</v>
          </cell>
          <cell r="IP43">
            <v>125.86145648312612</v>
          </cell>
          <cell r="IQ43" t="str">
            <v>N/A</v>
          </cell>
          <cell r="IR43">
            <v>181.40852575488455</v>
          </cell>
          <cell r="IS43" t="str">
            <v>N/A</v>
          </cell>
          <cell r="IT43" t="str">
            <v>N/A</v>
          </cell>
          <cell r="IU43" t="str">
            <v>N/A</v>
          </cell>
          <cell r="IV43">
            <v>46</v>
          </cell>
          <cell r="IW43">
            <v>0</v>
          </cell>
          <cell r="IX43">
            <v>188.05</v>
          </cell>
          <cell r="IY43">
            <v>0</v>
          </cell>
          <cell r="IZ43">
            <v>33.950000000000003</v>
          </cell>
          <cell r="JA43">
            <v>-3</v>
          </cell>
          <cell r="JB43">
            <v>0</v>
          </cell>
          <cell r="JC43">
            <v>95.17</v>
          </cell>
          <cell r="JD43">
            <v>52</v>
          </cell>
          <cell r="JE43">
            <v>0</v>
          </cell>
          <cell r="JF43">
            <v>188.05</v>
          </cell>
          <cell r="JG43">
            <v>0</v>
          </cell>
          <cell r="JH43">
            <v>33.950000000000003</v>
          </cell>
          <cell r="JI43">
            <v>-3</v>
          </cell>
          <cell r="JJ43">
            <v>0</v>
          </cell>
          <cell r="JK43">
            <v>97.17</v>
          </cell>
          <cell r="JL43">
            <v>3</v>
          </cell>
          <cell r="JM43">
            <v>1.5</v>
          </cell>
          <cell r="JN43">
            <v>14.5</v>
          </cell>
          <cell r="JO43">
            <v>0</v>
          </cell>
          <cell r="JP43">
            <v>0</v>
          </cell>
          <cell r="JQ43">
            <v>9.5</v>
          </cell>
          <cell r="JR43">
            <v>0</v>
          </cell>
          <cell r="JS43">
            <v>0</v>
          </cell>
          <cell r="JT43">
            <v>0</v>
          </cell>
          <cell r="JU43">
            <v>0</v>
          </cell>
          <cell r="JV43">
            <v>5.6891651865008885</v>
          </cell>
          <cell r="JW43">
            <v>12.104795737122558</v>
          </cell>
          <cell r="JX43" t="str">
            <v/>
          </cell>
          <cell r="JY43">
            <v>3.1101243339253997</v>
          </cell>
          <cell r="JZ43">
            <v>16.078152753108348</v>
          </cell>
          <cell r="KA43" t="str">
            <v/>
          </cell>
          <cell r="KB43" t="str">
            <v/>
          </cell>
          <cell r="KC43" t="str">
            <v/>
          </cell>
          <cell r="KD43" t="str">
            <v/>
          </cell>
          <cell r="KE43">
            <v>13.232682060390765</v>
          </cell>
          <cell r="KF43" t="str">
            <v>Tenofovir/Emtricitabine (TDF/FTC)</v>
          </cell>
          <cell r="KG43">
            <v>13.179396092362346</v>
          </cell>
          <cell r="KH43" t="str">
            <v>1: Yes</v>
          </cell>
          <cell r="KI43" t="str">
            <v>3</v>
          </cell>
          <cell r="KJ43" t="str">
            <v>30</v>
          </cell>
          <cell r="KK43" t="str">
            <v>NVP,TDFFTC: NVP, TDF-FTC</v>
          </cell>
          <cell r="KL43" t="str">
            <v>1: Yes</v>
          </cell>
          <cell r="KM43">
            <v>4.5</v>
          </cell>
          <cell r="KN43">
            <v>14.5</v>
          </cell>
          <cell r="KO43">
            <v>9.5</v>
          </cell>
          <cell r="KP43">
            <v>0</v>
          </cell>
          <cell r="KQ43">
            <v>11.34802654949986</v>
          </cell>
          <cell r="KR43">
            <v>11.34802654949986</v>
          </cell>
          <cell r="KS43">
            <v>11.348026549499858</v>
          </cell>
          <cell r="KT43">
            <v>0</v>
          </cell>
          <cell r="KU43">
            <v>11.34802654949986</v>
          </cell>
          <cell r="KV43">
            <v>0</v>
          </cell>
          <cell r="KW43">
            <v>25.563802935402446</v>
          </cell>
          <cell r="KX43">
            <v>25.563802935402446</v>
          </cell>
          <cell r="KY43">
            <v>25.563802935402446</v>
          </cell>
          <cell r="KZ43">
            <v>0</v>
          </cell>
          <cell r="LA43">
            <v>25.563802935402446</v>
          </cell>
          <cell r="LB43">
            <v>0</v>
          </cell>
          <cell r="LC43">
            <v>0</v>
          </cell>
          <cell r="LD43">
            <v>0</v>
          </cell>
          <cell r="LE43">
            <v>0</v>
          </cell>
          <cell r="LF43">
            <v>0</v>
          </cell>
          <cell r="LG43">
            <v>0</v>
          </cell>
          <cell r="LH43">
            <v>0</v>
          </cell>
          <cell r="LI43">
            <v>11.34802654949986</v>
          </cell>
          <cell r="LJ43">
            <v>11.34802654949986</v>
          </cell>
          <cell r="LK43">
            <v>11.348026549499858</v>
          </cell>
          <cell r="LL43">
            <v>0</v>
          </cell>
          <cell r="LM43">
            <v>11.34802654949986</v>
          </cell>
          <cell r="LN43">
            <v>0</v>
          </cell>
          <cell r="LO43">
            <v>0</v>
          </cell>
          <cell r="LP43">
            <v>0</v>
          </cell>
          <cell r="LQ43">
            <v>0</v>
          </cell>
          <cell r="LR43">
            <v>0</v>
          </cell>
          <cell r="LS43">
            <v>0</v>
          </cell>
          <cell r="LT43">
            <v>0</v>
          </cell>
          <cell r="LU43">
            <v>0</v>
          </cell>
          <cell r="LV43">
            <v>0</v>
          </cell>
          <cell r="LW43">
            <v>0</v>
          </cell>
          <cell r="LX43">
            <v>0</v>
          </cell>
          <cell r="LY43">
            <v>0</v>
          </cell>
          <cell r="LZ43">
            <v>0</v>
          </cell>
          <cell r="MA43">
            <v>0</v>
          </cell>
          <cell r="MB43">
            <v>0</v>
          </cell>
          <cell r="MC43">
            <v>0</v>
          </cell>
          <cell r="MD43">
            <v>0</v>
          </cell>
          <cell r="ME43">
            <v>0</v>
          </cell>
          <cell r="MF43">
            <v>0</v>
          </cell>
          <cell r="MG43">
            <v>0</v>
          </cell>
          <cell r="MH43">
            <v>0</v>
          </cell>
          <cell r="MI43">
            <v>0</v>
          </cell>
          <cell r="MJ43">
            <v>0</v>
          </cell>
          <cell r="MK43">
            <v>0</v>
          </cell>
          <cell r="ML43">
            <v>0</v>
          </cell>
          <cell r="MM43">
            <v>11.34802654949986</v>
          </cell>
          <cell r="MN43">
            <v>11.34802654949986</v>
          </cell>
          <cell r="MO43">
            <v>11.348026549499858</v>
          </cell>
          <cell r="MP43">
            <v>0</v>
          </cell>
          <cell r="MQ43">
            <v>11.34802654949986</v>
          </cell>
          <cell r="MR43">
            <v>0</v>
          </cell>
          <cell r="MS43">
            <v>0</v>
          </cell>
          <cell r="MT43">
            <v>1.8063157894736841</v>
          </cell>
          <cell r="MU43">
            <v>0</v>
          </cell>
          <cell r="MV43">
            <v>0</v>
          </cell>
          <cell r="MW43">
            <v>0</v>
          </cell>
          <cell r="MX43">
            <v>0</v>
          </cell>
          <cell r="MY43">
            <v>0</v>
          </cell>
          <cell r="MZ43">
            <v>0</v>
          </cell>
          <cell r="NA43">
            <v>0</v>
          </cell>
          <cell r="NB43">
            <v>0</v>
          </cell>
          <cell r="NC43" t="str">
            <v/>
          </cell>
          <cell r="ND43">
            <v>6.2824156305506218</v>
          </cell>
          <cell r="NE43">
            <v>0</v>
          </cell>
          <cell r="NF43">
            <v>0</v>
          </cell>
          <cell r="NG43" t="str">
            <v>N/A</v>
          </cell>
          <cell r="NH43" t="str">
            <v>N/A</v>
          </cell>
          <cell r="NI43" t="str">
            <v>N/A</v>
          </cell>
          <cell r="NJ43" t="str">
            <v>N/A</v>
          </cell>
          <cell r="NK43" t="str">
            <v>N/A</v>
          </cell>
          <cell r="NL43" t="str">
            <v>N/A</v>
          </cell>
          <cell r="NM43">
            <v>88.509473684210519</v>
          </cell>
          <cell r="NN43">
            <v>51.028421052631572</v>
          </cell>
          <cell r="NO43">
            <v>143</v>
          </cell>
          <cell r="NP43">
            <v>0</v>
          </cell>
          <cell r="NQ43">
            <v>0</v>
          </cell>
          <cell r="NR43">
            <v>0</v>
          </cell>
          <cell r="NS43">
            <v>0</v>
          </cell>
          <cell r="NT43">
            <v>0</v>
          </cell>
          <cell r="NU43">
            <v>0</v>
          </cell>
          <cell r="NV43">
            <v>14.838275279958332</v>
          </cell>
          <cell r="NW43">
            <v>11.348026549499858</v>
          </cell>
          <cell r="NX43">
            <v>25.563802935402443</v>
          </cell>
          <cell r="NY43">
            <v>0</v>
          </cell>
          <cell r="NZ43">
            <v>11.348026549499858</v>
          </cell>
          <cell r="OA43">
            <v>0</v>
          </cell>
          <cell r="OB43">
            <v>0</v>
          </cell>
          <cell r="OC43">
            <v>0</v>
          </cell>
          <cell r="OD43">
            <v>0</v>
          </cell>
          <cell r="OE43">
            <v>11.348026549499858</v>
          </cell>
          <cell r="OF43">
            <v>0</v>
          </cell>
          <cell r="OG43">
            <v>1.8063157894736839</v>
          </cell>
          <cell r="OH43">
            <v>0</v>
          </cell>
          <cell r="OI43">
            <v>0</v>
          </cell>
          <cell r="OJ43">
            <v>0</v>
          </cell>
          <cell r="OK43">
            <v>0</v>
          </cell>
          <cell r="OL43">
            <v>0</v>
          </cell>
          <cell r="OM43">
            <v>0</v>
          </cell>
          <cell r="ON43">
            <v>0</v>
          </cell>
          <cell r="OO43">
            <v>0</v>
          </cell>
          <cell r="OP43">
            <v>10.132332555295879</v>
          </cell>
          <cell r="OQ43">
            <v>10.132332555295879</v>
          </cell>
          <cell r="OR43">
            <v>10.132332555295879</v>
          </cell>
          <cell r="OS43">
            <v>10.132332555295879</v>
          </cell>
          <cell r="OT43">
            <v>10.132332555295879</v>
          </cell>
          <cell r="OU43">
            <v>0</v>
          </cell>
          <cell r="OV43">
            <v>10.132332555295879</v>
          </cell>
          <cell r="OW43">
            <v>2.9152768275217351</v>
          </cell>
          <cell r="OX43">
            <v>2.9152768275217356</v>
          </cell>
          <cell r="OY43">
            <v>2.9152768275217351</v>
          </cell>
          <cell r="OZ43">
            <v>0</v>
          </cell>
          <cell r="PA43">
            <v>2.9152768275217351</v>
          </cell>
          <cell r="PB43">
            <v>0</v>
          </cell>
          <cell r="PC43">
            <v>8.6305541478021883</v>
          </cell>
          <cell r="PD43">
            <v>0</v>
          </cell>
          <cell r="PE43">
            <v>8.6305541478021883</v>
          </cell>
          <cell r="PF43">
            <v>8.6305541478021883</v>
          </cell>
          <cell r="PG43">
            <v>0</v>
          </cell>
          <cell r="PH43">
            <v>8.6305541478021901</v>
          </cell>
          <cell r="PI43">
            <v>1.5017784074936897</v>
          </cell>
          <cell r="PJ43">
            <v>0</v>
          </cell>
          <cell r="PK43">
            <v>1.50177840749369</v>
          </cell>
          <cell r="PL43">
            <v>1.5017784074936897</v>
          </cell>
          <cell r="PM43">
            <v>0</v>
          </cell>
          <cell r="PN43">
            <v>1.5017784074936902</v>
          </cell>
          <cell r="PO43">
            <v>22.393234630170891</v>
          </cell>
          <cell r="PP43">
            <v>0.5</v>
          </cell>
          <cell r="PQ43">
            <v>0.5</v>
          </cell>
          <cell r="PR43">
            <v>0.5</v>
          </cell>
          <cell r="PS43">
            <v>0.5</v>
          </cell>
          <cell r="PT43" t="str">
            <v>1: Yes</v>
          </cell>
          <cell r="PU43" t="str">
            <v>1: Yes</v>
          </cell>
          <cell r="PV43" t="str">
            <v>Blank</v>
          </cell>
          <cell r="PW43" t="str">
            <v>1: Yes</v>
          </cell>
          <cell r="PX43" t="str">
            <v>0: All patients when initiated</v>
          </cell>
          <cell r="PY43">
            <v>1</v>
          </cell>
          <cell r="PZ43" t="str">
            <v>0: No</v>
          </cell>
          <cell r="QA43" t="str">
            <v>N/A</v>
          </cell>
          <cell r="QB43" t="str">
            <v>N/A</v>
          </cell>
          <cell r="QC43">
            <v>0</v>
          </cell>
          <cell r="QD43">
            <v>0</v>
          </cell>
          <cell r="QE43">
            <v>2.9493423875853044</v>
          </cell>
          <cell r="QF43">
            <v>0</v>
          </cell>
          <cell r="QG43">
            <v>0</v>
          </cell>
          <cell r="QH43">
            <v>0</v>
          </cell>
          <cell r="QI43">
            <v>4.2677133401888394</v>
          </cell>
          <cell r="QJ43">
            <v>2.9152768275217351</v>
          </cell>
          <cell r="QK43">
            <v>0</v>
          </cell>
          <cell r="QL43">
            <v>0</v>
          </cell>
          <cell r="QM43">
            <v>0</v>
          </cell>
          <cell r="QN43">
            <v>2.9493423875853044</v>
          </cell>
          <cell r="QO43">
            <v>0</v>
          </cell>
          <cell r="QP43">
            <v>0</v>
          </cell>
          <cell r="QQ43">
            <v>0</v>
          </cell>
          <cell r="QR43">
            <v>4.2677133401888385</v>
          </cell>
          <cell r="QS43">
            <v>2.9152768275217356</v>
          </cell>
          <cell r="QT43">
            <v>0</v>
          </cell>
          <cell r="QU43">
            <v>0</v>
          </cell>
          <cell r="QV43">
            <v>0</v>
          </cell>
          <cell r="QW43">
            <v>2.949342387585304</v>
          </cell>
          <cell r="QX43">
            <v>0</v>
          </cell>
          <cell r="QY43">
            <v>0</v>
          </cell>
          <cell r="QZ43">
            <v>0</v>
          </cell>
          <cell r="RA43">
            <v>4.2677133401888385</v>
          </cell>
          <cell r="RB43">
            <v>2.9152768275217351</v>
          </cell>
          <cell r="RC43">
            <v>0</v>
          </cell>
          <cell r="RD43">
            <v>0</v>
          </cell>
          <cell r="RE43">
            <v>0</v>
          </cell>
          <cell r="RF43">
            <v>0</v>
          </cell>
          <cell r="RG43">
            <v>0</v>
          </cell>
          <cell r="RH43">
            <v>0</v>
          </cell>
          <cell r="RI43">
            <v>0</v>
          </cell>
          <cell r="RJ43">
            <v>0</v>
          </cell>
          <cell r="RK43">
            <v>0</v>
          </cell>
          <cell r="RL43">
            <v>0</v>
          </cell>
          <cell r="RM43">
            <v>0</v>
          </cell>
          <cell r="RN43">
            <v>0</v>
          </cell>
          <cell r="RO43">
            <v>0</v>
          </cell>
          <cell r="RP43">
            <v>0</v>
          </cell>
          <cell r="RQ43">
            <v>0</v>
          </cell>
          <cell r="RR43">
            <v>0</v>
          </cell>
          <cell r="RS43">
            <v>0</v>
          </cell>
          <cell r="RT43">
            <v>0</v>
          </cell>
          <cell r="RU43">
            <v>0</v>
          </cell>
          <cell r="RV43">
            <v>0</v>
          </cell>
          <cell r="RW43">
            <v>21.580812849463282</v>
          </cell>
          <cell r="RX43">
            <v>21.707011479650028</v>
          </cell>
          <cell r="RY43">
            <v>21.105329079711936</v>
          </cell>
          <cell r="RZ43">
            <v>21.105329079711939</v>
          </cell>
          <cell r="SA43">
            <v>0</v>
          </cell>
          <cell r="SB43">
            <v>30.575286852650613</v>
          </cell>
          <cell r="SC43">
            <v>0</v>
          </cell>
          <cell r="SD43">
            <v>0</v>
          </cell>
          <cell r="SE43">
            <v>0</v>
          </cell>
          <cell r="SF43">
            <v>0</v>
          </cell>
          <cell r="SG43">
            <v>0</v>
          </cell>
          <cell r="SH43">
            <v>0</v>
          </cell>
          <cell r="SI43">
            <v>0</v>
          </cell>
          <cell r="SJ43">
            <v>2.240178766917293</v>
          </cell>
          <cell r="SK43">
            <v>2.2392845389605056</v>
          </cell>
          <cell r="SL43">
            <v>2.2392845389605056</v>
          </cell>
          <cell r="SM43">
            <v>0</v>
          </cell>
          <cell r="SN43">
            <v>2.2762200415234655</v>
          </cell>
          <cell r="SO43">
            <v>0</v>
          </cell>
          <cell r="SP43">
            <v>0</v>
          </cell>
          <cell r="SQ43">
            <v>0</v>
          </cell>
          <cell r="SR43">
            <v>0</v>
          </cell>
          <cell r="SS43">
            <v>0</v>
          </cell>
          <cell r="ST43">
            <v>0</v>
          </cell>
          <cell r="SU43">
            <v>0</v>
          </cell>
          <cell r="SV43">
            <v>0</v>
          </cell>
          <cell r="SW43">
            <v>0</v>
          </cell>
          <cell r="SX43">
            <v>0</v>
          </cell>
          <cell r="SY43">
            <v>0</v>
          </cell>
          <cell r="SZ43">
            <v>0</v>
          </cell>
          <cell r="TA43">
            <v>0</v>
          </cell>
          <cell r="TB43">
            <v>0</v>
          </cell>
          <cell r="TC43">
            <v>0</v>
          </cell>
          <cell r="TD43">
            <v>0</v>
          </cell>
          <cell r="TE43">
            <v>0</v>
          </cell>
          <cell r="TF43">
            <v>0</v>
          </cell>
          <cell r="TG43">
            <v>0</v>
          </cell>
          <cell r="TH43">
            <v>0</v>
          </cell>
          <cell r="TI43">
            <v>0</v>
          </cell>
          <cell r="TJ43">
            <v>0</v>
          </cell>
          <cell r="TK43">
            <v>0</v>
          </cell>
          <cell r="TL43">
            <v>0</v>
          </cell>
          <cell r="TM43">
            <v>0</v>
          </cell>
          <cell r="TN43">
            <v>0</v>
          </cell>
          <cell r="TO43">
            <v>0</v>
          </cell>
          <cell r="TP43">
            <v>0</v>
          </cell>
          <cell r="TQ43">
            <v>0</v>
          </cell>
          <cell r="TR43">
            <v>0</v>
          </cell>
          <cell r="TS43">
            <v>0</v>
          </cell>
          <cell r="TT43">
            <v>0</v>
          </cell>
          <cell r="TU43">
            <v>0</v>
          </cell>
          <cell r="TV43">
            <v>0</v>
          </cell>
          <cell r="TW43">
            <v>0</v>
          </cell>
          <cell r="TX43">
            <v>0</v>
          </cell>
          <cell r="TY43">
            <v>0</v>
          </cell>
          <cell r="TZ43">
            <v>2.1654135338345863</v>
          </cell>
          <cell r="UA43">
            <v>2.1654135338345863</v>
          </cell>
          <cell r="UB43">
            <v>0</v>
          </cell>
          <cell r="UC43">
            <v>0</v>
          </cell>
          <cell r="UD43">
            <v>0</v>
          </cell>
          <cell r="UE43">
            <v>0</v>
          </cell>
          <cell r="UF43">
            <v>1</v>
          </cell>
          <cell r="UG43">
            <v>0</v>
          </cell>
          <cell r="UH43">
            <v>0</v>
          </cell>
          <cell r="UI43">
            <v>0</v>
          </cell>
          <cell r="UJ43">
            <v>15.391693932878376</v>
          </cell>
          <cell r="UK43">
            <v>15.391693932878376</v>
          </cell>
          <cell r="UL43">
            <v>15.391693932878379</v>
          </cell>
          <cell r="UM43">
            <v>15.391693932878376</v>
          </cell>
          <cell r="UN43">
            <v>0</v>
          </cell>
          <cell r="UO43">
            <v>15.391693932878379</v>
          </cell>
          <cell r="UP43">
            <v>0</v>
          </cell>
          <cell r="UQ43">
            <v>15.391693932878376</v>
          </cell>
          <cell r="UR43">
            <v>15.391693932878379</v>
          </cell>
          <cell r="US43">
            <v>15.391693932878376</v>
          </cell>
          <cell r="UT43">
            <v>0</v>
          </cell>
          <cell r="UU43">
            <v>15.391693932878379</v>
          </cell>
          <cell r="UV43">
            <v>0</v>
          </cell>
          <cell r="UW43">
            <v>0</v>
          </cell>
          <cell r="UX43">
            <v>0</v>
          </cell>
          <cell r="UY43">
            <v>0</v>
          </cell>
          <cell r="UZ43">
            <v>0</v>
          </cell>
          <cell r="VA43">
            <v>0</v>
          </cell>
          <cell r="VB43">
            <v>0</v>
          </cell>
          <cell r="VC43">
            <v>0</v>
          </cell>
          <cell r="VD43">
            <v>0</v>
          </cell>
          <cell r="VE43">
            <v>0</v>
          </cell>
          <cell r="VF43">
            <v>0</v>
          </cell>
          <cell r="VG43">
            <v>0</v>
          </cell>
          <cell r="VH43">
            <v>0</v>
          </cell>
          <cell r="VI43">
            <v>0</v>
          </cell>
          <cell r="VJ43">
            <v>0</v>
          </cell>
          <cell r="VK43">
            <v>0</v>
          </cell>
          <cell r="VL43">
            <v>0</v>
          </cell>
          <cell r="VM43">
            <v>0</v>
          </cell>
          <cell r="VN43">
            <v>0</v>
          </cell>
          <cell r="VO43">
            <v>0</v>
          </cell>
          <cell r="VP43">
            <v>0</v>
          </cell>
          <cell r="VQ43">
            <v>0</v>
          </cell>
          <cell r="VR43">
            <v>0</v>
          </cell>
          <cell r="VS43">
            <v>0</v>
          </cell>
          <cell r="VT43">
            <v>0</v>
          </cell>
          <cell r="VU43">
            <v>0</v>
          </cell>
          <cell r="VV43">
            <v>0</v>
          </cell>
          <cell r="VW43">
            <v>0</v>
          </cell>
          <cell r="VX43">
            <v>0</v>
          </cell>
          <cell r="VY43">
            <v>0</v>
          </cell>
          <cell r="VZ43">
            <v>0</v>
          </cell>
          <cell r="WA43">
            <v>0</v>
          </cell>
          <cell r="WB43">
            <v>0</v>
          </cell>
          <cell r="WC43">
            <v>0</v>
          </cell>
          <cell r="WD43">
            <v>0</v>
          </cell>
          <cell r="WE43">
            <v>0</v>
          </cell>
          <cell r="WF43">
            <v>0</v>
          </cell>
          <cell r="WG43">
            <v>0</v>
          </cell>
          <cell r="WH43">
            <v>0</v>
          </cell>
          <cell r="WI43">
            <v>0</v>
          </cell>
          <cell r="WJ43">
            <v>0</v>
          </cell>
          <cell r="WK43">
            <v>0</v>
          </cell>
          <cell r="WL43">
            <v>0</v>
          </cell>
          <cell r="WM43">
            <v>0</v>
          </cell>
          <cell r="WN43">
            <v>0</v>
          </cell>
          <cell r="WO43">
            <v>1.6719454052538096</v>
          </cell>
          <cell r="WP43">
            <v>1.7044271537600462</v>
          </cell>
          <cell r="WQ43">
            <v>1.6519481383162966</v>
          </cell>
          <cell r="WR43">
            <v>1.6519481383162966</v>
          </cell>
          <cell r="WS43">
            <v>0</v>
          </cell>
          <cell r="WT43">
            <v>2.4779222074744447</v>
          </cell>
          <cell r="WU43">
            <v>0</v>
          </cell>
          <cell r="WV43">
            <v>0.24823408432270733</v>
          </cell>
          <cell r="WW43">
            <v>0.2452650859142714</v>
          </cell>
          <cell r="WX43">
            <v>0.2452650859142714</v>
          </cell>
          <cell r="WY43">
            <v>0</v>
          </cell>
          <cell r="WZ43">
            <v>0.36789762887140709</v>
          </cell>
          <cell r="XA43">
            <v>0</v>
          </cell>
          <cell r="XB43">
            <v>0.35592783023277552</v>
          </cell>
          <cell r="XC43">
            <v>0.35167076310050627</v>
          </cell>
          <cell r="XD43">
            <v>0.35167076310050627</v>
          </cell>
          <cell r="XE43">
            <v>0</v>
          </cell>
          <cell r="XF43">
            <v>0.5275061446507594</v>
          </cell>
          <cell r="XG43">
            <v>0</v>
          </cell>
          <cell r="XH43">
            <v>0</v>
          </cell>
          <cell r="XI43">
            <v>0</v>
          </cell>
          <cell r="XJ43">
            <v>0</v>
          </cell>
          <cell r="XK43">
            <v>0</v>
          </cell>
          <cell r="XL43">
            <v>0</v>
          </cell>
          <cell r="XM43">
            <v>0</v>
          </cell>
          <cell r="XN43">
            <v>0</v>
          </cell>
          <cell r="XO43">
            <v>0</v>
          </cell>
          <cell r="XP43">
            <v>0</v>
          </cell>
          <cell r="XQ43">
            <v>0</v>
          </cell>
          <cell r="XR43">
            <v>0</v>
          </cell>
          <cell r="XS43">
            <v>0</v>
          </cell>
          <cell r="XT43">
            <v>0</v>
          </cell>
          <cell r="XU43">
            <v>0</v>
          </cell>
          <cell r="XV43">
            <v>0</v>
          </cell>
          <cell r="XW43">
            <v>0</v>
          </cell>
          <cell r="XX43">
            <v>0</v>
          </cell>
          <cell r="XY43">
            <v>0</v>
          </cell>
          <cell r="XZ43">
            <v>0.35592783023277552</v>
          </cell>
          <cell r="YA43">
            <v>0.35167076310050627</v>
          </cell>
          <cell r="YB43">
            <v>0.35167076310050627</v>
          </cell>
          <cell r="YC43">
            <v>0</v>
          </cell>
          <cell r="YD43">
            <v>0.5275061446507594</v>
          </cell>
          <cell r="YE43">
            <v>0</v>
          </cell>
          <cell r="YF43">
            <v>0.35592783023277552</v>
          </cell>
          <cell r="YG43">
            <v>0.35167076310050627</v>
          </cell>
          <cell r="YH43">
            <v>0.35167076310050627</v>
          </cell>
          <cell r="YI43">
            <v>0</v>
          </cell>
          <cell r="YJ43">
            <v>0.5275061446507594</v>
          </cell>
          <cell r="YK43">
            <v>0</v>
          </cell>
          <cell r="YL43">
            <v>0.35592783023277552</v>
          </cell>
          <cell r="YM43">
            <v>0.35167076310050627</v>
          </cell>
          <cell r="YN43">
            <v>0.35167076310050627</v>
          </cell>
          <cell r="YO43">
            <v>0</v>
          </cell>
          <cell r="YP43">
            <v>0.5275061446507594</v>
          </cell>
          <cell r="YQ43">
            <v>0</v>
          </cell>
          <cell r="YR43">
            <v>0.43077498364027295</v>
          </cell>
          <cell r="YS43">
            <v>0</v>
          </cell>
          <cell r="YT43">
            <v>0</v>
          </cell>
          <cell r="YU43">
            <v>0</v>
          </cell>
          <cell r="YV43">
            <v>0.39308217257174904</v>
          </cell>
          <cell r="YW43">
            <v>0.84808824904178748</v>
          </cell>
          <cell r="YX43">
            <v>0</v>
          </cell>
          <cell r="YY43">
            <v>0</v>
          </cell>
          <cell r="YZ43">
            <v>0.35592783023277552</v>
          </cell>
          <cell r="ZA43">
            <v>0.43914387214429529</v>
          </cell>
          <cell r="ZB43">
            <v>0</v>
          </cell>
          <cell r="ZC43">
            <v>0</v>
          </cell>
          <cell r="ZD43">
            <v>0</v>
          </cell>
          <cell r="ZE43">
            <v>0.40071878333166944</v>
          </cell>
          <cell r="ZF43">
            <v>0.86456449828408144</v>
          </cell>
          <cell r="ZG43">
            <v>0</v>
          </cell>
          <cell r="ZH43">
            <v>0</v>
          </cell>
          <cell r="ZI43">
            <v>0.36284262435922399</v>
          </cell>
          <cell r="ZJ43">
            <v>0.03</v>
          </cell>
          <cell r="ZK43">
            <v>0</v>
          </cell>
          <cell r="ZL43">
            <v>0</v>
          </cell>
          <cell r="ZM43">
            <v>0</v>
          </cell>
          <cell r="ZN43">
            <v>0</v>
          </cell>
          <cell r="ZO43">
            <v>0</v>
          </cell>
          <cell r="ZP43">
            <v>0</v>
          </cell>
          <cell r="ZQ43">
            <v>0</v>
          </cell>
          <cell r="ZR43">
            <v>0</v>
          </cell>
          <cell r="ZS43">
            <v>0</v>
          </cell>
          <cell r="ZT43">
            <v>0</v>
          </cell>
          <cell r="ZU43">
            <v>0</v>
          </cell>
          <cell r="ZV43">
            <v>0</v>
          </cell>
          <cell r="ZW43">
            <v>0</v>
          </cell>
        </row>
        <row r="44">
          <cell r="A44" t="str">
            <v>Rwanda_7</v>
          </cell>
          <cell r="B44" t="str">
            <v>Rwanda</v>
          </cell>
          <cell r="C44" t="str">
            <v>Gashongora CS</v>
          </cell>
          <cell r="D44" t="str">
            <v>Health Center</v>
          </cell>
          <cell r="E44" t="str">
            <v>Primary</v>
          </cell>
          <cell r="F44" t="str">
            <v>Rural</v>
          </cell>
          <cell r="G44" t="str">
            <v>No</v>
          </cell>
          <cell r="H44">
            <v>40087</v>
          </cell>
          <cell r="I44">
            <v>19227</v>
          </cell>
          <cell r="J44">
            <v>1949</v>
          </cell>
          <cell r="K44">
            <v>19</v>
          </cell>
          <cell r="L44">
            <v>720</v>
          </cell>
          <cell r="M44" t="str">
            <v>USD</v>
          </cell>
          <cell r="N44">
            <v>1</v>
          </cell>
          <cell r="O44">
            <v>0.3</v>
          </cell>
          <cell r="P44">
            <v>0</v>
          </cell>
          <cell r="Q44">
            <v>0.5</v>
          </cell>
          <cell r="R44">
            <v>0.2</v>
          </cell>
          <cell r="S44">
            <v>0</v>
          </cell>
          <cell r="T44">
            <v>1949</v>
          </cell>
          <cell r="U44" t="str">
            <v>Jan-10</v>
          </cell>
          <cell r="V44" t="str">
            <v>Dec-10</v>
          </cell>
          <cell r="W44">
            <v>116.25</v>
          </cell>
          <cell r="X44">
            <v>88.583333333333329</v>
          </cell>
          <cell r="Y44">
            <v>0</v>
          </cell>
          <cell r="Z44">
            <v>0</v>
          </cell>
          <cell r="AA44">
            <v>0</v>
          </cell>
          <cell r="AB44">
            <v>204.83333333333334</v>
          </cell>
          <cell r="AC44">
            <v>88.583333333333329</v>
          </cell>
          <cell r="AD44">
            <v>4.8649308380797391</v>
          </cell>
          <cell r="AE44">
            <v>12.162327095199348</v>
          </cell>
          <cell r="AF44">
            <v>4</v>
          </cell>
          <cell r="AG44">
            <v>6</v>
          </cell>
          <cell r="AH44">
            <v>0</v>
          </cell>
          <cell r="AI44">
            <v>0</v>
          </cell>
          <cell r="AJ44">
            <v>0</v>
          </cell>
          <cell r="AK44">
            <v>10</v>
          </cell>
          <cell r="AL44">
            <v>15</v>
          </cell>
          <cell r="AM44">
            <v>0</v>
          </cell>
          <cell r="AN44">
            <v>0</v>
          </cell>
          <cell r="AO44">
            <v>0</v>
          </cell>
          <cell r="AP44">
            <v>0</v>
          </cell>
          <cell r="AQ44">
            <v>0</v>
          </cell>
          <cell r="AR44">
            <v>0</v>
          </cell>
          <cell r="AS44">
            <v>0</v>
          </cell>
          <cell r="AT44">
            <v>0</v>
          </cell>
          <cell r="AU44">
            <v>0</v>
          </cell>
          <cell r="AV44">
            <v>0</v>
          </cell>
          <cell r="AW44">
            <v>0</v>
          </cell>
          <cell r="AX44">
            <v>0</v>
          </cell>
          <cell r="AY44">
            <v>0</v>
          </cell>
          <cell r="AZ44">
            <v>12622.5</v>
          </cell>
          <cell r="BA44" t="str">
            <v>1: Yes</v>
          </cell>
          <cell r="BB44" t="str">
            <v>5</v>
          </cell>
          <cell r="BC44" t="str">
            <v>0</v>
          </cell>
          <cell r="BD44" t="str">
            <v>2</v>
          </cell>
          <cell r="BE44" t="str">
            <v>2</v>
          </cell>
          <cell r="BF44" t="str">
            <v>N/A</v>
          </cell>
          <cell r="BG44" t="str">
            <v>N/A</v>
          </cell>
          <cell r="BH44" t="str">
            <v>1: Yes</v>
          </cell>
          <cell r="BI44" t="str">
            <v>N_INITIATION,N_STAGE,N_MONITORING: Initiation, WHO Staging, Routine clinical monitoring</v>
          </cell>
          <cell r="BJ44" t="str">
            <v>doctor oversees severe OIs, ARVs, side effects, prescribing new regimens</v>
          </cell>
          <cell r="BK44" t="str">
            <v>1: Yes</v>
          </cell>
          <cell r="BL44">
            <v>0.11829716075864846</v>
          </cell>
          <cell r="BM44" t="str">
            <v>1: Yes</v>
          </cell>
          <cell r="BN44" t="str">
            <v>5</v>
          </cell>
          <cell r="BO44" t="str">
            <v>0</v>
          </cell>
          <cell r="BP44" t="str">
            <v>2</v>
          </cell>
          <cell r="BQ44" t="str">
            <v>2</v>
          </cell>
          <cell r="BR44" t="str">
            <v>N/A</v>
          </cell>
          <cell r="BS44" t="str">
            <v>N/A</v>
          </cell>
          <cell r="BT44" t="str">
            <v>1: Yes</v>
          </cell>
          <cell r="BU44" t="str">
            <v>0: No</v>
          </cell>
          <cell r="BV44" t="str">
            <v>0: No</v>
          </cell>
          <cell r="BW44" t="str">
            <v>0: No</v>
          </cell>
          <cell r="BX44" t="str">
            <v>0: No</v>
          </cell>
          <cell r="BY44" t="str">
            <v>0: No</v>
          </cell>
          <cell r="BZ44" t="str">
            <v>0: No</v>
          </cell>
          <cell r="CA44" t="str">
            <v/>
          </cell>
          <cell r="CB44" t="str">
            <v/>
          </cell>
          <cell r="CC44">
            <v>128.50702978782445</v>
          </cell>
          <cell r="CD44">
            <v>83.414611267834559</v>
          </cell>
          <cell r="CE44">
            <v>187.68287535262775</v>
          </cell>
          <cell r="CF44">
            <v>118.98119353631238</v>
          </cell>
          <cell r="CG44">
            <v>77.231339199116874</v>
          </cell>
          <cell r="CH44">
            <v>173.77051319801296</v>
          </cell>
          <cell r="CI44">
            <v>173.77051319801296</v>
          </cell>
          <cell r="CJ44">
            <v>0</v>
          </cell>
          <cell r="CK44">
            <v>0</v>
          </cell>
          <cell r="CL44">
            <v>0</v>
          </cell>
          <cell r="CM44">
            <v>9.5258362515120822</v>
          </cell>
          <cell r="CN44">
            <v>6.1832720687176872</v>
          </cell>
          <cell r="CO44">
            <v>13.912362154614796</v>
          </cell>
          <cell r="CP44">
            <v>13.912362154614796</v>
          </cell>
          <cell r="CQ44">
            <v>0</v>
          </cell>
          <cell r="CR44">
            <v>0</v>
          </cell>
          <cell r="CS44">
            <v>0</v>
          </cell>
          <cell r="CT44">
            <v>173.77051319801296</v>
          </cell>
          <cell r="CU44">
            <v>173.77051319801296</v>
          </cell>
          <cell r="CV44">
            <v>0</v>
          </cell>
          <cell r="CW44">
            <v>13.912362154614796</v>
          </cell>
          <cell r="CX44">
            <v>13.912362154614796</v>
          </cell>
          <cell r="CY44">
            <v>0</v>
          </cell>
          <cell r="CZ44">
            <v>108.37766960965536</v>
          </cell>
          <cell r="DA44">
            <v>70.348534204933756</v>
          </cell>
          <cell r="DB44">
            <v>158.28420196110099</v>
          </cell>
          <cell r="DC44">
            <v>0</v>
          </cell>
          <cell r="DD44">
            <v>0</v>
          </cell>
          <cell r="DE44">
            <v>0</v>
          </cell>
          <cell r="DF44">
            <v>10.603523926657003</v>
          </cell>
          <cell r="DG44">
            <v>6.8828049941831155</v>
          </cell>
          <cell r="DH44">
            <v>15.486311236912011</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9.525836251512084</v>
          </cell>
          <cell r="EK44">
            <v>6.1832720687176872</v>
          </cell>
          <cell r="EL44">
            <v>13.912362154614796</v>
          </cell>
          <cell r="EM44">
            <v>0</v>
          </cell>
          <cell r="EN44">
            <v>0</v>
          </cell>
          <cell r="EO44">
            <v>0</v>
          </cell>
          <cell r="EP44">
            <v>0</v>
          </cell>
          <cell r="EQ44">
            <v>0</v>
          </cell>
          <cell r="ER44">
            <v>0</v>
          </cell>
          <cell r="ES44">
            <v>0</v>
          </cell>
          <cell r="ET44">
            <v>0</v>
          </cell>
          <cell r="EU44">
            <v>0</v>
          </cell>
          <cell r="EV44">
            <v>0.58584214808787627</v>
          </cell>
          <cell r="EW44">
            <v>0</v>
          </cell>
          <cell r="EX44">
            <v>5.3702196908055324</v>
          </cell>
          <cell r="EY44">
            <v>0</v>
          </cell>
          <cell r="EZ44">
            <v>0</v>
          </cell>
          <cell r="FA44">
            <v>1.9528071602929211</v>
          </cell>
          <cell r="FB44">
            <v>0</v>
          </cell>
          <cell r="FC44">
            <v>0</v>
          </cell>
          <cell r="FD44">
            <v>4.8820179007323024</v>
          </cell>
          <cell r="FE44">
            <v>12.790886899918632</v>
          </cell>
          <cell r="FF44">
            <v>0.24410089503661514</v>
          </cell>
          <cell r="FG44">
            <v>3.1733116354759972</v>
          </cell>
          <cell r="FH44">
            <v>3.4174125305126122</v>
          </cell>
          <cell r="FI44">
            <v>0.38027332144979198</v>
          </cell>
          <cell r="FJ44">
            <v>0</v>
          </cell>
          <cell r="FK44">
            <v>3.4858387799564272</v>
          </cell>
          <cell r="FL44">
            <v>0</v>
          </cell>
          <cell r="FM44">
            <v>0</v>
          </cell>
          <cell r="FN44">
            <v>1.2675777381659734</v>
          </cell>
          <cell r="FO44">
            <v>0</v>
          </cell>
          <cell r="FP44">
            <v>0</v>
          </cell>
          <cell r="FQ44">
            <v>3.1689443454149337</v>
          </cell>
          <cell r="FR44">
            <v>8.3026341849871272</v>
          </cell>
          <cell r="FS44">
            <v>0.15844721727074668</v>
          </cell>
          <cell r="FT44">
            <v>2.0598138245197068</v>
          </cell>
          <cell r="FU44">
            <v>2.2182610417904534</v>
          </cell>
          <cell r="FV44">
            <v>0.85561497326203217</v>
          </cell>
          <cell r="FW44">
            <v>0</v>
          </cell>
          <cell r="FX44">
            <v>7.8431372549019622</v>
          </cell>
          <cell r="FY44">
            <v>0</v>
          </cell>
          <cell r="FZ44">
            <v>0</v>
          </cell>
          <cell r="GA44">
            <v>2.8520499108734407</v>
          </cell>
          <cell r="GB44">
            <v>0</v>
          </cell>
          <cell r="GC44">
            <v>0</v>
          </cell>
          <cell r="GD44">
            <v>7.1301247771836023</v>
          </cell>
          <cell r="GE44">
            <v>18.68092691622104</v>
          </cell>
          <cell r="GF44">
            <v>0.35650623885918015</v>
          </cell>
          <cell r="GG44">
            <v>4.6345811051693415</v>
          </cell>
          <cell r="GH44">
            <v>4.9910873440285215</v>
          </cell>
          <cell r="GI44">
            <v>21995.364120781527</v>
          </cell>
          <cell r="GJ44">
            <v>0</v>
          </cell>
          <cell r="GK44">
            <v>10398.888260939771</v>
          </cell>
          <cell r="GL44">
            <v>0</v>
          </cell>
          <cell r="GM44" t="e">
            <v>#DIV/0!</v>
          </cell>
          <cell r="GN44">
            <v>5473.3358496151568</v>
          </cell>
          <cell r="GO44">
            <v>0</v>
          </cell>
          <cell r="GP44">
            <v>0</v>
          </cell>
          <cell r="GQ44">
            <v>8121.1385435168741</v>
          </cell>
          <cell r="GR44">
            <v>4541.4529307282419</v>
          </cell>
          <cell r="GS44">
            <v>2652.5171471512508</v>
          </cell>
          <cell r="GT44">
            <v>0</v>
          </cell>
          <cell r="GU44">
            <v>1</v>
          </cell>
          <cell r="GV44">
            <v>0</v>
          </cell>
          <cell r="GW44">
            <v>0</v>
          </cell>
          <cell r="GX44">
            <v>10.603523926657003</v>
          </cell>
          <cell r="GY44">
            <v>0</v>
          </cell>
          <cell r="GZ44">
            <v>4.8820179007323024</v>
          </cell>
          <cell r="HA44">
            <v>2.2200000000000002</v>
          </cell>
          <cell r="HB44">
            <v>111.25596814538432</v>
          </cell>
          <cell r="HC44">
            <v>101.66846403071838</v>
          </cell>
          <cell r="HD44">
            <v>0</v>
          </cell>
          <cell r="HE44">
            <v>0</v>
          </cell>
          <cell r="HF44">
            <v>0</v>
          </cell>
          <cell r="HG44">
            <v>101.24293101229972</v>
          </cell>
          <cell r="HH44">
            <v>10.013037133084588</v>
          </cell>
          <cell r="HI44">
            <v>92.518302267953729</v>
          </cell>
          <cell r="HJ44">
            <v>9.1501617627646539</v>
          </cell>
          <cell r="HK44">
            <v>0</v>
          </cell>
          <cell r="HL44">
            <v>0</v>
          </cell>
          <cell r="HM44">
            <v>0</v>
          </cell>
          <cell r="HN44">
            <v>0</v>
          </cell>
          <cell r="HO44">
            <v>0</v>
          </cell>
          <cell r="HP44">
            <v>0</v>
          </cell>
          <cell r="HQ44">
            <v>21.5</v>
          </cell>
          <cell r="HR44">
            <v>48.500000000000007</v>
          </cell>
          <cell r="HS44">
            <v>22.5</v>
          </cell>
          <cell r="HT44">
            <v>0</v>
          </cell>
          <cell r="HU44" t="str">
            <v>0: No</v>
          </cell>
          <cell r="HV44" t="str">
            <v>N/A</v>
          </cell>
          <cell r="HW44" t="str">
            <v>N/A</v>
          </cell>
          <cell r="HX44" t="str">
            <v>N/A</v>
          </cell>
          <cell r="HY44" t="str">
            <v>N/A</v>
          </cell>
          <cell r="HZ44" t="str">
            <v>N/A</v>
          </cell>
          <cell r="IA44" t="str">
            <v>N/A</v>
          </cell>
          <cell r="IB44" t="str">
            <v>N/A</v>
          </cell>
          <cell r="IC44" t="str">
            <v>N/A</v>
          </cell>
          <cell r="ID44">
            <v>0</v>
          </cell>
          <cell r="IE44">
            <v>48.5</v>
          </cell>
          <cell r="IF44">
            <v>0</v>
          </cell>
          <cell r="IG44">
            <v>21.5</v>
          </cell>
          <cell r="IH44">
            <v>0</v>
          </cell>
          <cell r="II44">
            <v>22.5</v>
          </cell>
          <cell r="IJ44">
            <v>0</v>
          </cell>
          <cell r="IK44">
            <v>0</v>
          </cell>
          <cell r="IL44">
            <v>0</v>
          </cell>
          <cell r="IM44">
            <v>0</v>
          </cell>
          <cell r="IN44">
            <v>55.289520426287744</v>
          </cell>
          <cell r="IO44">
            <v>102.12078152753109</v>
          </cell>
          <cell r="IP44">
            <v>125.86145648312612</v>
          </cell>
          <cell r="IQ44">
            <v>164.17051509769095</v>
          </cell>
          <cell r="IR44">
            <v>181.40852575488455</v>
          </cell>
          <cell r="IS44" t="str">
            <v>N/A</v>
          </cell>
          <cell r="IT44">
            <v>151.31971580817051</v>
          </cell>
          <cell r="IU44" t="str">
            <v>N/A</v>
          </cell>
          <cell r="IV44">
            <v>449</v>
          </cell>
          <cell r="IW44">
            <v>0</v>
          </cell>
          <cell r="IX44">
            <v>178</v>
          </cell>
          <cell r="IY44">
            <v>6</v>
          </cell>
          <cell r="IZ44">
            <v>183</v>
          </cell>
          <cell r="JA44">
            <v>0</v>
          </cell>
          <cell r="JB44">
            <v>16</v>
          </cell>
          <cell r="JC44">
            <v>243</v>
          </cell>
          <cell r="JD44">
            <v>449</v>
          </cell>
          <cell r="JE44">
            <v>0</v>
          </cell>
          <cell r="JF44">
            <v>178</v>
          </cell>
          <cell r="JG44">
            <v>6</v>
          </cell>
          <cell r="JH44">
            <v>183</v>
          </cell>
          <cell r="JI44">
            <v>0</v>
          </cell>
          <cell r="JJ44">
            <v>16</v>
          </cell>
          <cell r="JK44">
            <v>243</v>
          </cell>
          <cell r="JL44">
            <v>44.5</v>
          </cell>
          <cell r="JM44">
            <v>3</v>
          </cell>
          <cell r="JN44">
            <v>19.5</v>
          </cell>
          <cell r="JO44">
            <v>1</v>
          </cell>
          <cell r="JP44">
            <v>16.5</v>
          </cell>
          <cell r="JQ44">
            <v>6</v>
          </cell>
          <cell r="JR44">
            <v>0</v>
          </cell>
          <cell r="JS44">
            <v>0</v>
          </cell>
          <cell r="JT44">
            <v>0</v>
          </cell>
          <cell r="JU44">
            <v>0</v>
          </cell>
          <cell r="JV44">
            <v>5.6891651865008885</v>
          </cell>
          <cell r="JW44">
            <v>12.104795737122558</v>
          </cell>
          <cell r="JX44" t="str">
            <v/>
          </cell>
          <cell r="JY44">
            <v>3.1101243339253997</v>
          </cell>
          <cell r="JZ44">
            <v>16.078152753108348</v>
          </cell>
          <cell r="KA44" t="str">
            <v/>
          </cell>
          <cell r="KB44" t="str">
            <v/>
          </cell>
          <cell r="KC44" t="str">
            <v/>
          </cell>
          <cell r="KD44">
            <v>13.179396092362346</v>
          </cell>
          <cell r="KE44" t="str">
            <v/>
          </cell>
          <cell r="KF44" t="str">
            <v>Tenofovir/Emtricitabine (TDF/FTC)</v>
          </cell>
          <cell r="KG44" t="str">
            <v/>
          </cell>
          <cell r="KH44" t="str">
            <v>0: No</v>
          </cell>
          <cell r="KI44" t="str">
            <v>N/A</v>
          </cell>
          <cell r="KJ44" t="str">
            <v>N/A</v>
          </cell>
          <cell r="KK44" t="str">
            <v>N/A</v>
          </cell>
          <cell r="KL44" t="str">
            <v>N/A</v>
          </cell>
          <cell r="KM44">
            <v>48.5</v>
          </cell>
          <cell r="KN44">
            <v>21.5</v>
          </cell>
          <cell r="KO44">
            <v>22.5</v>
          </cell>
          <cell r="KP44">
            <v>0</v>
          </cell>
          <cell r="KQ44">
            <v>10.918828142275125</v>
          </cell>
          <cell r="KR44">
            <v>13.852118489657938</v>
          </cell>
          <cell r="KS44">
            <v>7.0694019573277824</v>
          </cell>
          <cell r="KT44">
            <v>0</v>
          </cell>
          <cell r="KU44">
            <v>0</v>
          </cell>
          <cell r="KV44">
            <v>0</v>
          </cell>
          <cell r="KW44">
            <v>0</v>
          </cell>
          <cell r="KX44">
            <v>0</v>
          </cell>
          <cell r="KY44">
            <v>0</v>
          </cell>
          <cell r="KZ44">
            <v>0</v>
          </cell>
          <cell r="LA44">
            <v>0</v>
          </cell>
          <cell r="LB44">
            <v>0</v>
          </cell>
          <cell r="LC44">
            <v>0</v>
          </cell>
          <cell r="LD44">
            <v>0</v>
          </cell>
          <cell r="LE44">
            <v>0</v>
          </cell>
          <cell r="LF44">
            <v>0</v>
          </cell>
          <cell r="LG44">
            <v>0</v>
          </cell>
          <cell r="LH44">
            <v>0</v>
          </cell>
          <cell r="LI44">
            <v>10.918828142275125</v>
          </cell>
          <cell r="LJ44">
            <v>13.852118489657938</v>
          </cell>
          <cell r="LK44">
            <v>7.0694019573277824</v>
          </cell>
          <cell r="LL44">
            <v>0</v>
          </cell>
          <cell r="LM44">
            <v>0</v>
          </cell>
          <cell r="LN44">
            <v>0</v>
          </cell>
          <cell r="LO44">
            <v>0</v>
          </cell>
          <cell r="LP44">
            <v>0</v>
          </cell>
          <cell r="LQ44">
            <v>0</v>
          </cell>
          <cell r="LR44">
            <v>0</v>
          </cell>
          <cell r="LS44">
            <v>0</v>
          </cell>
          <cell r="LT44">
            <v>0</v>
          </cell>
          <cell r="LU44">
            <v>0</v>
          </cell>
          <cell r="LV44">
            <v>0</v>
          </cell>
          <cell r="LW44">
            <v>0</v>
          </cell>
          <cell r="LX44">
            <v>0</v>
          </cell>
          <cell r="LY44">
            <v>0</v>
          </cell>
          <cell r="LZ44">
            <v>0</v>
          </cell>
          <cell r="MA44">
            <v>0</v>
          </cell>
          <cell r="MB44">
            <v>0</v>
          </cell>
          <cell r="MC44">
            <v>0</v>
          </cell>
          <cell r="MD44">
            <v>0</v>
          </cell>
          <cell r="ME44">
            <v>0</v>
          </cell>
          <cell r="MF44">
            <v>0</v>
          </cell>
          <cell r="MG44">
            <v>0</v>
          </cell>
          <cell r="MH44">
            <v>0</v>
          </cell>
          <cell r="MI44">
            <v>0</v>
          </cell>
          <cell r="MJ44">
            <v>0</v>
          </cell>
          <cell r="MK44">
            <v>0</v>
          </cell>
          <cell r="ML44">
            <v>0</v>
          </cell>
          <cell r="MM44">
            <v>10.918828142275125</v>
          </cell>
          <cell r="MN44">
            <v>13.852118489657938</v>
          </cell>
          <cell r="MO44">
            <v>7.0694019573277824</v>
          </cell>
          <cell r="MP44">
            <v>0</v>
          </cell>
          <cell r="MQ44">
            <v>0</v>
          </cell>
          <cell r="MR44">
            <v>0</v>
          </cell>
          <cell r="MS44">
            <v>0</v>
          </cell>
          <cell r="MT44">
            <v>1.7379983726606998</v>
          </cell>
          <cell r="MU44">
            <v>0</v>
          </cell>
          <cell r="MV44">
            <v>0</v>
          </cell>
          <cell r="MW44">
            <v>0</v>
          </cell>
          <cell r="MX44">
            <v>0</v>
          </cell>
          <cell r="MY44">
            <v>0</v>
          </cell>
          <cell r="MZ44">
            <v>0</v>
          </cell>
          <cell r="NA44">
            <v>0</v>
          </cell>
          <cell r="NB44">
            <v>0</v>
          </cell>
          <cell r="NC44" t="str">
            <v/>
          </cell>
          <cell r="ND44">
            <v>6.2824156305506218</v>
          </cell>
          <cell r="NE44">
            <v>0</v>
          </cell>
          <cell r="NF44">
            <v>0</v>
          </cell>
          <cell r="NG44" t="str">
            <v>N/A</v>
          </cell>
          <cell r="NH44" t="str">
            <v>N/A</v>
          </cell>
          <cell r="NI44" t="str">
            <v>N/A</v>
          </cell>
          <cell r="NJ44" t="str">
            <v>N/A</v>
          </cell>
          <cell r="NK44" t="str">
            <v>N/A</v>
          </cell>
          <cell r="NL44" t="str">
            <v>N/A</v>
          </cell>
          <cell r="NM44">
            <v>256.32</v>
          </cell>
          <cell r="NN44">
            <v>99.68</v>
          </cell>
          <cell r="NO44">
            <v>356</v>
          </cell>
          <cell r="NP44">
            <v>0</v>
          </cell>
          <cell r="NQ44">
            <v>0</v>
          </cell>
          <cell r="NR44">
            <v>0</v>
          </cell>
          <cell r="NS44">
            <v>0</v>
          </cell>
          <cell r="NT44">
            <v>0</v>
          </cell>
          <cell r="NU44">
            <v>0</v>
          </cell>
          <cell r="NV44">
            <v>20.709879074155012</v>
          </cell>
          <cell r="NW44">
            <v>7.0694019573277824</v>
          </cell>
          <cell r="NX44">
            <v>0</v>
          </cell>
          <cell r="NY44">
            <v>0</v>
          </cell>
          <cell r="NZ44">
            <v>7.0694019573277824</v>
          </cell>
          <cell r="OA44">
            <v>0</v>
          </cell>
          <cell r="OB44">
            <v>0</v>
          </cell>
          <cell r="OC44">
            <v>0</v>
          </cell>
          <cell r="OD44">
            <v>0</v>
          </cell>
          <cell r="OE44">
            <v>7.0694019573277824</v>
          </cell>
          <cell r="OF44">
            <v>0</v>
          </cell>
          <cell r="OG44">
            <v>1.1252681091251178</v>
          </cell>
          <cell r="OH44">
            <v>0</v>
          </cell>
          <cell r="OI44">
            <v>0</v>
          </cell>
          <cell r="OJ44">
            <v>0</v>
          </cell>
          <cell r="OK44">
            <v>0</v>
          </cell>
          <cell r="OL44">
            <v>0</v>
          </cell>
          <cell r="OM44">
            <v>0</v>
          </cell>
          <cell r="ON44">
            <v>0</v>
          </cell>
          <cell r="OO44">
            <v>0</v>
          </cell>
          <cell r="OP44">
            <v>6.9679442484539553</v>
          </cell>
          <cell r="OQ44">
            <v>6.9679442484539562</v>
          </cell>
          <cell r="OR44">
            <v>6.9679442484539553</v>
          </cell>
          <cell r="OS44">
            <v>6.9679442484539553</v>
          </cell>
          <cell r="OT44">
            <v>6.9679442484539562</v>
          </cell>
          <cell r="OU44">
            <v>0</v>
          </cell>
          <cell r="OV44">
            <v>0</v>
          </cell>
          <cell r="OW44">
            <v>3.804201888349493</v>
          </cell>
          <cell r="OX44">
            <v>3.8042018883494935</v>
          </cell>
          <cell r="OY44">
            <v>3.8042018883494939</v>
          </cell>
          <cell r="OZ44">
            <v>0</v>
          </cell>
          <cell r="PA44">
            <v>0</v>
          </cell>
          <cell r="PB44">
            <v>0</v>
          </cell>
          <cell r="PC44">
            <v>6.0234363064311705</v>
          </cell>
          <cell r="PD44">
            <v>0</v>
          </cell>
          <cell r="PE44">
            <v>6.0234363064311705</v>
          </cell>
          <cell r="PF44">
            <v>6.0234363064311705</v>
          </cell>
          <cell r="PG44">
            <v>0</v>
          </cell>
          <cell r="PH44">
            <v>0</v>
          </cell>
          <cell r="PI44">
            <v>0.94450794202278565</v>
          </cell>
          <cell r="PJ44">
            <v>0</v>
          </cell>
          <cell r="PK44">
            <v>0.94450794202278565</v>
          </cell>
          <cell r="PL44">
            <v>0.94450794202278576</v>
          </cell>
          <cell r="PM44">
            <v>0</v>
          </cell>
          <cell r="PN44">
            <v>0</v>
          </cell>
          <cell r="PO44">
            <v>0.63568139413550862</v>
          </cell>
          <cell r="PP44">
            <v>1</v>
          </cell>
          <cell r="PQ44">
            <v>1</v>
          </cell>
          <cell r="PR44">
            <v>1</v>
          </cell>
          <cell r="PS44">
            <v>1</v>
          </cell>
          <cell r="PT44" t="str">
            <v>1: Yes</v>
          </cell>
          <cell r="PU44" t="str">
            <v>1: Yes</v>
          </cell>
          <cell r="PV44">
            <v>1</v>
          </cell>
          <cell r="PW44" t="str">
            <v>1: Yes</v>
          </cell>
          <cell r="PX44" t="str">
            <v>0: All patients when initiated</v>
          </cell>
          <cell r="PY44">
            <v>1</v>
          </cell>
          <cell r="PZ44" t="str">
            <v>0: No</v>
          </cell>
          <cell r="QA44" t="str">
            <v>N/A</v>
          </cell>
          <cell r="QB44" t="str">
            <v>N/A</v>
          </cell>
          <cell r="QC44">
            <v>0</v>
          </cell>
          <cell r="QD44">
            <v>4.2592701253166873E-2</v>
          </cell>
          <cell r="QE44">
            <v>1.5443720970564812</v>
          </cell>
          <cell r="QF44">
            <v>0</v>
          </cell>
          <cell r="QG44">
            <v>0</v>
          </cell>
          <cell r="QH44">
            <v>0</v>
          </cell>
          <cell r="QI44">
            <v>1.5767775617948141</v>
          </cell>
          <cell r="QJ44">
            <v>3.804201888349493</v>
          </cell>
          <cell r="QK44">
            <v>0</v>
          </cell>
          <cell r="QL44">
            <v>0</v>
          </cell>
          <cell r="QM44">
            <v>4.259270125316688E-2</v>
          </cell>
          <cell r="QN44">
            <v>1.5443720970564814</v>
          </cell>
          <cell r="QO44">
            <v>0</v>
          </cell>
          <cell r="QP44">
            <v>0</v>
          </cell>
          <cell r="QQ44">
            <v>0</v>
          </cell>
          <cell r="QR44">
            <v>1.5767775617948141</v>
          </cell>
          <cell r="QS44">
            <v>3.8042018883494935</v>
          </cell>
          <cell r="QT44">
            <v>0</v>
          </cell>
          <cell r="QU44">
            <v>0</v>
          </cell>
          <cell r="QV44">
            <v>4.259270125316688E-2</v>
          </cell>
          <cell r="QW44">
            <v>1.5443720970564814</v>
          </cell>
          <cell r="QX44">
            <v>0</v>
          </cell>
          <cell r="QY44">
            <v>0</v>
          </cell>
          <cell r="QZ44">
            <v>0</v>
          </cell>
          <cell r="RA44">
            <v>1.5767775617948141</v>
          </cell>
          <cell r="RB44">
            <v>3.8042018883494939</v>
          </cell>
          <cell r="RC44">
            <v>0</v>
          </cell>
          <cell r="RD44">
            <v>0</v>
          </cell>
          <cell r="RE44">
            <v>0</v>
          </cell>
          <cell r="RF44">
            <v>0</v>
          </cell>
          <cell r="RG44">
            <v>0</v>
          </cell>
          <cell r="RH44">
            <v>0</v>
          </cell>
          <cell r="RI44">
            <v>0</v>
          </cell>
          <cell r="RJ44">
            <v>0</v>
          </cell>
          <cell r="RK44">
            <v>0</v>
          </cell>
          <cell r="RL44">
            <v>0</v>
          </cell>
          <cell r="RM44">
            <v>0</v>
          </cell>
          <cell r="RN44">
            <v>0</v>
          </cell>
          <cell r="RO44">
            <v>0</v>
          </cell>
          <cell r="RP44">
            <v>0</v>
          </cell>
          <cell r="RQ44">
            <v>0</v>
          </cell>
          <cell r="RR44">
            <v>0</v>
          </cell>
          <cell r="RS44">
            <v>0</v>
          </cell>
          <cell r="RT44">
            <v>0</v>
          </cell>
          <cell r="RU44">
            <v>0</v>
          </cell>
          <cell r="RV44">
            <v>0</v>
          </cell>
          <cell r="RW44">
            <v>0.60751792912092917</v>
          </cell>
          <cell r="RX44">
            <v>0.86911084315547704</v>
          </cell>
          <cell r="RY44">
            <v>0.40818225340858194</v>
          </cell>
          <cell r="RZ44">
            <v>0.86911084315547704</v>
          </cell>
          <cell r="SA44">
            <v>0</v>
          </cell>
          <cell r="SB44">
            <v>0</v>
          </cell>
          <cell r="SC44">
            <v>0</v>
          </cell>
          <cell r="SD44">
            <v>0.33062273910398066</v>
          </cell>
          <cell r="SE44">
            <v>0.21460901636431887</v>
          </cell>
          <cell r="SF44">
            <v>0.48287028681971739</v>
          </cell>
          <cell r="SG44">
            <v>0</v>
          </cell>
          <cell r="SH44">
            <v>0</v>
          </cell>
          <cell r="SI44">
            <v>0</v>
          </cell>
          <cell r="SJ44">
            <v>0.27689519001694851</v>
          </cell>
          <cell r="SK44">
            <v>0.1935732370442631</v>
          </cell>
          <cell r="SL44">
            <v>0.3862405563357596</v>
          </cell>
          <cell r="SM44">
            <v>0</v>
          </cell>
          <cell r="SN44">
            <v>0</v>
          </cell>
          <cell r="SO44">
            <v>0</v>
          </cell>
          <cell r="SP44">
            <v>0</v>
          </cell>
          <cell r="SQ44">
            <v>0</v>
          </cell>
          <cell r="SR44">
            <v>0</v>
          </cell>
          <cell r="SS44">
            <v>0</v>
          </cell>
          <cell r="ST44">
            <v>0</v>
          </cell>
          <cell r="SU44">
            <v>0</v>
          </cell>
          <cell r="SV44">
            <v>0</v>
          </cell>
          <cell r="SW44">
            <v>0</v>
          </cell>
          <cell r="SX44">
            <v>0</v>
          </cell>
          <cell r="SY44">
            <v>0</v>
          </cell>
          <cell r="SZ44">
            <v>0</v>
          </cell>
          <cell r="TA44">
            <v>0</v>
          </cell>
          <cell r="TB44">
            <v>0</v>
          </cell>
          <cell r="TC44">
            <v>0</v>
          </cell>
          <cell r="TD44">
            <v>0</v>
          </cell>
          <cell r="TE44">
            <v>0</v>
          </cell>
          <cell r="TF44">
            <v>0</v>
          </cell>
          <cell r="TG44">
            <v>0</v>
          </cell>
          <cell r="TH44">
            <v>0</v>
          </cell>
          <cell r="TI44">
            <v>0</v>
          </cell>
          <cell r="TJ44">
            <v>0</v>
          </cell>
          <cell r="TK44">
            <v>0</v>
          </cell>
          <cell r="TL44">
            <v>0</v>
          </cell>
          <cell r="TM44">
            <v>0</v>
          </cell>
          <cell r="TN44">
            <v>0</v>
          </cell>
          <cell r="TO44">
            <v>0</v>
          </cell>
          <cell r="TP44">
            <v>0</v>
          </cell>
          <cell r="TQ44">
            <v>0</v>
          </cell>
          <cell r="TR44">
            <v>0</v>
          </cell>
          <cell r="TS44">
            <v>0</v>
          </cell>
          <cell r="TT44">
            <v>0</v>
          </cell>
          <cell r="TU44">
            <v>0</v>
          </cell>
          <cell r="TV44">
            <v>0</v>
          </cell>
          <cell r="TW44">
            <v>0</v>
          </cell>
          <cell r="TX44">
            <v>0</v>
          </cell>
          <cell r="TY44">
            <v>0</v>
          </cell>
          <cell r="TZ44">
            <v>0</v>
          </cell>
          <cell r="UA44">
            <v>0</v>
          </cell>
          <cell r="UB44">
            <v>0</v>
          </cell>
          <cell r="UC44">
            <v>0</v>
          </cell>
          <cell r="UD44">
            <v>1</v>
          </cell>
          <cell r="UE44">
            <v>0</v>
          </cell>
          <cell r="UF44">
            <v>0</v>
          </cell>
          <cell r="UG44">
            <v>0</v>
          </cell>
          <cell r="UH44">
            <v>0</v>
          </cell>
          <cell r="UI44">
            <v>0</v>
          </cell>
          <cell r="UJ44">
            <v>5.9487832531466482</v>
          </cell>
          <cell r="UK44">
            <v>5.9487832531466491</v>
          </cell>
          <cell r="UL44">
            <v>5.9487832531466482</v>
          </cell>
          <cell r="UM44">
            <v>5.9487832531466491</v>
          </cell>
          <cell r="UN44">
            <v>0</v>
          </cell>
          <cell r="UO44">
            <v>0</v>
          </cell>
          <cell r="UP44">
            <v>0</v>
          </cell>
          <cell r="UQ44">
            <v>5.9487832531466482</v>
          </cell>
          <cell r="UR44">
            <v>5.9487832531466482</v>
          </cell>
          <cell r="US44">
            <v>5.9487832531466491</v>
          </cell>
          <cell r="UT44">
            <v>0</v>
          </cell>
          <cell r="UU44">
            <v>0</v>
          </cell>
          <cell r="UV44">
            <v>0</v>
          </cell>
          <cell r="UW44">
            <v>0</v>
          </cell>
          <cell r="UX44">
            <v>0</v>
          </cell>
          <cell r="UY44">
            <v>0</v>
          </cell>
          <cell r="UZ44">
            <v>0</v>
          </cell>
          <cell r="VA44">
            <v>0</v>
          </cell>
          <cell r="VB44">
            <v>0</v>
          </cell>
          <cell r="VC44">
            <v>0</v>
          </cell>
          <cell r="VD44">
            <v>0</v>
          </cell>
          <cell r="VE44">
            <v>0</v>
          </cell>
          <cell r="VF44">
            <v>0</v>
          </cell>
          <cell r="VG44">
            <v>0</v>
          </cell>
          <cell r="VH44">
            <v>0</v>
          </cell>
          <cell r="VI44">
            <v>0</v>
          </cell>
          <cell r="VJ44">
            <v>0</v>
          </cell>
          <cell r="VK44">
            <v>0</v>
          </cell>
          <cell r="VL44">
            <v>0</v>
          </cell>
          <cell r="VM44">
            <v>0</v>
          </cell>
          <cell r="VN44">
            <v>0</v>
          </cell>
          <cell r="VO44">
            <v>0</v>
          </cell>
          <cell r="VP44">
            <v>0</v>
          </cell>
          <cell r="VQ44">
            <v>0</v>
          </cell>
          <cell r="VR44">
            <v>0</v>
          </cell>
          <cell r="VS44">
            <v>0</v>
          </cell>
          <cell r="VT44">
            <v>0</v>
          </cell>
          <cell r="VU44">
            <v>0</v>
          </cell>
          <cell r="VV44">
            <v>0</v>
          </cell>
          <cell r="VW44">
            <v>0</v>
          </cell>
          <cell r="VX44">
            <v>0</v>
          </cell>
          <cell r="VY44">
            <v>0</v>
          </cell>
          <cell r="VZ44">
            <v>0</v>
          </cell>
          <cell r="WA44">
            <v>0</v>
          </cell>
          <cell r="WB44">
            <v>0</v>
          </cell>
          <cell r="WC44">
            <v>0</v>
          </cell>
          <cell r="WD44">
            <v>0</v>
          </cell>
          <cell r="WE44">
            <v>0</v>
          </cell>
          <cell r="WF44">
            <v>0</v>
          </cell>
          <cell r="WG44">
            <v>0</v>
          </cell>
          <cell r="WH44">
            <v>0</v>
          </cell>
          <cell r="WI44">
            <v>0</v>
          </cell>
          <cell r="WJ44">
            <v>0</v>
          </cell>
          <cell r="WK44">
            <v>0</v>
          </cell>
          <cell r="WL44">
            <v>0</v>
          </cell>
          <cell r="WM44">
            <v>0</v>
          </cell>
          <cell r="WN44">
            <v>0</v>
          </cell>
          <cell r="WO44">
            <v>3.9683521527559993</v>
          </cell>
          <cell r="WP44">
            <v>5.7957276241677036</v>
          </cell>
          <cell r="WQ44">
            <v>2.5758789440745353</v>
          </cell>
          <cell r="WR44">
            <v>5.7957276241677036</v>
          </cell>
          <cell r="WS44">
            <v>0</v>
          </cell>
          <cell r="WT44">
            <v>0</v>
          </cell>
          <cell r="WU44">
            <v>0</v>
          </cell>
          <cell r="WV44">
            <v>0.46426862949415187</v>
          </cell>
          <cell r="WW44">
            <v>0.30135928997072037</v>
          </cell>
          <cell r="WX44">
            <v>0.67805840243412074</v>
          </cell>
          <cell r="WY44">
            <v>0</v>
          </cell>
          <cell r="WZ44">
            <v>0</v>
          </cell>
          <cell r="XA44">
            <v>0</v>
          </cell>
          <cell r="XB44">
            <v>0.8760208808154617</v>
          </cell>
          <cell r="XC44">
            <v>0.56862991352595382</v>
          </cell>
          <cell r="XD44">
            <v>1.2794173054333957</v>
          </cell>
          <cell r="XE44">
            <v>0</v>
          </cell>
          <cell r="XF44">
            <v>0</v>
          </cell>
          <cell r="XG44">
            <v>0</v>
          </cell>
          <cell r="XH44">
            <v>0</v>
          </cell>
          <cell r="XI44">
            <v>0</v>
          </cell>
          <cell r="XJ44">
            <v>0</v>
          </cell>
          <cell r="XK44">
            <v>0</v>
          </cell>
          <cell r="XL44">
            <v>0</v>
          </cell>
          <cell r="XM44">
            <v>0</v>
          </cell>
          <cell r="XN44">
            <v>0</v>
          </cell>
          <cell r="XO44">
            <v>0</v>
          </cell>
          <cell r="XP44">
            <v>0</v>
          </cell>
          <cell r="XQ44">
            <v>0</v>
          </cell>
          <cell r="XR44">
            <v>0</v>
          </cell>
          <cell r="XS44">
            <v>0</v>
          </cell>
          <cell r="XT44">
            <v>0</v>
          </cell>
          <cell r="XU44">
            <v>0</v>
          </cell>
          <cell r="XV44">
            <v>0</v>
          </cell>
          <cell r="XW44">
            <v>0</v>
          </cell>
          <cell r="XX44">
            <v>0</v>
          </cell>
          <cell r="XY44">
            <v>0</v>
          </cell>
          <cell r="XZ44">
            <v>0.8760208808154617</v>
          </cell>
          <cell r="YA44">
            <v>0.56862991352595382</v>
          </cell>
          <cell r="YB44">
            <v>1.2794173054333957</v>
          </cell>
          <cell r="YC44">
            <v>0</v>
          </cell>
          <cell r="YD44">
            <v>0</v>
          </cell>
          <cell r="YE44">
            <v>0</v>
          </cell>
          <cell r="YF44">
            <v>0.8760208808154617</v>
          </cell>
          <cell r="YG44">
            <v>0.56862991352595382</v>
          </cell>
          <cell r="YH44">
            <v>1.2794173054333957</v>
          </cell>
          <cell r="YI44">
            <v>0</v>
          </cell>
          <cell r="YJ44">
            <v>0</v>
          </cell>
          <cell r="YK44">
            <v>0</v>
          </cell>
          <cell r="YL44">
            <v>0.8760208808154617</v>
          </cell>
          <cell r="YM44">
            <v>0.56862991352595382</v>
          </cell>
          <cell r="YN44">
            <v>1.2794173054333957</v>
          </cell>
          <cell r="YO44">
            <v>0</v>
          </cell>
          <cell r="YP44">
            <v>0</v>
          </cell>
          <cell r="YQ44">
            <v>0</v>
          </cell>
          <cell r="YR44">
            <v>1.6470090052852395</v>
          </cell>
          <cell r="YS44">
            <v>0</v>
          </cell>
          <cell r="YT44">
            <v>0.75007912684430589</v>
          </cell>
          <cell r="YU44">
            <v>0</v>
          </cell>
          <cell r="YV44">
            <v>0.54196468702623246</v>
          </cell>
          <cell r="YW44">
            <v>1.029299333600221</v>
          </cell>
          <cell r="YX44">
            <v>0</v>
          </cell>
          <cell r="YY44">
            <v>0</v>
          </cell>
          <cell r="YZ44">
            <v>0.8760208808154617</v>
          </cell>
          <cell r="ZA44">
            <v>2.4054356119970999</v>
          </cell>
          <cell r="ZB44">
            <v>0</v>
          </cell>
          <cell r="ZC44">
            <v>1.0954809826401091</v>
          </cell>
          <cell r="ZD44">
            <v>0</v>
          </cell>
          <cell r="ZE44">
            <v>0.79153250190759328</v>
          </cell>
          <cell r="ZF44">
            <v>1.5032785276229013</v>
          </cell>
          <cell r="ZG44">
            <v>0</v>
          </cell>
          <cell r="ZH44">
            <v>0</v>
          </cell>
          <cell r="ZI44">
            <v>1.2794173054333957</v>
          </cell>
          <cell r="ZJ44">
            <v>0.05</v>
          </cell>
          <cell r="ZK44">
            <v>3.9621274498610406</v>
          </cell>
          <cell r="ZL44">
            <v>3.9621274498610415</v>
          </cell>
          <cell r="ZM44">
            <v>0</v>
          </cell>
          <cell r="ZN44">
            <v>3.9621274498610415</v>
          </cell>
          <cell r="ZO44">
            <v>0</v>
          </cell>
          <cell r="ZP44">
            <v>0</v>
          </cell>
          <cell r="ZQ44">
            <v>0</v>
          </cell>
          <cell r="ZR44">
            <v>0</v>
          </cell>
          <cell r="ZS44">
            <v>3</v>
          </cell>
          <cell r="ZT44">
            <v>3</v>
          </cell>
          <cell r="ZU44">
            <v>0</v>
          </cell>
          <cell r="ZV44">
            <v>0</v>
          </cell>
          <cell r="ZW44">
            <v>0</v>
          </cell>
        </row>
        <row r="45">
          <cell r="A45" t="str">
            <v>Rwanda_28</v>
          </cell>
          <cell r="B45" t="str">
            <v>Rwanda</v>
          </cell>
          <cell r="C45" t="str">
            <v>Mushubati CS</v>
          </cell>
          <cell r="D45" t="str">
            <v>Health Center</v>
          </cell>
          <cell r="E45" t="str">
            <v>Primary</v>
          </cell>
          <cell r="F45" t="str">
            <v>Rural</v>
          </cell>
          <cell r="G45" t="str">
            <v>No</v>
          </cell>
          <cell r="H45">
            <v>39083</v>
          </cell>
          <cell r="I45">
            <v>24772</v>
          </cell>
          <cell r="J45">
            <v>10742</v>
          </cell>
          <cell r="K45">
            <v>32</v>
          </cell>
          <cell r="L45">
            <v>852</v>
          </cell>
          <cell r="M45" t="str">
            <v>USD</v>
          </cell>
          <cell r="N45">
            <v>1</v>
          </cell>
          <cell r="O45">
            <v>0.5</v>
          </cell>
          <cell r="P45">
            <v>0.3</v>
          </cell>
          <cell r="Q45">
            <v>0.03</v>
          </cell>
          <cell r="R45">
            <v>0.1</v>
          </cell>
          <cell r="S45">
            <v>0</v>
          </cell>
          <cell r="T45">
            <v>10742</v>
          </cell>
          <cell r="U45" t="str">
            <v>Jul-09</v>
          </cell>
          <cell r="V45" t="str">
            <v>Jun-10</v>
          </cell>
          <cell r="W45">
            <v>121.83333333333333</v>
          </cell>
          <cell r="X45">
            <v>88</v>
          </cell>
          <cell r="Y45">
            <v>0</v>
          </cell>
          <cell r="Z45">
            <v>5.666666666666667</v>
          </cell>
          <cell r="AA45">
            <v>0</v>
          </cell>
          <cell r="AB45">
            <v>215.5</v>
          </cell>
          <cell r="AC45">
            <v>93.666666666666671</v>
          </cell>
          <cell r="AD45">
            <v>4.2103634957463258</v>
          </cell>
          <cell r="AE45">
            <v>12.304717710750193</v>
          </cell>
          <cell r="AF45">
            <v>4</v>
          </cell>
          <cell r="AG45">
            <v>4</v>
          </cell>
          <cell r="AH45">
            <v>4</v>
          </cell>
          <cell r="AI45">
            <v>12</v>
          </cell>
          <cell r="AJ45">
            <v>12</v>
          </cell>
          <cell r="AK45">
            <v>10</v>
          </cell>
          <cell r="AL45">
            <v>15</v>
          </cell>
          <cell r="AM45">
            <v>15</v>
          </cell>
          <cell r="AN45">
            <v>20</v>
          </cell>
          <cell r="AO45">
            <v>20</v>
          </cell>
          <cell r="AP45">
            <v>12</v>
          </cell>
          <cell r="AQ45">
            <v>12</v>
          </cell>
          <cell r="AR45">
            <v>12</v>
          </cell>
          <cell r="AS45">
            <v>12</v>
          </cell>
          <cell r="AT45">
            <v>12</v>
          </cell>
          <cell r="AU45">
            <v>10</v>
          </cell>
          <cell r="AV45">
            <v>10</v>
          </cell>
          <cell r="AW45">
            <v>10</v>
          </cell>
          <cell r="AX45">
            <v>10</v>
          </cell>
          <cell r="AY45">
            <v>10</v>
          </cell>
          <cell r="AZ45">
            <v>37373.333333333328</v>
          </cell>
          <cell r="BA45" t="str">
            <v>0: No</v>
          </cell>
          <cell r="BB45" t="str">
            <v>N/A</v>
          </cell>
          <cell r="BC45" t="str">
            <v>N/A</v>
          </cell>
          <cell r="BD45" t="str">
            <v>N/A</v>
          </cell>
          <cell r="BE45" t="str">
            <v>N/A</v>
          </cell>
          <cell r="BF45" t="str">
            <v>0: Unknown</v>
          </cell>
          <cell r="BG45" t="str">
            <v>N/A</v>
          </cell>
          <cell r="BH45" t="str">
            <v>1: Yes</v>
          </cell>
          <cell r="BI45" t="str">
            <v>N_INITIATION,N_STAGE,N_BLOOD: Initiation, WHO Staging, Blood draws for CD4</v>
          </cell>
          <cell r="BJ45" t="str">
            <v>the doctor that comes to Mushubati HC does consultations for all HIV patients initiates patients whose health conditions can't be handled by the nurse as well as children</v>
          </cell>
          <cell r="BK45" t="str">
            <v>1: Yes</v>
          </cell>
          <cell r="BL45">
            <v>0.58228225556973989</v>
          </cell>
          <cell r="BM45" t="str">
            <v>0: No</v>
          </cell>
          <cell r="BN45" t="str">
            <v>N/A</v>
          </cell>
          <cell r="BO45" t="str">
            <v>N/A</v>
          </cell>
          <cell r="BP45" t="str">
            <v>N/A</v>
          </cell>
          <cell r="BQ45" t="str">
            <v>N/A</v>
          </cell>
          <cell r="BR45" t="str">
            <v>0: Unknown</v>
          </cell>
          <cell r="BS45" t="str">
            <v>N/A</v>
          </cell>
          <cell r="BT45" t="str">
            <v>1: Yes</v>
          </cell>
          <cell r="BU45" t="str">
            <v>0: No</v>
          </cell>
          <cell r="BV45" t="str">
            <v>0: No</v>
          </cell>
          <cell r="BW45" t="str">
            <v>0: No</v>
          </cell>
          <cell r="BX45" t="str">
            <v>0: No</v>
          </cell>
          <cell r="BY45" t="str">
            <v>0: No</v>
          </cell>
          <cell r="BZ45" t="str">
            <v>0: No</v>
          </cell>
          <cell r="CA45" t="str">
            <v/>
          </cell>
          <cell r="CB45" t="str">
            <v>TRACnet ID</v>
          </cell>
          <cell r="CC45">
            <v>64.888905968605386</v>
          </cell>
          <cell r="CD45">
            <v>59.86539808591278</v>
          </cell>
          <cell r="CE45">
            <v>71.42304166655606</v>
          </cell>
          <cell r="CF45">
            <v>53.563904423188674</v>
          </cell>
          <cell r="CG45">
            <v>49.417144787144458</v>
          </cell>
          <cell r="CH45">
            <v>58.957643380392078</v>
          </cell>
          <cell r="CI45">
            <v>55.594287885537511</v>
          </cell>
          <cell r="CJ45">
            <v>0</v>
          </cell>
          <cell r="CK45">
            <v>111.18857577107504</v>
          </cell>
          <cell r="CL45">
            <v>0</v>
          </cell>
          <cell r="CM45">
            <v>11.325001545416708</v>
          </cell>
          <cell r="CN45">
            <v>10.448253298768323</v>
          </cell>
          <cell r="CO45">
            <v>12.465398286163984</v>
          </cell>
          <cell r="CP45">
            <v>11.754284961114363</v>
          </cell>
          <cell r="CQ45">
            <v>0</v>
          </cell>
          <cell r="CR45">
            <v>23.508569922228727</v>
          </cell>
          <cell r="CS45">
            <v>0</v>
          </cell>
          <cell r="CT45">
            <v>58.957643380392078</v>
          </cell>
          <cell r="CU45">
            <v>55.594287885537511</v>
          </cell>
          <cell r="CV45">
            <v>111.18857577107504</v>
          </cell>
          <cell r="CW45">
            <v>12.465398286163984</v>
          </cell>
          <cell r="CX45">
            <v>11.754284961114363</v>
          </cell>
          <cell r="CY45">
            <v>23.508569922228727</v>
          </cell>
          <cell r="CZ45">
            <v>53.563904423188674</v>
          </cell>
          <cell r="DA45">
            <v>49.417144787144458</v>
          </cell>
          <cell r="DB45">
            <v>55.594287885537511</v>
          </cell>
          <cell r="DC45">
            <v>0</v>
          </cell>
          <cell r="DD45">
            <v>111.18857577107504</v>
          </cell>
          <cell r="DE45">
            <v>0</v>
          </cell>
          <cell r="DF45">
            <v>1.7704689412453178</v>
          </cell>
          <cell r="DG45">
            <v>1.6334044531075249</v>
          </cell>
          <cell r="DH45">
            <v>1.8375800097459651</v>
          </cell>
          <cell r="DI45">
            <v>0</v>
          </cell>
          <cell r="DJ45">
            <v>3.6751600194919307</v>
          </cell>
          <cell r="DK45">
            <v>0</v>
          </cell>
          <cell r="DL45">
            <v>1.7704689412453178</v>
          </cell>
          <cell r="DM45">
            <v>1.6334044531075249</v>
          </cell>
          <cell r="DN45">
            <v>1.8375800097459651</v>
          </cell>
          <cell r="DO45">
            <v>0</v>
          </cell>
          <cell r="DP45">
            <v>3.6751600194919307</v>
          </cell>
          <cell r="DQ45">
            <v>0</v>
          </cell>
          <cell r="DR45">
            <v>0.68540343618253241</v>
          </cell>
          <cell r="DS45">
            <v>0.63234152192937176</v>
          </cell>
          <cell r="DT45">
            <v>0.71138421217054304</v>
          </cell>
          <cell r="DU45">
            <v>0</v>
          </cell>
          <cell r="DV45">
            <v>1.4227684243410863</v>
          </cell>
          <cell r="DW45">
            <v>0</v>
          </cell>
          <cell r="DX45">
            <v>0</v>
          </cell>
          <cell r="DY45">
            <v>0</v>
          </cell>
          <cell r="DZ45">
            <v>0</v>
          </cell>
          <cell r="EA45">
            <v>0</v>
          </cell>
          <cell r="EB45">
            <v>0</v>
          </cell>
          <cell r="EC45">
            <v>0</v>
          </cell>
          <cell r="ED45">
            <v>0</v>
          </cell>
          <cell r="EE45">
            <v>0</v>
          </cell>
          <cell r="EF45">
            <v>0</v>
          </cell>
          <cell r="EG45">
            <v>0</v>
          </cell>
          <cell r="EH45">
            <v>0</v>
          </cell>
          <cell r="EI45">
            <v>0</v>
          </cell>
          <cell r="EJ45">
            <v>7.0986602267435419</v>
          </cell>
          <cell r="EK45">
            <v>6.5491028706239032</v>
          </cell>
          <cell r="EL45">
            <v>7.3677407294518877</v>
          </cell>
          <cell r="EM45">
            <v>0</v>
          </cell>
          <cell r="EN45">
            <v>14.735481458903779</v>
          </cell>
          <cell r="EO45">
            <v>0</v>
          </cell>
          <cell r="EP45">
            <v>0</v>
          </cell>
          <cell r="EQ45">
            <v>0</v>
          </cell>
          <cell r="ER45">
            <v>0</v>
          </cell>
          <cell r="ES45">
            <v>0</v>
          </cell>
          <cell r="ET45">
            <v>0</v>
          </cell>
          <cell r="EU45">
            <v>0</v>
          </cell>
          <cell r="EV45">
            <v>0.92807424593967514</v>
          </cell>
          <cell r="EW45">
            <v>0</v>
          </cell>
          <cell r="EX45">
            <v>9.2807424593967518</v>
          </cell>
          <cell r="EY45">
            <v>0</v>
          </cell>
          <cell r="EZ45">
            <v>0.23201856148491878</v>
          </cell>
          <cell r="FA45">
            <v>1.8561484918793503</v>
          </cell>
          <cell r="FB45">
            <v>0</v>
          </cell>
          <cell r="FC45">
            <v>0</v>
          </cell>
          <cell r="FD45">
            <v>0.23201856148491878</v>
          </cell>
          <cell r="FE45">
            <v>12.529002320185615</v>
          </cell>
          <cell r="FF45">
            <v>0</v>
          </cell>
          <cell r="FG45">
            <v>7.1925754060324847</v>
          </cell>
          <cell r="FH45">
            <v>7.1925754060324847</v>
          </cell>
          <cell r="FI45">
            <v>0.85622547270781313</v>
          </cell>
          <cell r="FJ45">
            <v>0</v>
          </cell>
          <cell r="FK45">
            <v>8.5622547270781322</v>
          </cell>
          <cell r="FL45">
            <v>0</v>
          </cell>
          <cell r="FM45">
            <v>0.21405636817695328</v>
          </cell>
          <cell r="FN45">
            <v>1.7124509454156263</v>
          </cell>
          <cell r="FO45">
            <v>0</v>
          </cell>
          <cell r="FP45">
            <v>0</v>
          </cell>
          <cell r="FQ45">
            <v>0.21405636817695328</v>
          </cell>
          <cell r="FR45">
            <v>11.559043881555477</v>
          </cell>
          <cell r="FS45">
            <v>0</v>
          </cell>
          <cell r="FT45">
            <v>6.6357474134855527</v>
          </cell>
          <cell r="FU45">
            <v>6.6357474134855527</v>
          </cell>
          <cell r="FV45">
            <v>1.0215287890579867</v>
          </cell>
          <cell r="FW45">
            <v>0</v>
          </cell>
          <cell r="FX45">
            <v>10.215287890579868</v>
          </cell>
          <cell r="FY45">
            <v>0</v>
          </cell>
          <cell r="FZ45">
            <v>0.25538219726449668</v>
          </cell>
          <cell r="GA45">
            <v>2.0430575781159734</v>
          </cell>
          <cell r="GB45">
            <v>0</v>
          </cell>
          <cell r="GC45">
            <v>0</v>
          </cell>
          <cell r="GD45">
            <v>0.25538219726449668</v>
          </cell>
          <cell r="GE45">
            <v>13.790638652282823</v>
          </cell>
          <cell r="GF45">
            <v>0</v>
          </cell>
          <cell r="GG45">
            <v>7.9168481151993984</v>
          </cell>
          <cell r="GH45">
            <v>7.9168481151993984</v>
          </cell>
          <cell r="GI45">
            <v>12067.268206039078</v>
          </cell>
          <cell r="GJ45">
            <v>0</v>
          </cell>
          <cell r="GK45">
            <v>3311.6802841918297</v>
          </cell>
          <cell r="GL45">
            <v>0</v>
          </cell>
          <cell r="GM45">
            <v>3311.6802841918297</v>
          </cell>
          <cell r="GN45">
            <v>5437.5979129662528</v>
          </cell>
          <cell r="GO45">
            <v>0</v>
          </cell>
          <cell r="GP45">
            <v>0</v>
          </cell>
          <cell r="GQ45">
            <v>3311.6802841918297</v>
          </cell>
          <cell r="GR45">
            <v>0</v>
          </cell>
          <cell r="GS45">
            <v>1574.5405374434195</v>
          </cell>
          <cell r="GT45">
            <v>0</v>
          </cell>
          <cell r="GU45">
            <v>1</v>
          </cell>
          <cell r="GV45">
            <v>0</v>
          </cell>
          <cell r="GW45">
            <v>0</v>
          </cell>
          <cell r="GX45">
            <v>10.092989165598613</v>
          </cell>
          <cell r="GY45">
            <v>0</v>
          </cell>
          <cell r="GZ45">
            <v>0</v>
          </cell>
          <cell r="HA45">
            <v>2.7</v>
          </cell>
          <cell r="HB45">
            <v>100.05688261284553</v>
          </cell>
          <cell r="HC45">
            <v>102.76091958663007</v>
          </cell>
          <cell r="HD45">
            <v>0</v>
          </cell>
          <cell r="HE45">
            <v>58.06477901995612</v>
          </cell>
          <cell r="HF45">
            <v>0</v>
          </cell>
          <cell r="HG45">
            <v>91.051763177689423</v>
          </cell>
          <cell r="HH45">
            <v>9.0051194351560948</v>
          </cell>
          <cell r="HI45">
            <v>93.512436823833355</v>
          </cell>
          <cell r="HJ45">
            <v>9.248482762796705</v>
          </cell>
          <cell r="HK45">
            <v>0</v>
          </cell>
          <cell r="HL45">
            <v>0</v>
          </cell>
          <cell r="HM45">
            <v>52.83894890816007</v>
          </cell>
          <cell r="HN45">
            <v>5.2258301117960499</v>
          </cell>
          <cell r="HO45">
            <v>0</v>
          </cell>
          <cell r="HP45">
            <v>0</v>
          </cell>
          <cell r="HQ45">
            <v>33</v>
          </cell>
          <cell r="HR45">
            <v>50</v>
          </cell>
          <cell r="HS45">
            <v>8</v>
          </cell>
          <cell r="HT45">
            <v>1</v>
          </cell>
          <cell r="HU45" t="str">
            <v>1: Yes</v>
          </cell>
          <cell r="HV45" t="str">
            <v>1</v>
          </cell>
          <cell r="HW45" t="str">
            <v>60</v>
          </cell>
          <cell r="HX45" t="str">
            <v>ABC,LPV: ABC, LPV/r</v>
          </cell>
          <cell r="HY45" t="str">
            <v>1: Yes</v>
          </cell>
          <cell r="HZ45" t="str">
            <v>0: No</v>
          </cell>
          <cell r="IA45" t="str">
            <v>N/A</v>
          </cell>
          <cell r="IB45" t="str">
            <v>N/A</v>
          </cell>
          <cell r="IC45" t="str">
            <v>N/A</v>
          </cell>
          <cell r="ID45">
            <v>0</v>
          </cell>
          <cell r="IE45">
            <v>49</v>
          </cell>
          <cell r="IF45">
            <v>0</v>
          </cell>
          <cell r="IG45">
            <v>32</v>
          </cell>
          <cell r="IH45">
            <v>0</v>
          </cell>
          <cell r="II45">
            <v>8</v>
          </cell>
          <cell r="IJ45">
            <v>0</v>
          </cell>
          <cell r="IK45">
            <v>0</v>
          </cell>
          <cell r="IL45">
            <v>0</v>
          </cell>
          <cell r="IM45">
            <v>0</v>
          </cell>
          <cell r="IN45">
            <v>55.289520426287744</v>
          </cell>
          <cell r="IO45" t="str">
            <v>N/A</v>
          </cell>
          <cell r="IP45">
            <v>125.86145648312612</v>
          </cell>
          <cell r="IQ45">
            <v>164.17051509769095</v>
          </cell>
          <cell r="IR45">
            <v>181.40852575488455</v>
          </cell>
          <cell r="IS45" t="str">
            <v>N/A</v>
          </cell>
          <cell r="IT45">
            <v>151.31971580817051</v>
          </cell>
          <cell r="IU45" t="str">
            <v>N/A</v>
          </cell>
          <cell r="IV45">
            <v>593</v>
          </cell>
          <cell r="IW45">
            <v>0</v>
          </cell>
          <cell r="IX45">
            <v>300</v>
          </cell>
          <cell r="IY45">
            <v>0</v>
          </cell>
          <cell r="IZ45">
            <v>35</v>
          </cell>
          <cell r="JA45">
            <v>0</v>
          </cell>
          <cell r="JB45">
            <v>0</v>
          </cell>
          <cell r="JC45">
            <v>166</v>
          </cell>
          <cell r="JD45">
            <v>593</v>
          </cell>
          <cell r="JE45">
            <v>0</v>
          </cell>
          <cell r="JF45">
            <v>300</v>
          </cell>
          <cell r="JG45">
            <v>0</v>
          </cell>
          <cell r="JH45">
            <v>35</v>
          </cell>
          <cell r="JI45">
            <v>0</v>
          </cell>
          <cell r="JJ45">
            <v>0</v>
          </cell>
          <cell r="JK45">
            <v>175</v>
          </cell>
          <cell r="JL45">
            <v>49</v>
          </cell>
          <cell r="JM45">
            <v>0</v>
          </cell>
          <cell r="JN45">
            <v>29</v>
          </cell>
          <cell r="JO45">
            <v>3</v>
          </cell>
          <cell r="JP45">
            <v>7.5</v>
          </cell>
          <cell r="JQ45">
            <v>0.5</v>
          </cell>
          <cell r="JR45">
            <v>0</v>
          </cell>
          <cell r="JS45">
            <v>0</v>
          </cell>
          <cell r="JT45">
            <v>0</v>
          </cell>
          <cell r="JU45">
            <v>0</v>
          </cell>
          <cell r="JV45">
            <v>5.6891651865008885</v>
          </cell>
          <cell r="JW45">
            <v>12.104795737122558</v>
          </cell>
          <cell r="JX45" t="str">
            <v/>
          </cell>
          <cell r="JY45">
            <v>3.1101243339253997</v>
          </cell>
          <cell r="JZ45">
            <v>16.078152753108348</v>
          </cell>
          <cell r="KA45" t="str">
            <v/>
          </cell>
          <cell r="KB45" t="str">
            <v/>
          </cell>
          <cell r="KC45" t="str">
            <v/>
          </cell>
          <cell r="KD45" t="str">
            <v/>
          </cell>
          <cell r="KE45" t="str">
            <v/>
          </cell>
          <cell r="KF45" t="str">
            <v>Tenofovir/Emtricitabine (TDF/FTC)</v>
          </cell>
          <cell r="KG45">
            <v>13.179396092362346</v>
          </cell>
          <cell r="KH45" t="str">
            <v>1: Yes</v>
          </cell>
          <cell r="KI45" t="str">
            <v>1</v>
          </cell>
          <cell r="KJ45" t="str">
            <v>60</v>
          </cell>
          <cell r="KK45" t="str">
            <v>ABC,LPV: ABC, LPV/r</v>
          </cell>
          <cell r="KL45" t="str">
            <v>1: Yes</v>
          </cell>
          <cell r="KM45">
            <v>49</v>
          </cell>
          <cell r="KN45">
            <v>32</v>
          </cell>
          <cell r="KO45">
            <v>8</v>
          </cell>
          <cell r="KP45">
            <v>0</v>
          </cell>
          <cell r="KQ45">
            <v>11.544485335025737</v>
          </cell>
          <cell r="KR45">
            <v>13.885599570407701</v>
          </cell>
          <cell r="KS45">
            <v>8.481261101243339</v>
          </cell>
          <cell r="KT45">
            <v>0</v>
          </cell>
          <cell r="KU45">
            <v>8.7805997283460453</v>
          </cell>
          <cell r="KV45">
            <v>0</v>
          </cell>
          <cell r="KW45">
            <v>22.33015870399295</v>
          </cell>
          <cell r="KX45">
            <v>22.33015870399295</v>
          </cell>
          <cell r="KY45">
            <v>22.33015870399295</v>
          </cell>
          <cell r="KZ45">
            <v>0</v>
          </cell>
          <cell r="LA45">
            <v>22.330158703992947</v>
          </cell>
          <cell r="LB45">
            <v>0</v>
          </cell>
          <cell r="LC45">
            <v>0</v>
          </cell>
          <cell r="LD45">
            <v>0</v>
          </cell>
          <cell r="LE45">
            <v>0</v>
          </cell>
          <cell r="LF45">
            <v>0</v>
          </cell>
          <cell r="LG45">
            <v>0</v>
          </cell>
          <cell r="LH45">
            <v>0</v>
          </cell>
          <cell r="LI45">
            <v>11.544485335025737</v>
          </cell>
          <cell r="LJ45">
            <v>13.885599570407701</v>
          </cell>
          <cell r="LK45">
            <v>8.481261101243339</v>
          </cell>
          <cell r="LL45">
            <v>0</v>
          </cell>
          <cell r="LM45">
            <v>8.7805997283460453</v>
          </cell>
          <cell r="LN45">
            <v>0</v>
          </cell>
          <cell r="LO45">
            <v>0</v>
          </cell>
          <cell r="LP45">
            <v>0</v>
          </cell>
          <cell r="LQ45">
            <v>0</v>
          </cell>
          <cell r="LR45">
            <v>0</v>
          </cell>
          <cell r="LS45">
            <v>0</v>
          </cell>
          <cell r="LT45">
            <v>0</v>
          </cell>
          <cell r="LU45">
            <v>0</v>
          </cell>
          <cell r="LV45">
            <v>0</v>
          </cell>
          <cell r="LW45">
            <v>0</v>
          </cell>
          <cell r="LX45">
            <v>0</v>
          </cell>
          <cell r="LY45">
            <v>0</v>
          </cell>
          <cell r="LZ45">
            <v>0</v>
          </cell>
          <cell r="MA45">
            <v>0</v>
          </cell>
          <cell r="MB45">
            <v>0</v>
          </cell>
          <cell r="MC45">
            <v>0</v>
          </cell>
          <cell r="MD45">
            <v>0</v>
          </cell>
          <cell r="ME45">
            <v>0</v>
          </cell>
          <cell r="MF45">
            <v>0</v>
          </cell>
          <cell r="MG45">
            <v>0</v>
          </cell>
          <cell r="MH45">
            <v>0</v>
          </cell>
          <cell r="MI45">
            <v>0</v>
          </cell>
          <cell r="MJ45">
            <v>0</v>
          </cell>
          <cell r="MK45">
            <v>0</v>
          </cell>
          <cell r="ML45">
            <v>0</v>
          </cell>
          <cell r="MM45">
            <v>11.544485335025737</v>
          </cell>
          <cell r="MN45">
            <v>13.885599570407701</v>
          </cell>
          <cell r="MO45">
            <v>8.481261101243339</v>
          </cell>
          <cell r="MP45">
            <v>0</v>
          </cell>
          <cell r="MQ45">
            <v>8.7805997283460453</v>
          </cell>
          <cell r="MR45">
            <v>0</v>
          </cell>
          <cell r="MS45">
            <v>0</v>
          </cell>
          <cell r="MT45">
            <v>1.8375870069605569</v>
          </cell>
          <cell r="MU45">
            <v>0</v>
          </cell>
          <cell r="MV45">
            <v>0</v>
          </cell>
          <cell r="MW45">
            <v>0</v>
          </cell>
          <cell r="MX45">
            <v>0</v>
          </cell>
          <cell r="MY45">
            <v>0</v>
          </cell>
          <cell r="MZ45">
            <v>0</v>
          </cell>
          <cell r="NA45">
            <v>0</v>
          </cell>
          <cell r="NB45">
            <v>0</v>
          </cell>
          <cell r="NC45" t="str">
            <v/>
          </cell>
          <cell r="ND45">
            <v>6.2824156305506218</v>
          </cell>
          <cell r="NE45">
            <v>0</v>
          </cell>
          <cell r="NF45">
            <v>0</v>
          </cell>
          <cell r="NG45" t="str">
            <v>N/A</v>
          </cell>
          <cell r="NH45" t="str">
            <v>N/A</v>
          </cell>
          <cell r="NI45" t="str">
            <v>N/A</v>
          </cell>
          <cell r="NJ45" t="str">
            <v>N/A</v>
          </cell>
          <cell r="NK45" t="str">
            <v>N/A</v>
          </cell>
          <cell r="NL45" t="str">
            <v>N/A</v>
          </cell>
          <cell r="NM45">
            <v>269.28000000000003</v>
          </cell>
          <cell r="NN45">
            <v>118.8</v>
          </cell>
          <cell r="NO45">
            <v>396</v>
          </cell>
          <cell r="NP45">
            <v>0</v>
          </cell>
          <cell r="NQ45">
            <v>0</v>
          </cell>
          <cell r="NR45">
            <v>0</v>
          </cell>
          <cell r="NS45">
            <v>0</v>
          </cell>
          <cell r="NT45">
            <v>0</v>
          </cell>
          <cell r="NU45">
            <v>0</v>
          </cell>
          <cell r="NV45">
            <v>14.405885506699455</v>
          </cell>
          <cell r="NW45">
            <v>8.4993705555520442</v>
          </cell>
          <cell r="NX45">
            <v>22.330158703992947</v>
          </cell>
          <cell r="NY45">
            <v>0</v>
          </cell>
          <cell r="NZ45">
            <v>8.4993705555520442</v>
          </cell>
          <cell r="OA45">
            <v>0</v>
          </cell>
          <cell r="OB45">
            <v>0</v>
          </cell>
          <cell r="OC45">
            <v>0</v>
          </cell>
          <cell r="OD45">
            <v>0</v>
          </cell>
          <cell r="OE45">
            <v>8.4993705555520442</v>
          </cell>
          <cell r="OF45">
            <v>0</v>
          </cell>
          <cell r="OG45">
            <v>1.35288256227758</v>
          </cell>
          <cell r="OH45">
            <v>0</v>
          </cell>
          <cell r="OI45">
            <v>0</v>
          </cell>
          <cell r="OJ45">
            <v>0</v>
          </cell>
          <cell r="OK45">
            <v>0</v>
          </cell>
          <cell r="OL45">
            <v>0</v>
          </cell>
          <cell r="OM45">
            <v>0</v>
          </cell>
          <cell r="ON45">
            <v>0</v>
          </cell>
          <cell r="OO45">
            <v>0</v>
          </cell>
          <cell r="OP45">
            <v>3.0711106312306056</v>
          </cell>
          <cell r="OQ45">
            <v>3.0711106312306056</v>
          </cell>
          <cell r="OR45">
            <v>3.071110631230606</v>
          </cell>
          <cell r="OS45">
            <v>3.071110631230606</v>
          </cell>
          <cell r="OT45">
            <v>3.0711106312306056</v>
          </cell>
          <cell r="OU45">
            <v>0</v>
          </cell>
          <cell r="OV45">
            <v>3.0711106312306056</v>
          </cell>
          <cell r="OW45">
            <v>0.89711810692635163</v>
          </cell>
          <cell r="OX45">
            <v>0.89711810692635174</v>
          </cell>
          <cell r="OY45">
            <v>0.89711810692635163</v>
          </cell>
          <cell r="OZ45">
            <v>0</v>
          </cell>
          <cell r="PA45">
            <v>0.89711810692635174</v>
          </cell>
          <cell r="PB45">
            <v>0</v>
          </cell>
          <cell r="PC45">
            <v>2.3599121695590002</v>
          </cell>
          <cell r="PD45">
            <v>0</v>
          </cell>
          <cell r="PE45">
            <v>2.3599121695590006</v>
          </cell>
          <cell r="PF45">
            <v>2.3599121695590002</v>
          </cell>
          <cell r="PG45">
            <v>0</v>
          </cell>
          <cell r="PH45">
            <v>2.3599121695590002</v>
          </cell>
          <cell r="PI45">
            <v>0.71119846167160528</v>
          </cell>
          <cell r="PJ45">
            <v>0</v>
          </cell>
          <cell r="PK45">
            <v>0.71119846167160539</v>
          </cell>
          <cell r="PL45">
            <v>0.71119846167160516</v>
          </cell>
          <cell r="PM45">
            <v>0</v>
          </cell>
          <cell r="PN45">
            <v>0.71119846167160528</v>
          </cell>
          <cell r="PO45">
            <v>0.9062212969286858</v>
          </cell>
          <cell r="PP45">
            <v>1</v>
          </cell>
          <cell r="PQ45">
            <v>1</v>
          </cell>
          <cell r="PR45">
            <v>1</v>
          </cell>
          <cell r="PS45">
            <v>1</v>
          </cell>
          <cell r="PT45" t="str">
            <v>1: Yes</v>
          </cell>
          <cell r="PU45" t="str">
            <v>1: Yes</v>
          </cell>
          <cell r="PV45">
            <v>0.9</v>
          </cell>
          <cell r="PW45" t="str">
            <v>1: Yes</v>
          </cell>
          <cell r="PX45" t="str">
            <v>0: All patients when initiated</v>
          </cell>
          <cell r="PY45">
            <v>1</v>
          </cell>
          <cell r="PZ45" t="str">
            <v>0: No</v>
          </cell>
          <cell r="QA45" t="str">
            <v>N/A</v>
          </cell>
          <cell r="QB45" t="str">
            <v>N/A</v>
          </cell>
          <cell r="QC45">
            <v>0</v>
          </cell>
          <cell r="QD45">
            <v>0</v>
          </cell>
          <cell r="QE45">
            <v>2.1739925243042539</v>
          </cell>
          <cell r="QF45">
            <v>0</v>
          </cell>
          <cell r="QG45">
            <v>0</v>
          </cell>
          <cell r="QH45">
            <v>0</v>
          </cell>
          <cell r="QI45">
            <v>0</v>
          </cell>
          <cell r="QJ45">
            <v>0.89711810692635163</v>
          </cell>
          <cell r="QK45">
            <v>0</v>
          </cell>
          <cell r="QL45">
            <v>0</v>
          </cell>
          <cell r="QM45">
            <v>0</v>
          </cell>
          <cell r="QN45">
            <v>2.1739925243042544</v>
          </cell>
          <cell r="QO45">
            <v>0</v>
          </cell>
          <cell r="QP45">
            <v>0</v>
          </cell>
          <cell r="QQ45">
            <v>0</v>
          </cell>
          <cell r="QR45">
            <v>0</v>
          </cell>
          <cell r="QS45">
            <v>0.89711810692635174</v>
          </cell>
          <cell r="QT45">
            <v>0</v>
          </cell>
          <cell r="QU45">
            <v>0</v>
          </cell>
          <cell r="QV45">
            <v>0</v>
          </cell>
          <cell r="QW45">
            <v>2.1739925243042539</v>
          </cell>
          <cell r="QX45">
            <v>0</v>
          </cell>
          <cell r="QY45">
            <v>0</v>
          </cell>
          <cell r="QZ45">
            <v>0</v>
          </cell>
          <cell r="RA45">
            <v>0</v>
          </cell>
          <cell r="RB45">
            <v>0.89711810692635152</v>
          </cell>
          <cell r="RC45">
            <v>0</v>
          </cell>
          <cell r="RD45">
            <v>10.051825536877764</v>
          </cell>
          <cell r="RE45">
            <v>23.126353059044391</v>
          </cell>
          <cell r="RF45">
            <v>10.051825536877766</v>
          </cell>
          <cell r="RG45">
            <v>10.051825536877764</v>
          </cell>
          <cell r="RH45">
            <v>0</v>
          </cell>
          <cell r="RI45">
            <v>10.051825536877764</v>
          </cell>
          <cell r="RJ45">
            <v>0</v>
          </cell>
          <cell r="RK45">
            <v>8.2424969402397661</v>
          </cell>
          <cell r="RL45">
            <v>8.2424969402397679</v>
          </cell>
          <cell r="RM45">
            <v>8.2424969402397661</v>
          </cell>
          <cell r="RN45">
            <v>0</v>
          </cell>
          <cell r="RO45">
            <v>8.2424969402397661</v>
          </cell>
          <cell r="RP45">
            <v>0</v>
          </cell>
          <cell r="RQ45">
            <v>1.8093285966379977</v>
          </cell>
          <cell r="RR45">
            <v>1.8093285966379975</v>
          </cell>
          <cell r="RS45">
            <v>1.8093285966379975</v>
          </cell>
          <cell r="RT45">
            <v>0</v>
          </cell>
          <cell r="RU45">
            <v>1.8093285966379975</v>
          </cell>
          <cell r="RV45">
            <v>0</v>
          </cell>
          <cell r="RW45">
            <v>3.5785577378733215</v>
          </cell>
          <cell r="RX45">
            <v>3.5685466835698545</v>
          </cell>
          <cell r="RY45">
            <v>3.3994215948123947</v>
          </cell>
          <cell r="RZ45">
            <v>3.5089242444456814</v>
          </cell>
          <cell r="SA45">
            <v>0</v>
          </cell>
          <cell r="SB45">
            <v>4.494448091145256</v>
          </cell>
          <cell r="SC45">
            <v>0</v>
          </cell>
          <cell r="SD45">
            <v>0.3296145112568154</v>
          </cell>
          <cell r="SE45">
            <v>0.30409672711741864</v>
          </cell>
          <cell r="SF45">
            <v>0.34210881800709603</v>
          </cell>
          <cell r="SG45">
            <v>0</v>
          </cell>
          <cell r="SH45">
            <v>0.68421763601419205</v>
          </cell>
          <cell r="SI45">
            <v>0</v>
          </cell>
          <cell r="SJ45">
            <v>2.8987915082737201</v>
          </cell>
          <cell r="SK45">
            <v>2.8697298347152138</v>
          </cell>
          <cell r="SL45">
            <v>2.9130210143363526</v>
          </cell>
          <cell r="SM45">
            <v>0</v>
          </cell>
          <cell r="SN45">
            <v>3.3026416309265993</v>
          </cell>
          <cell r="SO45">
            <v>0</v>
          </cell>
          <cell r="SP45">
            <v>0</v>
          </cell>
          <cell r="SQ45">
            <v>0</v>
          </cell>
          <cell r="SR45">
            <v>0</v>
          </cell>
          <cell r="SS45">
            <v>0</v>
          </cell>
          <cell r="ST45">
            <v>0</v>
          </cell>
          <cell r="SU45">
            <v>0</v>
          </cell>
          <cell r="SV45">
            <v>1.6241299303944318E-2</v>
          </cell>
          <cell r="SW45">
            <v>1.4983945772386731E-2</v>
          </cell>
          <cell r="SX45">
            <v>1.6856938993935075E-2</v>
          </cell>
          <cell r="SY45">
            <v>0</v>
          </cell>
          <cell r="SZ45">
            <v>3.3713877987870143E-2</v>
          </cell>
          <cell r="TA45">
            <v>0</v>
          </cell>
          <cell r="TB45">
            <v>0</v>
          </cell>
          <cell r="TC45">
            <v>0</v>
          </cell>
          <cell r="TD45">
            <v>0</v>
          </cell>
          <cell r="TE45">
            <v>0</v>
          </cell>
          <cell r="TF45">
            <v>0</v>
          </cell>
          <cell r="TG45">
            <v>0</v>
          </cell>
          <cell r="TH45">
            <v>7.6369465862775265E-2</v>
          </cell>
          <cell r="TI45">
            <v>7.0457166864479767E-2</v>
          </cell>
          <cell r="TJ45">
            <v>7.9264312722539754E-2</v>
          </cell>
          <cell r="TK45">
            <v>0</v>
          </cell>
          <cell r="TL45">
            <v>0.15852862544507951</v>
          </cell>
          <cell r="TM45">
            <v>0</v>
          </cell>
          <cell r="TN45">
            <v>7.6369465862775265E-2</v>
          </cell>
          <cell r="TO45">
            <v>7.0457166864479767E-2</v>
          </cell>
          <cell r="TP45">
            <v>7.9264312722539754E-2</v>
          </cell>
          <cell r="TQ45">
            <v>0</v>
          </cell>
          <cell r="TR45">
            <v>0.15852862544507951</v>
          </cell>
          <cell r="TS45">
            <v>0</v>
          </cell>
          <cell r="TT45">
            <v>7.5545243619489583E-2</v>
          </cell>
          <cell r="TU45">
            <v>6.9696753478415988E-2</v>
          </cell>
          <cell r="TV45">
            <v>7.8408847663217998E-2</v>
          </cell>
          <cell r="TW45">
            <v>0</v>
          </cell>
          <cell r="TX45">
            <v>0.156817695326436</v>
          </cell>
          <cell r="TY45">
            <v>0</v>
          </cell>
          <cell r="TZ45">
            <v>1.3258203513423934</v>
          </cell>
          <cell r="UA45">
            <v>1.3258203513423932</v>
          </cell>
          <cell r="UB45">
            <v>1</v>
          </cell>
          <cell r="UC45">
            <v>0</v>
          </cell>
          <cell r="UD45">
            <v>2</v>
          </cell>
          <cell r="UE45">
            <v>0</v>
          </cell>
          <cell r="UF45">
            <v>1</v>
          </cell>
          <cell r="UG45">
            <v>0</v>
          </cell>
          <cell r="UH45">
            <v>0</v>
          </cell>
          <cell r="UI45">
            <v>0</v>
          </cell>
          <cell r="UJ45">
            <v>5.6543345847774411</v>
          </cell>
          <cell r="UK45">
            <v>5.6543345847774411</v>
          </cell>
          <cell r="UL45">
            <v>5.6543345847774411</v>
          </cell>
          <cell r="UM45">
            <v>5.6543345847774411</v>
          </cell>
          <cell r="UN45">
            <v>0</v>
          </cell>
          <cell r="UO45">
            <v>5.6543345847774402</v>
          </cell>
          <cell r="UP45">
            <v>0</v>
          </cell>
          <cell r="UQ45">
            <v>5.6543345847774411</v>
          </cell>
          <cell r="UR45">
            <v>5.6543345847774411</v>
          </cell>
          <cell r="US45">
            <v>5.6543345847774411</v>
          </cell>
          <cell r="UT45">
            <v>0</v>
          </cell>
          <cell r="UU45">
            <v>5.6543345847774402</v>
          </cell>
          <cell r="UV45">
            <v>0</v>
          </cell>
          <cell r="UW45">
            <v>0</v>
          </cell>
          <cell r="UX45">
            <v>0</v>
          </cell>
          <cell r="UY45">
            <v>0</v>
          </cell>
          <cell r="UZ45">
            <v>0</v>
          </cell>
          <cell r="VA45">
            <v>0</v>
          </cell>
          <cell r="VB45">
            <v>0</v>
          </cell>
          <cell r="VC45">
            <v>0</v>
          </cell>
          <cell r="VD45">
            <v>0</v>
          </cell>
          <cell r="VE45">
            <v>0</v>
          </cell>
          <cell r="VF45">
            <v>0</v>
          </cell>
          <cell r="VG45">
            <v>0</v>
          </cell>
          <cell r="VH45">
            <v>0</v>
          </cell>
          <cell r="VI45">
            <v>0</v>
          </cell>
          <cell r="VJ45">
            <v>0</v>
          </cell>
          <cell r="VK45">
            <v>0</v>
          </cell>
          <cell r="VL45">
            <v>0</v>
          </cell>
          <cell r="VM45">
            <v>0</v>
          </cell>
          <cell r="VN45">
            <v>0</v>
          </cell>
          <cell r="VO45">
            <v>0</v>
          </cell>
          <cell r="VP45">
            <v>0</v>
          </cell>
          <cell r="VQ45">
            <v>0</v>
          </cell>
          <cell r="VR45">
            <v>0</v>
          </cell>
          <cell r="VS45">
            <v>0</v>
          </cell>
          <cell r="VT45">
            <v>0</v>
          </cell>
          <cell r="VU45">
            <v>0</v>
          </cell>
          <cell r="VV45">
            <v>0</v>
          </cell>
          <cell r="VW45">
            <v>0</v>
          </cell>
          <cell r="VX45">
            <v>0</v>
          </cell>
          <cell r="VY45">
            <v>0</v>
          </cell>
          <cell r="VZ45">
            <v>0</v>
          </cell>
          <cell r="WA45">
            <v>0</v>
          </cell>
          <cell r="WB45">
            <v>0</v>
          </cell>
          <cell r="WC45">
            <v>0</v>
          </cell>
          <cell r="WD45">
            <v>0</v>
          </cell>
          <cell r="WE45">
            <v>0</v>
          </cell>
          <cell r="WF45">
            <v>0</v>
          </cell>
          <cell r="WG45">
            <v>0</v>
          </cell>
          <cell r="WH45">
            <v>0</v>
          </cell>
          <cell r="WI45">
            <v>0</v>
          </cell>
          <cell r="WJ45">
            <v>0</v>
          </cell>
          <cell r="WK45">
            <v>0</v>
          </cell>
          <cell r="WL45">
            <v>0</v>
          </cell>
          <cell r="WM45">
            <v>0</v>
          </cell>
          <cell r="WN45">
            <v>0</v>
          </cell>
          <cell r="WO45">
            <v>8.6760105994980492</v>
          </cell>
          <cell r="WP45">
            <v>9.5496611831803655</v>
          </cell>
          <cell r="WQ45">
            <v>8.0043394257231384</v>
          </cell>
          <cell r="WR45">
            <v>9.0048818539385316</v>
          </cell>
          <cell r="WS45">
            <v>0</v>
          </cell>
          <cell r="WT45">
            <v>18.009763707877063</v>
          </cell>
          <cell r="WU45">
            <v>0</v>
          </cell>
          <cell r="WV45">
            <v>2.0319221274824546</v>
          </cell>
          <cell r="WW45">
            <v>1.8746167041275876</v>
          </cell>
          <cell r="WX45">
            <v>2.1089437921435361</v>
          </cell>
          <cell r="WY45">
            <v>0</v>
          </cell>
          <cell r="WZ45">
            <v>4.2178875842870713</v>
          </cell>
          <cell r="XA45">
            <v>0</v>
          </cell>
          <cell r="XB45">
            <v>0.2701470824593144</v>
          </cell>
          <cell r="XC45">
            <v>0.24923309141626371</v>
          </cell>
          <cell r="XD45">
            <v>0.28038722784329667</v>
          </cell>
          <cell r="XE45">
            <v>0</v>
          </cell>
          <cell r="XF45">
            <v>0.56077445568659323</v>
          </cell>
          <cell r="XG45">
            <v>0</v>
          </cell>
          <cell r="XH45">
            <v>0</v>
          </cell>
          <cell r="XI45">
            <v>0</v>
          </cell>
          <cell r="XJ45">
            <v>0</v>
          </cell>
          <cell r="XK45">
            <v>0</v>
          </cell>
          <cell r="XL45">
            <v>0</v>
          </cell>
          <cell r="XM45">
            <v>0</v>
          </cell>
          <cell r="XN45">
            <v>3.7090000947855581</v>
          </cell>
          <cell r="XO45">
            <v>3.4218602372869977</v>
          </cell>
          <cell r="XP45">
            <v>3.8495927669478722</v>
          </cell>
          <cell r="XQ45">
            <v>0</v>
          </cell>
          <cell r="XR45">
            <v>7.6991855338957444</v>
          </cell>
          <cell r="XS45">
            <v>0</v>
          </cell>
          <cell r="XT45">
            <v>0</v>
          </cell>
          <cell r="XU45">
            <v>0</v>
          </cell>
          <cell r="XV45">
            <v>0</v>
          </cell>
          <cell r="XW45">
            <v>0</v>
          </cell>
          <cell r="XX45">
            <v>0</v>
          </cell>
          <cell r="XY45">
            <v>0</v>
          </cell>
          <cell r="XZ45">
            <v>0.2701470824593144</v>
          </cell>
          <cell r="YA45">
            <v>0.24923309141626371</v>
          </cell>
          <cell r="YB45">
            <v>0.28038722784329667</v>
          </cell>
          <cell r="YC45">
            <v>0</v>
          </cell>
          <cell r="YD45">
            <v>0.56077445568659323</v>
          </cell>
          <cell r="YE45">
            <v>0</v>
          </cell>
          <cell r="YF45">
            <v>0.2701470824593144</v>
          </cell>
          <cell r="YG45">
            <v>0.24923309141626371</v>
          </cell>
          <cell r="YH45">
            <v>0.28038722784329667</v>
          </cell>
          <cell r="YI45">
            <v>0</v>
          </cell>
          <cell r="YJ45">
            <v>0.56077445568659323</v>
          </cell>
          <cell r="YK45">
            <v>0</v>
          </cell>
          <cell r="YL45">
            <v>2.1246471298520935</v>
          </cell>
          <cell r="YM45">
            <v>1.9601632100597626</v>
          </cell>
          <cell r="YN45">
            <v>2.2051836113172327</v>
          </cell>
          <cell r="YO45">
            <v>0</v>
          </cell>
          <cell r="YP45">
            <v>4.4103672226344655</v>
          </cell>
          <cell r="YQ45">
            <v>0</v>
          </cell>
          <cell r="YR45">
            <v>0.37090000947855595</v>
          </cell>
          <cell r="YS45">
            <v>0</v>
          </cell>
          <cell r="YT45">
            <v>0</v>
          </cell>
          <cell r="YU45">
            <v>0</v>
          </cell>
          <cell r="YV45">
            <v>0.22254000568713353</v>
          </cell>
          <cell r="YW45">
            <v>0.66457039476124358</v>
          </cell>
          <cell r="YX45">
            <v>7.4180001895711163</v>
          </cell>
          <cell r="YY45">
            <v>0</v>
          </cell>
          <cell r="YZ45">
            <v>0.2701470824593144</v>
          </cell>
          <cell r="ZA45">
            <v>0.4082486279539026</v>
          </cell>
          <cell r="ZB45">
            <v>0</v>
          </cell>
          <cell r="ZC45">
            <v>0</v>
          </cell>
          <cell r="ZD45">
            <v>0</v>
          </cell>
          <cell r="ZE45">
            <v>0.24494917677234149</v>
          </cell>
          <cell r="ZF45">
            <v>0.73149081937607019</v>
          </cell>
          <cell r="ZG45">
            <v>8.1649725590780502</v>
          </cell>
          <cell r="ZH45">
            <v>0</v>
          </cell>
          <cell r="ZI45">
            <v>0.29735015621815797</v>
          </cell>
          <cell r="ZJ45">
            <v>0.05</v>
          </cell>
          <cell r="ZK45">
            <v>3.1873218134537806</v>
          </cell>
          <cell r="ZL45">
            <v>3.1873218134537802</v>
          </cell>
          <cell r="ZM45">
            <v>3.1873218134537806</v>
          </cell>
          <cell r="ZN45">
            <v>3.1873218134537806</v>
          </cell>
          <cell r="ZO45">
            <v>0</v>
          </cell>
          <cell r="ZP45">
            <v>3.1873218134537802</v>
          </cell>
          <cell r="ZQ45">
            <v>0</v>
          </cell>
          <cell r="ZR45">
            <v>0</v>
          </cell>
          <cell r="ZS45">
            <v>8</v>
          </cell>
          <cell r="ZT45">
            <v>8</v>
          </cell>
          <cell r="ZU45">
            <v>0</v>
          </cell>
          <cell r="ZV45">
            <v>0</v>
          </cell>
          <cell r="ZW45">
            <v>0</v>
          </cell>
        </row>
        <row r="46">
          <cell r="A46" t="str">
            <v>Rwanda_12</v>
          </cell>
          <cell r="B46" t="str">
            <v>Rwanda</v>
          </cell>
          <cell r="C46" t="str">
            <v>Muhororo HD</v>
          </cell>
          <cell r="D46" t="str">
            <v>Hospital</v>
          </cell>
          <cell r="E46" t="str">
            <v>Secondary</v>
          </cell>
          <cell r="F46" t="str">
            <v>Rural</v>
          </cell>
          <cell r="G46" t="str">
            <v>No</v>
          </cell>
          <cell r="H46">
            <v>38422</v>
          </cell>
          <cell r="I46" t="str">
            <v>Unknown</v>
          </cell>
          <cell r="J46" t="str">
            <v>Unknown</v>
          </cell>
          <cell r="K46" t="str">
            <v>Unknown</v>
          </cell>
          <cell r="L46" t="str">
            <v>Unknown</v>
          </cell>
          <cell r="M46" t="str">
            <v>USD</v>
          </cell>
          <cell r="N46">
            <v>1</v>
          </cell>
          <cell r="O46">
            <v>0.45</v>
          </cell>
          <cell r="P46">
            <v>0.15</v>
          </cell>
          <cell r="Q46">
            <v>0.18</v>
          </cell>
          <cell r="R46">
            <v>0.02</v>
          </cell>
          <cell r="S46">
            <v>0</v>
          </cell>
          <cell r="T46" t="str">
            <v>Unknown</v>
          </cell>
          <cell r="U46" t="str">
            <v>Jul-09</v>
          </cell>
          <cell r="V46" t="str">
            <v>Jun-10</v>
          </cell>
          <cell r="W46">
            <v>680.16666666666663</v>
          </cell>
          <cell r="X46">
            <v>587.33333333333337</v>
          </cell>
          <cell r="Y46">
            <v>1</v>
          </cell>
          <cell r="Z46">
            <v>57.083333333333336</v>
          </cell>
          <cell r="AA46">
            <v>2.25</v>
          </cell>
          <cell r="AB46">
            <v>1327.8333333333333</v>
          </cell>
          <cell r="AC46">
            <v>647.66666666666674</v>
          </cell>
          <cell r="AD46">
            <v>7.9020961466047446</v>
          </cell>
          <cell r="AE46">
            <v>10.223421614158404</v>
          </cell>
          <cell r="AF46">
            <v>4</v>
          </cell>
          <cell r="AG46">
            <v>12</v>
          </cell>
          <cell r="AH46">
            <v>12</v>
          </cell>
          <cell r="AI46">
            <v>12</v>
          </cell>
          <cell r="AJ46">
            <v>12</v>
          </cell>
          <cell r="AK46">
            <v>10</v>
          </cell>
          <cell r="AL46">
            <v>10</v>
          </cell>
          <cell r="AM46">
            <v>10</v>
          </cell>
          <cell r="AN46">
            <v>15</v>
          </cell>
          <cell r="AO46">
            <v>15</v>
          </cell>
          <cell r="AP46">
            <v>12</v>
          </cell>
          <cell r="AQ46">
            <v>12</v>
          </cell>
          <cell r="AR46">
            <v>12</v>
          </cell>
          <cell r="AS46">
            <v>12</v>
          </cell>
          <cell r="AT46">
            <v>12</v>
          </cell>
          <cell r="AU46">
            <v>10</v>
          </cell>
          <cell r="AV46">
            <v>10</v>
          </cell>
          <cell r="AW46">
            <v>10</v>
          </cell>
          <cell r="AX46">
            <v>20</v>
          </cell>
          <cell r="AY46">
            <v>20</v>
          </cell>
          <cell r="AZ46">
            <v>274946.66666666663</v>
          </cell>
          <cell r="BA46" t="str">
            <v>1: Yes</v>
          </cell>
          <cell r="BB46" t="str">
            <v>215</v>
          </cell>
          <cell r="BC46" t="str">
            <v>27</v>
          </cell>
          <cell r="BD46" t="str">
            <v>10</v>
          </cell>
          <cell r="BE46" t="str">
            <v>75</v>
          </cell>
          <cell r="BF46" t="str">
            <v>N/A</v>
          </cell>
          <cell r="BG46" t="str">
            <v>N/A</v>
          </cell>
          <cell r="BH46" t="str">
            <v>1: Yes</v>
          </cell>
          <cell r="BI46" t="str">
            <v>N_INITIATION,N_STAGE,N_MONITORING,N_BLOOD: Initiation, WHO Staging, Routine clinical monitoring, Blood draws for CD4</v>
          </cell>
          <cell r="BJ46" t="str">
            <v>Doctor oversees pediatric initiation and consultation, 2L patient initiation, and complicated OIs.</v>
          </cell>
          <cell r="BK46" t="str">
            <v>1: Yes</v>
          </cell>
          <cell r="BL46">
            <v>0.14373749019957824</v>
          </cell>
          <cell r="BM46" t="str">
            <v>1: Yes</v>
          </cell>
          <cell r="BN46" t="str">
            <v>215</v>
          </cell>
          <cell r="BO46" t="str">
            <v>27</v>
          </cell>
          <cell r="BP46" t="str">
            <v>10</v>
          </cell>
          <cell r="BQ46" t="str">
            <v>75</v>
          </cell>
          <cell r="BR46" t="str">
            <v>N/A</v>
          </cell>
          <cell r="BS46" t="str">
            <v>N/A</v>
          </cell>
          <cell r="BT46" t="str">
            <v>1: Yes</v>
          </cell>
          <cell r="BU46" t="str">
            <v>0: No</v>
          </cell>
          <cell r="BV46" t="str">
            <v>0: No</v>
          </cell>
          <cell r="BW46" t="str">
            <v>0: No</v>
          </cell>
          <cell r="BX46" t="str">
            <v>0: No</v>
          </cell>
          <cell r="BY46" t="str">
            <v>0: No</v>
          </cell>
          <cell r="BZ46" t="str">
            <v>0: No</v>
          </cell>
          <cell r="CA46" t="str">
            <v/>
          </cell>
          <cell r="CB46" t="str">
            <v>patient charts stored according to TRACnet ID.</v>
          </cell>
          <cell r="CC46">
            <v>28.772986829998793</v>
          </cell>
          <cell r="CD46">
            <v>22.23310082678827</v>
          </cell>
          <cell r="CE46">
            <v>35.641045187976701</v>
          </cell>
          <cell r="CF46">
            <v>28.580911428380972</v>
          </cell>
          <cell r="CG46">
            <v>22.084682736037173</v>
          </cell>
          <cell r="CH46">
            <v>35.403121745790919</v>
          </cell>
          <cell r="CI46">
            <v>33.127024104055749</v>
          </cell>
          <cell r="CJ46">
            <v>33.127024104055756</v>
          </cell>
          <cell r="CK46">
            <v>57.972292182097569</v>
          </cell>
          <cell r="CL46">
            <v>57.972292182097576</v>
          </cell>
          <cell r="CM46">
            <v>0.19207540161781919</v>
          </cell>
          <cell r="CN46">
            <v>0.14841809075109508</v>
          </cell>
          <cell r="CO46">
            <v>0.2379234421857814</v>
          </cell>
          <cell r="CP46">
            <v>0.22262713612664253</v>
          </cell>
          <cell r="CQ46">
            <v>0.22262713612664259</v>
          </cell>
          <cell r="CR46">
            <v>0.38959748822162454</v>
          </cell>
          <cell r="CS46">
            <v>0.38959748822162449</v>
          </cell>
          <cell r="CT46">
            <v>35.403121745790919</v>
          </cell>
          <cell r="CU46">
            <v>33.127024104055749</v>
          </cell>
          <cell r="CV46">
            <v>57.972292182097561</v>
          </cell>
          <cell r="CW46">
            <v>0.2379234421857814</v>
          </cell>
          <cell r="CX46">
            <v>0.22262713612664256</v>
          </cell>
          <cell r="CY46">
            <v>0.38959748822162454</v>
          </cell>
          <cell r="CZ46">
            <v>25.5787701176768</v>
          </cell>
          <cell r="DA46">
            <v>19.764905826830041</v>
          </cell>
          <cell r="DB46">
            <v>29.64735874024505</v>
          </cell>
          <cell r="DC46">
            <v>29.64735874024506</v>
          </cell>
          <cell r="DD46">
            <v>51.882877795428854</v>
          </cell>
          <cell r="DE46">
            <v>51.882877795428868</v>
          </cell>
          <cell r="DF46">
            <v>3.0021413107041686</v>
          </cell>
          <cell r="DG46">
            <v>2.3197769092071296</v>
          </cell>
          <cell r="DH46">
            <v>3.4796653638106938</v>
          </cell>
          <cell r="DI46">
            <v>3.4796653638106951</v>
          </cell>
          <cell r="DJ46">
            <v>6.0894143866687154</v>
          </cell>
          <cell r="DK46">
            <v>6.0894143866687163</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0.19207540161781922</v>
          </cell>
          <cell r="EE46">
            <v>0.14841809075109508</v>
          </cell>
          <cell r="EF46">
            <v>0.22262713612664253</v>
          </cell>
          <cell r="EG46">
            <v>0.22262713612664259</v>
          </cell>
          <cell r="EH46">
            <v>0.38959748822162454</v>
          </cell>
          <cell r="EI46">
            <v>0.38959748822162449</v>
          </cell>
          <cell r="EJ46">
            <v>0</v>
          </cell>
          <cell r="EK46">
            <v>0</v>
          </cell>
          <cell r="EL46">
            <v>0</v>
          </cell>
          <cell r="EM46">
            <v>0</v>
          </cell>
          <cell r="EN46">
            <v>0</v>
          </cell>
          <cell r="EO46">
            <v>0</v>
          </cell>
          <cell r="EP46">
            <v>0</v>
          </cell>
          <cell r="EQ46">
            <v>0</v>
          </cell>
          <cell r="ER46">
            <v>0</v>
          </cell>
          <cell r="ES46">
            <v>0</v>
          </cell>
          <cell r="ET46">
            <v>0</v>
          </cell>
          <cell r="EU46">
            <v>0</v>
          </cell>
          <cell r="EV46">
            <v>0.3012426258315552</v>
          </cell>
          <cell r="EW46">
            <v>0</v>
          </cell>
          <cell r="EX46">
            <v>3.0124262583155521</v>
          </cell>
          <cell r="EY46">
            <v>0</v>
          </cell>
          <cell r="EZ46">
            <v>1.506213129157776E-2</v>
          </cell>
          <cell r="FA46">
            <v>0.61001631730889927</v>
          </cell>
          <cell r="FB46">
            <v>0</v>
          </cell>
          <cell r="FC46">
            <v>0</v>
          </cell>
          <cell r="FD46">
            <v>1.5062131291577761</v>
          </cell>
          <cell r="FE46">
            <v>5.4449604619053602</v>
          </cell>
          <cell r="FF46">
            <v>3.0124262583155519E-2</v>
          </cell>
          <cell r="FG46">
            <v>0</v>
          </cell>
          <cell r="FH46">
            <v>3.0124262583155519E-2</v>
          </cell>
          <cell r="FI46">
            <v>0.23277241646864852</v>
          </cell>
          <cell r="FJ46">
            <v>0</v>
          </cell>
          <cell r="FK46">
            <v>2.3277241646864852</v>
          </cell>
          <cell r="FL46">
            <v>0</v>
          </cell>
          <cell r="FM46">
            <v>1.1638620823432425E-2</v>
          </cell>
          <cell r="FN46">
            <v>0.47136414334901328</v>
          </cell>
          <cell r="FO46">
            <v>0</v>
          </cell>
          <cell r="FP46">
            <v>0</v>
          </cell>
          <cell r="FQ46">
            <v>1.1638620823432426</v>
          </cell>
          <cell r="FR46">
            <v>4.207361427670822</v>
          </cell>
          <cell r="FS46">
            <v>2.327724164686485E-2</v>
          </cell>
          <cell r="FT46">
            <v>0</v>
          </cell>
          <cell r="FU46">
            <v>2.327724164686485E-2</v>
          </cell>
          <cell r="FV46">
            <v>0.37314867946254388</v>
          </cell>
          <cell r="FW46">
            <v>0</v>
          </cell>
          <cell r="FX46">
            <v>3.7314867946254382</v>
          </cell>
          <cell r="FY46">
            <v>0</v>
          </cell>
          <cell r="FZ46">
            <v>1.8657433973127194E-2</v>
          </cell>
          <cell r="GA46">
            <v>0.75562607591165143</v>
          </cell>
          <cell r="GB46">
            <v>0</v>
          </cell>
          <cell r="GC46">
            <v>0</v>
          </cell>
          <cell r="GD46">
            <v>1.8657433973127191</v>
          </cell>
          <cell r="GE46">
            <v>6.7446623812854796</v>
          </cell>
          <cell r="GF46">
            <v>3.7314867946254389E-2</v>
          </cell>
          <cell r="GG46">
            <v>0</v>
          </cell>
          <cell r="GH46">
            <v>3.7314867946254389E-2</v>
          </cell>
          <cell r="GI46">
            <v>14547.808170515098</v>
          </cell>
          <cell r="GJ46">
            <v>0</v>
          </cell>
          <cell r="GK46">
            <v>4017.9751332149203</v>
          </cell>
          <cell r="GL46">
            <v>0</v>
          </cell>
          <cell r="GM46">
            <v>3700.0923623445829</v>
          </cell>
          <cell r="GN46">
            <v>4921.411486086442</v>
          </cell>
          <cell r="GO46">
            <v>0</v>
          </cell>
          <cell r="GP46">
            <v>0</v>
          </cell>
          <cell r="GQ46">
            <v>5999.6589698046191</v>
          </cell>
          <cell r="GR46">
            <v>6376.1030195381882</v>
          </cell>
          <cell r="GS46" t="e">
            <v>#DIV/0!</v>
          </cell>
          <cell r="GT46">
            <v>0</v>
          </cell>
          <cell r="GU46">
            <v>1</v>
          </cell>
          <cell r="GV46">
            <v>0</v>
          </cell>
          <cell r="GW46">
            <v>0</v>
          </cell>
          <cell r="GX46">
            <v>3.0021413107041686</v>
          </cell>
          <cell r="GY46">
            <v>0</v>
          </cell>
          <cell r="GZ46">
            <v>0.75310656457888803</v>
          </cell>
          <cell r="HA46">
            <v>6.42</v>
          </cell>
          <cell r="HB46">
            <v>127.78644293081049</v>
          </cell>
          <cell r="HC46">
            <v>133.45198214526926</v>
          </cell>
          <cell r="HD46">
            <v>192.7868561278863</v>
          </cell>
          <cell r="HE46">
            <v>73.391564999805524</v>
          </cell>
          <cell r="HF46">
            <v>0</v>
          </cell>
          <cell r="HG46">
            <v>116.28566306703755</v>
          </cell>
          <cell r="HH46">
            <v>11.500779863772943</v>
          </cell>
          <cell r="HI46">
            <v>121.44130375219503</v>
          </cell>
          <cell r="HJ46">
            <v>12.010678393074231</v>
          </cell>
          <cell r="HK46">
            <v>175.43603907637655</v>
          </cell>
          <cell r="HL46">
            <v>17.350817051509768</v>
          </cell>
          <cell r="HM46">
            <v>66.786324149823031</v>
          </cell>
          <cell r="HN46">
            <v>6.6052408499824971</v>
          </cell>
          <cell r="HO46">
            <v>0</v>
          </cell>
          <cell r="HP46">
            <v>0</v>
          </cell>
          <cell r="HQ46">
            <v>355</v>
          </cell>
          <cell r="HR46">
            <v>171</v>
          </cell>
          <cell r="HS46">
            <v>49</v>
          </cell>
          <cell r="HT46">
            <v>3.5</v>
          </cell>
          <cell r="HU46" t="str">
            <v>1: Yes</v>
          </cell>
          <cell r="HV46" t="str">
            <v>4</v>
          </cell>
          <cell r="HW46" t="str">
            <v>20</v>
          </cell>
          <cell r="HX46" t="str">
            <v>OTHER: Other (please specify)</v>
          </cell>
          <cell r="HY46" t="str">
            <v>1: Yes</v>
          </cell>
          <cell r="HZ46" t="str">
            <v>1: Yes</v>
          </cell>
          <cell r="IA46" t="str">
            <v>0: No</v>
          </cell>
          <cell r="IB46" t="str">
            <v>1: Yes</v>
          </cell>
          <cell r="IC46" t="str">
            <v>0: No</v>
          </cell>
          <cell r="ID46">
            <v>0</v>
          </cell>
          <cell r="IE46">
            <v>151</v>
          </cell>
          <cell r="IF46">
            <v>0</v>
          </cell>
          <cell r="IG46">
            <v>323.5</v>
          </cell>
          <cell r="IH46">
            <v>0</v>
          </cell>
          <cell r="II46">
            <v>48.5</v>
          </cell>
          <cell r="IJ46">
            <v>0</v>
          </cell>
          <cell r="IK46">
            <v>0.5</v>
          </cell>
          <cell r="IL46">
            <v>0</v>
          </cell>
          <cell r="IM46">
            <v>0</v>
          </cell>
          <cell r="IN46">
            <v>55.289520426287744</v>
          </cell>
          <cell r="IO46">
            <v>102.12078152753109</v>
          </cell>
          <cell r="IP46">
            <v>125.86145648312612</v>
          </cell>
          <cell r="IQ46">
            <v>164.17051509769095</v>
          </cell>
          <cell r="IR46">
            <v>181.40852575488455</v>
          </cell>
          <cell r="IS46" t="str">
            <v>N/A</v>
          </cell>
          <cell r="IT46">
            <v>151.31971580817051</v>
          </cell>
          <cell r="IU46" t="str">
            <v>N/A</v>
          </cell>
          <cell r="IV46">
            <v>2442</v>
          </cell>
          <cell r="IW46">
            <v>0</v>
          </cell>
          <cell r="IX46">
            <v>3008</v>
          </cell>
          <cell r="IY46">
            <v>74</v>
          </cell>
          <cell r="IZ46">
            <v>360</v>
          </cell>
          <cell r="JA46">
            <v>32</v>
          </cell>
          <cell r="JB46">
            <v>1</v>
          </cell>
          <cell r="JC46">
            <v>1723</v>
          </cell>
          <cell r="JD46">
            <v>2448</v>
          </cell>
          <cell r="JE46">
            <v>0</v>
          </cell>
          <cell r="JF46">
            <v>3008</v>
          </cell>
          <cell r="JG46">
            <v>74</v>
          </cell>
          <cell r="JH46">
            <v>360</v>
          </cell>
          <cell r="JI46">
            <v>32</v>
          </cell>
          <cell r="JJ46">
            <v>1</v>
          </cell>
          <cell r="JK46">
            <v>1723</v>
          </cell>
          <cell r="JL46">
            <v>119.5</v>
          </cell>
          <cell r="JM46">
            <v>31.5</v>
          </cell>
          <cell r="JN46">
            <v>299.5</v>
          </cell>
          <cell r="JO46">
            <v>24</v>
          </cell>
          <cell r="JP46">
            <v>42.5</v>
          </cell>
          <cell r="JQ46">
            <v>5.5</v>
          </cell>
          <cell r="JR46">
            <v>0.5</v>
          </cell>
          <cell r="JS46">
            <v>0</v>
          </cell>
          <cell r="JT46">
            <v>0</v>
          </cell>
          <cell r="JU46">
            <v>0</v>
          </cell>
          <cell r="JV46">
            <v>5.6891651865008885</v>
          </cell>
          <cell r="JW46">
            <v>12.104795737122558</v>
          </cell>
          <cell r="JX46" t="str">
            <v/>
          </cell>
          <cell r="JY46">
            <v>3.1101243339253997</v>
          </cell>
          <cell r="JZ46">
            <v>16.078152753108348</v>
          </cell>
          <cell r="KA46">
            <v>4.483126110124334</v>
          </cell>
          <cell r="KB46" t="str">
            <v/>
          </cell>
          <cell r="KC46" t="str">
            <v/>
          </cell>
          <cell r="KD46">
            <v>13.179396092362346</v>
          </cell>
          <cell r="KE46">
            <v>13.232682060390765</v>
          </cell>
          <cell r="KF46" t="str">
            <v>Tenofovir/Emtricitabine</v>
          </cell>
          <cell r="KG46" t="str">
            <v/>
          </cell>
          <cell r="KH46" t="str">
            <v>1: Yes</v>
          </cell>
          <cell r="KI46" t="str">
            <v>4</v>
          </cell>
          <cell r="KJ46" t="str">
            <v>20</v>
          </cell>
          <cell r="KK46" t="str">
            <v>OTHER: Other (please specify)</v>
          </cell>
          <cell r="KL46" t="str">
            <v>1: Yes</v>
          </cell>
          <cell r="KM46">
            <v>151</v>
          </cell>
          <cell r="KN46">
            <v>323.5</v>
          </cell>
          <cell r="KO46">
            <v>49</v>
          </cell>
          <cell r="KP46">
            <v>0.5</v>
          </cell>
          <cell r="KQ46">
            <v>11.383576257390333</v>
          </cell>
          <cell r="KR46">
            <v>11.383576257390333</v>
          </cell>
          <cell r="KS46">
            <v>11.383576257390333</v>
          </cell>
          <cell r="KT46">
            <v>11.383576257390335</v>
          </cell>
          <cell r="KU46">
            <v>11.383576257390335</v>
          </cell>
          <cell r="KV46">
            <v>11.383576257390335</v>
          </cell>
          <cell r="KW46">
            <v>0</v>
          </cell>
          <cell r="KX46">
            <v>0</v>
          </cell>
          <cell r="KY46">
            <v>0</v>
          </cell>
          <cell r="KZ46">
            <v>0</v>
          </cell>
          <cell r="LA46">
            <v>0</v>
          </cell>
          <cell r="LB46">
            <v>0</v>
          </cell>
          <cell r="LC46">
            <v>0</v>
          </cell>
          <cell r="LD46">
            <v>0</v>
          </cell>
          <cell r="LE46">
            <v>0</v>
          </cell>
          <cell r="LF46">
            <v>0</v>
          </cell>
          <cell r="LG46">
            <v>0</v>
          </cell>
          <cell r="LH46">
            <v>0</v>
          </cell>
          <cell r="LI46">
            <v>11.383576257390333</v>
          </cell>
          <cell r="LJ46">
            <v>11.383576257390333</v>
          </cell>
          <cell r="LK46">
            <v>11.383576257390333</v>
          </cell>
          <cell r="LL46">
            <v>11.383576257390335</v>
          </cell>
          <cell r="LM46">
            <v>11.383576257390335</v>
          </cell>
          <cell r="LN46">
            <v>11.383576257390335</v>
          </cell>
          <cell r="LO46">
            <v>0</v>
          </cell>
          <cell r="LP46">
            <v>0</v>
          </cell>
          <cell r="LQ46">
            <v>0</v>
          </cell>
          <cell r="LR46">
            <v>0</v>
          </cell>
          <cell r="LS46">
            <v>0</v>
          </cell>
          <cell r="LT46">
            <v>0</v>
          </cell>
          <cell r="LU46">
            <v>0</v>
          </cell>
          <cell r="LV46">
            <v>0</v>
          </cell>
          <cell r="LW46">
            <v>0</v>
          </cell>
          <cell r="LX46">
            <v>0</v>
          </cell>
          <cell r="LY46">
            <v>0</v>
          </cell>
          <cell r="LZ46">
            <v>0</v>
          </cell>
          <cell r="MA46">
            <v>0</v>
          </cell>
          <cell r="MB46">
            <v>0</v>
          </cell>
          <cell r="MC46">
            <v>0</v>
          </cell>
          <cell r="MD46">
            <v>0</v>
          </cell>
          <cell r="ME46">
            <v>0</v>
          </cell>
          <cell r="MF46">
            <v>0</v>
          </cell>
          <cell r="MG46">
            <v>11.383576257390333</v>
          </cell>
          <cell r="MH46">
            <v>11.383576257390333</v>
          </cell>
          <cell r="MI46">
            <v>11.383576257390333</v>
          </cell>
          <cell r="MJ46">
            <v>11.383576257390335</v>
          </cell>
          <cell r="MK46">
            <v>11.383576257390335</v>
          </cell>
          <cell r="ML46">
            <v>11.383576257390335</v>
          </cell>
          <cell r="MM46">
            <v>0</v>
          </cell>
          <cell r="MN46">
            <v>0</v>
          </cell>
          <cell r="MO46">
            <v>0</v>
          </cell>
          <cell r="MP46">
            <v>0</v>
          </cell>
          <cell r="MQ46">
            <v>0</v>
          </cell>
          <cell r="MR46">
            <v>0</v>
          </cell>
          <cell r="MS46">
            <v>1.8119743943768045</v>
          </cell>
          <cell r="MT46">
            <v>0</v>
          </cell>
          <cell r="MU46">
            <v>0</v>
          </cell>
          <cell r="MV46">
            <v>0</v>
          </cell>
          <cell r="MW46">
            <v>0</v>
          </cell>
          <cell r="MX46">
            <v>0</v>
          </cell>
          <cell r="MY46">
            <v>0</v>
          </cell>
          <cell r="MZ46">
            <v>0</v>
          </cell>
          <cell r="NA46">
            <v>0</v>
          </cell>
          <cell r="NB46">
            <v>0</v>
          </cell>
          <cell r="NC46">
            <v>6.2824156305506218</v>
          </cell>
          <cell r="ND46" t="str">
            <v/>
          </cell>
          <cell r="NE46">
            <v>0</v>
          </cell>
          <cell r="NF46">
            <v>0</v>
          </cell>
          <cell r="NG46" t="str">
            <v>N/A</v>
          </cell>
          <cell r="NH46" t="str">
            <v>N/A</v>
          </cell>
          <cell r="NI46" t="str">
            <v>N/A</v>
          </cell>
          <cell r="NJ46" t="str">
            <v>N/A</v>
          </cell>
          <cell r="NK46" t="str">
            <v>N/A</v>
          </cell>
          <cell r="NL46" t="str">
            <v>N/A</v>
          </cell>
          <cell r="NM46">
            <v>1232.4445839086231</v>
          </cell>
          <cell r="NN46">
            <v>1064.2329609639767</v>
          </cell>
          <cell r="NO46">
            <v>2406</v>
          </cell>
          <cell r="NP46">
            <v>0</v>
          </cell>
          <cell r="NQ46">
            <v>0</v>
          </cell>
          <cell r="NR46">
            <v>0</v>
          </cell>
          <cell r="NS46">
            <v>0</v>
          </cell>
          <cell r="NT46">
            <v>0</v>
          </cell>
          <cell r="NU46">
            <v>0</v>
          </cell>
          <cell r="NV46">
            <v>13.889909408408137</v>
          </cell>
          <cell r="NW46">
            <v>11.383576257390333</v>
          </cell>
          <cell r="NX46">
            <v>0</v>
          </cell>
          <cell r="NY46">
            <v>0</v>
          </cell>
          <cell r="NZ46">
            <v>11.383576257390333</v>
          </cell>
          <cell r="OA46">
            <v>0</v>
          </cell>
          <cell r="OB46">
            <v>0</v>
          </cell>
          <cell r="OC46">
            <v>0</v>
          </cell>
          <cell r="OD46">
            <v>11.383576257390333</v>
          </cell>
          <cell r="OE46">
            <v>0</v>
          </cell>
          <cell r="OF46">
            <v>1.8119743943768047</v>
          </cell>
          <cell r="OG46">
            <v>0</v>
          </cell>
          <cell r="OH46">
            <v>0</v>
          </cell>
          <cell r="OI46">
            <v>0</v>
          </cell>
          <cell r="OJ46">
            <v>0</v>
          </cell>
          <cell r="OK46">
            <v>0</v>
          </cell>
          <cell r="OL46">
            <v>0</v>
          </cell>
          <cell r="OM46">
            <v>0</v>
          </cell>
          <cell r="ON46">
            <v>0</v>
          </cell>
          <cell r="OO46">
            <v>0</v>
          </cell>
          <cell r="OP46">
            <v>3.0745191730172676</v>
          </cell>
          <cell r="OQ46">
            <v>3.0745191730172676</v>
          </cell>
          <cell r="OR46">
            <v>3.0745191730172676</v>
          </cell>
          <cell r="OS46">
            <v>3.0745191730172676</v>
          </cell>
          <cell r="OT46">
            <v>3.0745191730172681</v>
          </cell>
          <cell r="OU46">
            <v>3.0745191730172681</v>
          </cell>
          <cell r="OV46">
            <v>3.0745191730172681</v>
          </cell>
          <cell r="OW46">
            <v>1.9769603782268523</v>
          </cell>
          <cell r="OX46">
            <v>1.9769603782268523</v>
          </cell>
          <cell r="OY46">
            <v>1.9769603782268526</v>
          </cell>
          <cell r="OZ46">
            <v>1.9769603782268526</v>
          </cell>
          <cell r="PA46">
            <v>1.9769603782268526</v>
          </cell>
          <cell r="PB46">
            <v>1.9769603782268526</v>
          </cell>
          <cell r="PC46">
            <v>2.6580298092058317</v>
          </cell>
          <cell r="PD46">
            <v>0</v>
          </cell>
          <cell r="PE46">
            <v>2.6580298092058317</v>
          </cell>
          <cell r="PF46">
            <v>2.6580298092058317</v>
          </cell>
          <cell r="PG46">
            <v>2.6580298092058317</v>
          </cell>
          <cell r="PH46">
            <v>2.6580298092058317</v>
          </cell>
          <cell r="PI46">
            <v>0.41648936381143653</v>
          </cell>
          <cell r="PJ46">
            <v>0</v>
          </cell>
          <cell r="PK46">
            <v>0.41648936381143647</v>
          </cell>
          <cell r="PL46">
            <v>0.41648936381143647</v>
          </cell>
          <cell r="PM46">
            <v>0.41648936381143647</v>
          </cell>
          <cell r="PN46">
            <v>0.41648936381143653</v>
          </cell>
          <cell r="PO46">
            <v>4.3499222400861674E-2</v>
          </cell>
          <cell r="PP46">
            <v>1</v>
          </cell>
          <cell r="PQ46">
            <v>1</v>
          </cell>
          <cell r="PR46">
            <v>1</v>
          </cell>
          <cell r="PS46">
            <v>1</v>
          </cell>
          <cell r="PT46" t="str">
            <v>1: Yes</v>
          </cell>
          <cell r="PU46" t="str">
            <v>1: Yes</v>
          </cell>
          <cell r="PV46" t="str">
            <v>Blank</v>
          </cell>
          <cell r="PW46" t="str">
            <v>1: Yes</v>
          </cell>
          <cell r="PX46" t="str">
            <v>0: All patients when initiated</v>
          </cell>
          <cell r="PY46">
            <v>1</v>
          </cell>
          <cell r="PZ46" t="str">
            <v>0: No</v>
          </cell>
          <cell r="QA46" t="str">
            <v>N/A</v>
          </cell>
          <cell r="QB46" t="str">
            <v>N/A</v>
          </cell>
          <cell r="QC46">
            <v>2.3603208951209455E-2</v>
          </cell>
          <cell r="QD46">
            <v>7.8753429324535161E-5</v>
          </cell>
          <cell r="QE46">
            <v>0.66783969588839687</v>
          </cell>
          <cell r="QF46">
            <v>2.42543348455235E-4</v>
          </cell>
          <cell r="QG46">
            <v>0</v>
          </cell>
          <cell r="QH46">
            <v>0</v>
          </cell>
          <cell r="QI46">
            <v>0.39864560359100337</v>
          </cell>
          <cell r="QJ46">
            <v>1.9769603782268523</v>
          </cell>
          <cell r="QK46">
            <v>7.148989582025856E-3</v>
          </cell>
          <cell r="QL46">
            <v>2.3603208951209455E-2</v>
          </cell>
          <cell r="QM46">
            <v>7.8753429324535161E-5</v>
          </cell>
          <cell r="QN46">
            <v>0.66783969588839687</v>
          </cell>
          <cell r="QO46">
            <v>2.4254334845523503E-4</v>
          </cell>
          <cell r="QP46">
            <v>0</v>
          </cell>
          <cell r="QQ46">
            <v>0</v>
          </cell>
          <cell r="QR46">
            <v>0.39864560359100337</v>
          </cell>
          <cell r="QS46">
            <v>1.9769603782268523</v>
          </cell>
          <cell r="QT46">
            <v>7.1489895820258552E-3</v>
          </cell>
          <cell r="QU46">
            <v>2.3603208951209459E-2</v>
          </cell>
          <cell r="QV46">
            <v>7.8753429324535161E-5</v>
          </cell>
          <cell r="QW46">
            <v>0.66783969588839687</v>
          </cell>
          <cell r="QX46">
            <v>2.4254334845523503E-4</v>
          </cell>
          <cell r="QY46">
            <v>0</v>
          </cell>
          <cell r="QZ46">
            <v>0</v>
          </cell>
          <cell r="RA46">
            <v>0.39864560359100348</v>
          </cell>
          <cell r="RB46">
            <v>1.9769603782268523</v>
          </cell>
          <cell r="RC46">
            <v>7.148989582025856E-3</v>
          </cell>
          <cell r="RD46">
            <v>16.179399365187795</v>
          </cell>
          <cell r="RE46">
            <v>33.170683155545845</v>
          </cell>
          <cell r="RF46">
            <v>86.172446677728345</v>
          </cell>
          <cell r="RG46">
            <v>9.1206104577474463</v>
          </cell>
          <cell r="RH46">
            <v>9.1206104577474463</v>
          </cell>
          <cell r="RI46">
            <v>86.172446677728345</v>
          </cell>
          <cell r="RJ46">
            <v>86.172446677728331</v>
          </cell>
          <cell r="RK46">
            <v>70.661406275737249</v>
          </cell>
          <cell r="RL46">
            <v>70.661406275737235</v>
          </cell>
          <cell r="RM46">
            <v>7.4789005753529052</v>
          </cell>
          <cell r="RN46">
            <v>7.4789005753529052</v>
          </cell>
          <cell r="RO46">
            <v>70.661406275737235</v>
          </cell>
          <cell r="RP46">
            <v>70.661406275737235</v>
          </cell>
          <cell r="RQ46">
            <v>15.511040401991103</v>
          </cell>
          <cell r="RR46">
            <v>15.511040401991105</v>
          </cell>
          <cell r="RS46">
            <v>1.6417098823945404</v>
          </cell>
          <cell r="RT46">
            <v>1.6417098823945404</v>
          </cell>
          <cell r="RU46">
            <v>15.511040401991103</v>
          </cell>
          <cell r="RV46">
            <v>15.511040401991101</v>
          </cell>
          <cell r="RW46">
            <v>1.7639470594897482</v>
          </cell>
          <cell r="RX46">
            <v>1.9017679156079079</v>
          </cell>
          <cell r="RY46">
            <v>1.6234475908074497</v>
          </cell>
          <cell r="RZ46">
            <v>1.8542034649646035</v>
          </cell>
          <cell r="SA46">
            <v>1.8542034649646035</v>
          </cell>
          <cell r="SB46">
            <v>2.3734041818182003</v>
          </cell>
          <cell r="SC46">
            <v>2.3734041818182003</v>
          </cell>
          <cell r="SD46">
            <v>0.48975798197761161</v>
          </cell>
          <cell r="SE46">
            <v>0.37843963361773253</v>
          </cell>
          <cell r="SF46">
            <v>0.56765945042659882</v>
          </cell>
          <cell r="SG46">
            <v>0.56765945042659882</v>
          </cell>
          <cell r="SH46">
            <v>0.99340403824654788</v>
          </cell>
          <cell r="SI46">
            <v>0.99340403824654788</v>
          </cell>
          <cell r="SJ46">
            <v>1.1619358424931416</v>
          </cell>
          <cell r="SK46">
            <v>1.1619358424931416</v>
          </cell>
          <cell r="SL46">
            <v>1.1619358424931416</v>
          </cell>
          <cell r="SM46">
            <v>1.1619358424931416</v>
          </cell>
          <cell r="SN46">
            <v>1.1619358424931419</v>
          </cell>
          <cell r="SO46">
            <v>1.1619358424931416</v>
          </cell>
          <cell r="SP46">
            <v>0.10750784970240254</v>
          </cell>
          <cell r="SQ46">
            <v>8.3072114696575425E-2</v>
          </cell>
          <cell r="SR46">
            <v>0.12460817204486313</v>
          </cell>
          <cell r="SS46">
            <v>0.12460817204486314</v>
          </cell>
          <cell r="ST46">
            <v>0.21806430107851049</v>
          </cell>
          <cell r="SU46">
            <v>0.21806430107851052</v>
          </cell>
          <cell r="SV46">
            <v>0</v>
          </cell>
          <cell r="SW46">
            <v>0</v>
          </cell>
          <cell r="SX46">
            <v>0</v>
          </cell>
          <cell r="SY46">
            <v>0</v>
          </cell>
          <cell r="SZ46">
            <v>0</v>
          </cell>
          <cell r="TA46">
            <v>0</v>
          </cell>
          <cell r="TB46">
            <v>0</v>
          </cell>
          <cell r="TC46">
            <v>0</v>
          </cell>
          <cell r="TD46">
            <v>0</v>
          </cell>
          <cell r="TE46">
            <v>0</v>
          </cell>
          <cell r="TF46">
            <v>0</v>
          </cell>
          <cell r="TG46">
            <v>0</v>
          </cell>
          <cell r="TH46">
            <v>0</v>
          </cell>
          <cell r="TI46">
            <v>0</v>
          </cell>
          <cell r="TJ46">
            <v>0</v>
          </cell>
          <cell r="TK46">
            <v>0</v>
          </cell>
          <cell r="TL46">
            <v>0</v>
          </cell>
          <cell r="TM46">
            <v>0</v>
          </cell>
          <cell r="TN46">
            <v>0</v>
          </cell>
          <cell r="TO46">
            <v>0</v>
          </cell>
          <cell r="TP46">
            <v>0</v>
          </cell>
          <cell r="TQ46">
            <v>0</v>
          </cell>
          <cell r="TR46">
            <v>0</v>
          </cell>
          <cell r="TS46">
            <v>0</v>
          </cell>
          <cell r="TT46">
            <v>0</v>
          </cell>
          <cell r="TU46">
            <v>0</v>
          </cell>
          <cell r="TV46">
            <v>0</v>
          </cell>
          <cell r="TW46">
            <v>0</v>
          </cell>
          <cell r="TX46">
            <v>0</v>
          </cell>
          <cell r="TY46">
            <v>0</v>
          </cell>
          <cell r="TZ46">
            <v>1.1619358424931416</v>
          </cell>
          <cell r="UA46">
            <v>1.1619358424931416</v>
          </cell>
          <cell r="UB46">
            <v>1</v>
          </cell>
          <cell r="UC46">
            <v>0</v>
          </cell>
          <cell r="UD46">
            <v>2</v>
          </cell>
          <cell r="UE46">
            <v>0</v>
          </cell>
          <cell r="UF46">
            <v>1</v>
          </cell>
          <cell r="UG46">
            <v>0</v>
          </cell>
          <cell r="UH46">
            <v>0</v>
          </cell>
          <cell r="UI46">
            <v>0</v>
          </cell>
          <cell r="UJ46">
            <v>0.91766720448314698</v>
          </cell>
          <cell r="UK46">
            <v>0.91766720448314676</v>
          </cell>
          <cell r="UL46">
            <v>0.91766720448314676</v>
          </cell>
          <cell r="UM46">
            <v>0.91766720448314687</v>
          </cell>
          <cell r="UN46">
            <v>0.91766720448314687</v>
          </cell>
          <cell r="UO46">
            <v>0.91766720448314676</v>
          </cell>
          <cell r="UP46">
            <v>0.91766720448314687</v>
          </cell>
          <cell r="UQ46">
            <v>0.91766720448314698</v>
          </cell>
          <cell r="UR46">
            <v>0.91766720448314676</v>
          </cell>
          <cell r="US46">
            <v>0.91766720448314687</v>
          </cell>
          <cell r="UT46">
            <v>0.91766720448314687</v>
          </cell>
          <cell r="UU46">
            <v>0.91766720448314676</v>
          </cell>
          <cell r="UV46">
            <v>0.91766720448314687</v>
          </cell>
          <cell r="UW46">
            <v>0</v>
          </cell>
          <cell r="UX46">
            <v>0</v>
          </cell>
          <cell r="UY46">
            <v>0</v>
          </cell>
          <cell r="UZ46">
            <v>0</v>
          </cell>
          <cell r="VA46">
            <v>0</v>
          </cell>
          <cell r="VB46">
            <v>0</v>
          </cell>
          <cell r="VC46">
            <v>0</v>
          </cell>
          <cell r="VD46">
            <v>0</v>
          </cell>
          <cell r="VE46">
            <v>0</v>
          </cell>
          <cell r="VF46">
            <v>0</v>
          </cell>
          <cell r="VG46">
            <v>0</v>
          </cell>
          <cell r="VH46">
            <v>0</v>
          </cell>
          <cell r="VI46">
            <v>0</v>
          </cell>
          <cell r="VJ46">
            <v>0</v>
          </cell>
          <cell r="VK46">
            <v>0</v>
          </cell>
          <cell r="VL46">
            <v>0</v>
          </cell>
          <cell r="VM46">
            <v>0</v>
          </cell>
          <cell r="VN46">
            <v>0</v>
          </cell>
          <cell r="VO46">
            <v>0</v>
          </cell>
          <cell r="VP46">
            <v>0</v>
          </cell>
          <cell r="VQ46">
            <v>0</v>
          </cell>
          <cell r="VR46">
            <v>0</v>
          </cell>
          <cell r="VS46">
            <v>0</v>
          </cell>
          <cell r="VT46">
            <v>0</v>
          </cell>
          <cell r="VU46">
            <v>0</v>
          </cell>
          <cell r="VV46">
            <v>0</v>
          </cell>
          <cell r="VW46">
            <v>0</v>
          </cell>
          <cell r="VX46">
            <v>0</v>
          </cell>
          <cell r="VY46">
            <v>0</v>
          </cell>
          <cell r="VZ46">
            <v>0</v>
          </cell>
          <cell r="WA46">
            <v>0</v>
          </cell>
          <cell r="WB46">
            <v>0</v>
          </cell>
          <cell r="WC46">
            <v>0</v>
          </cell>
          <cell r="WD46">
            <v>0</v>
          </cell>
          <cell r="WE46">
            <v>0</v>
          </cell>
          <cell r="WF46">
            <v>0</v>
          </cell>
          <cell r="WG46">
            <v>0</v>
          </cell>
          <cell r="WH46">
            <v>0</v>
          </cell>
          <cell r="WI46">
            <v>0</v>
          </cell>
          <cell r="WJ46">
            <v>0</v>
          </cell>
          <cell r="WK46">
            <v>0</v>
          </cell>
          <cell r="WL46">
            <v>0</v>
          </cell>
          <cell r="WM46">
            <v>0</v>
          </cell>
          <cell r="WN46">
            <v>0</v>
          </cell>
          <cell r="WO46">
            <v>3.0012433615484482</v>
          </cell>
          <cell r="WP46">
            <v>3.7176345612315367</v>
          </cell>
          <cell r="WQ46">
            <v>2.3190830572189993</v>
          </cell>
          <cell r="WR46">
            <v>3.4786245858284981</v>
          </cell>
          <cell r="WS46">
            <v>3.4786245858284985</v>
          </cell>
          <cell r="WT46">
            <v>6.0875930251998707</v>
          </cell>
          <cell r="WU46">
            <v>6.0875930251998724</v>
          </cell>
          <cell r="WV46">
            <v>0.19733799792706194</v>
          </cell>
          <cell r="WW46">
            <v>0.15248453804227752</v>
          </cell>
          <cell r="WX46">
            <v>0.2287268070634163</v>
          </cell>
          <cell r="WY46">
            <v>0.2287268070634163</v>
          </cell>
          <cell r="WZ46">
            <v>0.40027191236097853</v>
          </cell>
          <cell r="XA46">
            <v>0.40027191236097859</v>
          </cell>
          <cell r="XB46">
            <v>0.39129972415075431</v>
          </cell>
          <cell r="XC46">
            <v>0.30236020583958678</v>
          </cell>
          <cell r="XD46">
            <v>0.45354030875938012</v>
          </cell>
          <cell r="XE46">
            <v>0.45354030875938012</v>
          </cell>
          <cell r="XF46">
            <v>0.79369554032891521</v>
          </cell>
          <cell r="XG46">
            <v>0.79369554032891532</v>
          </cell>
          <cell r="XH46">
            <v>0</v>
          </cell>
          <cell r="XI46">
            <v>0</v>
          </cell>
          <cell r="XJ46">
            <v>0</v>
          </cell>
          <cell r="XK46">
            <v>0</v>
          </cell>
          <cell r="XL46">
            <v>0</v>
          </cell>
          <cell r="XM46">
            <v>0</v>
          </cell>
          <cell r="XN46">
            <v>0</v>
          </cell>
          <cell r="XO46">
            <v>0</v>
          </cell>
          <cell r="XP46">
            <v>0</v>
          </cell>
          <cell r="XQ46">
            <v>0</v>
          </cell>
          <cell r="XR46">
            <v>0</v>
          </cell>
          <cell r="XS46">
            <v>0</v>
          </cell>
          <cell r="XT46">
            <v>0</v>
          </cell>
          <cell r="XU46">
            <v>0</v>
          </cell>
          <cell r="XV46">
            <v>0</v>
          </cell>
          <cell r="XW46">
            <v>0</v>
          </cell>
          <cell r="XX46">
            <v>0</v>
          </cell>
          <cell r="XY46">
            <v>0</v>
          </cell>
          <cell r="XZ46">
            <v>1.0106529576599388</v>
          </cell>
          <cell r="YA46">
            <v>0.78093905374877393</v>
          </cell>
          <cell r="YB46">
            <v>1.1714085806231609</v>
          </cell>
          <cell r="YC46">
            <v>1.1714085806231609</v>
          </cell>
          <cell r="YD46">
            <v>2.0499650160905309</v>
          </cell>
          <cell r="YE46">
            <v>2.0499650160905314</v>
          </cell>
          <cell r="YF46">
            <v>1.0106529576599388</v>
          </cell>
          <cell r="YG46">
            <v>0.78093905374877393</v>
          </cell>
          <cell r="YH46">
            <v>1.1714085806231609</v>
          </cell>
          <cell r="YI46">
            <v>1.1714085806231609</v>
          </cell>
          <cell r="YJ46">
            <v>2.0499650160905309</v>
          </cell>
          <cell r="YK46">
            <v>2.0499650160905314</v>
          </cell>
          <cell r="YL46">
            <v>0.39129972415075431</v>
          </cell>
          <cell r="YM46">
            <v>0.30236020583958678</v>
          </cell>
          <cell r="YN46">
            <v>0.45354030875938012</v>
          </cell>
          <cell r="YO46">
            <v>0.45354030875938012</v>
          </cell>
          <cell r="YP46">
            <v>0.79369554032891521</v>
          </cell>
          <cell r="YQ46">
            <v>0.79369554032891532</v>
          </cell>
          <cell r="YR46">
            <v>0.77584690489476926</v>
          </cell>
          <cell r="YS46">
            <v>0</v>
          </cell>
          <cell r="YT46">
            <v>0.4290165850652593</v>
          </cell>
          <cell r="YU46">
            <v>0</v>
          </cell>
          <cell r="YV46">
            <v>0.52556939471233588</v>
          </cell>
          <cell r="YW46">
            <v>1.2387064670183694</v>
          </cell>
          <cell r="YX46">
            <v>3.210400985771459E-2</v>
          </cell>
          <cell r="YY46">
            <v>0</v>
          </cell>
          <cell r="YZ46">
            <v>0.39129972415075431</v>
          </cell>
          <cell r="ZA46">
            <v>0.96104011584491789</v>
          </cell>
          <cell r="ZB46">
            <v>0</v>
          </cell>
          <cell r="ZC46">
            <v>0.5314220447479</v>
          </cell>
          <cell r="ZD46">
            <v>0</v>
          </cell>
          <cell r="ZE46">
            <v>0.65102183019908311</v>
          </cell>
          <cell r="ZF46">
            <v>1.5343833932322599</v>
          </cell>
          <cell r="ZG46">
            <v>3.9767177207375916E-2</v>
          </cell>
          <cell r="ZH46">
            <v>0</v>
          </cell>
          <cell r="ZI46">
            <v>0.48470223939210128</v>
          </cell>
          <cell r="ZJ46">
            <v>0.02</v>
          </cell>
          <cell r="ZK46">
            <v>5.1361600170864685</v>
          </cell>
          <cell r="ZL46">
            <v>5.1361600170864685</v>
          </cell>
          <cell r="ZM46">
            <v>5.1361600170864676</v>
          </cell>
          <cell r="ZN46">
            <v>5.1361600170864685</v>
          </cell>
          <cell r="ZO46">
            <v>5.1361600170864685</v>
          </cell>
          <cell r="ZP46">
            <v>5.1361600170864685</v>
          </cell>
          <cell r="ZQ46">
            <v>5.1361600170864685</v>
          </cell>
          <cell r="ZR46">
            <v>15</v>
          </cell>
          <cell r="ZS46">
            <v>89</v>
          </cell>
          <cell r="ZT46">
            <v>102</v>
          </cell>
          <cell r="ZU46">
            <v>2</v>
          </cell>
          <cell r="ZV46">
            <v>0</v>
          </cell>
          <cell r="ZW46">
            <v>0</v>
          </cell>
        </row>
        <row r="47">
          <cell r="A47" t="str">
            <v>Rwanda_16</v>
          </cell>
          <cell r="B47" t="str">
            <v>Rwanda</v>
          </cell>
          <cell r="C47" t="str">
            <v>Mweya CS</v>
          </cell>
          <cell r="D47" t="str">
            <v>Health Center</v>
          </cell>
          <cell r="E47" t="str">
            <v>Primary</v>
          </cell>
          <cell r="F47" t="str">
            <v>Rural</v>
          </cell>
          <cell r="G47" t="str">
            <v>No</v>
          </cell>
          <cell r="H47">
            <v>40185</v>
          </cell>
          <cell r="I47">
            <v>15127</v>
          </cell>
          <cell r="J47">
            <v>5000</v>
          </cell>
          <cell r="K47">
            <v>19</v>
          </cell>
          <cell r="L47">
            <v>60</v>
          </cell>
          <cell r="M47" t="str">
            <v>USD</v>
          </cell>
          <cell r="N47">
            <v>1</v>
          </cell>
          <cell r="O47">
            <v>0.4</v>
          </cell>
          <cell r="P47">
            <v>0</v>
          </cell>
          <cell r="Q47">
            <v>0.5</v>
          </cell>
          <cell r="R47">
            <v>0.1</v>
          </cell>
          <cell r="S47">
            <v>0</v>
          </cell>
          <cell r="T47">
            <v>5000</v>
          </cell>
          <cell r="U47" t="str">
            <v>Jul-10</v>
          </cell>
          <cell r="V47" t="str">
            <v>Jun-11</v>
          </cell>
          <cell r="W47">
            <v>42.5</v>
          </cell>
          <cell r="X47">
            <v>38.5</v>
          </cell>
          <cell r="Y47">
            <v>0</v>
          </cell>
          <cell r="Z47">
            <v>5.083333333333333</v>
          </cell>
          <cell r="AA47">
            <v>0</v>
          </cell>
          <cell r="AB47">
            <v>86.083333333333329</v>
          </cell>
          <cell r="AC47">
            <v>43.583333333333336</v>
          </cell>
          <cell r="AD47">
            <v>12</v>
          </cell>
          <cell r="AE47">
            <v>12.531461761858665</v>
          </cell>
          <cell r="AF47">
            <v>12</v>
          </cell>
          <cell r="AG47">
            <v>12</v>
          </cell>
          <cell r="AH47">
            <v>12</v>
          </cell>
          <cell r="AI47">
            <v>12</v>
          </cell>
          <cell r="AJ47">
            <v>12</v>
          </cell>
          <cell r="AK47">
            <v>10</v>
          </cell>
          <cell r="AL47">
            <v>15</v>
          </cell>
          <cell r="AM47">
            <v>15</v>
          </cell>
          <cell r="AN47">
            <v>15</v>
          </cell>
          <cell r="AO47">
            <v>15</v>
          </cell>
          <cell r="AP47">
            <v>12</v>
          </cell>
          <cell r="AQ47">
            <v>12</v>
          </cell>
          <cell r="AR47">
            <v>12</v>
          </cell>
          <cell r="AS47">
            <v>12</v>
          </cell>
          <cell r="AT47">
            <v>12</v>
          </cell>
          <cell r="AU47">
            <v>10</v>
          </cell>
          <cell r="AV47">
            <v>15</v>
          </cell>
          <cell r="AW47">
            <v>15</v>
          </cell>
          <cell r="AX47">
            <v>15</v>
          </cell>
          <cell r="AY47">
            <v>15</v>
          </cell>
          <cell r="AZ47">
            <v>25890</v>
          </cell>
          <cell r="BA47" t="str">
            <v>1: Yes</v>
          </cell>
          <cell r="BB47" t="str">
            <v>4</v>
          </cell>
          <cell r="BC47" t="str">
            <v>0</v>
          </cell>
          <cell r="BD47" t="str">
            <v>5</v>
          </cell>
          <cell r="BE47" t="str">
            <v>2</v>
          </cell>
          <cell r="BF47" t="str">
            <v>N/A</v>
          </cell>
          <cell r="BG47" t="str">
            <v>N/A</v>
          </cell>
          <cell r="BH47" t="str">
            <v>1: Yes</v>
          </cell>
          <cell r="BI47" t="str">
            <v>N_INITIATION,N_STAGE,N_MONITORING,N_BLOOD: Initiation, WHO Staging, Routine clinical monitoring, Blood draws for CD4</v>
          </cell>
          <cell r="BJ47" t="str">
            <v>management and treatment of side effects of ARVs</v>
          </cell>
          <cell r="BK47" t="str">
            <v>1: Yes</v>
          </cell>
          <cell r="BL47">
            <v>0.43585876702364834</v>
          </cell>
          <cell r="BM47" t="str">
            <v>1: Yes</v>
          </cell>
          <cell r="BN47" t="str">
            <v>4</v>
          </cell>
          <cell r="BO47" t="str">
            <v>0</v>
          </cell>
          <cell r="BP47" t="str">
            <v>5</v>
          </cell>
          <cell r="BQ47" t="str">
            <v>2</v>
          </cell>
          <cell r="BR47" t="str">
            <v>N/A</v>
          </cell>
          <cell r="BS47" t="str">
            <v>N/A</v>
          </cell>
          <cell r="BT47" t="str">
            <v>1: Yes</v>
          </cell>
          <cell r="BU47" t="str">
            <v>0: No</v>
          </cell>
          <cell r="BV47" t="str">
            <v>0: No</v>
          </cell>
          <cell r="BW47" t="str">
            <v>0: No</v>
          </cell>
          <cell r="BX47" t="str">
            <v>0: No</v>
          </cell>
          <cell r="BY47" t="str">
            <v>0: No</v>
          </cell>
          <cell r="BZ47" t="str">
            <v>0: No</v>
          </cell>
          <cell r="CA47" t="str">
            <v/>
          </cell>
          <cell r="CB47" t="str">
            <v>There is no TRACnet number here. So, charts are stored according to date of initiation, but not according to TRACnet number.</v>
          </cell>
          <cell r="CC47">
            <v>148.5694356914538</v>
          </cell>
          <cell r="CD47">
            <v>118.55714721457844</v>
          </cell>
          <cell r="CE47">
            <v>177.83572082186762</v>
          </cell>
          <cell r="CF47">
            <v>121.30472606473069</v>
          </cell>
          <cell r="CG47">
            <v>96.800140614033836</v>
          </cell>
          <cell r="CH47">
            <v>145.20021092105074</v>
          </cell>
          <cell r="CI47">
            <v>145.20021092105077</v>
          </cell>
          <cell r="CJ47">
            <v>0</v>
          </cell>
          <cell r="CK47">
            <v>145.20021092105074</v>
          </cell>
          <cell r="CL47">
            <v>0</v>
          </cell>
          <cell r="CM47">
            <v>27.264709626723118</v>
          </cell>
          <cell r="CN47">
            <v>21.757006600544592</v>
          </cell>
          <cell r="CO47">
            <v>32.635509900816885</v>
          </cell>
          <cell r="CP47">
            <v>32.635509900816892</v>
          </cell>
          <cell r="CQ47">
            <v>0</v>
          </cell>
          <cell r="CR47">
            <v>32.635509900816892</v>
          </cell>
          <cell r="CS47">
            <v>0</v>
          </cell>
          <cell r="CT47">
            <v>145.20021092105074</v>
          </cell>
          <cell r="CU47">
            <v>145.20021092105077</v>
          </cell>
          <cell r="CV47">
            <v>145.20021092105074</v>
          </cell>
          <cell r="CW47">
            <v>32.635509900816885</v>
          </cell>
          <cell r="CX47">
            <v>32.635509900816892</v>
          </cell>
          <cell r="CY47">
            <v>32.635509900816892</v>
          </cell>
          <cell r="CZ47">
            <v>108.49093244425953</v>
          </cell>
          <cell r="DA47">
            <v>86.574842189973012</v>
          </cell>
          <cell r="DB47">
            <v>129.86226328495954</v>
          </cell>
          <cell r="DC47">
            <v>0</v>
          </cell>
          <cell r="DD47">
            <v>129.86226328495954</v>
          </cell>
          <cell r="DE47">
            <v>0</v>
          </cell>
          <cell r="DF47">
            <v>12.81379362047117</v>
          </cell>
          <cell r="DG47">
            <v>10.225298424060808</v>
          </cell>
          <cell r="DH47">
            <v>15.337947636091213</v>
          </cell>
          <cell r="DI47">
            <v>0</v>
          </cell>
          <cell r="DJ47">
            <v>15.337947636091213</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v>
          </cell>
          <cell r="EE47">
            <v>0</v>
          </cell>
          <cell r="EF47">
            <v>0</v>
          </cell>
          <cell r="EG47">
            <v>0</v>
          </cell>
          <cell r="EH47">
            <v>0</v>
          </cell>
          <cell r="EI47">
            <v>0</v>
          </cell>
          <cell r="EJ47">
            <v>26.183289011467064</v>
          </cell>
          <cell r="EK47">
            <v>20.894042138930452</v>
          </cell>
          <cell r="EL47">
            <v>31.341063208395685</v>
          </cell>
          <cell r="EM47">
            <v>0</v>
          </cell>
          <cell r="EN47">
            <v>31.341063208395685</v>
          </cell>
          <cell r="EO47">
            <v>0</v>
          </cell>
          <cell r="EP47">
            <v>1.081420615256053</v>
          </cell>
          <cell r="EQ47">
            <v>0.86296446161413887</v>
          </cell>
          <cell r="ER47">
            <v>1.2944466924212084</v>
          </cell>
          <cell r="ES47">
            <v>0</v>
          </cell>
          <cell r="ET47">
            <v>1.2944466924212084</v>
          </cell>
          <cell r="EU47">
            <v>0</v>
          </cell>
          <cell r="EV47">
            <v>2.3233301064859635</v>
          </cell>
          <cell r="EW47">
            <v>0</v>
          </cell>
          <cell r="EX47">
            <v>23.233301064859631</v>
          </cell>
          <cell r="EY47">
            <v>0</v>
          </cell>
          <cell r="EZ47">
            <v>0</v>
          </cell>
          <cell r="FA47">
            <v>3.4849951597289452</v>
          </cell>
          <cell r="FB47">
            <v>0</v>
          </cell>
          <cell r="FC47">
            <v>0</v>
          </cell>
          <cell r="FD47">
            <v>0</v>
          </cell>
          <cell r="FE47">
            <v>29.041626331074539</v>
          </cell>
          <cell r="FF47">
            <v>1.6263310745401744</v>
          </cell>
          <cell r="FG47">
            <v>16.263310745401746</v>
          </cell>
          <cell r="FH47">
            <v>17.889641819941922</v>
          </cell>
          <cell r="FI47">
            <v>1.8539976825028972</v>
          </cell>
          <cell r="FJ47">
            <v>0</v>
          </cell>
          <cell r="FK47">
            <v>18.539976825028969</v>
          </cell>
          <cell r="FL47">
            <v>0</v>
          </cell>
          <cell r="FM47">
            <v>0</v>
          </cell>
          <cell r="FN47">
            <v>2.7809965237543453</v>
          </cell>
          <cell r="FO47">
            <v>0</v>
          </cell>
          <cell r="FP47">
            <v>0</v>
          </cell>
          <cell r="FQ47">
            <v>0</v>
          </cell>
          <cell r="FR47">
            <v>23.174971031286212</v>
          </cell>
          <cell r="FS47">
            <v>1.2977983777520279</v>
          </cell>
          <cell r="FT47">
            <v>12.977983777520279</v>
          </cell>
          <cell r="FU47">
            <v>14.275782155272307</v>
          </cell>
          <cell r="FV47">
            <v>2.7809965237543453</v>
          </cell>
          <cell r="FW47">
            <v>0</v>
          </cell>
          <cell r="FX47">
            <v>27.809965237543452</v>
          </cell>
          <cell r="FY47">
            <v>0</v>
          </cell>
          <cell r="FZ47">
            <v>0</v>
          </cell>
          <cell r="GA47">
            <v>4.1714947856315181</v>
          </cell>
          <cell r="GB47">
            <v>0</v>
          </cell>
          <cell r="GC47">
            <v>0</v>
          </cell>
          <cell r="GD47">
            <v>0</v>
          </cell>
          <cell r="GE47">
            <v>34.762456546929315</v>
          </cell>
          <cell r="GF47">
            <v>1.9466975666280417</v>
          </cell>
          <cell r="GG47">
            <v>19.466975666280419</v>
          </cell>
          <cell r="GH47">
            <v>21.413673232908462</v>
          </cell>
          <cell r="GI47">
            <v>9970.5506216696267</v>
          </cell>
          <cell r="GJ47">
            <v>0</v>
          </cell>
          <cell r="GK47">
            <v>3672.5754884547073</v>
          </cell>
          <cell r="GL47">
            <v>0</v>
          </cell>
          <cell r="GM47" t="e">
            <v>#DIV/0!</v>
          </cell>
          <cell r="GN47">
            <v>3676.8468916518646</v>
          </cell>
          <cell r="GO47">
            <v>0</v>
          </cell>
          <cell r="GP47">
            <v>0</v>
          </cell>
          <cell r="GQ47" t="str">
            <v/>
          </cell>
          <cell r="GR47">
            <v>3603.1119005328601</v>
          </cell>
          <cell r="GS47">
            <v>1316.1438721136767</v>
          </cell>
          <cell r="GT47">
            <v>0</v>
          </cell>
          <cell r="GU47">
            <v>1</v>
          </cell>
          <cell r="GV47">
            <v>0</v>
          </cell>
          <cell r="GW47">
            <v>0.84499062036284001</v>
          </cell>
          <cell r="GX47">
            <v>11.968803000108329</v>
          </cell>
          <cell r="GY47">
            <v>0</v>
          </cell>
          <cell r="GZ47">
            <v>0</v>
          </cell>
          <cell r="HA47">
            <v>2.2000000000000002</v>
          </cell>
          <cell r="HB47">
            <v>147.56158112270714</v>
          </cell>
          <cell r="HC47">
            <v>165.89864132315287</v>
          </cell>
          <cell r="HD47">
            <v>0</v>
          </cell>
          <cell r="HE47">
            <v>8.6808956701511235</v>
          </cell>
          <cell r="HF47">
            <v>0</v>
          </cell>
          <cell r="HG47">
            <v>134.28103882166349</v>
          </cell>
          <cell r="HH47">
            <v>13.280542301043644</v>
          </cell>
          <cell r="HI47">
            <v>150.96776360406912</v>
          </cell>
          <cell r="HJ47">
            <v>14.930877719083757</v>
          </cell>
          <cell r="HK47">
            <v>0</v>
          </cell>
          <cell r="HL47">
            <v>0</v>
          </cell>
          <cell r="HM47">
            <v>7.8996150598375223</v>
          </cell>
          <cell r="HN47">
            <v>0.78128061031360097</v>
          </cell>
          <cell r="HO47">
            <v>0</v>
          </cell>
          <cell r="HP47">
            <v>0</v>
          </cell>
          <cell r="HQ47">
            <v>13</v>
          </cell>
          <cell r="HR47">
            <v>13</v>
          </cell>
          <cell r="HS47">
            <v>19.5</v>
          </cell>
          <cell r="HT47">
            <v>0</v>
          </cell>
          <cell r="HU47" t="str">
            <v>1: Yes</v>
          </cell>
          <cell r="HV47" t="str">
            <v>3</v>
          </cell>
          <cell r="HW47" t="str">
            <v/>
          </cell>
          <cell r="HX47" t="str">
            <v>NVP,D4T3TCNVP: NVP, D4T-3TC-NVP</v>
          </cell>
          <cell r="HY47" t="str">
            <v>1: Yes</v>
          </cell>
          <cell r="HZ47" t="str">
            <v>1: Yes</v>
          </cell>
          <cell r="IA47" t="str">
            <v>0: No</v>
          </cell>
          <cell r="IB47" t="str">
            <v>1: Yes</v>
          </cell>
          <cell r="IC47" t="str">
            <v>0: No</v>
          </cell>
          <cell r="ID47">
            <v>0</v>
          </cell>
          <cell r="IE47">
            <v>11.5</v>
          </cell>
          <cell r="IF47">
            <v>0</v>
          </cell>
          <cell r="IG47">
            <v>13</v>
          </cell>
          <cell r="IH47">
            <v>0</v>
          </cell>
          <cell r="II47">
            <v>19.5</v>
          </cell>
          <cell r="IJ47">
            <v>0</v>
          </cell>
          <cell r="IK47">
            <v>0</v>
          </cell>
          <cell r="IL47">
            <v>0</v>
          </cell>
          <cell r="IM47">
            <v>0</v>
          </cell>
          <cell r="IN47">
            <v>55.289520426287744</v>
          </cell>
          <cell r="IO47">
            <v>102.12078152753109</v>
          </cell>
          <cell r="IP47">
            <v>125.86145648312612</v>
          </cell>
          <cell r="IQ47">
            <v>164.17051509769095</v>
          </cell>
          <cell r="IR47">
            <v>181.40852575488455</v>
          </cell>
          <cell r="IS47" t="str">
            <v>N/A</v>
          </cell>
          <cell r="IT47">
            <v>151.31971580817051</v>
          </cell>
          <cell r="IU47" t="str">
            <v>N/A</v>
          </cell>
          <cell r="IV47">
            <v>150</v>
          </cell>
          <cell r="IW47">
            <v>0</v>
          </cell>
          <cell r="IX47">
            <v>196</v>
          </cell>
          <cell r="IY47">
            <v>0</v>
          </cell>
          <cell r="IZ47">
            <v>156</v>
          </cell>
          <cell r="JA47">
            <v>0</v>
          </cell>
          <cell r="JB47">
            <v>0</v>
          </cell>
          <cell r="JC47">
            <v>211</v>
          </cell>
          <cell r="JD47">
            <v>150</v>
          </cell>
          <cell r="JE47">
            <v>0</v>
          </cell>
          <cell r="JF47">
            <v>196</v>
          </cell>
          <cell r="JG47">
            <v>0</v>
          </cell>
          <cell r="JH47">
            <v>156</v>
          </cell>
          <cell r="JI47">
            <v>0</v>
          </cell>
          <cell r="JJ47">
            <v>0</v>
          </cell>
          <cell r="JK47">
            <v>211</v>
          </cell>
          <cell r="JL47">
            <v>10.5</v>
          </cell>
          <cell r="JM47">
            <v>1</v>
          </cell>
          <cell r="JN47">
            <v>11</v>
          </cell>
          <cell r="JO47">
            <v>2</v>
          </cell>
          <cell r="JP47">
            <v>2.5</v>
          </cell>
          <cell r="JQ47">
            <v>17</v>
          </cell>
          <cell r="JR47">
            <v>0</v>
          </cell>
          <cell r="JS47">
            <v>0</v>
          </cell>
          <cell r="JT47">
            <v>0</v>
          </cell>
          <cell r="JU47">
            <v>0</v>
          </cell>
          <cell r="JV47">
            <v>5.6891651865008885</v>
          </cell>
          <cell r="JW47">
            <v>12.104795737122558</v>
          </cell>
          <cell r="JX47" t="str">
            <v/>
          </cell>
          <cell r="JY47">
            <v>3.1101243339253997</v>
          </cell>
          <cell r="JZ47">
            <v>16.078152753108348</v>
          </cell>
          <cell r="KA47" t="str">
            <v/>
          </cell>
          <cell r="KB47" t="str">
            <v/>
          </cell>
          <cell r="KC47" t="str">
            <v/>
          </cell>
          <cell r="KD47" t="str">
            <v/>
          </cell>
          <cell r="KE47" t="str">
            <v/>
          </cell>
          <cell r="KF47" t="str">
            <v>Tenofovir/Emtricitabine (TDF/FTC)</v>
          </cell>
          <cell r="KG47" t="str">
            <v/>
          </cell>
          <cell r="KH47" t="str">
            <v>1: Yes</v>
          </cell>
          <cell r="KI47" t="str">
            <v>3</v>
          </cell>
          <cell r="KJ47" t="str">
            <v/>
          </cell>
          <cell r="KK47" t="str">
            <v>NVP,D4T3TCNVP: NVP, D4T-3TC-NVP</v>
          </cell>
          <cell r="KL47" t="str">
            <v>1: Yes</v>
          </cell>
          <cell r="KM47">
            <v>11.5</v>
          </cell>
          <cell r="KN47">
            <v>13</v>
          </cell>
          <cell r="KO47">
            <v>19.5</v>
          </cell>
          <cell r="KP47">
            <v>0</v>
          </cell>
          <cell r="KQ47">
            <v>9.5604621212251484</v>
          </cell>
          <cell r="KR47">
            <v>13.942528053494931</v>
          </cell>
          <cell r="KS47">
            <v>5.3441327766372169</v>
          </cell>
          <cell r="KT47">
            <v>0</v>
          </cell>
          <cell r="KU47">
            <v>4.8570282153568414</v>
          </cell>
          <cell r="KV47">
            <v>0</v>
          </cell>
          <cell r="KW47">
            <v>65.304971465613448</v>
          </cell>
          <cell r="KX47">
            <v>65.304971465613448</v>
          </cell>
          <cell r="KY47">
            <v>65.304971465613448</v>
          </cell>
          <cell r="KZ47">
            <v>0</v>
          </cell>
          <cell r="LA47">
            <v>65.304971465613448</v>
          </cell>
          <cell r="LB47">
            <v>0</v>
          </cell>
          <cell r="LC47">
            <v>0</v>
          </cell>
          <cell r="LD47">
            <v>0</v>
          </cell>
          <cell r="LE47">
            <v>0</v>
          </cell>
          <cell r="LF47">
            <v>0</v>
          </cell>
          <cell r="LG47">
            <v>0</v>
          </cell>
          <cell r="LH47">
            <v>0</v>
          </cell>
          <cell r="LI47">
            <v>9.5604621212251484</v>
          </cell>
          <cell r="LJ47">
            <v>13.942528053494931</v>
          </cell>
          <cell r="LK47">
            <v>5.3441327766372169</v>
          </cell>
          <cell r="LL47">
            <v>0</v>
          </cell>
          <cell r="LM47">
            <v>4.8570282153568414</v>
          </cell>
          <cell r="LN47">
            <v>0</v>
          </cell>
          <cell r="LO47">
            <v>0</v>
          </cell>
          <cell r="LP47">
            <v>0</v>
          </cell>
          <cell r="LQ47">
            <v>0</v>
          </cell>
          <cell r="LR47">
            <v>0</v>
          </cell>
          <cell r="LS47">
            <v>0</v>
          </cell>
          <cell r="LT47">
            <v>0</v>
          </cell>
          <cell r="LU47">
            <v>0</v>
          </cell>
          <cell r="LV47">
            <v>0</v>
          </cell>
          <cell r="LW47">
            <v>0</v>
          </cell>
          <cell r="LX47">
            <v>0</v>
          </cell>
          <cell r="LY47">
            <v>0</v>
          </cell>
          <cell r="LZ47">
            <v>0</v>
          </cell>
          <cell r="MA47">
            <v>0</v>
          </cell>
          <cell r="MB47">
            <v>0</v>
          </cell>
          <cell r="MC47">
            <v>0</v>
          </cell>
          <cell r="MD47">
            <v>0</v>
          </cell>
          <cell r="ME47">
            <v>0</v>
          </cell>
          <cell r="MF47">
            <v>0</v>
          </cell>
          <cell r="MG47">
            <v>0</v>
          </cell>
          <cell r="MH47">
            <v>0</v>
          </cell>
          <cell r="MI47">
            <v>0</v>
          </cell>
          <cell r="MJ47">
            <v>0</v>
          </cell>
          <cell r="MK47">
            <v>0</v>
          </cell>
          <cell r="ML47">
            <v>0</v>
          </cell>
          <cell r="MM47">
            <v>9.5604621212251484</v>
          </cell>
          <cell r="MN47">
            <v>13.942528053494931</v>
          </cell>
          <cell r="MO47">
            <v>5.3441327766372169</v>
          </cell>
          <cell r="MP47">
            <v>0</v>
          </cell>
          <cell r="MQ47">
            <v>4.8570282153568414</v>
          </cell>
          <cell r="MR47">
            <v>0</v>
          </cell>
          <cell r="MS47">
            <v>0</v>
          </cell>
          <cell r="MT47">
            <v>1.521781219748306</v>
          </cell>
          <cell r="MU47">
            <v>0</v>
          </cell>
          <cell r="MV47">
            <v>0</v>
          </cell>
          <cell r="MW47">
            <v>0</v>
          </cell>
          <cell r="MX47">
            <v>0</v>
          </cell>
          <cell r="MY47">
            <v>0</v>
          </cell>
          <cell r="MZ47">
            <v>0</v>
          </cell>
          <cell r="NA47">
            <v>0</v>
          </cell>
          <cell r="NB47">
            <v>0</v>
          </cell>
          <cell r="NC47" t="str">
            <v/>
          </cell>
          <cell r="ND47">
            <v>6.2824156305506218</v>
          </cell>
          <cell r="NE47">
            <v>0</v>
          </cell>
          <cell r="NF47">
            <v>0</v>
          </cell>
          <cell r="NG47" t="str">
            <v>N/A</v>
          </cell>
          <cell r="NH47" t="str">
            <v>N/A</v>
          </cell>
          <cell r="NI47" t="str">
            <v>N/A</v>
          </cell>
          <cell r="NJ47" t="str">
            <v>N/A</v>
          </cell>
          <cell r="NK47" t="str">
            <v>N/A</v>
          </cell>
          <cell r="NL47" t="str">
            <v>N/A</v>
          </cell>
          <cell r="NM47">
            <v>94.32</v>
          </cell>
          <cell r="NN47">
            <v>32.75</v>
          </cell>
          <cell r="NO47">
            <v>131</v>
          </cell>
          <cell r="NP47">
            <v>0</v>
          </cell>
          <cell r="NQ47">
            <v>0</v>
          </cell>
          <cell r="NR47">
            <v>0</v>
          </cell>
          <cell r="NS47">
            <v>0</v>
          </cell>
          <cell r="NT47">
            <v>0</v>
          </cell>
          <cell r="NU47">
            <v>0</v>
          </cell>
          <cell r="NV47">
            <v>24.349787440251951</v>
          </cell>
          <cell r="NW47">
            <v>5.287319433925739</v>
          </cell>
          <cell r="NX47">
            <v>65.304971465613448</v>
          </cell>
          <cell r="NY47">
            <v>0</v>
          </cell>
          <cell r="NZ47">
            <v>5.287319433925739</v>
          </cell>
          <cell r="OA47">
            <v>0</v>
          </cell>
          <cell r="OB47">
            <v>0</v>
          </cell>
          <cell r="OC47">
            <v>0</v>
          </cell>
          <cell r="OD47">
            <v>0</v>
          </cell>
          <cell r="OE47">
            <v>5.287319433925739</v>
          </cell>
          <cell r="OF47">
            <v>0</v>
          </cell>
          <cell r="OG47">
            <v>0.84160611854684519</v>
          </cell>
          <cell r="OH47">
            <v>0</v>
          </cell>
          <cell r="OI47">
            <v>0</v>
          </cell>
          <cell r="OJ47">
            <v>0</v>
          </cell>
          <cell r="OK47">
            <v>0</v>
          </cell>
          <cell r="OL47">
            <v>0</v>
          </cell>
          <cell r="OM47">
            <v>0</v>
          </cell>
          <cell r="ON47">
            <v>0</v>
          </cell>
          <cell r="OO47">
            <v>0</v>
          </cell>
          <cell r="OP47">
            <v>6.1636199243782883</v>
          </cell>
          <cell r="OQ47">
            <v>6.1636199243782883</v>
          </cell>
          <cell r="OR47">
            <v>6.1636199243782883</v>
          </cell>
          <cell r="OS47">
            <v>6.1636199243782883</v>
          </cell>
          <cell r="OT47">
            <v>6.1636199243782874</v>
          </cell>
          <cell r="OU47">
            <v>0</v>
          </cell>
          <cell r="OV47">
            <v>6.1636199243782874</v>
          </cell>
          <cell r="OW47">
            <v>3.5394060652121211</v>
          </cell>
          <cell r="OX47">
            <v>3.5394060652121211</v>
          </cell>
          <cell r="OY47">
            <v>3.5394060652121206</v>
          </cell>
          <cell r="OZ47">
            <v>0</v>
          </cell>
          <cell r="PA47">
            <v>3.5394060652121206</v>
          </cell>
          <cell r="PB47">
            <v>0</v>
          </cell>
          <cell r="PC47">
            <v>5.3457052911470333</v>
          </cell>
          <cell r="PD47">
            <v>0</v>
          </cell>
          <cell r="PE47">
            <v>5.3457052911470324</v>
          </cell>
          <cell r="PF47">
            <v>5.3457052911470324</v>
          </cell>
          <cell r="PG47">
            <v>0</v>
          </cell>
          <cell r="PH47">
            <v>5.3457052911470324</v>
          </cell>
          <cell r="PI47">
            <v>0.81791463323125502</v>
          </cell>
          <cell r="PJ47">
            <v>0</v>
          </cell>
          <cell r="PK47">
            <v>0.81791463323125502</v>
          </cell>
          <cell r="PL47">
            <v>0.81791463323125502</v>
          </cell>
          <cell r="PM47">
            <v>0</v>
          </cell>
          <cell r="PN47">
            <v>0.81791463323125502</v>
          </cell>
          <cell r="PO47">
            <v>0</v>
          </cell>
          <cell r="PP47">
            <v>1</v>
          </cell>
          <cell r="PQ47">
            <v>1</v>
          </cell>
          <cell r="PR47">
            <v>1</v>
          </cell>
          <cell r="PS47">
            <v>1</v>
          </cell>
          <cell r="PT47" t="str">
            <v>1: Yes</v>
          </cell>
          <cell r="PU47" t="str">
            <v>1: Yes</v>
          </cell>
          <cell r="PV47">
            <v>0.98</v>
          </cell>
          <cell r="PW47" t="str">
            <v>1: Yes</v>
          </cell>
          <cell r="PX47" t="str">
            <v>0: All patients when initiated</v>
          </cell>
          <cell r="PY47">
            <v>1</v>
          </cell>
          <cell r="PZ47" t="str">
            <v>0: No</v>
          </cell>
          <cell r="QA47" t="str">
            <v>N/A</v>
          </cell>
          <cell r="QB47" t="str">
            <v>N/A</v>
          </cell>
          <cell r="QC47">
            <v>0</v>
          </cell>
          <cell r="QD47">
            <v>2.9452232628757229E-4</v>
          </cell>
          <cell r="QE47">
            <v>1.3156496778597579</v>
          </cell>
          <cell r="QF47">
            <v>0</v>
          </cell>
          <cell r="QG47">
            <v>0</v>
          </cell>
          <cell r="QH47">
            <v>0</v>
          </cell>
          <cell r="QI47">
            <v>1.3082696589801215</v>
          </cell>
          <cell r="QJ47">
            <v>3.5394060652121211</v>
          </cell>
          <cell r="QK47">
            <v>0</v>
          </cell>
          <cell r="QL47">
            <v>0</v>
          </cell>
          <cell r="QM47">
            <v>2.9452232628757229E-4</v>
          </cell>
          <cell r="QN47">
            <v>1.3156496778597579</v>
          </cell>
          <cell r="QO47">
            <v>0</v>
          </cell>
          <cell r="QP47">
            <v>0</v>
          </cell>
          <cell r="QQ47">
            <v>0</v>
          </cell>
          <cell r="QR47">
            <v>1.3082696589801215</v>
          </cell>
          <cell r="QS47">
            <v>3.5394060652121211</v>
          </cell>
          <cell r="QT47">
            <v>0</v>
          </cell>
          <cell r="QU47">
            <v>0</v>
          </cell>
          <cell r="QV47">
            <v>2.9452232628757229E-4</v>
          </cell>
          <cell r="QW47">
            <v>1.3156496778597579</v>
          </cell>
          <cell r="QX47">
            <v>0</v>
          </cell>
          <cell r="QY47">
            <v>0</v>
          </cell>
          <cell r="QZ47">
            <v>0</v>
          </cell>
          <cell r="RA47">
            <v>1.3082696589801215</v>
          </cell>
          <cell r="RB47">
            <v>3.5394060652121211</v>
          </cell>
          <cell r="RC47">
            <v>0</v>
          </cell>
          <cell r="RD47">
            <v>2.2069985333033002</v>
          </cell>
          <cell r="RE47">
            <v>4.3591385944594814</v>
          </cell>
          <cell r="RF47">
            <v>2.2069985333033002</v>
          </cell>
          <cell r="RG47">
            <v>2.2069985333033002</v>
          </cell>
          <cell r="RH47">
            <v>0</v>
          </cell>
          <cell r="RI47">
            <v>2.2069985333033002</v>
          </cell>
          <cell r="RJ47">
            <v>0</v>
          </cell>
          <cell r="RK47">
            <v>1.8097387973087062</v>
          </cell>
          <cell r="RL47">
            <v>1.8097387973087058</v>
          </cell>
          <cell r="RM47">
            <v>1.809738797308706</v>
          </cell>
          <cell r="RN47">
            <v>0</v>
          </cell>
          <cell r="RO47">
            <v>1.809738797308706</v>
          </cell>
          <cell r="RP47">
            <v>0</v>
          </cell>
          <cell r="RQ47">
            <v>0.39725973599459402</v>
          </cell>
          <cell r="RR47">
            <v>0.39725973599459397</v>
          </cell>
          <cell r="RS47">
            <v>0.39725973599459402</v>
          </cell>
          <cell r="RT47">
            <v>0</v>
          </cell>
          <cell r="RU47">
            <v>0.39725973599459408</v>
          </cell>
          <cell r="RV47">
            <v>0</v>
          </cell>
          <cell r="RW47">
            <v>11.167951707172183</v>
          </cell>
          <cell r="RX47">
            <v>12.062302067321767</v>
          </cell>
          <cell r="RY47">
            <v>8.4840737794499326</v>
          </cell>
          <cell r="RZ47">
            <v>12.062302067321767</v>
          </cell>
          <cell r="SA47">
            <v>0</v>
          </cell>
          <cell r="SB47">
            <v>12.062302067321767</v>
          </cell>
          <cell r="SC47">
            <v>0</v>
          </cell>
          <cell r="SD47">
            <v>0</v>
          </cell>
          <cell r="SE47">
            <v>0</v>
          </cell>
          <cell r="SF47">
            <v>0</v>
          </cell>
          <cell r="SG47">
            <v>0</v>
          </cell>
          <cell r="SH47">
            <v>0</v>
          </cell>
          <cell r="SI47">
            <v>0</v>
          </cell>
          <cell r="SJ47">
            <v>3.6964148803761585</v>
          </cell>
          <cell r="SK47">
            <v>3.2178976208557439</v>
          </cell>
          <cell r="SL47">
            <v>4.1630378294304826</v>
          </cell>
          <cell r="SM47">
            <v>0</v>
          </cell>
          <cell r="SN47">
            <v>4.1630378294304826</v>
          </cell>
          <cell r="SO47">
            <v>0</v>
          </cell>
          <cell r="SP47">
            <v>0</v>
          </cell>
          <cell r="SQ47">
            <v>0</v>
          </cell>
          <cell r="SR47">
            <v>0</v>
          </cell>
          <cell r="SS47">
            <v>0</v>
          </cell>
          <cell r="ST47">
            <v>0</v>
          </cell>
          <cell r="SU47">
            <v>0</v>
          </cell>
          <cell r="SV47">
            <v>0</v>
          </cell>
          <cell r="SW47">
            <v>0</v>
          </cell>
          <cell r="SX47">
            <v>0</v>
          </cell>
          <cell r="SY47">
            <v>0</v>
          </cell>
          <cell r="SZ47">
            <v>0</v>
          </cell>
          <cell r="TA47">
            <v>0</v>
          </cell>
          <cell r="TB47">
            <v>0</v>
          </cell>
          <cell r="TC47">
            <v>0</v>
          </cell>
          <cell r="TD47">
            <v>0</v>
          </cell>
          <cell r="TE47">
            <v>0</v>
          </cell>
          <cell r="TF47">
            <v>0</v>
          </cell>
          <cell r="TG47">
            <v>0</v>
          </cell>
          <cell r="TH47">
            <v>0</v>
          </cell>
          <cell r="TI47">
            <v>0</v>
          </cell>
          <cell r="TJ47">
            <v>0</v>
          </cell>
          <cell r="TK47">
            <v>0</v>
          </cell>
          <cell r="TL47">
            <v>0</v>
          </cell>
          <cell r="TM47">
            <v>0</v>
          </cell>
          <cell r="TN47">
            <v>0</v>
          </cell>
          <cell r="TO47">
            <v>0</v>
          </cell>
          <cell r="TP47">
            <v>0</v>
          </cell>
          <cell r="TQ47">
            <v>0</v>
          </cell>
          <cell r="TR47">
            <v>0</v>
          </cell>
          <cell r="TS47">
            <v>0</v>
          </cell>
          <cell r="TT47">
            <v>0</v>
          </cell>
          <cell r="TU47">
            <v>0</v>
          </cell>
          <cell r="TV47">
            <v>0</v>
          </cell>
          <cell r="TW47">
            <v>0</v>
          </cell>
          <cell r="TX47">
            <v>0</v>
          </cell>
          <cell r="TY47">
            <v>0</v>
          </cell>
          <cell r="TZ47">
            <v>1.3276172037062648</v>
          </cell>
          <cell r="UA47">
            <v>1.3276172037062648</v>
          </cell>
          <cell r="UB47">
            <v>0</v>
          </cell>
          <cell r="UC47">
            <v>0</v>
          </cell>
          <cell r="UD47">
            <v>0</v>
          </cell>
          <cell r="UE47">
            <v>0</v>
          </cell>
          <cell r="UF47">
            <v>1</v>
          </cell>
          <cell r="UG47">
            <v>0</v>
          </cell>
          <cell r="UH47">
            <v>0</v>
          </cell>
          <cell r="UI47">
            <v>0</v>
          </cell>
          <cell r="UJ47">
            <v>14.154994420362501</v>
          </cell>
          <cell r="UK47">
            <v>14.154994420362495</v>
          </cell>
          <cell r="UL47">
            <v>14.154994420362497</v>
          </cell>
          <cell r="UM47">
            <v>14.154994420362497</v>
          </cell>
          <cell r="UN47">
            <v>0</v>
          </cell>
          <cell r="UO47">
            <v>14.154994420362499</v>
          </cell>
          <cell r="UP47">
            <v>0</v>
          </cell>
          <cell r="UQ47">
            <v>14.154994420362501</v>
          </cell>
          <cell r="UR47">
            <v>14.154994420362497</v>
          </cell>
          <cell r="US47">
            <v>14.154994420362497</v>
          </cell>
          <cell r="UT47">
            <v>0</v>
          </cell>
          <cell r="UU47">
            <v>14.154994420362499</v>
          </cell>
          <cell r="UV47">
            <v>0</v>
          </cell>
          <cell r="UW47">
            <v>0</v>
          </cell>
          <cell r="UX47">
            <v>0</v>
          </cell>
          <cell r="UY47">
            <v>0</v>
          </cell>
          <cell r="UZ47">
            <v>0</v>
          </cell>
          <cell r="VA47">
            <v>0</v>
          </cell>
          <cell r="VB47">
            <v>0</v>
          </cell>
          <cell r="VC47">
            <v>0</v>
          </cell>
          <cell r="VD47">
            <v>0</v>
          </cell>
          <cell r="VE47">
            <v>0</v>
          </cell>
          <cell r="VF47">
            <v>0</v>
          </cell>
          <cell r="VG47">
            <v>0</v>
          </cell>
          <cell r="VH47">
            <v>0</v>
          </cell>
          <cell r="VI47">
            <v>0</v>
          </cell>
          <cell r="VJ47">
            <v>0</v>
          </cell>
          <cell r="VK47">
            <v>0</v>
          </cell>
          <cell r="VL47">
            <v>0</v>
          </cell>
          <cell r="VM47">
            <v>0</v>
          </cell>
          <cell r="VN47">
            <v>0</v>
          </cell>
          <cell r="VO47">
            <v>0</v>
          </cell>
          <cell r="VP47">
            <v>0</v>
          </cell>
          <cell r="VQ47">
            <v>0</v>
          </cell>
          <cell r="VR47">
            <v>0</v>
          </cell>
          <cell r="VS47">
            <v>0</v>
          </cell>
          <cell r="VT47">
            <v>0</v>
          </cell>
          <cell r="VU47">
            <v>0</v>
          </cell>
          <cell r="VV47">
            <v>0</v>
          </cell>
          <cell r="VW47">
            <v>0</v>
          </cell>
          <cell r="VX47">
            <v>0</v>
          </cell>
          <cell r="VY47">
            <v>0</v>
          </cell>
          <cell r="VZ47">
            <v>0</v>
          </cell>
          <cell r="WA47">
            <v>0</v>
          </cell>
          <cell r="WB47">
            <v>0</v>
          </cell>
          <cell r="WC47">
            <v>0</v>
          </cell>
          <cell r="WD47">
            <v>0</v>
          </cell>
          <cell r="WE47">
            <v>0</v>
          </cell>
          <cell r="WF47">
            <v>0</v>
          </cell>
          <cell r="WG47">
            <v>0</v>
          </cell>
          <cell r="WH47">
            <v>0</v>
          </cell>
          <cell r="WI47">
            <v>0</v>
          </cell>
          <cell r="WJ47">
            <v>0</v>
          </cell>
          <cell r="WK47">
            <v>0</v>
          </cell>
          <cell r="WL47">
            <v>0</v>
          </cell>
          <cell r="WM47">
            <v>0</v>
          </cell>
          <cell r="WN47">
            <v>0</v>
          </cell>
          <cell r="WO47">
            <v>10.680321675988989</v>
          </cell>
          <cell r="WP47">
            <v>12.784208912278823</v>
          </cell>
          <cell r="WQ47">
            <v>8.5228059415192146</v>
          </cell>
          <cell r="WR47">
            <v>12.784208912278824</v>
          </cell>
          <cell r="WS47">
            <v>0</v>
          </cell>
          <cell r="WT47">
            <v>12.784208912278826</v>
          </cell>
          <cell r="WU47">
            <v>0</v>
          </cell>
          <cell r="WV47">
            <v>0</v>
          </cell>
          <cell r="WW47">
            <v>0</v>
          </cell>
          <cell r="WX47">
            <v>0</v>
          </cell>
          <cell r="WY47">
            <v>0</v>
          </cell>
          <cell r="WZ47">
            <v>0</v>
          </cell>
          <cell r="XA47">
            <v>0</v>
          </cell>
          <cell r="XB47">
            <v>0</v>
          </cell>
          <cell r="XC47">
            <v>0</v>
          </cell>
          <cell r="XD47">
            <v>0</v>
          </cell>
          <cell r="XE47">
            <v>0</v>
          </cell>
          <cell r="XF47">
            <v>0</v>
          </cell>
          <cell r="XG47">
            <v>0</v>
          </cell>
          <cell r="XH47">
            <v>0</v>
          </cell>
          <cell r="XI47">
            <v>0</v>
          </cell>
          <cell r="XJ47">
            <v>0</v>
          </cell>
          <cell r="XK47">
            <v>0</v>
          </cell>
          <cell r="XL47">
            <v>0</v>
          </cell>
          <cell r="XM47">
            <v>0</v>
          </cell>
          <cell r="XN47">
            <v>0</v>
          </cell>
          <cell r="XO47">
            <v>0</v>
          </cell>
          <cell r="XP47">
            <v>0</v>
          </cell>
          <cell r="XQ47">
            <v>0</v>
          </cell>
          <cell r="XR47">
            <v>0</v>
          </cell>
          <cell r="XS47">
            <v>0</v>
          </cell>
          <cell r="XT47">
            <v>0</v>
          </cell>
          <cell r="XU47">
            <v>0</v>
          </cell>
          <cell r="XV47">
            <v>0</v>
          </cell>
          <cell r="XW47">
            <v>0</v>
          </cell>
          <cell r="XX47">
            <v>0</v>
          </cell>
          <cell r="XY47">
            <v>0</v>
          </cell>
          <cell r="XZ47">
            <v>0</v>
          </cell>
          <cell r="YA47">
            <v>0</v>
          </cell>
          <cell r="YB47">
            <v>0</v>
          </cell>
          <cell r="YC47">
            <v>0</v>
          </cell>
          <cell r="YD47">
            <v>0</v>
          </cell>
          <cell r="YE47">
            <v>0</v>
          </cell>
          <cell r="YF47">
            <v>0</v>
          </cell>
          <cell r="YG47">
            <v>0</v>
          </cell>
          <cell r="YH47">
            <v>0</v>
          </cell>
          <cell r="YI47">
            <v>0</v>
          </cell>
          <cell r="YJ47">
            <v>0</v>
          </cell>
          <cell r="YK47">
            <v>0</v>
          </cell>
          <cell r="YL47">
            <v>0</v>
          </cell>
          <cell r="YM47">
            <v>0</v>
          </cell>
          <cell r="YN47">
            <v>0</v>
          </cell>
          <cell r="YO47">
            <v>0</v>
          </cell>
          <cell r="YP47">
            <v>0</v>
          </cell>
          <cell r="YQ47">
            <v>0</v>
          </cell>
          <cell r="YR47">
            <v>0</v>
          </cell>
          <cell r="YS47">
            <v>0</v>
          </cell>
          <cell r="YT47">
            <v>0</v>
          </cell>
          <cell r="YU47">
            <v>0</v>
          </cell>
          <cell r="YV47">
            <v>0</v>
          </cell>
          <cell r="YW47">
            <v>10.403502877511052</v>
          </cell>
          <cell r="YX47">
            <v>0.27681879847793678</v>
          </cell>
          <cell r="YY47">
            <v>0</v>
          </cell>
          <cell r="YZ47">
            <v>0</v>
          </cell>
          <cell r="ZA47">
            <v>0</v>
          </cell>
          <cell r="ZB47">
            <v>0</v>
          </cell>
          <cell r="ZC47">
            <v>0</v>
          </cell>
          <cell r="ZD47">
            <v>0</v>
          </cell>
          <cell r="ZE47">
            <v>0</v>
          </cell>
          <cell r="ZF47">
            <v>12.452860338897931</v>
          </cell>
          <cell r="ZG47">
            <v>0.33134857338089074</v>
          </cell>
          <cell r="ZH47">
            <v>0</v>
          </cell>
          <cell r="ZI47">
            <v>0</v>
          </cell>
          <cell r="ZJ47">
            <v>0.14000000000000001</v>
          </cell>
          <cell r="ZK47">
            <v>0</v>
          </cell>
          <cell r="ZL47">
            <v>0</v>
          </cell>
          <cell r="ZM47">
            <v>0</v>
          </cell>
          <cell r="ZN47">
            <v>0</v>
          </cell>
          <cell r="ZO47">
            <v>0</v>
          </cell>
          <cell r="ZP47">
            <v>0</v>
          </cell>
          <cell r="ZQ47">
            <v>0</v>
          </cell>
          <cell r="ZR47">
            <v>0</v>
          </cell>
          <cell r="ZS47">
            <v>0</v>
          </cell>
          <cell r="ZT47">
            <v>0</v>
          </cell>
          <cell r="ZU47">
            <v>0</v>
          </cell>
          <cell r="ZV47">
            <v>0</v>
          </cell>
          <cell r="ZW47">
            <v>0</v>
          </cell>
        </row>
        <row r="48">
          <cell r="A48" t="str">
            <v>Rwanda_22</v>
          </cell>
          <cell r="B48" t="str">
            <v>Rwanda</v>
          </cell>
          <cell r="C48" t="str">
            <v>Rugarama (Nyarugenge) CS</v>
          </cell>
          <cell r="D48" t="str">
            <v>Health Center</v>
          </cell>
          <cell r="E48" t="str">
            <v>Primary</v>
          </cell>
          <cell r="F48" t="str">
            <v>Urban</v>
          </cell>
          <cell r="G48" t="str">
            <v>No</v>
          </cell>
          <cell r="H48">
            <v>39559</v>
          </cell>
          <cell r="I48">
            <v>33401</v>
          </cell>
          <cell r="J48">
            <v>67891</v>
          </cell>
          <cell r="K48">
            <v>15</v>
          </cell>
          <cell r="L48">
            <v>1806</v>
          </cell>
          <cell r="M48" t="str">
            <v>USD</v>
          </cell>
          <cell r="N48">
            <v>1</v>
          </cell>
          <cell r="O48">
            <v>0</v>
          </cell>
          <cell r="P48">
            <v>0</v>
          </cell>
          <cell r="Q48">
            <v>0</v>
          </cell>
          <cell r="R48">
            <v>0.8</v>
          </cell>
          <cell r="S48">
            <v>0</v>
          </cell>
          <cell r="T48">
            <v>67891</v>
          </cell>
          <cell r="U48" t="str">
            <v>Jul-09</v>
          </cell>
          <cell r="V48" t="str">
            <v>Jun-10</v>
          </cell>
          <cell r="W48">
            <v>271</v>
          </cell>
          <cell r="X48">
            <v>259.66666666666669</v>
          </cell>
          <cell r="Y48">
            <v>3</v>
          </cell>
          <cell r="Z48">
            <v>9</v>
          </cell>
          <cell r="AA48">
            <v>0</v>
          </cell>
          <cell r="AB48">
            <v>542.66666666666663</v>
          </cell>
          <cell r="AC48">
            <v>271.66666666666669</v>
          </cell>
          <cell r="AD48">
            <v>4.1326781326781337</v>
          </cell>
          <cell r="AE48">
            <v>20.165847665847668</v>
          </cell>
          <cell r="AF48">
            <v>4</v>
          </cell>
          <cell r="AG48">
            <v>4</v>
          </cell>
          <cell r="AH48">
            <v>4</v>
          </cell>
          <cell r="AI48">
            <v>12</v>
          </cell>
          <cell r="AJ48">
            <v>12</v>
          </cell>
          <cell r="AK48">
            <v>20</v>
          </cell>
          <cell r="AL48">
            <v>20</v>
          </cell>
          <cell r="AM48">
            <v>20</v>
          </cell>
          <cell r="AN48">
            <v>30</v>
          </cell>
          <cell r="AO48">
            <v>30</v>
          </cell>
          <cell r="AP48">
            <v>12</v>
          </cell>
          <cell r="AQ48">
            <v>12</v>
          </cell>
          <cell r="AR48">
            <v>12</v>
          </cell>
          <cell r="AS48">
            <v>12</v>
          </cell>
          <cell r="AT48">
            <v>12</v>
          </cell>
          <cell r="AU48">
            <v>15</v>
          </cell>
          <cell r="AV48">
            <v>15</v>
          </cell>
          <cell r="AW48">
            <v>15</v>
          </cell>
          <cell r="AX48">
            <v>20</v>
          </cell>
          <cell r="AY48">
            <v>20</v>
          </cell>
          <cell r="AZ48">
            <v>144153.33333333334</v>
          </cell>
          <cell r="BA48" t="str">
            <v>0: No</v>
          </cell>
          <cell r="BB48" t="str">
            <v>N/A</v>
          </cell>
          <cell r="BC48" t="str">
            <v>N/A</v>
          </cell>
          <cell r="BD48" t="str">
            <v>N/A</v>
          </cell>
          <cell r="BE48" t="str">
            <v>N/A</v>
          </cell>
          <cell r="BF48" t="str">
            <v>0: Unknown</v>
          </cell>
          <cell r="BG48" t="str">
            <v>N/A</v>
          </cell>
          <cell r="BH48" t="str">
            <v>1: Yes</v>
          </cell>
          <cell r="BI48" t="str">
            <v>N_INITIATION,N_STAGE,N_MONITORING: Initiation, WHO Staging, Routine clinical monitoring</v>
          </cell>
          <cell r="BJ48" t="str">
            <v>The doctor comes once a week to provide consultations and clinical oversight to ART clinic activities.</v>
          </cell>
          <cell r="BK48" t="str">
            <v>1: Yes</v>
          </cell>
          <cell r="BL48">
            <v>0.9</v>
          </cell>
          <cell r="BM48" t="str">
            <v>0: No</v>
          </cell>
          <cell r="BN48" t="str">
            <v>N/A</v>
          </cell>
          <cell r="BO48" t="str">
            <v>N/A</v>
          </cell>
          <cell r="BP48" t="str">
            <v>N/A</v>
          </cell>
          <cell r="BQ48" t="str">
            <v>N/A</v>
          </cell>
          <cell r="BR48" t="str">
            <v>0: Unknown</v>
          </cell>
          <cell r="BS48" t="str">
            <v>N/A</v>
          </cell>
          <cell r="BT48" t="str">
            <v>1: Yes</v>
          </cell>
          <cell r="BU48" t="str">
            <v>0: No</v>
          </cell>
          <cell r="BV48" t="str">
            <v>0: No</v>
          </cell>
          <cell r="BW48" t="str">
            <v>0: No</v>
          </cell>
          <cell r="BX48" t="str">
            <v>0: No</v>
          </cell>
          <cell r="BY48" t="str">
            <v>0: No</v>
          </cell>
          <cell r="BZ48" t="str">
            <v>0: No</v>
          </cell>
          <cell r="CA48" t="str">
            <v/>
          </cell>
          <cell r="CB48" t="str">
            <v>According to TRACnet number.</v>
          </cell>
          <cell r="CC48">
            <v>27.234343046421206</v>
          </cell>
          <cell r="CD48">
            <v>26.656228841255068</v>
          </cell>
          <cell r="CE48">
            <v>27.811038566421285</v>
          </cell>
          <cell r="CF48">
            <v>25.889062193147456</v>
          </cell>
          <cell r="CG48">
            <v>25.33950479839859</v>
          </cell>
          <cell r="CH48">
            <v>26.43727098079264</v>
          </cell>
          <cell r="CI48">
            <v>25.33950479839859</v>
          </cell>
          <cell r="CJ48">
            <v>25.339504798398583</v>
          </cell>
          <cell r="CK48">
            <v>58.475780303996743</v>
          </cell>
          <cell r="CL48">
            <v>0</v>
          </cell>
          <cell r="CM48">
            <v>1.3452808532737486</v>
          </cell>
          <cell r="CN48">
            <v>1.3167240428564773</v>
          </cell>
          <cell r="CO48">
            <v>1.3737675856286458</v>
          </cell>
          <cell r="CP48">
            <v>1.3167240428564775</v>
          </cell>
          <cell r="CQ48">
            <v>1.3167240428564773</v>
          </cell>
          <cell r="CR48">
            <v>3.038593945053409</v>
          </cell>
          <cell r="CS48">
            <v>0</v>
          </cell>
          <cell r="CT48">
            <v>26.43727098079264</v>
          </cell>
          <cell r="CU48">
            <v>25.339504798398586</v>
          </cell>
          <cell r="CV48">
            <v>58.475780303996743</v>
          </cell>
          <cell r="CW48">
            <v>1.3737675856286458</v>
          </cell>
          <cell r="CX48">
            <v>1.3167240428564775</v>
          </cell>
          <cell r="CY48">
            <v>3.038593945053409</v>
          </cell>
          <cell r="CZ48">
            <v>25.084999716331868</v>
          </cell>
          <cell r="DA48">
            <v>24.552510474792935</v>
          </cell>
          <cell r="DB48">
            <v>24.552510474792935</v>
          </cell>
          <cell r="DC48">
            <v>24.552510474792928</v>
          </cell>
          <cell r="DD48">
            <v>56.659639557214462</v>
          </cell>
          <cell r="DE48">
            <v>0</v>
          </cell>
          <cell r="DF48">
            <v>0.80406247681558529</v>
          </cell>
          <cell r="DG48">
            <v>0.78699432360565336</v>
          </cell>
          <cell r="DH48">
            <v>0.78699432360565358</v>
          </cell>
          <cell r="DI48">
            <v>0.78699432360565336</v>
          </cell>
          <cell r="DJ48">
            <v>1.8161407467822768</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0.45057305327287561</v>
          </cell>
          <cell r="EE48">
            <v>0.4410085603046357</v>
          </cell>
          <cell r="EF48">
            <v>0.44100856030463581</v>
          </cell>
          <cell r="EG48">
            <v>0.4410085603046357</v>
          </cell>
          <cell r="EH48">
            <v>1.017712062241467</v>
          </cell>
          <cell r="EI48">
            <v>0</v>
          </cell>
          <cell r="EJ48">
            <v>0.8947078000008728</v>
          </cell>
          <cell r="EK48">
            <v>0.87571548255184162</v>
          </cell>
          <cell r="EL48">
            <v>0.87571548255184173</v>
          </cell>
          <cell r="EM48">
            <v>0.87571548255184162</v>
          </cell>
          <cell r="EN48">
            <v>2.0208818828119419</v>
          </cell>
          <cell r="EO48">
            <v>0</v>
          </cell>
          <cell r="EP48">
            <v>0</v>
          </cell>
          <cell r="EQ48">
            <v>0</v>
          </cell>
          <cell r="ER48">
            <v>0</v>
          </cell>
          <cell r="ES48">
            <v>0</v>
          </cell>
          <cell r="ET48">
            <v>0</v>
          </cell>
          <cell r="EU48">
            <v>0</v>
          </cell>
          <cell r="EV48">
            <v>0.3685503685503686</v>
          </cell>
          <cell r="EW48">
            <v>0</v>
          </cell>
          <cell r="EX48">
            <v>3.6855036855036856</v>
          </cell>
          <cell r="EY48">
            <v>0</v>
          </cell>
          <cell r="EZ48">
            <v>0.11056511056511056</v>
          </cell>
          <cell r="FA48">
            <v>0.25798525798525795</v>
          </cell>
          <cell r="FB48">
            <v>0</v>
          </cell>
          <cell r="FC48">
            <v>0</v>
          </cell>
          <cell r="FD48">
            <v>1.8427518427518428</v>
          </cell>
          <cell r="FE48">
            <v>6.2653562653562656</v>
          </cell>
          <cell r="FF48">
            <v>0.11056511056511056</v>
          </cell>
          <cell r="FG48">
            <v>0.77395577395577397</v>
          </cell>
          <cell r="FH48">
            <v>0.88452088452088451</v>
          </cell>
          <cell r="FI48">
            <v>0.36072700365351706</v>
          </cell>
          <cell r="FJ48">
            <v>0</v>
          </cell>
          <cell r="FK48">
            <v>3.6072700365351706</v>
          </cell>
          <cell r="FL48">
            <v>0</v>
          </cell>
          <cell r="FM48">
            <v>0.10821810109605511</v>
          </cell>
          <cell r="FN48">
            <v>0.25250890255746195</v>
          </cell>
          <cell r="FO48">
            <v>0</v>
          </cell>
          <cell r="FP48">
            <v>0</v>
          </cell>
          <cell r="FQ48">
            <v>1.8036350182675853</v>
          </cell>
          <cell r="FR48">
            <v>6.1323590621097903</v>
          </cell>
          <cell r="FS48">
            <v>0.10821810109605511</v>
          </cell>
          <cell r="FT48">
            <v>0.75752670767238584</v>
          </cell>
          <cell r="FU48">
            <v>0.86574480876844095</v>
          </cell>
          <cell r="FV48">
            <v>0.37635453500575539</v>
          </cell>
          <cell r="FW48">
            <v>0</v>
          </cell>
          <cell r="FX48">
            <v>3.7635453500575533</v>
          </cell>
          <cell r="FY48">
            <v>0</v>
          </cell>
          <cell r="FZ48">
            <v>0.1129063605017266</v>
          </cell>
          <cell r="GA48">
            <v>0.26344817450402874</v>
          </cell>
          <cell r="GB48">
            <v>0</v>
          </cell>
          <cell r="GC48">
            <v>0</v>
          </cell>
          <cell r="GD48">
            <v>1.8817726750287767</v>
          </cell>
          <cell r="GE48">
            <v>6.3980270950978406</v>
          </cell>
          <cell r="GF48">
            <v>0.1129063605017266</v>
          </cell>
          <cell r="GG48">
            <v>0.79034452351208628</v>
          </cell>
          <cell r="GH48">
            <v>0.90325088401381293</v>
          </cell>
          <cell r="GI48">
            <v>12067.268206039078</v>
          </cell>
          <cell r="GJ48">
            <v>0</v>
          </cell>
          <cell r="GK48">
            <v>3636.1492007104798</v>
          </cell>
          <cell r="GL48">
            <v>0</v>
          </cell>
          <cell r="GM48">
            <v>3636.1492007104798</v>
          </cell>
          <cell r="GN48">
            <v>3636.1492007104798</v>
          </cell>
          <cell r="GO48">
            <v>0</v>
          </cell>
          <cell r="GP48">
            <v>0</v>
          </cell>
          <cell r="GQ48">
            <v>3636.1492007104798</v>
          </cell>
          <cell r="GR48">
            <v>4075.1829484902305</v>
          </cell>
          <cell r="GS48">
            <v>1156.0192844455721</v>
          </cell>
          <cell r="GT48">
            <v>0</v>
          </cell>
          <cell r="GU48">
            <v>1</v>
          </cell>
          <cell r="GV48">
            <v>0</v>
          </cell>
          <cell r="GW48">
            <v>0.13401041280259757</v>
          </cell>
          <cell r="GX48">
            <v>0.80406247681558518</v>
          </cell>
          <cell r="GY48">
            <v>0</v>
          </cell>
          <cell r="GZ48">
            <v>1.8427518427518428</v>
          </cell>
          <cell r="HA48">
            <v>3.2800000000000002</v>
          </cell>
          <cell r="HB48">
            <v>155.7304122307097</v>
          </cell>
          <cell r="HC48">
            <v>154.47464955982645</v>
          </cell>
          <cell r="HD48">
            <v>173.62376554174068</v>
          </cell>
          <cell r="HE48">
            <v>185.99703966844288</v>
          </cell>
          <cell r="HF48">
            <v>0</v>
          </cell>
          <cell r="HG48">
            <v>141.71467512994585</v>
          </cell>
          <cell r="HH48">
            <v>14.015737100763873</v>
          </cell>
          <cell r="HI48">
            <v>140.57193109944208</v>
          </cell>
          <cell r="HJ48">
            <v>13.902718460384378</v>
          </cell>
          <cell r="HK48">
            <v>157.99762664298402</v>
          </cell>
          <cell r="HL48">
            <v>15.626138898756661</v>
          </cell>
          <cell r="HM48">
            <v>169.25730609828304</v>
          </cell>
          <cell r="HN48">
            <v>16.739733570159856</v>
          </cell>
          <cell r="HO48">
            <v>0</v>
          </cell>
          <cell r="HP48">
            <v>0</v>
          </cell>
          <cell r="HQ48">
            <v>160.00000000000003</v>
          </cell>
          <cell r="HR48">
            <v>36.5</v>
          </cell>
          <cell r="HS48">
            <v>66</v>
          </cell>
          <cell r="HT48">
            <v>15.5</v>
          </cell>
          <cell r="HU48" t="str">
            <v>0: No</v>
          </cell>
          <cell r="HV48" t="str">
            <v>N/A</v>
          </cell>
          <cell r="HW48" t="str">
            <v>N/A</v>
          </cell>
          <cell r="HX48" t="str">
            <v>N/A</v>
          </cell>
          <cell r="HY48" t="str">
            <v>N/A</v>
          </cell>
          <cell r="HZ48" t="str">
            <v>N/A</v>
          </cell>
          <cell r="IA48" t="str">
            <v>N/A</v>
          </cell>
          <cell r="IB48" t="str">
            <v>N/A</v>
          </cell>
          <cell r="IC48" t="str">
            <v>N/A</v>
          </cell>
          <cell r="ID48">
            <v>0</v>
          </cell>
          <cell r="IE48">
            <v>34.5</v>
          </cell>
          <cell r="IF48">
            <v>0</v>
          </cell>
          <cell r="IG48">
            <v>155</v>
          </cell>
          <cell r="IH48">
            <v>0</v>
          </cell>
          <cell r="II48">
            <v>65</v>
          </cell>
          <cell r="IJ48">
            <v>0</v>
          </cell>
          <cell r="IK48">
            <v>14</v>
          </cell>
          <cell r="IL48">
            <v>0</v>
          </cell>
          <cell r="IM48">
            <v>0</v>
          </cell>
          <cell r="IN48">
            <v>55.289520426287744</v>
          </cell>
          <cell r="IO48">
            <v>102.12078152753109</v>
          </cell>
          <cell r="IP48">
            <v>125.86145648312612</v>
          </cell>
          <cell r="IQ48">
            <v>164.17051509769095</v>
          </cell>
          <cell r="IR48">
            <v>181.40852575488455</v>
          </cell>
          <cell r="IS48" t="str">
            <v>N/A</v>
          </cell>
          <cell r="IT48">
            <v>151.31971580817051</v>
          </cell>
          <cell r="IU48" t="str">
            <v>N/A</v>
          </cell>
          <cell r="IV48">
            <v>415</v>
          </cell>
          <cell r="IW48">
            <v>0</v>
          </cell>
          <cell r="IX48">
            <v>1538</v>
          </cell>
          <cell r="IY48">
            <v>151</v>
          </cell>
          <cell r="IZ48">
            <v>554</v>
          </cell>
          <cell r="JA48">
            <v>0</v>
          </cell>
          <cell r="JB48">
            <v>13</v>
          </cell>
          <cell r="JC48">
            <v>1225</v>
          </cell>
          <cell r="JD48">
            <v>415</v>
          </cell>
          <cell r="JE48">
            <v>0</v>
          </cell>
          <cell r="JF48">
            <v>1538</v>
          </cell>
          <cell r="JG48">
            <v>151</v>
          </cell>
          <cell r="JH48">
            <v>554</v>
          </cell>
          <cell r="JI48">
            <v>0</v>
          </cell>
          <cell r="JJ48">
            <v>13</v>
          </cell>
          <cell r="JK48">
            <v>1277</v>
          </cell>
          <cell r="JL48">
            <v>30.5</v>
          </cell>
          <cell r="JM48">
            <v>4</v>
          </cell>
          <cell r="JN48">
            <v>135</v>
          </cell>
          <cell r="JO48">
            <v>20</v>
          </cell>
          <cell r="JP48">
            <v>47</v>
          </cell>
          <cell r="JQ48">
            <v>18</v>
          </cell>
          <cell r="JR48">
            <v>7</v>
          </cell>
          <cell r="JS48">
            <v>7</v>
          </cell>
          <cell r="JT48">
            <v>0</v>
          </cell>
          <cell r="JU48">
            <v>0</v>
          </cell>
          <cell r="JV48">
            <v>5.6891651865008885</v>
          </cell>
          <cell r="JW48">
            <v>12.104795737122558</v>
          </cell>
          <cell r="JX48" t="str">
            <v/>
          </cell>
          <cell r="JY48">
            <v>3.1101243339253997</v>
          </cell>
          <cell r="JZ48">
            <v>16.078152753108348</v>
          </cell>
          <cell r="KA48" t="str">
            <v/>
          </cell>
          <cell r="KB48" t="str">
            <v/>
          </cell>
          <cell r="KC48" t="str">
            <v/>
          </cell>
          <cell r="KD48">
            <v>13.179396092362346</v>
          </cell>
          <cell r="KE48" t="str">
            <v/>
          </cell>
          <cell r="KF48" t="str">
            <v>Tenofovir/Emtricitabine (TDF/FTC)</v>
          </cell>
          <cell r="KG48" t="str">
            <v/>
          </cell>
          <cell r="KH48" t="str">
            <v>0: No</v>
          </cell>
          <cell r="KI48" t="str">
            <v>N/A</v>
          </cell>
          <cell r="KJ48" t="str">
            <v>N/A</v>
          </cell>
          <cell r="KK48" t="str">
            <v>N/A</v>
          </cell>
          <cell r="KL48" t="str">
            <v>N/A</v>
          </cell>
          <cell r="KM48">
            <v>34.5</v>
          </cell>
          <cell r="KN48">
            <v>155</v>
          </cell>
          <cell r="KO48">
            <v>65</v>
          </cell>
          <cell r="KP48">
            <v>14</v>
          </cell>
          <cell r="KQ48">
            <v>11.887470817630957</v>
          </cell>
          <cell r="KR48">
            <v>11.887470817630959</v>
          </cell>
          <cell r="KS48">
            <v>11.887470817630959</v>
          </cell>
          <cell r="KT48">
            <v>11.887470817630957</v>
          </cell>
          <cell r="KU48">
            <v>11.887470817630959</v>
          </cell>
          <cell r="KV48">
            <v>0</v>
          </cell>
          <cell r="KW48">
            <v>21.129150017050371</v>
          </cell>
          <cell r="KX48">
            <v>21.129150017050371</v>
          </cell>
          <cell r="KY48">
            <v>21.129150017050371</v>
          </cell>
          <cell r="KZ48">
            <v>21.129150017050371</v>
          </cell>
          <cell r="LA48">
            <v>21.129150017050375</v>
          </cell>
          <cell r="LB48">
            <v>0</v>
          </cell>
          <cell r="LC48">
            <v>0</v>
          </cell>
          <cell r="LD48">
            <v>0</v>
          </cell>
          <cell r="LE48">
            <v>0</v>
          </cell>
          <cell r="LF48">
            <v>0</v>
          </cell>
          <cell r="LG48">
            <v>0</v>
          </cell>
          <cell r="LH48">
            <v>0</v>
          </cell>
          <cell r="LI48">
            <v>11.887470817630957</v>
          </cell>
          <cell r="LJ48">
            <v>11.887470817630959</v>
          </cell>
          <cell r="LK48">
            <v>11.887470817630959</v>
          </cell>
          <cell r="LL48">
            <v>11.887470817630957</v>
          </cell>
          <cell r="LM48">
            <v>11.887470817630959</v>
          </cell>
          <cell r="LN48">
            <v>0</v>
          </cell>
          <cell r="LO48">
            <v>0</v>
          </cell>
          <cell r="LP48">
            <v>0</v>
          </cell>
          <cell r="LQ48">
            <v>0</v>
          </cell>
          <cell r="LR48">
            <v>0</v>
          </cell>
          <cell r="LS48">
            <v>0</v>
          </cell>
          <cell r="LT48">
            <v>0</v>
          </cell>
          <cell r="LU48">
            <v>0</v>
          </cell>
          <cell r="LV48">
            <v>0</v>
          </cell>
          <cell r="LW48">
            <v>0</v>
          </cell>
          <cell r="LX48">
            <v>0</v>
          </cell>
          <cell r="LY48">
            <v>0</v>
          </cell>
          <cell r="LZ48">
            <v>0</v>
          </cell>
          <cell r="MA48">
            <v>0</v>
          </cell>
          <cell r="MB48">
            <v>0</v>
          </cell>
          <cell r="MC48">
            <v>0</v>
          </cell>
          <cell r="MD48">
            <v>0</v>
          </cell>
          <cell r="ME48">
            <v>0</v>
          </cell>
          <cell r="MF48">
            <v>0</v>
          </cell>
          <cell r="MG48">
            <v>0</v>
          </cell>
          <cell r="MH48">
            <v>0</v>
          </cell>
          <cell r="MI48">
            <v>0</v>
          </cell>
          <cell r="MJ48">
            <v>0</v>
          </cell>
          <cell r="MK48">
            <v>0</v>
          </cell>
          <cell r="ML48">
            <v>0</v>
          </cell>
          <cell r="MM48">
            <v>11.887470817630957</v>
          </cell>
          <cell r="MN48">
            <v>11.887470817630959</v>
          </cell>
          <cell r="MO48">
            <v>11.887470817630959</v>
          </cell>
          <cell r="MP48">
            <v>11.887470817630957</v>
          </cell>
          <cell r="MQ48">
            <v>11.887470817630959</v>
          </cell>
          <cell r="MR48">
            <v>0</v>
          </cell>
          <cell r="MS48">
            <v>0</v>
          </cell>
          <cell r="MT48">
            <v>1.8888206388206386</v>
          </cell>
          <cell r="MU48">
            <v>0</v>
          </cell>
          <cell r="MV48">
            <v>0</v>
          </cell>
          <cell r="MW48">
            <v>0</v>
          </cell>
          <cell r="MX48">
            <v>0</v>
          </cell>
          <cell r="MY48">
            <v>0</v>
          </cell>
          <cell r="MZ48">
            <v>0</v>
          </cell>
          <cell r="NA48">
            <v>0</v>
          </cell>
          <cell r="NB48">
            <v>0</v>
          </cell>
          <cell r="NC48" t="str">
            <v/>
          </cell>
          <cell r="ND48">
            <v>6.2935943060498216</v>
          </cell>
          <cell r="NE48">
            <v>0</v>
          </cell>
          <cell r="NF48">
            <v>0</v>
          </cell>
          <cell r="NG48" t="str">
            <v>N/A</v>
          </cell>
          <cell r="NH48" t="str">
            <v>N/A</v>
          </cell>
          <cell r="NI48" t="str">
            <v>N/A</v>
          </cell>
          <cell r="NJ48" t="str">
            <v>N/A</v>
          </cell>
          <cell r="NK48" t="str">
            <v>N/A</v>
          </cell>
          <cell r="NL48" t="str">
            <v>N/A</v>
          </cell>
          <cell r="NM48">
            <v>511.87039312039303</v>
          </cell>
          <cell r="NN48">
            <v>490.46375921375915</v>
          </cell>
          <cell r="NO48">
            <v>1025</v>
          </cell>
          <cell r="NP48">
            <v>0</v>
          </cell>
          <cell r="NQ48">
            <v>0</v>
          </cell>
          <cell r="NR48">
            <v>0</v>
          </cell>
          <cell r="NS48">
            <v>0</v>
          </cell>
          <cell r="NT48">
            <v>0</v>
          </cell>
          <cell r="NU48">
            <v>0</v>
          </cell>
          <cell r="NV48">
            <v>15.288179374348056</v>
          </cell>
          <cell r="NW48">
            <v>11.887470817630959</v>
          </cell>
          <cell r="NX48">
            <v>21.129150017050371</v>
          </cell>
          <cell r="NY48">
            <v>0</v>
          </cell>
          <cell r="NZ48">
            <v>11.887470817630959</v>
          </cell>
          <cell r="OA48">
            <v>0</v>
          </cell>
          <cell r="OB48">
            <v>0</v>
          </cell>
          <cell r="OC48">
            <v>0</v>
          </cell>
          <cell r="OD48">
            <v>0</v>
          </cell>
          <cell r="OE48">
            <v>11.887470817630959</v>
          </cell>
          <cell r="OF48">
            <v>0</v>
          </cell>
          <cell r="OG48">
            <v>1.8888206388206386</v>
          </cell>
          <cell r="OH48">
            <v>0</v>
          </cell>
          <cell r="OI48">
            <v>0</v>
          </cell>
          <cell r="OJ48">
            <v>0</v>
          </cell>
          <cell r="OK48">
            <v>0</v>
          </cell>
          <cell r="OL48">
            <v>0</v>
          </cell>
          <cell r="OM48">
            <v>0</v>
          </cell>
          <cell r="ON48">
            <v>0</v>
          </cell>
          <cell r="OO48">
            <v>0</v>
          </cell>
          <cell r="OP48">
            <v>11.955950964689865</v>
          </cell>
          <cell r="OQ48">
            <v>11.955950964689862</v>
          </cell>
          <cell r="OR48">
            <v>11.955950964689862</v>
          </cell>
          <cell r="OS48">
            <v>11.955950964689862</v>
          </cell>
          <cell r="OT48">
            <v>11.955950964689862</v>
          </cell>
          <cell r="OU48">
            <v>11.955950964689862</v>
          </cell>
          <cell r="OV48">
            <v>11.955950964689864</v>
          </cell>
          <cell r="OW48">
            <v>3.6034151461327308</v>
          </cell>
          <cell r="OX48">
            <v>3.60341514613273</v>
          </cell>
          <cell r="OY48">
            <v>3.60341514613273</v>
          </cell>
          <cell r="OZ48">
            <v>3.6034151461327295</v>
          </cell>
          <cell r="PA48">
            <v>3.6034151461327304</v>
          </cell>
          <cell r="PB48">
            <v>0</v>
          </cell>
          <cell r="PC48">
            <v>9.7992151452599074</v>
          </cell>
          <cell r="PD48">
            <v>0</v>
          </cell>
          <cell r="PE48">
            <v>9.7992151452599039</v>
          </cell>
          <cell r="PF48">
            <v>9.7992151452599039</v>
          </cell>
          <cell r="PG48">
            <v>9.7992151452599039</v>
          </cell>
          <cell r="PH48">
            <v>9.7992151452599057</v>
          </cell>
          <cell r="PI48">
            <v>2.156735819429958</v>
          </cell>
          <cell r="PJ48">
            <v>0</v>
          </cell>
          <cell r="PK48">
            <v>2.1567358194299575</v>
          </cell>
          <cell r="PL48">
            <v>2.1567358194299575</v>
          </cell>
          <cell r="PM48">
            <v>2.1567358194299571</v>
          </cell>
          <cell r="PN48">
            <v>2.156735819429958</v>
          </cell>
          <cell r="PO48">
            <v>0</v>
          </cell>
          <cell r="PP48">
            <v>0.41</v>
          </cell>
          <cell r="PQ48">
            <v>0.53</v>
          </cell>
          <cell r="PR48">
            <v>0.03</v>
          </cell>
          <cell r="PS48">
            <v>0.03</v>
          </cell>
          <cell r="PT48" t="str">
            <v>1: Yes</v>
          </cell>
          <cell r="PU48" t="str">
            <v>1: Yes</v>
          </cell>
          <cell r="PV48">
            <v>0.9</v>
          </cell>
          <cell r="PW48" t="str">
            <v>1: Yes</v>
          </cell>
          <cell r="PX48" t="str">
            <v>0: All patients when initiated</v>
          </cell>
          <cell r="PY48">
            <v>1</v>
          </cell>
          <cell r="PZ48" t="str">
            <v>0: No</v>
          </cell>
          <cell r="QA48" t="str">
            <v>N/A</v>
          </cell>
          <cell r="QB48" t="str">
            <v>N/A</v>
          </cell>
          <cell r="QC48">
            <v>9.3526693171453405E-3</v>
          </cell>
          <cell r="QD48">
            <v>0</v>
          </cell>
          <cell r="QE48">
            <v>5.3941484937222066</v>
          </cell>
          <cell r="QF48">
            <v>0</v>
          </cell>
          <cell r="QG48">
            <v>0</v>
          </cell>
          <cell r="QH48">
            <v>0</v>
          </cell>
          <cell r="QI48">
            <v>2.9490346555177824</v>
          </cell>
          <cell r="QJ48">
            <v>3.6034151461327308</v>
          </cell>
          <cell r="QK48">
            <v>0</v>
          </cell>
          <cell r="QL48">
            <v>9.3526693171453387E-3</v>
          </cell>
          <cell r="QM48">
            <v>0</v>
          </cell>
          <cell r="QN48">
            <v>5.3941484937222048</v>
          </cell>
          <cell r="QO48">
            <v>0</v>
          </cell>
          <cell r="QP48">
            <v>0</v>
          </cell>
          <cell r="QQ48">
            <v>0</v>
          </cell>
          <cell r="QR48">
            <v>2.949034655517782</v>
          </cell>
          <cell r="QS48">
            <v>3.60341514613273</v>
          </cell>
          <cell r="QT48">
            <v>0</v>
          </cell>
          <cell r="QU48">
            <v>9.352669317145337E-3</v>
          </cell>
          <cell r="QV48">
            <v>0</v>
          </cell>
          <cell r="QW48">
            <v>5.3941484937222048</v>
          </cell>
          <cell r="QX48">
            <v>0</v>
          </cell>
          <cell r="QY48">
            <v>0</v>
          </cell>
          <cell r="QZ48">
            <v>0</v>
          </cell>
          <cell r="RA48">
            <v>2.949034655517782</v>
          </cell>
          <cell r="RB48">
            <v>3.60341514613273</v>
          </cell>
          <cell r="RC48">
            <v>0</v>
          </cell>
          <cell r="RD48">
            <v>1.0062054477374194</v>
          </cell>
          <cell r="RE48">
            <v>2.0099416796521701</v>
          </cell>
          <cell r="RF48">
            <v>1.0062054477374192</v>
          </cell>
          <cell r="RG48">
            <v>1.0062054477374192</v>
          </cell>
          <cell r="RH48">
            <v>1.0062054477374192</v>
          </cell>
          <cell r="RI48">
            <v>1.0062054477374192</v>
          </cell>
          <cell r="RJ48">
            <v>0</v>
          </cell>
          <cell r="RK48">
            <v>0.82508846714468376</v>
          </cell>
          <cell r="RL48">
            <v>0.82508846714468387</v>
          </cell>
          <cell r="RM48">
            <v>0.82508846714468365</v>
          </cell>
          <cell r="RN48">
            <v>0.82508846714468365</v>
          </cell>
          <cell r="RO48">
            <v>0.82508846714468376</v>
          </cell>
          <cell r="RP48">
            <v>0</v>
          </cell>
          <cell r="RQ48">
            <v>0.18111698059273548</v>
          </cell>
          <cell r="RR48">
            <v>0.18111698059273548</v>
          </cell>
          <cell r="RS48">
            <v>0.18111698059273545</v>
          </cell>
          <cell r="RT48">
            <v>0.18111698059273545</v>
          </cell>
          <cell r="RU48">
            <v>0.18111698059273548</v>
          </cell>
          <cell r="RV48">
            <v>0</v>
          </cell>
          <cell r="RW48">
            <v>2.4331772051767242</v>
          </cell>
          <cell r="RX48">
            <v>2.3666754254275268</v>
          </cell>
          <cell r="RY48">
            <v>2.323155464375648</v>
          </cell>
          <cell r="RZ48">
            <v>2.323155464375648</v>
          </cell>
          <cell r="SA48">
            <v>2.323155464375648</v>
          </cell>
          <cell r="SB48">
            <v>3.636813547978659</v>
          </cell>
          <cell r="SC48">
            <v>0</v>
          </cell>
          <cell r="SD48">
            <v>0</v>
          </cell>
          <cell r="SE48">
            <v>0</v>
          </cell>
          <cell r="SF48">
            <v>0</v>
          </cell>
          <cell r="SG48">
            <v>0</v>
          </cell>
          <cell r="SH48">
            <v>0</v>
          </cell>
          <cell r="SI48">
            <v>0</v>
          </cell>
          <cell r="SJ48">
            <v>1.585443370652623</v>
          </cell>
          <cell r="SK48">
            <v>1.5797788404613553</v>
          </cell>
          <cell r="SL48">
            <v>1.5797788404613549</v>
          </cell>
          <cell r="SM48">
            <v>1.5797788404613549</v>
          </cell>
          <cell r="SN48">
            <v>1.9213290312533675</v>
          </cell>
          <cell r="SO48">
            <v>0</v>
          </cell>
          <cell r="SP48">
            <v>0</v>
          </cell>
          <cell r="SQ48">
            <v>0</v>
          </cell>
          <cell r="SR48">
            <v>0</v>
          </cell>
          <cell r="SS48">
            <v>0</v>
          </cell>
          <cell r="ST48">
            <v>0</v>
          </cell>
          <cell r="SU48">
            <v>0</v>
          </cell>
          <cell r="SV48">
            <v>0</v>
          </cell>
          <cell r="SW48">
            <v>0</v>
          </cell>
          <cell r="SX48">
            <v>0</v>
          </cell>
          <cell r="SY48">
            <v>0</v>
          </cell>
          <cell r="SZ48">
            <v>0</v>
          </cell>
          <cell r="TA48">
            <v>0</v>
          </cell>
          <cell r="TB48">
            <v>0</v>
          </cell>
          <cell r="TC48">
            <v>0</v>
          </cell>
          <cell r="TD48">
            <v>0</v>
          </cell>
          <cell r="TE48">
            <v>0</v>
          </cell>
          <cell r="TF48">
            <v>0</v>
          </cell>
          <cell r="TG48">
            <v>0</v>
          </cell>
          <cell r="TH48">
            <v>0</v>
          </cell>
          <cell r="TI48">
            <v>0</v>
          </cell>
          <cell r="TJ48">
            <v>0</v>
          </cell>
          <cell r="TK48">
            <v>0</v>
          </cell>
          <cell r="TL48">
            <v>0</v>
          </cell>
          <cell r="TM48">
            <v>0</v>
          </cell>
          <cell r="TN48">
            <v>0</v>
          </cell>
          <cell r="TO48">
            <v>0</v>
          </cell>
          <cell r="TP48">
            <v>0</v>
          </cell>
          <cell r="TQ48">
            <v>0</v>
          </cell>
          <cell r="TR48">
            <v>0</v>
          </cell>
          <cell r="TS48">
            <v>0</v>
          </cell>
          <cell r="TT48">
            <v>0</v>
          </cell>
          <cell r="TU48">
            <v>0</v>
          </cell>
          <cell r="TV48">
            <v>0</v>
          </cell>
          <cell r="TW48">
            <v>0</v>
          </cell>
          <cell r="TX48">
            <v>0</v>
          </cell>
          <cell r="TY48">
            <v>0</v>
          </cell>
          <cell r="TZ48">
            <v>0.21097494407102943</v>
          </cell>
          <cell r="UA48">
            <v>0.21097494407102946</v>
          </cell>
          <cell r="UB48">
            <v>1</v>
          </cell>
          <cell r="UC48">
            <v>0</v>
          </cell>
          <cell r="UD48">
            <v>0</v>
          </cell>
          <cell r="UE48">
            <v>0</v>
          </cell>
          <cell r="UF48">
            <v>1</v>
          </cell>
          <cell r="UG48">
            <v>0</v>
          </cell>
          <cell r="UH48">
            <v>0</v>
          </cell>
          <cell r="UI48">
            <v>0</v>
          </cell>
          <cell r="UJ48">
            <v>2.2454098949991494</v>
          </cell>
          <cell r="UK48">
            <v>2.2454098949991486</v>
          </cell>
          <cell r="UL48">
            <v>2.245409894999149</v>
          </cell>
          <cell r="UM48">
            <v>2.245409894999149</v>
          </cell>
          <cell r="UN48">
            <v>2.2454098949991486</v>
          </cell>
          <cell r="UO48">
            <v>2.245409894999149</v>
          </cell>
          <cell r="UP48">
            <v>0</v>
          </cell>
          <cell r="UQ48">
            <v>0.44908197899982977</v>
          </cell>
          <cell r="UR48">
            <v>0.44908197899982982</v>
          </cell>
          <cell r="US48">
            <v>0.44908197899982977</v>
          </cell>
          <cell r="UT48">
            <v>0.44908197899982977</v>
          </cell>
          <cell r="UU48">
            <v>0.44908197899982988</v>
          </cell>
          <cell r="UV48">
            <v>0</v>
          </cell>
          <cell r="UW48">
            <v>0</v>
          </cell>
          <cell r="UX48">
            <v>0</v>
          </cell>
          <cell r="UY48">
            <v>0</v>
          </cell>
          <cell r="UZ48">
            <v>0</v>
          </cell>
          <cell r="VA48">
            <v>0</v>
          </cell>
          <cell r="VB48">
            <v>0</v>
          </cell>
          <cell r="VC48">
            <v>0</v>
          </cell>
          <cell r="VD48">
            <v>0.44908197899982977</v>
          </cell>
          <cell r="VE48">
            <v>0.44908197899982982</v>
          </cell>
          <cell r="VF48">
            <v>0.44908197899982977</v>
          </cell>
          <cell r="VG48">
            <v>0.44908197899982977</v>
          </cell>
          <cell r="VH48">
            <v>0.44908197899982988</v>
          </cell>
          <cell r="VI48">
            <v>0</v>
          </cell>
          <cell r="VJ48">
            <v>0</v>
          </cell>
          <cell r="VK48">
            <v>0</v>
          </cell>
          <cell r="VL48">
            <v>0</v>
          </cell>
          <cell r="VM48">
            <v>0</v>
          </cell>
          <cell r="VN48">
            <v>0</v>
          </cell>
          <cell r="VO48">
            <v>0</v>
          </cell>
          <cell r="VP48">
            <v>0</v>
          </cell>
          <cell r="VQ48">
            <v>0</v>
          </cell>
          <cell r="VR48">
            <v>0</v>
          </cell>
          <cell r="VS48">
            <v>0</v>
          </cell>
          <cell r="VT48">
            <v>0</v>
          </cell>
          <cell r="VU48">
            <v>0</v>
          </cell>
          <cell r="VV48">
            <v>0.44908197899982977</v>
          </cell>
          <cell r="VW48">
            <v>0.44908197899982982</v>
          </cell>
          <cell r="VX48">
            <v>0.44908197899982977</v>
          </cell>
          <cell r="VY48">
            <v>0.44908197899982977</v>
          </cell>
          <cell r="VZ48">
            <v>0.44908197899982988</v>
          </cell>
          <cell r="WA48">
            <v>0</v>
          </cell>
          <cell r="WB48">
            <v>0.44908197899982977</v>
          </cell>
          <cell r="WC48">
            <v>0.44908197899982982</v>
          </cell>
          <cell r="WD48">
            <v>0.44908197899982977</v>
          </cell>
          <cell r="WE48">
            <v>0.44908197899982977</v>
          </cell>
          <cell r="WF48">
            <v>0.44908197899982988</v>
          </cell>
          <cell r="WG48">
            <v>0</v>
          </cell>
          <cell r="WH48">
            <v>0.44908197899982977</v>
          </cell>
          <cell r="WI48">
            <v>0.44908197899982982</v>
          </cell>
          <cell r="WJ48">
            <v>0.44908197899982977</v>
          </cell>
          <cell r="WK48">
            <v>0.44908197899982977</v>
          </cell>
          <cell r="WL48">
            <v>0.44908197899982988</v>
          </cell>
          <cell r="WM48">
            <v>0</v>
          </cell>
          <cell r="WN48">
            <v>0</v>
          </cell>
          <cell r="WO48">
            <v>5.0560135462444507</v>
          </cell>
          <cell r="WP48">
            <v>5.1630761750807306</v>
          </cell>
          <cell r="WQ48">
            <v>4.948687540707466</v>
          </cell>
          <cell r="WR48">
            <v>4.9486875407074677</v>
          </cell>
          <cell r="WS48">
            <v>4.9486875407074669</v>
          </cell>
          <cell r="WT48">
            <v>11.420048170863385</v>
          </cell>
          <cell r="WU48">
            <v>0</v>
          </cell>
          <cell r="WV48">
            <v>1.0112027092488902</v>
          </cell>
          <cell r="WW48">
            <v>0.98973750814149342</v>
          </cell>
          <cell r="WX48">
            <v>0.98973750814149364</v>
          </cell>
          <cell r="WY48">
            <v>0.98973750814149342</v>
          </cell>
          <cell r="WZ48">
            <v>2.2840096341726772</v>
          </cell>
          <cell r="XA48">
            <v>0</v>
          </cell>
          <cell r="XB48">
            <v>1.0112027092488902</v>
          </cell>
          <cell r="XC48">
            <v>0.98973750814149342</v>
          </cell>
          <cell r="XD48">
            <v>0.98973750814149364</v>
          </cell>
          <cell r="XE48">
            <v>0.98973750814149342</v>
          </cell>
          <cell r="XF48">
            <v>2.2840096341726772</v>
          </cell>
          <cell r="XG48">
            <v>0</v>
          </cell>
          <cell r="XH48">
            <v>0</v>
          </cell>
          <cell r="XI48">
            <v>0</v>
          </cell>
          <cell r="XJ48">
            <v>0</v>
          </cell>
          <cell r="XK48">
            <v>0</v>
          </cell>
          <cell r="XL48">
            <v>0</v>
          </cell>
          <cell r="XM48">
            <v>0</v>
          </cell>
          <cell r="XN48">
            <v>0</v>
          </cell>
          <cell r="XO48">
            <v>0</v>
          </cell>
          <cell r="XP48">
            <v>0</v>
          </cell>
          <cell r="XQ48">
            <v>0</v>
          </cell>
          <cell r="XR48">
            <v>0</v>
          </cell>
          <cell r="XS48">
            <v>0</v>
          </cell>
          <cell r="XT48">
            <v>0</v>
          </cell>
          <cell r="XU48">
            <v>0</v>
          </cell>
          <cell r="XV48">
            <v>0</v>
          </cell>
          <cell r="XW48">
            <v>0</v>
          </cell>
          <cell r="XX48">
            <v>0</v>
          </cell>
          <cell r="XY48">
            <v>0</v>
          </cell>
          <cell r="XZ48">
            <v>1.0112027092488902</v>
          </cell>
          <cell r="YA48">
            <v>0.98973750814149342</v>
          </cell>
          <cell r="YB48">
            <v>0.98973750814149364</v>
          </cell>
          <cell r="YC48">
            <v>0.98973750814149342</v>
          </cell>
          <cell r="YD48">
            <v>2.2840096341726772</v>
          </cell>
          <cell r="YE48">
            <v>0</v>
          </cell>
          <cell r="YF48">
            <v>1.0112027092488902</v>
          </cell>
          <cell r="YG48">
            <v>0.98973750814149342</v>
          </cell>
          <cell r="YH48">
            <v>0.98973750814149364</v>
          </cell>
          <cell r="YI48">
            <v>0.98973750814149342</v>
          </cell>
          <cell r="YJ48">
            <v>2.2840096341726772</v>
          </cell>
          <cell r="YK48">
            <v>0</v>
          </cell>
          <cell r="YL48">
            <v>1.0112027092488902</v>
          </cell>
          <cell r="YM48">
            <v>0.98973750814149342</v>
          </cell>
          <cell r="YN48">
            <v>0.98973750814149364</v>
          </cell>
          <cell r="YO48">
            <v>0.98973750814149342</v>
          </cell>
          <cell r="YP48">
            <v>2.2840096341726772</v>
          </cell>
          <cell r="YQ48">
            <v>0</v>
          </cell>
          <cell r="YR48">
            <v>0</v>
          </cell>
          <cell r="YS48">
            <v>0</v>
          </cell>
          <cell r="YT48">
            <v>0</v>
          </cell>
          <cell r="YU48">
            <v>0</v>
          </cell>
          <cell r="YV48">
            <v>0</v>
          </cell>
          <cell r="YW48">
            <v>4.2791119878153614</v>
          </cell>
          <cell r="YX48">
            <v>0.77690155842908937</v>
          </cell>
          <cell r="YY48">
            <v>0</v>
          </cell>
          <cell r="YZ48">
            <v>1.0112027092488902</v>
          </cell>
          <cell r="ZA48">
            <v>0</v>
          </cell>
          <cell r="ZB48">
            <v>0</v>
          </cell>
          <cell r="ZC48">
            <v>0</v>
          </cell>
          <cell r="ZD48">
            <v>0</v>
          </cell>
          <cell r="ZE48">
            <v>0</v>
          </cell>
          <cell r="ZF48">
            <v>4.3697234892106946</v>
          </cell>
          <cell r="ZG48">
            <v>0.79335268587003627</v>
          </cell>
          <cell r="ZH48">
            <v>0</v>
          </cell>
          <cell r="ZI48">
            <v>1.0326152350161464</v>
          </cell>
          <cell r="ZJ48">
            <v>0.24</v>
          </cell>
          <cell r="ZK48">
            <v>2.3160111023343708</v>
          </cell>
          <cell r="ZL48">
            <v>2.3160111023343708</v>
          </cell>
          <cell r="ZM48">
            <v>2.3160111023343708</v>
          </cell>
          <cell r="ZN48">
            <v>2.3160111023343704</v>
          </cell>
          <cell r="ZO48">
            <v>2.3160111023343704</v>
          </cell>
          <cell r="ZP48">
            <v>2.3160111023343708</v>
          </cell>
          <cell r="ZQ48">
            <v>0</v>
          </cell>
          <cell r="ZR48">
            <v>0</v>
          </cell>
          <cell r="ZS48">
            <v>50</v>
          </cell>
          <cell r="ZT48">
            <v>50</v>
          </cell>
          <cell r="ZU48">
            <v>0</v>
          </cell>
          <cell r="ZV48">
            <v>0</v>
          </cell>
          <cell r="ZW48">
            <v>0</v>
          </cell>
        </row>
        <row r="49">
          <cell r="A49" t="str">
            <v>Rwanda_6</v>
          </cell>
          <cell r="B49" t="str">
            <v>Rwanda</v>
          </cell>
          <cell r="C49" t="str">
            <v>Nyabitare CS</v>
          </cell>
          <cell r="D49" t="str">
            <v>Health Center</v>
          </cell>
          <cell r="E49" t="str">
            <v>Primary</v>
          </cell>
          <cell r="F49" t="str">
            <v>Rural</v>
          </cell>
          <cell r="G49" t="str">
            <v>No</v>
          </cell>
          <cell r="H49">
            <v>39821</v>
          </cell>
          <cell r="I49">
            <v>10691</v>
          </cell>
          <cell r="J49">
            <v>1200</v>
          </cell>
          <cell r="K49">
            <v>10</v>
          </cell>
          <cell r="L49" t="str">
            <v>Unknown</v>
          </cell>
          <cell r="M49" t="str">
            <v>USD</v>
          </cell>
          <cell r="N49">
            <v>1</v>
          </cell>
          <cell r="O49">
            <v>0.38</v>
          </cell>
          <cell r="P49">
            <v>0</v>
          </cell>
          <cell r="Q49">
            <v>0.33</v>
          </cell>
          <cell r="R49">
            <v>0.28999999999999998</v>
          </cell>
          <cell r="S49">
            <v>0</v>
          </cell>
          <cell r="T49">
            <v>1200</v>
          </cell>
          <cell r="U49" t="str">
            <v>Jan-10</v>
          </cell>
          <cell r="V49" t="str">
            <v>Dec-10</v>
          </cell>
          <cell r="W49">
            <v>38.666666666666664</v>
          </cell>
          <cell r="X49">
            <v>30.083333333333332</v>
          </cell>
          <cell r="Y49">
            <v>0</v>
          </cell>
          <cell r="Z49">
            <v>0</v>
          </cell>
          <cell r="AA49">
            <v>0</v>
          </cell>
          <cell r="AB49">
            <v>68.75</v>
          </cell>
          <cell r="AC49">
            <v>30.083333333333332</v>
          </cell>
          <cell r="AD49">
            <v>4.875151515151515</v>
          </cell>
          <cell r="AE49">
            <v>15</v>
          </cell>
          <cell r="AF49">
            <v>4</v>
          </cell>
          <cell r="AG49">
            <v>6</v>
          </cell>
          <cell r="AH49">
            <v>0</v>
          </cell>
          <cell r="AI49">
            <v>0</v>
          </cell>
          <cell r="AJ49">
            <v>0</v>
          </cell>
          <cell r="AK49">
            <v>15</v>
          </cell>
          <cell r="AL49">
            <v>15</v>
          </cell>
          <cell r="AM49">
            <v>0</v>
          </cell>
          <cell r="AN49">
            <v>0</v>
          </cell>
          <cell r="AO49">
            <v>0</v>
          </cell>
          <cell r="AP49">
            <v>12</v>
          </cell>
          <cell r="AQ49">
            <v>12</v>
          </cell>
          <cell r="AR49">
            <v>0</v>
          </cell>
          <cell r="AS49">
            <v>0</v>
          </cell>
          <cell r="AT49">
            <v>0</v>
          </cell>
          <cell r="AU49">
            <v>10</v>
          </cell>
          <cell r="AV49">
            <v>10</v>
          </cell>
          <cell r="AW49">
            <v>0</v>
          </cell>
          <cell r="AX49">
            <v>0</v>
          </cell>
          <cell r="AY49">
            <v>0</v>
          </cell>
          <cell r="AZ49">
            <v>13277.5</v>
          </cell>
          <cell r="BA49" t="str">
            <v>1: Yes</v>
          </cell>
          <cell r="BB49">
            <v>0.11</v>
          </cell>
          <cell r="BC49">
            <v>0</v>
          </cell>
          <cell r="BD49">
            <v>0.01</v>
          </cell>
          <cell r="BE49">
            <v>0.01</v>
          </cell>
          <cell r="BF49" t="str">
            <v>N/A</v>
          </cell>
          <cell r="BG49" t="str">
            <v>N/A</v>
          </cell>
          <cell r="BH49" t="str">
            <v>1: Yes</v>
          </cell>
          <cell r="BI49" t="str">
            <v>N_INITIATION,N_STAGE,N_MONITORING,N_BLOOD: Initiation, WHO Staging, Routine clinical monitoring, Blood draws for CD4</v>
          </cell>
          <cell r="BJ49" t="str">
            <v>doctor provides on the phone consultation about whether or not to initiate patients. doctor also comes once/month to examine patients</v>
          </cell>
          <cell r="BK49" t="str">
            <v>1: Yes</v>
          </cell>
          <cell r="BL49">
            <v>4.1219829624130989E-2</v>
          </cell>
          <cell r="BM49" t="str">
            <v>1: Yes</v>
          </cell>
          <cell r="BN49">
            <v>0.11</v>
          </cell>
          <cell r="BO49">
            <v>0</v>
          </cell>
          <cell r="BP49">
            <v>0.01</v>
          </cell>
          <cell r="BQ49">
            <v>0.01</v>
          </cell>
          <cell r="BR49" t="str">
            <v>N/A</v>
          </cell>
          <cell r="BS49" t="str">
            <v>N/A</v>
          </cell>
          <cell r="BT49" t="str">
            <v>1: Yes</v>
          </cell>
          <cell r="BU49" t="str">
            <v>0: No</v>
          </cell>
          <cell r="BV49" t="str">
            <v>0: No</v>
          </cell>
          <cell r="BW49" t="str">
            <v>0: No</v>
          </cell>
          <cell r="BX49" t="str">
            <v>0: No</v>
          </cell>
          <cell r="BY49" t="str">
            <v>0: No</v>
          </cell>
          <cell r="BZ49" t="str">
            <v>0: No</v>
          </cell>
          <cell r="CA49" t="str">
            <v/>
          </cell>
          <cell r="CB49" t="str">
            <v/>
          </cell>
          <cell r="CC49">
            <v>82.668204747295363</v>
          </cell>
          <cell r="CD49">
            <v>77.049070513860286</v>
          </cell>
          <cell r="CE49">
            <v>89.890582266170298</v>
          </cell>
          <cell r="CF49">
            <v>79.519925593411941</v>
          </cell>
          <cell r="CG49">
            <v>74.114786610316145</v>
          </cell>
          <cell r="CH49">
            <v>86.467251045368812</v>
          </cell>
          <cell r="CI49">
            <v>86.467251045368812</v>
          </cell>
          <cell r="CJ49">
            <v>0</v>
          </cell>
          <cell r="CK49">
            <v>0</v>
          </cell>
          <cell r="CL49">
            <v>0</v>
          </cell>
          <cell r="CM49">
            <v>3.1482791538834167</v>
          </cell>
          <cell r="CN49">
            <v>2.9342839035441375</v>
          </cell>
          <cell r="CO49">
            <v>3.4233312208014937</v>
          </cell>
          <cell r="CP49">
            <v>3.4233312208014937</v>
          </cell>
          <cell r="CQ49">
            <v>0</v>
          </cell>
          <cell r="CR49">
            <v>0</v>
          </cell>
          <cell r="CS49">
            <v>0</v>
          </cell>
          <cell r="CT49">
            <v>86.467251045368812</v>
          </cell>
          <cell r="CU49">
            <v>86.467251045368812</v>
          </cell>
          <cell r="CV49">
            <v>0</v>
          </cell>
          <cell r="CW49">
            <v>3.4233312208014937</v>
          </cell>
          <cell r="CX49">
            <v>3.4233312208014937</v>
          </cell>
          <cell r="CY49">
            <v>0</v>
          </cell>
          <cell r="CZ49">
            <v>78.623195995478781</v>
          </cell>
          <cell r="DA49">
            <v>73.279009636155138</v>
          </cell>
          <cell r="DB49">
            <v>85.492177908847651</v>
          </cell>
          <cell r="DC49">
            <v>0</v>
          </cell>
          <cell r="DD49">
            <v>0</v>
          </cell>
          <cell r="DE49">
            <v>0</v>
          </cell>
          <cell r="DF49">
            <v>0.89672959793315044</v>
          </cell>
          <cell r="DG49">
            <v>0.83577697416100449</v>
          </cell>
          <cell r="DH49">
            <v>0.97507313652117189</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v>
          </cell>
          <cell r="EE49">
            <v>0</v>
          </cell>
          <cell r="EF49">
            <v>0</v>
          </cell>
          <cell r="EG49">
            <v>0</v>
          </cell>
          <cell r="EH49">
            <v>0</v>
          </cell>
          <cell r="EI49">
            <v>0</v>
          </cell>
          <cell r="EJ49">
            <v>3.1482791538834167</v>
          </cell>
          <cell r="EK49">
            <v>2.9342839035441375</v>
          </cell>
          <cell r="EL49">
            <v>3.4233312208014937</v>
          </cell>
          <cell r="EM49">
            <v>0</v>
          </cell>
          <cell r="EN49">
            <v>0</v>
          </cell>
          <cell r="EO49">
            <v>0</v>
          </cell>
          <cell r="EP49">
            <v>0</v>
          </cell>
          <cell r="EQ49">
            <v>0</v>
          </cell>
          <cell r="ER49">
            <v>0</v>
          </cell>
          <cell r="ES49">
            <v>0</v>
          </cell>
          <cell r="ET49">
            <v>0</v>
          </cell>
          <cell r="EU49">
            <v>0</v>
          </cell>
          <cell r="EV49">
            <v>1.4545454545454546</v>
          </cell>
          <cell r="EW49">
            <v>0</v>
          </cell>
          <cell r="EX49">
            <v>14.545454545454545</v>
          </cell>
          <cell r="EY49">
            <v>0</v>
          </cell>
          <cell r="EZ49">
            <v>0.29090909090909089</v>
          </cell>
          <cell r="FA49">
            <v>0.58181818181818179</v>
          </cell>
          <cell r="FB49">
            <v>0</v>
          </cell>
          <cell r="FC49">
            <v>0</v>
          </cell>
          <cell r="FD49">
            <v>0.29090909090909089</v>
          </cell>
          <cell r="FE49">
            <v>17.16363636363636</v>
          </cell>
          <cell r="FF49">
            <v>0</v>
          </cell>
          <cell r="FG49">
            <v>2.0363636363636362</v>
          </cell>
          <cell r="FH49">
            <v>2.0363636363636362</v>
          </cell>
          <cell r="FI49">
            <v>1.3556768970062139</v>
          </cell>
          <cell r="FJ49">
            <v>0</v>
          </cell>
          <cell r="FK49">
            <v>13.556768970062137</v>
          </cell>
          <cell r="FL49">
            <v>0</v>
          </cell>
          <cell r="FM49">
            <v>0.27113537940124272</v>
          </cell>
          <cell r="FN49">
            <v>0.54227075880248543</v>
          </cell>
          <cell r="FO49">
            <v>0</v>
          </cell>
          <cell r="FP49">
            <v>0</v>
          </cell>
          <cell r="FQ49">
            <v>0.27113537940124272</v>
          </cell>
          <cell r="FR49">
            <v>15.996987384673321</v>
          </cell>
          <cell r="FS49">
            <v>0</v>
          </cell>
          <cell r="FT49">
            <v>1.8979476558086992</v>
          </cell>
          <cell r="FU49">
            <v>1.8979476558086992</v>
          </cell>
          <cell r="FV49">
            <v>1.5816230465072494</v>
          </cell>
          <cell r="FW49">
            <v>0</v>
          </cell>
          <cell r="FX49">
            <v>15.816230465072492</v>
          </cell>
          <cell r="FY49">
            <v>0</v>
          </cell>
          <cell r="FZ49">
            <v>0.31632460930144984</v>
          </cell>
          <cell r="GA49">
            <v>0.63264921860289969</v>
          </cell>
          <cell r="GB49">
            <v>0</v>
          </cell>
          <cell r="GC49">
            <v>0</v>
          </cell>
          <cell r="GD49">
            <v>0.31632460930144984</v>
          </cell>
          <cell r="GE49">
            <v>18.66315194878554</v>
          </cell>
          <cell r="GF49">
            <v>0</v>
          </cell>
          <cell r="GG49">
            <v>2.2142722651101492</v>
          </cell>
          <cell r="GH49">
            <v>2.2142722651101492</v>
          </cell>
          <cell r="GI49">
            <v>21995.364120781527</v>
          </cell>
          <cell r="GJ49">
            <v>0</v>
          </cell>
          <cell r="GK49">
            <v>3082.5079928952046</v>
          </cell>
          <cell r="GL49">
            <v>0</v>
          </cell>
          <cell r="GM49">
            <v>3082.5079928952046</v>
          </cell>
          <cell r="GN49">
            <v>1027.5026642984014</v>
          </cell>
          <cell r="GO49">
            <v>0</v>
          </cell>
          <cell r="GP49">
            <v>0</v>
          </cell>
          <cell r="GQ49">
            <v>3082.5079928952046</v>
          </cell>
          <cell r="GR49">
            <v>0</v>
          </cell>
          <cell r="GS49">
            <v>1546.0299416391777</v>
          </cell>
          <cell r="GT49">
            <v>0</v>
          </cell>
          <cell r="GU49">
            <v>1</v>
          </cell>
          <cell r="GV49">
            <v>0</v>
          </cell>
          <cell r="GW49">
            <v>0</v>
          </cell>
          <cell r="GX49">
            <v>0.89672959793315044</v>
          </cell>
          <cell r="GY49">
            <v>0</v>
          </cell>
          <cell r="GZ49">
            <v>0.29090909090909089</v>
          </cell>
          <cell r="HA49">
            <v>1.1600000000000001</v>
          </cell>
          <cell r="HB49">
            <v>92.483185152748192</v>
          </cell>
          <cell r="HC49">
            <v>92.483185152748192</v>
          </cell>
          <cell r="HD49">
            <v>0</v>
          </cell>
          <cell r="HE49">
            <v>0</v>
          </cell>
          <cell r="HF49">
            <v>0</v>
          </cell>
          <cell r="HG49">
            <v>84.159698489000846</v>
          </cell>
          <cell r="HH49">
            <v>8.323486663747337</v>
          </cell>
          <cell r="HI49">
            <v>84.159698489000846</v>
          </cell>
          <cell r="HJ49">
            <v>8.323486663747337</v>
          </cell>
          <cell r="HK49">
            <v>0</v>
          </cell>
          <cell r="HL49">
            <v>0</v>
          </cell>
          <cell r="HM49">
            <v>0</v>
          </cell>
          <cell r="HN49">
            <v>0</v>
          </cell>
          <cell r="HO49">
            <v>0</v>
          </cell>
          <cell r="HP49">
            <v>0</v>
          </cell>
          <cell r="HQ49">
            <v>6.9999999999999991</v>
          </cell>
          <cell r="HR49">
            <v>21</v>
          </cell>
          <cell r="HS49">
            <v>1</v>
          </cell>
          <cell r="HT49">
            <v>0</v>
          </cell>
          <cell r="HU49" t="str">
            <v>0: No</v>
          </cell>
          <cell r="HV49" t="str">
            <v>N/A</v>
          </cell>
          <cell r="HW49" t="str">
            <v>N/A</v>
          </cell>
          <cell r="HX49" t="str">
            <v>N/A</v>
          </cell>
          <cell r="HY49" t="str">
            <v>N/A</v>
          </cell>
          <cell r="HZ49" t="str">
            <v>N/A</v>
          </cell>
          <cell r="IA49" t="str">
            <v>N/A</v>
          </cell>
          <cell r="IB49" t="str">
            <v>N/A</v>
          </cell>
          <cell r="IC49" t="str">
            <v>N/A</v>
          </cell>
          <cell r="ID49">
            <v>0</v>
          </cell>
          <cell r="IE49">
            <v>21</v>
          </cell>
          <cell r="IF49">
            <v>0</v>
          </cell>
          <cell r="IG49">
            <v>7</v>
          </cell>
          <cell r="IH49">
            <v>0</v>
          </cell>
          <cell r="II49">
            <v>1</v>
          </cell>
          <cell r="IJ49">
            <v>0</v>
          </cell>
          <cell r="IK49">
            <v>0</v>
          </cell>
          <cell r="IL49">
            <v>0</v>
          </cell>
          <cell r="IM49">
            <v>0</v>
          </cell>
          <cell r="IN49">
            <v>55.289520426287744</v>
          </cell>
          <cell r="IO49">
            <v>102.12078152753109</v>
          </cell>
          <cell r="IP49">
            <v>125.86145648312612</v>
          </cell>
          <cell r="IQ49">
            <v>164.17051509769095</v>
          </cell>
          <cell r="IR49" t="str">
            <v>N/A</v>
          </cell>
          <cell r="IS49" t="str">
            <v>N/A</v>
          </cell>
          <cell r="IT49">
            <v>151.31971580817051</v>
          </cell>
          <cell r="IU49" t="str">
            <v>N/A</v>
          </cell>
          <cell r="IV49">
            <v>203</v>
          </cell>
          <cell r="IW49">
            <v>0</v>
          </cell>
          <cell r="IX49">
            <v>116</v>
          </cell>
          <cell r="IY49">
            <v>9</v>
          </cell>
          <cell r="IZ49">
            <v>0</v>
          </cell>
          <cell r="JA49">
            <v>-22</v>
          </cell>
          <cell r="JB49">
            <v>0</v>
          </cell>
          <cell r="JC49">
            <v>-6</v>
          </cell>
          <cell r="JD49">
            <v>203</v>
          </cell>
          <cell r="JE49">
            <v>0</v>
          </cell>
          <cell r="JF49">
            <v>116</v>
          </cell>
          <cell r="JG49">
            <v>9</v>
          </cell>
          <cell r="JH49">
            <v>0</v>
          </cell>
          <cell r="JI49">
            <v>-22</v>
          </cell>
          <cell r="JJ49">
            <v>0</v>
          </cell>
          <cell r="JK49">
            <v>-6</v>
          </cell>
          <cell r="JL49">
            <v>20</v>
          </cell>
          <cell r="JM49">
            <v>1</v>
          </cell>
          <cell r="JN49">
            <v>6</v>
          </cell>
          <cell r="JO49">
            <v>1</v>
          </cell>
          <cell r="JP49">
            <v>1</v>
          </cell>
          <cell r="JQ49">
            <v>0</v>
          </cell>
          <cell r="JR49">
            <v>0</v>
          </cell>
          <cell r="JS49">
            <v>0</v>
          </cell>
          <cell r="JT49">
            <v>0</v>
          </cell>
          <cell r="JU49">
            <v>0</v>
          </cell>
          <cell r="JV49">
            <v>5.6891651865008885</v>
          </cell>
          <cell r="JW49">
            <v>12.104795737122558</v>
          </cell>
          <cell r="JX49" t="str">
            <v/>
          </cell>
          <cell r="JY49">
            <v>3.1101243339253997</v>
          </cell>
          <cell r="JZ49">
            <v>16.078152753108348</v>
          </cell>
          <cell r="KA49" t="str">
            <v/>
          </cell>
          <cell r="KB49" t="str">
            <v/>
          </cell>
          <cell r="KC49" t="str">
            <v/>
          </cell>
          <cell r="KD49">
            <v>13.179396092362346</v>
          </cell>
          <cell r="KE49" t="str">
            <v/>
          </cell>
          <cell r="KF49" t="str">
            <v>Tenofovir/Emtricitabine (TDF/FTC)</v>
          </cell>
          <cell r="KG49" t="str">
            <v/>
          </cell>
          <cell r="KH49" t="str">
            <v>0: No</v>
          </cell>
          <cell r="KI49" t="str">
            <v>N/A</v>
          </cell>
          <cell r="KJ49" t="str">
            <v>N/A</v>
          </cell>
          <cell r="KK49" t="str">
            <v>N/A</v>
          </cell>
          <cell r="KL49" t="str">
            <v>N/A</v>
          </cell>
          <cell r="KM49">
            <v>21</v>
          </cell>
          <cell r="KN49">
            <v>7</v>
          </cell>
          <cell r="KO49">
            <v>1</v>
          </cell>
          <cell r="KP49">
            <v>0</v>
          </cell>
          <cell r="KQ49">
            <v>16.722648151138383</v>
          </cell>
          <cell r="KR49">
            <v>13.974583665094627</v>
          </cell>
          <cell r="KS49">
            <v>20.254786437909303</v>
          </cell>
          <cell r="KT49">
            <v>0</v>
          </cell>
          <cell r="KU49">
            <v>0</v>
          </cell>
          <cell r="KV49">
            <v>0</v>
          </cell>
          <cell r="KW49">
            <v>52.659712578717908</v>
          </cell>
          <cell r="KX49">
            <v>52.659712578717908</v>
          </cell>
          <cell r="KY49">
            <v>52.659712578717908</v>
          </cell>
          <cell r="KZ49">
            <v>0</v>
          </cell>
          <cell r="LA49">
            <v>0</v>
          </cell>
          <cell r="LB49">
            <v>0</v>
          </cell>
          <cell r="LC49">
            <v>0</v>
          </cell>
          <cell r="LD49">
            <v>0</v>
          </cell>
          <cell r="LE49">
            <v>0</v>
          </cell>
          <cell r="LF49">
            <v>0</v>
          </cell>
          <cell r="LG49">
            <v>0</v>
          </cell>
          <cell r="LH49">
            <v>0</v>
          </cell>
          <cell r="LI49">
            <v>16.722648151138383</v>
          </cell>
          <cell r="LJ49">
            <v>13.974583665094627</v>
          </cell>
          <cell r="LK49">
            <v>20.254786437909303</v>
          </cell>
          <cell r="LL49">
            <v>0</v>
          </cell>
          <cell r="LM49">
            <v>0</v>
          </cell>
          <cell r="LN49">
            <v>0</v>
          </cell>
          <cell r="LO49">
            <v>0</v>
          </cell>
          <cell r="LP49">
            <v>0</v>
          </cell>
          <cell r="LQ49">
            <v>0</v>
          </cell>
          <cell r="LR49">
            <v>0</v>
          </cell>
          <cell r="LS49">
            <v>0</v>
          </cell>
          <cell r="LT49">
            <v>0</v>
          </cell>
          <cell r="LU49">
            <v>0</v>
          </cell>
          <cell r="LV49">
            <v>0</v>
          </cell>
          <cell r="LW49">
            <v>0</v>
          </cell>
          <cell r="LX49">
            <v>0</v>
          </cell>
          <cell r="LY49">
            <v>0</v>
          </cell>
          <cell r="LZ49">
            <v>0</v>
          </cell>
          <cell r="MA49">
            <v>0</v>
          </cell>
          <cell r="MB49">
            <v>0</v>
          </cell>
          <cell r="MC49">
            <v>0</v>
          </cell>
          <cell r="MD49">
            <v>0</v>
          </cell>
          <cell r="ME49">
            <v>0</v>
          </cell>
          <cell r="MF49">
            <v>0</v>
          </cell>
          <cell r="MG49">
            <v>0</v>
          </cell>
          <cell r="MH49">
            <v>0</v>
          </cell>
          <cell r="MI49">
            <v>0</v>
          </cell>
          <cell r="MJ49">
            <v>0</v>
          </cell>
          <cell r="MK49">
            <v>0</v>
          </cell>
          <cell r="ML49">
            <v>0</v>
          </cell>
          <cell r="MM49">
            <v>16.722648151138383</v>
          </cell>
          <cell r="MN49">
            <v>13.974583665094627</v>
          </cell>
          <cell r="MO49">
            <v>20.254786437909303</v>
          </cell>
          <cell r="MP49">
            <v>0</v>
          </cell>
          <cell r="MQ49">
            <v>0</v>
          </cell>
          <cell r="MR49">
            <v>0</v>
          </cell>
          <cell r="MS49">
            <v>0</v>
          </cell>
          <cell r="MT49">
            <v>2.6618181818181816</v>
          </cell>
          <cell r="MU49">
            <v>0</v>
          </cell>
          <cell r="MV49">
            <v>0</v>
          </cell>
          <cell r="MW49">
            <v>0</v>
          </cell>
          <cell r="MX49">
            <v>0</v>
          </cell>
          <cell r="MY49">
            <v>0</v>
          </cell>
          <cell r="MZ49">
            <v>0</v>
          </cell>
          <cell r="NA49">
            <v>0</v>
          </cell>
          <cell r="NB49">
            <v>0</v>
          </cell>
          <cell r="NC49" t="str">
            <v/>
          </cell>
          <cell r="ND49">
            <v>6.2824156305506218</v>
          </cell>
          <cell r="NE49">
            <v>0</v>
          </cell>
          <cell r="NF49">
            <v>0</v>
          </cell>
          <cell r="NG49" t="str">
            <v>N/A</v>
          </cell>
          <cell r="NH49" t="str">
            <v>N/A</v>
          </cell>
          <cell r="NI49" t="str">
            <v>N/A</v>
          </cell>
          <cell r="NJ49" t="str">
            <v>N/A</v>
          </cell>
          <cell r="NK49" t="str">
            <v>N/A</v>
          </cell>
          <cell r="NL49" t="str">
            <v>N/A</v>
          </cell>
          <cell r="NM49">
            <v>86.009999999999991</v>
          </cell>
          <cell r="NN49">
            <v>96.990000000000009</v>
          </cell>
          <cell r="NO49">
            <v>183</v>
          </cell>
          <cell r="NP49">
            <v>0</v>
          </cell>
          <cell r="NQ49">
            <v>0</v>
          </cell>
          <cell r="NR49">
            <v>0</v>
          </cell>
          <cell r="NS49">
            <v>0</v>
          </cell>
          <cell r="NT49">
            <v>0</v>
          </cell>
          <cell r="NU49">
            <v>0</v>
          </cell>
          <cell r="NV49">
            <v>17.555106274272799</v>
          </cell>
          <cell r="NW49">
            <v>20.254786437909303</v>
          </cell>
          <cell r="NX49">
            <v>52.659712578717908</v>
          </cell>
          <cell r="NY49">
            <v>0</v>
          </cell>
          <cell r="NZ49">
            <v>20.254786437909303</v>
          </cell>
          <cell r="OA49">
            <v>0</v>
          </cell>
          <cell r="OB49">
            <v>0</v>
          </cell>
          <cell r="OC49">
            <v>0</v>
          </cell>
          <cell r="OD49">
            <v>0</v>
          </cell>
          <cell r="OE49">
            <v>20.254786437909303</v>
          </cell>
          <cell r="OF49">
            <v>0</v>
          </cell>
          <cell r="OG49">
            <v>3.2240443213296404</v>
          </cell>
          <cell r="OH49">
            <v>0</v>
          </cell>
          <cell r="OI49">
            <v>0</v>
          </cell>
          <cell r="OJ49">
            <v>0</v>
          </cell>
          <cell r="OK49">
            <v>0</v>
          </cell>
          <cell r="OL49">
            <v>0</v>
          </cell>
          <cell r="OM49">
            <v>0</v>
          </cell>
          <cell r="ON49">
            <v>0</v>
          </cell>
          <cell r="OO49">
            <v>0</v>
          </cell>
          <cell r="OP49">
            <v>13.721002525431942</v>
          </cell>
          <cell r="OQ49">
            <v>13.721002525431942</v>
          </cell>
          <cell r="OR49">
            <v>13.721002525431942</v>
          </cell>
          <cell r="OS49">
            <v>13.721002525431942</v>
          </cell>
          <cell r="OT49">
            <v>13.721002525431942</v>
          </cell>
          <cell r="OU49">
            <v>0</v>
          </cell>
          <cell r="OV49">
            <v>0</v>
          </cell>
          <cell r="OW49">
            <v>10.142780558695302</v>
          </cell>
          <cell r="OX49">
            <v>10.142780558695302</v>
          </cell>
          <cell r="OY49">
            <v>10.142780558695302</v>
          </cell>
          <cell r="OZ49">
            <v>0</v>
          </cell>
          <cell r="PA49">
            <v>0</v>
          </cell>
          <cell r="PB49">
            <v>0</v>
          </cell>
          <cell r="PC49">
            <v>11.774629248248022</v>
          </cell>
          <cell r="PD49">
            <v>0</v>
          </cell>
          <cell r="PE49">
            <v>11.774629248248022</v>
          </cell>
          <cell r="PF49">
            <v>11.774629248248024</v>
          </cell>
          <cell r="PG49">
            <v>0</v>
          </cell>
          <cell r="PH49">
            <v>0</v>
          </cell>
          <cell r="PI49">
            <v>1.9463732771839171</v>
          </cell>
          <cell r="PJ49">
            <v>0</v>
          </cell>
          <cell r="PK49">
            <v>1.9463732771839175</v>
          </cell>
          <cell r="PL49">
            <v>1.9463732771839175</v>
          </cell>
          <cell r="PM49">
            <v>0</v>
          </cell>
          <cell r="PN49">
            <v>0</v>
          </cell>
          <cell r="PO49">
            <v>0.11166568706604232</v>
          </cell>
          <cell r="PP49">
            <v>1</v>
          </cell>
          <cell r="PQ49">
            <v>1</v>
          </cell>
          <cell r="PR49">
            <v>0</v>
          </cell>
          <cell r="PS49">
            <v>0</v>
          </cell>
          <cell r="PT49" t="str">
            <v>1: Yes</v>
          </cell>
          <cell r="PU49" t="str">
            <v>1: Yes</v>
          </cell>
          <cell r="PV49" t="str">
            <v>Blank</v>
          </cell>
          <cell r="PW49" t="str">
            <v>1: Yes</v>
          </cell>
          <cell r="PX49" t="str">
            <v>0: All patients when initiated</v>
          </cell>
          <cell r="PY49">
            <v>1</v>
          </cell>
          <cell r="PZ49" t="str">
            <v>0: No</v>
          </cell>
          <cell r="QA49" t="str">
            <v>N/A</v>
          </cell>
          <cell r="QB49" t="str">
            <v>N/A</v>
          </cell>
          <cell r="QC49">
            <v>0</v>
          </cell>
          <cell r="QD49">
            <v>9.6153463587921859E-2</v>
          </cell>
          <cell r="QE49">
            <v>3.4612617858872929</v>
          </cell>
          <cell r="QF49">
            <v>0</v>
          </cell>
          <cell r="QG49">
            <v>0</v>
          </cell>
          <cell r="QH49">
            <v>0</v>
          </cell>
          <cell r="QI49">
            <v>2.0806717261424187E-2</v>
          </cell>
          <cell r="QJ49">
            <v>10.142780558695302</v>
          </cell>
          <cell r="QK49">
            <v>0</v>
          </cell>
          <cell r="QL49">
            <v>0</v>
          </cell>
          <cell r="QM49">
            <v>9.6153463587921859E-2</v>
          </cell>
          <cell r="QN49">
            <v>3.4612617858872929</v>
          </cell>
          <cell r="QO49">
            <v>0</v>
          </cell>
          <cell r="QP49">
            <v>0</v>
          </cell>
          <cell r="QQ49">
            <v>0</v>
          </cell>
          <cell r="QR49">
            <v>2.0806717261424187E-2</v>
          </cell>
          <cell r="QS49">
            <v>10.142780558695302</v>
          </cell>
          <cell r="QT49">
            <v>0</v>
          </cell>
          <cell r="QU49">
            <v>0</v>
          </cell>
          <cell r="QV49">
            <v>9.6153463587921859E-2</v>
          </cell>
          <cell r="QW49">
            <v>3.4612617858872929</v>
          </cell>
          <cell r="QX49">
            <v>0</v>
          </cell>
          <cell r="QY49">
            <v>0</v>
          </cell>
          <cell r="QZ49">
            <v>0</v>
          </cell>
          <cell r="RA49">
            <v>2.080671726142419E-2</v>
          </cell>
          <cell r="RB49">
            <v>10.142780558695302</v>
          </cell>
          <cell r="RC49">
            <v>0</v>
          </cell>
          <cell r="RD49">
            <v>29.326099531729376</v>
          </cell>
          <cell r="RE49">
            <v>67.019479539270733</v>
          </cell>
          <cell r="RF49">
            <v>29.32609953172938</v>
          </cell>
          <cell r="RG49">
            <v>29.326099531729376</v>
          </cell>
          <cell r="RH49">
            <v>0</v>
          </cell>
          <cell r="RI49">
            <v>0</v>
          </cell>
          <cell r="RJ49">
            <v>0</v>
          </cell>
          <cell r="RK49">
            <v>29.326099531729376</v>
          </cell>
          <cell r="RL49">
            <v>29.32609953172938</v>
          </cell>
          <cell r="RM49">
            <v>29.326099531729376</v>
          </cell>
          <cell r="RN49">
            <v>0</v>
          </cell>
          <cell r="RO49">
            <v>0</v>
          </cell>
          <cell r="RP49">
            <v>0</v>
          </cell>
          <cell r="RQ49">
            <v>0</v>
          </cell>
          <cell r="RR49">
            <v>0</v>
          </cell>
          <cell r="RS49">
            <v>0</v>
          </cell>
          <cell r="RT49">
            <v>0</v>
          </cell>
          <cell r="RU49">
            <v>0</v>
          </cell>
          <cell r="RV49">
            <v>0</v>
          </cell>
          <cell r="RW49">
            <v>2.1552883481270677</v>
          </cell>
          <cell r="RX49">
            <v>2.1896555896743362</v>
          </cell>
          <cell r="RY49">
            <v>1.995586052744978</v>
          </cell>
          <cell r="RZ49">
            <v>2.1896555896743362</v>
          </cell>
          <cell r="SA49">
            <v>0</v>
          </cell>
          <cell r="SB49">
            <v>0</v>
          </cell>
          <cell r="SC49">
            <v>0</v>
          </cell>
          <cell r="SD49">
            <v>0.2599637009526885</v>
          </cell>
          <cell r="SE49">
            <v>0.24229341361623205</v>
          </cell>
          <cell r="SF49">
            <v>0.28267564921893734</v>
          </cell>
          <cell r="SG49">
            <v>0</v>
          </cell>
          <cell r="SH49">
            <v>0</v>
          </cell>
          <cell r="SI49">
            <v>0</v>
          </cell>
          <cell r="SJ49">
            <v>1.3998879309819843</v>
          </cell>
          <cell r="SK49">
            <v>1.361230880514549</v>
          </cell>
          <cell r="SL49">
            <v>1.4495745554055022</v>
          </cell>
          <cell r="SM49">
            <v>0</v>
          </cell>
          <cell r="SN49">
            <v>0</v>
          </cell>
          <cell r="SO49">
            <v>0</v>
          </cell>
          <cell r="SP49">
            <v>0</v>
          </cell>
          <cell r="SQ49">
            <v>0</v>
          </cell>
          <cell r="SR49">
            <v>0</v>
          </cell>
          <cell r="SS49">
            <v>0</v>
          </cell>
          <cell r="ST49">
            <v>0</v>
          </cell>
          <cell r="SU49">
            <v>0</v>
          </cell>
          <cell r="SV49">
            <v>0</v>
          </cell>
          <cell r="SW49">
            <v>0</v>
          </cell>
          <cell r="SX49">
            <v>0</v>
          </cell>
          <cell r="SY49">
            <v>0</v>
          </cell>
          <cell r="SZ49">
            <v>0</v>
          </cell>
          <cell r="TA49">
            <v>0</v>
          </cell>
          <cell r="TB49">
            <v>0</v>
          </cell>
          <cell r="TC49">
            <v>0</v>
          </cell>
          <cell r="TD49">
            <v>0</v>
          </cell>
          <cell r="TE49">
            <v>0</v>
          </cell>
          <cell r="TF49">
            <v>0</v>
          </cell>
          <cell r="TG49">
            <v>0</v>
          </cell>
          <cell r="TH49">
            <v>0.14021818181818183</v>
          </cell>
          <cell r="TI49">
            <v>0.13068725287139901</v>
          </cell>
          <cell r="TJ49">
            <v>0.15246846168329881</v>
          </cell>
          <cell r="TK49">
            <v>0</v>
          </cell>
          <cell r="TL49">
            <v>0</v>
          </cell>
          <cell r="TM49">
            <v>0</v>
          </cell>
          <cell r="TN49">
            <v>0.14021818181818183</v>
          </cell>
          <cell r="TO49">
            <v>0.13068725287139901</v>
          </cell>
          <cell r="TP49">
            <v>0.15246846168329881</v>
          </cell>
          <cell r="TQ49">
            <v>0</v>
          </cell>
          <cell r="TR49">
            <v>0</v>
          </cell>
          <cell r="TS49">
            <v>0</v>
          </cell>
          <cell r="TT49">
            <v>0.14021818181818183</v>
          </cell>
          <cell r="TU49">
            <v>0.13068725287139901</v>
          </cell>
          <cell r="TV49">
            <v>0.15246846168329881</v>
          </cell>
          <cell r="TW49">
            <v>0</v>
          </cell>
          <cell r="TX49">
            <v>0</v>
          </cell>
          <cell r="TY49">
            <v>0</v>
          </cell>
          <cell r="TZ49">
            <v>0.83116883116883122</v>
          </cell>
          <cell r="UA49">
            <v>0.83116883116883122</v>
          </cell>
          <cell r="UB49">
            <v>0</v>
          </cell>
          <cell r="UC49">
            <v>0</v>
          </cell>
          <cell r="UD49">
            <v>0</v>
          </cell>
          <cell r="UE49">
            <v>0</v>
          </cell>
          <cell r="UF49">
            <v>1</v>
          </cell>
          <cell r="UG49">
            <v>0</v>
          </cell>
          <cell r="UH49">
            <v>0</v>
          </cell>
          <cell r="UI49">
            <v>0</v>
          </cell>
          <cell r="UJ49">
            <v>17.723768771193285</v>
          </cell>
          <cell r="UK49">
            <v>17.723768771193285</v>
          </cell>
          <cell r="UL49">
            <v>17.723768771193285</v>
          </cell>
          <cell r="UM49">
            <v>17.723768771193285</v>
          </cell>
          <cell r="UN49">
            <v>0</v>
          </cell>
          <cell r="UO49">
            <v>0</v>
          </cell>
          <cell r="UP49">
            <v>0</v>
          </cell>
          <cell r="UQ49">
            <v>3.5447537542386569</v>
          </cell>
          <cell r="UR49">
            <v>3.5447537542386574</v>
          </cell>
          <cell r="US49">
            <v>3.5447537542386574</v>
          </cell>
          <cell r="UT49">
            <v>0</v>
          </cell>
          <cell r="UU49">
            <v>0</v>
          </cell>
          <cell r="UV49">
            <v>0</v>
          </cell>
          <cell r="UW49">
            <v>0</v>
          </cell>
          <cell r="UX49">
            <v>0</v>
          </cell>
          <cell r="UY49">
            <v>0</v>
          </cell>
          <cell r="UZ49">
            <v>0</v>
          </cell>
          <cell r="VA49">
            <v>0</v>
          </cell>
          <cell r="VB49">
            <v>0</v>
          </cell>
          <cell r="VC49">
            <v>0</v>
          </cell>
          <cell r="VD49">
            <v>3.5447537542386569</v>
          </cell>
          <cell r="VE49">
            <v>3.5447537542386574</v>
          </cell>
          <cell r="VF49">
            <v>3.5447537542386574</v>
          </cell>
          <cell r="VG49">
            <v>0</v>
          </cell>
          <cell r="VH49">
            <v>0</v>
          </cell>
          <cell r="VI49">
            <v>0</v>
          </cell>
          <cell r="VJ49">
            <v>0</v>
          </cell>
          <cell r="VK49">
            <v>0</v>
          </cell>
          <cell r="VL49">
            <v>0</v>
          </cell>
          <cell r="VM49">
            <v>0</v>
          </cell>
          <cell r="VN49">
            <v>0</v>
          </cell>
          <cell r="VO49">
            <v>0</v>
          </cell>
          <cell r="VP49">
            <v>0</v>
          </cell>
          <cell r="VQ49">
            <v>0</v>
          </cell>
          <cell r="VR49">
            <v>0</v>
          </cell>
          <cell r="VS49">
            <v>0</v>
          </cell>
          <cell r="VT49">
            <v>0</v>
          </cell>
          <cell r="VU49">
            <v>0</v>
          </cell>
          <cell r="VV49">
            <v>3.5447537542386569</v>
          </cell>
          <cell r="VW49">
            <v>3.5447537542386574</v>
          </cell>
          <cell r="VX49">
            <v>3.5447537542386574</v>
          </cell>
          <cell r="VY49">
            <v>0</v>
          </cell>
          <cell r="VZ49">
            <v>0</v>
          </cell>
          <cell r="WA49">
            <v>0</v>
          </cell>
          <cell r="WB49">
            <v>3.5447537542386569</v>
          </cell>
          <cell r="WC49">
            <v>3.5447537542386574</v>
          </cell>
          <cell r="WD49">
            <v>3.5447537542386574</v>
          </cell>
          <cell r="WE49">
            <v>0</v>
          </cell>
          <cell r="WF49">
            <v>0</v>
          </cell>
          <cell r="WG49">
            <v>0</v>
          </cell>
          <cell r="WH49">
            <v>3.5447537542386569</v>
          </cell>
          <cell r="WI49">
            <v>3.5447537542386574</v>
          </cell>
          <cell r="WJ49">
            <v>3.5447537542386574</v>
          </cell>
          <cell r="WK49">
            <v>0</v>
          </cell>
          <cell r="WL49">
            <v>0</v>
          </cell>
          <cell r="WM49">
            <v>0</v>
          </cell>
          <cell r="WN49">
            <v>0</v>
          </cell>
          <cell r="WO49">
            <v>77.571999354109494</v>
          </cell>
          <cell r="WP49">
            <v>84.3491425851972</v>
          </cell>
          <cell r="WQ49">
            <v>72.299265073026163</v>
          </cell>
          <cell r="WR49">
            <v>84.3491425851972</v>
          </cell>
          <cell r="WS49">
            <v>0</v>
          </cell>
          <cell r="WT49">
            <v>0</v>
          </cell>
          <cell r="WU49">
            <v>0</v>
          </cell>
          <cell r="WV49">
            <v>15.258488745357665</v>
          </cell>
          <cell r="WW49">
            <v>14.221336714276116</v>
          </cell>
          <cell r="WX49">
            <v>16.591559499988801</v>
          </cell>
          <cell r="WY49">
            <v>0</v>
          </cell>
          <cell r="WZ49">
            <v>0</v>
          </cell>
          <cell r="XA49">
            <v>0</v>
          </cell>
          <cell r="XB49">
            <v>15.258488745357665</v>
          </cell>
          <cell r="XC49">
            <v>14.221336714276116</v>
          </cell>
          <cell r="XD49">
            <v>16.591559499988801</v>
          </cell>
          <cell r="XE49">
            <v>0</v>
          </cell>
          <cell r="XF49">
            <v>0</v>
          </cell>
          <cell r="XG49">
            <v>0</v>
          </cell>
          <cell r="XH49">
            <v>0</v>
          </cell>
          <cell r="XI49">
            <v>0</v>
          </cell>
          <cell r="XJ49">
            <v>0</v>
          </cell>
          <cell r="XK49">
            <v>0</v>
          </cell>
          <cell r="XL49">
            <v>0</v>
          </cell>
          <cell r="XM49">
            <v>0</v>
          </cell>
          <cell r="XN49">
            <v>0</v>
          </cell>
          <cell r="XO49">
            <v>0</v>
          </cell>
          <cell r="XP49">
            <v>0</v>
          </cell>
          <cell r="XQ49">
            <v>0</v>
          </cell>
          <cell r="XR49">
            <v>0</v>
          </cell>
          <cell r="XS49">
            <v>0</v>
          </cell>
          <cell r="XT49">
            <v>0</v>
          </cell>
          <cell r="XU49">
            <v>0</v>
          </cell>
          <cell r="XV49">
            <v>0</v>
          </cell>
          <cell r="XW49">
            <v>0</v>
          </cell>
          <cell r="XX49">
            <v>0</v>
          </cell>
          <cell r="XY49">
            <v>0</v>
          </cell>
          <cell r="XZ49">
            <v>15.578377652187957</v>
          </cell>
          <cell r="YA49">
            <v>14.519482089687516</v>
          </cell>
          <cell r="YB49">
            <v>16.939395771302102</v>
          </cell>
          <cell r="YC49">
            <v>0</v>
          </cell>
          <cell r="YD49">
            <v>0</v>
          </cell>
          <cell r="YE49">
            <v>0</v>
          </cell>
          <cell r="YF49">
            <v>15.89826655901825</v>
          </cell>
          <cell r="YG49">
            <v>14.817627465098917</v>
          </cell>
          <cell r="YH49">
            <v>17.2872320426154</v>
          </cell>
          <cell r="YI49">
            <v>0</v>
          </cell>
          <cell r="YJ49">
            <v>0</v>
          </cell>
          <cell r="YK49">
            <v>0</v>
          </cell>
          <cell r="YL49">
            <v>15.578377652187957</v>
          </cell>
          <cell r="YM49">
            <v>14.519482089687516</v>
          </cell>
          <cell r="YN49">
            <v>16.939395771302102</v>
          </cell>
          <cell r="YO49">
            <v>0</v>
          </cell>
          <cell r="YP49">
            <v>0</v>
          </cell>
          <cell r="YQ49">
            <v>0</v>
          </cell>
          <cell r="YR49">
            <v>0.51154529307282415</v>
          </cell>
          <cell r="YS49">
            <v>0</v>
          </cell>
          <cell r="YT49">
            <v>0</v>
          </cell>
          <cell r="YU49">
            <v>0</v>
          </cell>
          <cell r="YV49">
            <v>1.8601647020829969E-2</v>
          </cell>
          <cell r="YW49">
            <v>0.70398966575165522</v>
          </cell>
          <cell r="YX49">
            <v>76.273842079767491</v>
          </cell>
          <cell r="YY49">
            <v>6.4020668496689817E-2</v>
          </cell>
          <cell r="YZ49">
            <v>15.258488745357665</v>
          </cell>
          <cell r="ZA49">
            <v>0.55623687958869494</v>
          </cell>
          <cell r="ZB49">
            <v>0</v>
          </cell>
          <cell r="ZC49">
            <v>0</v>
          </cell>
          <cell r="ZD49">
            <v>0</v>
          </cell>
          <cell r="ZE49">
            <v>2.0226795621407091E-2</v>
          </cell>
          <cell r="ZF49">
            <v>0.76549431740083007</v>
          </cell>
          <cell r="ZG49">
            <v>82.937570704322596</v>
          </cell>
          <cell r="ZH49">
            <v>6.9613888263676066E-2</v>
          </cell>
          <cell r="ZI49">
            <v>16.591559499988801</v>
          </cell>
          <cell r="ZJ49">
            <v>0.02</v>
          </cell>
          <cell r="ZK49">
            <v>11.592168189891815</v>
          </cell>
          <cell r="ZL49">
            <v>11.592168189891813</v>
          </cell>
          <cell r="ZM49">
            <v>0</v>
          </cell>
          <cell r="ZN49">
            <v>11.592168189891813</v>
          </cell>
          <cell r="ZO49">
            <v>0</v>
          </cell>
          <cell r="ZP49">
            <v>0</v>
          </cell>
          <cell r="ZQ49">
            <v>0</v>
          </cell>
          <cell r="ZR49">
            <v>0</v>
          </cell>
          <cell r="ZS49">
            <v>20</v>
          </cell>
          <cell r="ZT49">
            <v>18</v>
          </cell>
          <cell r="ZU49">
            <v>2</v>
          </cell>
          <cell r="ZV49">
            <v>0</v>
          </cell>
          <cell r="ZW49">
            <v>0</v>
          </cell>
        </row>
        <row r="50">
          <cell r="A50" t="str">
            <v>Rwanda_4</v>
          </cell>
          <cell r="B50" t="str">
            <v>Rwanda</v>
          </cell>
          <cell r="C50" t="str">
            <v>Rutare (Gicumbi) CS</v>
          </cell>
          <cell r="D50" t="str">
            <v>Health Center</v>
          </cell>
          <cell r="E50" t="str">
            <v>Primary</v>
          </cell>
          <cell r="F50" t="str">
            <v>Rural</v>
          </cell>
          <cell r="G50" t="str">
            <v>No</v>
          </cell>
          <cell r="H50">
            <v>38727</v>
          </cell>
          <cell r="I50">
            <v>30293</v>
          </cell>
          <cell r="J50">
            <v>18253</v>
          </cell>
          <cell r="K50">
            <v>45</v>
          </cell>
          <cell r="L50" t="str">
            <v>Unknown</v>
          </cell>
          <cell r="M50" t="str">
            <v>USD</v>
          </cell>
          <cell r="N50">
            <v>1</v>
          </cell>
          <cell r="O50">
            <v>0</v>
          </cell>
          <cell r="P50">
            <v>0</v>
          </cell>
          <cell r="Q50">
            <v>0</v>
          </cell>
          <cell r="R50">
            <v>0</v>
          </cell>
          <cell r="S50" t="str">
            <v>Unknown</v>
          </cell>
          <cell r="T50">
            <v>18253</v>
          </cell>
          <cell r="U50" t="str">
            <v>Jul-09</v>
          </cell>
          <cell r="V50" t="str">
            <v>Jun-10</v>
          </cell>
          <cell r="W50">
            <v>176</v>
          </cell>
          <cell r="X50">
            <v>229.33333333333334</v>
          </cell>
          <cell r="Y50">
            <v>0</v>
          </cell>
          <cell r="Z50">
            <v>16.583333333333332</v>
          </cell>
          <cell r="AA50">
            <v>0</v>
          </cell>
          <cell r="AB50">
            <v>421.91666666666669</v>
          </cell>
          <cell r="AC50">
            <v>245.91666666666669</v>
          </cell>
          <cell r="AD50">
            <v>12</v>
          </cell>
          <cell r="AE50">
            <v>13.110803871222595</v>
          </cell>
          <cell r="AF50">
            <v>12</v>
          </cell>
          <cell r="AG50">
            <v>12</v>
          </cell>
          <cell r="AH50">
            <v>0</v>
          </cell>
          <cell r="AI50">
            <v>12</v>
          </cell>
          <cell r="AJ50">
            <v>0</v>
          </cell>
          <cell r="AK50">
            <v>10</v>
          </cell>
          <cell r="AL50">
            <v>15</v>
          </cell>
          <cell r="AM50">
            <v>0</v>
          </cell>
          <cell r="AN50">
            <v>20</v>
          </cell>
          <cell r="AO50">
            <v>0</v>
          </cell>
          <cell r="AP50">
            <v>12</v>
          </cell>
          <cell r="AQ50">
            <v>12</v>
          </cell>
          <cell r="AR50">
            <v>0</v>
          </cell>
          <cell r="AS50">
            <v>12</v>
          </cell>
          <cell r="AT50">
            <v>0</v>
          </cell>
          <cell r="AU50">
            <v>5</v>
          </cell>
          <cell r="AV50">
            <v>5</v>
          </cell>
          <cell r="AW50">
            <v>0</v>
          </cell>
          <cell r="AX50">
            <v>10</v>
          </cell>
          <cell r="AY50">
            <v>0</v>
          </cell>
          <cell r="AZ50">
            <v>92690</v>
          </cell>
          <cell r="BA50" t="str">
            <v>0: No</v>
          </cell>
          <cell r="BB50" t="str">
            <v>N/A</v>
          </cell>
          <cell r="BC50" t="str">
            <v>N/A</v>
          </cell>
          <cell r="BD50" t="str">
            <v>N/A</v>
          </cell>
          <cell r="BE50" t="str">
            <v>N/A</v>
          </cell>
          <cell r="BF50" t="str">
            <v>0: Unknown</v>
          </cell>
          <cell r="BG50" t="str">
            <v>N/A</v>
          </cell>
          <cell r="BH50" t="str">
            <v>1: Yes</v>
          </cell>
          <cell r="BI50" t="str">
            <v>N_INITIATION,N_STAGE,N_MONITORING,N_BLOOD: Initiation, WHO Staging, Routine clinical monitoring, Blood draws for CD4</v>
          </cell>
          <cell r="BJ50" t="str">
            <v>doctor comes once/week, mostly to help treat/make decisions about the side effects of treatment, or in the case of severe OIs</v>
          </cell>
          <cell r="BK50" t="str">
            <v>1: Yes</v>
          </cell>
          <cell r="BL50">
            <v>0</v>
          </cell>
          <cell r="BM50" t="str">
            <v>0: No</v>
          </cell>
          <cell r="BN50" t="str">
            <v>N/A</v>
          </cell>
          <cell r="BO50" t="str">
            <v>N/A</v>
          </cell>
          <cell r="BP50" t="str">
            <v>N/A</v>
          </cell>
          <cell r="BQ50" t="str">
            <v>N/A</v>
          </cell>
          <cell r="BR50" t="str">
            <v>0: Unknown</v>
          </cell>
          <cell r="BS50" t="str">
            <v>N/A</v>
          </cell>
          <cell r="BT50" t="str">
            <v>1: Yes</v>
          </cell>
          <cell r="BU50" t="str">
            <v>0: No</v>
          </cell>
          <cell r="BV50" t="str">
            <v>0: No</v>
          </cell>
          <cell r="BW50" t="str">
            <v>0: No</v>
          </cell>
          <cell r="BX50" t="str">
            <v>0: No</v>
          </cell>
          <cell r="BY50" t="str">
            <v>0: No</v>
          </cell>
          <cell r="BZ50" t="str">
            <v>0: No</v>
          </cell>
          <cell r="CA50" t="str">
            <v/>
          </cell>
          <cell r="CB50" t="str">
            <v/>
          </cell>
          <cell r="CC50">
            <v>35.636374954437322</v>
          </cell>
          <cell r="CD50">
            <v>29.198451784601822</v>
          </cell>
          <cell r="CE50">
            <v>40.243929591744205</v>
          </cell>
          <cell r="CF50">
            <v>26.074462834010824</v>
          </cell>
          <cell r="CG50">
            <v>21.363955981540105</v>
          </cell>
          <cell r="CH50">
            <v>29.445723583728949</v>
          </cell>
          <cell r="CI50">
            <v>28.485274642053476</v>
          </cell>
          <cell r="CJ50">
            <v>0</v>
          </cell>
          <cell r="CK50">
            <v>42.72791196308021</v>
          </cell>
          <cell r="CL50">
            <v>0</v>
          </cell>
          <cell r="CM50">
            <v>9.5619121204265003</v>
          </cell>
          <cell r="CN50">
            <v>7.8344958030617162</v>
          </cell>
          <cell r="CO50">
            <v>10.798206008015255</v>
          </cell>
          <cell r="CP50">
            <v>10.445994404082288</v>
          </cell>
          <cell r="CQ50">
            <v>0</v>
          </cell>
          <cell r="CR50">
            <v>15.668991606123434</v>
          </cell>
          <cell r="CS50">
            <v>0</v>
          </cell>
          <cell r="CT50">
            <v>29.445723583728949</v>
          </cell>
          <cell r="CU50">
            <v>28.485274642053476</v>
          </cell>
          <cell r="CV50">
            <v>42.72791196308021</v>
          </cell>
          <cell r="CW50">
            <v>10.798206008015255</v>
          </cell>
          <cell r="CX50">
            <v>10.445994404082288</v>
          </cell>
          <cell r="CY50">
            <v>15.668991606123434</v>
          </cell>
          <cell r="CZ50">
            <v>25.542003087912903</v>
          </cell>
          <cell r="DA50">
            <v>20.927688256678664</v>
          </cell>
          <cell r="DB50">
            <v>27.903584342238222</v>
          </cell>
          <cell r="DC50">
            <v>0</v>
          </cell>
          <cell r="DD50">
            <v>41.855376513357335</v>
          </cell>
          <cell r="DE50">
            <v>0</v>
          </cell>
          <cell r="DF50">
            <v>0.5324597460979229</v>
          </cell>
          <cell r="DG50">
            <v>0.43626772486143878</v>
          </cell>
          <cell r="DH50">
            <v>0.58169029981525167</v>
          </cell>
          <cell r="DI50">
            <v>0</v>
          </cell>
          <cell r="DJ50">
            <v>0.87253544972287767</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0.73254437778484882</v>
          </cell>
          <cell r="EE50">
            <v>0.60020587734243547</v>
          </cell>
          <cell r="EF50">
            <v>0.80027450312324733</v>
          </cell>
          <cell r="EG50">
            <v>0</v>
          </cell>
          <cell r="EH50">
            <v>1.2004117546848712</v>
          </cell>
          <cell r="EI50">
            <v>0</v>
          </cell>
          <cell r="EJ50">
            <v>8.829367742641649</v>
          </cell>
          <cell r="EK50">
            <v>7.2342899257192812</v>
          </cell>
          <cell r="EL50">
            <v>9.6457199009590422</v>
          </cell>
          <cell r="EM50">
            <v>0</v>
          </cell>
          <cell r="EN50">
            <v>14.468579851438564</v>
          </cell>
          <cell r="EO50">
            <v>0</v>
          </cell>
          <cell r="EP50">
            <v>0</v>
          </cell>
          <cell r="EQ50">
            <v>0</v>
          </cell>
          <cell r="ER50">
            <v>0</v>
          </cell>
          <cell r="ES50">
            <v>0</v>
          </cell>
          <cell r="ET50">
            <v>0</v>
          </cell>
          <cell r="EU50">
            <v>0</v>
          </cell>
          <cell r="EV50">
            <v>0.47402725656725259</v>
          </cell>
          <cell r="EW50">
            <v>0</v>
          </cell>
          <cell r="EX50">
            <v>4.7402725656725258</v>
          </cell>
          <cell r="EY50">
            <v>0</v>
          </cell>
          <cell r="EZ50">
            <v>0</v>
          </cell>
          <cell r="FA50">
            <v>1.1139640529330437</v>
          </cell>
          <cell r="FB50">
            <v>0</v>
          </cell>
          <cell r="FC50">
            <v>0</v>
          </cell>
          <cell r="FD50">
            <v>0</v>
          </cell>
          <cell r="FE50">
            <v>6.328263875172822</v>
          </cell>
          <cell r="FF50">
            <v>0</v>
          </cell>
          <cell r="FG50">
            <v>4.4321548489038118</v>
          </cell>
          <cell r="FH50">
            <v>4.4321548489038118</v>
          </cell>
          <cell r="FI50">
            <v>0.38839141223432955</v>
          </cell>
          <cell r="FJ50">
            <v>0</v>
          </cell>
          <cell r="FK50">
            <v>3.8839141223432949</v>
          </cell>
          <cell r="FL50">
            <v>0</v>
          </cell>
          <cell r="FM50">
            <v>0</v>
          </cell>
          <cell r="FN50">
            <v>0.91271981875067443</v>
          </cell>
          <cell r="FO50">
            <v>0</v>
          </cell>
          <cell r="FP50">
            <v>0</v>
          </cell>
          <cell r="FQ50">
            <v>0</v>
          </cell>
          <cell r="FR50">
            <v>5.1850253533282986</v>
          </cell>
          <cell r="FS50">
            <v>0</v>
          </cell>
          <cell r="FT50">
            <v>3.6314597043909806</v>
          </cell>
          <cell r="FU50">
            <v>3.6314597043909806</v>
          </cell>
          <cell r="FV50">
            <v>0.53531593946495981</v>
          </cell>
          <cell r="FW50">
            <v>0</v>
          </cell>
          <cell r="FX50">
            <v>5.3531593946495972</v>
          </cell>
          <cell r="FY50">
            <v>0</v>
          </cell>
          <cell r="FZ50">
            <v>0</v>
          </cell>
          <cell r="GA50">
            <v>1.2579924577426556</v>
          </cell>
          <cell r="GB50">
            <v>0</v>
          </cell>
          <cell r="GC50">
            <v>0</v>
          </cell>
          <cell r="GD50">
            <v>0</v>
          </cell>
          <cell r="GE50">
            <v>7.1464677918572121</v>
          </cell>
          <cell r="GF50">
            <v>0</v>
          </cell>
          <cell r="GG50">
            <v>5.0052040339973738</v>
          </cell>
          <cell r="GH50">
            <v>5.0052040339973738</v>
          </cell>
          <cell r="GI50">
            <v>12067.268206039078</v>
          </cell>
          <cell r="GJ50">
            <v>0</v>
          </cell>
          <cell r="GK50">
            <v>3636.1492007104798</v>
          </cell>
          <cell r="GL50">
            <v>0</v>
          </cell>
          <cell r="GM50" t="e">
            <v>#DIV/0!</v>
          </cell>
          <cell r="GN50">
            <v>2798.9327689807642</v>
          </cell>
          <cell r="GO50">
            <v>0</v>
          </cell>
          <cell r="GP50">
            <v>0</v>
          </cell>
          <cell r="GQ50" t="str">
            <v/>
          </cell>
          <cell r="GR50">
            <v>0</v>
          </cell>
          <cell r="GS50">
            <v>2157.395769417084</v>
          </cell>
          <cell r="GT50">
            <v>0</v>
          </cell>
          <cell r="GU50">
            <v>1</v>
          </cell>
          <cell r="GV50">
            <v>0</v>
          </cell>
          <cell r="GW50">
            <v>1.1203619895532981</v>
          </cell>
          <cell r="GX50">
            <v>1.4650887555696976</v>
          </cell>
          <cell r="GY50">
            <v>0.5324597460979229</v>
          </cell>
          <cell r="GZ50">
            <v>0</v>
          </cell>
          <cell r="HA50">
            <v>2.5</v>
          </cell>
          <cell r="HB50">
            <v>93.068213622982341</v>
          </cell>
          <cell r="HC50">
            <v>90.261759572886106</v>
          </cell>
          <cell r="HD50">
            <v>0</v>
          </cell>
          <cell r="HE50">
            <v>128.76899595669289</v>
          </cell>
          <cell r="HF50">
            <v>0</v>
          </cell>
          <cell r="HG50">
            <v>84.692074396913952</v>
          </cell>
          <cell r="HH50">
            <v>8.3761392260684122</v>
          </cell>
          <cell r="HI50">
            <v>82.138201211326361</v>
          </cell>
          <cell r="HJ50">
            <v>8.1235583615597502</v>
          </cell>
          <cell r="HK50">
            <v>0</v>
          </cell>
          <cell r="HL50">
            <v>0</v>
          </cell>
          <cell r="HM50">
            <v>117.17978632059054</v>
          </cell>
          <cell r="HN50">
            <v>11.58920963610236</v>
          </cell>
          <cell r="HO50">
            <v>0</v>
          </cell>
          <cell r="HP50">
            <v>0</v>
          </cell>
          <cell r="HQ50">
            <v>43.5</v>
          </cell>
          <cell r="HR50">
            <v>188</v>
          </cell>
          <cell r="HS50">
            <v>5.5</v>
          </cell>
          <cell r="HT50">
            <v>8</v>
          </cell>
          <cell r="HU50" t="str">
            <v>1: Yes</v>
          </cell>
          <cell r="HV50" t="str">
            <v>1</v>
          </cell>
          <cell r="HW50" t="str">
            <v>30</v>
          </cell>
          <cell r="HX50" t="str">
            <v>ABC,AZT3TC: ABC, AZT-3TC</v>
          </cell>
          <cell r="HY50" t="str">
            <v>1: Yes</v>
          </cell>
          <cell r="HZ50" t="str">
            <v>0: No</v>
          </cell>
          <cell r="IA50" t="str">
            <v>N/A</v>
          </cell>
          <cell r="IB50" t="str">
            <v>N/A</v>
          </cell>
          <cell r="IC50" t="str">
            <v>N/A</v>
          </cell>
          <cell r="ID50">
            <v>0</v>
          </cell>
          <cell r="IE50">
            <v>177</v>
          </cell>
          <cell r="IF50">
            <v>0</v>
          </cell>
          <cell r="IG50">
            <v>41.5</v>
          </cell>
          <cell r="IH50">
            <v>0</v>
          </cell>
          <cell r="II50">
            <v>5.5</v>
          </cell>
          <cell r="IJ50">
            <v>0</v>
          </cell>
          <cell r="IK50">
            <v>8</v>
          </cell>
          <cell r="IL50">
            <v>0</v>
          </cell>
          <cell r="IM50">
            <v>0</v>
          </cell>
          <cell r="IN50">
            <v>55.289520426287744</v>
          </cell>
          <cell r="IO50">
            <v>102.12078152753109</v>
          </cell>
          <cell r="IP50">
            <v>125.86145648312612</v>
          </cell>
          <cell r="IQ50">
            <v>164.17051509769095</v>
          </cell>
          <cell r="IR50" t="str">
            <v>N/A</v>
          </cell>
          <cell r="IS50" t="str">
            <v>N/A</v>
          </cell>
          <cell r="IT50" t="str">
            <v>N/A</v>
          </cell>
          <cell r="IU50" t="str">
            <v>N/A</v>
          </cell>
          <cell r="IV50">
            <v>1955</v>
          </cell>
          <cell r="IW50">
            <v>0</v>
          </cell>
          <cell r="IX50">
            <v>434</v>
          </cell>
          <cell r="IY50">
            <v>43</v>
          </cell>
          <cell r="IZ50">
            <v>59</v>
          </cell>
          <cell r="JA50">
            <v>0</v>
          </cell>
          <cell r="JB50">
            <v>0</v>
          </cell>
          <cell r="JC50">
            <v>283</v>
          </cell>
          <cell r="JD50">
            <v>2118</v>
          </cell>
          <cell r="JE50">
            <v>0</v>
          </cell>
          <cell r="JF50">
            <v>434</v>
          </cell>
          <cell r="JG50">
            <v>43</v>
          </cell>
          <cell r="JH50">
            <v>59</v>
          </cell>
          <cell r="JI50">
            <v>0</v>
          </cell>
          <cell r="JJ50">
            <v>0</v>
          </cell>
          <cell r="JK50">
            <v>355</v>
          </cell>
          <cell r="JL50">
            <v>170</v>
          </cell>
          <cell r="JM50">
            <v>7</v>
          </cell>
          <cell r="JN50">
            <v>29</v>
          </cell>
          <cell r="JO50">
            <v>10</v>
          </cell>
          <cell r="JP50">
            <v>5.5</v>
          </cell>
          <cell r="JQ50">
            <v>0</v>
          </cell>
          <cell r="JR50">
            <v>8</v>
          </cell>
          <cell r="JS50">
            <v>0</v>
          </cell>
          <cell r="JT50">
            <v>0</v>
          </cell>
          <cell r="JU50">
            <v>0</v>
          </cell>
          <cell r="JV50">
            <v>5.6891651865008885</v>
          </cell>
          <cell r="JW50">
            <v>12.104795737122558</v>
          </cell>
          <cell r="JX50" t="str">
            <v/>
          </cell>
          <cell r="JY50">
            <v>3.1101243339253997</v>
          </cell>
          <cell r="JZ50">
            <v>16.078152753108348</v>
          </cell>
          <cell r="KA50">
            <v>4.483126110124334</v>
          </cell>
          <cell r="KB50" t="str">
            <v/>
          </cell>
          <cell r="KC50" t="str">
            <v/>
          </cell>
          <cell r="KD50">
            <v>13.179396092362346</v>
          </cell>
          <cell r="KE50" t="str">
            <v/>
          </cell>
          <cell r="KF50" t="str">
            <v>Tenofovir/Emtricitabine (TDF/FTC)</v>
          </cell>
          <cell r="KG50" t="str">
            <v/>
          </cell>
          <cell r="KH50" t="str">
            <v>1: Yes</v>
          </cell>
          <cell r="KI50" t="str">
            <v>1</v>
          </cell>
          <cell r="KJ50" t="str">
            <v>30</v>
          </cell>
          <cell r="KK50" t="str">
            <v>ABC,AZT3TC: ABC, AZT-3TC</v>
          </cell>
          <cell r="KL50" t="str">
            <v>1: Yes</v>
          </cell>
          <cell r="KM50">
            <v>177</v>
          </cell>
          <cell r="KN50">
            <v>41.5</v>
          </cell>
          <cell r="KO50">
            <v>5.5</v>
          </cell>
          <cell r="KP50">
            <v>8</v>
          </cell>
          <cell r="KQ50">
            <v>11.510110090655257</v>
          </cell>
          <cell r="KR50">
            <v>11.510110090655257</v>
          </cell>
          <cell r="KS50">
            <v>11.510110090655257</v>
          </cell>
          <cell r="KT50">
            <v>0</v>
          </cell>
          <cell r="KU50">
            <v>11.510110090655258</v>
          </cell>
          <cell r="KV50">
            <v>0</v>
          </cell>
          <cell r="KW50">
            <v>14.469997744230859</v>
          </cell>
          <cell r="KX50">
            <v>14.469997744230859</v>
          </cell>
          <cell r="KY50">
            <v>14.469997744230861</v>
          </cell>
          <cell r="KZ50">
            <v>0</v>
          </cell>
          <cell r="LA50">
            <v>14.469997744230861</v>
          </cell>
          <cell r="LB50">
            <v>0</v>
          </cell>
          <cell r="LC50">
            <v>0</v>
          </cell>
          <cell r="LD50">
            <v>0</v>
          </cell>
          <cell r="LE50">
            <v>0</v>
          </cell>
          <cell r="LF50">
            <v>0</v>
          </cell>
          <cell r="LG50">
            <v>0</v>
          </cell>
          <cell r="LH50">
            <v>0</v>
          </cell>
          <cell r="LI50">
            <v>11.510110090655257</v>
          </cell>
          <cell r="LJ50">
            <v>11.510110090655257</v>
          </cell>
          <cell r="LK50">
            <v>11.510110090655257</v>
          </cell>
          <cell r="LL50">
            <v>0</v>
          </cell>
          <cell r="LM50">
            <v>11.510110090655258</v>
          </cell>
          <cell r="LN50">
            <v>0</v>
          </cell>
          <cell r="LO50">
            <v>0</v>
          </cell>
          <cell r="LP50">
            <v>0</v>
          </cell>
          <cell r="LQ50">
            <v>0</v>
          </cell>
          <cell r="LR50">
            <v>0</v>
          </cell>
          <cell r="LS50">
            <v>0</v>
          </cell>
          <cell r="LT50">
            <v>0</v>
          </cell>
          <cell r="LU50">
            <v>0</v>
          </cell>
          <cell r="LV50">
            <v>0</v>
          </cell>
          <cell r="LW50">
            <v>0</v>
          </cell>
          <cell r="LX50">
            <v>0</v>
          </cell>
          <cell r="LY50">
            <v>0</v>
          </cell>
          <cell r="LZ50">
            <v>0</v>
          </cell>
          <cell r="MA50">
            <v>0</v>
          </cell>
          <cell r="MB50">
            <v>0</v>
          </cell>
          <cell r="MC50">
            <v>0</v>
          </cell>
          <cell r="MD50">
            <v>0</v>
          </cell>
          <cell r="ME50">
            <v>0</v>
          </cell>
          <cell r="MF50">
            <v>0</v>
          </cell>
          <cell r="MG50">
            <v>0</v>
          </cell>
          <cell r="MH50">
            <v>0</v>
          </cell>
          <cell r="MI50">
            <v>0</v>
          </cell>
          <cell r="MJ50">
            <v>0</v>
          </cell>
          <cell r="MK50">
            <v>0</v>
          </cell>
          <cell r="ML50">
            <v>0</v>
          </cell>
          <cell r="MM50">
            <v>11.510110090655257</v>
          </cell>
          <cell r="MN50">
            <v>11.510110090655257</v>
          </cell>
          <cell r="MO50">
            <v>11.510110090655257</v>
          </cell>
          <cell r="MP50">
            <v>0</v>
          </cell>
          <cell r="MQ50">
            <v>11.510110090655258</v>
          </cell>
          <cell r="MR50">
            <v>0</v>
          </cell>
          <cell r="MS50">
            <v>0</v>
          </cell>
          <cell r="MT50">
            <v>1.8321153466324314</v>
          </cell>
          <cell r="MU50">
            <v>0</v>
          </cell>
          <cell r="MV50">
            <v>0</v>
          </cell>
          <cell r="MW50">
            <v>0</v>
          </cell>
          <cell r="MX50">
            <v>0</v>
          </cell>
          <cell r="MY50">
            <v>0</v>
          </cell>
          <cell r="MZ50">
            <v>0</v>
          </cell>
          <cell r="NA50">
            <v>0</v>
          </cell>
          <cell r="NB50">
            <v>0</v>
          </cell>
          <cell r="NC50" t="str">
            <v/>
          </cell>
          <cell r="ND50">
            <v>6.2824156305506218</v>
          </cell>
          <cell r="NE50">
            <v>0</v>
          </cell>
          <cell r="NF50">
            <v>0</v>
          </cell>
          <cell r="NG50" t="str">
            <v>N/A</v>
          </cell>
          <cell r="NH50" t="str">
            <v>N/A</v>
          </cell>
          <cell r="NI50" t="str">
            <v>N/A</v>
          </cell>
          <cell r="NJ50" t="str">
            <v>N/A</v>
          </cell>
          <cell r="NK50" t="str">
            <v>N/A</v>
          </cell>
          <cell r="NL50" t="str">
            <v>N/A</v>
          </cell>
          <cell r="NM50">
            <v>322.45230100730788</v>
          </cell>
          <cell r="NN50">
            <v>420.16511949437097</v>
          </cell>
          <cell r="NO50">
            <v>773</v>
          </cell>
          <cell r="NP50">
            <v>0</v>
          </cell>
          <cell r="NQ50">
            <v>0</v>
          </cell>
          <cell r="NR50">
            <v>0</v>
          </cell>
          <cell r="NS50">
            <v>0</v>
          </cell>
          <cell r="NT50">
            <v>0</v>
          </cell>
          <cell r="NU50">
            <v>13.96583662548163</v>
          </cell>
          <cell r="NV50">
            <v>15.231657295834474</v>
          </cell>
          <cell r="NW50">
            <v>11.510110090655255</v>
          </cell>
          <cell r="NX50">
            <v>14.469997744230859</v>
          </cell>
          <cell r="NY50">
            <v>0</v>
          </cell>
          <cell r="NZ50">
            <v>11.510110090655255</v>
          </cell>
          <cell r="OA50">
            <v>0</v>
          </cell>
          <cell r="OB50">
            <v>0</v>
          </cell>
          <cell r="OC50">
            <v>0</v>
          </cell>
          <cell r="OD50">
            <v>0</v>
          </cell>
          <cell r="OE50">
            <v>11.510110090655255</v>
          </cell>
          <cell r="OF50">
            <v>0</v>
          </cell>
          <cell r="OG50">
            <v>1.8321153466324311</v>
          </cell>
          <cell r="OH50">
            <v>0</v>
          </cell>
          <cell r="OI50">
            <v>0</v>
          </cell>
          <cell r="OJ50">
            <v>0</v>
          </cell>
          <cell r="OK50">
            <v>0</v>
          </cell>
          <cell r="OL50">
            <v>0</v>
          </cell>
          <cell r="OM50">
            <v>0</v>
          </cell>
          <cell r="ON50">
            <v>0</v>
          </cell>
          <cell r="OO50">
            <v>0</v>
          </cell>
          <cell r="OP50">
            <v>6.3060401975955545</v>
          </cell>
          <cell r="OQ50">
            <v>6.3060401975955527</v>
          </cell>
          <cell r="OR50">
            <v>6.3060401975955527</v>
          </cell>
          <cell r="OS50">
            <v>6.3060401975955527</v>
          </cell>
          <cell r="OT50">
            <v>6.3060401975955545</v>
          </cell>
          <cell r="OU50">
            <v>0</v>
          </cell>
          <cell r="OV50">
            <v>6.3060401975955545</v>
          </cell>
          <cell r="OW50">
            <v>4.3272963150976214</v>
          </cell>
          <cell r="OX50">
            <v>4.3272963150976205</v>
          </cell>
          <cell r="OY50">
            <v>4.3272963150976214</v>
          </cell>
          <cell r="OZ50">
            <v>0</v>
          </cell>
          <cell r="PA50">
            <v>4.3272963150976214</v>
          </cell>
          <cell r="PB50">
            <v>0</v>
          </cell>
          <cell r="PC50">
            <v>5.6252347989611549</v>
          </cell>
          <cell r="PD50">
            <v>0</v>
          </cell>
          <cell r="PE50">
            <v>5.6252347989611531</v>
          </cell>
          <cell r="PF50">
            <v>5.625234798961154</v>
          </cell>
          <cell r="PG50">
            <v>0</v>
          </cell>
          <cell r="PH50">
            <v>5.625234798961154</v>
          </cell>
          <cell r="PI50">
            <v>0.68080539863440004</v>
          </cell>
          <cell r="PJ50">
            <v>0</v>
          </cell>
          <cell r="PK50">
            <v>0.68080539863440004</v>
          </cell>
          <cell r="PL50">
            <v>0.68080539863440015</v>
          </cell>
          <cell r="PM50">
            <v>0</v>
          </cell>
          <cell r="PN50">
            <v>0.68080539863440015</v>
          </cell>
          <cell r="PO50">
            <v>0</v>
          </cell>
          <cell r="PP50">
            <v>1</v>
          </cell>
          <cell r="PQ50">
            <v>1</v>
          </cell>
          <cell r="PR50">
            <v>1</v>
          </cell>
          <cell r="PS50">
            <v>1</v>
          </cell>
          <cell r="PT50" t="str">
            <v>1: Yes</v>
          </cell>
          <cell r="PU50" t="str">
            <v>1: Yes</v>
          </cell>
          <cell r="PV50" t="str">
            <v>Blank</v>
          </cell>
          <cell r="PW50" t="str">
            <v>1: Yes</v>
          </cell>
          <cell r="PX50" t="str">
            <v>0: All patients when initiated</v>
          </cell>
          <cell r="PY50">
            <v>1</v>
          </cell>
          <cell r="PZ50" t="str">
            <v>0: No</v>
          </cell>
          <cell r="QA50" t="str">
            <v>N/A</v>
          </cell>
          <cell r="QB50" t="str">
            <v>N/A</v>
          </cell>
          <cell r="QC50">
            <v>1.5036683437006328E-4</v>
          </cell>
          <cell r="QD50">
            <v>1.9143797038311942E-3</v>
          </cell>
          <cell r="QE50">
            <v>0.56404385383598266</v>
          </cell>
          <cell r="QF50">
            <v>0</v>
          </cell>
          <cell r="QG50">
            <v>0</v>
          </cell>
          <cell r="QH50">
            <v>0</v>
          </cell>
          <cell r="QI50">
            <v>1.4124349782439312</v>
          </cell>
          <cell r="QJ50">
            <v>4.3272963150976214</v>
          </cell>
          <cell r="QK50">
            <v>2.0030387981767212E-4</v>
          </cell>
          <cell r="QL50">
            <v>1.5036683437006328E-4</v>
          </cell>
          <cell r="QM50">
            <v>1.9143797038311942E-3</v>
          </cell>
          <cell r="QN50">
            <v>0.56404385383598266</v>
          </cell>
          <cell r="QO50">
            <v>0</v>
          </cell>
          <cell r="QP50">
            <v>0</v>
          </cell>
          <cell r="QQ50">
            <v>0</v>
          </cell>
          <cell r="QR50">
            <v>1.4124349782439312</v>
          </cell>
          <cell r="QS50">
            <v>4.3272963150976205</v>
          </cell>
          <cell r="QT50">
            <v>2.0030387981767212E-4</v>
          </cell>
          <cell r="QU50">
            <v>1.5036683437006328E-4</v>
          </cell>
          <cell r="QV50">
            <v>1.914379703831194E-3</v>
          </cell>
          <cell r="QW50">
            <v>0.56404385383598254</v>
          </cell>
          <cell r="QX50">
            <v>0</v>
          </cell>
          <cell r="QY50">
            <v>0</v>
          </cell>
          <cell r="QZ50">
            <v>0</v>
          </cell>
          <cell r="RA50">
            <v>1.4124349782439312</v>
          </cell>
          <cell r="RB50">
            <v>4.3272963150976205</v>
          </cell>
          <cell r="RC50">
            <v>2.0030387981767212E-4</v>
          </cell>
          <cell r="RD50">
            <v>6.3859070209148037</v>
          </cell>
          <cell r="RE50">
            <v>10.956234241576295</v>
          </cell>
          <cell r="RF50">
            <v>0</v>
          </cell>
          <cell r="RG50">
            <v>3.5103835350489487</v>
          </cell>
          <cell r="RH50">
            <v>0</v>
          </cell>
          <cell r="RI50">
            <v>81.23579710274285</v>
          </cell>
          <cell r="RJ50">
            <v>0</v>
          </cell>
          <cell r="RK50">
            <v>18.753253667534086</v>
          </cell>
          <cell r="RL50">
            <v>0</v>
          </cell>
          <cell r="RM50">
            <v>2.8785144987401377</v>
          </cell>
          <cell r="RN50">
            <v>0</v>
          </cell>
          <cell r="RO50">
            <v>66.613353624249129</v>
          </cell>
          <cell r="RP50">
            <v>0</v>
          </cell>
          <cell r="RQ50">
            <v>4.1165678782391897</v>
          </cell>
          <cell r="RR50">
            <v>0</v>
          </cell>
          <cell r="RS50">
            <v>0.63186903630881075</v>
          </cell>
          <cell r="RT50">
            <v>0</v>
          </cell>
          <cell r="RU50">
            <v>14.622443478493715</v>
          </cell>
          <cell r="RV50">
            <v>0</v>
          </cell>
          <cell r="RW50">
            <v>6.6165832840478931</v>
          </cell>
          <cell r="RX50">
            <v>7.015232189679879</v>
          </cell>
          <cell r="RY50">
            <v>5.8521822642898096</v>
          </cell>
          <cell r="RZ50">
            <v>6.8770136556980201</v>
          </cell>
          <cell r="SA50">
            <v>0</v>
          </cell>
          <cell r="SB50">
            <v>8.9266764385144413</v>
          </cell>
          <cell r="SC50">
            <v>0</v>
          </cell>
          <cell r="SD50">
            <v>1.225212920400117</v>
          </cell>
          <cell r="SE50">
            <v>1.0038709163856605</v>
          </cell>
          <cell r="SF50">
            <v>1.3384945551808807</v>
          </cell>
          <cell r="SG50">
            <v>0</v>
          </cell>
          <cell r="SH50">
            <v>2.007741832771321</v>
          </cell>
          <cell r="SI50">
            <v>0</v>
          </cell>
          <cell r="SJ50">
            <v>3.189087459081295</v>
          </cell>
          <cell r="SK50">
            <v>3.1147657152666994</v>
          </cell>
          <cell r="SL50">
            <v>3.2271249236672066</v>
          </cell>
          <cell r="SM50">
            <v>0</v>
          </cell>
          <cell r="SN50">
            <v>3.4518433404682201</v>
          </cell>
          <cell r="SO50">
            <v>0</v>
          </cell>
          <cell r="SP50">
            <v>0</v>
          </cell>
          <cell r="SQ50">
            <v>0</v>
          </cell>
          <cell r="SR50">
            <v>0</v>
          </cell>
          <cell r="SS50">
            <v>0</v>
          </cell>
          <cell r="ST50">
            <v>0</v>
          </cell>
          <cell r="SU50">
            <v>0</v>
          </cell>
          <cell r="SV50">
            <v>0</v>
          </cell>
          <cell r="SW50">
            <v>0</v>
          </cell>
          <cell r="SX50">
            <v>0</v>
          </cell>
          <cell r="SY50">
            <v>0</v>
          </cell>
          <cell r="SZ50">
            <v>0</v>
          </cell>
          <cell r="TA50">
            <v>0</v>
          </cell>
          <cell r="TB50">
            <v>0</v>
          </cell>
          <cell r="TC50">
            <v>0</v>
          </cell>
          <cell r="TD50">
            <v>0</v>
          </cell>
          <cell r="TE50">
            <v>0</v>
          </cell>
          <cell r="TF50">
            <v>0</v>
          </cell>
          <cell r="TG50">
            <v>0</v>
          </cell>
          <cell r="TH50">
            <v>0</v>
          </cell>
          <cell r="TI50">
            <v>0</v>
          </cell>
          <cell r="TJ50">
            <v>0</v>
          </cell>
          <cell r="TK50">
            <v>0</v>
          </cell>
          <cell r="TL50">
            <v>0</v>
          </cell>
          <cell r="TM50">
            <v>0</v>
          </cell>
          <cell r="TN50">
            <v>2.0855532910549108</v>
          </cell>
          <cell r="TO50">
            <v>1.7087856801075112</v>
          </cell>
          <cell r="TP50">
            <v>2.2783809068100145</v>
          </cell>
          <cell r="TQ50">
            <v>0</v>
          </cell>
          <cell r="TR50">
            <v>3.4175713602150224</v>
          </cell>
          <cell r="TS50">
            <v>0</v>
          </cell>
          <cell r="TT50">
            <v>3.0219237606162356E-2</v>
          </cell>
          <cell r="TU50">
            <v>2.4759952529938508E-2</v>
          </cell>
          <cell r="TV50">
            <v>3.3013270039918011E-2</v>
          </cell>
          <cell r="TW50">
            <v>0</v>
          </cell>
          <cell r="TX50">
            <v>4.9519905059877023E-2</v>
          </cell>
          <cell r="TY50">
            <v>0</v>
          </cell>
          <cell r="TZ50">
            <v>1.6252363082305805</v>
          </cell>
          <cell r="UA50">
            <v>1.6252363082305805</v>
          </cell>
          <cell r="UB50">
            <v>0</v>
          </cell>
          <cell r="UC50">
            <v>0</v>
          </cell>
          <cell r="UD50">
            <v>1</v>
          </cell>
          <cell r="UE50">
            <v>0</v>
          </cell>
          <cell r="UF50">
            <v>1</v>
          </cell>
          <cell r="UG50">
            <v>0</v>
          </cell>
          <cell r="UH50">
            <v>0</v>
          </cell>
          <cell r="UI50">
            <v>0</v>
          </cell>
          <cell r="UJ50">
            <v>3.6063523230738519</v>
          </cell>
          <cell r="UK50">
            <v>3.6063523230738523</v>
          </cell>
          <cell r="UL50">
            <v>3.6063523230738523</v>
          </cell>
          <cell r="UM50">
            <v>3.6063523230738528</v>
          </cell>
          <cell r="UN50">
            <v>0</v>
          </cell>
          <cell r="UO50">
            <v>3.6063523230738528</v>
          </cell>
          <cell r="UP50">
            <v>0</v>
          </cell>
          <cell r="UQ50">
            <v>0.72127046461477051</v>
          </cell>
          <cell r="UR50">
            <v>0.7212704646147704</v>
          </cell>
          <cell r="US50">
            <v>0.72127046461477062</v>
          </cell>
          <cell r="UT50">
            <v>0</v>
          </cell>
          <cell r="UU50">
            <v>0.72127046461477051</v>
          </cell>
          <cell r="UV50">
            <v>0</v>
          </cell>
          <cell r="UW50">
            <v>0</v>
          </cell>
          <cell r="UX50">
            <v>0</v>
          </cell>
          <cell r="UY50">
            <v>0</v>
          </cell>
          <cell r="UZ50">
            <v>0</v>
          </cell>
          <cell r="VA50">
            <v>0</v>
          </cell>
          <cell r="VB50">
            <v>0</v>
          </cell>
          <cell r="VC50">
            <v>0</v>
          </cell>
          <cell r="VD50">
            <v>0.72127046461477051</v>
          </cell>
          <cell r="VE50">
            <v>0.7212704646147704</v>
          </cell>
          <cell r="VF50">
            <v>0.72127046461477062</v>
          </cell>
          <cell r="VG50">
            <v>0</v>
          </cell>
          <cell r="VH50">
            <v>0.72127046461477051</v>
          </cell>
          <cell r="VI50">
            <v>0</v>
          </cell>
          <cell r="VJ50">
            <v>0</v>
          </cell>
          <cell r="VK50">
            <v>0</v>
          </cell>
          <cell r="VL50">
            <v>0</v>
          </cell>
          <cell r="VM50">
            <v>0</v>
          </cell>
          <cell r="VN50">
            <v>0</v>
          </cell>
          <cell r="VO50">
            <v>0</v>
          </cell>
          <cell r="VP50">
            <v>0</v>
          </cell>
          <cell r="VQ50">
            <v>0</v>
          </cell>
          <cell r="VR50">
            <v>0</v>
          </cell>
          <cell r="VS50">
            <v>0</v>
          </cell>
          <cell r="VT50">
            <v>0</v>
          </cell>
          <cell r="VU50">
            <v>0</v>
          </cell>
          <cell r="VV50">
            <v>0.72127046461477051</v>
          </cell>
          <cell r="VW50">
            <v>0.7212704646147704</v>
          </cell>
          <cell r="VX50">
            <v>0.72127046461477062</v>
          </cell>
          <cell r="VY50">
            <v>0</v>
          </cell>
          <cell r="VZ50">
            <v>0.72127046461477051</v>
          </cell>
          <cell r="WA50">
            <v>0</v>
          </cell>
          <cell r="WB50">
            <v>0.72127046461477051</v>
          </cell>
          <cell r="WC50">
            <v>0.7212704646147704</v>
          </cell>
          <cell r="WD50">
            <v>0.72127046461477062</v>
          </cell>
          <cell r="WE50">
            <v>0</v>
          </cell>
          <cell r="WF50">
            <v>0.72127046461477051</v>
          </cell>
          <cell r="WG50">
            <v>0</v>
          </cell>
          <cell r="WH50">
            <v>0.72127046461477051</v>
          </cell>
          <cell r="WI50">
            <v>0.7212704646147704</v>
          </cell>
          <cell r="WJ50">
            <v>0.72127046461477062</v>
          </cell>
          <cell r="WK50">
            <v>0</v>
          </cell>
          <cell r="WL50">
            <v>0.72127046461477051</v>
          </cell>
          <cell r="WM50">
            <v>0</v>
          </cell>
          <cell r="WN50">
            <v>0</v>
          </cell>
          <cell r="WO50">
            <v>16.618458001121919</v>
          </cell>
          <cell r="WP50">
            <v>18.767117996024812</v>
          </cell>
          <cell r="WQ50">
            <v>13.61623468438024</v>
          </cell>
          <cell r="WR50">
            <v>18.154979579173656</v>
          </cell>
          <cell r="WS50">
            <v>0</v>
          </cell>
          <cell r="WT50">
            <v>27.23246936876048</v>
          </cell>
          <cell r="WU50">
            <v>0</v>
          </cell>
          <cell r="WV50">
            <v>0</v>
          </cell>
          <cell r="WW50">
            <v>0</v>
          </cell>
          <cell r="WX50">
            <v>0</v>
          </cell>
          <cell r="WY50">
            <v>0</v>
          </cell>
          <cell r="WZ50">
            <v>0</v>
          </cell>
          <cell r="XA50">
            <v>0</v>
          </cell>
          <cell r="XB50">
            <v>0</v>
          </cell>
          <cell r="XC50">
            <v>0</v>
          </cell>
          <cell r="XD50">
            <v>0</v>
          </cell>
          <cell r="XE50">
            <v>0</v>
          </cell>
          <cell r="XF50">
            <v>0</v>
          </cell>
          <cell r="XG50">
            <v>0</v>
          </cell>
          <cell r="XH50">
            <v>0</v>
          </cell>
          <cell r="XI50">
            <v>0</v>
          </cell>
          <cell r="XJ50">
            <v>0</v>
          </cell>
          <cell r="XK50">
            <v>0</v>
          </cell>
          <cell r="XL50">
            <v>0</v>
          </cell>
          <cell r="XM50">
            <v>0</v>
          </cell>
          <cell r="XN50">
            <v>0</v>
          </cell>
          <cell r="XO50">
            <v>0</v>
          </cell>
          <cell r="XP50">
            <v>0</v>
          </cell>
          <cell r="XQ50">
            <v>0</v>
          </cell>
          <cell r="XR50">
            <v>0</v>
          </cell>
          <cell r="XS50">
            <v>0</v>
          </cell>
          <cell r="XT50">
            <v>0</v>
          </cell>
          <cell r="XU50">
            <v>0</v>
          </cell>
          <cell r="XV50">
            <v>0</v>
          </cell>
          <cell r="XW50">
            <v>0</v>
          </cell>
          <cell r="XX50">
            <v>0</v>
          </cell>
          <cell r="XY50">
            <v>0</v>
          </cell>
          <cell r="XZ50">
            <v>0</v>
          </cell>
          <cell r="YA50">
            <v>0</v>
          </cell>
          <cell r="YB50">
            <v>0</v>
          </cell>
          <cell r="YC50">
            <v>0</v>
          </cell>
          <cell r="YD50">
            <v>0</v>
          </cell>
          <cell r="YE50">
            <v>0</v>
          </cell>
          <cell r="YF50">
            <v>0</v>
          </cell>
          <cell r="YG50">
            <v>0</v>
          </cell>
          <cell r="YH50">
            <v>0</v>
          </cell>
          <cell r="YI50">
            <v>0</v>
          </cell>
          <cell r="YJ50">
            <v>0</v>
          </cell>
          <cell r="YK50">
            <v>0</v>
          </cell>
          <cell r="YL50">
            <v>0</v>
          </cell>
          <cell r="YM50">
            <v>0</v>
          </cell>
          <cell r="YN50">
            <v>0</v>
          </cell>
          <cell r="YO50">
            <v>0</v>
          </cell>
          <cell r="YP50">
            <v>0</v>
          </cell>
          <cell r="YQ50">
            <v>0</v>
          </cell>
          <cell r="YR50">
            <v>1.818020823941604</v>
          </cell>
          <cell r="YS50">
            <v>0</v>
          </cell>
          <cell r="YT50">
            <v>1.1618930077822283</v>
          </cell>
          <cell r="YU50">
            <v>0</v>
          </cell>
          <cell r="YV50">
            <v>0.98762694840743759</v>
          </cell>
          <cell r="YW50">
            <v>9.6157649846393696</v>
          </cell>
          <cell r="YX50">
            <v>2.7703537067058086</v>
          </cell>
          <cell r="YY50">
            <v>0.2647985296454724</v>
          </cell>
          <cell r="YZ50">
            <v>0</v>
          </cell>
          <cell r="ZA50">
            <v>2.0530792519882977</v>
          </cell>
          <cell r="ZB50">
            <v>0</v>
          </cell>
          <cell r="ZC50">
            <v>1.3121183189398895</v>
          </cell>
          <cell r="ZD50">
            <v>0</v>
          </cell>
          <cell r="ZE50">
            <v>1.1153207761854311</v>
          </cell>
          <cell r="ZF50">
            <v>10.85902170204888</v>
          </cell>
          <cell r="ZG50">
            <v>3.1285426662908589</v>
          </cell>
          <cell r="ZH50">
            <v>0.29903528057145623</v>
          </cell>
          <cell r="ZI50">
            <v>0</v>
          </cell>
          <cell r="ZJ50">
            <v>0.17</v>
          </cell>
          <cell r="ZK50">
            <v>8.0128472893408063</v>
          </cell>
          <cell r="ZL50">
            <v>8.0128472893408063</v>
          </cell>
          <cell r="ZM50">
            <v>8.0128472893408063</v>
          </cell>
          <cell r="ZN50">
            <v>8.012847289340808</v>
          </cell>
          <cell r="ZO50">
            <v>0</v>
          </cell>
          <cell r="ZP50">
            <v>8.012847289340808</v>
          </cell>
          <cell r="ZQ50">
            <v>0</v>
          </cell>
          <cell r="ZR50">
            <v>0</v>
          </cell>
          <cell r="ZS50">
            <v>68</v>
          </cell>
          <cell r="ZT50">
            <v>59</v>
          </cell>
          <cell r="ZU50">
            <v>9</v>
          </cell>
          <cell r="ZV50">
            <v>0</v>
          </cell>
          <cell r="ZW50">
            <v>0</v>
          </cell>
        </row>
        <row r="51">
          <cell r="A51" t="str">
            <v>Rwanda_20</v>
          </cell>
          <cell r="B51" t="str">
            <v>Rwanda</v>
          </cell>
          <cell r="C51" t="str">
            <v>Nyanza HD</v>
          </cell>
          <cell r="D51" t="str">
            <v>Hospital</v>
          </cell>
          <cell r="E51" t="str">
            <v>Secondary</v>
          </cell>
          <cell r="F51" t="str">
            <v>Rural</v>
          </cell>
          <cell r="G51" t="str">
            <v>No</v>
          </cell>
          <cell r="H51">
            <v>38322</v>
          </cell>
          <cell r="I51">
            <v>283558</v>
          </cell>
          <cell r="J51">
            <v>14400</v>
          </cell>
          <cell r="K51">
            <v>156</v>
          </cell>
          <cell r="L51">
            <v>4019</v>
          </cell>
          <cell r="M51" t="str">
            <v>USD</v>
          </cell>
          <cell r="N51">
            <v>1</v>
          </cell>
          <cell r="O51">
            <v>0.31</v>
          </cell>
          <cell r="P51">
            <v>0</v>
          </cell>
          <cell r="Q51">
            <v>0.19</v>
          </cell>
          <cell r="R51">
            <v>0.5</v>
          </cell>
          <cell r="S51">
            <v>0</v>
          </cell>
          <cell r="T51">
            <v>14400</v>
          </cell>
          <cell r="U51" t="str">
            <v>Jul-09</v>
          </cell>
          <cell r="V51" t="str">
            <v>Jun-10</v>
          </cell>
          <cell r="W51">
            <v>723.75</v>
          </cell>
          <cell r="X51">
            <v>747.58333333333337</v>
          </cell>
          <cell r="Y51">
            <v>8.5</v>
          </cell>
          <cell r="Z51">
            <v>79.416666666666671</v>
          </cell>
          <cell r="AA51">
            <v>0.33333333333333331</v>
          </cell>
          <cell r="AB51">
            <v>1559.5833333333333</v>
          </cell>
          <cell r="AC51">
            <v>835.83333333333337</v>
          </cell>
          <cell r="AD51">
            <v>12</v>
          </cell>
          <cell r="AE51">
            <v>10.511354528453115</v>
          </cell>
          <cell r="AF51">
            <v>12</v>
          </cell>
          <cell r="AG51">
            <v>12</v>
          </cell>
          <cell r="AH51">
            <v>12</v>
          </cell>
          <cell r="AI51">
            <v>12</v>
          </cell>
          <cell r="AJ51">
            <v>12</v>
          </cell>
          <cell r="AK51">
            <v>10</v>
          </cell>
          <cell r="AL51">
            <v>10</v>
          </cell>
          <cell r="AM51">
            <v>10</v>
          </cell>
          <cell r="AN51">
            <v>20</v>
          </cell>
          <cell r="AO51">
            <v>20</v>
          </cell>
          <cell r="AP51">
            <v>12</v>
          </cell>
          <cell r="AQ51">
            <v>12</v>
          </cell>
          <cell r="AR51">
            <v>12</v>
          </cell>
          <cell r="AS51">
            <v>12</v>
          </cell>
          <cell r="AT51">
            <v>12</v>
          </cell>
          <cell r="AU51">
            <v>3</v>
          </cell>
          <cell r="AV51">
            <v>3</v>
          </cell>
          <cell r="AW51">
            <v>3</v>
          </cell>
          <cell r="AX51">
            <v>3</v>
          </cell>
          <cell r="AY51">
            <v>3</v>
          </cell>
          <cell r="AZ51">
            <v>252865</v>
          </cell>
          <cell r="BA51" t="str">
            <v>1: Yes</v>
          </cell>
          <cell r="BB51" t="str">
            <v>75</v>
          </cell>
          <cell r="BC51" t="str">
            <v>22</v>
          </cell>
          <cell r="BD51" t="str">
            <v>7</v>
          </cell>
          <cell r="BE51" t="str">
            <v>18</v>
          </cell>
          <cell r="BF51" t="str">
            <v>N/A</v>
          </cell>
          <cell r="BG51" t="str">
            <v>N/A</v>
          </cell>
          <cell r="BH51" t="str">
            <v>1: Yes</v>
          </cell>
          <cell r="BI51" t="str">
            <v>N_INITIATION,N_STAGE,N_MONITORING,N_BLOOD: Initiation, WHO Staging, Routine clinical monitoring, Blood draws for CD4</v>
          </cell>
          <cell r="BJ51" t="str">
            <v>The doctor provides clinical oversight to care for ART patients (including follow-up), initiation and consultation for severe OIs and toxicity/adherence issues.</v>
          </cell>
          <cell r="BK51" t="str">
            <v>1: Yes</v>
          </cell>
          <cell r="BL51">
            <v>0.50013631382220802</v>
          </cell>
          <cell r="BM51" t="str">
            <v>1: Yes</v>
          </cell>
          <cell r="BN51" t="str">
            <v>75</v>
          </cell>
          <cell r="BO51" t="str">
            <v>22</v>
          </cell>
          <cell r="BP51" t="str">
            <v>7</v>
          </cell>
          <cell r="BQ51" t="str">
            <v>18</v>
          </cell>
          <cell r="BR51" t="str">
            <v>N/A</v>
          </cell>
          <cell r="BS51" t="str">
            <v>N/A</v>
          </cell>
          <cell r="BT51" t="str">
            <v>1: Yes</v>
          </cell>
          <cell r="BU51" t="str">
            <v>0: No</v>
          </cell>
          <cell r="BV51" t="str">
            <v>0: No</v>
          </cell>
          <cell r="BW51" t="str">
            <v>0: No</v>
          </cell>
          <cell r="BX51" t="str">
            <v>0: No</v>
          </cell>
          <cell r="BY51" t="str">
            <v>0: No</v>
          </cell>
          <cell r="BZ51" t="str">
            <v>0: No</v>
          </cell>
          <cell r="CA51" t="str">
            <v/>
          </cell>
          <cell r="CB51" t="str">
            <v>Organized according to TRACnet ID number, which is issued according to date of initiation.</v>
          </cell>
          <cell r="CC51">
            <v>33.549008389372425</v>
          </cell>
          <cell r="CD51">
            <v>32.279303170040777</v>
          </cell>
          <cell r="CE51">
            <v>34.648449050378922</v>
          </cell>
          <cell r="CF51">
            <v>28.628473246211168</v>
          </cell>
          <cell r="CG51">
            <v>27.544991985592883</v>
          </cell>
          <cell r="CH51">
            <v>29.56666215433377</v>
          </cell>
          <cell r="CI51">
            <v>27.544991985592887</v>
          </cell>
          <cell r="CJ51">
            <v>27.544991985592887</v>
          </cell>
          <cell r="CK51">
            <v>48.733447359125876</v>
          </cell>
          <cell r="CL51">
            <v>48.733447359125883</v>
          </cell>
          <cell r="CM51">
            <v>4.9205351431612545</v>
          </cell>
          <cell r="CN51">
            <v>4.734311184447896</v>
          </cell>
          <cell r="CO51">
            <v>5.0817868960451538</v>
          </cell>
          <cell r="CP51">
            <v>4.734311184447896</v>
          </cell>
          <cell r="CQ51">
            <v>4.7343111844478969</v>
          </cell>
          <cell r="CR51">
            <v>8.3760890186385861</v>
          </cell>
          <cell r="CS51">
            <v>8.3760890186385879</v>
          </cell>
          <cell r="CT51">
            <v>29.56666215433377</v>
          </cell>
          <cell r="CU51">
            <v>27.544991985592883</v>
          </cell>
          <cell r="CV51">
            <v>48.733447359125869</v>
          </cell>
          <cell r="CW51">
            <v>5.0817868960451538</v>
          </cell>
          <cell r="CX51">
            <v>4.734311184447896</v>
          </cell>
          <cell r="CY51">
            <v>8.3760890186385861</v>
          </cell>
          <cell r="CZ51">
            <v>16.274228005479976</v>
          </cell>
          <cell r="DA51">
            <v>15.658308989354992</v>
          </cell>
          <cell r="DB51">
            <v>15.658308989354996</v>
          </cell>
          <cell r="DC51">
            <v>15.658308989354998</v>
          </cell>
          <cell r="DD51">
            <v>27.70316205808961</v>
          </cell>
          <cell r="DE51">
            <v>27.70316205808961</v>
          </cell>
          <cell r="DF51">
            <v>11.862407458991537</v>
          </cell>
          <cell r="DG51">
            <v>11.413459445693734</v>
          </cell>
          <cell r="DH51">
            <v>11.413459445693734</v>
          </cell>
          <cell r="DI51">
            <v>11.413459445693736</v>
          </cell>
          <cell r="DJ51">
            <v>20.193043634688916</v>
          </cell>
          <cell r="DK51">
            <v>20.193043634688919</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v>
          </cell>
          <cell r="EE51">
            <v>0</v>
          </cell>
          <cell r="EF51">
            <v>0</v>
          </cell>
          <cell r="EG51">
            <v>0</v>
          </cell>
          <cell r="EH51">
            <v>0</v>
          </cell>
          <cell r="EI51">
            <v>0</v>
          </cell>
          <cell r="EJ51">
            <v>5.4123729249009047</v>
          </cell>
          <cell r="EK51">
            <v>5.2075347349920529</v>
          </cell>
          <cell r="EL51">
            <v>5.2075347349920529</v>
          </cell>
          <cell r="EM51">
            <v>5.2075347349920529</v>
          </cell>
          <cell r="EN51">
            <v>9.2133306849859409</v>
          </cell>
          <cell r="EO51">
            <v>9.2133306849859427</v>
          </cell>
          <cell r="EP51">
            <v>0</v>
          </cell>
          <cell r="EQ51">
            <v>0</v>
          </cell>
          <cell r="ER51">
            <v>0</v>
          </cell>
          <cell r="ES51">
            <v>0</v>
          </cell>
          <cell r="ET51">
            <v>0</v>
          </cell>
          <cell r="EU51">
            <v>0</v>
          </cell>
          <cell r="EV51">
            <v>0.12823938017632916</v>
          </cell>
          <cell r="EW51">
            <v>0</v>
          </cell>
          <cell r="EX51">
            <v>2.5647876035265833</v>
          </cell>
          <cell r="EY51">
            <v>0</v>
          </cell>
          <cell r="EZ51">
            <v>0.23083088431739246</v>
          </cell>
          <cell r="FA51">
            <v>1.6029922522041145</v>
          </cell>
          <cell r="FB51">
            <v>0</v>
          </cell>
          <cell r="FC51">
            <v>0</v>
          </cell>
          <cell r="FD51">
            <v>0.64119690088164583</v>
          </cell>
          <cell r="FE51">
            <v>5.168047021106065</v>
          </cell>
          <cell r="FF51">
            <v>0</v>
          </cell>
          <cell r="FG51">
            <v>0.46166176863478492</v>
          </cell>
          <cell r="FH51">
            <v>0.46166176863478492</v>
          </cell>
          <cell r="FI51">
            <v>0.12338599648033537</v>
          </cell>
          <cell r="FJ51">
            <v>0</v>
          </cell>
          <cell r="FK51">
            <v>2.4677199296067069</v>
          </cell>
          <cell r="FL51">
            <v>0</v>
          </cell>
          <cell r="FM51">
            <v>0.22209479366460361</v>
          </cell>
          <cell r="FN51">
            <v>1.5423249560041918</v>
          </cell>
          <cell r="FO51">
            <v>0</v>
          </cell>
          <cell r="FP51">
            <v>0</v>
          </cell>
          <cell r="FQ51">
            <v>0.61692998240167674</v>
          </cell>
          <cell r="FR51">
            <v>4.9724556581575143</v>
          </cell>
          <cell r="FS51">
            <v>0</v>
          </cell>
          <cell r="FT51">
            <v>0.44418958732920721</v>
          </cell>
          <cell r="FU51">
            <v>0.44418958732920721</v>
          </cell>
          <cell r="FV51">
            <v>0.13244193624808448</v>
          </cell>
          <cell r="FW51">
            <v>0</v>
          </cell>
          <cell r="FX51">
            <v>2.6488387249616894</v>
          </cell>
          <cell r="FY51">
            <v>0</v>
          </cell>
          <cell r="FZ51">
            <v>0.23839548524655202</v>
          </cell>
          <cell r="GA51">
            <v>1.655524203101056</v>
          </cell>
          <cell r="GB51">
            <v>0</v>
          </cell>
          <cell r="GC51">
            <v>0</v>
          </cell>
          <cell r="GD51">
            <v>0.66220968124042234</v>
          </cell>
          <cell r="GE51">
            <v>5.3374100307978036</v>
          </cell>
          <cell r="GF51">
            <v>0</v>
          </cell>
          <cell r="GG51">
            <v>0.47679097049310404</v>
          </cell>
          <cell r="GH51">
            <v>0.47679097049310404</v>
          </cell>
          <cell r="GI51">
            <v>12067.268206039078</v>
          </cell>
          <cell r="GJ51">
            <v>0</v>
          </cell>
          <cell r="GK51">
            <v>3700.0834813499114</v>
          </cell>
          <cell r="GL51">
            <v>0</v>
          </cell>
          <cell r="GM51">
            <v>4261.4555950266431</v>
          </cell>
          <cell r="GN51">
            <v>7400.165186500888</v>
          </cell>
          <cell r="GO51">
            <v>0</v>
          </cell>
          <cell r="GP51">
            <v>0</v>
          </cell>
          <cell r="GQ51">
            <v>7400.1651865008889</v>
          </cell>
          <cell r="GR51">
            <v>0</v>
          </cell>
          <cell r="GS51">
            <v>10658.311944937832</v>
          </cell>
          <cell r="GT51">
            <v>0</v>
          </cell>
          <cell r="GU51">
            <v>1</v>
          </cell>
          <cell r="GV51">
            <v>0</v>
          </cell>
          <cell r="GW51">
            <v>0</v>
          </cell>
          <cell r="GX51">
            <v>11.862407458991539</v>
          </cell>
          <cell r="GY51">
            <v>0</v>
          </cell>
          <cell r="GZ51">
            <v>0.64119690088164583</v>
          </cell>
          <cell r="HA51">
            <v>5.38</v>
          </cell>
          <cell r="HB51">
            <v>154.35537083244049</v>
          </cell>
          <cell r="HC51">
            <v>155.17525647770108</v>
          </cell>
          <cell r="HD51">
            <v>1255.0013206561489</v>
          </cell>
          <cell r="HE51">
            <v>19.018986504242932</v>
          </cell>
          <cell r="HF51">
            <v>2492.9786856127894</v>
          </cell>
          <cell r="HG51">
            <v>140.46338745752084</v>
          </cell>
          <cell r="HH51">
            <v>13.891983374919645</v>
          </cell>
          <cell r="HI51">
            <v>141.209483394708</v>
          </cell>
          <cell r="HJ51">
            <v>13.965773082993097</v>
          </cell>
          <cell r="HK51">
            <v>1142.0512017970955</v>
          </cell>
          <cell r="HL51">
            <v>112.9501188590534</v>
          </cell>
          <cell r="HM51">
            <v>17.307277718861069</v>
          </cell>
          <cell r="HN51">
            <v>1.711708785381864</v>
          </cell>
          <cell r="HO51">
            <v>2268.6106039076381</v>
          </cell>
          <cell r="HP51">
            <v>224.36808170515101</v>
          </cell>
          <cell r="HQ51">
            <v>348.5</v>
          </cell>
          <cell r="HR51">
            <v>210.99999999999997</v>
          </cell>
          <cell r="HS51">
            <v>225.5</v>
          </cell>
          <cell r="HT51">
            <v>39</v>
          </cell>
          <cell r="HU51" t="str">
            <v>1: Yes</v>
          </cell>
          <cell r="HV51" t="str">
            <v>2</v>
          </cell>
          <cell r="HW51" t="str">
            <v>14</v>
          </cell>
          <cell r="HX51" t="str">
            <v>AZT3TC,OTHER: AZT-3TC, Other (please specify)</v>
          </cell>
          <cell r="HY51" t="str">
            <v>1: Yes</v>
          </cell>
          <cell r="HZ51" t="str">
            <v>0: No</v>
          </cell>
          <cell r="IA51" t="str">
            <v>N/A</v>
          </cell>
          <cell r="IB51" t="str">
            <v>N/A</v>
          </cell>
          <cell r="IC51" t="str">
            <v>N/A</v>
          </cell>
          <cell r="ID51">
            <v>0</v>
          </cell>
          <cell r="IE51">
            <v>199.5</v>
          </cell>
          <cell r="IF51">
            <v>0</v>
          </cell>
          <cell r="IG51">
            <v>314.5</v>
          </cell>
          <cell r="IH51">
            <v>0</v>
          </cell>
          <cell r="II51">
            <v>225.5</v>
          </cell>
          <cell r="IJ51">
            <v>0</v>
          </cell>
          <cell r="IK51">
            <v>5</v>
          </cell>
          <cell r="IL51">
            <v>0</v>
          </cell>
          <cell r="IM51">
            <v>0</v>
          </cell>
          <cell r="IN51">
            <v>55.289520426287744</v>
          </cell>
          <cell r="IO51">
            <v>102.12078152753109</v>
          </cell>
          <cell r="IP51">
            <v>125.86145648312612</v>
          </cell>
          <cell r="IQ51">
            <v>164.17051509769095</v>
          </cell>
          <cell r="IR51">
            <v>181.40852575488455</v>
          </cell>
          <cell r="IS51" t="str">
            <v>N/A</v>
          </cell>
          <cell r="IT51">
            <v>151.31971580817051</v>
          </cell>
          <cell r="IU51" t="str">
            <v>N/A</v>
          </cell>
          <cell r="IV51">
            <v>3220</v>
          </cell>
          <cell r="IW51">
            <v>0</v>
          </cell>
          <cell r="IX51">
            <v>4096</v>
          </cell>
          <cell r="IY51">
            <v>21</v>
          </cell>
          <cell r="IZ51">
            <v>1475</v>
          </cell>
          <cell r="JA51">
            <v>184</v>
          </cell>
          <cell r="JB51">
            <v>74</v>
          </cell>
          <cell r="JC51">
            <v>3218</v>
          </cell>
          <cell r="JD51">
            <v>3325</v>
          </cell>
          <cell r="JE51">
            <v>0</v>
          </cell>
          <cell r="JF51">
            <v>4096</v>
          </cell>
          <cell r="JG51">
            <v>21</v>
          </cell>
          <cell r="JH51">
            <v>1475</v>
          </cell>
          <cell r="JI51">
            <v>192</v>
          </cell>
          <cell r="JJ51">
            <v>74</v>
          </cell>
          <cell r="JK51">
            <v>3253</v>
          </cell>
          <cell r="JL51">
            <v>174</v>
          </cell>
          <cell r="JM51">
            <v>25</v>
          </cell>
          <cell r="JN51">
            <v>263</v>
          </cell>
          <cell r="JO51">
            <v>50</v>
          </cell>
          <cell r="JP51">
            <v>206.5</v>
          </cell>
          <cell r="JQ51">
            <v>16</v>
          </cell>
          <cell r="JR51">
            <v>3.5</v>
          </cell>
          <cell r="JS51">
            <v>1.5</v>
          </cell>
          <cell r="JT51">
            <v>0</v>
          </cell>
          <cell r="JU51">
            <v>0</v>
          </cell>
          <cell r="JV51">
            <v>5.6891651865008885</v>
          </cell>
          <cell r="JW51">
            <v>12.104795737122558</v>
          </cell>
          <cell r="JX51" t="str">
            <v/>
          </cell>
          <cell r="JY51">
            <v>3.1101243339253997</v>
          </cell>
          <cell r="JZ51">
            <v>16.078152753108348</v>
          </cell>
          <cell r="KA51">
            <v>4.483126110124334</v>
          </cell>
          <cell r="KB51" t="str">
            <v/>
          </cell>
          <cell r="KC51" t="str">
            <v/>
          </cell>
          <cell r="KD51">
            <v>13.179396092362346</v>
          </cell>
          <cell r="KE51">
            <v>13.232682060390765</v>
          </cell>
          <cell r="KF51" t="str">
            <v>Tenofovir/Emtricitabine (TDF/FTC)</v>
          </cell>
          <cell r="KG51" t="str">
            <v/>
          </cell>
          <cell r="KH51" t="str">
            <v>1: Yes</v>
          </cell>
          <cell r="KI51" t="str">
            <v>2</v>
          </cell>
          <cell r="KJ51" t="str">
            <v>14</v>
          </cell>
          <cell r="KK51" t="str">
            <v>AZT3TC,OTHER: AZT-3TC, Other (please specify)</v>
          </cell>
          <cell r="KL51" t="str">
            <v>1: Yes</v>
          </cell>
          <cell r="KM51">
            <v>199.5</v>
          </cell>
          <cell r="KN51">
            <v>314.5</v>
          </cell>
          <cell r="KO51">
            <v>225.5</v>
          </cell>
          <cell r="KP51">
            <v>7</v>
          </cell>
          <cell r="KQ51">
            <v>10.84006227847933</v>
          </cell>
          <cell r="KR51">
            <v>10.84006227847933</v>
          </cell>
          <cell r="KS51">
            <v>10.84006227847933</v>
          </cell>
          <cell r="KT51">
            <v>10.84006227847933</v>
          </cell>
          <cell r="KU51">
            <v>10.84006227847933</v>
          </cell>
          <cell r="KV51">
            <v>10.84006227847933</v>
          </cell>
          <cell r="KW51">
            <v>0</v>
          </cell>
          <cell r="KX51">
            <v>0</v>
          </cell>
          <cell r="KY51">
            <v>0</v>
          </cell>
          <cell r="KZ51">
            <v>0</v>
          </cell>
          <cell r="LA51">
            <v>0</v>
          </cell>
          <cell r="LB51">
            <v>0</v>
          </cell>
          <cell r="LC51">
            <v>0</v>
          </cell>
          <cell r="LD51">
            <v>0</v>
          </cell>
          <cell r="LE51">
            <v>0</v>
          </cell>
          <cell r="LF51">
            <v>0</v>
          </cell>
          <cell r="LG51">
            <v>0</v>
          </cell>
          <cell r="LH51">
            <v>0</v>
          </cell>
          <cell r="LI51">
            <v>10.84006227847933</v>
          </cell>
          <cell r="LJ51">
            <v>10.84006227847933</v>
          </cell>
          <cell r="LK51">
            <v>10.84006227847933</v>
          </cell>
          <cell r="LL51">
            <v>10.84006227847933</v>
          </cell>
          <cell r="LM51">
            <v>10.84006227847933</v>
          </cell>
          <cell r="LN51">
            <v>10.84006227847933</v>
          </cell>
          <cell r="LO51">
            <v>0</v>
          </cell>
          <cell r="LP51">
            <v>0</v>
          </cell>
          <cell r="LQ51">
            <v>0</v>
          </cell>
          <cell r="LR51">
            <v>0</v>
          </cell>
          <cell r="LS51">
            <v>0</v>
          </cell>
          <cell r="LT51">
            <v>0</v>
          </cell>
          <cell r="LU51">
            <v>0</v>
          </cell>
          <cell r="LV51">
            <v>0</v>
          </cell>
          <cell r="LW51">
            <v>0</v>
          </cell>
          <cell r="LX51">
            <v>0</v>
          </cell>
          <cell r="LY51">
            <v>0</v>
          </cell>
          <cell r="LZ51">
            <v>0</v>
          </cell>
          <cell r="MA51">
            <v>0</v>
          </cell>
          <cell r="MB51">
            <v>0</v>
          </cell>
          <cell r="MC51">
            <v>0</v>
          </cell>
          <cell r="MD51">
            <v>0</v>
          </cell>
          <cell r="ME51">
            <v>0</v>
          </cell>
          <cell r="MF51">
            <v>0</v>
          </cell>
          <cell r="MG51">
            <v>10.84006227847933</v>
          </cell>
          <cell r="MH51">
            <v>10.84006227847933</v>
          </cell>
          <cell r="MI51">
            <v>10.84006227847933</v>
          </cell>
          <cell r="MJ51">
            <v>10.84006227847933</v>
          </cell>
          <cell r="MK51">
            <v>10.84006227847933</v>
          </cell>
          <cell r="ML51">
            <v>10.84006227847933</v>
          </cell>
          <cell r="MM51">
            <v>0</v>
          </cell>
          <cell r="MN51">
            <v>0</v>
          </cell>
          <cell r="MO51">
            <v>0</v>
          </cell>
          <cell r="MP51">
            <v>0</v>
          </cell>
          <cell r="MQ51">
            <v>0</v>
          </cell>
          <cell r="MR51">
            <v>0</v>
          </cell>
          <cell r="MS51">
            <v>1.7254608602725086</v>
          </cell>
          <cell r="MT51">
            <v>0</v>
          </cell>
          <cell r="MU51">
            <v>0</v>
          </cell>
          <cell r="MV51">
            <v>0</v>
          </cell>
          <cell r="MW51">
            <v>0</v>
          </cell>
          <cell r="MX51">
            <v>0</v>
          </cell>
          <cell r="MY51">
            <v>0</v>
          </cell>
          <cell r="MZ51">
            <v>0</v>
          </cell>
          <cell r="NA51">
            <v>0</v>
          </cell>
          <cell r="NB51">
            <v>0</v>
          </cell>
          <cell r="NC51">
            <v>6.2824156305506218</v>
          </cell>
          <cell r="ND51" t="str">
            <v/>
          </cell>
          <cell r="NE51">
            <v>0</v>
          </cell>
          <cell r="NF51">
            <v>0</v>
          </cell>
          <cell r="NG51" t="str">
            <v>N/A</v>
          </cell>
          <cell r="NH51" t="str">
            <v>N/A</v>
          </cell>
          <cell r="NI51" t="str">
            <v>N/A</v>
          </cell>
          <cell r="NJ51" t="str">
            <v>N/A</v>
          </cell>
          <cell r="NK51" t="str">
            <v>N/A</v>
          </cell>
          <cell r="NL51" t="str">
            <v>N/A</v>
          </cell>
          <cell r="NM51">
            <v>1248.802297622228</v>
          </cell>
          <cell r="NN51">
            <v>1289.9257814587229</v>
          </cell>
          <cell r="NO51">
            <v>2691</v>
          </cell>
          <cell r="NP51">
            <v>0</v>
          </cell>
          <cell r="NQ51">
            <v>0</v>
          </cell>
          <cell r="NR51">
            <v>0</v>
          </cell>
          <cell r="NS51">
            <v>0</v>
          </cell>
          <cell r="NT51">
            <v>0</v>
          </cell>
          <cell r="NU51">
            <v>0</v>
          </cell>
          <cell r="NV51">
            <v>23.939986007378536</v>
          </cell>
          <cell r="NW51">
            <v>10.84006227847933</v>
          </cell>
          <cell r="NX51">
            <v>0</v>
          </cell>
          <cell r="NY51">
            <v>0</v>
          </cell>
          <cell r="NZ51">
            <v>10.84006227847933</v>
          </cell>
          <cell r="OA51">
            <v>0</v>
          </cell>
          <cell r="OB51">
            <v>0</v>
          </cell>
          <cell r="OC51">
            <v>0</v>
          </cell>
          <cell r="OD51">
            <v>10.84006227847933</v>
          </cell>
          <cell r="OE51">
            <v>0</v>
          </cell>
          <cell r="OF51">
            <v>1.7254608602725086</v>
          </cell>
          <cell r="OG51">
            <v>0</v>
          </cell>
          <cell r="OH51">
            <v>0</v>
          </cell>
          <cell r="OI51">
            <v>0</v>
          </cell>
          <cell r="OJ51">
            <v>0</v>
          </cell>
          <cell r="OK51">
            <v>0</v>
          </cell>
          <cell r="OL51">
            <v>0</v>
          </cell>
          <cell r="OM51">
            <v>0</v>
          </cell>
          <cell r="ON51">
            <v>0</v>
          </cell>
          <cell r="OO51">
            <v>0</v>
          </cell>
          <cell r="OP51">
            <v>5.3235373472423841</v>
          </cell>
          <cell r="OQ51">
            <v>5.3235373472423841</v>
          </cell>
          <cell r="OR51">
            <v>5.3235373472423841</v>
          </cell>
          <cell r="OS51">
            <v>5.3235373472423841</v>
          </cell>
          <cell r="OT51">
            <v>5.3235373472423841</v>
          </cell>
          <cell r="OU51">
            <v>5.3235373472423833</v>
          </cell>
          <cell r="OV51">
            <v>5.3235373472423833</v>
          </cell>
          <cell r="OW51">
            <v>2.5792696562298176</v>
          </cell>
          <cell r="OX51">
            <v>2.5792696562298176</v>
          </cell>
          <cell r="OY51">
            <v>2.5792696562298176</v>
          </cell>
          <cell r="OZ51">
            <v>2.5792696562298172</v>
          </cell>
          <cell r="PA51">
            <v>2.5792696562298172</v>
          </cell>
          <cell r="PB51">
            <v>2.5792696562298172</v>
          </cell>
          <cell r="PC51">
            <v>4.5459971423976278</v>
          </cell>
          <cell r="PD51">
            <v>0</v>
          </cell>
          <cell r="PE51">
            <v>4.5459971423976269</v>
          </cell>
          <cell r="PF51">
            <v>4.5459971423976269</v>
          </cell>
          <cell r="PG51">
            <v>4.545997142397626</v>
          </cell>
          <cell r="PH51">
            <v>4.545997142397626</v>
          </cell>
          <cell r="PI51">
            <v>0.77754020484475717</v>
          </cell>
          <cell r="PJ51">
            <v>0</v>
          </cell>
          <cell r="PK51">
            <v>0.77754020484475694</v>
          </cell>
          <cell r="PL51">
            <v>0.77754020484475694</v>
          </cell>
          <cell r="PM51">
            <v>0.77754020484475705</v>
          </cell>
          <cell r="PN51">
            <v>0.77754020484475694</v>
          </cell>
          <cell r="PO51">
            <v>0.16319561675398056</v>
          </cell>
          <cell r="PP51">
            <v>1</v>
          </cell>
          <cell r="PQ51">
            <v>1</v>
          </cell>
          <cell r="PR51">
            <v>1</v>
          </cell>
          <cell r="PS51">
            <v>1</v>
          </cell>
          <cell r="PT51" t="str">
            <v>1: Yes</v>
          </cell>
          <cell r="PU51" t="str">
            <v>1: Yes</v>
          </cell>
          <cell r="PV51">
            <v>0.8</v>
          </cell>
          <cell r="PW51" t="str">
            <v>1: Yes</v>
          </cell>
          <cell r="PX51" t="str">
            <v>0: All patients when initiated</v>
          </cell>
          <cell r="PY51">
            <v>1</v>
          </cell>
          <cell r="PZ51" t="str">
            <v>0: No</v>
          </cell>
          <cell r="QA51" t="str">
            <v>N/A</v>
          </cell>
          <cell r="QB51" t="str">
            <v>N/A</v>
          </cell>
          <cell r="QC51">
            <v>3.6611090257764765E-3</v>
          </cell>
          <cell r="QD51">
            <v>4.6617178591274473E-3</v>
          </cell>
          <cell r="QE51">
            <v>1.472617674958917</v>
          </cell>
          <cell r="QF51">
            <v>1.1168716120891624E-2</v>
          </cell>
          <cell r="QG51">
            <v>0</v>
          </cell>
          <cell r="QH51">
            <v>0</v>
          </cell>
          <cell r="QI51">
            <v>1.2521584730478541</v>
          </cell>
          <cell r="QJ51">
            <v>2.5792696562298176</v>
          </cell>
          <cell r="QK51">
            <v>0</v>
          </cell>
          <cell r="QL51">
            <v>3.6611090257764761E-3</v>
          </cell>
          <cell r="QM51">
            <v>4.6617178591274464E-3</v>
          </cell>
          <cell r="QN51">
            <v>1.4726176749589168</v>
          </cell>
          <cell r="QO51">
            <v>1.116871612089162E-2</v>
          </cell>
          <cell r="QP51">
            <v>0</v>
          </cell>
          <cell r="QQ51">
            <v>0</v>
          </cell>
          <cell r="QR51">
            <v>1.2521584730478539</v>
          </cell>
          <cell r="QS51">
            <v>2.5792696562298176</v>
          </cell>
          <cell r="QT51">
            <v>0</v>
          </cell>
          <cell r="QU51">
            <v>3.6611090257764761E-3</v>
          </cell>
          <cell r="QV51">
            <v>4.6617178591274464E-3</v>
          </cell>
          <cell r="QW51">
            <v>1.4726176749589168</v>
          </cell>
          <cell r="QX51">
            <v>1.1168716120891622E-2</v>
          </cell>
          <cell r="QY51">
            <v>0</v>
          </cell>
          <cell r="QZ51">
            <v>0</v>
          </cell>
          <cell r="RA51">
            <v>1.2521584730478541</v>
          </cell>
          <cell r="RB51">
            <v>2.5792696562298176</v>
          </cell>
          <cell r="RC51">
            <v>0</v>
          </cell>
          <cell r="RD51">
            <v>0.98666775494244086</v>
          </cell>
          <cell r="RE51">
            <v>1.841025626495292</v>
          </cell>
          <cell r="RF51">
            <v>0.98666775494244086</v>
          </cell>
          <cell r="RG51">
            <v>0.98666775494244074</v>
          </cell>
          <cell r="RH51">
            <v>0.98666775494244074</v>
          </cell>
          <cell r="RI51">
            <v>0.98666775494244074</v>
          </cell>
          <cell r="RJ51">
            <v>0.98666775494244074</v>
          </cell>
          <cell r="RK51">
            <v>0.80906755905280148</v>
          </cell>
          <cell r="RL51">
            <v>0.80906755905280137</v>
          </cell>
          <cell r="RM51">
            <v>0.80906755905280137</v>
          </cell>
          <cell r="RN51">
            <v>0.80906755905280137</v>
          </cell>
          <cell r="RO51">
            <v>0.80906755905280137</v>
          </cell>
          <cell r="RP51">
            <v>0.80906755905280148</v>
          </cell>
          <cell r="RQ51">
            <v>0.17760019588963935</v>
          </cell>
          <cell r="RR51">
            <v>0.17760019588963932</v>
          </cell>
          <cell r="RS51">
            <v>0.17760019588963932</v>
          </cell>
          <cell r="RT51">
            <v>0.17760019588963932</v>
          </cell>
          <cell r="RU51">
            <v>0.17760019588963932</v>
          </cell>
          <cell r="RV51">
            <v>0.17760019588963932</v>
          </cell>
          <cell r="RW51">
            <v>3.5260452810269305</v>
          </cell>
          <cell r="RX51">
            <v>3.4885309994623546</v>
          </cell>
          <cell r="RY51">
            <v>3.4078537472603507</v>
          </cell>
          <cell r="RZ51">
            <v>3.4078537472603507</v>
          </cell>
          <cell r="SA51">
            <v>3.4078537472603507</v>
          </cell>
          <cell r="SB51">
            <v>4.2534053037766446</v>
          </cell>
          <cell r="SC51">
            <v>4.2534053037766455</v>
          </cell>
          <cell r="SD51">
            <v>0.61572761241944118</v>
          </cell>
          <cell r="SE51">
            <v>0.59242461180308836</v>
          </cell>
          <cell r="SF51">
            <v>0.59242461180308836</v>
          </cell>
          <cell r="SG51">
            <v>0.59242461180308836</v>
          </cell>
          <cell r="SH51">
            <v>1.0481358516516177</v>
          </cell>
          <cell r="SI51">
            <v>1.0481358516516179</v>
          </cell>
          <cell r="SJ51">
            <v>2.6593668260434788</v>
          </cell>
          <cell r="SK51">
            <v>2.6460929958235044</v>
          </cell>
          <cell r="SL51">
            <v>2.6460929958235044</v>
          </cell>
          <cell r="SM51">
            <v>2.6460929958235044</v>
          </cell>
          <cell r="SN51">
            <v>2.9056747435422241</v>
          </cell>
          <cell r="SO51">
            <v>2.9056747435422245</v>
          </cell>
          <cell r="SP51">
            <v>0</v>
          </cell>
          <cell r="SQ51">
            <v>0</v>
          </cell>
          <cell r="SR51">
            <v>0</v>
          </cell>
          <cell r="SS51">
            <v>0</v>
          </cell>
          <cell r="ST51">
            <v>0</v>
          </cell>
          <cell r="SU51">
            <v>0</v>
          </cell>
          <cell r="SV51">
            <v>0</v>
          </cell>
          <cell r="SW51">
            <v>0</v>
          </cell>
          <cell r="SX51">
            <v>0</v>
          </cell>
          <cell r="SY51">
            <v>0</v>
          </cell>
          <cell r="SZ51">
            <v>0</v>
          </cell>
          <cell r="TA51">
            <v>0</v>
          </cell>
          <cell r="TB51">
            <v>0</v>
          </cell>
          <cell r="TC51">
            <v>0</v>
          </cell>
          <cell r="TD51">
            <v>0</v>
          </cell>
          <cell r="TE51">
            <v>0</v>
          </cell>
          <cell r="TF51">
            <v>0</v>
          </cell>
          <cell r="TG51">
            <v>0</v>
          </cell>
          <cell r="TH51">
            <v>5.9298375321322136E-2</v>
          </cell>
          <cell r="TI51">
            <v>5.7054152309734707E-2</v>
          </cell>
          <cell r="TJ51">
            <v>5.7054152309734714E-2</v>
          </cell>
          <cell r="TK51">
            <v>5.7054152309734714E-2</v>
          </cell>
          <cell r="TL51">
            <v>0.10094196177876141</v>
          </cell>
          <cell r="TM51">
            <v>0.10094196177876141</v>
          </cell>
          <cell r="TN51">
            <v>5.9298375321322136E-2</v>
          </cell>
          <cell r="TO51">
            <v>5.7054152309734707E-2</v>
          </cell>
          <cell r="TP51">
            <v>5.7054152309734714E-2</v>
          </cell>
          <cell r="TQ51">
            <v>5.7054152309734714E-2</v>
          </cell>
          <cell r="TR51">
            <v>0.10094196177876141</v>
          </cell>
          <cell r="TS51">
            <v>0.10094196177876141</v>
          </cell>
          <cell r="TT51">
            <v>5.7400219901305422E-2</v>
          </cell>
          <cell r="TU51">
            <v>5.5227835014288656E-2</v>
          </cell>
          <cell r="TV51">
            <v>5.5227835014288663E-2</v>
          </cell>
          <cell r="TW51">
            <v>5.5227835014288663E-2</v>
          </cell>
          <cell r="TX51">
            <v>9.7710785025279939E-2</v>
          </cell>
          <cell r="TY51">
            <v>9.7710785025279939E-2</v>
          </cell>
          <cell r="TZ51">
            <v>1.8319911453761306</v>
          </cell>
          <cell r="UA51">
            <v>1.8319911453761308</v>
          </cell>
          <cell r="UB51">
            <v>1</v>
          </cell>
          <cell r="UC51">
            <v>0</v>
          </cell>
          <cell r="UD51">
            <v>1</v>
          </cell>
          <cell r="UE51">
            <v>0</v>
          </cell>
          <cell r="UF51">
            <v>1</v>
          </cell>
          <cell r="UG51">
            <v>0</v>
          </cell>
          <cell r="UH51">
            <v>0</v>
          </cell>
          <cell r="UI51">
            <v>0</v>
          </cell>
          <cell r="UJ51">
            <v>0.78130426055220203</v>
          </cell>
          <cell r="UK51">
            <v>0.78130426055220192</v>
          </cell>
          <cell r="UL51">
            <v>0.78130426055220181</v>
          </cell>
          <cell r="UM51">
            <v>0.78130426055220192</v>
          </cell>
          <cell r="UN51">
            <v>0.78130426055220181</v>
          </cell>
          <cell r="UO51">
            <v>0.78130426055220181</v>
          </cell>
          <cell r="UP51">
            <v>0.78130426055220192</v>
          </cell>
          <cell r="UQ51">
            <v>0.78130426055220203</v>
          </cell>
          <cell r="UR51">
            <v>0.78130426055220181</v>
          </cell>
          <cell r="US51">
            <v>0.78130426055220192</v>
          </cell>
          <cell r="UT51">
            <v>0.78130426055220181</v>
          </cell>
          <cell r="UU51">
            <v>0.78130426055220181</v>
          </cell>
          <cell r="UV51">
            <v>0.78130426055220192</v>
          </cell>
          <cell r="UW51">
            <v>0</v>
          </cell>
          <cell r="UX51">
            <v>0</v>
          </cell>
          <cell r="UY51">
            <v>0</v>
          </cell>
          <cell r="UZ51">
            <v>0</v>
          </cell>
          <cell r="VA51">
            <v>0</v>
          </cell>
          <cell r="VB51">
            <v>0</v>
          </cell>
          <cell r="VC51">
            <v>0</v>
          </cell>
          <cell r="VD51">
            <v>0</v>
          </cell>
          <cell r="VE51">
            <v>0</v>
          </cell>
          <cell r="VF51">
            <v>0</v>
          </cell>
          <cell r="VG51">
            <v>0</v>
          </cell>
          <cell r="VH51">
            <v>0</v>
          </cell>
          <cell r="VI51">
            <v>0</v>
          </cell>
          <cell r="VJ51">
            <v>0</v>
          </cell>
          <cell r="VK51">
            <v>0</v>
          </cell>
          <cell r="VL51">
            <v>0</v>
          </cell>
          <cell r="VM51">
            <v>0</v>
          </cell>
          <cell r="VN51">
            <v>0</v>
          </cell>
          <cell r="VO51">
            <v>0</v>
          </cell>
          <cell r="VP51">
            <v>0</v>
          </cell>
          <cell r="VQ51">
            <v>0</v>
          </cell>
          <cell r="VR51">
            <v>0</v>
          </cell>
          <cell r="VS51">
            <v>0</v>
          </cell>
          <cell r="VT51">
            <v>0</v>
          </cell>
          <cell r="VU51">
            <v>0</v>
          </cell>
          <cell r="VV51">
            <v>0</v>
          </cell>
          <cell r="VW51">
            <v>0</v>
          </cell>
          <cell r="VX51">
            <v>0</v>
          </cell>
          <cell r="VY51">
            <v>0</v>
          </cell>
          <cell r="VZ51">
            <v>0</v>
          </cell>
          <cell r="WA51">
            <v>0</v>
          </cell>
          <cell r="WB51">
            <v>0</v>
          </cell>
          <cell r="WC51">
            <v>0</v>
          </cell>
          <cell r="WD51">
            <v>0</v>
          </cell>
          <cell r="WE51">
            <v>0</v>
          </cell>
          <cell r="WF51">
            <v>0</v>
          </cell>
          <cell r="WG51">
            <v>0</v>
          </cell>
          <cell r="WH51">
            <v>0</v>
          </cell>
          <cell r="WI51">
            <v>0</v>
          </cell>
          <cell r="WJ51">
            <v>0</v>
          </cell>
          <cell r="WK51">
            <v>0</v>
          </cell>
          <cell r="WL51">
            <v>0</v>
          </cell>
          <cell r="WM51">
            <v>0</v>
          </cell>
          <cell r="WN51">
            <v>0</v>
          </cell>
          <cell r="WO51">
            <v>9.7749903331689865</v>
          </cell>
          <cell r="WP51">
            <v>10.095328320763155</v>
          </cell>
          <cell r="WQ51">
            <v>9.4050432962582722</v>
          </cell>
          <cell r="WR51">
            <v>9.405043296258274</v>
          </cell>
          <cell r="WS51">
            <v>9.405043296258274</v>
          </cell>
          <cell r="WT51">
            <v>16.639691985687715</v>
          </cell>
          <cell r="WU51">
            <v>16.639691985687715</v>
          </cell>
          <cell r="WV51">
            <v>0.52936065399046828</v>
          </cell>
          <cell r="WW51">
            <v>0.50932632160485236</v>
          </cell>
          <cell r="WX51">
            <v>0.50932632160485247</v>
          </cell>
          <cell r="WY51">
            <v>0.50932632160485247</v>
          </cell>
          <cell r="WZ51">
            <v>0.90111579976243117</v>
          </cell>
          <cell r="XA51">
            <v>0.90111579976243128</v>
          </cell>
          <cell r="XB51">
            <v>0.52936065399046828</v>
          </cell>
          <cell r="XC51">
            <v>0.50932632160485236</v>
          </cell>
          <cell r="XD51">
            <v>0.50932632160485247</v>
          </cell>
          <cell r="XE51">
            <v>0.50932632160485247</v>
          </cell>
          <cell r="XF51">
            <v>0.90111579976243117</v>
          </cell>
          <cell r="XG51">
            <v>0.90111579976243128</v>
          </cell>
          <cell r="XH51">
            <v>0</v>
          </cell>
          <cell r="XI51">
            <v>0</v>
          </cell>
          <cell r="XJ51">
            <v>0</v>
          </cell>
          <cell r="XK51">
            <v>0</v>
          </cell>
          <cell r="XL51">
            <v>0</v>
          </cell>
          <cell r="XM51">
            <v>0</v>
          </cell>
          <cell r="XN51">
            <v>0</v>
          </cell>
          <cell r="XO51">
            <v>0</v>
          </cell>
          <cell r="XP51">
            <v>0</v>
          </cell>
          <cell r="XQ51">
            <v>0</v>
          </cell>
          <cell r="XR51">
            <v>0</v>
          </cell>
          <cell r="XS51">
            <v>0</v>
          </cell>
          <cell r="XT51">
            <v>0</v>
          </cell>
          <cell r="XU51">
            <v>0</v>
          </cell>
          <cell r="XV51">
            <v>0</v>
          </cell>
          <cell r="XW51">
            <v>0</v>
          </cell>
          <cell r="XX51">
            <v>0</v>
          </cell>
          <cell r="XY51">
            <v>0</v>
          </cell>
          <cell r="XZ51">
            <v>3.7798906218309707</v>
          </cell>
          <cell r="YA51">
            <v>3.6368358168918826</v>
          </cell>
          <cell r="YB51">
            <v>3.6368358168918835</v>
          </cell>
          <cell r="YC51">
            <v>3.6368358168918835</v>
          </cell>
          <cell r="YD51">
            <v>6.4344018298856396</v>
          </cell>
          <cell r="YE51">
            <v>6.4344018298856396</v>
          </cell>
          <cell r="YF51">
            <v>4.4070177493666103</v>
          </cell>
          <cell r="YG51">
            <v>4.2402285145518324</v>
          </cell>
          <cell r="YH51">
            <v>4.2402285145518341</v>
          </cell>
          <cell r="YI51">
            <v>4.2402285145518341</v>
          </cell>
          <cell r="YJ51">
            <v>7.501942756514782</v>
          </cell>
          <cell r="YK51">
            <v>7.501942756514782</v>
          </cell>
          <cell r="YL51">
            <v>0.52936065399046828</v>
          </cell>
          <cell r="YM51">
            <v>0.50932632160485236</v>
          </cell>
          <cell r="YN51">
            <v>0.50932632160485247</v>
          </cell>
          <cell r="YO51">
            <v>0.50932632160485247</v>
          </cell>
          <cell r="YP51">
            <v>0.90111579976243117</v>
          </cell>
          <cell r="YQ51">
            <v>0.90111579976243128</v>
          </cell>
          <cell r="YR51">
            <v>0</v>
          </cell>
          <cell r="YS51">
            <v>0</v>
          </cell>
          <cell r="YT51">
            <v>1.517832682345114</v>
          </cell>
          <cell r="YU51">
            <v>0</v>
          </cell>
          <cell r="YV51">
            <v>1.128970587607228</v>
          </cell>
          <cell r="YW51">
            <v>6.5010599356810053</v>
          </cell>
          <cell r="YX51">
            <v>0</v>
          </cell>
          <cell r="YY51">
            <v>0.62712712753563926</v>
          </cell>
          <cell r="YZ51">
            <v>0.52936065399046828</v>
          </cell>
          <cell r="ZA51">
            <v>0</v>
          </cell>
          <cell r="ZB51">
            <v>0</v>
          </cell>
          <cell r="ZC51">
            <v>1.5675738534762229</v>
          </cell>
          <cell r="ZD51">
            <v>0</v>
          </cell>
          <cell r="ZE51">
            <v>1.1659682882453484</v>
          </cell>
          <cell r="ZF51">
            <v>6.7141073542506762</v>
          </cell>
          <cell r="ZG51">
            <v>0</v>
          </cell>
          <cell r="ZH51">
            <v>0.6476788247909091</v>
          </cell>
          <cell r="ZI51">
            <v>0.54670842834431432</v>
          </cell>
          <cell r="ZJ51">
            <v>0.09</v>
          </cell>
          <cell r="ZK51">
            <v>0</v>
          </cell>
          <cell r="ZL51">
            <v>0</v>
          </cell>
          <cell r="ZM51">
            <v>0</v>
          </cell>
          <cell r="ZN51">
            <v>0</v>
          </cell>
          <cell r="ZO51">
            <v>0</v>
          </cell>
          <cell r="ZP51">
            <v>0</v>
          </cell>
          <cell r="ZQ51">
            <v>0</v>
          </cell>
          <cell r="ZR51">
            <v>0</v>
          </cell>
          <cell r="ZS51">
            <v>0</v>
          </cell>
          <cell r="ZT51">
            <v>0</v>
          </cell>
          <cell r="ZU51">
            <v>0</v>
          </cell>
          <cell r="ZV51">
            <v>0</v>
          </cell>
          <cell r="ZW51">
            <v>0</v>
          </cell>
        </row>
        <row r="52">
          <cell r="A52" t="str">
            <v>Rwanda_23</v>
          </cell>
          <cell r="B52" t="str">
            <v>Rwanda</v>
          </cell>
          <cell r="C52" t="str">
            <v>Biryogo CS</v>
          </cell>
          <cell r="D52" t="str">
            <v>Health Center</v>
          </cell>
          <cell r="E52" t="str">
            <v>Primary</v>
          </cell>
          <cell r="F52" t="str">
            <v>Urban</v>
          </cell>
          <cell r="G52" t="str">
            <v>No</v>
          </cell>
          <cell r="H52">
            <v>37653</v>
          </cell>
          <cell r="I52">
            <v>31000</v>
          </cell>
          <cell r="J52">
            <v>35017</v>
          </cell>
          <cell r="K52">
            <v>0</v>
          </cell>
          <cell r="L52">
            <v>0</v>
          </cell>
          <cell r="M52" t="str">
            <v>USD</v>
          </cell>
          <cell r="N52">
            <v>1</v>
          </cell>
          <cell r="O52">
            <v>0.17</v>
          </cell>
          <cell r="P52">
            <v>0</v>
          </cell>
          <cell r="Q52">
            <v>0</v>
          </cell>
          <cell r="R52">
            <v>0</v>
          </cell>
          <cell r="S52">
            <v>0</v>
          </cell>
          <cell r="T52">
            <v>35017</v>
          </cell>
          <cell r="U52" t="str">
            <v>Jul-09</v>
          </cell>
          <cell r="V52" t="str">
            <v>Jun-10</v>
          </cell>
          <cell r="W52">
            <v>250.41666666666666</v>
          </cell>
          <cell r="X52">
            <v>1065.75</v>
          </cell>
          <cell r="Y52">
            <v>32.083333333333336</v>
          </cell>
          <cell r="Z52">
            <v>72.666666666666671</v>
          </cell>
          <cell r="AA52">
            <v>0</v>
          </cell>
          <cell r="AB52">
            <v>1420.9166666666667</v>
          </cell>
          <cell r="AC52">
            <v>1170.5</v>
          </cell>
          <cell r="AD52">
            <v>12</v>
          </cell>
          <cell r="AE52">
            <v>15.511406955603777</v>
          </cell>
          <cell r="AF52">
            <v>12</v>
          </cell>
          <cell r="AG52">
            <v>12</v>
          </cell>
          <cell r="AH52">
            <v>12</v>
          </cell>
          <cell r="AI52">
            <v>12</v>
          </cell>
          <cell r="AJ52">
            <v>12</v>
          </cell>
          <cell r="AK52">
            <v>15</v>
          </cell>
          <cell r="AL52">
            <v>15</v>
          </cell>
          <cell r="AM52">
            <v>15</v>
          </cell>
          <cell r="AN52">
            <v>25</v>
          </cell>
          <cell r="AO52">
            <v>25</v>
          </cell>
          <cell r="AP52">
            <v>12</v>
          </cell>
          <cell r="AQ52">
            <v>12</v>
          </cell>
          <cell r="AR52">
            <v>12</v>
          </cell>
          <cell r="AS52">
            <v>12</v>
          </cell>
          <cell r="AT52">
            <v>12</v>
          </cell>
          <cell r="AU52">
            <v>10</v>
          </cell>
          <cell r="AV52">
            <v>10</v>
          </cell>
          <cell r="AW52">
            <v>10</v>
          </cell>
          <cell r="AX52">
            <v>10</v>
          </cell>
          <cell r="AY52">
            <v>10</v>
          </cell>
          <cell r="AZ52">
            <v>434995</v>
          </cell>
          <cell r="BA52" t="str">
            <v>0: No</v>
          </cell>
          <cell r="BB52" t="str">
            <v>N/A</v>
          </cell>
          <cell r="BC52" t="str">
            <v>N/A</v>
          </cell>
          <cell r="BD52" t="str">
            <v>N/A</v>
          </cell>
          <cell r="BE52" t="str">
            <v>N/A</v>
          </cell>
          <cell r="BF52" t="str">
            <v>2228</v>
          </cell>
          <cell r="BG52" t="str">
            <v>TRANSFER,LTFU,STOP,DEATH: Transfer, Lost to Follow-Up, Stop, Death</v>
          </cell>
          <cell r="BH52" t="str">
            <v>1: Yes</v>
          </cell>
          <cell r="BI52" t="str">
            <v>N_INITIATION,N_STAGE,N_MONITORING: Initiation, WHO Staging, Routine clinical monitoring</v>
          </cell>
          <cell r="BJ52" t="str">
            <v>There are 2 doctors: one from FHI who comes 2 full days per week to provide consultation to ART patients, and a doctor from Muhima hospital who comes to provide supervision and do some consultation for ART patients once a week.</v>
          </cell>
          <cell r="BK52" t="str">
            <v>1: Yes</v>
          </cell>
          <cell r="BL52">
            <v>0.32502499781589017</v>
          </cell>
          <cell r="BM52" t="str">
            <v>0: No</v>
          </cell>
          <cell r="BN52" t="str">
            <v>N/A</v>
          </cell>
          <cell r="BO52" t="str">
            <v>N/A</v>
          </cell>
          <cell r="BP52" t="str">
            <v>N/A</v>
          </cell>
          <cell r="BQ52" t="str">
            <v>N/A</v>
          </cell>
          <cell r="BR52" t="str">
            <v>2228</v>
          </cell>
          <cell r="BS52" t="str">
            <v>TRANSFER,LTFU,STOP,DEATH: Transfer, Lost to Follow-Up, Stop, Death</v>
          </cell>
          <cell r="BT52" t="str">
            <v>1: Yes</v>
          </cell>
          <cell r="BU52" t="str">
            <v>0: No</v>
          </cell>
          <cell r="BV52" t="str">
            <v>0: No</v>
          </cell>
          <cell r="BW52" t="str">
            <v>0: No</v>
          </cell>
          <cell r="BX52" t="str">
            <v>0: No</v>
          </cell>
          <cell r="BY52" t="str">
            <v>0: No</v>
          </cell>
          <cell r="BZ52" t="str">
            <v>0: No</v>
          </cell>
          <cell r="CA52" t="str">
            <v/>
          </cell>
          <cell r="CB52" t="str">
            <v>Charts stored according to TRACnet ID number (which are filed in order of initiation dates)</v>
          </cell>
          <cell r="CC52">
            <v>25.290848040977888</v>
          </cell>
          <cell r="CD52">
            <v>24.783862455126727</v>
          </cell>
          <cell r="CE52">
            <v>25.399312492457515</v>
          </cell>
          <cell r="CF52">
            <v>23.468035546479356</v>
          </cell>
          <cell r="CG52">
            <v>22.997590437994663</v>
          </cell>
          <cell r="CH52">
            <v>23.568682531457043</v>
          </cell>
          <cell r="CI52">
            <v>22.99759043799466</v>
          </cell>
          <cell r="CJ52">
            <v>22.997590437994663</v>
          </cell>
          <cell r="CK52">
            <v>32.196626613192528</v>
          </cell>
          <cell r="CL52">
            <v>0</v>
          </cell>
          <cell r="CM52">
            <v>1.8228124944985333</v>
          </cell>
          <cell r="CN52">
            <v>1.7862720171320647</v>
          </cell>
          <cell r="CO52">
            <v>1.8306299610004724</v>
          </cell>
          <cell r="CP52">
            <v>1.7862720171320645</v>
          </cell>
          <cell r="CQ52">
            <v>1.7862720171320645</v>
          </cell>
          <cell r="CR52">
            <v>2.5007808239848899</v>
          </cell>
          <cell r="CS52">
            <v>0</v>
          </cell>
          <cell r="CT52">
            <v>23.568682531457043</v>
          </cell>
          <cell r="CU52">
            <v>22.997590437994663</v>
          </cell>
          <cell r="CV52">
            <v>32.196626613192528</v>
          </cell>
          <cell r="CW52">
            <v>1.8306299610004724</v>
          </cell>
          <cell r="CX52">
            <v>1.7862720171320643</v>
          </cell>
          <cell r="CY52">
            <v>2.5007808239848899</v>
          </cell>
          <cell r="CZ52">
            <v>22.608709656215762</v>
          </cell>
          <cell r="DA52">
            <v>22.155490772775263</v>
          </cell>
          <cell r="DB52">
            <v>22.155490772775263</v>
          </cell>
          <cell r="DC52">
            <v>22.155490772775256</v>
          </cell>
          <cell r="DD52">
            <v>31.017687081885363</v>
          </cell>
          <cell r="DE52">
            <v>0</v>
          </cell>
          <cell r="DF52">
            <v>0.85932589026359429</v>
          </cell>
          <cell r="DG52">
            <v>0.84209966521940194</v>
          </cell>
          <cell r="DH52">
            <v>0.84209966521940172</v>
          </cell>
          <cell r="DI52">
            <v>0.84209966521940172</v>
          </cell>
          <cell r="DJ52">
            <v>1.1789395313071624</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0.72912499779941342</v>
          </cell>
          <cell r="EE52">
            <v>0.71450880685282592</v>
          </cell>
          <cell r="EF52">
            <v>0.7145088068528257</v>
          </cell>
          <cell r="EG52">
            <v>0.7145088068528257</v>
          </cell>
          <cell r="EH52">
            <v>1.000312329593956</v>
          </cell>
          <cell r="EI52">
            <v>0</v>
          </cell>
          <cell r="EJ52">
            <v>1.0936874966991201</v>
          </cell>
          <cell r="EK52">
            <v>1.0717632102792387</v>
          </cell>
          <cell r="EL52">
            <v>1.0717632102792385</v>
          </cell>
          <cell r="EM52">
            <v>1.0717632102792385</v>
          </cell>
          <cell r="EN52">
            <v>1.5004684943909341</v>
          </cell>
          <cell r="EO52">
            <v>0</v>
          </cell>
          <cell r="EP52">
            <v>0</v>
          </cell>
          <cell r="EQ52">
            <v>0</v>
          </cell>
          <cell r="ER52">
            <v>0</v>
          </cell>
          <cell r="ES52">
            <v>0</v>
          </cell>
          <cell r="ET52">
            <v>0</v>
          </cell>
          <cell r="EU52">
            <v>0</v>
          </cell>
          <cell r="EV52">
            <v>0.42226262389302677</v>
          </cell>
          <cell r="EW52">
            <v>0</v>
          </cell>
          <cell r="EX52">
            <v>4.2226262389302684</v>
          </cell>
          <cell r="EY52">
            <v>0</v>
          </cell>
          <cell r="EZ52">
            <v>0</v>
          </cell>
          <cell r="FA52">
            <v>0.30262154712333589</v>
          </cell>
          <cell r="FB52">
            <v>0</v>
          </cell>
          <cell r="FC52">
            <v>0</v>
          </cell>
          <cell r="FD52">
            <v>0.7037710398217113</v>
          </cell>
          <cell r="FE52">
            <v>5.6512814497683426</v>
          </cell>
          <cell r="FF52">
            <v>0.19705589115007918</v>
          </cell>
          <cell r="FG52">
            <v>0.29558383672511879</v>
          </cell>
          <cell r="FH52">
            <v>0.49263972787519794</v>
          </cell>
          <cell r="FI52">
            <v>0.41379785974551436</v>
          </cell>
          <cell r="FJ52">
            <v>0</v>
          </cell>
          <cell r="FK52">
            <v>4.1379785974551435</v>
          </cell>
          <cell r="FL52">
            <v>0</v>
          </cell>
          <cell r="FM52">
            <v>0</v>
          </cell>
          <cell r="FN52">
            <v>0.29655513281761864</v>
          </cell>
          <cell r="FO52">
            <v>0</v>
          </cell>
          <cell r="FP52">
            <v>0</v>
          </cell>
          <cell r="FQ52">
            <v>0.68966309957585714</v>
          </cell>
          <cell r="FR52">
            <v>5.5379946895941341</v>
          </cell>
          <cell r="FS52">
            <v>0.19310566788124006</v>
          </cell>
          <cell r="FT52">
            <v>0.28965850182186009</v>
          </cell>
          <cell r="FU52">
            <v>0.48276416970310015</v>
          </cell>
          <cell r="FV52">
            <v>0.42407357478746471</v>
          </cell>
          <cell r="FW52">
            <v>0</v>
          </cell>
          <cell r="FX52">
            <v>4.2407357478746466</v>
          </cell>
          <cell r="FY52">
            <v>0</v>
          </cell>
          <cell r="FZ52">
            <v>0</v>
          </cell>
          <cell r="GA52">
            <v>0.30391939526434969</v>
          </cell>
          <cell r="GB52">
            <v>0</v>
          </cell>
          <cell r="GC52">
            <v>0</v>
          </cell>
          <cell r="GD52">
            <v>0.70678929131244117</v>
          </cell>
          <cell r="GE52">
            <v>5.6755180092389024</v>
          </cell>
          <cell r="GF52">
            <v>0.19790100156748355</v>
          </cell>
          <cell r="GG52">
            <v>0.29685150235122532</v>
          </cell>
          <cell r="GH52">
            <v>0.49475250391870884</v>
          </cell>
          <cell r="GI52">
            <v>9757.3943161634106</v>
          </cell>
          <cell r="GJ52">
            <v>0</v>
          </cell>
          <cell r="GK52">
            <v>3700.0923623445829</v>
          </cell>
          <cell r="GL52">
            <v>0</v>
          </cell>
          <cell r="GM52" t="e">
            <v>#DIV/0!</v>
          </cell>
          <cell r="GN52">
            <v>3700.0923623445829</v>
          </cell>
          <cell r="GO52">
            <v>0</v>
          </cell>
          <cell r="GP52">
            <v>0</v>
          </cell>
          <cell r="GQ52">
            <v>3700.0923623445829</v>
          </cell>
          <cell r="GR52">
            <v>3700.0923623445829</v>
          </cell>
          <cell r="GS52">
            <v>3700.0923623445824</v>
          </cell>
          <cell r="GT52">
            <v>0</v>
          </cell>
          <cell r="GU52">
            <v>1</v>
          </cell>
          <cell r="GV52">
            <v>0</v>
          </cell>
          <cell r="GW52">
            <v>0.26040178492836191</v>
          </cell>
          <cell r="GX52">
            <v>0.85932589026359441</v>
          </cell>
          <cell r="GY52">
            <v>0</v>
          </cell>
          <cell r="GZ52">
            <v>0.7037710398217113</v>
          </cell>
          <cell r="HA52">
            <v>7.7</v>
          </cell>
          <cell r="HB52">
            <v>203.24691441391883</v>
          </cell>
          <cell r="HC52">
            <v>210.95509399104776</v>
          </cell>
          <cell r="HD52">
            <v>276.9365392263154</v>
          </cell>
          <cell r="HE52">
            <v>57.661577069108802</v>
          </cell>
          <cell r="HF52">
            <v>0</v>
          </cell>
          <cell r="HG52">
            <v>184.95469211666617</v>
          </cell>
          <cell r="HH52">
            <v>18.292222297252696</v>
          </cell>
          <cell r="HI52">
            <v>191.96913553185345</v>
          </cell>
          <cell r="HJ52">
            <v>18.985958459194297</v>
          </cell>
          <cell r="HK52">
            <v>252.01225069594699</v>
          </cell>
          <cell r="HL52">
            <v>24.924288530368383</v>
          </cell>
          <cell r="HM52">
            <v>52.472035132889012</v>
          </cell>
          <cell r="HN52">
            <v>5.1895419362197917</v>
          </cell>
          <cell r="HO52">
            <v>0</v>
          </cell>
          <cell r="HP52">
            <v>0</v>
          </cell>
          <cell r="HQ52">
            <v>488</v>
          </cell>
          <cell r="HR52">
            <v>216</v>
          </cell>
          <cell r="HS52">
            <v>367</v>
          </cell>
          <cell r="HT52">
            <v>86</v>
          </cell>
          <cell r="HU52" t="str">
            <v>0: No</v>
          </cell>
          <cell r="HV52" t="str">
            <v>N/A</v>
          </cell>
          <cell r="HW52" t="str">
            <v>N/A</v>
          </cell>
          <cell r="HX52" t="str">
            <v>N/A</v>
          </cell>
          <cell r="HY52" t="str">
            <v>N/A</v>
          </cell>
          <cell r="HZ52" t="str">
            <v>N/A</v>
          </cell>
          <cell r="IA52" t="str">
            <v>N/A</v>
          </cell>
          <cell r="IB52" t="str">
            <v>N/A</v>
          </cell>
          <cell r="IC52" t="str">
            <v>N/A</v>
          </cell>
          <cell r="ID52">
            <v>0</v>
          </cell>
          <cell r="IE52">
            <v>191</v>
          </cell>
          <cell r="IF52">
            <v>0</v>
          </cell>
          <cell r="IG52">
            <v>470</v>
          </cell>
          <cell r="IH52">
            <v>0</v>
          </cell>
          <cell r="II52">
            <v>355</v>
          </cell>
          <cell r="IJ52">
            <v>0</v>
          </cell>
          <cell r="IK52">
            <v>77</v>
          </cell>
          <cell r="IL52">
            <v>0</v>
          </cell>
          <cell r="IM52">
            <v>0</v>
          </cell>
          <cell r="IN52">
            <v>55.289520426287744</v>
          </cell>
          <cell r="IO52">
            <v>102.12078152753109</v>
          </cell>
          <cell r="IP52">
            <v>125.86145648312612</v>
          </cell>
          <cell r="IQ52">
            <v>164.17051509769095</v>
          </cell>
          <cell r="IR52">
            <v>181.40852575488455</v>
          </cell>
          <cell r="IS52" t="str">
            <v>N/A</v>
          </cell>
          <cell r="IT52">
            <v>151.31971580817051</v>
          </cell>
          <cell r="IU52" t="str">
            <v>N/A</v>
          </cell>
          <cell r="IV52">
            <v>2378</v>
          </cell>
          <cell r="IW52">
            <v>0</v>
          </cell>
          <cell r="IX52">
            <v>6540</v>
          </cell>
          <cell r="IY52">
            <v>0</v>
          </cell>
          <cell r="IZ52">
            <v>3307</v>
          </cell>
          <cell r="JA52">
            <v>371</v>
          </cell>
          <cell r="JB52">
            <v>0</v>
          </cell>
          <cell r="JC52">
            <v>9177</v>
          </cell>
          <cell r="JD52">
            <v>2378</v>
          </cell>
          <cell r="JE52">
            <v>0</v>
          </cell>
          <cell r="JF52">
            <v>6540</v>
          </cell>
          <cell r="JG52">
            <v>0</v>
          </cell>
          <cell r="JH52">
            <v>3307</v>
          </cell>
          <cell r="JI52">
            <v>371</v>
          </cell>
          <cell r="JJ52">
            <v>0</v>
          </cell>
          <cell r="JK52">
            <v>9322</v>
          </cell>
          <cell r="JL52">
            <v>139</v>
          </cell>
          <cell r="JM52">
            <v>52</v>
          </cell>
          <cell r="JN52">
            <v>323</v>
          </cell>
          <cell r="JO52">
            <v>137</v>
          </cell>
          <cell r="JP52">
            <v>276</v>
          </cell>
          <cell r="JQ52">
            <v>67</v>
          </cell>
          <cell r="JR52">
            <v>75</v>
          </cell>
          <cell r="JS52">
            <v>1</v>
          </cell>
          <cell r="JT52">
            <v>0</v>
          </cell>
          <cell r="JU52">
            <v>0</v>
          </cell>
          <cell r="JV52">
            <v>5.6891651865008885</v>
          </cell>
          <cell r="JW52">
            <v>12.104795737122558</v>
          </cell>
          <cell r="JX52" t="str">
            <v/>
          </cell>
          <cell r="JY52">
            <v>3.1101243339253997</v>
          </cell>
          <cell r="JZ52">
            <v>16.078152753108348</v>
          </cell>
          <cell r="KA52" t="str">
            <v/>
          </cell>
          <cell r="KB52" t="str">
            <v/>
          </cell>
          <cell r="KC52" t="str">
            <v/>
          </cell>
          <cell r="KD52" t="str">
            <v/>
          </cell>
          <cell r="KE52">
            <v>13.232682060390765</v>
          </cell>
          <cell r="KF52" t="str">
            <v>Tenofovir/Emtricitabine (TDF/FTC)</v>
          </cell>
          <cell r="KG52">
            <v>13.179396092362346</v>
          </cell>
          <cell r="KH52" t="str">
            <v>0: No</v>
          </cell>
          <cell r="KI52" t="str">
            <v>N/A</v>
          </cell>
          <cell r="KJ52" t="str">
            <v>N/A</v>
          </cell>
          <cell r="KK52" t="str">
            <v>N/A</v>
          </cell>
          <cell r="KL52" t="str">
            <v>N/A</v>
          </cell>
          <cell r="KM52">
            <v>191</v>
          </cell>
          <cell r="KN52">
            <v>472</v>
          </cell>
          <cell r="KO52">
            <v>365</v>
          </cell>
          <cell r="KP52">
            <v>80</v>
          </cell>
          <cell r="KQ52">
            <v>10.39024812512624</v>
          </cell>
          <cell r="KR52">
            <v>10.390248125126238</v>
          </cell>
          <cell r="KS52">
            <v>10.390248125126242</v>
          </cell>
          <cell r="KT52">
            <v>10.39024812512624</v>
          </cell>
          <cell r="KU52">
            <v>10.39024812512624</v>
          </cell>
          <cell r="KV52">
            <v>0</v>
          </cell>
          <cell r="KW52">
            <v>5.1195405529311131</v>
          </cell>
          <cell r="KX52">
            <v>5.1195405529311131</v>
          </cell>
          <cell r="KY52">
            <v>5.1195405529311131</v>
          </cell>
          <cell r="KZ52">
            <v>5.1195405529311131</v>
          </cell>
          <cell r="LA52">
            <v>5.1195405529311131</v>
          </cell>
          <cell r="LB52">
            <v>0</v>
          </cell>
          <cell r="LC52">
            <v>0</v>
          </cell>
          <cell r="LD52">
            <v>0</v>
          </cell>
          <cell r="LE52">
            <v>0</v>
          </cell>
          <cell r="LF52">
            <v>0</v>
          </cell>
          <cell r="LG52">
            <v>0</v>
          </cell>
          <cell r="LH52">
            <v>0</v>
          </cell>
          <cell r="LI52">
            <v>10.39024812512624</v>
          </cell>
          <cell r="LJ52">
            <v>10.390248125126238</v>
          </cell>
          <cell r="LK52">
            <v>10.390248125126242</v>
          </cell>
          <cell r="LL52">
            <v>10.39024812512624</v>
          </cell>
          <cell r="LM52">
            <v>10.39024812512624</v>
          </cell>
          <cell r="LN52">
            <v>0</v>
          </cell>
          <cell r="LO52">
            <v>0</v>
          </cell>
          <cell r="LP52">
            <v>0</v>
          </cell>
          <cell r="LQ52">
            <v>0</v>
          </cell>
          <cell r="LR52">
            <v>0</v>
          </cell>
          <cell r="LS52">
            <v>0</v>
          </cell>
          <cell r="LT52">
            <v>0</v>
          </cell>
          <cell r="LU52">
            <v>0</v>
          </cell>
          <cell r="LV52">
            <v>0</v>
          </cell>
          <cell r="LW52">
            <v>0</v>
          </cell>
          <cell r="LX52">
            <v>0</v>
          </cell>
          <cell r="LY52">
            <v>0</v>
          </cell>
          <cell r="LZ52">
            <v>0</v>
          </cell>
          <cell r="MA52">
            <v>0</v>
          </cell>
          <cell r="MB52">
            <v>0</v>
          </cell>
          <cell r="MC52">
            <v>0</v>
          </cell>
          <cell r="MD52">
            <v>0</v>
          </cell>
          <cell r="ME52">
            <v>0</v>
          </cell>
          <cell r="MF52">
            <v>0</v>
          </cell>
          <cell r="MG52">
            <v>0</v>
          </cell>
          <cell r="MH52">
            <v>0</v>
          </cell>
          <cell r="MI52">
            <v>0</v>
          </cell>
          <cell r="MJ52">
            <v>0</v>
          </cell>
          <cell r="MK52">
            <v>0</v>
          </cell>
          <cell r="ML52">
            <v>0</v>
          </cell>
          <cell r="MM52">
            <v>10.39024812512624</v>
          </cell>
          <cell r="MN52">
            <v>10.390248125126238</v>
          </cell>
          <cell r="MO52">
            <v>10.390248125126242</v>
          </cell>
          <cell r="MP52">
            <v>10.39024812512624</v>
          </cell>
          <cell r="MQ52">
            <v>10.39024812512624</v>
          </cell>
          <cell r="MR52">
            <v>0</v>
          </cell>
          <cell r="MS52">
            <v>0</v>
          </cell>
          <cell r="MT52">
            <v>1.6538619435810216</v>
          </cell>
          <cell r="MU52">
            <v>0</v>
          </cell>
          <cell r="MV52">
            <v>0</v>
          </cell>
          <cell r="MW52">
            <v>0</v>
          </cell>
          <cell r="MX52">
            <v>0</v>
          </cell>
          <cell r="MY52">
            <v>0</v>
          </cell>
          <cell r="MZ52">
            <v>0</v>
          </cell>
          <cell r="NA52">
            <v>0</v>
          </cell>
          <cell r="NB52">
            <v>0</v>
          </cell>
          <cell r="NC52" t="str">
            <v/>
          </cell>
          <cell r="ND52">
            <v>6.2824156305506218</v>
          </cell>
          <cell r="NE52">
            <v>0</v>
          </cell>
          <cell r="NF52">
            <v>0</v>
          </cell>
          <cell r="NG52" t="str">
            <v>N/A</v>
          </cell>
          <cell r="NH52" t="str">
            <v>N/A</v>
          </cell>
          <cell r="NI52" t="str">
            <v>N/A</v>
          </cell>
          <cell r="NJ52" t="str">
            <v>N/A</v>
          </cell>
          <cell r="NK52" t="str">
            <v>N/A</v>
          </cell>
          <cell r="NL52" t="str">
            <v>N/A</v>
          </cell>
          <cell r="NM52">
            <v>414.15459503841413</v>
          </cell>
          <cell r="NN52">
            <v>1762.6033663714738</v>
          </cell>
          <cell r="NO52">
            <v>2350</v>
          </cell>
          <cell r="NP52">
            <v>0</v>
          </cell>
          <cell r="NQ52">
            <v>0</v>
          </cell>
          <cell r="NR52">
            <v>0</v>
          </cell>
          <cell r="NS52">
            <v>0</v>
          </cell>
          <cell r="NT52">
            <v>0</v>
          </cell>
          <cell r="NU52">
            <v>0</v>
          </cell>
          <cell r="NV52">
            <v>16.360496542499313</v>
          </cell>
          <cell r="NW52">
            <v>10.390248125126242</v>
          </cell>
          <cell r="NX52">
            <v>5.119540552931114</v>
          </cell>
          <cell r="NY52">
            <v>0</v>
          </cell>
          <cell r="NZ52">
            <v>10.390248125126242</v>
          </cell>
          <cell r="OA52">
            <v>0</v>
          </cell>
          <cell r="OB52">
            <v>0</v>
          </cell>
          <cell r="OC52">
            <v>0</v>
          </cell>
          <cell r="OD52">
            <v>0</v>
          </cell>
          <cell r="OE52">
            <v>10.390248125126242</v>
          </cell>
          <cell r="OF52">
            <v>0</v>
          </cell>
          <cell r="OG52">
            <v>1.6538619435810218</v>
          </cell>
          <cell r="OH52">
            <v>0</v>
          </cell>
          <cell r="OI52">
            <v>0</v>
          </cell>
          <cell r="OJ52">
            <v>0</v>
          </cell>
          <cell r="OK52">
            <v>0</v>
          </cell>
          <cell r="OL52">
            <v>0</v>
          </cell>
          <cell r="OM52">
            <v>0</v>
          </cell>
          <cell r="ON52">
            <v>0</v>
          </cell>
          <cell r="OO52">
            <v>0</v>
          </cell>
          <cell r="OP52">
            <v>1.5208235864634703</v>
          </cell>
          <cell r="OQ52">
            <v>1.6535244708512933</v>
          </cell>
          <cell r="OR52">
            <v>0.9005518320170941</v>
          </cell>
          <cell r="OS52">
            <v>0.9005518320170941</v>
          </cell>
          <cell r="OT52">
            <v>1.1713612355278118</v>
          </cell>
          <cell r="OU52">
            <v>9.4814061745657536</v>
          </cell>
          <cell r="OV52">
            <v>5.2689501137663566</v>
          </cell>
          <cell r="OW52">
            <v>0.41334235721422086</v>
          </cell>
          <cell r="OX52">
            <v>0.5863477980748486</v>
          </cell>
          <cell r="OY52">
            <v>0.13777270570137776</v>
          </cell>
          <cell r="OZ52">
            <v>4.576558787571221</v>
          </cell>
          <cell r="PA52">
            <v>2.0206136848794953</v>
          </cell>
          <cell r="PB52">
            <v>0</v>
          </cell>
          <cell r="PC52">
            <v>1.1875980164316162</v>
          </cell>
          <cell r="PD52">
            <v>0</v>
          </cell>
          <cell r="PE52">
            <v>0.76379520329092732</v>
          </cell>
          <cell r="PF52">
            <v>0.88268812076916114</v>
          </cell>
          <cell r="PG52">
            <v>7.7584722092282989</v>
          </cell>
          <cell r="PH52">
            <v>4.2188291458905436</v>
          </cell>
          <cell r="PI52">
            <v>0.33322557003185405</v>
          </cell>
          <cell r="PJ52">
            <v>0</v>
          </cell>
          <cell r="PK52">
            <v>0.13675662872616687</v>
          </cell>
          <cell r="PL52">
            <v>0.28867311475865065</v>
          </cell>
          <cell r="PM52">
            <v>1.7229339653374547</v>
          </cell>
          <cell r="PN52">
            <v>1.0501209678758128</v>
          </cell>
          <cell r="PO52">
            <v>0</v>
          </cell>
          <cell r="PP52" t="str">
            <v>blank</v>
          </cell>
          <cell r="PQ52" t="str">
            <v>blank</v>
          </cell>
          <cell r="PR52" t="str">
            <v>blank</v>
          </cell>
          <cell r="PS52" t="str">
            <v>blank</v>
          </cell>
          <cell r="PT52" t="str">
            <v>1: Yes</v>
          </cell>
          <cell r="PU52" t="str">
            <v>1: Yes</v>
          </cell>
          <cell r="PV52" t="str">
            <v>Blank</v>
          </cell>
          <cell r="PW52" t="str">
            <v>1: Yes</v>
          </cell>
          <cell r="PX52" t="str">
            <v>0: All patients when initiated</v>
          </cell>
          <cell r="PY52">
            <v>1</v>
          </cell>
          <cell r="PZ52" t="str">
            <v>0: No</v>
          </cell>
          <cell r="QA52" t="str">
            <v>N/A</v>
          </cell>
          <cell r="QB52" t="str">
            <v>N/A</v>
          </cell>
          <cell r="QC52">
            <v>4.1969904725276692E-3</v>
          </cell>
          <cell r="QD52">
            <v>0</v>
          </cell>
          <cell r="QE52">
            <v>0.97756024577818112</v>
          </cell>
          <cell r="QF52">
            <v>0</v>
          </cell>
          <cell r="QG52">
            <v>0</v>
          </cell>
          <cell r="QH52">
            <v>0</v>
          </cell>
          <cell r="QI52">
            <v>0.12572399299854067</v>
          </cell>
          <cell r="QJ52">
            <v>0.41334235721422086</v>
          </cell>
          <cell r="QK52">
            <v>0</v>
          </cell>
          <cell r="QL52">
            <v>1.1907301921309367E-3</v>
          </cell>
          <cell r="QM52">
            <v>0</v>
          </cell>
          <cell r="QN52">
            <v>0.2773440890310111</v>
          </cell>
          <cell r="QO52">
            <v>0</v>
          </cell>
          <cell r="QP52">
            <v>0</v>
          </cell>
          <cell r="QQ52">
            <v>0</v>
          </cell>
          <cell r="QR52">
            <v>3.5669214719103448E-2</v>
          </cell>
          <cell r="QS52">
            <v>0.5863477980748486</v>
          </cell>
          <cell r="QT52">
            <v>0</v>
          </cell>
          <cell r="QU52">
            <v>4.8401495315189957E-3</v>
          </cell>
          <cell r="QV52">
            <v>0</v>
          </cell>
          <cell r="QW52">
            <v>1.1273644285366353</v>
          </cell>
          <cell r="QX52">
            <v>0</v>
          </cell>
          <cell r="QY52">
            <v>0</v>
          </cell>
          <cell r="QZ52">
            <v>0</v>
          </cell>
          <cell r="RA52">
            <v>0.14499030431348506</v>
          </cell>
          <cell r="RB52">
            <v>0.37632958846965403</v>
          </cell>
          <cell r="RC52">
            <v>0</v>
          </cell>
          <cell r="RD52">
            <v>1.1429531445367167</v>
          </cell>
          <cell r="RE52">
            <v>1.3874764393774426</v>
          </cell>
          <cell r="RF52">
            <v>1.1429531445367167</v>
          </cell>
          <cell r="RG52">
            <v>1.1429531445367169</v>
          </cell>
          <cell r="RH52">
            <v>1.1429531445367165</v>
          </cell>
          <cell r="RI52">
            <v>1.1429531445367167</v>
          </cell>
          <cell r="RJ52">
            <v>0</v>
          </cell>
          <cell r="RK52">
            <v>1.1429531445367167</v>
          </cell>
          <cell r="RL52">
            <v>1.1429531445367167</v>
          </cell>
          <cell r="RM52">
            <v>1.1429531445367169</v>
          </cell>
          <cell r="RN52">
            <v>1.1429531445367165</v>
          </cell>
          <cell r="RO52">
            <v>1.1429531445367167</v>
          </cell>
          <cell r="RP52">
            <v>0</v>
          </cell>
          <cell r="RQ52">
            <v>0</v>
          </cell>
          <cell r="RR52">
            <v>0</v>
          </cell>
          <cell r="RS52">
            <v>0</v>
          </cell>
          <cell r="RT52">
            <v>0</v>
          </cell>
          <cell r="RU52">
            <v>0</v>
          </cell>
          <cell r="RV52">
            <v>0</v>
          </cell>
          <cell r="RW52">
            <v>2.3073288138390922</v>
          </cell>
          <cell r="RX52">
            <v>2.311664401358946</v>
          </cell>
          <cell r="RY52">
            <v>2.2870633688128503</v>
          </cell>
          <cell r="RZ52">
            <v>2.2870633688128503</v>
          </cell>
          <cell r="SA52">
            <v>2.2870633688128494</v>
          </cell>
          <cell r="SB52">
            <v>2.6833318357193416</v>
          </cell>
          <cell r="SC52">
            <v>0</v>
          </cell>
          <cell r="SD52">
            <v>0.24780820093267375</v>
          </cell>
          <cell r="SE52">
            <v>0.24284058633449926</v>
          </cell>
          <cell r="SF52">
            <v>0.24284058633449926</v>
          </cell>
          <cell r="SG52">
            <v>0.2428405863344992</v>
          </cell>
          <cell r="SH52">
            <v>0.33997682086829895</v>
          </cell>
          <cell r="SI52">
            <v>0</v>
          </cell>
          <cell r="SJ52">
            <v>1.7184662168010352</v>
          </cell>
          <cell r="SK52">
            <v>1.7100052335414151</v>
          </cell>
          <cell r="SL52">
            <v>1.7100052335414151</v>
          </cell>
          <cell r="SM52">
            <v>1.7100052335414146</v>
          </cell>
          <cell r="SN52">
            <v>1.8754504463393324</v>
          </cell>
          <cell r="SO52">
            <v>0</v>
          </cell>
          <cell r="SP52">
            <v>0</v>
          </cell>
          <cell r="SQ52">
            <v>0</v>
          </cell>
          <cell r="SR52">
            <v>0</v>
          </cell>
          <cell r="SS52">
            <v>0</v>
          </cell>
          <cell r="ST52">
            <v>0</v>
          </cell>
          <cell r="SU52">
            <v>0</v>
          </cell>
          <cell r="SV52">
            <v>0</v>
          </cell>
          <cell r="SW52">
            <v>0</v>
          </cell>
          <cell r="SX52">
            <v>0</v>
          </cell>
          <cell r="SY52">
            <v>0</v>
          </cell>
          <cell r="SZ52">
            <v>0</v>
          </cell>
          <cell r="TA52">
            <v>0</v>
          </cell>
          <cell r="TB52">
            <v>0</v>
          </cell>
          <cell r="TC52">
            <v>0</v>
          </cell>
          <cell r="TD52">
            <v>0</v>
          </cell>
          <cell r="TE52">
            <v>0</v>
          </cell>
          <cell r="TF52">
            <v>0</v>
          </cell>
          <cell r="TG52">
            <v>0</v>
          </cell>
          <cell r="TH52">
            <v>0.11368479870179454</v>
          </cell>
          <cell r="TI52">
            <v>0.11140584964564529</v>
          </cell>
          <cell r="TJ52">
            <v>0.11140584964564529</v>
          </cell>
          <cell r="TK52">
            <v>0.11140584964564526</v>
          </cell>
          <cell r="TL52">
            <v>0.1559681895039034</v>
          </cell>
          <cell r="TM52">
            <v>0</v>
          </cell>
          <cell r="TN52">
            <v>0.11368479870179454</v>
          </cell>
          <cell r="TO52">
            <v>0.11140584964564529</v>
          </cell>
          <cell r="TP52">
            <v>0.11140584964564529</v>
          </cell>
          <cell r="TQ52">
            <v>0.11140584964564526</v>
          </cell>
          <cell r="TR52">
            <v>0.1559681895039034</v>
          </cell>
          <cell r="TS52">
            <v>0</v>
          </cell>
          <cell r="TT52">
            <v>0.11368479870179454</v>
          </cell>
          <cell r="TU52">
            <v>0.11140584964564529</v>
          </cell>
          <cell r="TV52">
            <v>0.11140584964564529</v>
          </cell>
          <cell r="TW52">
            <v>0.11140584964564526</v>
          </cell>
          <cell r="TX52">
            <v>0.1559681895039034</v>
          </cell>
          <cell r="TY52">
            <v>0</v>
          </cell>
          <cell r="TZ52">
            <v>0.48258585587774494</v>
          </cell>
          <cell r="UA52">
            <v>0.482585855877745</v>
          </cell>
          <cell r="UB52">
            <v>1</v>
          </cell>
          <cell r="UC52">
            <v>0</v>
          </cell>
          <cell r="UD52">
            <v>1</v>
          </cell>
          <cell r="UE52">
            <v>0</v>
          </cell>
          <cell r="UF52">
            <v>1</v>
          </cell>
          <cell r="UG52">
            <v>0</v>
          </cell>
          <cell r="UH52">
            <v>0</v>
          </cell>
          <cell r="UI52">
            <v>0</v>
          </cell>
          <cell r="UJ52">
            <v>0.8667097135091435</v>
          </cell>
          <cell r="UK52">
            <v>0.8667097135091435</v>
          </cell>
          <cell r="UL52">
            <v>0.8667097135091435</v>
          </cell>
          <cell r="UM52">
            <v>0.8667097135091435</v>
          </cell>
          <cell r="UN52">
            <v>0.86670971350914339</v>
          </cell>
          <cell r="UO52">
            <v>0.8667097135091435</v>
          </cell>
          <cell r="UP52">
            <v>0</v>
          </cell>
          <cell r="UQ52">
            <v>0.17334194270182871</v>
          </cell>
          <cell r="UR52">
            <v>0.17334194270182871</v>
          </cell>
          <cell r="US52">
            <v>0.17334194270182873</v>
          </cell>
          <cell r="UT52">
            <v>0.17334194270182871</v>
          </cell>
          <cell r="UU52">
            <v>0.17334194270182871</v>
          </cell>
          <cell r="UV52">
            <v>0</v>
          </cell>
          <cell r="UW52">
            <v>0</v>
          </cell>
          <cell r="UX52">
            <v>0</v>
          </cell>
          <cell r="UY52">
            <v>0</v>
          </cell>
          <cell r="UZ52">
            <v>0</v>
          </cell>
          <cell r="VA52">
            <v>0</v>
          </cell>
          <cell r="VB52">
            <v>0</v>
          </cell>
          <cell r="VC52">
            <v>0</v>
          </cell>
          <cell r="VD52">
            <v>0.17334194270182871</v>
          </cell>
          <cell r="VE52">
            <v>0.17334194270182871</v>
          </cell>
          <cell r="VF52">
            <v>0.17334194270182873</v>
          </cell>
          <cell r="VG52">
            <v>0.17334194270182871</v>
          </cell>
          <cell r="VH52">
            <v>0.17334194270182871</v>
          </cell>
          <cell r="VI52">
            <v>0</v>
          </cell>
          <cell r="VJ52">
            <v>0</v>
          </cell>
          <cell r="VK52">
            <v>0</v>
          </cell>
          <cell r="VL52">
            <v>0</v>
          </cell>
          <cell r="VM52">
            <v>0</v>
          </cell>
          <cell r="VN52">
            <v>0</v>
          </cell>
          <cell r="VO52">
            <v>0</v>
          </cell>
          <cell r="VP52">
            <v>0</v>
          </cell>
          <cell r="VQ52">
            <v>0</v>
          </cell>
          <cell r="VR52">
            <v>0</v>
          </cell>
          <cell r="VS52">
            <v>0</v>
          </cell>
          <cell r="VT52">
            <v>0</v>
          </cell>
          <cell r="VU52">
            <v>0</v>
          </cell>
          <cell r="VV52">
            <v>0.17334194270182871</v>
          </cell>
          <cell r="VW52">
            <v>0.17334194270182871</v>
          </cell>
          <cell r="VX52">
            <v>0.17334194270182873</v>
          </cell>
          <cell r="VY52">
            <v>0.17334194270182871</v>
          </cell>
          <cell r="VZ52">
            <v>0.17334194270182871</v>
          </cell>
          <cell r="WA52">
            <v>0</v>
          </cell>
          <cell r="WB52">
            <v>0.17334194270182871</v>
          </cell>
          <cell r="WC52">
            <v>0.17334194270182871</v>
          </cell>
          <cell r="WD52">
            <v>0.17334194270182873</v>
          </cell>
          <cell r="WE52">
            <v>0.17334194270182871</v>
          </cell>
          <cell r="WF52">
            <v>0.17334194270182871</v>
          </cell>
          <cell r="WG52">
            <v>0</v>
          </cell>
          <cell r="WH52">
            <v>0.17334194270182871</v>
          </cell>
          <cell r="WI52">
            <v>0.17334194270182871</v>
          </cell>
          <cell r="WJ52">
            <v>0.17334194270182873</v>
          </cell>
          <cell r="WK52">
            <v>0.17334194270182871</v>
          </cell>
          <cell r="WL52">
            <v>0.17334194270182871</v>
          </cell>
          <cell r="WM52">
            <v>0</v>
          </cell>
          <cell r="WN52">
            <v>0</v>
          </cell>
          <cell r="WO52">
            <v>10.14925587046196</v>
          </cell>
          <cell r="WP52">
            <v>10.192782820176433</v>
          </cell>
          <cell r="WQ52">
            <v>9.9458017820461677</v>
          </cell>
          <cell r="WR52">
            <v>9.9458017820461677</v>
          </cell>
          <cell r="WS52">
            <v>9.9458017820461642</v>
          </cell>
          <cell r="WT52">
            <v>13.924122494864635</v>
          </cell>
          <cell r="WU52">
            <v>0</v>
          </cell>
          <cell r="WV52">
            <v>1.2115190093703845</v>
          </cell>
          <cell r="WW52">
            <v>1.1872326480059787</v>
          </cell>
          <cell r="WX52">
            <v>1.1872326480059787</v>
          </cell>
          <cell r="WY52">
            <v>1.1872326480059783</v>
          </cell>
          <cell r="WZ52">
            <v>1.6621257072083699</v>
          </cell>
          <cell r="XA52">
            <v>0</v>
          </cell>
          <cell r="XB52">
            <v>3.3513153303645642</v>
          </cell>
          <cell r="XC52">
            <v>3.2841341680965406</v>
          </cell>
          <cell r="XD52">
            <v>3.2841341680965406</v>
          </cell>
          <cell r="XE52">
            <v>3.2841341680965401</v>
          </cell>
          <cell r="XF52">
            <v>4.5977878353351569</v>
          </cell>
          <cell r="XG52">
            <v>0</v>
          </cell>
          <cell r="XH52">
            <v>0</v>
          </cell>
          <cell r="XI52">
            <v>0</v>
          </cell>
          <cell r="XJ52">
            <v>0</v>
          </cell>
          <cell r="XK52">
            <v>0</v>
          </cell>
          <cell r="XL52">
            <v>0</v>
          </cell>
          <cell r="XM52">
            <v>0</v>
          </cell>
          <cell r="XN52">
            <v>0</v>
          </cell>
          <cell r="XO52">
            <v>0</v>
          </cell>
          <cell r="XP52">
            <v>0</v>
          </cell>
          <cell r="XQ52">
            <v>0</v>
          </cell>
          <cell r="XR52">
            <v>0</v>
          </cell>
          <cell r="XS52">
            <v>0</v>
          </cell>
          <cell r="XT52">
            <v>0</v>
          </cell>
          <cell r="XU52">
            <v>0</v>
          </cell>
          <cell r="XV52">
            <v>0</v>
          </cell>
          <cell r="XW52">
            <v>0</v>
          </cell>
          <cell r="XX52">
            <v>0</v>
          </cell>
          <cell r="XY52">
            <v>0</v>
          </cell>
          <cell r="XZ52">
            <v>1.7876817692362266</v>
          </cell>
          <cell r="YA52">
            <v>1.7518455296754503</v>
          </cell>
          <cell r="YB52">
            <v>1.7518455296754503</v>
          </cell>
          <cell r="YC52">
            <v>1.7518455296754494</v>
          </cell>
          <cell r="YD52">
            <v>2.4525837415456304</v>
          </cell>
          <cell r="YE52">
            <v>0</v>
          </cell>
          <cell r="YF52">
            <v>2.0110579922545599</v>
          </cell>
          <cell r="YG52">
            <v>1.9707439065927488</v>
          </cell>
          <cell r="YH52">
            <v>1.970743906592749</v>
          </cell>
          <cell r="YI52">
            <v>1.9707439065927481</v>
          </cell>
          <cell r="YJ52">
            <v>2.7590414692298482</v>
          </cell>
          <cell r="YK52">
            <v>0</v>
          </cell>
          <cell r="YL52">
            <v>1.7876817692362266</v>
          </cell>
          <cell r="YM52">
            <v>1.7518455296754503</v>
          </cell>
          <cell r="YN52">
            <v>1.7518455296754503</v>
          </cell>
          <cell r="YO52">
            <v>1.7518455296754494</v>
          </cell>
          <cell r="YP52">
            <v>2.4525837415456304</v>
          </cell>
          <cell r="YQ52">
            <v>0</v>
          </cell>
          <cell r="YR52">
            <v>4.4675244603666799</v>
          </cell>
          <cell r="YS52">
            <v>9.3965909189160132E-2</v>
          </cell>
          <cell r="YT52">
            <v>0.48465633920514084</v>
          </cell>
          <cell r="YU52">
            <v>0</v>
          </cell>
          <cell r="YV52">
            <v>0.61346298998730486</v>
          </cell>
          <cell r="YW52">
            <v>3.3673421695002763</v>
          </cell>
          <cell r="YX52">
            <v>1.0991466099038587</v>
          </cell>
          <cell r="YY52">
            <v>2.315739230954093E-2</v>
          </cell>
          <cell r="YZ52">
            <v>3.3513153303645642</v>
          </cell>
          <cell r="ZA52">
            <v>4.4866842603575829</v>
          </cell>
          <cell r="ZB52">
            <v>9.436889926610309E-2</v>
          </cell>
          <cell r="ZC52">
            <v>0.48673487701861529</v>
          </cell>
          <cell r="ZD52">
            <v>0</v>
          </cell>
          <cell r="ZE52">
            <v>0.61609393880342245</v>
          </cell>
          <cell r="ZF52">
            <v>3.3817836354711783</v>
          </cell>
          <cell r="ZG52">
            <v>1.1038605022156445</v>
          </cell>
          <cell r="ZH52">
            <v>2.3256707043886059E-2</v>
          </cell>
          <cell r="ZI52">
            <v>3.3656880622893413</v>
          </cell>
          <cell r="ZJ52">
            <v>0.14000000000000001</v>
          </cell>
          <cell r="ZK52">
            <v>6.9733961004875873</v>
          </cell>
          <cell r="ZL52">
            <v>6.9733961004875882</v>
          </cell>
          <cell r="ZM52">
            <v>6.9733961004875873</v>
          </cell>
          <cell r="ZN52">
            <v>6.9733961004875873</v>
          </cell>
          <cell r="ZO52">
            <v>6.9733961004875864</v>
          </cell>
          <cell r="ZP52">
            <v>6.9733961004875864</v>
          </cell>
          <cell r="ZQ52">
            <v>0</v>
          </cell>
          <cell r="ZR52">
            <v>0</v>
          </cell>
          <cell r="ZS52">
            <v>228</v>
          </cell>
          <cell r="ZT52">
            <v>228</v>
          </cell>
          <cell r="ZU52">
            <v>0</v>
          </cell>
          <cell r="ZV52">
            <v>4.1140979943879566E-2</v>
          </cell>
          <cell r="ZW52">
            <v>4.114097994387958E-2</v>
          </cell>
        </row>
        <row r="53">
          <cell r="A53" t="str">
            <v>Rwanda_8</v>
          </cell>
          <cell r="B53" t="str">
            <v>Rwanda</v>
          </cell>
          <cell r="C53" t="str">
            <v>Nyarubuye CS</v>
          </cell>
          <cell r="D53" t="str">
            <v>Health Center</v>
          </cell>
          <cell r="E53" t="str">
            <v>Primary</v>
          </cell>
          <cell r="F53" t="str">
            <v>Rural</v>
          </cell>
          <cell r="G53" t="str">
            <v>No</v>
          </cell>
          <cell r="H53">
            <v>38354</v>
          </cell>
          <cell r="I53" t="str">
            <v>Unknown</v>
          </cell>
          <cell r="J53" t="str">
            <v>Unknown</v>
          </cell>
          <cell r="K53">
            <v>15</v>
          </cell>
          <cell r="L53" t="str">
            <v>Unknown</v>
          </cell>
          <cell r="M53" t="str">
            <v>USD</v>
          </cell>
          <cell r="N53">
            <v>1</v>
          </cell>
          <cell r="O53">
            <v>0</v>
          </cell>
          <cell r="P53">
            <v>0</v>
          </cell>
          <cell r="Q53">
            <v>0</v>
          </cell>
          <cell r="R53">
            <v>0</v>
          </cell>
          <cell r="S53" t="str">
            <v>Unknown</v>
          </cell>
          <cell r="T53" t="str">
            <v>Unknown</v>
          </cell>
          <cell r="U53" t="str">
            <v>Jul-09</v>
          </cell>
          <cell r="V53" t="str">
            <v>Jun-10</v>
          </cell>
          <cell r="W53">
            <v>186.16666666666666</v>
          </cell>
          <cell r="X53">
            <v>134</v>
          </cell>
          <cell r="Y53">
            <v>0</v>
          </cell>
          <cell r="Z53">
            <v>18.333333333333332</v>
          </cell>
          <cell r="AA53">
            <v>0</v>
          </cell>
          <cell r="AB53">
            <v>338.5</v>
          </cell>
          <cell r="AC53">
            <v>152.33333333333334</v>
          </cell>
          <cell r="AD53">
            <v>5.2250123092072869</v>
          </cell>
          <cell r="AE53">
            <v>20.54160512063023</v>
          </cell>
          <cell r="AF53">
            <v>4</v>
          </cell>
          <cell r="AG53">
            <v>6</v>
          </cell>
          <cell r="AH53">
            <v>0</v>
          </cell>
          <cell r="AI53">
            <v>12</v>
          </cell>
          <cell r="AJ53">
            <v>0</v>
          </cell>
          <cell r="AK53">
            <v>20</v>
          </cell>
          <cell r="AL53">
            <v>20</v>
          </cell>
          <cell r="AM53">
            <v>0</v>
          </cell>
          <cell r="AN53">
            <v>30</v>
          </cell>
          <cell r="AO53">
            <v>0</v>
          </cell>
          <cell r="AP53">
            <v>12</v>
          </cell>
          <cell r="AQ53">
            <v>12</v>
          </cell>
          <cell r="AR53">
            <v>0</v>
          </cell>
          <cell r="AS53">
            <v>12</v>
          </cell>
          <cell r="AT53">
            <v>0</v>
          </cell>
          <cell r="AU53">
            <v>10</v>
          </cell>
          <cell r="AV53">
            <v>10</v>
          </cell>
          <cell r="AW53">
            <v>0</v>
          </cell>
          <cell r="AX53">
            <v>10</v>
          </cell>
          <cell r="AY53">
            <v>0</v>
          </cell>
          <cell r="AZ53">
            <v>78193.333333333328</v>
          </cell>
          <cell r="BA53" t="str">
            <v>1: Yes</v>
          </cell>
          <cell r="BB53">
            <v>0.48</v>
          </cell>
          <cell r="BC53">
            <v>0.02</v>
          </cell>
          <cell r="BD53" t="str">
            <v>0: Unknown</v>
          </cell>
          <cell r="BE53">
            <v>0.01</v>
          </cell>
          <cell r="BF53" t="str">
            <v>N/A</v>
          </cell>
          <cell r="BG53" t="str">
            <v>N/A</v>
          </cell>
          <cell r="BH53" t="str">
            <v>1: Yes</v>
          </cell>
          <cell r="BI53" t="str">
            <v>N_INITIATION,N_STAGE,N_MONITORING: Initiation, WHO Staging, Routine clinical monitoring</v>
          </cell>
          <cell r="BJ53" t="str">
            <v>Provide oversight on clinical monitoring and treatment. Doc from Kirehe comes once/month and spends whole day examining patients and doing clinical monitoring.</v>
          </cell>
          <cell r="BK53" t="str">
            <v>1: Yes</v>
          </cell>
          <cell r="BL53">
            <v>0.40328539724993234</v>
          </cell>
          <cell r="BM53" t="str">
            <v>1: Yes</v>
          </cell>
          <cell r="BN53">
            <v>0.48</v>
          </cell>
          <cell r="BO53">
            <v>0.02</v>
          </cell>
          <cell r="BP53" t="str">
            <v>0: Unknown</v>
          </cell>
          <cell r="BQ53">
            <v>0.01</v>
          </cell>
          <cell r="BR53" t="str">
            <v>N/A</v>
          </cell>
          <cell r="BS53" t="str">
            <v>N/A</v>
          </cell>
          <cell r="BT53" t="str">
            <v>1: Yes</v>
          </cell>
          <cell r="BU53" t="str">
            <v>0: No</v>
          </cell>
          <cell r="BV53" t="str">
            <v>0: No</v>
          </cell>
          <cell r="BW53" t="str">
            <v>0: No</v>
          </cell>
          <cell r="BX53" t="str">
            <v>0: No</v>
          </cell>
          <cell r="BY53" t="str">
            <v>0: No</v>
          </cell>
          <cell r="BZ53" t="str">
            <v>0: No</v>
          </cell>
          <cell r="CA53" t="str">
            <v/>
          </cell>
          <cell r="CB53" t="str">
            <v/>
          </cell>
          <cell r="CC53">
            <v>55.463692447350255</v>
          </cell>
          <cell r="CD53">
            <v>48.020615295663909</v>
          </cell>
          <cell r="CE53">
            <v>64.559881920472449</v>
          </cell>
          <cell r="CF53">
            <v>49.3894163730385</v>
          </cell>
          <cell r="CG53">
            <v>42.7614906017739</v>
          </cell>
          <cell r="CH53">
            <v>57.489408809036959</v>
          </cell>
          <cell r="CI53">
            <v>51.313788722128685</v>
          </cell>
          <cell r="CJ53">
            <v>0</v>
          </cell>
          <cell r="CK53">
            <v>102.62757744425737</v>
          </cell>
          <cell r="CL53">
            <v>0</v>
          </cell>
          <cell r="CM53">
            <v>6.0742760743117552</v>
          </cell>
          <cell r="CN53">
            <v>5.2591246938900058</v>
          </cell>
          <cell r="CO53">
            <v>7.0704731114354926</v>
          </cell>
          <cell r="CP53">
            <v>6.3109496326680086</v>
          </cell>
          <cell r="CQ53">
            <v>0</v>
          </cell>
          <cell r="CR53">
            <v>12.621899265336017</v>
          </cell>
          <cell r="CS53">
            <v>0</v>
          </cell>
          <cell r="CT53">
            <v>57.489408809036959</v>
          </cell>
          <cell r="CU53">
            <v>51.313788722128685</v>
          </cell>
          <cell r="CV53">
            <v>102.62757744425737</v>
          </cell>
          <cell r="CW53">
            <v>7.0704731114354926</v>
          </cell>
          <cell r="CX53">
            <v>6.3109496326680086</v>
          </cell>
          <cell r="CY53">
            <v>12.621899265336017</v>
          </cell>
          <cell r="CZ53">
            <v>47.306248284800517</v>
          </cell>
          <cell r="DA53">
            <v>40.957878023032585</v>
          </cell>
          <cell r="DB53">
            <v>49.149453627639112</v>
          </cell>
          <cell r="DC53">
            <v>0</v>
          </cell>
          <cell r="DD53">
            <v>98.298907255278209</v>
          </cell>
          <cell r="DE53">
            <v>0</v>
          </cell>
          <cell r="DF53">
            <v>2.0831680882379953</v>
          </cell>
          <cell r="DG53">
            <v>1.8036125787413113</v>
          </cell>
          <cell r="DH53">
            <v>2.1643350944895738</v>
          </cell>
          <cell r="DI53">
            <v>0</v>
          </cell>
          <cell r="DJ53">
            <v>4.3286701889791486</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2.7573657684224888</v>
          </cell>
          <cell r="EE53">
            <v>2.3873347581490645</v>
          </cell>
          <cell r="EF53">
            <v>2.8648017097788774</v>
          </cell>
          <cell r="EG53">
            <v>0</v>
          </cell>
          <cell r="EH53">
            <v>5.7296034195577557</v>
          </cell>
          <cell r="EI53">
            <v>0</v>
          </cell>
          <cell r="EJ53">
            <v>3.3169103058892673</v>
          </cell>
          <cell r="EK53">
            <v>2.8717899357409418</v>
          </cell>
          <cell r="EL53">
            <v>3.4461479228891307</v>
          </cell>
          <cell r="EM53">
            <v>0</v>
          </cell>
          <cell r="EN53">
            <v>6.8922958457782606</v>
          </cell>
          <cell r="EO53">
            <v>0</v>
          </cell>
          <cell r="EP53">
            <v>0</v>
          </cell>
          <cell r="EQ53">
            <v>0</v>
          </cell>
          <cell r="ER53">
            <v>0</v>
          </cell>
          <cell r="ES53">
            <v>0</v>
          </cell>
          <cell r="ET53">
            <v>0</v>
          </cell>
          <cell r="EU53">
            <v>0</v>
          </cell>
          <cell r="EV53">
            <v>0.59084194977843429</v>
          </cell>
          <cell r="EW53">
            <v>0</v>
          </cell>
          <cell r="EX53">
            <v>6.3220088626292466</v>
          </cell>
          <cell r="EY53">
            <v>0</v>
          </cell>
          <cell r="EZ53">
            <v>0.20679468242245203</v>
          </cell>
          <cell r="FA53">
            <v>0.56129985228951262</v>
          </cell>
          <cell r="FB53">
            <v>0</v>
          </cell>
          <cell r="FC53">
            <v>0</v>
          </cell>
          <cell r="FD53">
            <v>0</v>
          </cell>
          <cell r="FE53">
            <v>7.6809453471196463</v>
          </cell>
          <cell r="FF53">
            <v>0.41358936484490405</v>
          </cell>
          <cell r="FG53">
            <v>1.6543574593796162</v>
          </cell>
          <cell r="FH53">
            <v>2.0679468242245203</v>
          </cell>
          <cell r="FI53">
            <v>0.51155256202574817</v>
          </cell>
          <cell r="FJ53">
            <v>0</v>
          </cell>
          <cell r="FK53">
            <v>5.4736124136755056</v>
          </cell>
          <cell r="FL53">
            <v>0</v>
          </cell>
          <cell r="FM53">
            <v>0.17904339670901187</v>
          </cell>
          <cell r="FN53">
            <v>0.48597493392446078</v>
          </cell>
          <cell r="FO53">
            <v>0</v>
          </cell>
          <cell r="FP53">
            <v>0</v>
          </cell>
          <cell r="FQ53">
            <v>0</v>
          </cell>
          <cell r="FR53">
            <v>6.6501833063347267</v>
          </cell>
          <cell r="FS53">
            <v>0.35808679341802374</v>
          </cell>
          <cell r="FT53">
            <v>1.432347173672095</v>
          </cell>
          <cell r="FU53">
            <v>1.7904339670901188</v>
          </cell>
          <cell r="FV53">
            <v>0.68774156260091834</v>
          </cell>
          <cell r="FW53">
            <v>0</v>
          </cell>
          <cell r="FX53">
            <v>7.3588347198298258</v>
          </cell>
          <cell r="FY53">
            <v>0</v>
          </cell>
          <cell r="FZ53">
            <v>0.24070954691032143</v>
          </cell>
          <cell r="GA53">
            <v>0.65335448447087241</v>
          </cell>
          <cell r="GB53">
            <v>0</v>
          </cell>
          <cell r="GC53">
            <v>0</v>
          </cell>
          <cell r="GD53">
            <v>0</v>
          </cell>
          <cell r="GE53">
            <v>8.9406403138119384</v>
          </cell>
          <cell r="GF53">
            <v>0.48141909382064285</v>
          </cell>
          <cell r="GG53">
            <v>1.9256763752825714</v>
          </cell>
          <cell r="GH53">
            <v>2.407095469103214</v>
          </cell>
          <cell r="GI53">
            <v>23517.300177619891</v>
          </cell>
          <cell r="GJ53">
            <v>0</v>
          </cell>
          <cell r="GK53">
            <v>4873.0027721983361</v>
          </cell>
          <cell r="GL53">
            <v>0</v>
          </cell>
          <cell r="GM53">
            <v>8994.841918294851</v>
          </cell>
          <cell r="GN53">
            <v>5036.8028419182956</v>
          </cell>
          <cell r="GO53">
            <v>0</v>
          </cell>
          <cell r="GP53">
            <v>0</v>
          </cell>
          <cell r="GQ53" t="str">
            <v/>
          </cell>
          <cell r="GR53">
            <v>4094.738898756661</v>
          </cell>
          <cell r="GS53">
            <v>2647.9982238010657</v>
          </cell>
          <cell r="GT53">
            <v>0</v>
          </cell>
          <cell r="GU53">
            <v>1</v>
          </cell>
          <cell r="GV53">
            <v>0</v>
          </cell>
          <cell r="GW53">
            <v>0.74398860294214109</v>
          </cell>
          <cell r="GX53">
            <v>2.0831680882379953</v>
          </cell>
          <cell r="GY53">
            <v>0</v>
          </cell>
          <cell r="GZ53">
            <v>0</v>
          </cell>
          <cell r="HA53">
            <v>2.46</v>
          </cell>
          <cell r="HB53">
            <v>106.34000800649848</v>
          </cell>
          <cell r="HC53">
            <v>113.77772328411231</v>
          </cell>
          <cell r="HD53">
            <v>0</v>
          </cell>
          <cell r="HE53">
            <v>51.977070886484746</v>
          </cell>
          <cell r="HF53">
            <v>0</v>
          </cell>
          <cell r="HG53">
            <v>96.769407285913601</v>
          </cell>
          <cell r="HH53">
            <v>9.5706007205848618</v>
          </cell>
          <cell r="HI53">
            <v>103.53772818854219</v>
          </cell>
          <cell r="HJ53">
            <v>10.239995095570107</v>
          </cell>
          <cell r="HK53">
            <v>0</v>
          </cell>
          <cell r="HL53">
            <v>0</v>
          </cell>
          <cell r="HM53">
            <v>47.299134506701122</v>
          </cell>
          <cell r="HN53">
            <v>4.6779363797836266</v>
          </cell>
          <cell r="HO53">
            <v>0</v>
          </cell>
          <cell r="HP53">
            <v>0</v>
          </cell>
          <cell r="HQ53">
            <v>34</v>
          </cell>
          <cell r="HR53">
            <v>97.000000000000014</v>
          </cell>
          <cell r="HS53">
            <v>4</v>
          </cell>
          <cell r="HT53">
            <v>0</v>
          </cell>
          <cell r="HU53" t="str">
            <v>0: No</v>
          </cell>
          <cell r="HV53" t="str">
            <v>N/A</v>
          </cell>
          <cell r="HW53" t="str">
            <v>N/A</v>
          </cell>
          <cell r="HX53" t="str">
            <v>N/A</v>
          </cell>
          <cell r="HY53" t="str">
            <v>N/A</v>
          </cell>
          <cell r="HZ53" t="str">
            <v>N/A</v>
          </cell>
          <cell r="IA53" t="str">
            <v>N/A</v>
          </cell>
          <cell r="IB53" t="str">
            <v>N/A</v>
          </cell>
          <cell r="IC53" t="str">
            <v>N/A</v>
          </cell>
          <cell r="ID53">
            <v>0</v>
          </cell>
          <cell r="IE53">
            <v>85</v>
          </cell>
          <cell r="IF53">
            <v>0</v>
          </cell>
          <cell r="IG53">
            <v>26</v>
          </cell>
          <cell r="IH53">
            <v>0</v>
          </cell>
          <cell r="II53">
            <v>4</v>
          </cell>
          <cell r="IJ53">
            <v>0</v>
          </cell>
          <cell r="IK53">
            <v>0</v>
          </cell>
          <cell r="IL53">
            <v>0</v>
          </cell>
          <cell r="IM53">
            <v>0</v>
          </cell>
          <cell r="IN53">
            <v>55.289520426287744</v>
          </cell>
          <cell r="IO53">
            <v>102.12078152753109</v>
          </cell>
          <cell r="IP53">
            <v>125.86145648312612</v>
          </cell>
          <cell r="IQ53">
            <v>164.17051509769095</v>
          </cell>
          <cell r="IR53">
            <v>181.40852575488455</v>
          </cell>
          <cell r="IS53" t="str">
            <v>N/A</v>
          </cell>
          <cell r="IT53">
            <v>151.31971580817051</v>
          </cell>
          <cell r="IU53" t="str">
            <v>N/A</v>
          </cell>
          <cell r="IV53">
            <v>1457</v>
          </cell>
          <cell r="IW53">
            <v>0</v>
          </cell>
          <cell r="IX53">
            <v>410</v>
          </cell>
          <cell r="IY53">
            <v>0</v>
          </cell>
          <cell r="IZ53">
            <v>25</v>
          </cell>
          <cell r="JA53">
            <v>9</v>
          </cell>
          <cell r="JB53">
            <v>0</v>
          </cell>
          <cell r="JC53">
            <v>105</v>
          </cell>
          <cell r="JD53">
            <v>1494</v>
          </cell>
          <cell r="JE53">
            <v>0</v>
          </cell>
          <cell r="JF53">
            <v>410</v>
          </cell>
          <cell r="JG53">
            <v>0</v>
          </cell>
          <cell r="JH53">
            <v>25</v>
          </cell>
          <cell r="JI53">
            <v>9</v>
          </cell>
          <cell r="JJ53">
            <v>0</v>
          </cell>
          <cell r="JK53">
            <v>157</v>
          </cell>
          <cell r="JL53">
            <v>81</v>
          </cell>
          <cell r="JM53">
            <v>4</v>
          </cell>
          <cell r="JN53">
            <v>19</v>
          </cell>
          <cell r="JO53">
            <v>7</v>
          </cell>
          <cell r="JP53">
            <v>2</v>
          </cell>
          <cell r="JQ53">
            <v>2</v>
          </cell>
          <cell r="JR53">
            <v>0</v>
          </cell>
          <cell r="JS53">
            <v>0</v>
          </cell>
          <cell r="JT53">
            <v>0</v>
          </cell>
          <cell r="JU53">
            <v>0</v>
          </cell>
          <cell r="JV53">
            <v>5.6891651865008885</v>
          </cell>
          <cell r="JW53">
            <v>12.104795737122558</v>
          </cell>
          <cell r="JX53" t="str">
            <v/>
          </cell>
          <cell r="JY53">
            <v>3.1101243339253997</v>
          </cell>
          <cell r="JZ53">
            <v>16.078152753108348</v>
          </cell>
          <cell r="KA53">
            <v>4.483126110124334</v>
          </cell>
          <cell r="KB53" t="str">
            <v/>
          </cell>
          <cell r="KC53" t="str">
            <v/>
          </cell>
          <cell r="KD53">
            <v>13.179396092362346</v>
          </cell>
          <cell r="KE53" t="str">
            <v/>
          </cell>
          <cell r="KF53" t="str">
            <v>Tenofovir/Emtricitabine (TDF/FTC)</v>
          </cell>
          <cell r="KG53" t="str">
            <v/>
          </cell>
          <cell r="KH53" t="str">
            <v>0: No</v>
          </cell>
          <cell r="KI53" t="str">
            <v>N/A</v>
          </cell>
          <cell r="KJ53" t="str">
            <v>N/A</v>
          </cell>
          <cell r="KK53" t="str">
            <v>N/A</v>
          </cell>
          <cell r="KL53" t="str">
            <v>N/A</v>
          </cell>
          <cell r="KM53">
            <v>85</v>
          </cell>
          <cell r="KN53">
            <v>26</v>
          </cell>
          <cell r="KO53">
            <v>4</v>
          </cell>
          <cell r="KP53">
            <v>0</v>
          </cell>
          <cell r="KQ53">
            <v>12.30499723206813</v>
          </cell>
          <cell r="KR53">
            <v>13.871708697014173</v>
          </cell>
          <cell r="KS53">
            <v>10.25768444632963</v>
          </cell>
          <cell r="KT53">
            <v>0</v>
          </cell>
          <cell r="KU53">
            <v>11.359749717422899</v>
          </cell>
          <cell r="KV53">
            <v>0</v>
          </cell>
          <cell r="KW53">
            <v>3.7533156150711928</v>
          </cell>
          <cell r="KX53">
            <v>3.7533156150711928</v>
          </cell>
          <cell r="KY53">
            <v>3.7533156150711924</v>
          </cell>
          <cell r="KZ53">
            <v>0</v>
          </cell>
          <cell r="LA53">
            <v>3.7533156150711933</v>
          </cell>
          <cell r="LB53">
            <v>0</v>
          </cell>
          <cell r="LC53">
            <v>0</v>
          </cell>
          <cell r="LD53">
            <v>0</v>
          </cell>
          <cell r="LE53">
            <v>0</v>
          </cell>
          <cell r="LF53">
            <v>0</v>
          </cell>
          <cell r="LG53">
            <v>0</v>
          </cell>
          <cell r="LH53">
            <v>0</v>
          </cell>
          <cell r="LI53">
            <v>12.30499723206813</v>
          </cell>
          <cell r="LJ53">
            <v>13.871708697014173</v>
          </cell>
          <cell r="LK53">
            <v>10.25768444632963</v>
          </cell>
          <cell r="LL53">
            <v>0</v>
          </cell>
          <cell r="LM53">
            <v>11.359749717422899</v>
          </cell>
          <cell r="LN53">
            <v>0</v>
          </cell>
          <cell r="LO53">
            <v>0</v>
          </cell>
          <cell r="LP53">
            <v>0</v>
          </cell>
          <cell r="LQ53">
            <v>0</v>
          </cell>
          <cell r="LR53">
            <v>0</v>
          </cell>
          <cell r="LS53">
            <v>0</v>
          </cell>
          <cell r="LT53">
            <v>0</v>
          </cell>
          <cell r="LU53">
            <v>0</v>
          </cell>
          <cell r="LV53">
            <v>0</v>
          </cell>
          <cell r="LW53">
            <v>0</v>
          </cell>
          <cell r="LX53">
            <v>0</v>
          </cell>
          <cell r="LY53">
            <v>0</v>
          </cell>
          <cell r="LZ53">
            <v>0</v>
          </cell>
          <cell r="MA53">
            <v>0</v>
          </cell>
          <cell r="MB53">
            <v>0</v>
          </cell>
          <cell r="MC53">
            <v>0</v>
          </cell>
          <cell r="MD53">
            <v>0</v>
          </cell>
          <cell r="ME53">
            <v>0</v>
          </cell>
          <cell r="MF53">
            <v>0</v>
          </cell>
          <cell r="MG53">
            <v>0</v>
          </cell>
          <cell r="MH53">
            <v>0</v>
          </cell>
          <cell r="MI53">
            <v>0</v>
          </cell>
          <cell r="MJ53">
            <v>0</v>
          </cell>
          <cell r="MK53">
            <v>0</v>
          </cell>
          <cell r="ML53">
            <v>0</v>
          </cell>
          <cell r="MM53">
            <v>12.30499723206813</v>
          </cell>
          <cell r="MN53">
            <v>13.871708697014173</v>
          </cell>
          <cell r="MO53">
            <v>10.25768444632963</v>
          </cell>
          <cell r="MP53">
            <v>0</v>
          </cell>
          <cell r="MQ53">
            <v>11.359749717422899</v>
          </cell>
          <cell r="MR53">
            <v>0</v>
          </cell>
          <cell r="MS53">
            <v>0</v>
          </cell>
          <cell r="MT53">
            <v>1.9586410635155096</v>
          </cell>
          <cell r="MU53">
            <v>0</v>
          </cell>
          <cell r="MV53">
            <v>0</v>
          </cell>
          <cell r="MW53">
            <v>0</v>
          </cell>
          <cell r="MX53">
            <v>0</v>
          </cell>
          <cell r="MY53">
            <v>0</v>
          </cell>
          <cell r="MZ53">
            <v>0</v>
          </cell>
          <cell r="NA53">
            <v>0</v>
          </cell>
          <cell r="NB53">
            <v>0</v>
          </cell>
          <cell r="NC53" t="str">
            <v/>
          </cell>
          <cell r="ND53">
            <v>6.2824156305506218</v>
          </cell>
          <cell r="NE53">
            <v>0</v>
          </cell>
          <cell r="NF53">
            <v>0</v>
          </cell>
          <cell r="NG53" t="str">
            <v>N/A</v>
          </cell>
          <cell r="NH53" t="str">
            <v>N/A</v>
          </cell>
          <cell r="NI53" t="str">
            <v>N/A</v>
          </cell>
          <cell r="NJ53" t="str">
            <v>N/A</v>
          </cell>
          <cell r="NK53" t="str">
            <v>N/A</v>
          </cell>
          <cell r="NL53" t="str">
            <v>N/A</v>
          </cell>
          <cell r="NM53">
            <v>411.06</v>
          </cell>
          <cell r="NN53">
            <v>218.79000000000002</v>
          </cell>
          <cell r="NO53">
            <v>663</v>
          </cell>
          <cell r="NP53">
            <v>0</v>
          </cell>
          <cell r="NQ53">
            <v>0</v>
          </cell>
          <cell r="NR53">
            <v>0</v>
          </cell>
          <cell r="NS53">
            <v>0</v>
          </cell>
          <cell r="NT53">
            <v>0</v>
          </cell>
          <cell r="NU53">
            <v>0</v>
          </cell>
          <cell r="NV53">
            <v>15.762666561846318</v>
          </cell>
          <cell r="NW53">
            <v>10.390318122281775</v>
          </cell>
          <cell r="NX53">
            <v>3.7533156150711924</v>
          </cell>
          <cell r="NY53">
            <v>0</v>
          </cell>
          <cell r="NZ53">
            <v>10.390318122281775</v>
          </cell>
          <cell r="OA53">
            <v>0</v>
          </cell>
          <cell r="OB53">
            <v>0</v>
          </cell>
          <cell r="OC53">
            <v>0</v>
          </cell>
          <cell r="OD53">
            <v>0</v>
          </cell>
          <cell r="OE53">
            <v>10.390318122281775</v>
          </cell>
          <cell r="OF53">
            <v>0</v>
          </cell>
          <cell r="OG53">
            <v>1.6538730853391683</v>
          </cell>
          <cell r="OH53">
            <v>0</v>
          </cell>
          <cell r="OI53">
            <v>0</v>
          </cell>
          <cell r="OJ53">
            <v>0</v>
          </cell>
          <cell r="OK53">
            <v>0</v>
          </cell>
          <cell r="OL53">
            <v>0</v>
          </cell>
          <cell r="OM53">
            <v>0</v>
          </cell>
          <cell r="ON53">
            <v>0</v>
          </cell>
          <cell r="OO53">
            <v>0</v>
          </cell>
          <cell r="OP53">
            <v>5.5350145018640911</v>
          </cell>
          <cell r="OQ53">
            <v>5.5350145018640919</v>
          </cell>
          <cell r="OR53">
            <v>5.5350145018640919</v>
          </cell>
          <cell r="OS53">
            <v>5.5350145018640919</v>
          </cell>
          <cell r="OT53">
            <v>5.5350145018640919</v>
          </cell>
          <cell r="OU53">
            <v>0</v>
          </cell>
          <cell r="OV53">
            <v>5.5350145018640919</v>
          </cell>
          <cell r="OW53">
            <v>3.9788388329034956</v>
          </cell>
          <cell r="OX53">
            <v>3.9788388329034965</v>
          </cell>
          <cell r="OY53">
            <v>3.978838832903496</v>
          </cell>
          <cell r="OZ53">
            <v>0</v>
          </cell>
          <cell r="PA53">
            <v>3.9788388329034965</v>
          </cell>
          <cell r="PB53">
            <v>0</v>
          </cell>
          <cell r="PC53">
            <v>4.7422352135610311</v>
          </cell>
          <cell r="PD53">
            <v>0</v>
          </cell>
          <cell r="PE53">
            <v>4.7422352135610311</v>
          </cell>
          <cell r="PF53">
            <v>4.7422352135610311</v>
          </cell>
          <cell r="PG53">
            <v>0</v>
          </cell>
          <cell r="PH53">
            <v>4.7422352135610311</v>
          </cell>
          <cell r="PI53">
            <v>0.7927792883030611</v>
          </cell>
          <cell r="PJ53">
            <v>0</v>
          </cell>
          <cell r="PK53">
            <v>0.79277928830306132</v>
          </cell>
          <cell r="PL53">
            <v>0.7927792883030611</v>
          </cell>
          <cell r="PM53">
            <v>0</v>
          </cell>
          <cell r="PN53">
            <v>0.79277928830306132</v>
          </cell>
          <cell r="PO53">
            <v>0.14372536727618862</v>
          </cell>
          <cell r="PP53">
            <v>1</v>
          </cell>
          <cell r="PQ53">
            <v>1</v>
          </cell>
          <cell r="PR53">
            <v>1</v>
          </cell>
          <cell r="PS53">
            <v>1</v>
          </cell>
          <cell r="PT53" t="str">
            <v>1: Yes</v>
          </cell>
          <cell r="PU53" t="str">
            <v>1: Yes</v>
          </cell>
          <cell r="PV53">
            <v>0.98</v>
          </cell>
          <cell r="PW53" t="str">
            <v>1: Yes</v>
          </cell>
          <cell r="PX53" t="str">
            <v>0: All patients when initiated</v>
          </cell>
          <cell r="PY53">
            <v>1</v>
          </cell>
          <cell r="PZ53" t="str">
            <v>0: No</v>
          </cell>
          <cell r="QA53" t="str">
            <v>N/A</v>
          </cell>
          <cell r="QB53" t="str">
            <v>N/A</v>
          </cell>
          <cell r="QC53">
            <v>2.2490613956148615E-2</v>
          </cell>
          <cell r="QD53">
            <v>4.2956203709291076E-2</v>
          </cell>
          <cell r="QE53">
            <v>1.3971985695957774</v>
          </cell>
          <cell r="QF53">
            <v>0</v>
          </cell>
          <cell r="QG53">
            <v>0</v>
          </cell>
          <cell r="QH53">
            <v>0</v>
          </cell>
          <cell r="QI53">
            <v>8.3035753284131486E-2</v>
          </cell>
          <cell r="QJ53">
            <v>3.9788388329034956</v>
          </cell>
          <cell r="QK53">
            <v>1.0494528415247501E-2</v>
          </cell>
          <cell r="QL53">
            <v>2.2490613956148618E-2</v>
          </cell>
          <cell r="QM53">
            <v>4.2956203709291076E-2</v>
          </cell>
          <cell r="QN53">
            <v>1.3971985695957774</v>
          </cell>
          <cell r="QO53">
            <v>0</v>
          </cell>
          <cell r="QP53">
            <v>0</v>
          </cell>
          <cell r="QQ53">
            <v>0</v>
          </cell>
          <cell r="QR53">
            <v>8.30357532841315E-2</v>
          </cell>
          <cell r="QS53">
            <v>3.9788388329034965</v>
          </cell>
          <cell r="QT53">
            <v>1.0494528415247501E-2</v>
          </cell>
          <cell r="QU53">
            <v>2.2490613956148618E-2</v>
          </cell>
          <cell r="QV53">
            <v>4.2956203709291076E-2</v>
          </cell>
          <cell r="QW53">
            <v>1.3971985695957774</v>
          </cell>
          <cell r="QX53">
            <v>0</v>
          </cell>
          <cell r="QY53">
            <v>0</v>
          </cell>
          <cell r="QZ53">
            <v>0</v>
          </cell>
          <cell r="RA53">
            <v>8.3035753284131486E-2</v>
          </cell>
          <cell r="RB53">
            <v>3.978838832903496</v>
          </cell>
          <cell r="RC53">
            <v>1.0494528415247501E-2</v>
          </cell>
          <cell r="RD53">
            <v>3.2261444939144854</v>
          </cell>
          <cell r="RE53">
            <v>7.1688177977465202</v>
          </cell>
          <cell r="RF53">
            <v>3.2261444939144859</v>
          </cell>
          <cell r="RG53">
            <v>3.2261444939144854</v>
          </cell>
          <cell r="RH53">
            <v>0</v>
          </cell>
          <cell r="RI53">
            <v>3.2261444939144863</v>
          </cell>
          <cell r="RJ53">
            <v>0</v>
          </cell>
          <cell r="RK53">
            <v>3.2261444939144854</v>
          </cell>
          <cell r="RL53">
            <v>3.2261444939144859</v>
          </cell>
          <cell r="RM53">
            <v>3.2261444939144854</v>
          </cell>
          <cell r="RN53">
            <v>0</v>
          </cell>
          <cell r="RO53">
            <v>3.2261444939144863</v>
          </cell>
          <cell r="RP53">
            <v>0</v>
          </cell>
          <cell r="RQ53">
            <v>0</v>
          </cell>
          <cell r="RR53">
            <v>0</v>
          </cell>
          <cell r="RS53">
            <v>0</v>
          </cell>
          <cell r="RT53">
            <v>0</v>
          </cell>
          <cell r="RU53">
            <v>0</v>
          </cell>
          <cell r="RV53">
            <v>0</v>
          </cell>
          <cell r="RW53">
            <v>4.8930454963654384</v>
          </cell>
          <cell r="RX53">
            <v>5.0586177454682097</v>
          </cell>
          <cell r="RY53">
            <v>4.5278045173721413</v>
          </cell>
          <cell r="RZ53">
            <v>4.8360404071305956</v>
          </cell>
          <cell r="SA53">
            <v>0</v>
          </cell>
          <cell r="SB53">
            <v>6.6854557456813213</v>
          </cell>
          <cell r="SC53">
            <v>0</v>
          </cell>
          <cell r="SD53">
            <v>0.39467253030950988</v>
          </cell>
          <cell r="SE53">
            <v>0.34170854678941709</v>
          </cell>
          <cell r="SF53">
            <v>0.41005025614730051</v>
          </cell>
          <cell r="SG53">
            <v>0</v>
          </cell>
          <cell r="SH53">
            <v>0.82010051229460101</v>
          </cell>
          <cell r="SI53">
            <v>0</v>
          </cell>
          <cell r="SJ53">
            <v>3.4688060183871641</v>
          </cell>
          <cell r="SK53">
            <v>3.4040986422257964</v>
          </cell>
          <cell r="SL53">
            <v>3.4875933569549815</v>
          </cell>
          <cell r="SM53">
            <v>0</v>
          </cell>
          <cell r="SN53">
            <v>3.9885616453300941</v>
          </cell>
          <cell r="SO53">
            <v>0</v>
          </cell>
          <cell r="SP53">
            <v>0</v>
          </cell>
          <cell r="SQ53">
            <v>0</v>
          </cell>
          <cell r="SR53">
            <v>0</v>
          </cell>
          <cell r="SS53">
            <v>0</v>
          </cell>
          <cell r="ST53">
            <v>0</v>
          </cell>
          <cell r="SU53">
            <v>0</v>
          </cell>
          <cell r="SV53">
            <v>0</v>
          </cell>
          <cell r="SW53">
            <v>0</v>
          </cell>
          <cell r="SX53">
            <v>0</v>
          </cell>
          <cell r="SY53">
            <v>0</v>
          </cell>
          <cell r="SZ53">
            <v>0</v>
          </cell>
          <cell r="TA53">
            <v>0</v>
          </cell>
          <cell r="TB53">
            <v>0</v>
          </cell>
          <cell r="TC53">
            <v>0</v>
          </cell>
          <cell r="TD53">
            <v>0</v>
          </cell>
          <cell r="TE53">
            <v>0</v>
          </cell>
          <cell r="TF53">
            <v>0</v>
          </cell>
          <cell r="TG53">
            <v>0</v>
          </cell>
          <cell r="TH53">
            <v>0.27349570537660928</v>
          </cell>
          <cell r="TI53">
            <v>0.23679332322444088</v>
          </cell>
          <cell r="TJ53">
            <v>0.2841519878693291</v>
          </cell>
          <cell r="TK53">
            <v>0</v>
          </cell>
          <cell r="TL53">
            <v>0.56830397573865821</v>
          </cell>
          <cell r="TM53">
            <v>0</v>
          </cell>
          <cell r="TN53">
            <v>0.35621357834559009</v>
          </cell>
          <cell r="TO53">
            <v>0.30841068190804566</v>
          </cell>
          <cell r="TP53">
            <v>0.37009281828965479</v>
          </cell>
          <cell r="TQ53">
            <v>0</v>
          </cell>
          <cell r="TR53">
            <v>0.74018563657930958</v>
          </cell>
          <cell r="TS53">
            <v>0</v>
          </cell>
          <cell r="TT53">
            <v>0.27349570537660928</v>
          </cell>
          <cell r="TU53">
            <v>0.23679332322444088</v>
          </cell>
          <cell r="TV53">
            <v>0.2841519878693291</v>
          </cell>
          <cell r="TW53">
            <v>0</v>
          </cell>
          <cell r="TX53">
            <v>0.56830397573865821</v>
          </cell>
          <cell r="TY53">
            <v>0</v>
          </cell>
          <cell r="TZ53">
            <v>0.84405992825490628</v>
          </cell>
          <cell r="UA53">
            <v>0.84405992825490617</v>
          </cell>
          <cell r="UB53">
            <v>1</v>
          </cell>
          <cell r="UC53">
            <v>0</v>
          </cell>
          <cell r="UD53">
            <v>2</v>
          </cell>
          <cell r="UE53">
            <v>0</v>
          </cell>
          <cell r="UF53">
            <v>1</v>
          </cell>
          <cell r="UG53">
            <v>0</v>
          </cell>
          <cell r="UH53">
            <v>0</v>
          </cell>
          <cell r="UI53">
            <v>0</v>
          </cell>
          <cell r="UJ53">
            <v>3.5997314712541759</v>
          </cell>
          <cell r="UK53">
            <v>3.5997314712541755</v>
          </cell>
          <cell r="UL53">
            <v>3.5997314712541759</v>
          </cell>
          <cell r="UM53">
            <v>3.5997314712541755</v>
          </cell>
          <cell r="UN53">
            <v>0</v>
          </cell>
          <cell r="UO53">
            <v>3.5997314712541759</v>
          </cell>
          <cell r="UP53">
            <v>0</v>
          </cell>
          <cell r="UQ53">
            <v>0.71994629425083501</v>
          </cell>
          <cell r="UR53">
            <v>0.71994629425083512</v>
          </cell>
          <cell r="US53">
            <v>0.71994629425083523</v>
          </cell>
          <cell r="UT53">
            <v>0</v>
          </cell>
          <cell r="UU53">
            <v>0.71994629425083523</v>
          </cell>
          <cell r="UV53">
            <v>0</v>
          </cell>
          <cell r="UW53">
            <v>0</v>
          </cell>
          <cell r="UX53">
            <v>0</v>
          </cell>
          <cell r="UY53">
            <v>0</v>
          </cell>
          <cell r="UZ53">
            <v>0</v>
          </cell>
          <cell r="VA53">
            <v>0</v>
          </cell>
          <cell r="VB53">
            <v>0</v>
          </cell>
          <cell r="VC53">
            <v>0</v>
          </cell>
          <cell r="VD53">
            <v>0.71994629425083501</v>
          </cell>
          <cell r="VE53">
            <v>0.71994629425083512</v>
          </cell>
          <cell r="VF53">
            <v>0.71994629425083523</v>
          </cell>
          <cell r="VG53">
            <v>0</v>
          </cell>
          <cell r="VH53">
            <v>0.71994629425083523</v>
          </cell>
          <cell r="VI53">
            <v>0</v>
          </cell>
          <cell r="VJ53">
            <v>0</v>
          </cell>
          <cell r="VK53">
            <v>0</v>
          </cell>
          <cell r="VL53">
            <v>0</v>
          </cell>
          <cell r="VM53">
            <v>0</v>
          </cell>
          <cell r="VN53">
            <v>0</v>
          </cell>
          <cell r="VO53">
            <v>0</v>
          </cell>
          <cell r="VP53">
            <v>0</v>
          </cell>
          <cell r="VQ53">
            <v>0</v>
          </cell>
          <cell r="VR53">
            <v>0</v>
          </cell>
          <cell r="VS53">
            <v>0</v>
          </cell>
          <cell r="VT53">
            <v>0</v>
          </cell>
          <cell r="VU53">
            <v>0</v>
          </cell>
          <cell r="VV53">
            <v>0.71994629425083501</v>
          </cell>
          <cell r="VW53">
            <v>0.71994629425083512</v>
          </cell>
          <cell r="VX53">
            <v>0.71994629425083523</v>
          </cell>
          <cell r="VY53">
            <v>0</v>
          </cell>
          <cell r="VZ53">
            <v>0.71994629425083523</v>
          </cell>
          <cell r="WA53">
            <v>0</v>
          </cell>
          <cell r="WB53">
            <v>0.71994629425083501</v>
          </cell>
          <cell r="WC53">
            <v>0.71994629425083512</v>
          </cell>
          <cell r="WD53">
            <v>0.71994629425083523</v>
          </cell>
          <cell r="WE53">
            <v>0</v>
          </cell>
          <cell r="WF53">
            <v>0.71994629425083523</v>
          </cell>
          <cell r="WG53">
            <v>0</v>
          </cell>
          <cell r="WH53">
            <v>0.71994629425083501</v>
          </cell>
          <cell r="WI53">
            <v>0.71994629425083512</v>
          </cell>
          <cell r="WJ53">
            <v>0.71994629425083523</v>
          </cell>
          <cell r="WK53">
            <v>0</v>
          </cell>
          <cell r="WL53">
            <v>0.71994629425083523</v>
          </cell>
          <cell r="WM53">
            <v>0</v>
          </cell>
          <cell r="WN53">
            <v>0</v>
          </cell>
          <cell r="WO53">
            <v>1.0878208374108951</v>
          </cell>
          <cell r="WP53">
            <v>1.2662262773172432</v>
          </cell>
          <cell r="WQ53">
            <v>0.94183823036129588</v>
          </cell>
          <cell r="WR53">
            <v>1.1302058764335552</v>
          </cell>
          <cell r="WS53">
            <v>0</v>
          </cell>
          <cell r="WT53">
            <v>2.2604117528671104</v>
          </cell>
          <cell r="WU53">
            <v>0</v>
          </cell>
          <cell r="WV53">
            <v>0.12059472492529211</v>
          </cell>
          <cell r="WW53">
            <v>0.10441123980018258</v>
          </cell>
          <cell r="WX53">
            <v>0.12529348776021909</v>
          </cell>
          <cell r="WY53">
            <v>0</v>
          </cell>
          <cell r="WZ53">
            <v>0.25058697552043818</v>
          </cell>
          <cell r="XA53">
            <v>0</v>
          </cell>
          <cell r="XB53">
            <v>0.12059472492529211</v>
          </cell>
          <cell r="XC53">
            <v>0.10441123980018258</v>
          </cell>
          <cell r="XD53">
            <v>0.12529348776021909</v>
          </cell>
          <cell r="XE53">
            <v>0</v>
          </cell>
          <cell r="XF53">
            <v>0.25058697552043818</v>
          </cell>
          <cell r="XG53">
            <v>0</v>
          </cell>
          <cell r="XH53">
            <v>0</v>
          </cell>
          <cell r="XI53">
            <v>0</v>
          </cell>
          <cell r="XJ53">
            <v>0</v>
          </cell>
          <cell r="XK53">
            <v>0</v>
          </cell>
          <cell r="XL53">
            <v>0</v>
          </cell>
          <cell r="XM53">
            <v>0</v>
          </cell>
          <cell r="XN53">
            <v>0</v>
          </cell>
          <cell r="XO53">
            <v>0</v>
          </cell>
          <cell r="XP53">
            <v>0</v>
          </cell>
          <cell r="XQ53">
            <v>0</v>
          </cell>
          <cell r="XR53">
            <v>0</v>
          </cell>
          <cell r="XS53">
            <v>0</v>
          </cell>
          <cell r="XT53">
            <v>0</v>
          </cell>
          <cell r="XU53">
            <v>0</v>
          </cell>
          <cell r="XV53">
            <v>0</v>
          </cell>
          <cell r="XW53">
            <v>0</v>
          </cell>
          <cell r="XX53">
            <v>0</v>
          </cell>
          <cell r="XY53">
            <v>0</v>
          </cell>
          <cell r="XZ53">
            <v>0.24180652812140074</v>
          </cell>
          <cell r="YA53">
            <v>0.20935674764027831</v>
          </cell>
          <cell r="YB53">
            <v>0.251228097168334</v>
          </cell>
          <cell r="YC53">
            <v>0</v>
          </cell>
          <cell r="YD53">
            <v>0.5024561943366681</v>
          </cell>
          <cell r="YE53">
            <v>0</v>
          </cell>
          <cell r="YF53">
            <v>0.36301833131750944</v>
          </cell>
          <cell r="YG53">
            <v>0.3143022554803741</v>
          </cell>
          <cell r="YH53">
            <v>0.3771627065764489</v>
          </cell>
          <cell r="YI53">
            <v>0</v>
          </cell>
          <cell r="YJ53">
            <v>0.75432541315289781</v>
          </cell>
          <cell r="YK53">
            <v>0</v>
          </cell>
          <cell r="YL53">
            <v>0.24180652812140074</v>
          </cell>
          <cell r="YM53">
            <v>0.20935674764027831</v>
          </cell>
          <cell r="YN53">
            <v>0.251228097168334</v>
          </cell>
          <cell r="YO53">
            <v>0</v>
          </cell>
          <cell r="YP53">
            <v>0.5024561943366681</v>
          </cell>
          <cell r="YQ53">
            <v>0</v>
          </cell>
          <cell r="YR53">
            <v>0</v>
          </cell>
          <cell r="YS53">
            <v>0</v>
          </cell>
          <cell r="YT53">
            <v>0</v>
          </cell>
          <cell r="YU53">
            <v>0</v>
          </cell>
          <cell r="YV53">
            <v>0.35261615475231611</v>
          </cell>
          <cell r="YW53">
            <v>0.4848472127844346</v>
          </cell>
          <cell r="YX53">
            <v>0.25035746987414442</v>
          </cell>
          <cell r="YY53">
            <v>0</v>
          </cell>
          <cell r="YZ53">
            <v>0.12059472492529211</v>
          </cell>
          <cell r="ZA53">
            <v>0</v>
          </cell>
          <cell r="ZB53">
            <v>0</v>
          </cell>
          <cell r="ZC53">
            <v>0</v>
          </cell>
          <cell r="ZD53">
            <v>0</v>
          </cell>
          <cell r="ZE53">
            <v>0.41044611906555695</v>
          </cell>
          <cell r="ZF53">
            <v>0.56436341371514087</v>
          </cell>
          <cell r="ZG53">
            <v>0.29141674453654542</v>
          </cell>
          <cell r="ZH53">
            <v>0</v>
          </cell>
          <cell r="ZI53">
            <v>0.1403725727204205</v>
          </cell>
          <cell r="ZJ53">
            <v>7.0000000000000007E-2</v>
          </cell>
          <cell r="ZK53">
            <v>0</v>
          </cell>
          <cell r="ZL53">
            <v>0</v>
          </cell>
          <cell r="ZM53">
            <v>0</v>
          </cell>
          <cell r="ZN53">
            <v>0</v>
          </cell>
          <cell r="ZO53">
            <v>0</v>
          </cell>
          <cell r="ZP53">
            <v>0</v>
          </cell>
          <cell r="ZQ53">
            <v>0</v>
          </cell>
          <cell r="ZR53">
            <v>0</v>
          </cell>
          <cell r="ZS53">
            <v>0</v>
          </cell>
          <cell r="ZT53">
            <v>0</v>
          </cell>
          <cell r="ZU53">
            <v>0</v>
          </cell>
          <cell r="ZV53">
            <v>0</v>
          </cell>
          <cell r="ZW53">
            <v>0</v>
          </cell>
        </row>
        <row r="54">
          <cell r="A54" t="str">
            <v>Zambia_30</v>
          </cell>
          <cell r="B54" t="str">
            <v>Zambia</v>
          </cell>
          <cell r="C54" t="str">
            <v>Mufumbwe District Hospital</v>
          </cell>
          <cell r="D54" t="str">
            <v>Hospital</v>
          </cell>
          <cell r="E54" t="str">
            <v>Primary</v>
          </cell>
          <cell r="F54" t="str">
            <v>Rural</v>
          </cell>
          <cell r="G54" t="str">
            <v>Yes</v>
          </cell>
          <cell r="H54">
            <v>37987</v>
          </cell>
          <cell r="I54">
            <v>63570</v>
          </cell>
          <cell r="J54">
            <v>10771</v>
          </cell>
          <cell r="K54">
            <v>50</v>
          </cell>
          <cell r="L54">
            <v>1267</v>
          </cell>
          <cell r="M54" t="str">
            <v>USD</v>
          </cell>
          <cell r="N54">
            <v>1</v>
          </cell>
          <cell r="O54">
            <v>0</v>
          </cell>
          <cell r="P54">
            <v>0</v>
          </cell>
          <cell r="Q54">
            <v>0</v>
          </cell>
          <cell r="R54">
            <v>0</v>
          </cell>
          <cell r="S54" t="str">
            <v>Unknown</v>
          </cell>
          <cell r="T54">
            <v>10771</v>
          </cell>
          <cell r="U54" t="str">
            <v>Jan-10</v>
          </cell>
          <cell r="V54" t="str">
            <v>Dec-10</v>
          </cell>
          <cell r="W54">
            <v>62.75</v>
          </cell>
          <cell r="X54">
            <v>257.91666666666669</v>
          </cell>
          <cell r="Y54">
            <v>1.9166666666666667</v>
          </cell>
          <cell r="Z54">
            <v>19.166666666666668</v>
          </cell>
          <cell r="AA54">
            <v>0</v>
          </cell>
          <cell r="AB54">
            <v>341.75</v>
          </cell>
          <cell r="AC54">
            <v>279.00000000000006</v>
          </cell>
          <cell r="AD54">
            <v>3.0218727139722024</v>
          </cell>
          <cell r="AE54">
            <v>23.444281882467692</v>
          </cell>
          <cell r="AF54">
            <v>1.9</v>
          </cell>
          <cell r="AG54">
            <v>3.2</v>
          </cell>
          <cell r="AH54">
            <v>5</v>
          </cell>
          <cell r="AI54">
            <v>4.0999999999999996</v>
          </cell>
          <cell r="AJ54">
            <v>3.5</v>
          </cell>
          <cell r="AK54">
            <v>15</v>
          </cell>
          <cell r="AL54">
            <v>25</v>
          </cell>
          <cell r="AM54">
            <v>25</v>
          </cell>
          <cell r="AN54">
            <v>30</v>
          </cell>
          <cell r="AO54">
            <v>30</v>
          </cell>
          <cell r="AP54">
            <v>1.9</v>
          </cell>
          <cell r="AQ54">
            <v>3.2</v>
          </cell>
          <cell r="AR54">
            <v>5</v>
          </cell>
          <cell r="AS54">
            <v>4.0999999999999996</v>
          </cell>
          <cell r="AT54">
            <v>3.5</v>
          </cell>
          <cell r="AU54">
            <v>5</v>
          </cell>
          <cell r="AV54">
            <v>5</v>
          </cell>
          <cell r="AW54">
            <v>5</v>
          </cell>
          <cell r="AX54">
            <v>5</v>
          </cell>
          <cell r="AY54">
            <v>5</v>
          </cell>
          <cell r="AZ54">
            <v>30182.416666666668</v>
          </cell>
          <cell r="BA54" t="str">
            <v>1: Yes</v>
          </cell>
          <cell r="BB54" t="str">
            <v>27</v>
          </cell>
          <cell r="BC54" t="str">
            <v>59</v>
          </cell>
          <cell r="BD54" t="str">
            <v>1</v>
          </cell>
          <cell r="BE54" t="str">
            <v>59</v>
          </cell>
          <cell r="BF54" t="str">
            <v>N/A</v>
          </cell>
          <cell r="BG54" t="str">
            <v>N/A</v>
          </cell>
          <cell r="BH54" t="str">
            <v>1: Yes</v>
          </cell>
          <cell r="BI54" t="str">
            <v>N_INITIATION,N_STAGE,N_MONITORING,N_BLOOD: Initiation, WHO Staging, Routine clinical monitoring, Blood draws for CD4</v>
          </cell>
          <cell r="BJ54" t="str">
            <v>Doctor provides assistance for difficult cases - only one nurse has been trained to initiate. Also OI involvement and bad reaction to treatment are reasons to involve the doctor.</v>
          </cell>
          <cell r="BK54" t="str">
            <v>1: Yes</v>
          </cell>
          <cell r="BL54">
            <v>0.12627666008432015</v>
          </cell>
          <cell r="BM54" t="str">
            <v>1: Yes</v>
          </cell>
          <cell r="BN54" t="str">
            <v>27</v>
          </cell>
          <cell r="BO54" t="str">
            <v>59</v>
          </cell>
          <cell r="BP54" t="str">
            <v>1</v>
          </cell>
          <cell r="BQ54" t="str">
            <v>59</v>
          </cell>
          <cell r="BR54" t="str">
            <v>N/A</v>
          </cell>
          <cell r="BS54" t="str">
            <v>N/A</v>
          </cell>
          <cell r="BT54" t="str">
            <v>1: Yes</v>
          </cell>
          <cell r="BU54" t="str">
            <v>0: No</v>
          </cell>
          <cell r="BV54" t="str">
            <v>0: No</v>
          </cell>
          <cell r="BW54" t="str">
            <v>0: No</v>
          </cell>
          <cell r="BX54" t="str">
            <v>0: No</v>
          </cell>
          <cell r="BY54" t="str">
            <v>0: No</v>
          </cell>
          <cell r="BZ54" t="str">
            <v>0: No</v>
          </cell>
          <cell r="CA54" t="str">
            <v/>
          </cell>
          <cell r="CB54" t="str">
            <v>Pre-ART patient files are kept with the ART patient files.</v>
          </cell>
          <cell r="CC54">
            <v>147.6962735877529</v>
          </cell>
          <cell r="CD54">
            <v>63.548842961460004</v>
          </cell>
          <cell r="CE54">
            <v>166.62190538631876</v>
          </cell>
          <cell r="CF54">
            <v>118.24148439292844</v>
          </cell>
          <cell r="CG54">
            <v>50.875417102190241</v>
          </cell>
          <cell r="CH54">
            <v>133.39281314738656</v>
          </cell>
          <cell r="CI54">
            <v>128.52736952132273</v>
          </cell>
          <cell r="CJ54">
            <v>200.82401487706679</v>
          </cell>
          <cell r="CK54">
            <v>192.12164089906054</v>
          </cell>
          <cell r="CL54">
            <v>0</v>
          </cell>
          <cell r="CM54">
            <v>29.45478919482446</v>
          </cell>
          <cell r="CN54">
            <v>12.673425859269761</v>
          </cell>
          <cell r="CO54">
            <v>33.229092238932196</v>
          </cell>
          <cell r="CP54">
            <v>32.017075854997287</v>
          </cell>
          <cell r="CQ54">
            <v>50.02668102343327</v>
          </cell>
          <cell r="CR54">
            <v>47.858858179084486</v>
          </cell>
          <cell r="CS54">
            <v>0</v>
          </cell>
          <cell r="CT54">
            <v>133.39281314738656</v>
          </cell>
          <cell r="CU54">
            <v>129.06066741843048</v>
          </cell>
          <cell r="CV54">
            <v>192.12164089906054</v>
          </cell>
          <cell r="CW54">
            <v>33.229092238932196</v>
          </cell>
          <cell r="CX54">
            <v>32.149924129171126</v>
          </cell>
          <cell r="CY54">
            <v>47.858858179084486</v>
          </cell>
          <cell r="CZ54">
            <v>95.55817173015663</v>
          </cell>
          <cell r="DA54">
            <v>41.115534613376298</v>
          </cell>
          <cell r="DB54">
            <v>103.87082428642431</v>
          </cell>
          <cell r="DC54">
            <v>162.29816294753803</v>
          </cell>
          <cell r="DD54">
            <v>155.2652425531447</v>
          </cell>
          <cell r="DE54">
            <v>0</v>
          </cell>
          <cell r="DF54">
            <v>13.029245497504409</v>
          </cell>
          <cell r="DG54">
            <v>5.6060552911327832</v>
          </cell>
          <cell r="DH54">
            <v>14.162665998651244</v>
          </cell>
          <cell r="DI54">
            <v>22.129165622892565</v>
          </cell>
          <cell r="DJ54">
            <v>21.170235112567227</v>
          </cell>
          <cell r="DK54">
            <v>0</v>
          </cell>
          <cell r="DL54">
            <v>2.9656534859169206</v>
          </cell>
          <cell r="DM54">
            <v>1.276023037525494</v>
          </cell>
          <cell r="DN54">
            <v>3.2236371474328265</v>
          </cell>
          <cell r="DO54">
            <v>5.0369330428637911</v>
          </cell>
          <cell r="DP54">
            <v>4.8186659443396938</v>
          </cell>
          <cell r="DQ54">
            <v>0</v>
          </cell>
          <cell r="DR54">
            <v>1.0328528248253588</v>
          </cell>
          <cell r="DS54">
            <v>0.44440255920288646</v>
          </cell>
          <cell r="DT54">
            <v>1.1227012021967657</v>
          </cell>
          <cell r="DU54">
            <v>1.7542206284324466</v>
          </cell>
          <cell r="DV54">
            <v>1.6782044012003741</v>
          </cell>
          <cell r="DW54">
            <v>0</v>
          </cell>
          <cell r="DX54">
            <v>0</v>
          </cell>
          <cell r="DY54">
            <v>0</v>
          </cell>
          <cell r="DZ54">
            <v>0</v>
          </cell>
          <cell r="EA54">
            <v>0</v>
          </cell>
          <cell r="EB54">
            <v>0</v>
          </cell>
          <cell r="EC54">
            <v>0</v>
          </cell>
          <cell r="ED54">
            <v>17.462833366747823</v>
          </cell>
          <cell r="EE54">
            <v>7.513682155469235</v>
          </cell>
          <cell r="EF54">
            <v>18.981933866448596</v>
          </cell>
          <cell r="EG54">
            <v>29.659271666325932</v>
          </cell>
          <cell r="EH54">
            <v>28.374036560785139</v>
          </cell>
          <cell r="EI54">
            <v>0</v>
          </cell>
          <cell r="EJ54">
            <v>0</v>
          </cell>
          <cell r="EK54">
            <v>0</v>
          </cell>
          <cell r="EL54">
            <v>0</v>
          </cell>
          <cell r="EM54">
            <v>0</v>
          </cell>
          <cell r="EN54">
            <v>0</v>
          </cell>
          <cell r="EO54">
            <v>0</v>
          </cell>
          <cell r="EP54">
            <v>17.647516682601797</v>
          </cell>
          <cell r="EQ54">
            <v>7.5931453047533157</v>
          </cell>
          <cell r="ER54">
            <v>19.182682875166275</v>
          </cell>
          <cell r="ES54">
            <v>29.972941992447304</v>
          </cell>
          <cell r="ET54">
            <v>28.674114506107912</v>
          </cell>
          <cell r="EU54">
            <v>0</v>
          </cell>
          <cell r="EV54">
            <v>0.2194586686174104</v>
          </cell>
          <cell r="EW54">
            <v>2.926115581565472</v>
          </cell>
          <cell r="EX54">
            <v>4.0965618141916602</v>
          </cell>
          <cell r="EY54">
            <v>0</v>
          </cell>
          <cell r="EZ54">
            <v>1.0534016093635699</v>
          </cell>
          <cell r="FA54">
            <v>1.7556693489392834</v>
          </cell>
          <cell r="FB54">
            <v>11.704462326261888</v>
          </cell>
          <cell r="FC54">
            <v>0</v>
          </cell>
          <cell r="FD54">
            <v>0.26335040234089246</v>
          </cell>
          <cell r="FE54">
            <v>22.01901975128018</v>
          </cell>
          <cell r="FF54">
            <v>0</v>
          </cell>
          <cell r="FG54">
            <v>6.3496708119970737</v>
          </cell>
          <cell r="FH54">
            <v>6.3496708119970737</v>
          </cell>
          <cell r="FI54">
            <v>9.442583844346461E-2</v>
          </cell>
          <cell r="FJ54">
            <v>1.2590111792461947</v>
          </cell>
          <cell r="FK54">
            <v>1.7626156509446727</v>
          </cell>
          <cell r="FL54">
            <v>0</v>
          </cell>
          <cell r="FM54">
            <v>0.45324402452863011</v>
          </cell>
          <cell r="FN54">
            <v>0.75540670754771699</v>
          </cell>
          <cell r="FO54">
            <v>5.0360447169847786</v>
          </cell>
          <cell r="FP54">
            <v>0</v>
          </cell>
          <cell r="FQ54">
            <v>0.11331100613215751</v>
          </cell>
          <cell r="FR54">
            <v>9.4740591238276153</v>
          </cell>
          <cell r="FS54">
            <v>0</v>
          </cell>
          <cell r="FT54">
            <v>2.7320542589642423</v>
          </cell>
          <cell r="FU54">
            <v>2.7320542589642423</v>
          </cell>
          <cell r="FV54">
            <v>0.24757985174793043</v>
          </cell>
          <cell r="FW54">
            <v>3.3010646899724052</v>
          </cell>
          <cell r="FX54">
            <v>4.621490565961369</v>
          </cell>
          <cell r="FY54">
            <v>0</v>
          </cell>
          <cell r="FZ54">
            <v>1.188383288390066</v>
          </cell>
          <cell r="GA54">
            <v>1.9806388139834439</v>
          </cell>
          <cell r="GB54">
            <v>13.204258759889621</v>
          </cell>
          <cell r="GC54">
            <v>0</v>
          </cell>
          <cell r="GD54">
            <v>0.2970958220975165</v>
          </cell>
          <cell r="GE54">
            <v>24.840511792042353</v>
          </cell>
          <cell r="GF54">
            <v>0</v>
          </cell>
          <cell r="GG54">
            <v>7.1633103772401201</v>
          </cell>
          <cell r="GH54">
            <v>7.1633103772401201</v>
          </cell>
          <cell r="GI54">
            <v>31818.797935571216</v>
          </cell>
          <cell r="GJ54">
            <v>17615.928252638707</v>
          </cell>
          <cell r="GK54">
            <v>7274.1671425851919</v>
          </cell>
          <cell r="GL54">
            <v>0</v>
          </cell>
          <cell r="GM54">
            <v>7345.6890771411072</v>
          </cell>
          <cell r="GN54">
            <v>7274.1671425851919</v>
          </cell>
          <cell r="GO54">
            <v>634.55803033187397</v>
          </cell>
          <cell r="GP54">
            <v>0</v>
          </cell>
          <cell r="GQ54">
            <v>7507.4968800896859</v>
          </cell>
          <cell r="GR54">
            <v>0</v>
          </cell>
          <cell r="GS54">
            <v>3678.8603186690002</v>
          </cell>
          <cell r="GT54">
            <v>0</v>
          </cell>
          <cell r="GU54">
            <v>1</v>
          </cell>
          <cell r="GV54">
            <v>0</v>
          </cell>
          <cell r="GW54">
            <v>0</v>
          </cell>
          <cell r="GX54">
            <v>12.771032291298068</v>
          </cell>
          <cell r="GY54">
            <v>0</v>
          </cell>
          <cell r="GZ54">
            <v>11.96781272860278</v>
          </cell>
          <cell r="HA54">
            <v>6.6569999999999991</v>
          </cell>
          <cell r="HB54">
            <v>95.717940653737287</v>
          </cell>
          <cell r="HC54">
            <v>95.820695494053666</v>
          </cell>
          <cell r="HD54">
            <v>615.2208951682544</v>
          </cell>
          <cell r="HE54">
            <v>42.384922459767637</v>
          </cell>
          <cell r="HF54">
            <v>0</v>
          </cell>
          <cell r="HG54">
            <v>87.215993230319611</v>
          </cell>
          <cell r="HH54">
            <v>8.5019474234176773</v>
          </cell>
          <cell r="HI54">
            <v>87.196832899588841</v>
          </cell>
          <cell r="HJ54">
            <v>8.6238625944648302</v>
          </cell>
          <cell r="HK54">
            <v>559.85101460311159</v>
          </cell>
          <cell r="HL54">
            <v>55.369880565142907</v>
          </cell>
          <cell r="HM54">
            <v>40.210322500048278</v>
          </cell>
          <cell r="HN54">
            <v>2.1745999597193597</v>
          </cell>
          <cell r="HO54">
            <v>0</v>
          </cell>
          <cell r="HP54">
            <v>0</v>
          </cell>
          <cell r="HQ54">
            <v>27</v>
          </cell>
          <cell r="HR54">
            <v>64</v>
          </cell>
          <cell r="HS54">
            <v>188</v>
          </cell>
          <cell r="HT54">
            <v>0</v>
          </cell>
          <cell r="HU54" t="str">
            <v>1: Yes</v>
          </cell>
          <cell r="HV54" t="str">
            <v>1</v>
          </cell>
          <cell r="HW54" t="str">
            <v>180</v>
          </cell>
          <cell r="HX54" t="str">
            <v>OTHER: Other (please specify)</v>
          </cell>
          <cell r="HY54" t="str">
            <v>1: Yes</v>
          </cell>
          <cell r="HZ54" t="str">
            <v>0: No</v>
          </cell>
          <cell r="IA54" t="str">
            <v>N/A</v>
          </cell>
          <cell r="IB54" t="str">
            <v>N/A</v>
          </cell>
          <cell r="IC54" t="str">
            <v>N/A</v>
          </cell>
          <cell r="ID54">
            <v>0</v>
          </cell>
          <cell r="IE54">
            <v>52</v>
          </cell>
          <cell r="IF54">
            <v>0</v>
          </cell>
          <cell r="IG54">
            <v>20</v>
          </cell>
          <cell r="IH54">
            <v>188</v>
          </cell>
          <cell r="II54">
            <v>0</v>
          </cell>
          <cell r="IJ54">
            <v>0</v>
          </cell>
          <cell r="IK54">
            <v>0</v>
          </cell>
          <cell r="IL54">
            <v>0</v>
          </cell>
          <cell r="IM54">
            <v>0</v>
          </cell>
          <cell r="IN54">
            <v>69.71867927321955</v>
          </cell>
          <cell r="IO54">
            <v>99.892548173530486</v>
          </cell>
          <cell r="IP54">
            <v>147.492015144785</v>
          </cell>
          <cell r="IQ54" t="str">
            <v>N/A</v>
          </cell>
          <cell r="IR54" t="str">
            <v>N/A</v>
          </cell>
          <cell r="IS54">
            <v>194.52270660151873</v>
          </cell>
          <cell r="IT54" t="str">
            <v>N/A</v>
          </cell>
          <cell r="IU54">
            <v>169.82253527085052</v>
          </cell>
          <cell r="IV54">
            <v>1533.98</v>
          </cell>
          <cell r="IW54">
            <v>0</v>
          </cell>
          <cell r="IX54">
            <v>409</v>
          </cell>
          <cell r="IY54">
            <v>11</v>
          </cell>
          <cell r="IZ54">
            <v>647</v>
          </cell>
          <cell r="JA54">
            <v>0</v>
          </cell>
          <cell r="JB54">
            <v>27</v>
          </cell>
          <cell r="JC54">
            <v>1228</v>
          </cell>
          <cell r="JD54">
            <v>1690</v>
          </cell>
          <cell r="JE54">
            <v>0</v>
          </cell>
          <cell r="JF54">
            <v>409</v>
          </cell>
          <cell r="JG54">
            <v>11</v>
          </cell>
          <cell r="JH54">
            <v>647</v>
          </cell>
          <cell r="JI54">
            <v>0</v>
          </cell>
          <cell r="JJ54">
            <v>27</v>
          </cell>
          <cell r="JK54">
            <v>1228</v>
          </cell>
          <cell r="JL54">
            <v>51</v>
          </cell>
          <cell r="JM54">
            <v>1</v>
          </cell>
          <cell r="JN54">
            <v>20</v>
          </cell>
          <cell r="JO54">
            <v>0</v>
          </cell>
          <cell r="JP54">
            <v>72</v>
          </cell>
          <cell r="JQ54">
            <v>114</v>
          </cell>
          <cell r="JR54">
            <v>0</v>
          </cell>
          <cell r="JS54">
            <v>0</v>
          </cell>
          <cell r="JT54">
            <v>0</v>
          </cell>
          <cell r="JU54">
            <v>0</v>
          </cell>
          <cell r="JV54">
            <v>6.3299278719038865</v>
          </cell>
          <cell r="JW54" t="str">
            <v/>
          </cell>
          <cell r="JX54" t="str">
            <v/>
          </cell>
          <cell r="JY54">
            <v>2.9200245362438397</v>
          </cell>
          <cell r="JZ54">
            <v>5.1900501300843969</v>
          </cell>
          <cell r="KA54">
            <v>4.7932398417835316</v>
          </cell>
          <cell r="KB54" t="str">
            <v/>
          </cell>
          <cell r="KC54" t="str">
            <v/>
          </cell>
          <cell r="KD54">
            <v>8.2799246991137352</v>
          </cell>
          <cell r="KE54" t="str">
            <v/>
          </cell>
          <cell r="KF54" t="str">
            <v>Tenofovir/Emtricitabine (TDF/FTC)</v>
          </cell>
          <cell r="KG54">
            <v>8.2830974892653941</v>
          </cell>
          <cell r="KH54" t="str">
            <v>1: Yes</v>
          </cell>
          <cell r="KI54" t="str">
            <v>1</v>
          </cell>
          <cell r="KJ54" t="str">
            <v>180</v>
          </cell>
          <cell r="KK54" t="str">
            <v>OTHER: Other (please specify)</v>
          </cell>
          <cell r="KL54" t="str">
            <v>1: Yes</v>
          </cell>
          <cell r="KM54">
            <v>52</v>
          </cell>
          <cell r="KN54">
            <v>20</v>
          </cell>
          <cell r="KO54">
            <v>188</v>
          </cell>
          <cell r="KP54">
            <v>0</v>
          </cell>
          <cell r="KQ54">
            <v>15.117360002162544</v>
          </cell>
          <cell r="KR54">
            <v>24.697114622853</v>
          </cell>
          <cell r="KS54">
            <v>13.002266838101139</v>
          </cell>
          <cell r="KT54">
            <v>1.1999066839168659</v>
          </cell>
          <cell r="KU54">
            <v>13.607618870465892</v>
          </cell>
          <cell r="KV54">
            <v>0</v>
          </cell>
          <cell r="KW54">
            <v>4.5133864434111715</v>
          </cell>
          <cell r="KX54">
            <v>24.580873578259247</v>
          </cell>
          <cell r="KY54">
            <v>0</v>
          </cell>
          <cell r="KZ54">
            <v>0</v>
          </cell>
          <cell r="LA54">
            <v>0</v>
          </cell>
          <cell r="LB54">
            <v>0</v>
          </cell>
          <cell r="LC54">
            <v>1.3052937597507595</v>
          </cell>
          <cell r="LD54">
            <v>0</v>
          </cell>
          <cell r="LE54">
            <v>0</v>
          </cell>
          <cell r="LF54">
            <v>0</v>
          </cell>
          <cell r="LG54">
            <v>23.273955255382017</v>
          </cell>
          <cell r="LH54">
            <v>0</v>
          </cell>
          <cell r="LI54">
            <v>11.378905121721957</v>
          </cell>
          <cell r="LJ54">
            <v>19.211309256701647</v>
          </cell>
          <cell r="LK54">
            <v>9.6496056667774841</v>
          </cell>
          <cell r="LL54">
            <v>0</v>
          </cell>
          <cell r="LM54">
            <v>10.144541283517771</v>
          </cell>
          <cell r="LN54">
            <v>0</v>
          </cell>
          <cell r="LO54">
            <v>2.5385481965237209</v>
          </cell>
          <cell r="LP54">
            <v>4.2858986822344907</v>
          </cell>
          <cell r="LQ54">
            <v>2.1527544874067908</v>
          </cell>
          <cell r="LR54">
            <v>0</v>
          </cell>
          <cell r="LS54">
            <v>2.2631709030312566</v>
          </cell>
          <cell r="LT54">
            <v>0</v>
          </cell>
          <cell r="LU54">
            <v>0</v>
          </cell>
          <cell r="LV54">
            <v>0</v>
          </cell>
          <cell r="LW54">
            <v>0</v>
          </cell>
          <cell r="LX54">
            <v>0</v>
          </cell>
          <cell r="LY54">
            <v>0</v>
          </cell>
          <cell r="LZ54">
            <v>0</v>
          </cell>
          <cell r="MA54">
            <v>1.1999066839168659</v>
          </cell>
          <cell r="MB54">
            <v>1.1999066839168659</v>
          </cell>
          <cell r="MC54">
            <v>1.1999066839168657</v>
          </cell>
          <cell r="MD54">
            <v>1.1999066839168659</v>
          </cell>
          <cell r="ME54">
            <v>1.1999066839168657</v>
          </cell>
          <cell r="MF54">
            <v>0</v>
          </cell>
          <cell r="MG54">
            <v>15.117360002162544</v>
          </cell>
          <cell r="MH54">
            <v>24.697114622853</v>
          </cell>
          <cell r="MI54">
            <v>13.002266838101139</v>
          </cell>
          <cell r="MJ54">
            <v>1.1999066839168659</v>
          </cell>
          <cell r="MK54">
            <v>13.607618870465892</v>
          </cell>
          <cell r="ML54">
            <v>0</v>
          </cell>
          <cell r="MM54">
            <v>0</v>
          </cell>
          <cell r="MN54">
            <v>0</v>
          </cell>
          <cell r="MO54">
            <v>0</v>
          </cell>
          <cell r="MP54">
            <v>0</v>
          </cell>
          <cell r="MQ54">
            <v>0</v>
          </cell>
          <cell r="MR54">
            <v>0</v>
          </cell>
          <cell r="MS54">
            <v>1.5683979517190929</v>
          </cell>
          <cell r="MT54">
            <v>0</v>
          </cell>
          <cell r="MU54">
            <v>0</v>
          </cell>
          <cell r="MV54">
            <v>0</v>
          </cell>
          <cell r="MW54">
            <v>1.2922896854425749</v>
          </cell>
          <cell r="MX54">
            <v>0</v>
          </cell>
          <cell r="MY54">
            <v>0</v>
          </cell>
          <cell r="MZ54">
            <v>0</v>
          </cell>
          <cell r="NA54">
            <v>0</v>
          </cell>
          <cell r="NB54">
            <v>0</v>
          </cell>
          <cell r="NC54">
            <v>7.2551134801277586</v>
          </cell>
          <cell r="ND54" t="str">
            <v/>
          </cell>
          <cell r="NE54">
            <v>0</v>
          </cell>
          <cell r="NF54">
            <v>0</v>
          </cell>
          <cell r="NG54">
            <v>1.9643801425640377</v>
          </cell>
          <cell r="NH54" t="str">
            <v>N/A</v>
          </cell>
          <cell r="NI54" t="str">
            <v>N/A</v>
          </cell>
          <cell r="NJ54" t="str">
            <v>N/A</v>
          </cell>
          <cell r="NK54" t="str">
            <v>N/A</v>
          </cell>
          <cell r="NL54" t="str">
            <v>N/A</v>
          </cell>
          <cell r="NM54">
            <v>166.16</v>
          </cell>
          <cell r="NN54">
            <v>343.04</v>
          </cell>
          <cell r="NO54">
            <v>536</v>
          </cell>
          <cell r="NP54">
            <v>0</v>
          </cell>
          <cell r="NQ54">
            <v>441.64</v>
          </cell>
          <cell r="NR54">
            <v>0</v>
          </cell>
          <cell r="NS54">
            <v>0</v>
          </cell>
          <cell r="NT54">
            <v>16.043925094053002</v>
          </cell>
          <cell r="NU54">
            <v>0</v>
          </cell>
          <cell r="NV54">
            <v>34.302768102360467</v>
          </cell>
          <cell r="NW54">
            <v>12.962773613458864</v>
          </cell>
          <cell r="NX54">
            <v>0</v>
          </cell>
          <cell r="NY54">
            <v>1.5988678938882508</v>
          </cell>
          <cell r="NZ54">
            <v>9.6173160196790324</v>
          </cell>
          <cell r="OA54">
            <v>2.145550909862965</v>
          </cell>
          <cell r="OB54">
            <v>0</v>
          </cell>
          <cell r="OC54">
            <v>1.1999066839168657</v>
          </cell>
          <cell r="OD54">
            <v>12.962773613458864</v>
          </cell>
          <cell r="OE54">
            <v>0</v>
          </cell>
          <cell r="OF54">
            <v>1.3255913978494622</v>
          </cell>
          <cell r="OG54">
            <v>0</v>
          </cell>
          <cell r="OH54">
            <v>0</v>
          </cell>
          <cell r="OI54">
            <v>0</v>
          </cell>
          <cell r="OJ54">
            <v>1.0922279569892472</v>
          </cell>
          <cell r="OK54">
            <v>0</v>
          </cell>
          <cell r="OL54">
            <v>0</v>
          </cell>
          <cell r="OM54">
            <v>0</v>
          </cell>
          <cell r="ON54">
            <v>0</v>
          </cell>
          <cell r="OO54">
            <v>0</v>
          </cell>
          <cell r="OP54">
            <v>6.3674471390028229</v>
          </cell>
          <cell r="OQ54">
            <v>6.5941263696399695</v>
          </cell>
          <cell r="OR54">
            <v>5.3595825119468135</v>
          </cell>
          <cell r="OS54">
            <v>5.3595825119468135</v>
          </cell>
          <cell r="OT54">
            <v>6.5867986850007547</v>
          </cell>
          <cell r="OU54">
            <v>7.2021062955346284</v>
          </cell>
          <cell r="OV54">
            <v>6.6319335246956053</v>
          </cell>
          <cell r="OW54">
            <v>1.0659167462649393</v>
          </cell>
          <cell r="OX54">
            <v>5.8052119208931149E-2</v>
          </cell>
          <cell r="OY54">
            <v>1.285268292262872</v>
          </cell>
          <cell r="OZ54">
            <v>1.9005759027967459</v>
          </cell>
          <cell r="PA54">
            <v>1.3304031319577223</v>
          </cell>
          <cell r="PB54">
            <v>0</v>
          </cell>
          <cell r="PC54">
            <v>5.2849811253723411</v>
          </cell>
          <cell r="PD54">
            <v>0</v>
          </cell>
          <cell r="PE54">
            <v>4.4484534849158548</v>
          </cell>
          <cell r="PF54">
            <v>5.467042908550626</v>
          </cell>
          <cell r="PG54">
            <v>5.9777482252937411</v>
          </cell>
          <cell r="PH54">
            <v>5.5045048254973512</v>
          </cell>
          <cell r="PI54">
            <v>1.0824660136304796</v>
          </cell>
          <cell r="PJ54">
            <v>0</v>
          </cell>
          <cell r="PK54">
            <v>0.91112902703095833</v>
          </cell>
          <cell r="PL54">
            <v>1.1197557764501282</v>
          </cell>
          <cell r="PM54">
            <v>1.2243580702408872</v>
          </cell>
          <cell r="PN54">
            <v>1.1274286991982529</v>
          </cell>
          <cell r="PO54">
            <v>0</v>
          </cell>
          <cell r="PP54">
            <v>1</v>
          </cell>
          <cell r="PQ54">
            <v>0.04</v>
          </cell>
          <cell r="PR54">
            <v>1</v>
          </cell>
          <cell r="PS54">
            <v>0.04</v>
          </cell>
          <cell r="PT54" t="str">
            <v>1: Yes</v>
          </cell>
          <cell r="PU54" t="str">
            <v>1: Yes</v>
          </cell>
          <cell r="PV54">
            <v>1</v>
          </cell>
          <cell r="PW54" t="str">
            <v>1: Yes</v>
          </cell>
          <cell r="PX54" t="str">
            <v>0: All patients when initiated</v>
          </cell>
          <cell r="PY54">
            <v>1</v>
          </cell>
          <cell r="PZ54" t="str">
            <v>0: No</v>
          </cell>
          <cell r="QA54" t="str">
            <v>N/A</v>
          </cell>
          <cell r="QB54" t="str">
            <v>N/A</v>
          </cell>
          <cell r="QC54">
            <v>0</v>
          </cell>
          <cell r="QD54">
            <v>0</v>
          </cell>
          <cell r="QE54">
            <v>1.1621096286343902</v>
          </cell>
          <cell r="QF54">
            <v>0</v>
          </cell>
          <cell r="QG54">
            <v>3.5030103751707925E-2</v>
          </cell>
          <cell r="QH54">
            <v>6.2677807964543484E-3</v>
          </cell>
          <cell r="QI54">
            <v>4.0914426437757863</v>
          </cell>
          <cell r="QJ54">
            <v>1.0659167462649393</v>
          </cell>
          <cell r="QK54">
            <v>6.6802357795444833E-3</v>
          </cell>
          <cell r="QL54">
            <v>0</v>
          </cell>
          <cell r="QM54">
            <v>0</v>
          </cell>
          <cell r="QN54">
            <v>1.1621096286343899</v>
          </cell>
          <cell r="QO54">
            <v>0</v>
          </cell>
          <cell r="QP54">
            <v>3.5030103751707925E-2</v>
          </cell>
          <cell r="QQ54">
            <v>6.2677807964543475E-3</v>
          </cell>
          <cell r="QR54">
            <v>4.0914426437757854</v>
          </cell>
          <cell r="QS54">
            <v>5.8052119208931149E-2</v>
          </cell>
          <cell r="QT54">
            <v>6.6802357795444824E-3</v>
          </cell>
          <cell r="QU54">
            <v>0</v>
          </cell>
          <cell r="QV54">
            <v>0</v>
          </cell>
          <cell r="QW54">
            <v>1.1621096286343897</v>
          </cell>
          <cell r="QX54">
            <v>0</v>
          </cell>
          <cell r="QY54">
            <v>3.5030103751707918E-2</v>
          </cell>
          <cell r="QZ54">
            <v>6.2677807964543466E-3</v>
          </cell>
          <cell r="RA54">
            <v>4.0914426437757854</v>
          </cell>
          <cell r="RB54">
            <v>1.2925959769020878</v>
          </cell>
          <cell r="RC54">
            <v>6.6802357795444816E-3</v>
          </cell>
          <cell r="RD54">
            <v>0</v>
          </cell>
          <cell r="RE54">
            <v>0</v>
          </cell>
          <cell r="RF54">
            <v>0</v>
          </cell>
          <cell r="RG54">
            <v>0</v>
          </cell>
          <cell r="RH54">
            <v>0</v>
          </cell>
          <cell r="RI54">
            <v>0</v>
          </cell>
          <cell r="RJ54">
            <v>0</v>
          </cell>
          <cell r="RK54">
            <v>0</v>
          </cell>
          <cell r="RL54">
            <v>0</v>
          </cell>
          <cell r="RM54">
            <v>0</v>
          </cell>
          <cell r="RN54">
            <v>0</v>
          </cell>
          <cell r="RO54">
            <v>0</v>
          </cell>
          <cell r="RP54">
            <v>0</v>
          </cell>
          <cell r="RQ54">
            <v>0</v>
          </cell>
          <cell r="RR54">
            <v>0</v>
          </cell>
          <cell r="RS54">
            <v>0</v>
          </cell>
          <cell r="RT54">
            <v>0</v>
          </cell>
          <cell r="RU54">
            <v>0</v>
          </cell>
          <cell r="RV54">
            <v>0</v>
          </cell>
          <cell r="RW54">
            <v>11.958583456569647</v>
          </cell>
          <cell r="RX54">
            <v>11.718235443831553</v>
          </cell>
          <cell r="RY54">
            <v>11.953955540573928</v>
          </cell>
          <cell r="RZ54">
            <v>11.475283633952419</v>
          </cell>
          <cell r="SA54">
            <v>10.669756803137201</v>
          </cell>
          <cell r="SB54">
            <v>15.092369619100635</v>
          </cell>
          <cell r="SC54">
            <v>0</v>
          </cell>
          <cell r="SD54">
            <v>0.56257937487724874</v>
          </cell>
          <cell r="SE54">
            <v>0.24205937955631093</v>
          </cell>
          <cell r="SF54">
            <v>0.61151843256331173</v>
          </cell>
          <cell r="SG54">
            <v>0.95549755088017474</v>
          </cell>
          <cell r="SH54">
            <v>0.91409265700870046</v>
          </cell>
          <cell r="SI54">
            <v>0</v>
          </cell>
          <cell r="SJ54">
            <v>6.494243905251599</v>
          </cell>
          <cell r="SK54">
            <v>9.6876214215437813</v>
          </cell>
          <cell r="SL54">
            <v>5.7498079648236304</v>
          </cell>
          <cell r="SM54">
            <v>1.7237010701234685</v>
          </cell>
          <cell r="SN54">
            <v>6.5339763011841647</v>
          </cell>
          <cell r="SO54">
            <v>0</v>
          </cell>
          <cell r="SP54">
            <v>0</v>
          </cell>
          <cell r="SQ54">
            <v>0</v>
          </cell>
          <cell r="SR54">
            <v>0</v>
          </cell>
          <cell r="SS54">
            <v>0</v>
          </cell>
          <cell r="ST54">
            <v>0</v>
          </cell>
          <cell r="SU54">
            <v>0</v>
          </cell>
          <cell r="SV54">
            <v>0.43810016389422363</v>
          </cell>
          <cell r="SW54">
            <v>0.18850007410757377</v>
          </cell>
          <cell r="SX54">
            <v>0.47621071353492311</v>
          </cell>
          <cell r="SY54">
            <v>0.74407923989831748</v>
          </cell>
          <cell r="SZ54">
            <v>0.71183580616939035</v>
          </cell>
          <cell r="TA54">
            <v>0</v>
          </cell>
          <cell r="TB54">
            <v>0</v>
          </cell>
          <cell r="TC54">
            <v>0</v>
          </cell>
          <cell r="TD54">
            <v>0</v>
          </cell>
          <cell r="TE54">
            <v>0</v>
          </cell>
          <cell r="TF54">
            <v>0</v>
          </cell>
          <cell r="TG54">
            <v>0</v>
          </cell>
          <cell r="TH54">
            <v>3.5072702643718956</v>
          </cell>
          <cell r="TI54">
            <v>1.5090629021289643</v>
          </cell>
          <cell r="TJ54">
            <v>3.8123694369573831</v>
          </cell>
          <cell r="TK54">
            <v>5.9568272452459121</v>
          </cell>
          <cell r="TL54">
            <v>5.698698064618589</v>
          </cell>
          <cell r="TM54">
            <v>0</v>
          </cell>
          <cell r="TN54">
            <v>0</v>
          </cell>
          <cell r="TO54">
            <v>0</v>
          </cell>
          <cell r="TP54">
            <v>0</v>
          </cell>
          <cell r="TQ54">
            <v>0</v>
          </cell>
          <cell r="TR54">
            <v>0</v>
          </cell>
          <cell r="TS54">
            <v>0</v>
          </cell>
          <cell r="TT54">
            <v>0.75932318699645296</v>
          </cell>
          <cell r="TU54">
            <v>0.32671176323729667</v>
          </cell>
          <cell r="TV54">
            <v>0.82537708607317051</v>
          </cell>
          <cell r="TW54">
            <v>1.289651696989329</v>
          </cell>
          <cell r="TX54">
            <v>1.2337667901197915</v>
          </cell>
          <cell r="TY54">
            <v>0</v>
          </cell>
          <cell r="TZ54">
            <v>1.2122478837914099</v>
          </cell>
          <cell r="UA54">
            <v>1.0245775729646696</v>
          </cell>
          <cell r="UB54">
            <v>1</v>
          </cell>
          <cell r="UC54">
            <v>360</v>
          </cell>
          <cell r="UD54">
            <v>1</v>
          </cell>
          <cell r="UE54">
            <v>0</v>
          </cell>
          <cell r="UF54">
            <v>1</v>
          </cell>
          <cell r="UG54">
            <v>0</v>
          </cell>
          <cell r="UH54">
            <v>0</v>
          </cell>
          <cell r="UI54">
            <v>0</v>
          </cell>
          <cell r="UJ54">
            <v>0.50133333778962963</v>
          </cell>
          <cell r="UK54">
            <v>0.50133333778962952</v>
          </cell>
          <cell r="UL54">
            <v>0.50133333778962963</v>
          </cell>
          <cell r="UM54">
            <v>0.50133333778962963</v>
          </cell>
          <cell r="UN54">
            <v>0.50133333778962963</v>
          </cell>
          <cell r="UO54">
            <v>0.50133333778962952</v>
          </cell>
          <cell r="UP54">
            <v>0</v>
          </cell>
          <cell r="UQ54">
            <v>0.32586666956325933</v>
          </cell>
          <cell r="UR54">
            <v>0.32586666956325927</v>
          </cell>
          <cell r="US54">
            <v>0.32586666956325927</v>
          </cell>
          <cell r="UT54">
            <v>0.32586666956325927</v>
          </cell>
          <cell r="UU54">
            <v>0.32586666956325921</v>
          </cell>
          <cell r="UV54">
            <v>0</v>
          </cell>
          <cell r="UW54">
            <v>5.0133333778962966E-2</v>
          </cell>
          <cell r="UX54">
            <v>5.0133333778962952E-2</v>
          </cell>
          <cell r="UY54">
            <v>5.0133333778962959E-2</v>
          </cell>
          <cell r="UZ54">
            <v>5.0133333778962959E-2</v>
          </cell>
          <cell r="VA54">
            <v>5.0133333778962966E-2</v>
          </cell>
          <cell r="VB54">
            <v>5.0133333778962959E-2</v>
          </cell>
          <cell r="VC54">
            <v>0</v>
          </cell>
          <cell r="VD54">
            <v>7.5200000668444442E-2</v>
          </cell>
          <cell r="VE54">
            <v>7.5200000668444442E-2</v>
          </cell>
          <cell r="VF54">
            <v>7.5200000668444442E-2</v>
          </cell>
          <cell r="VG54">
            <v>7.5200000668444442E-2</v>
          </cell>
          <cell r="VH54">
            <v>7.5200000668444428E-2</v>
          </cell>
          <cell r="VI54">
            <v>0</v>
          </cell>
          <cell r="VJ54">
            <v>0</v>
          </cell>
          <cell r="VK54">
            <v>0</v>
          </cell>
          <cell r="VL54">
            <v>0</v>
          </cell>
          <cell r="VM54">
            <v>0</v>
          </cell>
          <cell r="VN54">
            <v>0</v>
          </cell>
          <cell r="VO54">
            <v>0</v>
          </cell>
          <cell r="VP54">
            <v>0</v>
          </cell>
          <cell r="VQ54">
            <v>0</v>
          </cell>
          <cell r="VR54">
            <v>0</v>
          </cell>
          <cell r="VS54">
            <v>0</v>
          </cell>
          <cell r="VT54">
            <v>0</v>
          </cell>
          <cell r="VU54">
            <v>0</v>
          </cell>
          <cell r="VV54">
            <v>5.0133333778962966E-2</v>
          </cell>
          <cell r="VW54">
            <v>5.0133333778962959E-2</v>
          </cell>
          <cell r="VX54">
            <v>5.0133333778962959E-2</v>
          </cell>
          <cell r="VY54">
            <v>5.0133333778962966E-2</v>
          </cell>
          <cell r="VZ54">
            <v>5.0133333778962959E-2</v>
          </cell>
          <cell r="WA54">
            <v>0</v>
          </cell>
          <cell r="WB54">
            <v>0</v>
          </cell>
          <cell r="WC54">
            <v>0</v>
          </cell>
          <cell r="WD54">
            <v>0</v>
          </cell>
          <cell r="WE54">
            <v>0</v>
          </cell>
          <cell r="WF54">
            <v>0</v>
          </cell>
          <cell r="WG54">
            <v>0</v>
          </cell>
          <cell r="WH54">
            <v>0</v>
          </cell>
          <cell r="WI54">
            <v>0</v>
          </cell>
          <cell r="WJ54">
            <v>0</v>
          </cell>
          <cell r="WK54">
            <v>0</v>
          </cell>
          <cell r="WL54">
            <v>0</v>
          </cell>
          <cell r="WM54">
            <v>0</v>
          </cell>
          <cell r="WN54">
            <v>5.0133333778962966E-2</v>
          </cell>
          <cell r="WO54">
            <v>8.6872699628498076</v>
          </cell>
          <cell r="WP54">
            <v>9.8004468132728597</v>
          </cell>
          <cell r="WQ54">
            <v>3.7378461976222037</v>
          </cell>
          <cell r="WR54">
            <v>9.4429798676771455</v>
          </cell>
          <cell r="WS54">
            <v>14.754656043245539</v>
          </cell>
          <cell r="WT54">
            <v>14.115287614704901</v>
          </cell>
          <cell r="WU54">
            <v>0</v>
          </cell>
          <cell r="WV54">
            <v>0.11174285610438096</v>
          </cell>
          <cell r="WW54">
            <v>4.8079271346160482E-2</v>
          </cell>
          <cell r="WX54">
            <v>0.12146342234819489</v>
          </cell>
          <cell r="WY54">
            <v>0.18978659741905454</v>
          </cell>
          <cell r="WZ54">
            <v>0.1815625115308955</v>
          </cell>
          <cell r="XA54">
            <v>0</v>
          </cell>
          <cell r="XB54">
            <v>0</v>
          </cell>
          <cell r="XC54">
            <v>0</v>
          </cell>
          <cell r="XD54">
            <v>0</v>
          </cell>
          <cell r="XE54">
            <v>0</v>
          </cell>
          <cell r="XF54">
            <v>0</v>
          </cell>
          <cell r="XG54">
            <v>0</v>
          </cell>
          <cell r="XH54">
            <v>0</v>
          </cell>
          <cell r="XI54">
            <v>0</v>
          </cell>
          <cell r="XJ54">
            <v>0</v>
          </cell>
          <cell r="XK54">
            <v>0</v>
          </cell>
          <cell r="XL54">
            <v>0</v>
          </cell>
          <cell r="XM54">
            <v>0</v>
          </cell>
          <cell r="XN54">
            <v>0</v>
          </cell>
          <cell r="XO54">
            <v>0</v>
          </cell>
          <cell r="XP54">
            <v>0</v>
          </cell>
          <cell r="XQ54">
            <v>0</v>
          </cell>
          <cell r="XR54">
            <v>0</v>
          </cell>
          <cell r="XS54">
            <v>0</v>
          </cell>
          <cell r="XT54">
            <v>0</v>
          </cell>
          <cell r="XU54">
            <v>0</v>
          </cell>
          <cell r="XV54">
            <v>0</v>
          </cell>
          <cell r="XW54">
            <v>0</v>
          </cell>
          <cell r="XX54">
            <v>0</v>
          </cell>
          <cell r="XY54">
            <v>0</v>
          </cell>
          <cell r="XZ54">
            <v>0</v>
          </cell>
          <cell r="YA54">
            <v>0</v>
          </cell>
          <cell r="YB54">
            <v>0</v>
          </cell>
          <cell r="YC54">
            <v>0</v>
          </cell>
          <cell r="YD54">
            <v>0</v>
          </cell>
          <cell r="YE54">
            <v>0</v>
          </cell>
          <cell r="YF54">
            <v>0</v>
          </cell>
          <cell r="YG54">
            <v>0</v>
          </cell>
          <cell r="YH54">
            <v>0</v>
          </cell>
          <cell r="YI54">
            <v>0</v>
          </cell>
          <cell r="YJ54">
            <v>0</v>
          </cell>
          <cell r="YK54">
            <v>0</v>
          </cell>
          <cell r="YL54">
            <v>8.575527106745426</v>
          </cell>
          <cell r="YM54">
            <v>3.6897669262760431</v>
          </cell>
          <cell r="YN54">
            <v>9.3215164453289496</v>
          </cell>
          <cell r="YO54">
            <v>14.564869445826485</v>
          </cell>
          <cell r="YP54">
            <v>13.933725103174005</v>
          </cell>
          <cell r="YQ54">
            <v>0</v>
          </cell>
          <cell r="YR54">
            <v>0</v>
          </cell>
          <cell r="YS54">
            <v>0.11174285610438096</v>
          </cell>
          <cell r="YT54">
            <v>2.9726902842016916</v>
          </cell>
          <cell r="YU54">
            <v>0</v>
          </cell>
          <cell r="YV54">
            <v>0</v>
          </cell>
          <cell r="YW54">
            <v>0</v>
          </cell>
          <cell r="YX54">
            <v>5.6028368225437344</v>
          </cell>
          <cell r="YY54">
            <v>0</v>
          </cell>
          <cell r="YZ54">
            <v>0</v>
          </cell>
          <cell r="ZA54">
            <v>0</v>
          </cell>
          <cell r="ZB54">
            <v>0.12606145805269037</v>
          </cell>
          <cell r="ZC54">
            <v>3.3536074218067147</v>
          </cell>
          <cell r="ZD54">
            <v>0</v>
          </cell>
          <cell r="ZE54">
            <v>0</v>
          </cell>
          <cell r="ZF54">
            <v>0</v>
          </cell>
          <cell r="ZG54">
            <v>6.3207779334134537</v>
          </cell>
          <cell r="ZH54">
            <v>0</v>
          </cell>
          <cell r="ZI54">
            <v>0</v>
          </cell>
          <cell r="ZJ54">
            <v>0</v>
          </cell>
          <cell r="ZK54">
            <v>32.229234854383321</v>
          </cell>
          <cell r="ZL54">
            <v>32.229234854383321</v>
          </cell>
          <cell r="ZM54">
            <v>31.245136080203679</v>
          </cell>
          <cell r="ZN54">
            <v>23.864395273856353</v>
          </cell>
          <cell r="ZO54">
            <v>23.864395273856356</v>
          </cell>
          <cell r="ZP54">
            <v>148.84921828499361</v>
          </cell>
          <cell r="ZQ54">
            <v>0</v>
          </cell>
          <cell r="ZR54">
            <v>0</v>
          </cell>
          <cell r="ZS54">
            <v>67</v>
          </cell>
          <cell r="ZT54">
            <v>61</v>
          </cell>
          <cell r="ZU54">
            <v>6</v>
          </cell>
          <cell r="ZV54">
            <v>0.98409877417964342</v>
          </cell>
          <cell r="ZW54">
            <v>0.98409877417964353</v>
          </cell>
        </row>
        <row r="55">
          <cell r="A55" t="str">
            <v>Zambia_16</v>
          </cell>
          <cell r="B55" t="str">
            <v>Zambia</v>
          </cell>
          <cell r="C55" t="str">
            <v>Kafue Gorge Hospital</v>
          </cell>
          <cell r="D55" t="str">
            <v>Hospital</v>
          </cell>
          <cell r="E55" t="str">
            <v>Primary</v>
          </cell>
          <cell r="F55" t="str">
            <v>Rural</v>
          </cell>
          <cell r="G55" t="str">
            <v>Yes</v>
          </cell>
          <cell r="H55">
            <v>38838</v>
          </cell>
          <cell r="I55">
            <v>5209</v>
          </cell>
          <cell r="J55">
            <v>2973</v>
          </cell>
          <cell r="K55">
            <v>56</v>
          </cell>
          <cell r="L55">
            <v>448</v>
          </cell>
          <cell r="M55" t="str">
            <v>USD</v>
          </cell>
          <cell r="N55">
            <v>1</v>
          </cell>
          <cell r="O55">
            <v>0</v>
          </cell>
          <cell r="P55">
            <v>0</v>
          </cell>
          <cell r="Q55">
            <v>0</v>
          </cell>
          <cell r="R55">
            <v>0</v>
          </cell>
          <cell r="S55" t="str">
            <v>Unknown</v>
          </cell>
          <cell r="T55">
            <v>2973</v>
          </cell>
          <cell r="U55" t="str">
            <v>Jan-10</v>
          </cell>
          <cell r="V55" t="str">
            <v>Dec-10</v>
          </cell>
          <cell r="W55">
            <v>59.916666666666664</v>
          </cell>
          <cell r="X55">
            <v>314.41666666666669</v>
          </cell>
          <cell r="Y55">
            <v>0</v>
          </cell>
          <cell r="Z55">
            <v>28.833333333333332</v>
          </cell>
          <cell r="AA55">
            <v>0</v>
          </cell>
          <cell r="AB55">
            <v>403.16666666666669</v>
          </cell>
          <cell r="AC55">
            <v>343.25</v>
          </cell>
          <cell r="AD55">
            <v>3.9225506407606452</v>
          </cell>
          <cell r="AE55">
            <v>11.100661430343116</v>
          </cell>
          <cell r="AF55">
            <v>1.9</v>
          </cell>
          <cell r="AG55">
            <v>4.2</v>
          </cell>
          <cell r="AH55">
            <v>0</v>
          </cell>
          <cell r="AI55">
            <v>5.0999999999999996</v>
          </cell>
          <cell r="AJ55">
            <v>0</v>
          </cell>
          <cell r="AK55">
            <v>15</v>
          </cell>
          <cell r="AL55">
            <v>10</v>
          </cell>
          <cell r="AM55">
            <v>0</v>
          </cell>
          <cell r="AN55">
            <v>15</v>
          </cell>
          <cell r="AO55">
            <v>0</v>
          </cell>
          <cell r="AP55">
            <v>1.9</v>
          </cell>
          <cell r="AQ55">
            <v>4.2</v>
          </cell>
          <cell r="AR55">
            <v>0</v>
          </cell>
          <cell r="AS55">
            <v>5.0999999999999996</v>
          </cell>
          <cell r="AT55">
            <v>0</v>
          </cell>
          <cell r="AU55">
            <v>4.0999999999999996</v>
          </cell>
          <cell r="AV55">
            <v>4.5</v>
          </cell>
          <cell r="AW55">
            <v>0</v>
          </cell>
          <cell r="AX55">
            <v>4.2</v>
          </cell>
          <cell r="AY55">
            <v>0</v>
          </cell>
          <cell r="AZ55">
            <v>24145.710833333334</v>
          </cell>
          <cell r="BA55" t="str">
            <v>1: Yes</v>
          </cell>
          <cell r="BB55" t="str">
            <v>1</v>
          </cell>
          <cell r="BC55" t="str">
            <v>52</v>
          </cell>
          <cell r="BD55" t="str">
            <v>0</v>
          </cell>
          <cell r="BE55" t="str">
            <v>1</v>
          </cell>
          <cell r="BF55" t="str">
            <v>N/A</v>
          </cell>
          <cell r="BG55" t="str">
            <v>N/A</v>
          </cell>
          <cell r="BH55" t="str">
            <v>0: No</v>
          </cell>
          <cell r="BI55" t="str">
            <v>N/A</v>
          </cell>
          <cell r="BJ55" t="str">
            <v>N/A</v>
          </cell>
          <cell r="BK55" t="str">
            <v>0: No</v>
          </cell>
          <cell r="BL55">
            <v>0.35345398514208309</v>
          </cell>
          <cell r="BM55" t="str">
            <v>1: Yes</v>
          </cell>
          <cell r="BN55" t="str">
            <v>1</v>
          </cell>
          <cell r="BO55" t="str">
            <v>52</v>
          </cell>
          <cell r="BP55" t="str">
            <v>0</v>
          </cell>
          <cell r="BQ55" t="str">
            <v>1</v>
          </cell>
          <cell r="BR55" t="str">
            <v>N/A</v>
          </cell>
          <cell r="BS55" t="str">
            <v>N/A</v>
          </cell>
          <cell r="BT55" t="str">
            <v>1: Yes</v>
          </cell>
          <cell r="BU55" t="str">
            <v>0: No</v>
          </cell>
          <cell r="BV55" t="str">
            <v>0: No</v>
          </cell>
          <cell r="BW55" t="str">
            <v>0: No</v>
          </cell>
          <cell r="BX55" t="str">
            <v>0: No</v>
          </cell>
          <cell r="BY55" t="str">
            <v>0: No</v>
          </cell>
          <cell r="BZ55" t="str">
            <v>0: No</v>
          </cell>
          <cell r="CA55" t="str">
            <v/>
          </cell>
          <cell r="CB55" t="str">
            <v/>
          </cell>
          <cell r="CC55">
            <v>151.67372305689292</v>
          </cell>
          <cell r="CD55">
            <v>91.905592288237713</v>
          </cell>
          <cell r="CE55">
            <v>162.10666455304815</v>
          </cell>
          <cell r="CF55">
            <v>98.433517732906466</v>
          </cell>
          <cell r="CG55">
            <v>59.645076061488489</v>
          </cell>
          <cell r="CH55">
            <v>105.20430908074567</v>
          </cell>
          <cell r="CI55">
            <v>100.09328002603057</v>
          </cell>
          <cell r="CJ55">
            <v>0</v>
          </cell>
          <cell r="CK55">
            <v>160.9381605935782</v>
          </cell>
          <cell r="CL55">
            <v>0</v>
          </cell>
          <cell r="CM55">
            <v>53.240205323986466</v>
          </cell>
          <cell r="CN55">
            <v>32.260516226749225</v>
          </cell>
          <cell r="CO55">
            <v>56.902355472302474</v>
          </cell>
          <cell r="CP55">
            <v>54.137928856683061</v>
          </cell>
          <cell r="CQ55">
            <v>0</v>
          </cell>
          <cell r="CR55">
            <v>87.04738905823325</v>
          </cell>
          <cell r="CS55">
            <v>0</v>
          </cell>
          <cell r="CT55">
            <v>105.20430908074567</v>
          </cell>
          <cell r="CU55">
            <v>100.09328002603057</v>
          </cell>
          <cell r="CV55">
            <v>160.9381605935782</v>
          </cell>
          <cell r="CW55">
            <v>56.902355472302474</v>
          </cell>
          <cell r="CX55">
            <v>54.137928856683061</v>
          </cell>
          <cell r="CY55">
            <v>87.04738905823325</v>
          </cell>
          <cell r="CZ55">
            <v>78.394388104138145</v>
          </cell>
          <cell r="DA55">
            <v>47.502510821088194</v>
          </cell>
          <cell r="DB55">
            <v>79.716255414832503</v>
          </cell>
          <cell r="DC55">
            <v>0</v>
          </cell>
          <cell r="DD55">
            <v>128.17431412512968</v>
          </cell>
          <cell r="DE55">
            <v>0</v>
          </cell>
          <cell r="DF55">
            <v>7.9203833653878268</v>
          </cell>
          <cell r="DG55">
            <v>4.799298848046524</v>
          </cell>
          <cell r="DH55">
            <v>8.0539349640681532</v>
          </cell>
          <cell r="DI55">
            <v>0</v>
          </cell>
          <cell r="DJ55">
            <v>12.949775232866234</v>
          </cell>
          <cell r="DK55">
            <v>0</v>
          </cell>
          <cell r="DL55">
            <v>2.6901164058538725</v>
          </cell>
          <cell r="DM55">
            <v>1.630056522787185</v>
          </cell>
          <cell r="DN55">
            <v>2.7354765014532809</v>
          </cell>
          <cell r="DO55">
            <v>0</v>
          </cell>
          <cell r="DP55">
            <v>4.3983228082480341</v>
          </cell>
          <cell r="DQ55">
            <v>0</v>
          </cell>
          <cell r="DR55">
            <v>0</v>
          </cell>
          <cell r="DS55">
            <v>0</v>
          </cell>
          <cell r="DT55">
            <v>0</v>
          </cell>
          <cell r="DU55">
            <v>0</v>
          </cell>
          <cell r="DV55">
            <v>0</v>
          </cell>
          <cell r="DW55">
            <v>0</v>
          </cell>
          <cell r="DX55">
            <v>0</v>
          </cell>
          <cell r="DY55">
            <v>0</v>
          </cell>
          <cell r="DZ55">
            <v>0</v>
          </cell>
          <cell r="EA55">
            <v>0</v>
          </cell>
          <cell r="EB55">
            <v>0</v>
          </cell>
          <cell r="EC55">
            <v>0</v>
          </cell>
          <cell r="ED55">
            <v>17.420519119884016</v>
          </cell>
          <cell r="EE55">
            <v>10.55583719719834</v>
          </cell>
          <cell r="EF55">
            <v>17.714259721944856</v>
          </cell>
          <cell r="EG55">
            <v>0</v>
          </cell>
          <cell r="EH55">
            <v>28.482435336171438</v>
          </cell>
          <cell r="EI55">
            <v>0</v>
          </cell>
          <cell r="EJ55">
            <v>15.968810279241998</v>
          </cell>
          <cell r="EK55">
            <v>9.6761847554947114</v>
          </cell>
          <cell r="EL55">
            <v>16.238072516109892</v>
          </cell>
          <cell r="EM55">
            <v>0</v>
          </cell>
          <cell r="EN55">
            <v>26.108900833784578</v>
          </cell>
          <cell r="EO55">
            <v>0</v>
          </cell>
          <cell r="EP55">
            <v>29.279505782387101</v>
          </cell>
          <cell r="EQ55">
            <v>17.741704143622748</v>
          </cell>
          <cell r="ER55">
            <v>29.773209764304919</v>
          </cell>
          <cell r="ES55">
            <v>0</v>
          </cell>
          <cell r="ET55">
            <v>47.871801315611457</v>
          </cell>
          <cell r="EU55">
            <v>0</v>
          </cell>
          <cell r="EV55">
            <v>1.1161637040099215</v>
          </cell>
          <cell r="EW55">
            <v>4.9607275733774285</v>
          </cell>
          <cell r="EX55">
            <v>3.3236874741628775</v>
          </cell>
          <cell r="EY55">
            <v>0</v>
          </cell>
          <cell r="EZ55">
            <v>0.84332368747416286</v>
          </cell>
          <cell r="FA55">
            <v>1.0169491525423728</v>
          </cell>
          <cell r="FB55">
            <v>0</v>
          </cell>
          <cell r="FC55">
            <v>0</v>
          </cell>
          <cell r="FD55">
            <v>0</v>
          </cell>
          <cell r="FE55">
            <v>11.260851591566762</v>
          </cell>
          <cell r="FF55">
            <v>2.4803637866887143</v>
          </cell>
          <cell r="FG55">
            <v>11.806531624638279</v>
          </cell>
          <cell r="FH55">
            <v>14.286895411326993</v>
          </cell>
          <cell r="FI55">
            <v>0.67633130011047848</v>
          </cell>
          <cell r="FJ55">
            <v>3.0059168893799044</v>
          </cell>
          <cell r="FK55">
            <v>2.0139643158845359</v>
          </cell>
          <cell r="FL55">
            <v>0</v>
          </cell>
          <cell r="FM55">
            <v>0.51100587119458385</v>
          </cell>
          <cell r="FN55">
            <v>0.61621296232288048</v>
          </cell>
          <cell r="FO55">
            <v>0</v>
          </cell>
          <cell r="FP55">
            <v>0</v>
          </cell>
          <cell r="FQ55">
            <v>0</v>
          </cell>
          <cell r="FR55">
            <v>6.8234313388923837</v>
          </cell>
          <cell r="FS55">
            <v>1.5029584446899522</v>
          </cell>
          <cell r="FT55">
            <v>7.1540821967241737</v>
          </cell>
          <cell r="FU55">
            <v>8.6570406414141257</v>
          </cell>
          <cell r="FV55">
            <v>1.1929394987182729</v>
          </cell>
          <cell r="FW55">
            <v>5.3019533276367685</v>
          </cell>
          <cell r="FX55">
            <v>3.5523087295166347</v>
          </cell>
          <cell r="FY55">
            <v>0</v>
          </cell>
          <cell r="FZ55">
            <v>0.90133206569825064</v>
          </cell>
          <cell r="GA55">
            <v>1.0869004321655376</v>
          </cell>
          <cell r="GB55">
            <v>0</v>
          </cell>
          <cell r="GC55">
            <v>0</v>
          </cell>
          <cell r="GD55">
            <v>0</v>
          </cell>
          <cell r="GE55">
            <v>12.035434053735464</v>
          </cell>
          <cell r="GF55">
            <v>2.6509766638183843</v>
          </cell>
          <cell r="GG55">
            <v>12.618648919775509</v>
          </cell>
          <cell r="GH55">
            <v>15.269625583593893</v>
          </cell>
          <cell r="GI55">
            <v>22060.633288914276</v>
          </cell>
          <cell r="GJ55">
            <v>6959.9746176787876</v>
          </cell>
          <cell r="GK55">
            <v>7769.4447617234609</v>
          </cell>
          <cell r="GL55">
            <v>0</v>
          </cell>
          <cell r="GM55">
            <v>6379.7956723142324</v>
          </cell>
          <cell r="GN55">
            <v>7559.6811698429838</v>
          </cell>
          <cell r="GO55">
            <v>0</v>
          </cell>
          <cell r="GP55">
            <v>0</v>
          </cell>
          <cell r="GQ55" t="str">
            <v/>
          </cell>
          <cell r="GR55">
            <v>4386.5898851449974</v>
          </cell>
          <cell r="GS55">
            <v>3587.8332411713341</v>
          </cell>
          <cell r="GT55">
            <v>0</v>
          </cell>
          <cell r="GU55">
            <v>1</v>
          </cell>
          <cell r="GV55">
            <v>0</v>
          </cell>
          <cell r="GW55">
            <v>0</v>
          </cell>
          <cell r="GX55">
            <v>7.9203833653878268</v>
          </cell>
          <cell r="GY55">
            <v>0</v>
          </cell>
          <cell r="GZ55">
            <v>0</v>
          </cell>
          <cell r="HA55">
            <v>3.57</v>
          </cell>
          <cell r="HB55">
            <v>85.439596800071286</v>
          </cell>
          <cell r="HC55">
            <v>89.473148206199625</v>
          </cell>
          <cell r="HD55">
            <v>0</v>
          </cell>
          <cell r="HE55">
            <v>41.455234212434632</v>
          </cell>
          <cell r="HF55">
            <v>0</v>
          </cell>
          <cell r="HG55">
            <v>77.90815385716769</v>
          </cell>
          <cell r="HH55">
            <v>7.5314429429035972</v>
          </cell>
          <cell r="HI55">
            <v>81.420564867641673</v>
          </cell>
          <cell r="HJ55">
            <v>8.0525833385579677</v>
          </cell>
          <cell r="HK55">
            <v>0</v>
          </cell>
          <cell r="HL55">
            <v>0</v>
          </cell>
          <cell r="HM55">
            <v>39.606631479947055</v>
          </cell>
          <cell r="HN55">
            <v>1.848602732487574</v>
          </cell>
          <cell r="HO55">
            <v>0</v>
          </cell>
          <cell r="HP55">
            <v>0</v>
          </cell>
          <cell r="HQ55">
            <v>35</v>
          </cell>
          <cell r="HR55">
            <v>183.5</v>
          </cell>
          <cell r="HS55">
            <v>125</v>
          </cell>
          <cell r="HT55">
            <v>0</v>
          </cell>
          <cell r="HU55" t="str">
            <v>1: Yes</v>
          </cell>
          <cell r="HV55" t="str">
            <v>2</v>
          </cell>
          <cell r="HW55" t="str">
            <v>3</v>
          </cell>
          <cell r="HX55" t="str">
            <v>EFV,D4T3TC: EFV, D4T-3TC</v>
          </cell>
          <cell r="HY55" t="str">
            <v>0: No</v>
          </cell>
          <cell r="HZ55" t="str">
            <v>0: No</v>
          </cell>
          <cell r="IA55" t="str">
            <v>N/A</v>
          </cell>
          <cell r="IB55" t="str">
            <v>N/A</v>
          </cell>
          <cell r="IC55" t="str">
            <v>N/A</v>
          </cell>
          <cell r="ID55">
            <v>0</v>
          </cell>
          <cell r="IE55">
            <v>158</v>
          </cell>
          <cell r="IF55">
            <v>0</v>
          </cell>
          <cell r="IG55">
            <v>32.5</v>
          </cell>
          <cell r="IH55">
            <v>75.5</v>
          </cell>
          <cell r="II55">
            <v>49.5</v>
          </cell>
          <cell r="IJ55">
            <v>0</v>
          </cell>
          <cell r="IK55">
            <v>0</v>
          </cell>
          <cell r="IL55">
            <v>0</v>
          </cell>
          <cell r="IM55">
            <v>0</v>
          </cell>
          <cell r="IN55">
            <v>69.71867927321955</v>
          </cell>
          <cell r="IO55">
            <v>99.892548173530486</v>
          </cell>
          <cell r="IP55">
            <v>147.492015144785</v>
          </cell>
          <cell r="IQ55">
            <v>172.19218647545318</v>
          </cell>
          <cell r="IR55">
            <v>165.30723184635235</v>
          </cell>
          <cell r="IS55">
            <v>194.52270660151873</v>
          </cell>
          <cell r="IT55">
            <v>140.60706051568417</v>
          </cell>
          <cell r="IU55">
            <v>169.82253527085052</v>
          </cell>
          <cell r="IV55">
            <v>1273</v>
          </cell>
          <cell r="IW55">
            <v>0</v>
          </cell>
          <cell r="IX55">
            <v>414</v>
          </cell>
          <cell r="IY55">
            <v>0</v>
          </cell>
          <cell r="IZ55">
            <v>482</v>
          </cell>
          <cell r="JA55">
            <v>0</v>
          </cell>
          <cell r="JB55">
            <v>0</v>
          </cell>
          <cell r="JC55">
            <v>2339.02</v>
          </cell>
          <cell r="JD55">
            <v>1375</v>
          </cell>
          <cell r="JE55">
            <v>0</v>
          </cell>
          <cell r="JF55">
            <v>414</v>
          </cell>
          <cell r="JG55">
            <v>0</v>
          </cell>
          <cell r="JH55">
            <v>482</v>
          </cell>
          <cell r="JI55">
            <v>0</v>
          </cell>
          <cell r="JJ55">
            <v>0</v>
          </cell>
          <cell r="JK55">
            <v>2464</v>
          </cell>
          <cell r="JL55">
            <v>71</v>
          </cell>
          <cell r="JM55">
            <v>87</v>
          </cell>
          <cell r="JN55">
            <v>10.5</v>
          </cell>
          <cell r="JO55">
            <v>22</v>
          </cell>
          <cell r="JP55">
            <v>42.5</v>
          </cell>
          <cell r="JQ55">
            <v>82.5</v>
          </cell>
          <cell r="JR55">
            <v>0</v>
          </cell>
          <cell r="JS55">
            <v>0</v>
          </cell>
          <cell r="JT55">
            <v>0</v>
          </cell>
          <cell r="JU55">
            <v>0</v>
          </cell>
          <cell r="JV55">
            <v>6.3299278719038865</v>
          </cell>
          <cell r="JW55" t="str">
            <v/>
          </cell>
          <cell r="JX55" t="str">
            <v/>
          </cell>
          <cell r="JY55">
            <v>2.9200245362438397</v>
          </cell>
          <cell r="JZ55">
            <v>5.1900501300843969</v>
          </cell>
          <cell r="KA55">
            <v>4.7932398417835316</v>
          </cell>
          <cell r="KB55" t="str">
            <v/>
          </cell>
          <cell r="KC55" t="str">
            <v/>
          </cell>
          <cell r="KD55" t="str">
            <v/>
          </cell>
          <cell r="KE55" t="str">
            <v/>
          </cell>
          <cell r="KF55" t="str">
            <v>Tenofovir/Emtricitabine (TDF/FTC)</v>
          </cell>
          <cell r="KG55" t="str">
            <v/>
          </cell>
          <cell r="KH55" t="str">
            <v>1: Yes</v>
          </cell>
          <cell r="KI55" t="str">
            <v>2</v>
          </cell>
          <cell r="KJ55" t="str">
            <v>3</v>
          </cell>
          <cell r="KK55" t="str">
            <v>EFV,D4T3TC: EFV, D4T-3TC</v>
          </cell>
          <cell r="KL55" t="str">
            <v>0: No</v>
          </cell>
          <cell r="KM55">
            <v>158</v>
          </cell>
          <cell r="KN55">
            <v>32.5</v>
          </cell>
          <cell r="KO55">
            <v>125</v>
          </cell>
          <cell r="KP55">
            <v>0</v>
          </cell>
          <cell r="KQ55">
            <v>13.088600601751983</v>
          </cell>
          <cell r="KR55">
            <v>13.210455488841918</v>
          </cell>
          <cell r="KS55">
            <v>13.090818748159226</v>
          </cell>
          <cell r="KT55">
            <v>0</v>
          </cell>
          <cell r="KU55">
            <v>12.811193867034692</v>
          </cell>
          <cell r="KV55">
            <v>0</v>
          </cell>
          <cell r="KW55">
            <v>1.5394057782450266</v>
          </cell>
          <cell r="KX55">
            <v>10.358338185186982</v>
          </cell>
          <cell r="KY55">
            <v>0</v>
          </cell>
          <cell r="KZ55">
            <v>0</v>
          </cell>
          <cell r="LA55">
            <v>0</v>
          </cell>
          <cell r="LB55">
            <v>0</v>
          </cell>
          <cell r="LC55">
            <v>0</v>
          </cell>
          <cell r="LD55">
            <v>0</v>
          </cell>
          <cell r="LE55">
            <v>0</v>
          </cell>
          <cell r="LF55">
            <v>0</v>
          </cell>
          <cell r="LG55">
            <v>0</v>
          </cell>
          <cell r="LH55">
            <v>0</v>
          </cell>
          <cell r="LI55">
            <v>8.4269232977784103</v>
          </cell>
          <cell r="LJ55">
            <v>8.5054495649482522</v>
          </cell>
          <cell r="LK55">
            <v>8.4283527255310151</v>
          </cell>
          <cell r="LL55">
            <v>0</v>
          </cell>
          <cell r="LM55">
            <v>8.2481556185712055</v>
          </cell>
          <cell r="LN55">
            <v>0</v>
          </cell>
          <cell r="LO55">
            <v>4.6497429436635498</v>
          </cell>
          <cell r="LP55">
            <v>4.6930715635836417</v>
          </cell>
          <cell r="LQ55">
            <v>4.6505316623181869</v>
          </cell>
          <cell r="LR55">
            <v>0</v>
          </cell>
          <cell r="LS55">
            <v>4.5511038881534631</v>
          </cell>
          <cell r="LT55">
            <v>0</v>
          </cell>
          <cell r="LU55">
            <v>0</v>
          </cell>
          <cell r="LV55">
            <v>0</v>
          </cell>
          <cell r="LW55">
            <v>0</v>
          </cell>
          <cell r="LX55">
            <v>0</v>
          </cell>
          <cell r="LY55">
            <v>0</v>
          </cell>
          <cell r="LZ55">
            <v>0</v>
          </cell>
          <cell r="MA55">
            <v>1.1934360310024227E-2</v>
          </cell>
          <cell r="MB55">
            <v>1.1934360310024227E-2</v>
          </cell>
          <cell r="MC55">
            <v>1.1934360310024227E-2</v>
          </cell>
          <cell r="MD55">
            <v>0</v>
          </cell>
          <cell r="ME55">
            <v>1.1934360310024227E-2</v>
          </cell>
          <cell r="MF55">
            <v>0</v>
          </cell>
          <cell r="MG55">
            <v>2.7087494744697422</v>
          </cell>
          <cell r="MH55">
            <v>2.7339909507965121</v>
          </cell>
          <cell r="MI55">
            <v>2.7092089495992577</v>
          </cell>
          <cell r="MJ55">
            <v>0</v>
          </cell>
          <cell r="MK55">
            <v>2.6512864075835934</v>
          </cell>
          <cell r="ML55">
            <v>0</v>
          </cell>
          <cell r="MM55">
            <v>10.379851127282242</v>
          </cell>
          <cell r="MN55">
            <v>10.476464538045406</v>
          </cell>
          <cell r="MO55">
            <v>10.381609798559969</v>
          </cell>
          <cell r="MP55">
            <v>0</v>
          </cell>
          <cell r="MQ55">
            <v>10.1599074594511</v>
          </cell>
          <cell r="MR55">
            <v>0</v>
          </cell>
          <cell r="MS55">
            <v>0</v>
          </cell>
          <cell r="MT55">
            <v>1.1558495245969409</v>
          </cell>
          <cell r="MU55">
            <v>0</v>
          </cell>
          <cell r="MV55">
            <v>0</v>
          </cell>
          <cell r="MW55">
            <v>1.378933443571724</v>
          </cell>
          <cell r="MX55">
            <v>0</v>
          </cell>
          <cell r="MY55">
            <v>0</v>
          </cell>
          <cell r="MZ55">
            <v>0</v>
          </cell>
          <cell r="NA55">
            <v>0</v>
          </cell>
          <cell r="NB55">
            <v>0.69033484911120291</v>
          </cell>
          <cell r="NC55" t="str">
            <v/>
          </cell>
          <cell r="ND55">
            <v>7.0247689151172885</v>
          </cell>
          <cell r="NE55">
            <v>0</v>
          </cell>
          <cell r="NF55">
            <v>0</v>
          </cell>
          <cell r="NG55">
            <v>1.9643801425640377</v>
          </cell>
          <cell r="NH55" t="str">
            <v>N/A</v>
          </cell>
          <cell r="NI55" t="str">
            <v>N/A</v>
          </cell>
          <cell r="NJ55" t="str">
            <v>N/A</v>
          </cell>
          <cell r="NK55" t="str">
            <v>N/A</v>
          </cell>
          <cell r="NL55">
            <v>0.44715189204052713</v>
          </cell>
          <cell r="NM55">
            <v>69.899999999999991</v>
          </cell>
          <cell r="NN55">
            <v>363.48</v>
          </cell>
          <cell r="NO55">
            <v>466</v>
          </cell>
          <cell r="NP55">
            <v>0</v>
          </cell>
          <cell r="NQ55">
            <v>555.94000000000005</v>
          </cell>
          <cell r="NR55">
            <v>0</v>
          </cell>
          <cell r="NS55">
            <v>278.32</v>
          </cell>
          <cell r="NT55">
            <v>0</v>
          </cell>
          <cell r="NU55">
            <v>0</v>
          </cell>
          <cell r="NV55">
            <v>29.561189259962376</v>
          </cell>
          <cell r="NW55">
            <v>13.06732998659839</v>
          </cell>
          <cell r="NX55">
            <v>0</v>
          </cell>
          <cell r="NY55">
            <v>0</v>
          </cell>
          <cell r="NZ55">
            <v>8.4132159935552711</v>
          </cell>
          <cell r="OA55">
            <v>4.6421796327330958</v>
          </cell>
          <cell r="OB55">
            <v>0</v>
          </cell>
          <cell r="OC55">
            <v>1.1934360310024228E-2</v>
          </cell>
          <cell r="OD55">
            <v>2.7043433998208117</v>
          </cell>
          <cell r="OE55">
            <v>10.362986586777579</v>
          </cell>
          <cell r="OF55">
            <v>0</v>
          </cell>
          <cell r="OG55">
            <v>1.1539694100509834</v>
          </cell>
          <cell r="OH55">
            <v>0</v>
          </cell>
          <cell r="OI55">
            <v>0</v>
          </cell>
          <cell r="OJ55">
            <v>1.3766904588492355</v>
          </cell>
          <cell r="OK55">
            <v>0</v>
          </cell>
          <cell r="OL55">
            <v>0</v>
          </cell>
          <cell r="OM55">
            <v>0</v>
          </cell>
          <cell r="ON55">
            <v>0</v>
          </cell>
          <cell r="OO55">
            <v>0.68921194464675906</v>
          </cell>
          <cell r="OP55">
            <v>33.490147417615077</v>
          </cell>
          <cell r="OQ55">
            <v>34.047020766448007</v>
          </cell>
          <cell r="OR55">
            <v>30.299936953299603</v>
          </cell>
          <cell r="OS55">
            <v>30.299936953299603</v>
          </cell>
          <cell r="OT55">
            <v>34.050608194734018</v>
          </cell>
          <cell r="OU55">
            <v>0</v>
          </cell>
          <cell r="OV55">
            <v>34.007901208866706</v>
          </cell>
          <cell r="OW55">
            <v>4.3650782595775706</v>
          </cell>
          <cell r="OX55">
            <v>1.1748677952621023</v>
          </cell>
          <cell r="OY55">
            <v>4.9255390366965095</v>
          </cell>
          <cell r="OZ55">
            <v>0</v>
          </cell>
          <cell r="PA55">
            <v>4.8828320508291991</v>
          </cell>
          <cell r="PB55">
            <v>0</v>
          </cell>
          <cell r="PC55">
            <v>27.79682235662051</v>
          </cell>
          <cell r="PD55">
            <v>0</v>
          </cell>
          <cell r="PE55">
            <v>25.148947671238666</v>
          </cell>
          <cell r="PF55">
            <v>28.262004801629228</v>
          </cell>
          <cell r="PG55">
            <v>0</v>
          </cell>
          <cell r="PH55">
            <v>28.226558003359361</v>
          </cell>
          <cell r="PI55">
            <v>5.6933250609945629</v>
          </cell>
          <cell r="PJ55">
            <v>0</v>
          </cell>
          <cell r="PK55">
            <v>5.150989282060932</v>
          </cell>
          <cell r="PL55">
            <v>5.7886033931047827</v>
          </cell>
          <cell r="PM55">
            <v>0</v>
          </cell>
          <cell r="PN55">
            <v>5.7813432055073388</v>
          </cell>
          <cell r="PO55">
            <v>0</v>
          </cell>
          <cell r="PP55">
            <v>1</v>
          </cell>
          <cell r="PQ55">
            <v>0.2</v>
          </cell>
          <cell r="PR55">
            <v>1</v>
          </cell>
          <cell r="PS55">
            <v>0.2</v>
          </cell>
          <cell r="PT55" t="str">
            <v>1: Yes</v>
          </cell>
          <cell r="PU55" t="str">
            <v>1: Yes</v>
          </cell>
          <cell r="PV55" t="str">
            <v>Blank</v>
          </cell>
          <cell r="PW55" t="str">
            <v>1: Yes</v>
          </cell>
          <cell r="PX55" t="str">
            <v>0: All patients when initiated</v>
          </cell>
          <cell r="PY55">
            <v>1</v>
          </cell>
          <cell r="PZ55" t="str">
            <v>0: No</v>
          </cell>
          <cell r="QA55" t="str">
            <v>N/A</v>
          </cell>
          <cell r="QB55" t="str">
            <v>N/A</v>
          </cell>
          <cell r="QC55">
            <v>7.6859169118266811E-3</v>
          </cell>
          <cell r="QD55">
            <v>4.91235531178454E-2</v>
          </cell>
          <cell r="QE55">
            <v>8.19045486740767</v>
          </cell>
          <cell r="QF55">
            <v>2.833082566177858E-2</v>
          </cell>
          <cell r="QG55">
            <v>0.18949007163265641</v>
          </cell>
          <cell r="QH55">
            <v>0</v>
          </cell>
          <cell r="QI55">
            <v>20.401993981221015</v>
          </cell>
          <cell r="QJ55">
            <v>4.3650782595775706</v>
          </cell>
          <cell r="QK55">
            <v>0.25798994208470966</v>
          </cell>
          <cell r="QL55">
            <v>7.6859169118266811E-3</v>
          </cell>
          <cell r="QM55">
            <v>4.91235531178454E-2</v>
          </cell>
          <cell r="QN55">
            <v>8.19045486740767</v>
          </cell>
          <cell r="QO55">
            <v>2.833082566177858E-2</v>
          </cell>
          <cell r="QP55">
            <v>0.18949007163265641</v>
          </cell>
          <cell r="QQ55">
            <v>0</v>
          </cell>
          <cell r="QR55">
            <v>20.401993981221015</v>
          </cell>
          <cell r="QS55">
            <v>1.1748677952621023</v>
          </cell>
          <cell r="QT55">
            <v>0.25798994208470966</v>
          </cell>
          <cell r="QU55">
            <v>7.685916911826682E-3</v>
          </cell>
          <cell r="QV55">
            <v>4.9123553117845407E-2</v>
          </cell>
          <cell r="QW55">
            <v>8.19045486740767</v>
          </cell>
          <cell r="QX55">
            <v>2.8330825661778584E-2</v>
          </cell>
          <cell r="QY55">
            <v>0.18949007163265641</v>
          </cell>
          <cell r="QZ55">
            <v>0</v>
          </cell>
          <cell r="RA55">
            <v>20.401993981221018</v>
          </cell>
          <cell r="RB55">
            <v>4.9219516084104962</v>
          </cell>
          <cell r="RC55">
            <v>0.25798994208470971</v>
          </cell>
          <cell r="RD55">
            <v>1.2907985859035622</v>
          </cell>
          <cell r="RE55">
            <v>1.516116425977527</v>
          </cell>
          <cell r="RF55">
            <v>1.2907985859035622</v>
          </cell>
          <cell r="RG55">
            <v>1.2907985859035622</v>
          </cell>
          <cell r="RH55">
            <v>0</v>
          </cell>
          <cell r="RI55">
            <v>1.290798585903562</v>
          </cell>
          <cell r="RJ55">
            <v>0</v>
          </cell>
          <cell r="RK55">
            <v>1.2907985859035622</v>
          </cell>
          <cell r="RL55">
            <v>1.2907985859035622</v>
          </cell>
          <cell r="RM55">
            <v>1.2907985859035622</v>
          </cell>
          <cell r="RN55">
            <v>0</v>
          </cell>
          <cell r="RO55">
            <v>1.290798585903562</v>
          </cell>
          <cell r="RP55">
            <v>0</v>
          </cell>
          <cell r="RQ55">
            <v>0</v>
          </cell>
          <cell r="RR55">
            <v>0</v>
          </cell>
          <cell r="RS55">
            <v>0</v>
          </cell>
          <cell r="RT55">
            <v>0</v>
          </cell>
          <cell r="RU55">
            <v>0</v>
          </cell>
          <cell r="RV55">
            <v>0</v>
          </cell>
          <cell r="RW55">
            <v>12.201279253949329</v>
          </cell>
          <cell r="RX55">
            <v>12.667851757789126</v>
          </cell>
          <cell r="RY55">
            <v>9.5283833661661284</v>
          </cell>
          <cell r="RZ55">
            <v>12.318661220777049</v>
          </cell>
          <cell r="SA55">
            <v>0</v>
          </cell>
          <cell r="SB55">
            <v>16.475643365149132</v>
          </cell>
          <cell r="SC55">
            <v>0</v>
          </cell>
          <cell r="SD55">
            <v>0.33449261498006566</v>
          </cell>
          <cell r="SE55">
            <v>0.20268337373279308</v>
          </cell>
          <cell r="SF55">
            <v>0.34013274897567092</v>
          </cell>
          <cell r="SG55">
            <v>0</v>
          </cell>
          <cell r="SH55">
            <v>0.54689324761408376</v>
          </cell>
          <cell r="SI55">
            <v>0</v>
          </cell>
          <cell r="SJ55">
            <v>9.8050510242105009</v>
          </cell>
          <cell r="SK55">
            <v>8.0764062519145376</v>
          </cell>
          <cell r="SL55">
            <v>9.8820283671556162</v>
          </cell>
          <cell r="SM55">
            <v>0</v>
          </cell>
          <cell r="SN55">
            <v>12.557825811345998</v>
          </cell>
          <cell r="SO55">
            <v>0</v>
          </cell>
          <cell r="SP55">
            <v>0</v>
          </cell>
          <cell r="SQ55">
            <v>0</v>
          </cell>
          <cell r="SR55">
            <v>0</v>
          </cell>
          <cell r="SS55">
            <v>0</v>
          </cell>
          <cell r="ST55">
            <v>0</v>
          </cell>
          <cell r="SU55">
            <v>0</v>
          </cell>
          <cell r="SV55">
            <v>0</v>
          </cell>
          <cell r="SW55">
            <v>0</v>
          </cell>
          <cell r="SX55">
            <v>0</v>
          </cell>
          <cell r="SY55">
            <v>0</v>
          </cell>
          <cell r="SZ55">
            <v>0</v>
          </cell>
          <cell r="TA55">
            <v>0</v>
          </cell>
          <cell r="TB55">
            <v>0</v>
          </cell>
          <cell r="TC55">
            <v>0</v>
          </cell>
          <cell r="TD55">
            <v>0</v>
          </cell>
          <cell r="TE55">
            <v>0</v>
          </cell>
          <cell r="TF55">
            <v>0</v>
          </cell>
          <cell r="TG55">
            <v>0</v>
          </cell>
          <cell r="TH55">
            <v>1.6360177411477692</v>
          </cell>
          <cell r="TI55">
            <v>0.99133308304069667</v>
          </cell>
          <cell r="TJ55">
            <v>1.6636038786767271</v>
          </cell>
          <cell r="TK55">
            <v>0</v>
          </cell>
          <cell r="TL55">
            <v>2.6748783546802155</v>
          </cell>
          <cell r="TM55">
            <v>0</v>
          </cell>
          <cell r="TN55">
            <v>0</v>
          </cell>
          <cell r="TO55">
            <v>0</v>
          </cell>
          <cell r="TP55">
            <v>0</v>
          </cell>
          <cell r="TQ55">
            <v>0</v>
          </cell>
          <cell r="TR55">
            <v>0</v>
          </cell>
          <cell r="TS55">
            <v>0</v>
          </cell>
          <cell r="TT55">
            <v>0.42571787361099278</v>
          </cell>
          <cell r="TU55">
            <v>0.25796065747810026</v>
          </cell>
          <cell r="TV55">
            <v>0.43289622596903582</v>
          </cell>
          <cell r="TW55">
            <v>0</v>
          </cell>
          <cell r="TX55">
            <v>0.69604595150883386</v>
          </cell>
          <cell r="TY55">
            <v>0</v>
          </cell>
          <cell r="TZ55">
            <v>0.30827378491702595</v>
          </cell>
          <cell r="UA55">
            <v>0.30777234418895016</v>
          </cell>
          <cell r="UB55">
            <v>2</v>
          </cell>
          <cell r="UC55">
            <v>250</v>
          </cell>
          <cell r="UD55">
            <v>1</v>
          </cell>
          <cell r="UE55">
            <v>0</v>
          </cell>
          <cell r="UF55">
            <v>1</v>
          </cell>
          <cell r="UG55">
            <v>0</v>
          </cell>
          <cell r="UH55">
            <v>0</v>
          </cell>
          <cell r="UI55">
            <v>0</v>
          </cell>
          <cell r="UJ55">
            <v>0.78696737949384943</v>
          </cell>
          <cell r="UK55">
            <v>0.78696737949384954</v>
          </cell>
          <cell r="UL55">
            <v>0.78696737949384932</v>
          </cell>
          <cell r="UM55">
            <v>0.78696737949384943</v>
          </cell>
          <cell r="UN55">
            <v>0</v>
          </cell>
          <cell r="UO55">
            <v>0.78696737949384943</v>
          </cell>
          <cell r="UP55">
            <v>0</v>
          </cell>
          <cell r="UQ55">
            <v>0</v>
          </cell>
          <cell r="UR55">
            <v>0</v>
          </cell>
          <cell r="US55">
            <v>0</v>
          </cell>
          <cell r="UT55">
            <v>0</v>
          </cell>
          <cell r="UU55">
            <v>0</v>
          </cell>
          <cell r="UV55">
            <v>0</v>
          </cell>
          <cell r="UW55">
            <v>0</v>
          </cell>
          <cell r="UX55">
            <v>0</v>
          </cell>
          <cell r="UY55">
            <v>0</v>
          </cell>
          <cell r="UZ55">
            <v>0</v>
          </cell>
          <cell r="VA55">
            <v>0</v>
          </cell>
          <cell r="VB55">
            <v>0</v>
          </cell>
          <cell r="VC55">
            <v>0</v>
          </cell>
          <cell r="VD55">
            <v>0</v>
          </cell>
          <cell r="VE55">
            <v>0</v>
          </cell>
          <cell r="VF55">
            <v>0</v>
          </cell>
          <cell r="VG55">
            <v>0</v>
          </cell>
          <cell r="VH55">
            <v>0</v>
          </cell>
          <cell r="VI55">
            <v>0</v>
          </cell>
          <cell r="VJ55">
            <v>0</v>
          </cell>
          <cell r="VK55">
            <v>0</v>
          </cell>
          <cell r="VL55">
            <v>0</v>
          </cell>
          <cell r="VM55">
            <v>0</v>
          </cell>
          <cell r="VN55">
            <v>0</v>
          </cell>
          <cell r="VO55">
            <v>0</v>
          </cell>
          <cell r="VP55">
            <v>0</v>
          </cell>
          <cell r="VQ55">
            <v>0</v>
          </cell>
          <cell r="VR55">
            <v>0</v>
          </cell>
          <cell r="VS55">
            <v>0</v>
          </cell>
          <cell r="VT55">
            <v>0</v>
          </cell>
          <cell r="VU55">
            <v>0</v>
          </cell>
          <cell r="VV55">
            <v>0</v>
          </cell>
          <cell r="VW55">
            <v>0</v>
          </cell>
          <cell r="VX55">
            <v>0</v>
          </cell>
          <cell r="VY55">
            <v>0</v>
          </cell>
          <cell r="VZ55">
            <v>0</v>
          </cell>
          <cell r="WA55">
            <v>0</v>
          </cell>
          <cell r="WB55">
            <v>0</v>
          </cell>
          <cell r="WC55">
            <v>0</v>
          </cell>
          <cell r="WD55">
            <v>0</v>
          </cell>
          <cell r="WE55">
            <v>0</v>
          </cell>
          <cell r="WF55">
            <v>0</v>
          </cell>
          <cell r="WG55">
            <v>0</v>
          </cell>
          <cell r="WH55">
            <v>0.78696737949384943</v>
          </cell>
          <cell r="WI55">
            <v>0.78696737949384932</v>
          </cell>
          <cell r="WJ55">
            <v>0.78696737949384943</v>
          </cell>
          <cell r="WK55">
            <v>0</v>
          </cell>
          <cell r="WL55">
            <v>0.78696737949384943</v>
          </cell>
          <cell r="WM55">
            <v>0</v>
          </cell>
          <cell r="WN55">
            <v>0</v>
          </cell>
          <cell r="WO55">
            <v>11.288460267630294</v>
          </cell>
          <cell r="WP55">
            <v>12.064941804314685</v>
          </cell>
          <cell r="WQ55">
            <v>6.8401606158875889</v>
          </cell>
          <cell r="WR55">
            <v>11.478803568684325</v>
          </cell>
          <cell r="WS55">
            <v>0</v>
          </cell>
          <cell r="WT55">
            <v>18.456559038515092</v>
          </cell>
          <cell r="WU55">
            <v>0</v>
          </cell>
          <cell r="WV55">
            <v>0.47035244098000423</v>
          </cell>
          <cell r="WW55">
            <v>0.28500664980888474</v>
          </cell>
          <cell r="WX55">
            <v>0.47828341067404467</v>
          </cell>
          <cell r="WY55">
            <v>0</v>
          </cell>
          <cell r="WZ55">
            <v>0.76902317854191227</v>
          </cell>
          <cell r="XA55">
            <v>0</v>
          </cell>
          <cell r="XB55">
            <v>0</v>
          </cell>
          <cell r="XC55">
            <v>0</v>
          </cell>
          <cell r="XD55">
            <v>0</v>
          </cell>
          <cell r="XE55">
            <v>0</v>
          </cell>
          <cell r="XF55">
            <v>0</v>
          </cell>
          <cell r="XG55">
            <v>0</v>
          </cell>
          <cell r="XH55">
            <v>0</v>
          </cell>
          <cell r="XI55">
            <v>0</v>
          </cell>
          <cell r="XJ55">
            <v>0</v>
          </cell>
          <cell r="XK55">
            <v>0</v>
          </cell>
          <cell r="XL55">
            <v>0</v>
          </cell>
          <cell r="XM55">
            <v>0</v>
          </cell>
          <cell r="XN55">
            <v>0</v>
          </cell>
          <cell r="XO55">
            <v>0</v>
          </cell>
          <cell r="XP55">
            <v>0</v>
          </cell>
          <cell r="XQ55">
            <v>0</v>
          </cell>
          <cell r="XR55">
            <v>0</v>
          </cell>
          <cell r="XS55">
            <v>0</v>
          </cell>
          <cell r="XT55">
            <v>0</v>
          </cell>
          <cell r="XU55">
            <v>0</v>
          </cell>
          <cell r="XV55">
            <v>0</v>
          </cell>
          <cell r="XW55">
            <v>0</v>
          </cell>
          <cell r="XX55">
            <v>0</v>
          </cell>
          <cell r="XY55">
            <v>0</v>
          </cell>
          <cell r="XZ55">
            <v>0</v>
          </cell>
          <cell r="YA55">
            <v>0</v>
          </cell>
          <cell r="YB55">
            <v>0</v>
          </cell>
          <cell r="YC55">
            <v>0</v>
          </cell>
          <cell r="YD55">
            <v>0</v>
          </cell>
          <cell r="YE55">
            <v>0</v>
          </cell>
          <cell r="YF55">
            <v>6.7025233505681818</v>
          </cell>
          <cell r="YG55">
            <v>4.0613454060770318</v>
          </cell>
          <cell r="YH55">
            <v>6.8155396866930644</v>
          </cell>
          <cell r="YI55">
            <v>0</v>
          </cell>
          <cell r="YJ55">
            <v>10.958582038111409</v>
          </cell>
          <cell r="YK55">
            <v>0</v>
          </cell>
          <cell r="YL55">
            <v>4.1155844760821072</v>
          </cell>
          <cell r="YM55">
            <v>2.4938085600016717</v>
          </cell>
          <cell r="YN55">
            <v>4.1849804713172167</v>
          </cell>
          <cell r="YO55">
            <v>0</v>
          </cell>
          <cell r="YP55">
            <v>6.7289538218617713</v>
          </cell>
          <cell r="YQ55">
            <v>0</v>
          </cell>
          <cell r="YR55">
            <v>0</v>
          </cell>
          <cell r="YS55">
            <v>0.47035244098000423</v>
          </cell>
          <cell r="YT55">
            <v>0</v>
          </cell>
          <cell r="YU55">
            <v>0</v>
          </cell>
          <cell r="YV55">
            <v>0</v>
          </cell>
          <cell r="YW55">
            <v>6.7025233505681818</v>
          </cell>
          <cell r="YX55">
            <v>4.1155844760821072</v>
          </cell>
          <cell r="YY55">
            <v>0</v>
          </cell>
          <cell r="YZ55">
            <v>0</v>
          </cell>
          <cell r="ZA55">
            <v>0</v>
          </cell>
          <cell r="ZB55">
            <v>0.50270583351509401</v>
          </cell>
          <cell r="ZC55">
            <v>0</v>
          </cell>
          <cell r="ZD55">
            <v>0</v>
          </cell>
          <cell r="ZE55">
            <v>0</v>
          </cell>
          <cell r="ZF55">
            <v>7.1635592675599611</v>
          </cell>
          <cell r="ZG55">
            <v>4.3986767032396292</v>
          </cell>
          <cell r="ZH55">
            <v>0</v>
          </cell>
          <cell r="ZI55">
            <v>0</v>
          </cell>
          <cell r="ZJ55">
            <v>0</v>
          </cell>
          <cell r="ZK55">
            <v>0</v>
          </cell>
          <cell r="ZL55">
            <v>0</v>
          </cell>
          <cell r="ZM55">
            <v>0</v>
          </cell>
          <cell r="ZN55">
            <v>0</v>
          </cell>
          <cell r="ZO55">
            <v>0</v>
          </cell>
          <cell r="ZP55">
            <v>0</v>
          </cell>
          <cell r="ZQ55">
            <v>0</v>
          </cell>
          <cell r="ZR55">
            <v>0</v>
          </cell>
          <cell r="ZS55">
            <v>0</v>
          </cell>
          <cell r="ZT55">
            <v>0</v>
          </cell>
          <cell r="ZU55">
            <v>0</v>
          </cell>
          <cell r="ZV55">
            <v>0</v>
          </cell>
          <cell r="ZW55">
            <v>0</v>
          </cell>
        </row>
        <row r="56">
          <cell r="A56" t="str">
            <v>Zambia_24</v>
          </cell>
          <cell r="B56" t="str">
            <v>Zambia</v>
          </cell>
          <cell r="C56" t="str">
            <v>Riverside Clinic</v>
          </cell>
          <cell r="D56" t="str">
            <v>Clinic</v>
          </cell>
          <cell r="E56" t="str">
            <v>Primary</v>
          </cell>
          <cell r="F56" t="str">
            <v>Urban</v>
          </cell>
          <cell r="G56" t="str">
            <v>Yes</v>
          </cell>
          <cell r="H56">
            <v>39817</v>
          </cell>
          <cell r="I56">
            <v>18885</v>
          </cell>
          <cell r="J56">
            <v>24305</v>
          </cell>
          <cell r="K56">
            <v>0</v>
          </cell>
          <cell r="L56">
            <v>0</v>
          </cell>
          <cell r="M56" t="str">
            <v>USD</v>
          </cell>
          <cell r="N56">
            <v>1</v>
          </cell>
          <cell r="O56">
            <v>1</v>
          </cell>
          <cell r="P56">
            <v>0</v>
          </cell>
          <cell r="Q56">
            <v>0</v>
          </cell>
          <cell r="R56">
            <v>0</v>
          </cell>
          <cell r="S56">
            <v>0</v>
          </cell>
          <cell r="T56">
            <v>24305</v>
          </cell>
          <cell r="U56" t="str">
            <v>Jan-10</v>
          </cell>
          <cell r="V56" t="str">
            <v>Dec-10</v>
          </cell>
          <cell r="W56">
            <v>45.583333333333336</v>
          </cell>
          <cell r="X56">
            <v>155.33333333333334</v>
          </cell>
          <cell r="Y56">
            <v>2</v>
          </cell>
          <cell r="Z56">
            <v>6.666666666666667</v>
          </cell>
          <cell r="AA56">
            <v>0</v>
          </cell>
          <cell r="AB56">
            <v>209.58333333333334</v>
          </cell>
          <cell r="AC56">
            <v>164</v>
          </cell>
          <cell r="AD56">
            <v>3.6150298210735587</v>
          </cell>
          <cell r="AE56">
            <v>14.071570576540756</v>
          </cell>
          <cell r="AF56">
            <v>2.6</v>
          </cell>
          <cell r="AG56">
            <v>3.9</v>
          </cell>
          <cell r="AH56">
            <v>4</v>
          </cell>
          <cell r="AI56">
            <v>3.8</v>
          </cell>
          <cell r="AJ56">
            <v>4</v>
          </cell>
          <cell r="AK56">
            <v>10</v>
          </cell>
          <cell r="AL56">
            <v>15</v>
          </cell>
          <cell r="AM56">
            <v>15</v>
          </cell>
          <cell r="AN56">
            <v>20</v>
          </cell>
          <cell r="AO56">
            <v>20</v>
          </cell>
          <cell r="AP56">
            <v>1.8</v>
          </cell>
          <cell r="AQ56">
            <v>3.9</v>
          </cell>
          <cell r="AR56">
            <v>4</v>
          </cell>
          <cell r="AS56">
            <v>3.8</v>
          </cell>
          <cell r="AT56">
            <v>4</v>
          </cell>
          <cell r="AU56">
            <v>5</v>
          </cell>
          <cell r="AV56">
            <v>5</v>
          </cell>
          <cell r="AW56">
            <v>5</v>
          </cell>
          <cell r="AX56">
            <v>5</v>
          </cell>
          <cell r="AY56">
            <v>5</v>
          </cell>
          <cell r="AZ56">
            <v>14504.75</v>
          </cell>
          <cell r="BA56" t="str">
            <v>1: Yes</v>
          </cell>
          <cell r="BB56" t="str">
            <v>15</v>
          </cell>
          <cell r="BC56" t="str">
            <v>0: Unknown</v>
          </cell>
          <cell r="BD56" t="str">
            <v>0</v>
          </cell>
          <cell r="BE56" t="str">
            <v>8</v>
          </cell>
          <cell r="BF56" t="str">
            <v>N/A</v>
          </cell>
          <cell r="BG56" t="str">
            <v>N/A</v>
          </cell>
          <cell r="BH56" t="str">
            <v>1: Yes</v>
          </cell>
          <cell r="BI56" t="str">
            <v>N_STAGE,N_MONITORING,N_BLOOD: WHO Staging, Routine clinical monitoring, Blood draws for CD4</v>
          </cell>
          <cell r="BJ56" t="str">
            <v/>
          </cell>
          <cell r="BK56" t="str">
            <v>1: Yes</v>
          </cell>
          <cell r="BL56">
            <v>0.85710736918116792</v>
          </cell>
          <cell r="BM56" t="str">
            <v>1: Yes</v>
          </cell>
          <cell r="BN56" t="str">
            <v>15</v>
          </cell>
          <cell r="BO56" t="str">
            <v>0: Unknown</v>
          </cell>
          <cell r="BP56" t="str">
            <v>0</v>
          </cell>
          <cell r="BQ56" t="str">
            <v>8</v>
          </cell>
          <cell r="BR56" t="str">
            <v>N/A</v>
          </cell>
          <cell r="BS56" t="str">
            <v>N/A</v>
          </cell>
          <cell r="BT56" t="str">
            <v>1: Yes</v>
          </cell>
          <cell r="BU56" t="str">
            <v>0: No</v>
          </cell>
          <cell r="BV56" t="str">
            <v>0: No</v>
          </cell>
          <cell r="BW56" t="str">
            <v>0: No</v>
          </cell>
          <cell r="BX56" t="str">
            <v>0: No</v>
          </cell>
          <cell r="BY56" t="str">
            <v>0: No</v>
          </cell>
          <cell r="BZ56" t="str">
            <v>0: No</v>
          </cell>
          <cell r="CA56" t="str">
            <v/>
          </cell>
          <cell r="CB56" t="str">
            <v>The patient charts at Riverside were very poorly maintained and the ZPTC data person only arrived in January 2011 after the end of our costing period. Additionally, the ART clinic opened in March of 2009 so we have no established patients. Using the ART register, we were able to identify approximately 80 patients who had enrolled and would qualify as new patients – unfortunately many of their records (particularly those of dead/transferred) have been lost/unretrievable and the SmartCare system is just beginning to be used and not up to date.     There are no figures for dead or transferred out in 2010, however, based on the 2011 figures to date for end of July (8 dead, 11 transferred out during first 7 months of 2011 for 328 ARV patients) we approximated the portion of 80 eligible files that should be dead/transferred.</v>
          </cell>
          <cell r="CC56">
            <v>161.1959120676664</v>
          </cell>
          <cell r="CD56">
            <v>81.520824556072625</v>
          </cell>
          <cell r="CE56">
            <v>183.34137592378519</v>
          </cell>
          <cell r="CF56">
            <v>130.47630226913162</v>
          </cell>
          <cell r="CG56">
            <v>65.985145712268448</v>
          </cell>
          <cell r="CH56">
            <v>148.40143572269065</v>
          </cell>
          <cell r="CI56">
            <v>147.05261044448395</v>
          </cell>
          <cell r="CJ56">
            <v>150.82319019947073</v>
          </cell>
          <cell r="CK56">
            <v>179.10253836187152</v>
          </cell>
          <cell r="CL56">
            <v>0</v>
          </cell>
          <cell r="CM56">
            <v>30.719609798534766</v>
          </cell>
          <cell r="CN56">
            <v>15.535678843804172</v>
          </cell>
          <cell r="CO56">
            <v>34.939940201094537</v>
          </cell>
          <cell r="CP56">
            <v>34.622369994763588</v>
          </cell>
          <cell r="CQ56">
            <v>35.510123071552393</v>
          </cell>
          <cell r="CR56">
            <v>42.168271147468474</v>
          </cell>
          <cell r="CS56">
            <v>0</v>
          </cell>
          <cell r="CT56">
            <v>148.40143572269065</v>
          </cell>
          <cell r="CU56">
            <v>147.10054154306428</v>
          </cell>
          <cell r="CV56">
            <v>179.10253836187152</v>
          </cell>
          <cell r="CW56">
            <v>34.939940201094537</v>
          </cell>
          <cell r="CX56">
            <v>34.633654991502425</v>
          </cell>
          <cell r="CY56">
            <v>42.168271147468474</v>
          </cell>
          <cell r="CZ56">
            <v>105.36948561060819</v>
          </cell>
          <cell r="DA56">
            <v>53.287997442641135</v>
          </cell>
          <cell r="DB56">
            <v>118.75610858645737</v>
          </cell>
          <cell r="DC56">
            <v>121.80113701175118</v>
          </cell>
          <cell r="DD56">
            <v>144.63885020145449</v>
          </cell>
          <cell r="DE56">
            <v>0</v>
          </cell>
          <cell r="DF56">
            <v>17.474468005344416</v>
          </cell>
          <cell r="DG56">
            <v>8.83727770885654</v>
          </cell>
          <cell r="DH56">
            <v>19.694504608308854</v>
          </cell>
          <cell r="DI56">
            <v>20.199491905957803</v>
          </cell>
          <cell r="DJ56">
            <v>23.986896638324893</v>
          </cell>
          <cell r="DK56">
            <v>0</v>
          </cell>
          <cell r="DL56">
            <v>6.6230224970375744</v>
          </cell>
          <cell r="DM56">
            <v>3.3494289531689763</v>
          </cell>
          <cell r="DN56">
            <v>7.4644416670622888</v>
          </cell>
          <cell r="DO56">
            <v>7.6558376072433747</v>
          </cell>
          <cell r="DP56">
            <v>9.0913071586015075</v>
          </cell>
          <cell r="DQ56">
            <v>0</v>
          </cell>
          <cell r="DR56">
            <v>0</v>
          </cell>
          <cell r="DS56">
            <v>0</v>
          </cell>
          <cell r="DT56">
            <v>0</v>
          </cell>
          <cell r="DU56">
            <v>0</v>
          </cell>
          <cell r="DV56">
            <v>0</v>
          </cell>
          <cell r="DW56">
            <v>0</v>
          </cell>
          <cell r="DX56">
            <v>0</v>
          </cell>
          <cell r="DY56">
            <v>0</v>
          </cell>
          <cell r="DZ56">
            <v>0</v>
          </cell>
          <cell r="EA56">
            <v>0</v>
          </cell>
          <cell r="EB56">
            <v>0</v>
          </cell>
          <cell r="EC56">
            <v>0</v>
          </cell>
          <cell r="ED56">
            <v>28.475180770191972</v>
          </cell>
          <cell r="EE56">
            <v>14.400614668161282</v>
          </cell>
          <cell r="EF56">
            <v>32.09279840333086</v>
          </cell>
          <cell r="EG56">
            <v>32.915690670082931</v>
          </cell>
          <cell r="EH56">
            <v>39.087382670723485</v>
          </cell>
          <cell r="EI56">
            <v>0</v>
          </cell>
          <cell r="EJ56">
            <v>0</v>
          </cell>
          <cell r="EK56">
            <v>0</v>
          </cell>
          <cell r="EL56">
            <v>0</v>
          </cell>
          <cell r="EM56">
            <v>0</v>
          </cell>
          <cell r="EN56">
            <v>0</v>
          </cell>
          <cell r="EO56">
            <v>0</v>
          </cell>
          <cell r="EP56">
            <v>3.2537551844841865</v>
          </cell>
          <cell r="EQ56">
            <v>1.6455057832446871</v>
          </cell>
          <cell r="ER56">
            <v>3.6671271740881597</v>
          </cell>
          <cell r="ES56">
            <v>3.7611560759878566</v>
          </cell>
          <cell r="ET56">
            <v>4.4663728402355796</v>
          </cell>
          <cell r="EU56">
            <v>0</v>
          </cell>
          <cell r="EV56">
            <v>0</v>
          </cell>
          <cell r="EW56">
            <v>1.4314115308151092</v>
          </cell>
          <cell r="EX56">
            <v>13.502982107355864</v>
          </cell>
          <cell r="EY56">
            <v>0</v>
          </cell>
          <cell r="EZ56">
            <v>1.9085487077534793</v>
          </cell>
          <cell r="FA56">
            <v>2.6147117296222664</v>
          </cell>
          <cell r="FB56">
            <v>4.7713717693836974</v>
          </cell>
          <cell r="FC56">
            <v>0</v>
          </cell>
          <cell r="FD56">
            <v>0</v>
          </cell>
          <cell r="FE56">
            <v>24.229025844930419</v>
          </cell>
          <cell r="FF56">
            <v>0</v>
          </cell>
          <cell r="FG56">
            <v>5.4870775347912524</v>
          </cell>
          <cell r="FH56">
            <v>5.4870775347912524</v>
          </cell>
          <cell r="FI56">
            <v>0</v>
          </cell>
          <cell r="FJ56">
            <v>0.72390079112015027</v>
          </cell>
          <cell r="FK56">
            <v>6.8287974629000843</v>
          </cell>
          <cell r="FL56">
            <v>0</v>
          </cell>
          <cell r="FM56">
            <v>0.96520105482686713</v>
          </cell>
          <cell r="FN56">
            <v>1.3223254451128077</v>
          </cell>
          <cell r="FO56">
            <v>2.4130026370671676</v>
          </cell>
          <cell r="FP56">
            <v>0</v>
          </cell>
          <cell r="FQ56">
            <v>0</v>
          </cell>
          <cell r="FR56">
            <v>12.253227391027078</v>
          </cell>
          <cell r="FS56">
            <v>0</v>
          </cell>
          <cell r="FT56">
            <v>2.7749530326272427</v>
          </cell>
          <cell r="FU56">
            <v>2.7749530326272427</v>
          </cell>
          <cell r="FV56">
            <v>0</v>
          </cell>
          <cell r="FW56">
            <v>1.6280621276713809</v>
          </cell>
          <cell r="FX56">
            <v>15.358052737700026</v>
          </cell>
          <cell r="FY56">
            <v>0</v>
          </cell>
          <cell r="FZ56">
            <v>2.1707495035618414</v>
          </cell>
          <cell r="GA56">
            <v>2.9739268198797224</v>
          </cell>
          <cell r="GB56">
            <v>5.4268737589046028</v>
          </cell>
          <cell r="GC56">
            <v>0</v>
          </cell>
          <cell r="GD56">
            <v>0</v>
          </cell>
          <cell r="GE56">
            <v>27.557664947717569</v>
          </cell>
          <cell r="GF56">
            <v>0</v>
          </cell>
          <cell r="GG56">
            <v>6.2409048227402932</v>
          </cell>
          <cell r="GH56">
            <v>6.2409048227402932</v>
          </cell>
          <cell r="GI56">
            <v>0</v>
          </cell>
          <cell r="GJ56">
            <v>7507.4968800896859</v>
          </cell>
          <cell r="GK56">
            <v>6650.4855162129588</v>
          </cell>
          <cell r="GL56">
            <v>0</v>
          </cell>
          <cell r="GM56">
            <v>6940.375658353958</v>
          </cell>
          <cell r="GN56">
            <v>6885.9184779747393</v>
          </cell>
          <cell r="GO56">
            <v>634.55803033187397</v>
          </cell>
          <cell r="GP56">
            <v>0</v>
          </cell>
          <cell r="GQ56" t="str">
            <v/>
          </cell>
          <cell r="GR56">
            <v>0</v>
          </cell>
          <cell r="GS56">
            <v>5598.5375828489086</v>
          </cell>
          <cell r="GT56">
            <v>0</v>
          </cell>
          <cell r="GU56">
            <v>1</v>
          </cell>
          <cell r="GV56">
            <v>0</v>
          </cell>
          <cell r="GW56">
            <v>13.576177519816692</v>
          </cell>
          <cell r="GX56">
            <v>3.8982904855277254</v>
          </cell>
          <cell r="GY56">
            <v>0</v>
          </cell>
          <cell r="GZ56">
            <v>4.7713717693836974</v>
          </cell>
          <cell r="HA56">
            <v>4.306</v>
          </cell>
          <cell r="HB56">
            <v>110.58381131545943</v>
          </cell>
          <cell r="HC56">
            <v>96.234482128476486</v>
          </cell>
          <cell r="HD56">
            <v>937.86069336040782</v>
          </cell>
          <cell r="HE56">
            <v>196.7401167586776</v>
          </cell>
          <cell r="HF56">
            <v>0</v>
          </cell>
          <cell r="HG56">
            <v>101.03114658316296</v>
          </cell>
          <cell r="HH56">
            <v>9.5526647322964759</v>
          </cell>
          <cell r="HI56">
            <v>87.573378736913611</v>
          </cell>
          <cell r="HJ56">
            <v>8.6611033915628823</v>
          </cell>
          <cell r="HK56">
            <v>853.45323095797119</v>
          </cell>
          <cell r="HL56">
            <v>84.407462402436707</v>
          </cell>
          <cell r="HM56">
            <v>188.87051208833049</v>
          </cell>
          <cell r="HN56">
            <v>7.8696046703471048</v>
          </cell>
          <cell r="HO56">
            <v>0</v>
          </cell>
          <cell r="HP56">
            <v>0</v>
          </cell>
          <cell r="HQ56">
            <v>20</v>
          </cell>
          <cell r="HR56">
            <v>38</v>
          </cell>
          <cell r="HS56">
            <v>90.5</v>
          </cell>
          <cell r="HT56">
            <v>0</v>
          </cell>
          <cell r="HU56" t="str">
            <v>0: No</v>
          </cell>
          <cell r="HV56" t="str">
            <v>N/A</v>
          </cell>
          <cell r="HW56" t="str">
            <v>N/A</v>
          </cell>
          <cell r="HX56" t="str">
            <v>N/A</v>
          </cell>
          <cell r="HY56" t="str">
            <v>N/A</v>
          </cell>
          <cell r="HZ56" t="str">
            <v>N/A</v>
          </cell>
          <cell r="IA56" t="str">
            <v>N/A</v>
          </cell>
          <cell r="IB56" t="str">
            <v>N/A</v>
          </cell>
          <cell r="IC56" t="str">
            <v>N/A</v>
          </cell>
          <cell r="ID56">
            <v>0</v>
          </cell>
          <cell r="IE56">
            <v>32</v>
          </cell>
          <cell r="IF56">
            <v>0</v>
          </cell>
          <cell r="IG56">
            <v>20</v>
          </cell>
          <cell r="IH56">
            <v>90.5</v>
          </cell>
          <cell r="II56">
            <v>0</v>
          </cell>
          <cell r="IJ56">
            <v>0</v>
          </cell>
          <cell r="IK56">
            <v>0</v>
          </cell>
          <cell r="IL56">
            <v>0</v>
          </cell>
          <cell r="IM56">
            <v>0</v>
          </cell>
          <cell r="IN56">
            <v>69.71867927321955</v>
          </cell>
          <cell r="IO56">
            <v>99.892548173530486</v>
          </cell>
          <cell r="IP56">
            <v>147.492015144785</v>
          </cell>
          <cell r="IQ56">
            <v>172.19218647545318</v>
          </cell>
          <cell r="IR56" t="str">
            <v>N/A</v>
          </cell>
          <cell r="IS56">
            <v>194.52270660151873</v>
          </cell>
          <cell r="IT56" t="str">
            <v>N/A</v>
          </cell>
          <cell r="IU56">
            <v>169.82253527085052</v>
          </cell>
          <cell r="IV56">
            <v>248</v>
          </cell>
          <cell r="IW56">
            <v>0</v>
          </cell>
          <cell r="IX56">
            <v>0</v>
          </cell>
          <cell r="IY56">
            <v>17</v>
          </cell>
          <cell r="IZ56">
            <v>983</v>
          </cell>
          <cell r="JA56">
            <v>0</v>
          </cell>
          <cell r="JB56">
            <v>44</v>
          </cell>
          <cell r="JC56">
            <v>866</v>
          </cell>
          <cell r="JD56">
            <v>258</v>
          </cell>
          <cell r="JE56">
            <v>0</v>
          </cell>
          <cell r="JF56">
            <v>197</v>
          </cell>
          <cell r="JG56">
            <v>17</v>
          </cell>
          <cell r="JH56">
            <v>983</v>
          </cell>
          <cell r="JI56">
            <v>0</v>
          </cell>
          <cell r="JJ56">
            <v>44</v>
          </cell>
          <cell r="JK56">
            <v>866</v>
          </cell>
          <cell r="JL56">
            <v>17.5</v>
          </cell>
          <cell r="JM56">
            <v>14.5</v>
          </cell>
          <cell r="JN56">
            <v>13</v>
          </cell>
          <cell r="JO56">
            <v>7</v>
          </cell>
          <cell r="JP56">
            <v>31</v>
          </cell>
          <cell r="JQ56">
            <v>58.5</v>
          </cell>
          <cell r="JR56">
            <v>0</v>
          </cell>
          <cell r="JS56">
            <v>0</v>
          </cell>
          <cell r="JT56">
            <v>0</v>
          </cell>
          <cell r="JU56">
            <v>0</v>
          </cell>
          <cell r="JV56">
            <v>6.3299278719038865</v>
          </cell>
          <cell r="JW56" t="str">
            <v/>
          </cell>
          <cell r="JX56" t="str">
            <v/>
          </cell>
          <cell r="JY56">
            <v>2.9215051716479477</v>
          </cell>
          <cell r="JZ56">
            <v>5.1900501300843969</v>
          </cell>
          <cell r="KA56">
            <v>4.7932398417835316</v>
          </cell>
          <cell r="KB56" t="str">
            <v/>
          </cell>
          <cell r="KC56" t="str">
            <v/>
          </cell>
          <cell r="KD56">
            <v>8.2799246991137352</v>
          </cell>
          <cell r="KE56" t="str">
            <v/>
          </cell>
          <cell r="KF56" t="str">
            <v>Tenofovir/Emtricitabine (TDF/FTC)</v>
          </cell>
          <cell r="KG56" t="str">
            <v/>
          </cell>
          <cell r="KH56" t="str">
            <v>0: No</v>
          </cell>
          <cell r="KI56" t="str">
            <v>N/A</v>
          </cell>
          <cell r="KJ56" t="str">
            <v>N/A</v>
          </cell>
          <cell r="KK56" t="str">
            <v>N/A</v>
          </cell>
          <cell r="KL56" t="str">
            <v>N/A</v>
          </cell>
          <cell r="KM56">
            <v>32</v>
          </cell>
          <cell r="KN56">
            <v>20</v>
          </cell>
          <cell r="KO56">
            <v>90.5</v>
          </cell>
          <cell r="KP56">
            <v>0</v>
          </cell>
          <cell r="KQ56">
            <v>21.130755564335921</v>
          </cell>
          <cell r="KR56">
            <v>37.676275317791195</v>
          </cell>
          <cell r="KS56">
            <v>16.5773969136754</v>
          </cell>
          <cell r="KT56">
            <v>22.075559413365614</v>
          </cell>
          <cell r="KU56">
            <v>13.810579655766778</v>
          </cell>
          <cell r="KV56">
            <v>0</v>
          </cell>
          <cell r="KW56">
            <v>3.5141929689708693</v>
          </cell>
          <cell r="KX56">
            <v>16.157578275981237</v>
          </cell>
          <cell r="KY56">
            <v>0</v>
          </cell>
          <cell r="KZ56">
            <v>0</v>
          </cell>
          <cell r="LA56">
            <v>0</v>
          </cell>
          <cell r="LB56">
            <v>0</v>
          </cell>
          <cell r="LC56">
            <v>0</v>
          </cell>
          <cell r="LD56">
            <v>0</v>
          </cell>
          <cell r="LE56">
            <v>0</v>
          </cell>
          <cell r="LF56">
            <v>0</v>
          </cell>
          <cell r="LG56">
            <v>0</v>
          </cell>
          <cell r="LH56">
            <v>0</v>
          </cell>
          <cell r="LI56">
            <v>16.490749771313109</v>
          </cell>
          <cell r="LJ56">
            <v>30.328508720184622</v>
          </cell>
          <cell r="LK56">
            <v>12.682572067953812</v>
          </cell>
          <cell r="LL56">
            <v>17.280931531188532</v>
          </cell>
          <cell r="LM56">
            <v>10.368558918713118</v>
          </cell>
          <cell r="LN56">
            <v>0</v>
          </cell>
          <cell r="LO56">
            <v>3.2268957736542858</v>
          </cell>
          <cell r="LP56">
            <v>5.9346565782380472</v>
          </cell>
          <cell r="LQ56">
            <v>2.4817148263530586</v>
          </cell>
          <cell r="LR56">
            <v>3.381517862808554</v>
          </cell>
          <cell r="LS56">
            <v>2.0289107176851324</v>
          </cell>
          <cell r="LT56">
            <v>0</v>
          </cell>
          <cell r="LU56">
            <v>0</v>
          </cell>
          <cell r="LV56">
            <v>0</v>
          </cell>
          <cell r="LW56">
            <v>0</v>
          </cell>
          <cell r="LX56">
            <v>0</v>
          </cell>
          <cell r="LY56">
            <v>0</v>
          </cell>
          <cell r="LZ56">
            <v>0</v>
          </cell>
          <cell r="MA56">
            <v>1.4131100193685278</v>
          </cell>
          <cell r="MB56">
            <v>1.4131100193685278</v>
          </cell>
          <cell r="MC56">
            <v>1.4131100193685278</v>
          </cell>
          <cell r="MD56">
            <v>1.4131100193685278</v>
          </cell>
          <cell r="ME56">
            <v>1.4131100193685278</v>
          </cell>
          <cell r="MF56">
            <v>0</v>
          </cell>
          <cell r="MG56">
            <v>1.0733966655047822</v>
          </cell>
          <cell r="MH56">
            <v>1.0733966655047822</v>
          </cell>
          <cell r="MI56">
            <v>1.0733966655047822</v>
          </cell>
          <cell r="MJ56">
            <v>1.0733966655047822</v>
          </cell>
          <cell r="MK56">
            <v>1.0733966655047822</v>
          </cell>
          <cell r="ML56">
            <v>0</v>
          </cell>
          <cell r="MM56">
            <v>20.05735889883114</v>
          </cell>
          <cell r="MN56">
            <v>36.602878652286414</v>
          </cell>
          <cell r="MO56">
            <v>15.504000248170616</v>
          </cell>
          <cell r="MP56">
            <v>21.002162747860833</v>
          </cell>
          <cell r="MQ56">
            <v>12.737182990261996</v>
          </cell>
          <cell r="MR56">
            <v>0</v>
          </cell>
          <cell r="MS56">
            <v>0</v>
          </cell>
          <cell r="MT56">
            <v>2.3475149105367792</v>
          </cell>
          <cell r="MU56">
            <v>0</v>
          </cell>
          <cell r="MV56">
            <v>0</v>
          </cell>
          <cell r="MW56">
            <v>0</v>
          </cell>
          <cell r="MX56">
            <v>1.4657654075546718</v>
          </cell>
          <cell r="MY56">
            <v>0</v>
          </cell>
          <cell r="MZ56">
            <v>0</v>
          </cell>
          <cell r="NA56">
            <v>0</v>
          </cell>
          <cell r="NB56">
            <v>0</v>
          </cell>
          <cell r="NC56" t="str">
            <v/>
          </cell>
          <cell r="ND56">
            <v>7.0247689151172885</v>
          </cell>
          <cell r="NE56">
            <v>0</v>
          </cell>
          <cell r="NF56">
            <v>0</v>
          </cell>
          <cell r="NG56" t="str">
            <v>N/A</v>
          </cell>
          <cell r="NH56">
            <v>1.9643801425640377</v>
          </cell>
          <cell r="NI56" t="str">
            <v>N/A</v>
          </cell>
          <cell r="NJ56" t="str">
            <v>N/A</v>
          </cell>
          <cell r="NK56" t="str">
            <v>N/A</v>
          </cell>
          <cell r="NL56" t="str">
            <v>N/A</v>
          </cell>
          <cell r="NM56">
            <v>196.8</v>
          </cell>
          <cell r="NN56">
            <v>280.44</v>
          </cell>
          <cell r="NO56">
            <v>492</v>
          </cell>
          <cell r="NP56">
            <v>0</v>
          </cell>
          <cell r="NQ56">
            <v>307.2</v>
          </cell>
          <cell r="NR56">
            <v>0</v>
          </cell>
          <cell r="NS56">
            <v>0</v>
          </cell>
          <cell r="NT56">
            <v>0</v>
          </cell>
          <cell r="NU56">
            <v>18.231634915426532</v>
          </cell>
          <cell r="NV56">
            <v>45.700408746419164</v>
          </cell>
          <cell r="NW56">
            <v>16.531975429610295</v>
          </cell>
          <cell r="NX56">
            <v>0</v>
          </cell>
          <cell r="NY56">
            <v>0</v>
          </cell>
          <cell r="NZ56">
            <v>12.644584047211119</v>
          </cell>
          <cell r="OA56">
            <v>2.4742813630306491</v>
          </cell>
          <cell r="OB56">
            <v>0</v>
          </cell>
          <cell r="OC56">
            <v>1.4131100193685278</v>
          </cell>
          <cell r="OD56">
            <v>1.0733966655047822</v>
          </cell>
          <cell r="OE56">
            <v>15.458578764105512</v>
          </cell>
          <cell r="OF56">
            <v>0</v>
          </cell>
          <cell r="OG56">
            <v>1.7999999999999998</v>
          </cell>
          <cell r="OH56">
            <v>0</v>
          </cell>
          <cell r="OI56">
            <v>0</v>
          </cell>
          <cell r="OJ56">
            <v>0</v>
          </cell>
          <cell r="OK56">
            <v>1.1239024390243901</v>
          </cell>
          <cell r="OL56">
            <v>0</v>
          </cell>
          <cell r="OM56">
            <v>0</v>
          </cell>
          <cell r="ON56">
            <v>0</v>
          </cell>
          <cell r="OO56">
            <v>0</v>
          </cell>
          <cell r="OP56">
            <v>34.164773248951001</v>
          </cell>
          <cell r="OQ56">
            <v>35.150238651573638</v>
          </cell>
          <cell r="OR56">
            <v>30.619259698016162</v>
          </cell>
          <cell r="OS56">
            <v>30.619259698016162</v>
          </cell>
          <cell r="OT56">
            <v>35.154527806854681</v>
          </cell>
          <cell r="OU56">
            <v>34.372948400087452</v>
          </cell>
          <cell r="OV56">
            <v>35.283488408971266</v>
          </cell>
          <cell r="OW56">
            <v>4.3445248932826042</v>
          </cell>
          <cell r="OX56">
            <v>0.79901134234776949</v>
          </cell>
          <cell r="OY56">
            <v>5.3342794511862834</v>
          </cell>
          <cell r="OZ56">
            <v>4.552700044419062</v>
          </cell>
          <cell r="PA56">
            <v>5.463240053302874</v>
          </cell>
          <cell r="PB56">
            <v>0</v>
          </cell>
          <cell r="PC56">
            <v>28.356761796629321</v>
          </cell>
          <cell r="PD56">
            <v>0</v>
          </cell>
          <cell r="PE56">
            <v>25.413985549353409</v>
          </cell>
          <cell r="PF56">
            <v>29.178258079689382</v>
          </cell>
          <cell r="PG56">
            <v>28.529547172072586</v>
          </cell>
          <cell r="PH56">
            <v>29.285295379446151</v>
          </cell>
          <cell r="PI56">
            <v>5.8080114523216695</v>
          </cell>
          <cell r="PJ56">
            <v>0</v>
          </cell>
          <cell r="PK56">
            <v>5.2052741486627481</v>
          </cell>
          <cell r="PL56">
            <v>5.9762697271652963</v>
          </cell>
          <cell r="PM56">
            <v>5.8434012280148675</v>
          </cell>
          <cell r="PN56">
            <v>5.9981930295251153</v>
          </cell>
          <cell r="PO56">
            <v>0</v>
          </cell>
          <cell r="PP56">
            <v>1</v>
          </cell>
          <cell r="PQ56">
            <v>0.04</v>
          </cell>
          <cell r="PR56">
            <v>1</v>
          </cell>
          <cell r="PS56">
            <v>0.04</v>
          </cell>
          <cell r="PT56" t="str">
            <v>1: Yes</v>
          </cell>
          <cell r="PU56" t="str">
            <v>1: Yes</v>
          </cell>
          <cell r="PV56" t="str">
            <v>Blank</v>
          </cell>
          <cell r="PW56" t="str">
            <v>1: Yes</v>
          </cell>
          <cell r="PX56" t="str">
            <v>1: Only patients with CD4 &lt;</v>
          </cell>
          <cell r="PY56">
            <v>1</v>
          </cell>
          <cell r="PZ56" t="str">
            <v>1: Yes</v>
          </cell>
          <cell r="QA56" t="str">
            <v>N/A</v>
          </cell>
          <cell r="QB56">
            <v>42</v>
          </cell>
          <cell r="QC56">
            <v>0</v>
          </cell>
          <cell r="QD56">
            <v>0</v>
          </cell>
          <cell r="QE56">
            <v>1.4832514652550464</v>
          </cell>
          <cell r="QF56">
            <v>0</v>
          </cell>
          <cell r="QG56">
            <v>0.6176533034800904</v>
          </cell>
          <cell r="QH56">
            <v>0</v>
          </cell>
          <cell r="QI56">
            <v>27.58757815439996</v>
          </cell>
          <cell r="QJ56">
            <v>4.3445248932826042</v>
          </cell>
          <cell r="QK56">
            <v>0.13176543253329817</v>
          </cell>
          <cell r="QL56">
            <v>0</v>
          </cell>
          <cell r="QM56">
            <v>0</v>
          </cell>
          <cell r="QN56">
            <v>1.4832514652550461</v>
          </cell>
          <cell r="QO56">
            <v>0</v>
          </cell>
          <cell r="QP56">
            <v>0.6176533034800904</v>
          </cell>
          <cell r="QQ56">
            <v>0</v>
          </cell>
          <cell r="QR56">
            <v>27.587578154399957</v>
          </cell>
          <cell r="QS56">
            <v>0.79901134234776949</v>
          </cell>
          <cell r="QT56">
            <v>0.13176543253329817</v>
          </cell>
          <cell r="QU56">
            <v>0</v>
          </cell>
          <cell r="QV56">
            <v>0</v>
          </cell>
          <cell r="QW56">
            <v>1.4832514652550464</v>
          </cell>
          <cell r="QX56">
            <v>0</v>
          </cell>
          <cell r="QY56">
            <v>0.6176533034800904</v>
          </cell>
          <cell r="QZ56">
            <v>0</v>
          </cell>
          <cell r="RA56">
            <v>27.587578154399957</v>
          </cell>
          <cell r="RB56">
            <v>5.3299902959052439</v>
          </cell>
          <cell r="RC56">
            <v>0.13176543253329817</v>
          </cell>
          <cell r="RD56">
            <v>0</v>
          </cell>
          <cell r="RE56">
            <v>0</v>
          </cell>
          <cell r="RF56">
            <v>0</v>
          </cell>
          <cell r="RG56">
            <v>0</v>
          </cell>
          <cell r="RH56">
            <v>0</v>
          </cell>
          <cell r="RI56">
            <v>0</v>
          </cell>
          <cell r="RJ56">
            <v>0</v>
          </cell>
          <cell r="RK56">
            <v>0</v>
          </cell>
          <cell r="RL56">
            <v>0</v>
          </cell>
          <cell r="RM56">
            <v>0</v>
          </cell>
          <cell r="RN56">
            <v>0</v>
          </cell>
          <cell r="RO56">
            <v>0</v>
          </cell>
          <cell r="RP56">
            <v>0</v>
          </cell>
          <cell r="RQ56">
            <v>0</v>
          </cell>
          <cell r="RR56">
            <v>0</v>
          </cell>
          <cell r="RS56">
            <v>0</v>
          </cell>
          <cell r="RT56">
            <v>0</v>
          </cell>
          <cell r="RU56">
            <v>0</v>
          </cell>
          <cell r="RV56">
            <v>0</v>
          </cell>
          <cell r="RW56">
            <v>6.7490543364237814</v>
          </cell>
          <cell r="RX56">
            <v>6.6742474341489411</v>
          </cell>
          <cell r="RY56">
            <v>7.0181950744071191</v>
          </cell>
          <cell r="RZ56">
            <v>6.6681476900151901</v>
          </cell>
          <cell r="SA56">
            <v>7.1500139177882227</v>
          </cell>
          <cell r="SB56">
            <v>6.6736415273735146</v>
          </cell>
          <cell r="SC56">
            <v>0</v>
          </cell>
          <cell r="SD56">
            <v>0.10742726835888031</v>
          </cell>
          <cell r="SE56">
            <v>5.4328669902907897E-2</v>
          </cell>
          <cell r="SF56">
            <v>0.12107532149790902</v>
          </cell>
          <cell r="SG56">
            <v>0.12417981692093233</v>
          </cell>
          <cell r="SH56">
            <v>0.14746353259360717</v>
          </cell>
          <cell r="SI56">
            <v>0</v>
          </cell>
          <cell r="SJ56">
            <v>6.5891467220175732</v>
          </cell>
          <cell r="SK56">
            <v>6.9373257743611196</v>
          </cell>
          <cell r="SL56">
            <v>6.4879246784841067</v>
          </cell>
          <cell r="SM56">
            <v>6.9651698033973677</v>
          </cell>
          <cell r="SN56">
            <v>6.4541391415343732</v>
          </cell>
          <cell r="SO56">
            <v>0</v>
          </cell>
          <cell r="SP56">
            <v>0</v>
          </cell>
          <cell r="SQ56">
            <v>0</v>
          </cell>
          <cell r="SR56">
            <v>0</v>
          </cell>
          <cell r="SS56">
            <v>0</v>
          </cell>
          <cell r="ST56">
            <v>0</v>
          </cell>
          <cell r="SU56">
            <v>0</v>
          </cell>
          <cell r="SV56">
            <v>0</v>
          </cell>
          <cell r="SW56">
            <v>0</v>
          </cell>
          <cell r="SX56">
            <v>0</v>
          </cell>
          <cell r="SY56">
            <v>0</v>
          </cell>
          <cell r="SZ56">
            <v>0</v>
          </cell>
          <cell r="TA56">
            <v>0</v>
          </cell>
          <cell r="TB56">
            <v>0</v>
          </cell>
          <cell r="TC56">
            <v>0</v>
          </cell>
          <cell r="TD56">
            <v>0</v>
          </cell>
          <cell r="TE56">
            <v>0</v>
          </cell>
          <cell r="TF56">
            <v>0</v>
          </cell>
          <cell r="TG56">
            <v>0</v>
          </cell>
          <cell r="TH56">
            <v>0</v>
          </cell>
          <cell r="TI56">
            <v>0</v>
          </cell>
          <cell r="TJ56">
            <v>0</v>
          </cell>
          <cell r="TK56">
            <v>0</v>
          </cell>
          <cell r="TL56">
            <v>0</v>
          </cell>
          <cell r="TM56">
            <v>0</v>
          </cell>
          <cell r="TN56">
            <v>0</v>
          </cell>
          <cell r="TO56">
            <v>0</v>
          </cell>
          <cell r="TP56">
            <v>0</v>
          </cell>
          <cell r="TQ56">
            <v>0</v>
          </cell>
          <cell r="TR56">
            <v>0</v>
          </cell>
          <cell r="TS56">
            <v>0</v>
          </cell>
          <cell r="TT56">
            <v>5.2480346047327944E-2</v>
          </cell>
          <cell r="TU56">
            <v>2.6540630143091302E-2</v>
          </cell>
          <cell r="TV56">
            <v>5.9147690033174896E-2</v>
          </cell>
          <cell r="TW56">
            <v>6.0664297469922975E-2</v>
          </cell>
          <cell r="TX56">
            <v>7.2038853245533538E-2</v>
          </cell>
          <cell r="TY56">
            <v>0</v>
          </cell>
          <cell r="TZ56">
            <v>1.1860266969610906</v>
          </cell>
          <cell r="UA56">
            <v>1.1519163763066205</v>
          </cell>
          <cell r="UB56">
            <v>1</v>
          </cell>
          <cell r="UC56">
            <v>60</v>
          </cell>
          <cell r="UD56">
            <v>1</v>
          </cell>
          <cell r="UE56">
            <v>0</v>
          </cell>
          <cell r="UF56">
            <v>1</v>
          </cell>
          <cell r="UG56">
            <v>30</v>
          </cell>
          <cell r="UH56">
            <v>0</v>
          </cell>
          <cell r="UI56">
            <v>0</v>
          </cell>
          <cell r="UJ56">
            <v>1.2919029340676544</v>
          </cell>
          <cell r="UK56">
            <v>1.2919029340676547</v>
          </cell>
          <cell r="UL56">
            <v>1.2919029340676544</v>
          </cell>
          <cell r="UM56">
            <v>1.2919029340676544</v>
          </cell>
          <cell r="UN56">
            <v>1.2919029340676544</v>
          </cell>
          <cell r="UO56">
            <v>1.2919029340676544</v>
          </cell>
          <cell r="UP56">
            <v>0</v>
          </cell>
          <cell r="UQ56">
            <v>0</v>
          </cell>
          <cell r="UR56">
            <v>0</v>
          </cell>
          <cell r="US56">
            <v>0</v>
          </cell>
          <cell r="UT56">
            <v>0</v>
          </cell>
          <cell r="UU56">
            <v>0</v>
          </cell>
          <cell r="UV56">
            <v>0</v>
          </cell>
          <cell r="UW56">
            <v>0</v>
          </cell>
          <cell r="UX56">
            <v>0</v>
          </cell>
          <cell r="UY56">
            <v>0</v>
          </cell>
          <cell r="UZ56">
            <v>0</v>
          </cell>
          <cell r="VA56">
            <v>0</v>
          </cell>
          <cell r="VB56">
            <v>0</v>
          </cell>
          <cell r="VC56">
            <v>0</v>
          </cell>
          <cell r="VD56">
            <v>0</v>
          </cell>
          <cell r="VE56">
            <v>0</v>
          </cell>
          <cell r="VF56">
            <v>0</v>
          </cell>
          <cell r="VG56">
            <v>0</v>
          </cell>
          <cell r="VH56">
            <v>0</v>
          </cell>
          <cell r="VI56">
            <v>0</v>
          </cell>
          <cell r="VJ56">
            <v>0</v>
          </cell>
          <cell r="VK56">
            <v>0</v>
          </cell>
          <cell r="VL56">
            <v>0</v>
          </cell>
          <cell r="VM56">
            <v>0</v>
          </cell>
          <cell r="VN56">
            <v>0</v>
          </cell>
          <cell r="VO56">
            <v>0</v>
          </cell>
          <cell r="VP56">
            <v>0</v>
          </cell>
          <cell r="VQ56">
            <v>0</v>
          </cell>
          <cell r="VR56">
            <v>0</v>
          </cell>
          <cell r="VS56">
            <v>0</v>
          </cell>
          <cell r="VT56">
            <v>0</v>
          </cell>
          <cell r="VU56">
            <v>0</v>
          </cell>
          <cell r="VV56">
            <v>0</v>
          </cell>
          <cell r="VW56">
            <v>0</v>
          </cell>
          <cell r="VX56">
            <v>0</v>
          </cell>
          <cell r="VY56">
            <v>0</v>
          </cell>
          <cell r="VZ56">
            <v>0</v>
          </cell>
          <cell r="WA56">
            <v>0</v>
          </cell>
          <cell r="WB56">
            <v>0</v>
          </cell>
          <cell r="WC56">
            <v>0</v>
          </cell>
          <cell r="WD56">
            <v>0</v>
          </cell>
          <cell r="WE56">
            <v>0</v>
          </cell>
          <cell r="WF56">
            <v>0</v>
          </cell>
          <cell r="WG56">
            <v>0</v>
          </cell>
          <cell r="WH56">
            <v>1.2919029340676544</v>
          </cell>
          <cell r="WI56">
            <v>1.2919029340676544</v>
          </cell>
          <cell r="WJ56">
            <v>1.2919029340676544</v>
          </cell>
          <cell r="WK56">
            <v>1.2919029340676544</v>
          </cell>
          <cell r="WL56">
            <v>1.2919029340676544</v>
          </cell>
          <cell r="WM56">
            <v>0</v>
          </cell>
          <cell r="WN56">
            <v>0</v>
          </cell>
          <cell r="WO56">
            <v>3.3868756696448012</v>
          </cell>
          <cell r="WP56">
            <v>3.8521724117594651</v>
          </cell>
          <cell r="WQ56">
            <v>1.712828158709409</v>
          </cell>
          <cell r="WR56">
            <v>3.8171598965523965</v>
          </cell>
          <cell r="WS56">
            <v>3.9150357913357925</v>
          </cell>
          <cell r="WT56">
            <v>4.649105002211253</v>
          </cell>
          <cell r="WU56">
            <v>0</v>
          </cell>
          <cell r="WV56">
            <v>0.86771206002136814</v>
          </cell>
          <cell r="WW56">
            <v>0.43882379957933859</v>
          </cell>
          <cell r="WX56">
            <v>0.97795018191966876</v>
          </cell>
          <cell r="WY56">
            <v>1.0030258276099169</v>
          </cell>
          <cell r="WZ56">
            <v>1.1910931702867762</v>
          </cell>
          <cell r="XA56">
            <v>0</v>
          </cell>
          <cell r="XB56">
            <v>0</v>
          </cell>
          <cell r="XC56">
            <v>0</v>
          </cell>
          <cell r="XD56">
            <v>0</v>
          </cell>
          <cell r="XE56">
            <v>0</v>
          </cell>
          <cell r="XF56">
            <v>0</v>
          </cell>
          <cell r="XG56">
            <v>0</v>
          </cell>
          <cell r="XH56">
            <v>0</v>
          </cell>
          <cell r="XI56">
            <v>0</v>
          </cell>
          <cell r="XJ56">
            <v>0</v>
          </cell>
          <cell r="XK56">
            <v>0</v>
          </cell>
          <cell r="XL56">
            <v>0</v>
          </cell>
          <cell r="XM56">
            <v>0</v>
          </cell>
          <cell r="XN56">
            <v>0</v>
          </cell>
          <cell r="XO56">
            <v>0</v>
          </cell>
          <cell r="XP56">
            <v>0</v>
          </cell>
          <cell r="XQ56">
            <v>0</v>
          </cell>
          <cell r="XR56">
            <v>0</v>
          </cell>
          <cell r="XS56">
            <v>0</v>
          </cell>
          <cell r="XT56">
            <v>0</v>
          </cell>
          <cell r="XU56">
            <v>0</v>
          </cell>
          <cell r="XV56">
            <v>0</v>
          </cell>
          <cell r="XW56">
            <v>0</v>
          </cell>
          <cell r="XX56">
            <v>0</v>
          </cell>
          <cell r="XY56">
            <v>0</v>
          </cell>
          <cell r="XZ56">
            <v>0</v>
          </cell>
          <cell r="YA56">
            <v>0</v>
          </cell>
          <cell r="YB56">
            <v>0</v>
          </cell>
          <cell r="YC56">
            <v>0</v>
          </cell>
          <cell r="YD56">
            <v>0</v>
          </cell>
          <cell r="YE56">
            <v>0</v>
          </cell>
          <cell r="YF56">
            <v>0</v>
          </cell>
          <cell r="YG56">
            <v>0</v>
          </cell>
          <cell r="YH56">
            <v>0</v>
          </cell>
          <cell r="YI56">
            <v>0</v>
          </cell>
          <cell r="YJ56">
            <v>0</v>
          </cell>
          <cell r="YK56">
            <v>0</v>
          </cell>
          <cell r="YL56">
            <v>2.5191636096234329</v>
          </cell>
          <cell r="YM56">
            <v>1.2740043591300705</v>
          </cell>
          <cell r="YN56">
            <v>2.839209714632728</v>
          </cell>
          <cell r="YO56">
            <v>2.9120099637258754</v>
          </cell>
          <cell r="YP56">
            <v>3.4580118319244768</v>
          </cell>
          <cell r="YQ56">
            <v>0</v>
          </cell>
          <cell r="YR56">
            <v>2.0144838185809952</v>
          </cell>
          <cell r="YS56">
            <v>0.86771206002136814</v>
          </cell>
          <cell r="YT56">
            <v>0</v>
          </cell>
          <cell r="YU56">
            <v>0</v>
          </cell>
          <cell r="YV56">
            <v>0.46551076181403872</v>
          </cell>
          <cell r="YW56">
            <v>0</v>
          </cell>
          <cell r="YX56">
            <v>3.9169029228398884E-2</v>
          </cell>
          <cell r="YY56">
            <v>0</v>
          </cell>
          <cell r="YZ56">
            <v>0</v>
          </cell>
          <cell r="ZA56">
            <v>2.2912382227149823</v>
          </cell>
          <cell r="ZB56">
            <v>0.98692033159748116</v>
          </cell>
          <cell r="ZC56">
            <v>0</v>
          </cell>
          <cell r="ZD56">
            <v>0</v>
          </cell>
          <cell r="ZE56">
            <v>0.52946369720894904</v>
          </cell>
          <cell r="ZF56">
            <v>0</v>
          </cell>
          <cell r="ZG56">
            <v>4.4550160238052819E-2</v>
          </cell>
          <cell r="ZH56">
            <v>0</v>
          </cell>
          <cell r="ZI56">
            <v>0</v>
          </cell>
          <cell r="ZJ56">
            <v>0.03</v>
          </cell>
          <cell r="ZK56">
            <v>34.500781338998188</v>
          </cell>
          <cell r="ZL56">
            <v>34.500781338998188</v>
          </cell>
          <cell r="ZM56">
            <v>34.500781338998188</v>
          </cell>
          <cell r="ZN56">
            <v>24.070312562091758</v>
          </cell>
          <cell r="ZO56">
            <v>24.070312562091754</v>
          </cell>
          <cell r="ZP56">
            <v>280.65984447398989</v>
          </cell>
          <cell r="ZQ56">
            <v>0</v>
          </cell>
          <cell r="ZR56">
            <v>0</v>
          </cell>
          <cell r="ZS56">
            <v>43</v>
          </cell>
          <cell r="ZT56">
            <v>23</v>
          </cell>
          <cell r="ZU56">
            <v>20</v>
          </cell>
          <cell r="ZV56">
            <v>2.407031256209176</v>
          </cell>
          <cell r="ZW56">
            <v>2.407031256209176</v>
          </cell>
        </row>
        <row r="57">
          <cell r="A57" t="str">
            <v>Zambia_3</v>
          </cell>
          <cell r="B57" t="str">
            <v>Zambia</v>
          </cell>
          <cell r="C57" t="str">
            <v>CHRESO Kabwe</v>
          </cell>
          <cell r="D57" t="str">
            <v>Health Center</v>
          </cell>
          <cell r="E57" t="str">
            <v>Primary</v>
          </cell>
          <cell r="F57" t="str">
            <v>Urban</v>
          </cell>
          <cell r="G57" t="str">
            <v>Yes</v>
          </cell>
          <cell r="H57">
            <v>39504</v>
          </cell>
          <cell r="I57" t="e">
            <v>#VALUE!</v>
          </cell>
          <cell r="J57">
            <v>0</v>
          </cell>
          <cell r="K57">
            <v>0</v>
          </cell>
          <cell r="L57">
            <v>0</v>
          </cell>
          <cell r="M57" t="str">
            <v>USD</v>
          </cell>
          <cell r="N57">
            <v>1</v>
          </cell>
          <cell r="O57">
            <v>0</v>
          </cell>
          <cell r="P57">
            <v>1</v>
          </cell>
          <cell r="Q57">
            <v>0</v>
          </cell>
          <cell r="R57">
            <v>0</v>
          </cell>
          <cell r="S57">
            <v>0</v>
          </cell>
          <cell r="T57">
            <v>0</v>
          </cell>
          <cell r="U57" t="str">
            <v>Jan-10</v>
          </cell>
          <cell r="V57" t="str">
            <v>Dec-10</v>
          </cell>
          <cell r="W57">
            <v>99.916666666666671</v>
          </cell>
          <cell r="X57">
            <v>1359.1666666666667</v>
          </cell>
          <cell r="Y57">
            <v>42.083333333333336</v>
          </cell>
          <cell r="Z57">
            <v>120.25</v>
          </cell>
          <cell r="AA57">
            <v>0</v>
          </cell>
          <cell r="AB57">
            <v>1621.4166666666667</v>
          </cell>
          <cell r="AC57">
            <v>1521.5</v>
          </cell>
          <cell r="AD57">
            <v>5.3449144266844835</v>
          </cell>
          <cell r="AE57">
            <v>17.066094464717068</v>
          </cell>
          <cell r="AF57">
            <v>1.4</v>
          </cell>
          <cell r="AG57">
            <v>5.7</v>
          </cell>
          <cell r="AH57">
            <v>4.8</v>
          </cell>
          <cell r="AI57">
            <v>4.8</v>
          </cell>
          <cell r="AJ57">
            <v>0</v>
          </cell>
          <cell r="AK57">
            <v>20</v>
          </cell>
          <cell r="AL57">
            <v>16.5</v>
          </cell>
          <cell r="AM57">
            <v>20</v>
          </cell>
          <cell r="AN57">
            <v>20</v>
          </cell>
          <cell r="AO57">
            <v>0</v>
          </cell>
          <cell r="AP57">
            <v>0.6</v>
          </cell>
          <cell r="AQ57">
            <v>5.7</v>
          </cell>
          <cell r="AR57">
            <v>4.8</v>
          </cell>
          <cell r="AS57">
            <v>4.8</v>
          </cell>
          <cell r="AT57">
            <v>0</v>
          </cell>
          <cell r="AU57">
            <v>2</v>
          </cell>
          <cell r="AV57">
            <v>2.4</v>
          </cell>
          <cell r="AW57">
            <v>3</v>
          </cell>
          <cell r="AX57">
            <v>3</v>
          </cell>
          <cell r="AY57">
            <v>0</v>
          </cell>
          <cell r="AZ57">
            <v>167262.19166666668</v>
          </cell>
          <cell r="BA57" t="str">
            <v>1: Yes</v>
          </cell>
          <cell r="BB57" t="str">
            <v>32</v>
          </cell>
          <cell r="BC57" t="str">
            <v>87</v>
          </cell>
          <cell r="BD57" t="str">
            <v>9</v>
          </cell>
          <cell r="BE57" t="str">
            <v>29</v>
          </cell>
          <cell r="BF57" t="str">
            <v>N/A</v>
          </cell>
          <cell r="BG57" t="str">
            <v>N/A</v>
          </cell>
          <cell r="BH57" t="str">
            <v>0: No</v>
          </cell>
          <cell r="BI57" t="str">
            <v>N/A</v>
          </cell>
          <cell r="BJ57" t="str">
            <v>N/A</v>
          </cell>
          <cell r="BK57" t="str">
            <v>0: No</v>
          </cell>
          <cell r="BL57">
            <v>0.42626920388575923</v>
          </cell>
          <cell r="BM57" t="str">
            <v>1: Yes</v>
          </cell>
          <cell r="BN57" t="str">
            <v>32</v>
          </cell>
          <cell r="BO57" t="str">
            <v>87</v>
          </cell>
          <cell r="BP57" t="str">
            <v>9</v>
          </cell>
          <cell r="BQ57" t="str">
            <v>29</v>
          </cell>
          <cell r="BR57" t="str">
            <v>N/A</v>
          </cell>
          <cell r="BS57" t="str">
            <v>N/A</v>
          </cell>
          <cell r="BT57" t="str">
            <v>1: Yes</v>
          </cell>
          <cell r="BU57" t="str">
            <v>0: No</v>
          </cell>
          <cell r="BV57" t="str">
            <v>0: No</v>
          </cell>
          <cell r="BW57" t="str">
            <v>0: No</v>
          </cell>
          <cell r="BX57" t="str">
            <v>0: No</v>
          </cell>
          <cell r="BY57" t="str">
            <v>0: No</v>
          </cell>
          <cell r="BZ57" t="str">
            <v>0: No</v>
          </cell>
          <cell r="CA57" t="str">
            <v/>
          </cell>
          <cell r="CB57" t="str">
            <v/>
          </cell>
          <cell r="CC57">
            <v>138.84179615138484</v>
          </cell>
          <cell r="CD57">
            <v>39.102000040165088</v>
          </cell>
          <cell r="CE57">
            <v>145.39169293840166</v>
          </cell>
          <cell r="CF57">
            <v>95.702493000334414</v>
          </cell>
          <cell r="CG57">
            <v>26.890955182512386</v>
          </cell>
          <cell r="CH57">
            <v>100.22133590993947</v>
          </cell>
          <cell r="CI57">
            <v>99.956223453998348</v>
          </cell>
          <cell r="CJ57">
            <v>102.48115836968941</v>
          </cell>
          <cell r="CK57">
            <v>102.42700036886218</v>
          </cell>
          <cell r="CL57">
            <v>0</v>
          </cell>
          <cell r="CM57">
            <v>43.13930315105042</v>
          </cell>
          <cell r="CN57">
            <v>12.211044857652702</v>
          </cell>
          <cell r="CO57">
            <v>45.170357028462192</v>
          </cell>
          <cell r="CP57">
            <v>45.051228168319383</v>
          </cell>
          <cell r="CQ57">
            <v>46.167786037152688</v>
          </cell>
          <cell r="CR57">
            <v>46.167786037152695</v>
          </cell>
          <cell r="CS57">
            <v>0</v>
          </cell>
          <cell r="CT57">
            <v>100.22133590993947</v>
          </cell>
          <cell r="CU57">
            <v>100.0320540892897</v>
          </cell>
          <cell r="CV57">
            <v>102.42700036886218</v>
          </cell>
          <cell r="CW57">
            <v>45.170357028462192</v>
          </cell>
          <cell r="CX57">
            <v>45.084761425753861</v>
          </cell>
          <cell r="CY57">
            <v>46.167786037152695</v>
          </cell>
          <cell r="CZ57">
            <v>65.263955219151413</v>
          </cell>
          <cell r="DA57">
            <v>18.274998894439339</v>
          </cell>
          <cell r="DB57">
            <v>68.16865595693983</v>
          </cell>
          <cell r="DC57">
            <v>69.90576199286528</v>
          </cell>
          <cell r="DD57">
            <v>69.851603992038051</v>
          </cell>
          <cell r="DE57">
            <v>0</v>
          </cell>
          <cell r="DF57">
            <v>12.972548625638527</v>
          </cell>
          <cell r="DG57">
            <v>3.6720197503212519</v>
          </cell>
          <cell r="DH57">
            <v>13.54748930486673</v>
          </cell>
          <cell r="DI57">
            <v>13.883252754639257</v>
          </cell>
          <cell r="DJ57">
            <v>13.883252754639257</v>
          </cell>
          <cell r="DK57">
            <v>0</v>
          </cell>
          <cell r="DL57">
            <v>5.6111967097508977</v>
          </cell>
          <cell r="DM57">
            <v>1.5883097250775375</v>
          </cell>
          <cell r="DN57">
            <v>5.8598837905001089</v>
          </cell>
          <cell r="DO57">
            <v>6.0051162208411037</v>
          </cell>
          <cell r="DP57">
            <v>6.0051162208411029</v>
          </cell>
          <cell r="DQ57">
            <v>0</v>
          </cell>
          <cell r="DR57">
            <v>8.73406494805314</v>
          </cell>
          <cell r="DS57">
            <v>2.4722712487239633</v>
          </cell>
          <cell r="DT57">
            <v>9.1211569049668686</v>
          </cell>
          <cell r="DU57">
            <v>9.3472173239426581</v>
          </cell>
          <cell r="DV57">
            <v>9.3472173239426564</v>
          </cell>
          <cell r="DW57">
            <v>0</v>
          </cell>
          <cell r="DX57">
            <v>0</v>
          </cell>
          <cell r="DY57">
            <v>0</v>
          </cell>
          <cell r="DZ57">
            <v>0</v>
          </cell>
          <cell r="EA57">
            <v>0</v>
          </cell>
          <cell r="EB57">
            <v>0</v>
          </cell>
          <cell r="EC57">
            <v>0</v>
          </cell>
          <cell r="ED57">
            <v>7.7784931516995197</v>
          </cell>
          <cell r="EE57">
            <v>2.201786349393879</v>
          </cell>
          <cell r="EF57">
            <v>8.1232343637055706</v>
          </cell>
          <cell r="EG57">
            <v>8.3245620881193272</v>
          </cell>
          <cell r="EH57">
            <v>8.3245620881193254</v>
          </cell>
          <cell r="EI57">
            <v>0</v>
          </cell>
          <cell r="EJ57">
            <v>31.283326710050329</v>
          </cell>
          <cell r="EK57">
            <v>8.8550829023701532</v>
          </cell>
          <cell r="EL57">
            <v>32.669797296997835</v>
          </cell>
          <cell r="EM57">
            <v>33.479491521289901</v>
          </cell>
          <cell r="EN57">
            <v>33.479491521289901</v>
          </cell>
          <cell r="EO57">
            <v>0</v>
          </cell>
          <cell r="EP57">
            <v>7.1982107870410186</v>
          </cell>
          <cell r="EQ57">
            <v>2.0375311698389629</v>
          </cell>
          <cell r="ER57">
            <v>7.5172340043408061</v>
          </cell>
          <cell r="ES57">
            <v>7.7035425051445738</v>
          </cell>
          <cell r="ET57">
            <v>7.7035425051445738</v>
          </cell>
          <cell r="EU57">
            <v>0</v>
          </cell>
          <cell r="EV57">
            <v>0.61674461633345323</v>
          </cell>
          <cell r="EW57">
            <v>0.61674461633345323</v>
          </cell>
          <cell r="EX57">
            <v>1.2334892326669065</v>
          </cell>
          <cell r="EY57">
            <v>0</v>
          </cell>
          <cell r="EZ57">
            <v>1.2334892326669065</v>
          </cell>
          <cell r="FA57">
            <v>1.2334892326669065</v>
          </cell>
          <cell r="FB57">
            <v>9.2511692450018002E-2</v>
          </cell>
          <cell r="FC57">
            <v>1.2334892326669065</v>
          </cell>
          <cell r="FD57">
            <v>0.61674461633345323</v>
          </cell>
          <cell r="FE57">
            <v>6.8767024721180041</v>
          </cell>
          <cell r="FF57">
            <v>0.61674461633345323</v>
          </cell>
          <cell r="FG57">
            <v>4.9339569306676259</v>
          </cell>
          <cell r="FH57">
            <v>5.5507015470010792</v>
          </cell>
          <cell r="FI57">
            <v>0.17457621300450293</v>
          </cell>
          <cell r="FJ57">
            <v>0.17457621300450293</v>
          </cell>
          <cell r="FK57">
            <v>0.34915242600900587</v>
          </cell>
          <cell r="FL57">
            <v>0</v>
          </cell>
          <cell r="FM57">
            <v>0.34915242600900587</v>
          </cell>
          <cell r="FN57">
            <v>0.34915242600900587</v>
          </cell>
          <cell r="FO57">
            <v>0</v>
          </cell>
          <cell r="FP57">
            <v>0.34915242600900587</v>
          </cell>
          <cell r="FQ57">
            <v>0.17457621300450293</v>
          </cell>
          <cell r="FR57">
            <v>1.9203383430495324</v>
          </cell>
          <cell r="FS57">
            <v>0.17457621300450293</v>
          </cell>
          <cell r="FT57">
            <v>1.3966097040360235</v>
          </cell>
          <cell r="FU57">
            <v>1.5711859170405265</v>
          </cell>
          <cell r="FV57">
            <v>0.64578174611718697</v>
          </cell>
          <cell r="FW57">
            <v>0.64578174611718697</v>
          </cell>
          <cell r="FX57">
            <v>1.2915634922343739</v>
          </cell>
          <cell r="FY57">
            <v>0</v>
          </cell>
          <cell r="FZ57">
            <v>1.2915634922343739</v>
          </cell>
          <cell r="GA57">
            <v>1.2915634922343739</v>
          </cell>
          <cell r="GB57">
            <v>9.8586920801840297E-2</v>
          </cell>
          <cell r="GC57">
            <v>1.2915634922343739</v>
          </cell>
          <cell r="GD57">
            <v>0.64578174611718697</v>
          </cell>
          <cell r="GE57">
            <v>7.2021861280908972</v>
          </cell>
          <cell r="GF57">
            <v>0.64578174611718697</v>
          </cell>
          <cell r="GG57">
            <v>5.1662539689374967</v>
          </cell>
          <cell r="GH57">
            <v>5.8120357150546837</v>
          </cell>
          <cell r="GI57">
            <v>37934.513611269751</v>
          </cell>
          <cell r="GJ57">
            <v>23158.829874992072</v>
          </cell>
          <cell r="GK57">
            <v>15074.560568563997</v>
          </cell>
          <cell r="GL57">
            <v>0</v>
          </cell>
          <cell r="GM57">
            <v>9872.3903801002598</v>
          </cell>
          <cell r="GN57">
            <v>10516.953275377035</v>
          </cell>
          <cell r="GO57">
            <v>7586.6488990418184</v>
          </cell>
          <cell r="GP57">
            <v>7586.6488990418184</v>
          </cell>
          <cell r="GQ57">
            <v>6841.1701250079323</v>
          </cell>
          <cell r="GR57">
            <v>9655.3537661019109</v>
          </cell>
          <cell r="GS57">
            <v>7536.4289189246374</v>
          </cell>
          <cell r="GT57">
            <v>0</v>
          </cell>
          <cell r="GU57">
            <v>1</v>
          </cell>
          <cell r="GV57">
            <v>0</v>
          </cell>
          <cell r="GW57">
            <v>12.972548625638527</v>
          </cell>
          <cell r="GX57">
            <v>0</v>
          </cell>
          <cell r="GY57">
            <v>0</v>
          </cell>
          <cell r="GZ57">
            <v>0.70925630878347123</v>
          </cell>
          <cell r="HA57">
            <v>6.68</v>
          </cell>
          <cell r="HB57">
            <v>153.7685709100457</v>
          </cell>
          <cell r="HC57">
            <v>155.39342649704213</v>
          </cell>
          <cell r="HD57">
            <v>411.03564383050383</v>
          </cell>
          <cell r="HE57">
            <v>45.147597390391311</v>
          </cell>
          <cell r="HF57">
            <v>0</v>
          </cell>
          <cell r="HG57">
            <v>140.07682831589364</v>
          </cell>
          <cell r="HH57">
            <v>13.691742594152053</v>
          </cell>
          <cell r="HI57">
            <v>141.40801811230833</v>
          </cell>
          <cell r="HJ57">
            <v>13.985408384733789</v>
          </cell>
          <cell r="HK57">
            <v>374.04243588575849</v>
          </cell>
          <cell r="HL57">
            <v>36.99320794474535</v>
          </cell>
          <cell r="HM57">
            <v>42.949701571740555</v>
          </cell>
          <cell r="HN57">
            <v>2.1978958186507556</v>
          </cell>
          <cell r="HO57">
            <v>0</v>
          </cell>
          <cell r="HP57">
            <v>0</v>
          </cell>
          <cell r="HQ57">
            <v>105.5</v>
          </cell>
          <cell r="HR57">
            <v>178</v>
          </cell>
          <cell r="HS57">
            <v>1060.5</v>
          </cell>
          <cell r="HT57">
            <v>9.9999999999999982</v>
          </cell>
          <cell r="HU57" t="str">
            <v>0: No</v>
          </cell>
          <cell r="HV57" t="str">
            <v>N/A</v>
          </cell>
          <cell r="HW57" t="str">
            <v>N/A</v>
          </cell>
          <cell r="HX57" t="str">
            <v>N/A</v>
          </cell>
          <cell r="HY57" t="str">
            <v>N/A</v>
          </cell>
          <cell r="HZ57" t="str">
            <v>N/A</v>
          </cell>
          <cell r="IA57" t="str">
            <v>N/A</v>
          </cell>
          <cell r="IB57" t="str">
            <v>N/A</v>
          </cell>
          <cell r="IC57" t="str">
            <v>N/A</v>
          </cell>
          <cell r="ID57">
            <v>0</v>
          </cell>
          <cell r="IE57">
            <v>98.5</v>
          </cell>
          <cell r="IF57">
            <v>0</v>
          </cell>
          <cell r="IG57">
            <v>95.5</v>
          </cell>
          <cell r="IH57">
            <v>999</v>
          </cell>
          <cell r="II57">
            <v>58.5</v>
          </cell>
          <cell r="IJ57">
            <v>0</v>
          </cell>
          <cell r="IK57">
            <v>6</v>
          </cell>
          <cell r="IL57">
            <v>0</v>
          </cell>
          <cell r="IM57">
            <v>0</v>
          </cell>
          <cell r="IN57">
            <v>69.71867927321955</v>
          </cell>
          <cell r="IO57">
            <v>99.892548173530486</v>
          </cell>
          <cell r="IP57">
            <v>147.492015144785</v>
          </cell>
          <cell r="IQ57">
            <v>172.19218647545318</v>
          </cell>
          <cell r="IR57">
            <v>165.30723184635235</v>
          </cell>
          <cell r="IS57">
            <v>194.52270660151873</v>
          </cell>
          <cell r="IT57">
            <v>140.60706051568417</v>
          </cell>
          <cell r="IU57">
            <v>169.82253527085052</v>
          </cell>
          <cell r="IV57">
            <v>1096.21</v>
          </cell>
          <cell r="IW57">
            <v>0</v>
          </cell>
          <cell r="IX57">
            <v>1336</v>
          </cell>
          <cell r="IY57">
            <v>0</v>
          </cell>
          <cell r="IZ57">
            <v>11857.448</v>
          </cell>
          <cell r="JA57">
            <v>0</v>
          </cell>
          <cell r="JB57">
            <v>308</v>
          </cell>
          <cell r="JC57">
            <v>13339.716</v>
          </cell>
          <cell r="JD57">
            <v>1756</v>
          </cell>
          <cell r="JE57">
            <v>168</v>
          </cell>
          <cell r="JF57">
            <v>1336</v>
          </cell>
          <cell r="JG57">
            <v>64</v>
          </cell>
          <cell r="JH57">
            <v>11868</v>
          </cell>
          <cell r="JI57">
            <v>0</v>
          </cell>
          <cell r="JJ57">
            <v>308</v>
          </cell>
          <cell r="JK57">
            <v>13517</v>
          </cell>
          <cell r="JL57">
            <v>71.5</v>
          </cell>
          <cell r="JM57">
            <v>22.5</v>
          </cell>
          <cell r="JN57">
            <v>62</v>
          </cell>
          <cell r="JO57">
            <v>30</v>
          </cell>
          <cell r="JP57">
            <v>278</v>
          </cell>
          <cell r="JQ57">
            <v>758</v>
          </cell>
          <cell r="JR57">
            <v>1.5</v>
          </cell>
          <cell r="JS57">
            <v>4.5</v>
          </cell>
          <cell r="JT57">
            <v>0</v>
          </cell>
          <cell r="JU57">
            <v>0</v>
          </cell>
          <cell r="JV57">
            <v>6.3299278719038865</v>
          </cell>
          <cell r="JW57" t="str">
            <v/>
          </cell>
          <cell r="JX57" t="str">
            <v/>
          </cell>
          <cell r="JY57">
            <v>2.9200245362438397</v>
          </cell>
          <cell r="JZ57">
            <v>5.1900501300843969</v>
          </cell>
          <cell r="KA57" t="str">
            <v/>
          </cell>
          <cell r="KB57" t="str">
            <v/>
          </cell>
          <cell r="KC57" t="str">
            <v/>
          </cell>
          <cell r="KD57" t="str">
            <v/>
          </cell>
          <cell r="KE57" t="str">
            <v/>
          </cell>
          <cell r="KF57" t="str">
            <v>Tenofovir/Emtricitabine (TDF/FTC)</v>
          </cell>
          <cell r="KG57">
            <v>14.349895297924997</v>
          </cell>
          <cell r="KH57" t="str">
            <v>0: No</v>
          </cell>
          <cell r="KI57" t="str">
            <v>N/A</v>
          </cell>
          <cell r="KJ57" t="str">
            <v>N/A</v>
          </cell>
          <cell r="KK57" t="str">
            <v>N/A</v>
          </cell>
          <cell r="KL57" t="str">
            <v>N/A</v>
          </cell>
          <cell r="KM57">
            <v>98.5</v>
          </cell>
          <cell r="KN57">
            <v>95.5</v>
          </cell>
          <cell r="KO57">
            <v>1057.5</v>
          </cell>
          <cell r="KP57">
            <v>10</v>
          </cell>
          <cell r="KQ57">
            <v>11.89547682228771</v>
          </cell>
          <cell r="KR57">
            <v>42.443415893521646</v>
          </cell>
          <cell r="KS57">
            <v>10.184865045997716</v>
          </cell>
          <cell r="KT57">
            <v>9.3304921779895356</v>
          </cell>
          <cell r="KU57">
            <v>6.745384216778981</v>
          </cell>
          <cell r="KV57">
            <v>0</v>
          </cell>
          <cell r="KW57">
            <v>1.699483968356267</v>
          </cell>
          <cell r="KX57">
            <v>27.578698559055788</v>
          </cell>
          <cell r="KY57">
            <v>0</v>
          </cell>
          <cell r="KZ57">
            <v>0</v>
          </cell>
          <cell r="LA57">
            <v>0</v>
          </cell>
          <cell r="LB57">
            <v>0</v>
          </cell>
          <cell r="LC57">
            <v>0.64958887296020063</v>
          </cell>
          <cell r="LD57">
            <v>10.541326689897101</v>
          </cell>
          <cell r="LE57">
            <v>0</v>
          </cell>
          <cell r="LF57">
            <v>0</v>
          </cell>
          <cell r="LG57">
            <v>0</v>
          </cell>
          <cell r="LH57">
            <v>0</v>
          </cell>
          <cell r="LI57">
            <v>5.1774268378675989</v>
          </cell>
          <cell r="LJ57">
            <v>19.324065568314989</v>
          </cell>
          <cell r="LK57">
            <v>4.3852487877937962</v>
          </cell>
          <cell r="LL57">
            <v>3.9895918409659354</v>
          </cell>
          <cell r="LM57">
            <v>2.7924378096850972</v>
          </cell>
          <cell r="LN57">
            <v>0</v>
          </cell>
          <cell r="LO57">
            <v>6.0025942683863081</v>
          </cell>
          <cell r="LP57">
            <v>22.403894609172852</v>
          </cell>
          <cell r="LQ57">
            <v>5.0841605421701157</v>
          </cell>
          <cell r="LR57">
            <v>4.6254446209897973</v>
          </cell>
          <cell r="LS57">
            <v>3.23749069106008</v>
          </cell>
          <cell r="LT57">
            <v>0</v>
          </cell>
          <cell r="LU57">
            <v>0</v>
          </cell>
          <cell r="LV57">
            <v>0</v>
          </cell>
          <cell r="LW57">
            <v>0</v>
          </cell>
          <cell r="LX57">
            <v>0</v>
          </cell>
          <cell r="LY57">
            <v>0</v>
          </cell>
          <cell r="LZ57">
            <v>0</v>
          </cell>
          <cell r="MA57">
            <v>0.71545571603380398</v>
          </cell>
          <cell r="MB57">
            <v>0.71545571603380398</v>
          </cell>
          <cell r="MC57">
            <v>0.71545571603380409</v>
          </cell>
          <cell r="MD57">
            <v>0.71545571603380398</v>
          </cell>
          <cell r="ME57">
            <v>0.71545571603380398</v>
          </cell>
          <cell r="MF57">
            <v>0</v>
          </cell>
          <cell r="MG57">
            <v>11.89547682228771</v>
          </cell>
          <cell r="MH57">
            <v>42.443415893521646</v>
          </cell>
          <cell r="MI57">
            <v>10.184865045997716</v>
          </cell>
          <cell r="MJ57">
            <v>9.3304921779895356</v>
          </cell>
          <cell r="MK57">
            <v>6.745384216778981</v>
          </cell>
          <cell r="ML57">
            <v>0</v>
          </cell>
          <cell r="MM57">
            <v>0</v>
          </cell>
          <cell r="MN57">
            <v>0</v>
          </cell>
          <cell r="MO57">
            <v>0</v>
          </cell>
          <cell r="MP57">
            <v>0</v>
          </cell>
          <cell r="MQ57">
            <v>0</v>
          </cell>
          <cell r="MR57">
            <v>0</v>
          </cell>
          <cell r="MS57">
            <v>2.0562265508557331</v>
          </cell>
          <cell r="MT57">
            <v>0</v>
          </cell>
          <cell r="MU57">
            <v>0</v>
          </cell>
          <cell r="MV57">
            <v>0</v>
          </cell>
          <cell r="MW57">
            <v>1.2735776327285808</v>
          </cell>
          <cell r="MX57">
            <v>0</v>
          </cell>
          <cell r="MY57">
            <v>1.5233592023436295</v>
          </cell>
          <cell r="MZ57">
            <v>0</v>
          </cell>
          <cell r="NA57">
            <v>3.2403762142159631</v>
          </cell>
          <cell r="NB57">
            <v>0</v>
          </cell>
          <cell r="NC57">
            <v>2.5179262643568756</v>
          </cell>
          <cell r="ND57" t="str">
            <v/>
          </cell>
          <cell r="NE57">
            <v>0</v>
          </cell>
          <cell r="NF57">
            <v>0</v>
          </cell>
          <cell r="NG57">
            <v>1.9643801425640377</v>
          </cell>
          <cell r="NH57" t="str">
            <v>N/A</v>
          </cell>
          <cell r="NI57">
            <v>0.23520950990968126</v>
          </cell>
          <cell r="NJ57" t="str">
            <v>N/A</v>
          </cell>
          <cell r="NK57">
            <v>0.45159379825285029</v>
          </cell>
          <cell r="NL57" t="str">
            <v>N/A</v>
          </cell>
          <cell r="NM57">
            <v>724.5</v>
          </cell>
          <cell r="NN57">
            <v>2236.5</v>
          </cell>
          <cell r="NO57">
            <v>3150</v>
          </cell>
          <cell r="NP57">
            <v>0</v>
          </cell>
          <cell r="NQ57">
            <v>2065</v>
          </cell>
          <cell r="NR57">
            <v>2470</v>
          </cell>
          <cell r="NS57">
            <v>5254</v>
          </cell>
          <cell r="NT57">
            <v>3.9740574726810243</v>
          </cell>
          <cell r="NU57">
            <v>0</v>
          </cell>
          <cell r="NV57">
            <v>31.104127232988617</v>
          </cell>
          <cell r="NW57">
            <v>9.8893984486208542</v>
          </cell>
          <cell r="NX57">
            <v>0</v>
          </cell>
          <cell r="NY57">
            <v>0</v>
          </cell>
          <cell r="NZ57">
            <v>4.2484192884204299</v>
          </cell>
          <cell r="OA57">
            <v>4.92552344416662</v>
          </cell>
          <cell r="OB57">
            <v>0</v>
          </cell>
          <cell r="OC57">
            <v>0.71545571603380409</v>
          </cell>
          <cell r="OD57">
            <v>9.8893984486208542</v>
          </cell>
          <cell r="OE57">
            <v>0</v>
          </cell>
          <cell r="OF57">
            <v>1.5941505093657575</v>
          </cell>
          <cell r="OG57">
            <v>0</v>
          </cell>
          <cell r="OH57">
            <v>0</v>
          </cell>
          <cell r="OI57">
            <v>0</v>
          </cell>
          <cell r="OJ57">
            <v>1.045054222806441</v>
          </cell>
          <cell r="OK57">
            <v>0</v>
          </cell>
          <cell r="OL57">
            <v>1.2500164311534669</v>
          </cell>
          <cell r="OM57">
            <v>0</v>
          </cell>
          <cell r="ON57">
            <v>0</v>
          </cell>
          <cell r="OO57">
            <v>0</v>
          </cell>
          <cell r="OP57">
            <v>24.170704583108662</v>
          </cell>
          <cell r="OQ57">
            <v>24.509582511718587</v>
          </cell>
          <cell r="OR57">
            <v>19.01037662601113</v>
          </cell>
          <cell r="OS57">
            <v>19.01037662601113</v>
          </cell>
          <cell r="OT57">
            <v>24.459994190224993</v>
          </cell>
          <cell r="OU57">
            <v>25.361466870564957</v>
          </cell>
          <cell r="OV57">
            <v>24.771941432261283</v>
          </cell>
          <cell r="OW57">
            <v>7.6398800046427073</v>
          </cell>
          <cell r="OX57">
            <v>2.4795520475451736</v>
          </cell>
          <cell r="OY57">
            <v>7.9291696117590345</v>
          </cell>
          <cell r="OZ57">
            <v>8.8306422920989984</v>
          </cell>
          <cell r="PA57">
            <v>8.2411168537953241</v>
          </cell>
          <cell r="PB57">
            <v>0</v>
          </cell>
          <cell r="PC57">
            <v>20.061684803980192</v>
          </cell>
          <cell r="PD57">
            <v>0</v>
          </cell>
          <cell r="PE57">
            <v>15.778612599589239</v>
          </cell>
          <cell r="PF57">
            <v>20.301795177886742</v>
          </cell>
          <cell r="PG57">
            <v>21.050017502568917</v>
          </cell>
          <cell r="PH57">
            <v>20.560711388776863</v>
          </cell>
          <cell r="PI57">
            <v>4.1090197791284737</v>
          </cell>
          <cell r="PJ57">
            <v>0</v>
          </cell>
          <cell r="PK57">
            <v>3.2317640264218932</v>
          </cell>
          <cell r="PL57">
            <v>4.1581990123382484</v>
          </cell>
          <cell r="PM57">
            <v>4.3114493679960431</v>
          </cell>
          <cell r="PN57">
            <v>4.2112300434844183</v>
          </cell>
          <cell r="PO57">
            <v>0</v>
          </cell>
          <cell r="PP57">
            <v>0.99</v>
          </cell>
          <cell r="PQ57">
            <v>0</v>
          </cell>
          <cell r="PR57">
            <v>1</v>
          </cell>
          <cell r="PS57">
            <v>0</v>
          </cell>
          <cell r="PT57" t="str">
            <v>1: Yes</v>
          </cell>
          <cell r="PU57" t="str">
            <v>1: Yes</v>
          </cell>
          <cell r="PV57">
            <v>0.99</v>
          </cell>
          <cell r="PW57" t="str">
            <v>1: Yes</v>
          </cell>
          <cell r="PX57" t="str">
            <v>1: Only patients with CD4 &lt;</v>
          </cell>
          <cell r="PY57">
            <v>1</v>
          </cell>
          <cell r="PZ57" t="str">
            <v>0: No</v>
          </cell>
          <cell r="QA57" t="str">
            <v>N/A</v>
          </cell>
          <cell r="QB57" t="str">
            <v>N/A</v>
          </cell>
          <cell r="QC57">
            <v>7.6111741217418621E-2</v>
          </cell>
          <cell r="QD57">
            <v>2.4877205585286048E-2</v>
          </cell>
          <cell r="QE57">
            <v>2.3913390959368868</v>
          </cell>
          <cell r="QF57">
            <v>0</v>
          </cell>
          <cell r="QG57">
            <v>0.53544213368068394</v>
          </cell>
          <cell r="QH57">
            <v>0.13478446974125347</v>
          </cell>
          <cell r="QI57">
            <v>12.820743246402994</v>
          </cell>
          <cell r="QJ57">
            <v>7.6398800046427073</v>
          </cell>
          <cell r="QK57">
            <v>0.54752668590143583</v>
          </cell>
          <cell r="QL57">
            <v>7.6111741217418621E-2</v>
          </cell>
          <cell r="QM57">
            <v>2.4877205585286048E-2</v>
          </cell>
          <cell r="QN57">
            <v>2.3913390959368868</v>
          </cell>
          <cell r="QO57">
            <v>0</v>
          </cell>
          <cell r="QP57">
            <v>0.53544213368068394</v>
          </cell>
          <cell r="QQ57">
            <v>0.13478446974125347</v>
          </cell>
          <cell r="QR57">
            <v>12.820743246402994</v>
          </cell>
          <cell r="QS57">
            <v>2.4795520475451736</v>
          </cell>
          <cell r="QT57">
            <v>0.54752668590143583</v>
          </cell>
          <cell r="QU57">
            <v>7.6111741217418621E-2</v>
          </cell>
          <cell r="QV57">
            <v>2.4877205585286052E-2</v>
          </cell>
          <cell r="QW57">
            <v>2.3913390959368868</v>
          </cell>
          <cell r="QX57">
            <v>0</v>
          </cell>
          <cell r="QY57">
            <v>0.53544213368068394</v>
          </cell>
          <cell r="QZ57">
            <v>0.13478446974125347</v>
          </cell>
          <cell r="RA57">
            <v>12.820743246402994</v>
          </cell>
          <cell r="RB57">
            <v>7.9787579332526288</v>
          </cell>
          <cell r="RC57">
            <v>0.54752668590143594</v>
          </cell>
          <cell r="RD57">
            <v>0</v>
          </cell>
          <cell r="RE57">
            <v>0</v>
          </cell>
          <cell r="RF57">
            <v>0</v>
          </cell>
          <cell r="RG57">
            <v>0</v>
          </cell>
          <cell r="RH57">
            <v>0</v>
          </cell>
          <cell r="RI57">
            <v>0</v>
          </cell>
          <cell r="RJ57">
            <v>0</v>
          </cell>
          <cell r="RK57">
            <v>0</v>
          </cell>
          <cell r="RL57">
            <v>0</v>
          </cell>
          <cell r="RM57">
            <v>0</v>
          </cell>
          <cell r="RN57">
            <v>0</v>
          </cell>
          <cell r="RO57">
            <v>0</v>
          </cell>
          <cell r="RP57">
            <v>0</v>
          </cell>
          <cell r="RQ57">
            <v>0</v>
          </cell>
          <cell r="RR57">
            <v>0</v>
          </cell>
          <cell r="RS57">
            <v>0</v>
          </cell>
          <cell r="RT57">
            <v>0</v>
          </cell>
          <cell r="RU57">
            <v>0</v>
          </cell>
          <cell r="RV57">
            <v>0</v>
          </cell>
          <cell r="RW57">
            <v>11.199198270782054</v>
          </cell>
          <cell r="RX57">
            <v>10.994975087136751</v>
          </cell>
          <cell r="RY57">
            <v>12.122303941853708</v>
          </cell>
          <cell r="RZ57">
            <v>11.040501428511815</v>
          </cell>
          <cell r="SA57">
            <v>11.060234154926476</v>
          </cell>
          <cell r="SB57">
            <v>10.457559662977962</v>
          </cell>
          <cell r="SC57">
            <v>0</v>
          </cell>
          <cell r="SD57">
            <v>0.40109447415863442</v>
          </cell>
          <cell r="SE57">
            <v>0.11353411525815175</v>
          </cell>
          <cell r="SF57">
            <v>0.41887089851920162</v>
          </cell>
          <cell r="SG57">
            <v>0.42925227138698485</v>
          </cell>
          <cell r="SH57">
            <v>0.4292522713869848</v>
          </cell>
          <cell r="SI57">
            <v>0</v>
          </cell>
          <cell r="SJ57">
            <v>3.3473661424107113</v>
          </cell>
          <cell r="SK57">
            <v>9.9379016985280817</v>
          </cell>
          <cell r="SL57">
            <v>2.9814036999683284</v>
          </cell>
          <cell r="SM57">
            <v>2.8013982760514993</v>
          </cell>
          <cell r="SN57">
            <v>2.1987237841029859</v>
          </cell>
          <cell r="SO57">
            <v>0</v>
          </cell>
          <cell r="SP57">
            <v>0.21345059843107653</v>
          </cell>
          <cell r="SQ57">
            <v>6.0419493175592094E-2</v>
          </cell>
          <cell r="SR57">
            <v>0.22291068492488136</v>
          </cell>
          <cell r="SS57">
            <v>0.22843534406114277</v>
          </cell>
          <cell r="ST57">
            <v>0.22843534406114277</v>
          </cell>
          <cell r="SU57">
            <v>0</v>
          </cell>
          <cell r="SV57">
            <v>0.92339454804451426</v>
          </cell>
          <cell r="SW57">
            <v>0.26137678228140204</v>
          </cell>
          <cell r="SX57">
            <v>0.96431920394436443</v>
          </cell>
          <cell r="SY57">
            <v>0.98821906725571207</v>
          </cell>
          <cell r="SZ57">
            <v>0.98821906725571207</v>
          </cell>
          <cell r="TA57">
            <v>0</v>
          </cell>
          <cell r="TB57">
            <v>0</v>
          </cell>
          <cell r="TC57">
            <v>0</v>
          </cell>
          <cell r="TD57">
            <v>0</v>
          </cell>
          <cell r="TE57">
            <v>0</v>
          </cell>
          <cell r="TF57">
            <v>0</v>
          </cell>
          <cell r="TG57">
            <v>0</v>
          </cell>
          <cell r="TH57">
            <v>0.5257533741050483</v>
          </cell>
          <cell r="TI57">
            <v>0.14882016088159006</v>
          </cell>
          <cell r="TJ57">
            <v>0.54905465519772934</v>
          </cell>
          <cell r="TK57">
            <v>0.56266252607286116</v>
          </cell>
          <cell r="TL57">
            <v>0.56266252607286116</v>
          </cell>
          <cell r="TM57">
            <v>0</v>
          </cell>
          <cell r="TN57">
            <v>2.7492966685048961</v>
          </cell>
          <cell r="TO57">
            <v>0.77821806320232523</v>
          </cell>
          <cell r="TP57">
            <v>2.8711449297529623</v>
          </cell>
          <cell r="TQ57">
            <v>2.9423039101896142</v>
          </cell>
          <cell r="TR57">
            <v>2.9423039101896142</v>
          </cell>
          <cell r="TS57">
            <v>0</v>
          </cell>
          <cell r="TT57">
            <v>2.9040887421801069</v>
          </cell>
          <cell r="TU57">
            <v>0.82203362852656603</v>
          </cell>
          <cell r="TV57">
            <v>3.0327973562043482</v>
          </cell>
          <cell r="TW57">
            <v>3.1079627599086619</v>
          </cell>
          <cell r="TX57">
            <v>3.1079627599086614</v>
          </cell>
          <cell r="TY57">
            <v>0</v>
          </cell>
          <cell r="TZ57">
            <v>0.44726885595239241</v>
          </cell>
          <cell r="UA57">
            <v>0.36701351737893467</v>
          </cell>
          <cell r="UB57">
            <v>1</v>
          </cell>
          <cell r="UC57">
            <v>60</v>
          </cell>
          <cell r="UD57">
            <v>1</v>
          </cell>
          <cell r="UE57">
            <v>60</v>
          </cell>
          <cell r="UF57">
            <v>1</v>
          </cell>
          <cell r="UG57">
            <v>0</v>
          </cell>
          <cell r="UH57">
            <v>0</v>
          </cell>
          <cell r="UI57">
            <v>0</v>
          </cell>
          <cell r="UJ57">
            <v>9.7427904511677224E-3</v>
          </cell>
          <cell r="UK57">
            <v>9.7427904511677224E-3</v>
          </cell>
          <cell r="UL57">
            <v>9.7427904511677207E-3</v>
          </cell>
          <cell r="UM57">
            <v>9.7427904511677224E-3</v>
          </cell>
          <cell r="UN57">
            <v>9.7427904511677207E-3</v>
          </cell>
          <cell r="UO57">
            <v>9.7427904511677207E-3</v>
          </cell>
          <cell r="UP57">
            <v>0</v>
          </cell>
          <cell r="UQ57">
            <v>0</v>
          </cell>
          <cell r="UR57">
            <v>0</v>
          </cell>
          <cell r="US57">
            <v>0</v>
          </cell>
          <cell r="UT57">
            <v>0</v>
          </cell>
          <cell r="UU57">
            <v>0</v>
          </cell>
          <cell r="UV57">
            <v>0</v>
          </cell>
          <cell r="UW57">
            <v>0</v>
          </cell>
          <cell r="UX57">
            <v>0</v>
          </cell>
          <cell r="UY57">
            <v>0</v>
          </cell>
          <cell r="UZ57">
            <v>0</v>
          </cell>
          <cell r="VA57">
            <v>0</v>
          </cell>
          <cell r="VB57">
            <v>0</v>
          </cell>
          <cell r="VC57">
            <v>0</v>
          </cell>
          <cell r="VD57">
            <v>0</v>
          </cell>
          <cell r="VE57">
            <v>0</v>
          </cell>
          <cell r="VF57">
            <v>0</v>
          </cell>
          <cell r="VG57">
            <v>0</v>
          </cell>
          <cell r="VH57">
            <v>0</v>
          </cell>
          <cell r="VI57">
            <v>0</v>
          </cell>
          <cell r="VJ57">
            <v>0</v>
          </cell>
          <cell r="VK57">
            <v>0</v>
          </cell>
          <cell r="VL57">
            <v>0</v>
          </cell>
          <cell r="VM57">
            <v>0</v>
          </cell>
          <cell r="VN57">
            <v>0</v>
          </cell>
          <cell r="VO57">
            <v>0</v>
          </cell>
          <cell r="VP57">
            <v>0</v>
          </cell>
          <cell r="VQ57">
            <v>0</v>
          </cell>
          <cell r="VR57">
            <v>0</v>
          </cell>
          <cell r="VS57">
            <v>0</v>
          </cell>
          <cell r="VT57">
            <v>0</v>
          </cell>
          <cell r="VU57">
            <v>0</v>
          </cell>
          <cell r="VV57">
            <v>0</v>
          </cell>
          <cell r="VW57">
            <v>0</v>
          </cell>
          <cell r="VX57">
            <v>0</v>
          </cell>
          <cell r="VY57">
            <v>0</v>
          </cell>
          <cell r="VZ57">
            <v>0</v>
          </cell>
          <cell r="WA57">
            <v>0</v>
          </cell>
          <cell r="WB57">
            <v>0</v>
          </cell>
          <cell r="WC57">
            <v>0</v>
          </cell>
          <cell r="WD57">
            <v>0</v>
          </cell>
          <cell r="WE57">
            <v>0</v>
          </cell>
          <cell r="WF57">
            <v>0</v>
          </cell>
          <cell r="WG57">
            <v>0</v>
          </cell>
          <cell r="WH57">
            <v>9.7427904511677224E-3</v>
          </cell>
          <cell r="WI57">
            <v>9.7427904511677207E-3</v>
          </cell>
          <cell r="WJ57">
            <v>9.7427904511677224E-3</v>
          </cell>
          <cell r="WK57">
            <v>9.7427904511677207E-3</v>
          </cell>
          <cell r="WL57">
            <v>9.7427904511677207E-3</v>
          </cell>
          <cell r="WM57">
            <v>0</v>
          </cell>
          <cell r="WN57">
            <v>0</v>
          </cell>
          <cell r="WO57">
            <v>29.545261926538071</v>
          </cell>
          <cell r="WP57">
            <v>30.936290858668148</v>
          </cell>
          <cell r="WQ57">
            <v>8.3631049266791457</v>
          </cell>
          <cell r="WR57">
            <v>30.854701840792611</v>
          </cell>
          <cell r="WS57">
            <v>31.619410407718423</v>
          </cell>
          <cell r="WT57">
            <v>31.619410407718419</v>
          </cell>
          <cell r="WU57">
            <v>0</v>
          </cell>
          <cell r="WV57">
            <v>3.5542007185550282</v>
          </cell>
          <cell r="WW57">
            <v>1.0060548325366294</v>
          </cell>
          <cell r="WX57">
            <v>3.711722161272982</v>
          </cell>
          <cell r="WY57">
            <v>3.8037141613713672</v>
          </cell>
          <cell r="WZ57">
            <v>3.8037141613713668</v>
          </cell>
          <cell r="XA57">
            <v>0</v>
          </cell>
          <cell r="XB57">
            <v>3.7020561979424214</v>
          </cell>
          <cell r="XC57">
            <v>1.0479069200617206</v>
          </cell>
          <cell r="XD57">
            <v>3.8661305650085325</v>
          </cell>
          <cell r="XE57">
            <v>3.9619494511922597</v>
          </cell>
          <cell r="XF57">
            <v>3.9619494511922593</v>
          </cell>
          <cell r="XG57">
            <v>0</v>
          </cell>
          <cell r="XH57">
            <v>0</v>
          </cell>
          <cell r="XI57">
            <v>0</v>
          </cell>
          <cell r="XJ57">
            <v>0</v>
          </cell>
          <cell r="XK57">
            <v>0</v>
          </cell>
          <cell r="XL57">
            <v>0</v>
          </cell>
          <cell r="XM57">
            <v>0</v>
          </cell>
          <cell r="XN57">
            <v>1.1828438350991459</v>
          </cell>
          <cell r="XO57">
            <v>0.33481670020072934</v>
          </cell>
          <cell r="XP57">
            <v>1.2352672298844032</v>
          </cell>
          <cell r="XQ57">
            <v>1.2658823185671415</v>
          </cell>
          <cell r="XR57">
            <v>1.2658823185671411</v>
          </cell>
          <cell r="XS57">
            <v>0</v>
          </cell>
          <cell r="XT57">
            <v>0.29571095877478648</v>
          </cell>
          <cell r="XU57">
            <v>8.3704175050182336E-2</v>
          </cell>
          <cell r="XV57">
            <v>0.3088168074711008</v>
          </cell>
          <cell r="XW57">
            <v>0.31647057964178538</v>
          </cell>
          <cell r="XX57">
            <v>0.31647057964178527</v>
          </cell>
          <cell r="XY57">
            <v>0</v>
          </cell>
          <cell r="XZ57">
            <v>0</v>
          </cell>
          <cell r="YA57">
            <v>0</v>
          </cell>
          <cell r="YB57">
            <v>0</v>
          </cell>
          <cell r="YC57">
            <v>0</v>
          </cell>
          <cell r="YD57">
            <v>0</v>
          </cell>
          <cell r="YE57">
            <v>0</v>
          </cell>
          <cell r="YF57">
            <v>8.2997848415497977</v>
          </cell>
          <cell r="YG57">
            <v>2.3493435824440918</v>
          </cell>
          <cell r="YH57">
            <v>8.6676295937226726</v>
          </cell>
          <cell r="YI57">
            <v>8.8824497089667069</v>
          </cell>
          <cell r="YJ57">
            <v>8.8824497089667052</v>
          </cell>
          <cell r="YK57">
            <v>0</v>
          </cell>
          <cell r="YL57">
            <v>12.510665374616895</v>
          </cell>
          <cell r="YM57">
            <v>3.5412787163857917</v>
          </cell>
          <cell r="YN57">
            <v>13.06513548343292</v>
          </cell>
          <cell r="YO57">
            <v>13.38894418797916</v>
          </cell>
          <cell r="YP57">
            <v>13.38894418797916</v>
          </cell>
          <cell r="YQ57">
            <v>0</v>
          </cell>
          <cell r="YR57">
            <v>3.9684477148724557</v>
          </cell>
          <cell r="YS57">
            <v>7.1084014371100563</v>
          </cell>
          <cell r="YT57">
            <v>3.4398586905112811</v>
          </cell>
          <cell r="YU57">
            <v>4.4444435312705295</v>
          </cell>
          <cell r="YV57">
            <v>1.6547608845463033</v>
          </cell>
          <cell r="YW57">
            <v>1.7192236575000608</v>
          </cell>
          <cell r="YX57">
            <v>4.9285159795797737</v>
          </cell>
          <cell r="YY57">
            <v>2.2816100311476117</v>
          </cell>
          <cell r="YZ57">
            <v>3.7020561979424214</v>
          </cell>
          <cell r="ZA57">
            <v>4.155287337440658</v>
          </cell>
          <cell r="ZB57">
            <v>7.4430741194779024</v>
          </cell>
          <cell r="ZC57">
            <v>3.6018116619500735</v>
          </cell>
          <cell r="ZD57">
            <v>4.6536936490927232</v>
          </cell>
          <cell r="ZE57">
            <v>1.7326691553169045</v>
          </cell>
          <cell r="ZF57">
            <v>1.8001669185322802</v>
          </cell>
          <cell r="ZG57">
            <v>5.1605568508743671</v>
          </cell>
          <cell r="ZH57">
            <v>2.3890311659832375</v>
          </cell>
          <cell r="ZI57">
            <v>3.8763537652651823</v>
          </cell>
          <cell r="ZJ57">
            <v>1</v>
          </cell>
          <cell r="ZK57">
            <v>1.3482360576614931</v>
          </cell>
          <cell r="ZL57">
            <v>1.3482360576614929</v>
          </cell>
          <cell r="ZM57">
            <v>1.3482360576614931</v>
          </cell>
          <cell r="ZN57">
            <v>1.3482360576614931</v>
          </cell>
          <cell r="ZO57">
            <v>1.3482360576614931</v>
          </cell>
          <cell r="ZP57">
            <v>1.3482360576614931</v>
          </cell>
          <cell r="ZQ57">
            <v>0</v>
          </cell>
          <cell r="ZR57">
            <v>0</v>
          </cell>
          <cell r="ZS57">
            <v>26</v>
          </cell>
          <cell r="ZT57">
            <v>10</v>
          </cell>
          <cell r="ZU57">
            <v>16</v>
          </cell>
          <cell r="ZV57">
            <v>0</v>
          </cell>
          <cell r="ZW57">
            <v>0</v>
          </cell>
        </row>
        <row r="58">
          <cell r="A58" t="str">
            <v>Zambia_14</v>
          </cell>
          <cell r="B58" t="str">
            <v>Zambia</v>
          </cell>
          <cell r="C58" t="str">
            <v>Chama District Hospital</v>
          </cell>
          <cell r="D58" t="str">
            <v>Hospital</v>
          </cell>
          <cell r="E58" t="str">
            <v>Secondary</v>
          </cell>
          <cell r="F58" t="str">
            <v>Rural</v>
          </cell>
          <cell r="G58" t="str">
            <v>No</v>
          </cell>
          <cell r="H58">
            <v>38542</v>
          </cell>
          <cell r="I58">
            <v>107807</v>
          </cell>
          <cell r="J58">
            <v>19295</v>
          </cell>
          <cell r="K58">
            <v>60</v>
          </cell>
          <cell r="L58">
            <v>3958</v>
          </cell>
          <cell r="M58" t="str">
            <v>USD</v>
          </cell>
          <cell r="N58">
            <v>1</v>
          </cell>
          <cell r="O58">
            <v>1</v>
          </cell>
          <cell r="P58">
            <v>0</v>
          </cell>
          <cell r="Q58">
            <v>0</v>
          </cell>
          <cell r="R58">
            <v>0</v>
          </cell>
          <cell r="S58">
            <v>0</v>
          </cell>
          <cell r="T58">
            <v>19295</v>
          </cell>
          <cell r="U58" t="str">
            <v>Jan-10</v>
          </cell>
          <cell r="V58" t="str">
            <v>Dec-10</v>
          </cell>
          <cell r="W58">
            <v>42.083333333333336</v>
          </cell>
          <cell r="X58">
            <v>456.91666666666669</v>
          </cell>
          <cell r="Y58">
            <v>2</v>
          </cell>
          <cell r="Z58">
            <v>39.333333333333336</v>
          </cell>
          <cell r="AA58">
            <v>0.25</v>
          </cell>
          <cell r="AB58">
            <v>540.58333333333337</v>
          </cell>
          <cell r="AC58">
            <v>498.5</v>
          </cell>
          <cell r="AD58">
            <v>4.4054724834283947</v>
          </cell>
          <cell r="AE58">
            <v>12.314644673963313</v>
          </cell>
          <cell r="AF58">
            <v>4</v>
          </cell>
          <cell r="AG58">
            <v>4.4000000000000004</v>
          </cell>
          <cell r="AH58">
            <v>4.4000000000000004</v>
          </cell>
          <cell r="AI58">
            <v>4.9000000000000004</v>
          </cell>
          <cell r="AJ58">
            <v>4.9000000000000004</v>
          </cell>
          <cell r="AK58">
            <v>12.3</v>
          </cell>
          <cell r="AL58">
            <v>12.3</v>
          </cell>
          <cell r="AM58">
            <v>12.3</v>
          </cell>
          <cell r="AN58">
            <v>12.5</v>
          </cell>
          <cell r="AO58">
            <v>12.5</v>
          </cell>
          <cell r="AP58">
            <v>0.3</v>
          </cell>
          <cell r="AQ58">
            <v>6.3</v>
          </cell>
          <cell r="AR58">
            <v>6.3</v>
          </cell>
          <cell r="AS58">
            <v>8.3000000000000007</v>
          </cell>
          <cell r="AT58">
            <v>8.3000000000000007</v>
          </cell>
          <cell r="AU58">
            <v>5</v>
          </cell>
          <cell r="AV58">
            <v>10</v>
          </cell>
          <cell r="AW58">
            <v>10</v>
          </cell>
          <cell r="AX58">
            <v>10</v>
          </cell>
          <cell r="AY58">
            <v>10</v>
          </cell>
          <cell r="AZ58">
            <v>61591.840833333335</v>
          </cell>
          <cell r="BA58" t="str">
            <v>1: Yes</v>
          </cell>
          <cell r="BB58" t="str">
            <v>18</v>
          </cell>
          <cell r="BC58" t="str">
            <v>121</v>
          </cell>
          <cell r="BD58" t="str">
            <v>1</v>
          </cell>
          <cell r="BE58" t="str">
            <v>58</v>
          </cell>
          <cell r="BF58" t="str">
            <v>N/A</v>
          </cell>
          <cell r="BG58" t="str">
            <v>N/A</v>
          </cell>
          <cell r="BH58" t="str">
            <v>1: Yes</v>
          </cell>
          <cell r="BI58" t="str">
            <v>N_INITIATION,N_STAGE,N_MONITORING,N_BLOOD: Initiation, WHO Staging, Routine clinical monitoring, Blood draws for CD4</v>
          </cell>
          <cell r="BJ58" t="str">
            <v>Doctor comes through for consultation and is always available on call.</v>
          </cell>
          <cell r="BK58" t="str">
            <v>1: Yes</v>
          </cell>
          <cell r="BL58">
            <v>0.33364370920462694</v>
          </cell>
          <cell r="BM58" t="str">
            <v>1: Yes</v>
          </cell>
          <cell r="BN58" t="str">
            <v>18</v>
          </cell>
          <cell r="BO58" t="str">
            <v>121</v>
          </cell>
          <cell r="BP58" t="str">
            <v>1</v>
          </cell>
          <cell r="BQ58" t="str">
            <v>58</v>
          </cell>
          <cell r="BR58" t="str">
            <v>N/A</v>
          </cell>
          <cell r="BS58" t="str">
            <v>N/A</v>
          </cell>
          <cell r="BT58" t="str">
            <v>1: Yes</v>
          </cell>
          <cell r="BU58" t="str">
            <v>0: No</v>
          </cell>
          <cell r="BV58" t="str">
            <v>0: No</v>
          </cell>
          <cell r="BW58" t="str">
            <v>0: No</v>
          </cell>
          <cell r="BX58" t="str">
            <v>0: No</v>
          </cell>
          <cell r="BY58" t="str">
            <v>0: No</v>
          </cell>
          <cell r="BZ58" t="str">
            <v>0: No</v>
          </cell>
          <cell r="CA58" t="str">
            <v/>
          </cell>
          <cell r="CB58" t="str">
            <v>The files at the ART Clinic are arranged according to date of initiation for active patients.  Paediatric files are kept separately and arranged in order of initiation date.  Deceased patient files and those that have been lost are kept separate and often in no particular order.  Sampling was done using the ART register.  22 of the 100 files sampled had to be replaced because they could not be found.</v>
          </cell>
          <cell r="CC58">
            <v>61.10868914778505</v>
          </cell>
          <cell r="CD58">
            <v>22.277448203727282</v>
          </cell>
          <cell r="CE58">
            <v>64.3868196520895</v>
          </cell>
          <cell r="CF58">
            <v>45.261856881134278</v>
          </cell>
          <cell r="CG58">
            <v>15.225812175573427</v>
          </cell>
          <cell r="CH58">
            <v>47.797497565906639</v>
          </cell>
          <cell r="CI58">
            <v>46.803158327474087</v>
          </cell>
          <cell r="CJ58">
            <v>65.027747675881514</v>
          </cell>
          <cell r="CK58">
            <v>58.500608941992624</v>
          </cell>
          <cell r="CL58">
            <v>43.319988290462845</v>
          </cell>
          <cell r="CM58">
            <v>15.846832266650773</v>
          </cell>
          <cell r="CN58">
            <v>7.0516360281538564</v>
          </cell>
          <cell r="CO58">
            <v>16.589322086182861</v>
          </cell>
          <cell r="CP58">
            <v>16.28969648160512</v>
          </cell>
          <cell r="CQ58">
            <v>16.28969648160512</v>
          </cell>
          <cell r="CR58">
            <v>20.063086727045238</v>
          </cell>
          <cell r="CS58">
            <v>20.063086727045238</v>
          </cell>
          <cell r="CT58">
            <v>47.797497565906639</v>
          </cell>
          <cell r="CU58">
            <v>46.882582722673241</v>
          </cell>
          <cell r="CV58">
            <v>58.404731337877692</v>
          </cell>
          <cell r="CW58">
            <v>16.589322086182861</v>
          </cell>
          <cell r="CX58">
            <v>16.28969648160512</v>
          </cell>
          <cell r="CY58">
            <v>20.063086727045238</v>
          </cell>
          <cell r="CZ58">
            <v>35.654722621596626</v>
          </cell>
          <cell r="DA58">
            <v>12.425300463149417</v>
          </cell>
          <cell r="DB58">
            <v>36.844621181142067</v>
          </cell>
          <cell r="DC58">
            <v>49.601833725027277</v>
          </cell>
          <cell r="DD58">
            <v>45.978497410889446</v>
          </cell>
          <cell r="DE58">
            <v>35.352062954818606</v>
          </cell>
          <cell r="DF58">
            <v>3.7905201236526365</v>
          </cell>
          <cell r="DG58">
            <v>1.686732579711995</v>
          </cell>
          <cell r="DH58">
            <v>3.8964520657962294</v>
          </cell>
          <cell r="DI58">
            <v>3.8964520657962294</v>
          </cell>
          <cell r="DJ58">
            <v>4.7990369748216031</v>
          </cell>
          <cell r="DK58">
            <v>4.7990369748216031</v>
          </cell>
          <cell r="DL58">
            <v>3.3136671562457454</v>
          </cell>
          <cell r="DM58">
            <v>0</v>
          </cell>
          <cell r="DN58">
            <v>3.4891893798803344</v>
          </cell>
          <cell r="DO58">
            <v>8.956566184402563</v>
          </cell>
          <cell r="DP58">
            <v>4.5541861954589304</v>
          </cell>
          <cell r="DQ58">
            <v>0</v>
          </cell>
          <cell r="DR58">
            <v>0</v>
          </cell>
          <cell r="DS58">
            <v>0</v>
          </cell>
          <cell r="DT58">
            <v>0</v>
          </cell>
          <cell r="DU58">
            <v>0</v>
          </cell>
          <cell r="DV58">
            <v>0</v>
          </cell>
          <cell r="DW58">
            <v>0</v>
          </cell>
          <cell r="DX58">
            <v>0</v>
          </cell>
          <cell r="DY58">
            <v>0</v>
          </cell>
          <cell r="DZ58">
            <v>0</v>
          </cell>
          <cell r="EA58">
            <v>0</v>
          </cell>
          <cell r="EB58">
            <v>0</v>
          </cell>
          <cell r="EC58">
            <v>0</v>
          </cell>
          <cell r="ED58">
            <v>18.030719952990079</v>
          </cell>
          <cell r="EE58">
            <v>8.0234378893271234</v>
          </cell>
          <cell r="EF58">
            <v>18.534616283984079</v>
          </cell>
          <cell r="EG58">
            <v>18.534616283984075</v>
          </cell>
          <cell r="EH58">
            <v>22.828025947444527</v>
          </cell>
          <cell r="EI58">
            <v>22.828025947444527</v>
          </cell>
          <cell r="EJ58">
            <v>0</v>
          </cell>
          <cell r="EK58">
            <v>0</v>
          </cell>
          <cell r="EL58">
            <v>0</v>
          </cell>
          <cell r="EM58">
            <v>0</v>
          </cell>
          <cell r="EN58">
            <v>0</v>
          </cell>
          <cell r="EO58">
            <v>0</v>
          </cell>
          <cell r="EP58">
            <v>0.31905929329995064</v>
          </cell>
          <cell r="EQ58">
            <v>0.14197727153874606</v>
          </cell>
          <cell r="ER58">
            <v>0.32797589827648793</v>
          </cell>
          <cell r="ES58">
            <v>0.32797589827648788</v>
          </cell>
          <cell r="ET58">
            <v>0.40394914042335534</v>
          </cell>
          <cell r="EU58">
            <v>0.40394914042335534</v>
          </cell>
          <cell r="EV58">
            <v>9.2492677663018344E-2</v>
          </cell>
          <cell r="EW58">
            <v>0.55495606597810998</v>
          </cell>
          <cell r="EX58">
            <v>1.8498535532603668</v>
          </cell>
          <cell r="EY58">
            <v>0</v>
          </cell>
          <cell r="EZ58">
            <v>1.2948974872822565</v>
          </cell>
          <cell r="FA58">
            <v>0.61045167257592103</v>
          </cell>
          <cell r="FB58">
            <v>3.8846924618467704</v>
          </cell>
          <cell r="FC58">
            <v>0</v>
          </cell>
          <cell r="FD58">
            <v>0</v>
          </cell>
          <cell r="FE58">
            <v>8.2873439186064424</v>
          </cell>
          <cell r="FF58">
            <v>1.8498535532603668</v>
          </cell>
          <cell r="FG58">
            <v>0</v>
          </cell>
          <cell r="FH58">
            <v>1.8498535532603668</v>
          </cell>
          <cell r="FI58">
            <v>4.115804895099133E-2</v>
          </cell>
          <cell r="FJ58">
            <v>0.24694829370594801</v>
          </cell>
          <cell r="FK58">
            <v>0.82316097901982666</v>
          </cell>
          <cell r="FL58">
            <v>0</v>
          </cell>
          <cell r="FM58">
            <v>0</v>
          </cell>
          <cell r="FN58">
            <v>0.27164312307654281</v>
          </cell>
          <cell r="FO58">
            <v>1.7286380559416361</v>
          </cell>
          <cell r="FP58">
            <v>0</v>
          </cell>
          <cell r="FQ58">
            <v>0</v>
          </cell>
          <cell r="FR58">
            <v>3.111548500694945</v>
          </cell>
          <cell r="FS58">
            <v>0.82316097901982666</v>
          </cell>
          <cell r="FT58">
            <v>0</v>
          </cell>
          <cell r="FU58">
            <v>0.82316097901982666</v>
          </cell>
          <cell r="FV58">
            <v>9.6826343243020627E-2</v>
          </cell>
          <cell r="FW58">
            <v>0.58095805945812373</v>
          </cell>
          <cell r="FX58">
            <v>1.9365268648604126</v>
          </cell>
          <cell r="FY58">
            <v>0</v>
          </cell>
          <cell r="FZ58">
            <v>1.4042126379137412</v>
          </cell>
          <cell r="GA58">
            <v>0.63905386540393616</v>
          </cell>
          <cell r="GB58">
            <v>4.0667064162068671</v>
          </cell>
          <cell r="GC58">
            <v>0</v>
          </cell>
          <cell r="GD58">
            <v>0</v>
          </cell>
          <cell r="GE58">
            <v>8.7242841870861021</v>
          </cell>
          <cell r="GF58">
            <v>1.9365268648604126</v>
          </cell>
          <cell r="GG58">
            <v>0</v>
          </cell>
          <cell r="GH58">
            <v>1.9365268648604126</v>
          </cell>
          <cell r="GI58">
            <v>34517.434481883371</v>
          </cell>
          <cell r="GJ58">
            <v>8530.0630327643466</v>
          </cell>
          <cell r="GK58">
            <v>8259.0993506356172</v>
          </cell>
          <cell r="GL58">
            <v>0</v>
          </cell>
          <cell r="GM58">
            <v>8530.0630327643466</v>
          </cell>
          <cell r="GN58">
            <v>6732.0307267099588</v>
          </cell>
          <cell r="GO58">
            <v>1776.762484929247</v>
          </cell>
          <cell r="GP58">
            <v>0</v>
          </cell>
          <cell r="GQ58" t="str">
            <v/>
          </cell>
          <cell r="GR58">
            <v>8566.5334094802984</v>
          </cell>
          <cell r="GS58" t="e">
            <v>#DIV/0!</v>
          </cell>
          <cell r="GT58">
            <v>0</v>
          </cell>
          <cell r="GU58">
            <v>1</v>
          </cell>
          <cell r="GV58">
            <v>0</v>
          </cell>
          <cell r="GW58">
            <v>3.4714608303526862</v>
          </cell>
          <cell r="GX58">
            <v>0</v>
          </cell>
          <cell r="GY58">
            <v>0.63811858659990117</v>
          </cell>
          <cell r="GZ58">
            <v>3.8846924618467704</v>
          </cell>
          <cell r="HA58">
            <v>3.3850000000000002</v>
          </cell>
          <cell r="HB58">
            <v>130.95825497093267</v>
          </cell>
          <cell r="HC58">
            <v>131.26762198071523</v>
          </cell>
          <cell r="HD58">
            <v>795.56612138037531</v>
          </cell>
          <cell r="HE58">
            <v>90.194269462916566</v>
          </cell>
          <cell r="HF58">
            <v>662.20927207733155</v>
          </cell>
          <cell r="HG58">
            <v>119.50761934894092</v>
          </cell>
          <cell r="HH58">
            <v>11.450635621991728</v>
          </cell>
          <cell r="HI58">
            <v>119.45353600245085</v>
          </cell>
          <cell r="HJ58">
            <v>11.814085978264371</v>
          </cell>
          <cell r="HK58">
            <v>723.96517045614166</v>
          </cell>
          <cell r="HL58">
            <v>71.600950924233771</v>
          </cell>
          <cell r="HM58">
            <v>86.330181441118924</v>
          </cell>
          <cell r="HN58">
            <v>3.8640880217976061</v>
          </cell>
          <cell r="HO58">
            <v>602.6104375903717</v>
          </cell>
          <cell r="HP58">
            <v>59.598834486959831</v>
          </cell>
          <cell r="HQ58">
            <v>29.000000000000004</v>
          </cell>
          <cell r="HR58">
            <v>173.5</v>
          </cell>
          <cell r="HS58">
            <v>241.00000000000003</v>
          </cell>
          <cell r="HT58">
            <v>0.5</v>
          </cell>
          <cell r="HU58" t="str">
            <v>1: Yes</v>
          </cell>
          <cell r="HV58" t="str">
            <v>1</v>
          </cell>
          <cell r="HW58" t="str">
            <v>3</v>
          </cell>
          <cell r="HX58" t="str">
            <v>3TC: 3TC</v>
          </cell>
          <cell r="HY58" t="str">
            <v>1: Yes</v>
          </cell>
          <cell r="HZ58" t="str">
            <v>0: No</v>
          </cell>
          <cell r="IA58" t="str">
            <v>N/A</v>
          </cell>
          <cell r="IB58" t="str">
            <v>N/A</v>
          </cell>
          <cell r="IC58" t="str">
            <v>N/A</v>
          </cell>
          <cell r="ID58">
            <v>0</v>
          </cell>
          <cell r="IE58">
            <v>137</v>
          </cell>
          <cell r="IF58">
            <v>0</v>
          </cell>
          <cell r="IG58">
            <v>27.5</v>
          </cell>
          <cell r="IH58">
            <v>237</v>
          </cell>
          <cell r="II58">
            <v>4</v>
          </cell>
          <cell r="IJ58">
            <v>0</v>
          </cell>
          <cell r="IK58">
            <v>0</v>
          </cell>
          <cell r="IL58">
            <v>0</v>
          </cell>
          <cell r="IM58">
            <v>0</v>
          </cell>
          <cell r="IN58">
            <v>69.71867927321955</v>
          </cell>
          <cell r="IO58">
            <v>99.892548173530486</v>
          </cell>
          <cell r="IP58">
            <v>147.492015144785</v>
          </cell>
          <cell r="IQ58">
            <v>172.19218647545318</v>
          </cell>
          <cell r="IR58">
            <v>165.30723184635235</v>
          </cell>
          <cell r="IS58">
            <v>194.52270660151873</v>
          </cell>
          <cell r="IT58">
            <v>140.60706051568417</v>
          </cell>
          <cell r="IU58">
            <v>169.82253527085052</v>
          </cell>
          <cell r="IV58">
            <v>1282.24</v>
          </cell>
          <cell r="IW58">
            <v>0</v>
          </cell>
          <cell r="IX58">
            <v>287</v>
          </cell>
          <cell r="IY58">
            <v>20</v>
          </cell>
          <cell r="IZ58">
            <v>2617</v>
          </cell>
          <cell r="JA58">
            <v>0</v>
          </cell>
          <cell r="JB58">
            <v>28.48</v>
          </cell>
          <cell r="JC58">
            <v>3916.6710000000003</v>
          </cell>
          <cell r="JD58">
            <v>1470</v>
          </cell>
          <cell r="JE58">
            <v>0</v>
          </cell>
          <cell r="JF58">
            <v>287</v>
          </cell>
          <cell r="JG58">
            <v>20</v>
          </cell>
          <cell r="JH58">
            <v>2617</v>
          </cell>
          <cell r="JI58">
            <v>0</v>
          </cell>
          <cell r="JJ58">
            <v>32</v>
          </cell>
          <cell r="JK58">
            <v>4175</v>
          </cell>
          <cell r="JL58">
            <v>125</v>
          </cell>
          <cell r="JM58">
            <v>12</v>
          </cell>
          <cell r="JN58">
            <v>12.5</v>
          </cell>
          <cell r="JO58">
            <v>14</v>
          </cell>
          <cell r="JP58">
            <v>57.5</v>
          </cell>
          <cell r="JQ58">
            <v>182.5</v>
          </cell>
          <cell r="JR58">
            <v>0</v>
          </cell>
          <cell r="JS58">
            <v>0</v>
          </cell>
          <cell r="JT58">
            <v>0</v>
          </cell>
          <cell r="JU58">
            <v>0</v>
          </cell>
          <cell r="JV58">
            <v>6.3299278719038865</v>
          </cell>
          <cell r="JW58" t="str">
            <v/>
          </cell>
          <cell r="JX58" t="str">
            <v/>
          </cell>
          <cell r="JY58">
            <v>2.9200245362438397</v>
          </cell>
          <cell r="JZ58">
            <v>5.1900501300843969</v>
          </cell>
          <cell r="KA58">
            <v>4.7932398417835316</v>
          </cell>
          <cell r="KB58" t="str">
            <v/>
          </cell>
          <cell r="KC58" t="str">
            <v/>
          </cell>
          <cell r="KD58">
            <v>8.2799246991137352</v>
          </cell>
          <cell r="KE58" t="str">
            <v/>
          </cell>
          <cell r="KF58" t="str">
            <v>Tenofovir/Emtricitabine (TDF/FTC)</v>
          </cell>
          <cell r="KG58">
            <v>14.349895297924997</v>
          </cell>
          <cell r="KH58" t="str">
            <v>1: Yes</v>
          </cell>
          <cell r="KI58" t="str">
            <v>1</v>
          </cell>
          <cell r="KJ58" t="str">
            <v>3</v>
          </cell>
          <cell r="KK58" t="str">
            <v>3TC: 3TC</v>
          </cell>
          <cell r="KL58" t="str">
            <v>1: Yes</v>
          </cell>
          <cell r="KM58">
            <v>137</v>
          </cell>
          <cell r="KN58">
            <v>27.5</v>
          </cell>
          <cell r="KO58">
            <v>241</v>
          </cell>
          <cell r="KP58">
            <v>0</v>
          </cell>
          <cell r="KQ58">
            <v>7.676310049064238</v>
          </cell>
          <cell r="KR58">
            <v>18.853755114889594</v>
          </cell>
          <cell r="KS58">
            <v>6.705181779852853</v>
          </cell>
          <cell r="KT58">
            <v>19.806925942728139</v>
          </cell>
          <cell r="KU58">
            <v>6.4269923899165926</v>
          </cell>
          <cell r="KV58">
            <v>0.55287522038957537</v>
          </cell>
          <cell r="KW58">
            <v>29.726781145552437</v>
          </cell>
          <cell r="KX58">
            <v>381.8566916657399</v>
          </cell>
          <cell r="KY58">
            <v>0</v>
          </cell>
          <cell r="KZ58">
            <v>0</v>
          </cell>
          <cell r="LA58">
            <v>0</v>
          </cell>
          <cell r="LB58">
            <v>0</v>
          </cell>
          <cell r="LC58">
            <v>1.1231757349235023</v>
          </cell>
          <cell r="LD58">
            <v>14.427803945443088</v>
          </cell>
          <cell r="LE58">
            <v>0</v>
          </cell>
          <cell r="LF58">
            <v>0</v>
          </cell>
          <cell r="LG58">
            <v>0</v>
          </cell>
          <cell r="LH58">
            <v>0</v>
          </cell>
          <cell r="LI58">
            <v>3.5259506991549032</v>
          </cell>
          <cell r="LJ58">
            <v>9.0585513605615287</v>
          </cell>
          <cell r="LK58">
            <v>3.0452625926235699</v>
          </cell>
          <cell r="LL58">
            <v>9.5303509105907747</v>
          </cell>
          <cell r="LM58">
            <v>2.9075646845870158</v>
          </cell>
          <cell r="LN58">
            <v>0</v>
          </cell>
          <cell r="LO58">
            <v>3.5974841295197595</v>
          </cell>
          <cell r="LP58">
            <v>9.2423285339384886</v>
          </cell>
          <cell r="LQ58">
            <v>3.1070439668397078</v>
          </cell>
          <cell r="LR58">
            <v>9.7236998117477853</v>
          </cell>
          <cell r="LS58">
            <v>2.9665524849400016</v>
          </cell>
          <cell r="LT58">
            <v>0</v>
          </cell>
          <cell r="LU58">
            <v>0</v>
          </cell>
          <cell r="LV58">
            <v>0</v>
          </cell>
          <cell r="LW58">
            <v>0</v>
          </cell>
          <cell r="LX58">
            <v>0</v>
          </cell>
          <cell r="LY58">
            <v>0</v>
          </cell>
          <cell r="LZ58">
            <v>0</v>
          </cell>
          <cell r="MA58">
            <v>0.55287522038957526</v>
          </cell>
          <cell r="MB58">
            <v>0.55287522038957537</v>
          </cell>
          <cell r="MC58">
            <v>0.55287522038957526</v>
          </cell>
          <cell r="MD58">
            <v>0.55287522038957537</v>
          </cell>
          <cell r="ME58">
            <v>0.55287522038957526</v>
          </cell>
          <cell r="MF58">
            <v>0.55287522038957537</v>
          </cell>
          <cell r="MG58">
            <v>7.676310049064238</v>
          </cell>
          <cell r="MH58">
            <v>18.853755114889594</v>
          </cell>
          <cell r="MI58">
            <v>6.705181779852853</v>
          </cell>
          <cell r="MJ58">
            <v>19.806925942728139</v>
          </cell>
          <cell r="MK58">
            <v>6.4269923899165926</v>
          </cell>
          <cell r="ML58">
            <v>0.55287522038957537</v>
          </cell>
          <cell r="MM58">
            <v>0</v>
          </cell>
          <cell r="MN58">
            <v>0</v>
          </cell>
          <cell r="MO58">
            <v>0</v>
          </cell>
          <cell r="MP58">
            <v>0</v>
          </cell>
          <cell r="MQ58">
            <v>0</v>
          </cell>
          <cell r="MR58">
            <v>0</v>
          </cell>
          <cell r="MS58">
            <v>1.4003391398180975</v>
          </cell>
          <cell r="MT58">
            <v>0</v>
          </cell>
          <cell r="MU58">
            <v>0</v>
          </cell>
          <cell r="MV58">
            <v>0</v>
          </cell>
          <cell r="MW58">
            <v>1.3215353784492059</v>
          </cell>
          <cell r="MX58">
            <v>0</v>
          </cell>
          <cell r="MY58">
            <v>0</v>
          </cell>
          <cell r="MZ58">
            <v>0</v>
          </cell>
          <cell r="NA58">
            <v>1.1793926314166794</v>
          </cell>
          <cell r="NB58">
            <v>0</v>
          </cell>
          <cell r="NC58">
            <v>2.5179262643568756</v>
          </cell>
          <cell r="ND58" t="str">
            <v/>
          </cell>
          <cell r="NE58">
            <v>0</v>
          </cell>
          <cell r="NF58">
            <v>0</v>
          </cell>
          <cell r="NG58">
            <v>1.9643801425640377</v>
          </cell>
          <cell r="NH58" t="str">
            <v>N/A</v>
          </cell>
          <cell r="NI58" t="str">
            <v>N/A</v>
          </cell>
          <cell r="NJ58" t="str">
            <v>N/A</v>
          </cell>
          <cell r="NK58">
            <v>0.44715189204052713</v>
          </cell>
          <cell r="NL58" t="str">
            <v>N/A</v>
          </cell>
          <cell r="NM58">
            <v>151.4</v>
          </cell>
          <cell r="NN58">
            <v>552.61</v>
          </cell>
          <cell r="NO58">
            <v>757</v>
          </cell>
          <cell r="NP58">
            <v>0</v>
          </cell>
          <cell r="NQ58">
            <v>714.4</v>
          </cell>
          <cell r="NR58">
            <v>0</v>
          </cell>
          <cell r="NS58">
            <v>637.55999999999995</v>
          </cell>
          <cell r="NT58">
            <v>6.8326619803279565</v>
          </cell>
          <cell r="NU58">
            <v>0</v>
          </cell>
          <cell r="NV58">
            <v>17.705285467306638</v>
          </cell>
          <cell r="NW58">
            <v>6.732710958753005</v>
          </cell>
          <cell r="NX58">
            <v>0</v>
          </cell>
          <cell r="NY58">
            <v>0</v>
          </cell>
          <cell r="NZ58">
            <v>3.0588889582638394</v>
          </cell>
          <cell r="OA58">
            <v>3.1209467800995903</v>
          </cell>
          <cell r="OB58">
            <v>0</v>
          </cell>
          <cell r="OC58">
            <v>0.55287522038957526</v>
          </cell>
          <cell r="OD58">
            <v>6.732710958753005</v>
          </cell>
          <cell r="OE58">
            <v>0</v>
          </cell>
          <cell r="OF58">
            <v>1.2148445336008025</v>
          </cell>
          <cell r="OG58">
            <v>0</v>
          </cell>
          <cell r="OH58">
            <v>0</v>
          </cell>
          <cell r="OI58">
            <v>0</v>
          </cell>
          <cell r="OJ58">
            <v>1.1464794383149448</v>
          </cell>
          <cell r="OK58">
            <v>0</v>
          </cell>
          <cell r="OL58">
            <v>0</v>
          </cell>
          <cell r="OM58">
            <v>0</v>
          </cell>
          <cell r="ON58">
            <v>0</v>
          </cell>
          <cell r="OO58">
            <v>0</v>
          </cell>
          <cell r="OP58">
            <v>5.8466527787767637</v>
          </cell>
          <cell r="OQ58">
            <v>6.1364074628659004</v>
          </cell>
          <cell r="OR58">
            <v>2.4143507585367274</v>
          </cell>
          <cell r="OS58">
            <v>2.4143507585367274</v>
          </cell>
          <cell r="OT58">
            <v>6.091315515207695</v>
          </cell>
          <cell r="OU58">
            <v>1.2276885400590263</v>
          </cell>
          <cell r="OV58">
            <v>6.9410145813526203</v>
          </cell>
          <cell r="OW58">
            <v>4.6189642387177372</v>
          </cell>
          <cell r="OX58">
            <v>1.1866622184777014</v>
          </cell>
          <cell r="OY58">
            <v>4.8636269751486685</v>
          </cell>
          <cell r="OZ58">
            <v>0</v>
          </cell>
          <cell r="PA58">
            <v>5.7133260412935938</v>
          </cell>
          <cell r="PB58">
            <v>0</v>
          </cell>
          <cell r="PC58">
            <v>4.8527218063847135</v>
          </cell>
          <cell r="PD58">
            <v>0</v>
          </cell>
          <cell r="PE58">
            <v>2.0039111295854841</v>
          </cell>
          <cell r="PF58">
            <v>5.0557918776223856</v>
          </cell>
          <cell r="PG58">
            <v>1.0189814882489918</v>
          </cell>
          <cell r="PH58">
            <v>5.7610421025226746</v>
          </cell>
          <cell r="PI58">
            <v>0.99393097239204986</v>
          </cell>
          <cell r="PJ58">
            <v>0</v>
          </cell>
          <cell r="PK58">
            <v>0.41043962895124381</v>
          </cell>
          <cell r="PL58">
            <v>1.0355236375853081</v>
          </cell>
          <cell r="PM58">
            <v>0.20870705181003449</v>
          </cell>
          <cell r="PN58">
            <v>1.1799724788299455</v>
          </cell>
          <cell r="PO58">
            <v>0</v>
          </cell>
          <cell r="PP58">
            <v>0.6</v>
          </cell>
          <cell r="PQ58">
            <v>0.05</v>
          </cell>
          <cell r="PR58">
            <v>0.75</v>
          </cell>
          <cell r="PS58">
            <v>0.05</v>
          </cell>
          <cell r="PT58" t="str">
            <v>1: Yes</v>
          </cell>
          <cell r="PU58" t="str">
            <v>1: Yes</v>
          </cell>
          <cell r="PV58">
            <v>0.99</v>
          </cell>
          <cell r="PW58" t="str">
            <v>1: Yes</v>
          </cell>
          <cell r="PX58" t="str">
            <v>1: Only patients with CD4 &lt;</v>
          </cell>
          <cell r="PY58">
            <v>1</v>
          </cell>
          <cell r="PZ58" t="str">
            <v>0: No</v>
          </cell>
          <cell r="QA58" t="str">
            <v>N/A</v>
          </cell>
          <cell r="QB58" t="str">
            <v>N/A</v>
          </cell>
          <cell r="QC58">
            <v>2.0177172867018582E-2</v>
          </cell>
          <cell r="QD58">
            <v>0</v>
          </cell>
          <cell r="QE58">
            <v>0.95518728886847182</v>
          </cell>
          <cell r="QF58">
            <v>0</v>
          </cell>
          <cell r="QG58">
            <v>3.9441004752553042E-2</v>
          </cell>
          <cell r="QH58">
            <v>0</v>
          </cell>
          <cell r="QI58">
            <v>0</v>
          </cell>
          <cell r="QJ58">
            <v>4.6189642387177372</v>
          </cell>
          <cell r="QK58">
            <v>0.21288307357098277</v>
          </cell>
          <cell r="QL58">
            <v>2.0177172867018586E-2</v>
          </cell>
          <cell r="QM58">
            <v>0</v>
          </cell>
          <cell r="QN58">
            <v>0.95518728886847193</v>
          </cell>
          <cell r="QO58">
            <v>0</v>
          </cell>
          <cell r="QP58">
            <v>3.9441004752553049E-2</v>
          </cell>
          <cell r="QQ58">
            <v>0</v>
          </cell>
          <cell r="QR58">
            <v>0</v>
          </cell>
          <cell r="QS58">
            <v>1.1866622184777014</v>
          </cell>
          <cell r="QT58">
            <v>0.21288307357098279</v>
          </cell>
          <cell r="QU58">
            <v>2.0177172867018582E-2</v>
          </cell>
          <cell r="QV58">
            <v>0</v>
          </cell>
          <cell r="QW58">
            <v>0.95518728886847193</v>
          </cell>
          <cell r="QX58">
            <v>0</v>
          </cell>
          <cell r="QY58">
            <v>3.9441004752553049E-2</v>
          </cell>
          <cell r="QZ58">
            <v>0</v>
          </cell>
          <cell r="RA58">
            <v>0</v>
          </cell>
          <cell r="RB58">
            <v>4.9087189228068739</v>
          </cell>
          <cell r="RC58">
            <v>0.21288307357098279</v>
          </cell>
          <cell r="RD58">
            <v>0</v>
          </cell>
          <cell r="RE58">
            <v>0</v>
          </cell>
          <cell r="RF58">
            <v>0</v>
          </cell>
          <cell r="RG58">
            <v>0</v>
          </cell>
          <cell r="RH58">
            <v>0</v>
          </cell>
          <cell r="RI58">
            <v>0</v>
          </cell>
          <cell r="RJ58">
            <v>0</v>
          </cell>
          <cell r="RK58">
            <v>0</v>
          </cell>
          <cell r="RL58">
            <v>0</v>
          </cell>
          <cell r="RM58">
            <v>0</v>
          </cell>
          <cell r="RN58">
            <v>0</v>
          </cell>
          <cell r="RO58">
            <v>0</v>
          </cell>
          <cell r="RP58">
            <v>0</v>
          </cell>
          <cell r="RQ58">
            <v>0</v>
          </cell>
          <cell r="RR58">
            <v>0</v>
          </cell>
          <cell r="RS58">
            <v>0</v>
          </cell>
          <cell r="RT58">
            <v>0</v>
          </cell>
          <cell r="RU58">
            <v>0</v>
          </cell>
          <cell r="RV58">
            <v>0</v>
          </cell>
          <cell r="RW58">
            <v>10.528432237533593</v>
          </cell>
          <cell r="RX58">
            <v>10.090557380040266</v>
          </cell>
          <cell r="RY58">
            <v>15.715298371246631</v>
          </cell>
          <cell r="RZ58">
            <v>9.9696063126531076</v>
          </cell>
          <cell r="SA58">
            <v>19.520562421779822</v>
          </cell>
          <cell r="SB58">
            <v>11.03729629799782</v>
          </cell>
          <cell r="SC58">
            <v>6.75516144873147</v>
          </cell>
          <cell r="SD58">
            <v>4.3596166878216991E-2</v>
          </cell>
          <cell r="SE58">
            <v>1.9399732127840387E-2</v>
          </cell>
          <cell r="SF58">
            <v>4.4814529128454954E-2</v>
          </cell>
          <cell r="SG58">
            <v>4.4814529128454954E-2</v>
          </cell>
          <cell r="SH58">
            <v>5.5195490324279603E-2</v>
          </cell>
          <cell r="SI58">
            <v>5.5195490324279596E-2</v>
          </cell>
          <cell r="SJ58">
            <v>6.1868137036863615</v>
          </cell>
          <cell r="SK58">
            <v>13.783334104911384</v>
          </cell>
          <cell r="SL58">
            <v>5.5066545400064824</v>
          </cell>
          <cell r="SM58">
            <v>15.057610649133197</v>
          </cell>
          <cell r="SN58">
            <v>5.5405340609394536</v>
          </cell>
          <cell r="SO58">
            <v>1.2583992116731046</v>
          </cell>
          <cell r="SP58">
            <v>8.034817908599054E-2</v>
          </cell>
          <cell r="SQ58">
            <v>3.5753903676490222E-2</v>
          </cell>
          <cell r="SR58">
            <v>8.2593633108294554E-2</v>
          </cell>
          <cell r="SS58">
            <v>8.2593633108294567E-2</v>
          </cell>
          <cell r="ST58">
            <v>0.10172585020382079</v>
          </cell>
          <cell r="SU58">
            <v>0.10172585020382079</v>
          </cell>
          <cell r="SV58">
            <v>0</v>
          </cell>
          <cell r="SW58">
            <v>0</v>
          </cell>
          <cell r="SX58">
            <v>0</v>
          </cell>
          <cell r="SY58">
            <v>0</v>
          </cell>
          <cell r="SZ58">
            <v>0</v>
          </cell>
          <cell r="TA58">
            <v>0</v>
          </cell>
          <cell r="TB58">
            <v>0</v>
          </cell>
          <cell r="TC58">
            <v>0</v>
          </cell>
          <cell r="TD58">
            <v>0</v>
          </cell>
          <cell r="TE58">
            <v>0</v>
          </cell>
          <cell r="TF58">
            <v>0</v>
          </cell>
          <cell r="TG58">
            <v>0</v>
          </cell>
          <cell r="TH58">
            <v>3.2859991388127043</v>
          </cell>
          <cell r="TI58">
            <v>1.4622272467979835</v>
          </cell>
          <cell r="TJ58">
            <v>3.3778314624256374</v>
          </cell>
          <cell r="TK58">
            <v>3.3778314624256374</v>
          </cell>
          <cell r="TL58">
            <v>4.1602816637201014</v>
          </cell>
          <cell r="TM58">
            <v>4.1602816637201006</v>
          </cell>
          <cell r="TN58">
            <v>0</v>
          </cell>
          <cell r="TO58">
            <v>0</v>
          </cell>
          <cell r="TP58">
            <v>0</v>
          </cell>
          <cell r="TQ58">
            <v>0</v>
          </cell>
          <cell r="TR58">
            <v>0</v>
          </cell>
          <cell r="TS58">
            <v>0</v>
          </cell>
          <cell r="TT58">
            <v>0.93167504907031917</v>
          </cell>
          <cell r="TU58">
            <v>0.41458338373293124</v>
          </cell>
          <cell r="TV58">
            <v>0.95771214798423876</v>
          </cell>
          <cell r="TW58">
            <v>0.95771214798423876</v>
          </cell>
          <cell r="TX58">
            <v>1.1795592328101643</v>
          </cell>
          <cell r="TY58">
            <v>1.1795592328101643</v>
          </cell>
          <cell r="TZ58">
            <v>1.2744542352015438</v>
          </cell>
          <cell r="UA58">
            <v>1.1056348543968459</v>
          </cell>
          <cell r="UB58">
            <v>1</v>
          </cell>
          <cell r="UC58">
            <v>0</v>
          </cell>
          <cell r="UD58">
            <v>1</v>
          </cell>
          <cell r="UE58">
            <v>0</v>
          </cell>
          <cell r="UF58">
            <v>1</v>
          </cell>
          <cell r="UG58">
            <v>0</v>
          </cell>
          <cell r="UH58">
            <v>0</v>
          </cell>
          <cell r="UI58">
            <v>0</v>
          </cell>
          <cell r="UJ58">
            <v>0.23109963722199039</v>
          </cell>
          <cell r="UK58">
            <v>0.23109963722199042</v>
          </cell>
          <cell r="UL58">
            <v>0.23109963722199045</v>
          </cell>
          <cell r="UM58">
            <v>0.23109963722199045</v>
          </cell>
          <cell r="UN58">
            <v>0.23109963722199048</v>
          </cell>
          <cell r="UO58">
            <v>0.23109963722199045</v>
          </cell>
          <cell r="UP58">
            <v>0.23109963722199048</v>
          </cell>
          <cell r="UQ58">
            <v>0.17332472791649284</v>
          </cell>
          <cell r="UR58">
            <v>0.17332472791649284</v>
          </cell>
          <cell r="US58">
            <v>0.17332472791649284</v>
          </cell>
          <cell r="UT58">
            <v>0.17332472791649287</v>
          </cell>
          <cell r="UU58">
            <v>0.17332472791649284</v>
          </cell>
          <cell r="UV58">
            <v>0.17332472791649287</v>
          </cell>
          <cell r="UW58">
            <v>0</v>
          </cell>
          <cell r="UX58">
            <v>0</v>
          </cell>
          <cell r="UY58">
            <v>0</v>
          </cell>
          <cell r="UZ58">
            <v>0</v>
          </cell>
          <cell r="VA58">
            <v>0</v>
          </cell>
          <cell r="VB58">
            <v>0</v>
          </cell>
          <cell r="VC58">
            <v>0</v>
          </cell>
          <cell r="VD58">
            <v>0</v>
          </cell>
          <cell r="VE58">
            <v>0</v>
          </cell>
          <cell r="VF58">
            <v>0</v>
          </cell>
          <cell r="VG58">
            <v>0</v>
          </cell>
          <cell r="VH58">
            <v>0</v>
          </cell>
          <cell r="VI58">
            <v>0</v>
          </cell>
          <cell r="VJ58">
            <v>0</v>
          </cell>
          <cell r="VK58">
            <v>0</v>
          </cell>
          <cell r="VL58">
            <v>0</v>
          </cell>
          <cell r="VM58">
            <v>0</v>
          </cell>
          <cell r="VN58">
            <v>0</v>
          </cell>
          <cell r="VO58">
            <v>0</v>
          </cell>
          <cell r="VP58">
            <v>0</v>
          </cell>
          <cell r="VQ58">
            <v>0</v>
          </cell>
          <cell r="VR58">
            <v>0</v>
          </cell>
          <cell r="VS58">
            <v>0</v>
          </cell>
          <cell r="VT58">
            <v>0</v>
          </cell>
          <cell r="VU58">
            <v>0</v>
          </cell>
          <cell r="VV58">
            <v>5.7774909305497599E-2</v>
          </cell>
          <cell r="VW58">
            <v>5.7774909305497613E-2</v>
          </cell>
          <cell r="VX58">
            <v>5.7774909305497613E-2</v>
          </cell>
          <cell r="VY58">
            <v>5.777490930549762E-2</v>
          </cell>
          <cell r="VZ58">
            <v>5.7774909305497613E-2</v>
          </cell>
          <cell r="WA58">
            <v>5.777490930549762E-2</v>
          </cell>
          <cell r="WB58">
            <v>0</v>
          </cell>
          <cell r="WC58">
            <v>0</v>
          </cell>
          <cell r="WD58">
            <v>0</v>
          </cell>
          <cell r="WE58">
            <v>0</v>
          </cell>
          <cell r="WF58">
            <v>0</v>
          </cell>
          <cell r="WG58">
            <v>0</v>
          </cell>
          <cell r="WH58">
            <v>0</v>
          </cell>
          <cell r="WI58">
            <v>0</v>
          </cell>
          <cell r="WJ58">
            <v>0</v>
          </cell>
          <cell r="WK58">
            <v>0</v>
          </cell>
          <cell r="WL58">
            <v>0</v>
          </cell>
          <cell r="WM58">
            <v>0</v>
          </cell>
          <cell r="WN58">
            <v>0</v>
          </cell>
          <cell r="WO58">
            <v>1.9845145342010004</v>
          </cell>
          <cell r="WP58">
            <v>2.0774972712908988</v>
          </cell>
          <cell r="WQ58">
            <v>0.88308337920739455</v>
          </cell>
          <cell r="WR58">
            <v>2.0399748594234719</v>
          </cell>
          <cell r="WS58">
            <v>2.0399748594234719</v>
          </cell>
          <cell r="WT58">
            <v>2.5125202652991452</v>
          </cell>
          <cell r="WU58">
            <v>2.5125202652991447</v>
          </cell>
          <cell r="WV58">
            <v>0</v>
          </cell>
          <cell r="WW58">
            <v>0</v>
          </cell>
          <cell r="WX58">
            <v>0</v>
          </cell>
          <cell r="WY58">
            <v>0</v>
          </cell>
          <cell r="WZ58">
            <v>0</v>
          </cell>
          <cell r="XA58">
            <v>0</v>
          </cell>
          <cell r="XB58">
            <v>0</v>
          </cell>
          <cell r="XC58">
            <v>0</v>
          </cell>
          <cell r="XD58">
            <v>0</v>
          </cell>
          <cell r="XE58">
            <v>0</v>
          </cell>
          <cell r="XF58">
            <v>0</v>
          </cell>
          <cell r="XG58">
            <v>0</v>
          </cell>
          <cell r="XH58">
            <v>0</v>
          </cell>
          <cell r="XI58">
            <v>0</v>
          </cell>
          <cell r="XJ58">
            <v>0</v>
          </cell>
          <cell r="XK58">
            <v>0</v>
          </cell>
          <cell r="XL58">
            <v>0</v>
          </cell>
          <cell r="XM58">
            <v>0</v>
          </cell>
          <cell r="XN58">
            <v>0</v>
          </cell>
          <cell r="XO58">
            <v>0</v>
          </cell>
          <cell r="XP58">
            <v>0</v>
          </cell>
          <cell r="XQ58">
            <v>0</v>
          </cell>
          <cell r="XR58">
            <v>0</v>
          </cell>
          <cell r="XS58">
            <v>0</v>
          </cell>
          <cell r="XT58">
            <v>0</v>
          </cell>
          <cell r="XU58">
            <v>0</v>
          </cell>
          <cell r="XV58">
            <v>0</v>
          </cell>
          <cell r="XW58">
            <v>0</v>
          </cell>
          <cell r="XX58">
            <v>0</v>
          </cell>
          <cell r="XY58">
            <v>0</v>
          </cell>
          <cell r="XZ58">
            <v>0</v>
          </cell>
          <cell r="YA58">
            <v>0</v>
          </cell>
          <cell r="YB58">
            <v>0</v>
          </cell>
          <cell r="YC58">
            <v>0</v>
          </cell>
          <cell r="YD58">
            <v>0</v>
          </cell>
          <cell r="YE58">
            <v>0</v>
          </cell>
          <cell r="YF58">
            <v>0</v>
          </cell>
          <cell r="YG58">
            <v>0</v>
          </cell>
          <cell r="YH58">
            <v>0</v>
          </cell>
          <cell r="YI58">
            <v>0</v>
          </cell>
          <cell r="YJ58">
            <v>0</v>
          </cell>
          <cell r="YK58">
            <v>0</v>
          </cell>
          <cell r="YL58">
            <v>1.9845145342010004</v>
          </cell>
          <cell r="YM58">
            <v>0.88308337920739455</v>
          </cell>
          <cell r="YN58">
            <v>2.0399748594234719</v>
          </cell>
          <cell r="YO58">
            <v>2.0399748594234719</v>
          </cell>
          <cell r="YP58">
            <v>2.5125202652991452</v>
          </cell>
          <cell r="YQ58">
            <v>2.5125202652991447</v>
          </cell>
          <cell r="YR58">
            <v>0</v>
          </cell>
          <cell r="YS58">
            <v>0</v>
          </cell>
          <cell r="YT58">
            <v>0</v>
          </cell>
          <cell r="YU58">
            <v>0</v>
          </cell>
          <cell r="YV58">
            <v>1.3853868905788853</v>
          </cell>
          <cell r="YW58">
            <v>0</v>
          </cell>
          <cell r="YX58">
            <v>0.59912764362211512</v>
          </cell>
          <cell r="YY58">
            <v>0</v>
          </cell>
          <cell r="YZ58">
            <v>0</v>
          </cell>
          <cell r="ZA58">
            <v>0</v>
          </cell>
          <cell r="ZB58">
            <v>0</v>
          </cell>
          <cell r="ZC58">
            <v>0</v>
          </cell>
          <cell r="ZD58">
            <v>0</v>
          </cell>
          <cell r="ZE58">
            <v>1.4502980125658815</v>
          </cell>
          <cell r="ZF58">
            <v>0</v>
          </cell>
          <cell r="ZG58">
            <v>0.62719925872501714</v>
          </cell>
          <cell r="ZH58">
            <v>0</v>
          </cell>
          <cell r="ZI58">
            <v>0</v>
          </cell>
          <cell r="ZJ58">
            <v>0.16</v>
          </cell>
          <cell r="ZK58">
            <v>8.9772367395346073</v>
          </cell>
          <cell r="ZL58">
            <v>8.4330807788459801</v>
          </cell>
          <cell r="ZM58">
            <v>15.423060416444235</v>
          </cell>
          <cell r="ZN58">
            <v>7.8042381726849452</v>
          </cell>
          <cell r="ZO58">
            <v>7.8042381726849461</v>
          </cell>
          <cell r="ZP58">
            <v>15.723683372801391</v>
          </cell>
          <cell r="ZQ58">
            <v>15.723683372801391</v>
          </cell>
          <cell r="ZR58">
            <v>2</v>
          </cell>
          <cell r="ZS58">
            <v>7</v>
          </cell>
          <cell r="ZT58">
            <v>5</v>
          </cell>
          <cell r="ZU58">
            <v>4</v>
          </cell>
          <cell r="ZV58">
            <v>0.54415596068862615</v>
          </cell>
          <cell r="ZW58">
            <v>0.51117190132334844</v>
          </cell>
        </row>
        <row r="59">
          <cell r="A59" t="str">
            <v>Zambia_4</v>
          </cell>
          <cell r="B59" t="str">
            <v>Zambia</v>
          </cell>
          <cell r="C59" t="str">
            <v>Katondwe Mission</v>
          </cell>
          <cell r="D59" t="str">
            <v>Hospital</v>
          </cell>
          <cell r="E59" t="str">
            <v>Secondary</v>
          </cell>
          <cell r="F59" t="str">
            <v>Rural</v>
          </cell>
          <cell r="G59" t="str">
            <v>Yes</v>
          </cell>
          <cell r="H59">
            <v>36526</v>
          </cell>
          <cell r="I59">
            <v>26000</v>
          </cell>
          <cell r="J59">
            <v>1200</v>
          </cell>
          <cell r="K59">
            <v>86</v>
          </cell>
          <cell r="L59" t="str">
            <v>Unknown</v>
          </cell>
          <cell r="M59" t="str">
            <v>USD</v>
          </cell>
          <cell r="N59">
            <v>1</v>
          </cell>
          <cell r="O59">
            <v>0</v>
          </cell>
          <cell r="P59">
            <v>0</v>
          </cell>
          <cell r="Q59">
            <v>0</v>
          </cell>
          <cell r="R59">
            <v>0</v>
          </cell>
          <cell r="S59" t="str">
            <v>Unknown</v>
          </cell>
          <cell r="T59">
            <v>1200</v>
          </cell>
          <cell r="U59" t="str">
            <v>Jan-10</v>
          </cell>
          <cell r="V59" t="str">
            <v>Dec-10</v>
          </cell>
          <cell r="W59">
            <v>53.25</v>
          </cell>
          <cell r="X59">
            <v>361.58333333333331</v>
          </cell>
          <cell r="Y59">
            <v>18</v>
          </cell>
          <cell r="Z59">
            <v>31.583333333333332</v>
          </cell>
          <cell r="AA59">
            <v>0.75</v>
          </cell>
          <cell r="AB59">
            <v>465.16666666666669</v>
          </cell>
          <cell r="AC59">
            <v>411.91666666666663</v>
          </cell>
          <cell r="AD59">
            <v>3.2153887495521314</v>
          </cell>
          <cell r="AE59">
            <v>15.541024722321749</v>
          </cell>
          <cell r="AF59">
            <v>2</v>
          </cell>
          <cell r="AG59">
            <v>3.3</v>
          </cell>
          <cell r="AH59">
            <v>3</v>
          </cell>
          <cell r="AI59">
            <v>4.4000000000000004</v>
          </cell>
          <cell r="AJ59">
            <v>4</v>
          </cell>
          <cell r="AK59">
            <v>15</v>
          </cell>
          <cell r="AL59">
            <v>15</v>
          </cell>
          <cell r="AM59">
            <v>20</v>
          </cell>
          <cell r="AN59">
            <v>20</v>
          </cell>
          <cell r="AO59">
            <v>20</v>
          </cell>
          <cell r="AP59">
            <v>0</v>
          </cell>
          <cell r="AQ59">
            <v>3.3</v>
          </cell>
          <cell r="AR59">
            <v>3</v>
          </cell>
          <cell r="AS59">
            <v>4.4000000000000004</v>
          </cell>
          <cell r="AT59">
            <v>4</v>
          </cell>
          <cell r="AU59">
            <v>0</v>
          </cell>
          <cell r="AV59">
            <v>5</v>
          </cell>
          <cell r="AW59">
            <v>5</v>
          </cell>
          <cell r="AX59">
            <v>5</v>
          </cell>
          <cell r="AY59">
            <v>5</v>
          </cell>
          <cell r="AZ59">
            <v>30361.166666666668</v>
          </cell>
          <cell r="BA59" t="str">
            <v>1: Yes</v>
          </cell>
          <cell r="BB59" t="str">
            <v>48</v>
          </cell>
          <cell r="BC59" t="str">
            <v>13</v>
          </cell>
          <cell r="BD59" t="str">
            <v>35</v>
          </cell>
          <cell r="BE59" t="str">
            <v>86</v>
          </cell>
          <cell r="BF59" t="str">
            <v>N/A</v>
          </cell>
          <cell r="BG59" t="str">
            <v>N/A</v>
          </cell>
          <cell r="BH59" t="str">
            <v>1: Yes</v>
          </cell>
          <cell r="BI59" t="str">
            <v>N_INITIATION,N_STAGE,N_MONITORING,N_BLOOD: Initiation, WHO Staging, Routine clinical monitoring, Blood draws for CD4</v>
          </cell>
          <cell r="BJ59" t="str">
            <v>Little oversight for the clinical officers/nurses.</v>
          </cell>
          <cell r="BK59" t="str">
            <v>1: Yes</v>
          </cell>
          <cell r="BL59">
            <v>0.50340664147599201</v>
          </cell>
          <cell r="BM59" t="str">
            <v>1: Yes</v>
          </cell>
          <cell r="BN59" t="str">
            <v>48</v>
          </cell>
          <cell r="BO59" t="str">
            <v>13</v>
          </cell>
          <cell r="BP59" t="str">
            <v>35</v>
          </cell>
          <cell r="BQ59" t="str">
            <v>86</v>
          </cell>
          <cell r="BR59" t="str">
            <v>N/A</v>
          </cell>
          <cell r="BS59" t="str">
            <v>N/A</v>
          </cell>
          <cell r="BT59" t="str">
            <v>1: Yes</v>
          </cell>
          <cell r="BU59" t="str">
            <v>0: No</v>
          </cell>
          <cell r="BV59" t="str">
            <v>0: No</v>
          </cell>
          <cell r="BW59" t="str">
            <v>0: No</v>
          </cell>
          <cell r="BX59" t="str">
            <v>0: No</v>
          </cell>
          <cell r="BY59" t="str">
            <v>0: No</v>
          </cell>
          <cell r="BZ59" t="str">
            <v>0: No</v>
          </cell>
          <cell r="CA59" t="str">
            <v/>
          </cell>
          <cell r="CB59" t="str">
            <v/>
          </cell>
          <cell r="CC59">
            <v>86.019795072996786</v>
          </cell>
          <cell r="CD59">
            <v>39.537553132356699</v>
          </cell>
          <cell r="CE59">
            <v>92.028727421786826</v>
          </cell>
          <cell r="CF59">
            <v>78.750706340844417</v>
          </cell>
          <cell r="CG59">
            <v>36.196438662979048</v>
          </cell>
          <cell r="CH59">
            <v>84.251854843000217</v>
          </cell>
          <cell r="CI59">
            <v>79.632165058553895</v>
          </cell>
          <cell r="CJ59">
            <v>90.491096657447599</v>
          </cell>
          <cell r="CK59">
            <v>132.72027509758982</v>
          </cell>
          <cell r="CL59">
            <v>120.65479554326346</v>
          </cell>
          <cell r="CM59">
            <v>7.2690887321523734</v>
          </cell>
          <cell r="CN59">
            <v>3.3411144693776493</v>
          </cell>
          <cell r="CO59">
            <v>7.7768725787866142</v>
          </cell>
          <cell r="CP59">
            <v>7.3504518326308288</v>
          </cell>
          <cell r="CQ59">
            <v>8.3527861734441231</v>
          </cell>
          <cell r="CR59">
            <v>12.250753054384715</v>
          </cell>
          <cell r="CS59">
            <v>11.137048231258831</v>
          </cell>
          <cell r="CT59">
            <v>84.251854843000217</v>
          </cell>
          <cell r="CU59">
            <v>80.147100124494841</v>
          </cell>
          <cell r="CV59">
            <v>132.44040572648433</v>
          </cell>
          <cell r="CW59">
            <v>7.7768725787866142</v>
          </cell>
          <cell r="CX59">
            <v>7.3979829451699448</v>
          </cell>
          <cell r="CY59">
            <v>12.224919695085404</v>
          </cell>
          <cell r="CZ59">
            <v>58.102163115335699</v>
          </cell>
          <cell r="DA59">
            <v>26.70568279461736</v>
          </cell>
          <cell r="DB59">
            <v>58.752502148158172</v>
          </cell>
          <cell r="DC59">
            <v>66.764206986543357</v>
          </cell>
          <cell r="DD59">
            <v>97.920836913596958</v>
          </cell>
          <cell r="DE59">
            <v>89.01894264872449</v>
          </cell>
          <cell r="DF59">
            <v>15.017321660830483</v>
          </cell>
          <cell r="DG59">
            <v>6.9024595160557976</v>
          </cell>
          <cell r="DH59">
            <v>15.185410935322755</v>
          </cell>
          <cell r="DI59">
            <v>17.256148790139491</v>
          </cell>
          <cell r="DJ59">
            <v>25.309018225537926</v>
          </cell>
          <cell r="DK59">
            <v>23.008198386852655</v>
          </cell>
          <cell r="DL59">
            <v>1.8216132556830749</v>
          </cell>
          <cell r="DM59">
            <v>0.83727391842838605</v>
          </cell>
          <cell r="DN59">
            <v>1.84200262054245</v>
          </cell>
          <cell r="DO59">
            <v>2.0931847960709655</v>
          </cell>
          <cell r="DP59">
            <v>3.0700043675707493</v>
          </cell>
          <cell r="DQ59">
            <v>2.790913061427954</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0</v>
          </cell>
          <cell r="EI59">
            <v>0</v>
          </cell>
          <cell r="EJ59">
            <v>0</v>
          </cell>
          <cell r="EK59">
            <v>0</v>
          </cell>
          <cell r="EL59">
            <v>0</v>
          </cell>
          <cell r="EM59">
            <v>0</v>
          </cell>
          <cell r="EN59">
            <v>0</v>
          </cell>
          <cell r="EO59">
            <v>0</v>
          </cell>
          <cell r="EP59">
            <v>11.07869704114753</v>
          </cell>
          <cell r="EQ59">
            <v>5.0921369032551596</v>
          </cell>
          <cell r="ER59">
            <v>11.202701187161352</v>
          </cell>
          <cell r="ES59">
            <v>12.730342258137901</v>
          </cell>
          <cell r="ET59">
            <v>18.671168645268921</v>
          </cell>
          <cell r="EU59">
            <v>16.9737896775172</v>
          </cell>
          <cell r="EV59">
            <v>2.149767108563239</v>
          </cell>
          <cell r="EW59">
            <v>0</v>
          </cell>
          <cell r="EX59">
            <v>8.5990684342529562</v>
          </cell>
          <cell r="EY59">
            <v>0</v>
          </cell>
          <cell r="EZ59">
            <v>0.42995342171264783</v>
          </cell>
          <cell r="FA59">
            <v>2.149767108563239</v>
          </cell>
          <cell r="FB59">
            <v>3.009673951988534</v>
          </cell>
          <cell r="FC59">
            <v>0</v>
          </cell>
          <cell r="FD59">
            <v>0.42995342171264783</v>
          </cell>
          <cell r="FE59">
            <v>16.768183446793262</v>
          </cell>
          <cell r="FF59">
            <v>0</v>
          </cell>
          <cell r="FG59">
            <v>1.7198136868505913</v>
          </cell>
          <cell r="FH59">
            <v>1.7198136868505913</v>
          </cell>
          <cell r="FI59">
            <v>0.98810432185851427</v>
          </cell>
          <cell r="FJ59">
            <v>0</v>
          </cell>
          <cell r="FK59">
            <v>3.9524172874340571</v>
          </cell>
          <cell r="FL59">
            <v>0</v>
          </cell>
          <cell r="FM59">
            <v>0.19762086437170287</v>
          </cell>
          <cell r="FN59">
            <v>0.98810432185851427</v>
          </cell>
          <cell r="FO59">
            <v>1.3833460506019202</v>
          </cell>
          <cell r="FP59">
            <v>0</v>
          </cell>
          <cell r="FQ59">
            <v>0.19762086437170287</v>
          </cell>
          <cell r="FR59">
            <v>7.7072137104964114</v>
          </cell>
          <cell r="FS59">
            <v>0</v>
          </cell>
          <cell r="FT59">
            <v>0.79048345748681148</v>
          </cell>
          <cell r="FU59">
            <v>0.79048345748681148</v>
          </cell>
          <cell r="FV59">
            <v>2.299939578865549</v>
          </cell>
          <cell r="FW59">
            <v>0</v>
          </cell>
          <cell r="FX59">
            <v>9.199758315462196</v>
          </cell>
          <cell r="FY59">
            <v>0</v>
          </cell>
          <cell r="FZ59">
            <v>0.45998791577310988</v>
          </cell>
          <cell r="GA59">
            <v>2.299939578865549</v>
          </cell>
          <cell r="GB59">
            <v>3.2199154104117689</v>
          </cell>
          <cell r="GC59">
            <v>0</v>
          </cell>
          <cell r="GD59">
            <v>0.45998791577310988</v>
          </cell>
          <cell r="GE59">
            <v>17.939528715151283</v>
          </cell>
          <cell r="GF59">
            <v>0</v>
          </cell>
          <cell r="GG59">
            <v>1.8399516630924395</v>
          </cell>
          <cell r="GH59">
            <v>1.8399516630924395</v>
          </cell>
          <cell r="GI59">
            <v>5907.0093280030469</v>
          </cell>
          <cell r="GJ59">
            <v>0</v>
          </cell>
          <cell r="GK59">
            <v>4974.3771812932291</v>
          </cell>
          <cell r="GL59">
            <v>0</v>
          </cell>
          <cell r="GM59">
            <v>8473.5376610191015</v>
          </cell>
          <cell r="GN59">
            <v>6985.5574592296471</v>
          </cell>
          <cell r="GO59">
            <v>1276.9262009010724</v>
          </cell>
          <cell r="GP59">
            <v>0</v>
          </cell>
          <cell r="GQ59">
            <v>1202.3986293546545</v>
          </cell>
          <cell r="GR59">
            <v>0</v>
          </cell>
          <cell r="GS59">
            <v>4226.672219049432</v>
          </cell>
          <cell r="GT59">
            <v>0.34883720930232559</v>
          </cell>
          <cell r="GU59">
            <v>0.65116279069767458</v>
          </cell>
          <cell r="GV59">
            <v>0.46778243569355277</v>
          </cell>
          <cell r="GW59">
            <v>0</v>
          </cell>
          <cell r="GX59">
            <v>15.017321660830484</v>
          </cell>
          <cell r="GY59">
            <v>0</v>
          </cell>
          <cell r="GZ59">
            <v>3.4396273737011818</v>
          </cell>
          <cell r="HA59">
            <v>6.4</v>
          </cell>
          <cell r="HB59">
            <v>160.32608021565787</v>
          </cell>
          <cell r="HC59">
            <v>143.25889216949338</v>
          </cell>
          <cell r="HD59">
            <v>589.69539591128409</v>
          </cell>
          <cell r="HE59">
            <v>109.49682505734715</v>
          </cell>
          <cell r="HF59">
            <v>224.21990766588408</v>
          </cell>
          <cell r="HG59">
            <v>146.27227489089822</v>
          </cell>
          <cell r="HH59">
            <v>14.053805324759626</v>
          </cell>
          <cell r="HI59">
            <v>130.36559187423902</v>
          </cell>
          <cell r="HJ59">
            <v>12.893300295254404</v>
          </cell>
          <cell r="HK59">
            <v>536.62281027926849</v>
          </cell>
          <cell r="HL59">
            <v>53.07258563201556</v>
          </cell>
          <cell r="HM59">
            <v>104.54000944401406</v>
          </cell>
          <cell r="HN59">
            <v>4.9568156133330863</v>
          </cell>
          <cell r="HO59">
            <v>204.04011597595454</v>
          </cell>
          <cell r="HP59">
            <v>20.179791689929566</v>
          </cell>
          <cell r="HQ59">
            <v>113</v>
          </cell>
          <cell r="HR59">
            <v>95.000000000000014</v>
          </cell>
          <cell r="HS59">
            <v>195.5</v>
          </cell>
          <cell r="HT59">
            <v>4.5</v>
          </cell>
          <cell r="HU59" t="str">
            <v>0: No</v>
          </cell>
          <cell r="HV59" t="str">
            <v>N/A</v>
          </cell>
          <cell r="HW59" t="str">
            <v>N/A</v>
          </cell>
          <cell r="HX59" t="str">
            <v>N/A</v>
          </cell>
          <cell r="HY59" t="str">
            <v>N/A</v>
          </cell>
          <cell r="HZ59" t="str">
            <v>N/A</v>
          </cell>
          <cell r="IA59" t="str">
            <v>N/A</v>
          </cell>
          <cell r="IB59" t="str">
            <v>N/A</v>
          </cell>
          <cell r="IC59" t="str">
            <v>N/A</v>
          </cell>
          <cell r="ID59">
            <v>0</v>
          </cell>
          <cell r="IE59">
            <v>64.5</v>
          </cell>
          <cell r="IF59">
            <v>0</v>
          </cell>
          <cell r="IG59">
            <v>110</v>
          </cell>
          <cell r="IH59">
            <v>57.5</v>
          </cell>
          <cell r="II59">
            <v>138</v>
          </cell>
          <cell r="IJ59">
            <v>0</v>
          </cell>
          <cell r="IK59">
            <v>2.5</v>
          </cell>
          <cell r="IL59">
            <v>0</v>
          </cell>
          <cell r="IM59">
            <v>0</v>
          </cell>
          <cell r="IN59">
            <v>69.71867927321955</v>
          </cell>
          <cell r="IO59">
            <v>99.892548173530486</v>
          </cell>
          <cell r="IP59">
            <v>147.492015144785</v>
          </cell>
          <cell r="IQ59">
            <v>172.19218647545318</v>
          </cell>
          <cell r="IR59">
            <v>165.30723184635235</v>
          </cell>
          <cell r="IS59">
            <v>194.52270660151873</v>
          </cell>
          <cell r="IT59">
            <v>140.60706051568417</v>
          </cell>
          <cell r="IU59">
            <v>169.82253527085052</v>
          </cell>
          <cell r="IV59">
            <v>1007</v>
          </cell>
          <cell r="IW59">
            <v>0</v>
          </cell>
          <cell r="IX59">
            <v>1404</v>
          </cell>
          <cell r="IY59">
            <v>18</v>
          </cell>
          <cell r="IZ59">
            <v>988</v>
          </cell>
          <cell r="JA59">
            <v>0</v>
          </cell>
          <cell r="JB59">
            <v>244</v>
          </cell>
          <cell r="JC59">
            <v>4059.84</v>
          </cell>
          <cell r="JD59">
            <v>1122</v>
          </cell>
          <cell r="JE59">
            <v>0</v>
          </cell>
          <cell r="JF59">
            <v>1404</v>
          </cell>
          <cell r="JG59">
            <v>44</v>
          </cell>
          <cell r="JH59">
            <v>988</v>
          </cell>
          <cell r="JI59">
            <v>0</v>
          </cell>
          <cell r="JJ59">
            <v>244</v>
          </cell>
          <cell r="JK59">
            <v>4506</v>
          </cell>
          <cell r="JL59">
            <v>41</v>
          </cell>
          <cell r="JM59">
            <v>22.5</v>
          </cell>
          <cell r="JN59">
            <v>77</v>
          </cell>
          <cell r="JO59">
            <v>30</v>
          </cell>
          <cell r="JP59">
            <v>48</v>
          </cell>
          <cell r="JQ59">
            <v>134.5</v>
          </cell>
          <cell r="JR59">
            <v>1</v>
          </cell>
          <cell r="JS59">
            <v>0.5</v>
          </cell>
          <cell r="JT59">
            <v>0</v>
          </cell>
          <cell r="JU59">
            <v>0</v>
          </cell>
          <cell r="JV59">
            <v>6.3290817945301105</v>
          </cell>
          <cell r="JW59" t="str">
            <v/>
          </cell>
          <cell r="JX59" t="str">
            <v/>
          </cell>
          <cell r="JY59">
            <v>2.9215051716479477</v>
          </cell>
          <cell r="JZ59">
            <v>5.1919538041753928</v>
          </cell>
          <cell r="KA59">
            <v>4.7932398417835316</v>
          </cell>
          <cell r="KB59" t="str">
            <v/>
          </cell>
          <cell r="KC59" t="str">
            <v/>
          </cell>
          <cell r="KD59">
            <v>8.2830974892653941</v>
          </cell>
          <cell r="KE59" t="str">
            <v/>
          </cell>
          <cell r="KF59" t="str">
            <v>Tenofovir/Emtricitabine (TDF/FTC)</v>
          </cell>
          <cell r="KG59" t="str">
            <v/>
          </cell>
          <cell r="KH59" t="str">
            <v>0: No</v>
          </cell>
          <cell r="KI59" t="str">
            <v>N/A</v>
          </cell>
          <cell r="KJ59" t="str">
            <v>N/A</v>
          </cell>
          <cell r="KK59" t="str">
            <v>N/A</v>
          </cell>
          <cell r="KL59" t="str">
            <v>N/A</v>
          </cell>
          <cell r="KM59">
            <v>64.5</v>
          </cell>
          <cell r="KN59">
            <v>110</v>
          </cell>
          <cell r="KO59">
            <v>195.5</v>
          </cell>
          <cell r="KP59">
            <v>2.5</v>
          </cell>
          <cell r="KQ59">
            <v>11.980698931907648</v>
          </cell>
          <cell r="KR59">
            <v>40.597988736147343</v>
          </cell>
          <cell r="KS59">
            <v>8.3466624776865661</v>
          </cell>
          <cell r="KT59">
            <v>7.3006215713708285</v>
          </cell>
          <cell r="KU59">
            <v>8.2807933111872529</v>
          </cell>
          <cell r="KV59">
            <v>0.29146894136281382</v>
          </cell>
          <cell r="KW59">
            <v>6.4409199759118048</v>
          </cell>
          <cell r="KX59">
            <v>56.264812684725655</v>
          </cell>
          <cell r="KY59">
            <v>0</v>
          </cell>
          <cell r="KZ59">
            <v>0</v>
          </cell>
          <cell r="LA59">
            <v>0</v>
          </cell>
          <cell r="LB59">
            <v>0</v>
          </cell>
          <cell r="LC59">
            <v>1.1454447702721455</v>
          </cell>
          <cell r="LD59">
            <v>10.00606057536638</v>
          </cell>
          <cell r="LE59">
            <v>0</v>
          </cell>
          <cell r="LF59">
            <v>0</v>
          </cell>
          <cell r="LG59">
            <v>0</v>
          </cell>
          <cell r="LH59">
            <v>0</v>
          </cell>
          <cell r="LI59">
            <v>8.1980145722807176</v>
          </cell>
          <cell r="LJ59">
            <v>33.658558921692261</v>
          </cell>
          <cell r="LK59">
            <v>4.9568608322104986</v>
          </cell>
          <cell r="LL59">
            <v>4.2371590131917563</v>
          </cell>
          <cell r="LM59">
            <v>4.829690484693506</v>
          </cell>
          <cell r="LN59">
            <v>0</v>
          </cell>
          <cell r="LO59">
            <v>1.6192042042072767</v>
          </cell>
          <cell r="LP59">
            <v>6.6479608730922672</v>
          </cell>
          <cell r="LQ59">
            <v>0.9790382571804469</v>
          </cell>
          <cell r="LR59">
            <v>0.83688869147083511</v>
          </cell>
          <cell r="LS59">
            <v>0.95392061930184902</v>
          </cell>
          <cell r="LT59">
            <v>0</v>
          </cell>
          <cell r="LU59">
            <v>1.8720112140568406</v>
          </cell>
          <cell r="LV59">
            <v>0</v>
          </cell>
          <cell r="LW59">
            <v>2.1192944469328072</v>
          </cell>
          <cell r="LX59">
            <v>1.9351049253454231</v>
          </cell>
          <cell r="LY59">
            <v>2.2057132658290839</v>
          </cell>
          <cell r="LZ59">
            <v>0</v>
          </cell>
          <cell r="MA59">
            <v>0.29146894136281382</v>
          </cell>
          <cell r="MB59">
            <v>0.29146894136281376</v>
          </cell>
          <cell r="MC59">
            <v>0.29146894136281376</v>
          </cell>
          <cell r="MD59">
            <v>0.29146894136281376</v>
          </cell>
          <cell r="ME59">
            <v>0.29146894136281382</v>
          </cell>
          <cell r="MF59">
            <v>0.29146894136281382</v>
          </cell>
          <cell r="MG59">
            <v>10.108687717850808</v>
          </cell>
          <cell r="MH59">
            <v>40.597988736147343</v>
          </cell>
          <cell r="MI59">
            <v>6.2273680307537589</v>
          </cell>
          <cell r="MJ59">
            <v>5.3655166460254051</v>
          </cell>
          <cell r="MK59">
            <v>6.0750800453581686</v>
          </cell>
          <cell r="ML59">
            <v>0.29146894136281382</v>
          </cell>
          <cell r="MM59">
            <v>1.8720112140568406</v>
          </cell>
          <cell r="MN59">
            <v>0</v>
          </cell>
          <cell r="MO59">
            <v>2.1192944469328072</v>
          </cell>
          <cell r="MP59">
            <v>1.9351049253454231</v>
          </cell>
          <cell r="MQ59">
            <v>2.2057132658290839</v>
          </cell>
          <cell r="MR59">
            <v>0</v>
          </cell>
          <cell r="MS59">
            <v>2.0014331780723755</v>
          </cell>
          <cell r="MT59">
            <v>0</v>
          </cell>
          <cell r="MU59">
            <v>0</v>
          </cell>
          <cell r="MV59">
            <v>6.0193479039770688E-2</v>
          </cell>
          <cell r="MW59">
            <v>0.5662486563955571</v>
          </cell>
          <cell r="MX59">
            <v>0</v>
          </cell>
          <cell r="MY59">
            <v>0</v>
          </cell>
          <cell r="MZ59">
            <v>0</v>
          </cell>
          <cell r="NA59">
            <v>0.56044428520243639</v>
          </cell>
          <cell r="NB59">
            <v>0</v>
          </cell>
          <cell r="NC59">
            <v>4.0960720857922457</v>
          </cell>
          <cell r="ND59" t="str">
            <v/>
          </cell>
          <cell r="NE59">
            <v>0</v>
          </cell>
          <cell r="NF59">
            <v>31.099900585908586</v>
          </cell>
          <cell r="NG59">
            <v>1.9643801425640377</v>
          </cell>
          <cell r="NH59" t="str">
            <v>N/A</v>
          </cell>
          <cell r="NI59" t="str">
            <v>N/A</v>
          </cell>
          <cell r="NJ59" t="str">
            <v>N/A</v>
          </cell>
          <cell r="NK59">
            <v>0.44715189204052713</v>
          </cell>
          <cell r="NL59" t="str">
            <v>N/A</v>
          </cell>
          <cell r="NM59">
            <v>437.57</v>
          </cell>
          <cell r="NN59">
            <v>437.57</v>
          </cell>
          <cell r="NO59">
            <v>931</v>
          </cell>
          <cell r="NP59">
            <v>28</v>
          </cell>
          <cell r="NQ59">
            <v>263.39999999999998</v>
          </cell>
          <cell r="NR59">
            <v>0</v>
          </cell>
          <cell r="NS59">
            <v>260.7</v>
          </cell>
          <cell r="NT59">
            <v>0</v>
          </cell>
          <cell r="NU59">
            <v>0</v>
          </cell>
          <cell r="NV59">
            <v>33.069289258011523</v>
          </cell>
          <cell r="NW59">
            <v>8.281235410785019</v>
          </cell>
          <cell r="NX59">
            <v>0</v>
          </cell>
          <cell r="NY59">
            <v>0</v>
          </cell>
          <cell r="NZ59">
            <v>4.9066352804996187</v>
          </cell>
          <cell r="OA59">
            <v>0.96911812057031377</v>
          </cell>
          <cell r="OB59">
            <v>2.1140130683522731</v>
          </cell>
          <cell r="OC59">
            <v>0.29146894136281382</v>
          </cell>
          <cell r="OD59">
            <v>6.1672223424327459</v>
          </cell>
          <cell r="OE59">
            <v>2.1140130683522731</v>
          </cell>
          <cell r="OF59">
            <v>1.1978879223143841</v>
          </cell>
          <cell r="OG59">
            <v>0</v>
          </cell>
          <cell r="OH59">
            <v>0</v>
          </cell>
          <cell r="OI59">
            <v>6.7974914019826027E-2</v>
          </cell>
          <cell r="OJ59">
            <v>0.3389083552498483</v>
          </cell>
          <cell r="OK59">
            <v>0</v>
          </cell>
          <cell r="OL59">
            <v>0</v>
          </cell>
          <cell r="OM59">
            <v>0</v>
          </cell>
          <cell r="ON59">
            <v>0</v>
          </cell>
          <cell r="OO59">
            <v>0</v>
          </cell>
          <cell r="OP59">
            <v>10.93714103619484</v>
          </cell>
          <cell r="OQ59">
            <v>11.484291207567553</v>
          </cell>
          <cell r="OR59">
            <v>6.7046476135104616</v>
          </cell>
          <cell r="OS59">
            <v>6.7046476135104616</v>
          </cell>
          <cell r="OT59">
            <v>11.496232054896334</v>
          </cell>
          <cell r="OU59">
            <v>11.07979174044087</v>
          </cell>
          <cell r="OV59">
            <v>11.691619283256996</v>
          </cell>
          <cell r="OW59">
            <v>4.2324934226843789</v>
          </cell>
          <cell r="OX59">
            <v>0</v>
          </cell>
          <cell r="OY59">
            <v>4.7915844413858721</v>
          </cell>
          <cell r="OZ59">
            <v>4.3751441269304081</v>
          </cell>
          <cell r="PA59">
            <v>4.9869716697465343</v>
          </cell>
          <cell r="PB59">
            <v>0</v>
          </cell>
          <cell r="PC59">
            <v>9.0778270600417166</v>
          </cell>
          <cell r="PD59">
            <v>0</v>
          </cell>
          <cell r="PE59">
            <v>5.5648575192136827</v>
          </cell>
          <cell r="PF59">
            <v>9.5418726055639578</v>
          </cell>
          <cell r="PG59">
            <v>9.1962271445659205</v>
          </cell>
          <cell r="PH59">
            <v>9.7040440051033059</v>
          </cell>
          <cell r="PI59">
            <v>1.859313976153123</v>
          </cell>
          <cell r="PJ59">
            <v>0</v>
          </cell>
          <cell r="PK59">
            <v>1.1397900942967787</v>
          </cell>
          <cell r="PL59">
            <v>1.954359449332377</v>
          </cell>
          <cell r="PM59">
            <v>1.8835645958749481</v>
          </cell>
          <cell r="PN59">
            <v>1.9875752781536897</v>
          </cell>
          <cell r="PO59">
            <v>0</v>
          </cell>
          <cell r="PP59">
            <v>0.9</v>
          </cell>
          <cell r="PQ59">
            <v>0</v>
          </cell>
          <cell r="PR59">
            <v>0.9</v>
          </cell>
          <cell r="PS59">
            <v>0</v>
          </cell>
          <cell r="PT59" t="str">
            <v>1: Yes</v>
          </cell>
          <cell r="PU59" t="str">
            <v>1: Yes</v>
          </cell>
          <cell r="PV59" t="str">
            <v>Blank</v>
          </cell>
          <cell r="PW59" t="str">
            <v>0: No</v>
          </cell>
          <cell r="PX59" t="str">
            <v>1: Only patients with CD4 &lt;</v>
          </cell>
          <cell r="PY59">
            <v>1</v>
          </cell>
          <cell r="PZ59" t="str">
            <v>0: No</v>
          </cell>
          <cell r="QA59" t="str">
            <v>N/A</v>
          </cell>
          <cell r="QB59" t="str">
            <v>N/A</v>
          </cell>
          <cell r="QC59">
            <v>3.8774655938702655E-2</v>
          </cell>
          <cell r="QD59">
            <v>0.40106068273214818</v>
          </cell>
          <cell r="QE59">
            <v>0.9319202446724808</v>
          </cell>
          <cell r="QF59">
            <v>0</v>
          </cell>
          <cell r="QG59">
            <v>0.15730945940043839</v>
          </cell>
          <cell r="QH59">
            <v>2.0772661821335241</v>
          </cell>
          <cell r="QI59">
            <v>3.0897363046473312</v>
          </cell>
          <cell r="QJ59">
            <v>4.2324934226843789</v>
          </cell>
          <cell r="QK59">
            <v>8.580083985835648E-3</v>
          </cell>
          <cell r="QL59">
            <v>3.8774655938702662E-2</v>
          </cell>
          <cell r="QM59">
            <v>0.40106068273214823</v>
          </cell>
          <cell r="QN59">
            <v>0.93192024467248091</v>
          </cell>
          <cell r="QO59">
            <v>0</v>
          </cell>
          <cell r="QP59">
            <v>0.15730945940043839</v>
          </cell>
          <cell r="QQ59">
            <v>2.0772661821335245</v>
          </cell>
          <cell r="QR59">
            <v>3.0897363046473316</v>
          </cell>
          <cell r="QS59">
            <v>0</v>
          </cell>
          <cell r="QT59">
            <v>8.580083985835648E-3</v>
          </cell>
          <cell r="QU59">
            <v>3.8774655938702662E-2</v>
          </cell>
          <cell r="QV59">
            <v>0.40106068273214818</v>
          </cell>
          <cell r="QW59">
            <v>0.93192024467248091</v>
          </cell>
          <cell r="QX59">
            <v>0</v>
          </cell>
          <cell r="QY59">
            <v>0.15730945940043839</v>
          </cell>
          <cell r="QZ59">
            <v>2.0772661821335245</v>
          </cell>
          <cell r="RA59">
            <v>3.0897363046473316</v>
          </cell>
          <cell r="RB59">
            <v>4.7796435940570925</v>
          </cell>
          <cell r="RC59">
            <v>8.580083985835648E-3</v>
          </cell>
          <cell r="RD59">
            <v>1.4332724716926528</v>
          </cell>
          <cell r="RE59">
            <v>1.6185569364734755</v>
          </cell>
          <cell r="RF59">
            <v>17.545643609734512</v>
          </cell>
          <cell r="RG59">
            <v>0</v>
          </cell>
          <cell r="RH59">
            <v>0</v>
          </cell>
          <cell r="RI59">
            <v>18.365325686490497</v>
          </cell>
          <cell r="RJ59">
            <v>17.778948748863087</v>
          </cell>
          <cell r="RK59">
            <v>18.259448009218517</v>
          </cell>
          <cell r="RL59">
            <v>17.545643609734512</v>
          </cell>
          <cell r="RM59">
            <v>0</v>
          </cell>
          <cell r="RN59">
            <v>0</v>
          </cell>
          <cell r="RO59">
            <v>18.365325686490497</v>
          </cell>
          <cell r="RP59">
            <v>17.778948748863087</v>
          </cell>
          <cell r="RQ59">
            <v>0</v>
          </cell>
          <cell r="RR59">
            <v>0</v>
          </cell>
          <cell r="RS59">
            <v>0</v>
          </cell>
          <cell r="RT59">
            <v>0</v>
          </cell>
          <cell r="RU59">
            <v>0</v>
          </cell>
          <cell r="RV59">
            <v>0</v>
          </cell>
          <cell r="RW59">
            <v>9.6969150719256767</v>
          </cell>
          <cell r="RX59">
            <v>7.1897629716206488</v>
          </cell>
          <cell r="RY59">
            <v>27.676955721557761</v>
          </cell>
          <cell r="RZ59">
            <v>7.044345663906646</v>
          </cell>
          <cell r="SA59">
            <v>6.9172860092292829</v>
          </cell>
          <cell r="SB59">
            <v>9.066139066101977</v>
          </cell>
          <cell r="SC59">
            <v>4.820227664861128</v>
          </cell>
          <cell r="SD59">
            <v>3.8650972825660539E-2</v>
          </cell>
          <cell r="SE59">
            <v>1.7765270080160274E-2</v>
          </cell>
          <cell r="SF59">
            <v>3.9083594176352612E-2</v>
          </cell>
          <cell r="SG59">
            <v>4.4413175200400688E-2</v>
          </cell>
          <cell r="SH59">
            <v>6.5139323627254345E-2</v>
          </cell>
          <cell r="SI59">
            <v>5.9217566933867587E-2</v>
          </cell>
          <cell r="SJ59">
            <v>7.0503777885422378</v>
          </cell>
          <cell r="SK59">
            <v>26.534924157732792</v>
          </cell>
          <cell r="SL59">
            <v>4.5318762234917207</v>
          </cell>
          <cell r="SM59">
            <v>4.0622070996668693</v>
          </cell>
          <cell r="SN59">
            <v>4.87868999874377</v>
          </cell>
          <cell r="SO59">
            <v>1.0134557854445747</v>
          </cell>
          <cell r="SP59">
            <v>0</v>
          </cell>
          <cell r="SQ59">
            <v>0</v>
          </cell>
          <cell r="SR59">
            <v>0</v>
          </cell>
          <cell r="SS59">
            <v>0</v>
          </cell>
          <cell r="ST59">
            <v>0</v>
          </cell>
          <cell r="SU59">
            <v>0</v>
          </cell>
          <cell r="SV59">
            <v>0.62610827287923321</v>
          </cell>
          <cell r="SW59">
            <v>0.28778014507665051</v>
          </cell>
          <cell r="SX59">
            <v>0.6331163191686312</v>
          </cell>
          <cell r="SY59">
            <v>0.71945036269162621</v>
          </cell>
          <cell r="SZ59">
            <v>1.0551938652810517</v>
          </cell>
          <cell r="TA59">
            <v>0.9592671502555018</v>
          </cell>
          <cell r="TB59">
            <v>0</v>
          </cell>
          <cell r="TC59">
            <v>0</v>
          </cell>
          <cell r="TD59">
            <v>0</v>
          </cell>
          <cell r="TE59">
            <v>0</v>
          </cell>
          <cell r="TF59">
            <v>0</v>
          </cell>
          <cell r="TG59">
            <v>0</v>
          </cell>
          <cell r="TH59">
            <v>0.80333394500392485</v>
          </cell>
          <cell r="TI59">
            <v>0.36923894676411551</v>
          </cell>
          <cell r="TJ59">
            <v>0.81232568288105422</v>
          </cell>
          <cell r="TK59">
            <v>0.92309736691028887</v>
          </cell>
          <cell r="TL59">
            <v>1.3538761381350903</v>
          </cell>
          <cell r="TM59">
            <v>1.2307964892137184</v>
          </cell>
          <cell r="TN59">
            <v>0</v>
          </cell>
          <cell r="TO59">
            <v>0</v>
          </cell>
          <cell r="TP59">
            <v>0</v>
          </cell>
          <cell r="TQ59">
            <v>0</v>
          </cell>
          <cell r="TR59">
            <v>0</v>
          </cell>
          <cell r="TS59">
            <v>0</v>
          </cell>
          <cell r="TT59">
            <v>1.0165654010420775</v>
          </cell>
          <cell r="TU59">
            <v>0.4672472019040394</v>
          </cell>
          <cell r="TV59">
            <v>1.0279438441888868</v>
          </cell>
          <cell r="TW59">
            <v>1.1681180047600985</v>
          </cell>
          <cell r="TX59">
            <v>1.7132397403148112</v>
          </cell>
          <cell r="TY59">
            <v>1.5574906730134646</v>
          </cell>
          <cell r="TZ59">
            <v>2.5193201028844729</v>
          </cell>
          <cell r="UA59">
            <v>1.5078510523122799</v>
          </cell>
          <cell r="UB59">
            <v>1</v>
          </cell>
          <cell r="UC59">
            <v>0</v>
          </cell>
          <cell r="UD59">
            <v>1</v>
          </cell>
          <cell r="UE59">
            <v>0</v>
          </cell>
          <cell r="UF59">
            <v>3</v>
          </cell>
          <cell r="UG59">
            <v>360</v>
          </cell>
          <cell r="UH59">
            <v>0</v>
          </cell>
          <cell r="UI59">
            <v>0</v>
          </cell>
          <cell r="UJ59">
            <v>6.2405496950449617</v>
          </cell>
          <cell r="UK59">
            <v>6.2405496950449626</v>
          </cell>
          <cell r="UL59">
            <v>6.2405496950449626</v>
          </cell>
          <cell r="UM59">
            <v>6.2405496950449626</v>
          </cell>
          <cell r="UN59">
            <v>6.2405496950449626</v>
          </cell>
          <cell r="UO59">
            <v>6.2405496950449635</v>
          </cell>
          <cell r="UP59">
            <v>6.2405496950449626</v>
          </cell>
          <cell r="UQ59">
            <v>0</v>
          </cell>
          <cell r="UR59">
            <v>0</v>
          </cell>
          <cell r="US59">
            <v>0</v>
          </cell>
          <cell r="UT59">
            <v>0</v>
          </cell>
          <cell r="UU59">
            <v>0</v>
          </cell>
          <cell r="UV59">
            <v>0</v>
          </cell>
          <cell r="UW59">
            <v>0</v>
          </cell>
          <cell r="UX59">
            <v>0</v>
          </cell>
          <cell r="UY59">
            <v>0</v>
          </cell>
          <cell r="UZ59">
            <v>0</v>
          </cell>
          <cell r="VA59">
            <v>0</v>
          </cell>
          <cell r="VB59">
            <v>0</v>
          </cell>
          <cell r="VC59">
            <v>0</v>
          </cell>
          <cell r="VD59">
            <v>0</v>
          </cell>
          <cell r="VE59">
            <v>0</v>
          </cell>
          <cell r="VF59">
            <v>0</v>
          </cell>
          <cell r="VG59">
            <v>0</v>
          </cell>
          <cell r="VH59">
            <v>0</v>
          </cell>
          <cell r="VI59">
            <v>0</v>
          </cell>
          <cell r="VJ59">
            <v>0</v>
          </cell>
          <cell r="VK59">
            <v>0</v>
          </cell>
          <cell r="VL59">
            <v>0</v>
          </cell>
          <cell r="VM59">
            <v>0</v>
          </cell>
          <cell r="VN59">
            <v>0</v>
          </cell>
          <cell r="VO59">
            <v>0</v>
          </cell>
          <cell r="VP59">
            <v>0</v>
          </cell>
          <cell r="VQ59">
            <v>0</v>
          </cell>
          <cell r="VR59">
            <v>0</v>
          </cell>
          <cell r="VS59">
            <v>0</v>
          </cell>
          <cell r="VT59">
            <v>0</v>
          </cell>
          <cell r="VU59">
            <v>0</v>
          </cell>
          <cell r="VV59">
            <v>0</v>
          </cell>
          <cell r="VW59">
            <v>0</v>
          </cell>
          <cell r="VX59">
            <v>0</v>
          </cell>
          <cell r="VY59">
            <v>0</v>
          </cell>
          <cell r="VZ59">
            <v>0</v>
          </cell>
          <cell r="WA59">
            <v>0</v>
          </cell>
          <cell r="WB59">
            <v>0</v>
          </cell>
          <cell r="WC59">
            <v>0</v>
          </cell>
          <cell r="WD59">
            <v>0</v>
          </cell>
          <cell r="WE59">
            <v>0</v>
          </cell>
          <cell r="WF59">
            <v>0</v>
          </cell>
          <cell r="WG59">
            <v>0</v>
          </cell>
          <cell r="WH59">
            <v>6.2405496950449617</v>
          </cell>
          <cell r="WI59">
            <v>6.2405496950449626</v>
          </cell>
          <cell r="WJ59">
            <v>6.2405496950449626</v>
          </cell>
          <cell r="WK59">
            <v>6.2405496950449626</v>
          </cell>
          <cell r="WL59">
            <v>6.2405496950449635</v>
          </cell>
          <cell r="WM59">
            <v>6.2405496950449626</v>
          </cell>
          <cell r="WN59">
            <v>0</v>
          </cell>
          <cell r="WO59">
            <v>18.440319203378898</v>
          </cell>
          <cell r="WP59">
            <v>19.728471895316449</v>
          </cell>
          <cell r="WQ59">
            <v>8.4757828086256843</v>
          </cell>
          <cell r="WR59">
            <v>18.646722178976507</v>
          </cell>
          <cell r="WS59">
            <v>21.189457021564209</v>
          </cell>
          <cell r="WT59">
            <v>31.077870298294179</v>
          </cell>
          <cell r="WU59">
            <v>28.252609362085618</v>
          </cell>
          <cell r="WV59">
            <v>0.26780267787126549</v>
          </cell>
          <cell r="WW59">
            <v>0.12309100011616295</v>
          </cell>
          <cell r="WX59">
            <v>0.27080020025555851</v>
          </cell>
          <cell r="WY59">
            <v>0.30772750029040735</v>
          </cell>
          <cell r="WZ59">
            <v>0.45133366709259748</v>
          </cell>
          <cell r="XA59">
            <v>0.41030333372054312</v>
          </cell>
          <cell r="XB59">
            <v>0</v>
          </cell>
          <cell r="XC59">
            <v>0</v>
          </cell>
          <cell r="XD59">
            <v>0</v>
          </cell>
          <cell r="XE59">
            <v>0</v>
          </cell>
          <cell r="XF59">
            <v>0</v>
          </cell>
          <cell r="XG59">
            <v>0</v>
          </cell>
          <cell r="XH59">
            <v>0</v>
          </cell>
          <cell r="XI59">
            <v>0</v>
          </cell>
          <cell r="XJ59">
            <v>0</v>
          </cell>
          <cell r="XK59">
            <v>0</v>
          </cell>
          <cell r="XL59">
            <v>0</v>
          </cell>
          <cell r="XM59">
            <v>0</v>
          </cell>
          <cell r="XN59">
            <v>0</v>
          </cell>
          <cell r="XO59">
            <v>0</v>
          </cell>
          <cell r="XP59">
            <v>0</v>
          </cell>
          <cell r="XQ59">
            <v>0</v>
          </cell>
          <cell r="XR59">
            <v>0</v>
          </cell>
          <cell r="XS59">
            <v>0</v>
          </cell>
          <cell r="XT59">
            <v>0</v>
          </cell>
          <cell r="XU59">
            <v>0</v>
          </cell>
          <cell r="XV59">
            <v>0</v>
          </cell>
          <cell r="XW59">
            <v>0</v>
          </cell>
          <cell r="XX59">
            <v>0</v>
          </cell>
          <cell r="XY59">
            <v>0</v>
          </cell>
          <cell r="XZ59">
            <v>1.0924083600781014</v>
          </cell>
          <cell r="YA59">
            <v>0.50210714338677931</v>
          </cell>
          <cell r="YB59">
            <v>1.1046357154509145</v>
          </cell>
          <cell r="YC59">
            <v>1.2552678584669481</v>
          </cell>
          <cell r="YD59">
            <v>1.8410595257515243</v>
          </cell>
          <cell r="YE59">
            <v>1.6736904779559312</v>
          </cell>
          <cell r="YF59">
            <v>1.0924083600781014</v>
          </cell>
          <cell r="YG59">
            <v>0.50210714338677931</v>
          </cell>
          <cell r="YH59">
            <v>1.1046357154509145</v>
          </cell>
          <cell r="YI59">
            <v>1.2552678584669481</v>
          </cell>
          <cell r="YJ59">
            <v>1.8410595257515243</v>
          </cell>
          <cell r="YK59">
            <v>1.6736904779559312</v>
          </cell>
          <cell r="YL59">
            <v>15.987699805351429</v>
          </cell>
          <cell r="YM59">
            <v>7.3484775217359619</v>
          </cell>
          <cell r="YN59">
            <v>16.16665054781912</v>
          </cell>
          <cell r="YO59">
            <v>18.371193804339907</v>
          </cell>
          <cell r="YP59">
            <v>26.944417579698531</v>
          </cell>
          <cell r="YQ59">
            <v>24.49492507245321</v>
          </cell>
          <cell r="YR59">
            <v>1.6850429988662308</v>
          </cell>
          <cell r="YS59">
            <v>0.26780267787126549</v>
          </cell>
          <cell r="YT59">
            <v>4.2812441220680491</v>
          </cell>
          <cell r="YU59">
            <v>0</v>
          </cell>
          <cell r="YV59">
            <v>4.9366826811288602</v>
          </cell>
          <cell r="YW59">
            <v>2.1848167201562028</v>
          </cell>
          <cell r="YX59">
            <v>5.0847300032882892</v>
          </cell>
          <cell r="YY59">
            <v>0</v>
          </cell>
          <cell r="YZ59">
            <v>0</v>
          </cell>
          <cell r="ZA59">
            <v>1.8027520607908385</v>
          </cell>
          <cell r="ZB59">
            <v>0.2865100948418321</v>
          </cell>
          <cell r="ZC59">
            <v>4.5803114039225443</v>
          </cell>
          <cell r="ZD59">
            <v>0</v>
          </cell>
          <cell r="ZE59">
            <v>5.2815357725966265</v>
          </cell>
          <cell r="ZF59">
            <v>2.33743758904787</v>
          </cell>
          <cell r="ZG59">
            <v>5.4399249741167388</v>
          </cell>
          <cell r="ZH59">
            <v>0</v>
          </cell>
          <cell r="ZI59">
            <v>0</v>
          </cell>
          <cell r="ZJ59">
            <v>0</v>
          </cell>
          <cell r="ZK59">
            <v>12.652509633811817</v>
          </cell>
          <cell r="ZL59">
            <v>12.652509633811821</v>
          </cell>
          <cell r="ZM59">
            <v>12.652509633811817</v>
          </cell>
          <cell r="ZN59">
            <v>11.029766246748622</v>
          </cell>
          <cell r="ZO59">
            <v>11.029766246748622</v>
          </cell>
          <cell r="ZP59">
            <v>31.703015118535696</v>
          </cell>
          <cell r="ZQ59">
            <v>31.703015118535703</v>
          </cell>
          <cell r="ZR59">
            <v>0</v>
          </cell>
          <cell r="ZS59">
            <v>35</v>
          </cell>
          <cell r="ZT59">
            <v>26</v>
          </cell>
          <cell r="ZU59">
            <v>9</v>
          </cell>
          <cell r="ZV59">
            <v>0</v>
          </cell>
          <cell r="ZW59">
            <v>0</v>
          </cell>
        </row>
        <row r="60">
          <cell r="A60" t="str">
            <v>Zambia_20</v>
          </cell>
          <cell r="B60" t="str">
            <v>Zambia</v>
          </cell>
          <cell r="C60" t="str">
            <v>Mumbwa District Hospital</v>
          </cell>
          <cell r="D60" t="str">
            <v>Hospital</v>
          </cell>
          <cell r="E60" t="str">
            <v>Secondary</v>
          </cell>
          <cell r="F60" t="str">
            <v>Rural</v>
          </cell>
          <cell r="G60" t="str">
            <v>No</v>
          </cell>
          <cell r="H60">
            <v>38170</v>
          </cell>
          <cell r="I60">
            <v>221000</v>
          </cell>
          <cell r="J60">
            <v>17511</v>
          </cell>
          <cell r="K60">
            <v>76</v>
          </cell>
          <cell r="L60">
            <v>481</v>
          </cell>
          <cell r="M60" t="str">
            <v>USD</v>
          </cell>
          <cell r="N60">
            <v>1</v>
          </cell>
          <cell r="O60">
            <v>1</v>
          </cell>
          <cell r="P60">
            <v>0</v>
          </cell>
          <cell r="Q60">
            <v>0</v>
          </cell>
          <cell r="R60">
            <v>0</v>
          </cell>
          <cell r="S60">
            <v>0</v>
          </cell>
          <cell r="T60">
            <v>17511</v>
          </cell>
          <cell r="U60" t="str">
            <v>Jan-10</v>
          </cell>
          <cell r="V60" t="str">
            <v>Dec-10</v>
          </cell>
          <cell r="W60">
            <v>297.66666666666669</v>
          </cell>
          <cell r="X60">
            <v>1456.5833333333333</v>
          </cell>
          <cell r="Y60">
            <v>4</v>
          </cell>
          <cell r="Z60">
            <v>61.25</v>
          </cell>
          <cell r="AA60">
            <v>0</v>
          </cell>
          <cell r="AB60">
            <v>1819.5</v>
          </cell>
          <cell r="AC60">
            <v>1521.8333333333333</v>
          </cell>
          <cell r="AD60">
            <v>5.6656544838325544</v>
          </cell>
          <cell r="AE60">
            <v>6.6728038838508743</v>
          </cell>
          <cell r="AF60">
            <v>3</v>
          </cell>
          <cell r="AG60">
            <v>6.1</v>
          </cell>
          <cell r="AH60">
            <v>4</v>
          </cell>
          <cell r="AI60">
            <v>8.4</v>
          </cell>
          <cell r="AJ60">
            <v>0</v>
          </cell>
          <cell r="AK60">
            <v>5</v>
          </cell>
          <cell r="AL60">
            <v>7</v>
          </cell>
          <cell r="AM60">
            <v>7</v>
          </cell>
          <cell r="AN60">
            <v>7</v>
          </cell>
          <cell r="AO60">
            <v>0</v>
          </cell>
          <cell r="AP60">
            <v>0</v>
          </cell>
          <cell r="AQ60">
            <v>6.1</v>
          </cell>
          <cell r="AR60">
            <v>4</v>
          </cell>
          <cell r="AS60">
            <v>8.4</v>
          </cell>
          <cell r="AT60">
            <v>0</v>
          </cell>
          <cell r="AU60">
            <v>0</v>
          </cell>
          <cell r="AV60">
            <v>1</v>
          </cell>
          <cell r="AW60">
            <v>1</v>
          </cell>
          <cell r="AX60">
            <v>1</v>
          </cell>
          <cell r="AY60">
            <v>0</v>
          </cell>
          <cell r="AZ60">
            <v>79790.266666666663</v>
          </cell>
          <cell r="BA60" t="str">
            <v>0: No</v>
          </cell>
          <cell r="BB60" t="str">
            <v>N/A</v>
          </cell>
          <cell r="BC60" t="str">
            <v>N/A</v>
          </cell>
          <cell r="BD60" t="str">
            <v>N/A</v>
          </cell>
          <cell r="BE60" t="str">
            <v>N/A</v>
          </cell>
          <cell r="BF60">
            <v>0.22</v>
          </cell>
          <cell r="BG60" t="str">
            <v>N/A</v>
          </cell>
          <cell r="BH60" t="str">
            <v>1: Yes</v>
          </cell>
          <cell r="BI60" t="str">
            <v>N_INITIATION,N_STAGE,N_MONITORING,N_BLOOD: Initiation, WHO Staging, Routine clinical monitoring, Blood draws for CD4</v>
          </cell>
          <cell r="BJ60" t="str">
            <v>Nurses can call doctor for consultation if any case is complicated or out of the ordinary.</v>
          </cell>
          <cell r="BK60" t="str">
            <v>1: Yes</v>
          </cell>
          <cell r="BL60">
            <v>0.65818046004802411</v>
          </cell>
          <cell r="BM60" t="str">
            <v>0: No</v>
          </cell>
          <cell r="BN60" t="str">
            <v>N/A</v>
          </cell>
          <cell r="BO60" t="str">
            <v>N/A</v>
          </cell>
          <cell r="BP60" t="str">
            <v>N/A</v>
          </cell>
          <cell r="BQ60" t="str">
            <v>N/A</v>
          </cell>
          <cell r="BR60">
            <v>0.22</v>
          </cell>
          <cell r="BS60" t="str">
            <v>N/A</v>
          </cell>
          <cell r="BT60" t="str">
            <v>1: Yes</v>
          </cell>
          <cell r="BU60" t="str">
            <v>0: No</v>
          </cell>
          <cell r="BV60" t="str">
            <v>0: No</v>
          </cell>
          <cell r="BW60" t="str">
            <v>0: No</v>
          </cell>
          <cell r="BX60" t="str">
            <v>0: No</v>
          </cell>
          <cell r="BY60" t="str">
            <v>0: No</v>
          </cell>
          <cell r="BZ60" t="str">
            <v>0: No</v>
          </cell>
          <cell r="CA60" t="str">
            <v/>
          </cell>
          <cell r="CB60" t="str">
            <v>Nurse originally said that all charts were mixed (including dead, LTFU,xfer out), but after finishing most of the charts, it was found that most of the dead/lost patient charts had been removed.  The proportion of the originally sampled charts that were recorded as dead/LTFU/xfer out in the ART register was recorded even though the charts themselves could not be sampled (location of charts unknown).  Out of 159 charts sampled, 27 were LTFU, 12 Dead, 11 Trans out.</v>
          </cell>
          <cell r="CC60">
            <v>40.367695580105405</v>
          </cell>
          <cell r="CD60">
            <v>13.807891333696841</v>
          </cell>
          <cell r="CE60">
            <v>45.562724644182254</v>
          </cell>
          <cell r="CF60">
            <v>38.405775374373981</v>
          </cell>
          <cell r="CG60">
            <v>13.136810643634501</v>
          </cell>
          <cell r="CH60">
            <v>43.348319565492233</v>
          </cell>
          <cell r="CI60">
            <v>42.738423960624246</v>
          </cell>
          <cell r="CJ60">
            <v>28.02519603975361</v>
          </cell>
          <cell r="CK60">
            <v>58.852911683482567</v>
          </cell>
          <cell r="CL60">
            <v>0</v>
          </cell>
          <cell r="CM60">
            <v>1.9619202057314207</v>
          </cell>
          <cell r="CN60">
            <v>0.67108069006234006</v>
          </cell>
          <cell r="CO60">
            <v>2.2144050786900209</v>
          </cell>
          <cell r="CP60">
            <v>2.1832491783361467</v>
          </cell>
          <cell r="CQ60">
            <v>1.4316388054663256</v>
          </cell>
          <cell r="CR60">
            <v>3.0064414914792836</v>
          </cell>
          <cell r="CS60">
            <v>0</v>
          </cell>
          <cell r="CT60">
            <v>43.348319565492233</v>
          </cell>
          <cell r="CU60">
            <v>42.698129846388966</v>
          </cell>
          <cell r="CV60">
            <v>58.852911683482567</v>
          </cell>
          <cell r="CW60">
            <v>2.2144050786900209</v>
          </cell>
          <cell r="CX60">
            <v>2.1811907942488671</v>
          </cell>
          <cell r="CY60">
            <v>3.0064414914792836</v>
          </cell>
          <cell r="CZ60">
            <v>28.348841396257153</v>
          </cell>
          <cell r="DA60">
            <v>9.6968062162220487</v>
          </cell>
          <cell r="DB60">
            <v>31.546942890109069</v>
          </cell>
          <cell r="DC60">
            <v>20.68651992794037</v>
          </cell>
          <cell r="DD60">
            <v>43.441691848674772</v>
          </cell>
          <cell r="DE60">
            <v>0</v>
          </cell>
          <cell r="DF60">
            <v>5.8251319220104758</v>
          </cell>
          <cell r="DG60">
            <v>1.9925038431772493</v>
          </cell>
          <cell r="DH60">
            <v>6.4822791698033182</v>
          </cell>
          <cell r="DI60">
            <v>4.2506748654447994</v>
          </cell>
          <cell r="DJ60">
            <v>8.9264172174340768</v>
          </cell>
          <cell r="DK60">
            <v>0</v>
          </cell>
          <cell r="DL60">
            <v>1.4981481856392105</v>
          </cell>
          <cell r="DM60">
            <v>0.51244607976275491</v>
          </cell>
          <cell r="DN60">
            <v>1.6671579128281631</v>
          </cell>
          <cell r="DO60">
            <v>1.0932183034938774</v>
          </cell>
          <cell r="DP60">
            <v>2.2957584373371422</v>
          </cell>
          <cell r="DQ60">
            <v>0</v>
          </cell>
          <cell r="DR60">
            <v>0.59954877454417088</v>
          </cell>
          <cell r="DS60">
            <v>0.20507745634697444</v>
          </cell>
          <cell r="DT60">
            <v>0.66718532464882352</v>
          </cell>
          <cell r="DU60">
            <v>0.43749857354021215</v>
          </cell>
          <cell r="DV60">
            <v>0.91874700443444546</v>
          </cell>
          <cell r="DW60">
            <v>0</v>
          </cell>
          <cell r="DX60">
            <v>0</v>
          </cell>
          <cell r="DY60">
            <v>0</v>
          </cell>
          <cell r="DZ60">
            <v>0</v>
          </cell>
          <cell r="EA60">
            <v>0</v>
          </cell>
          <cell r="EB60">
            <v>0</v>
          </cell>
          <cell r="EC60">
            <v>0</v>
          </cell>
          <cell r="ED60">
            <v>1.7696222955059153</v>
          </cell>
          <cell r="EE60">
            <v>0.60530461317873996</v>
          </cell>
          <cell r="EF60">
            <v>1.9692576748748345</v>
          </cell>
          <cell r="EG60">
            <v>1.2913165081146456</v>
          </cell>
          <cell r="EH60">
            <v>2.7117646670407551</v>
          </cell>
          <cell r="EI60">
            <v>0</v>
          </cell>
          <cell r="EJ60">
            <v>0.3644828004170611</v>
          </cell>
          <cell r="EK60">
            <v>0.12467243494673502</v>
          </cell>
          <cell r="EL60">
            <v>0.4056009883600446</v>
          </cell>
          <cell r="EM60">
            <v>0.2659678612197014</v>
          </cell>
          <cell r="EN60">
            <v>0.55853250856137293</v>
          </cell>
          <cell r="EO60">
            <v>0</v>
          </cell>
          <cell r="EP60">
            <v>1.9619202057314207</v>
          </cell>
          <cell r="EQ60">
            <v>0.67108069006234006</v>
          </cell>
          <cell r="ER60">
            <v>2.1832491783361467</v>
          </cell>
          <cell r="ES60">
            <v>1.4316388054663256</v>
          </cell>
          <cell r="ET60">
            <v>3.0064414914792836</v>
          </cell>
          <cell r="EU60">
            <v>0</v>
          </cell>
          <cell r="EV60">
            <v>0.15938444627644957</v>
          </cell>
          <cell r="EW60">
            <v>1.1431712008793624</v>
          </cell>
          <cell r="EX60">
            <v>0.64852981588348446</v>
          </cell>
          <cell r="EY60">
            <v>0</v>
          </cell>
          <cell r="EZ60">
            <v>0.48914536960703481</v>
          </cell>
          <cell r="FA60">
            <v>0.47815333882934874</v>
          </cell>
          <cell r="FB60">
            <v>2.1984061555372354</v>
          </cell>
          <cell r="FC60">
            <v>0</v>
          </cell>
          <cell r="FD60">
            <v>0.54960153888430885</v>
          </cell>
          <cell r="FE60">
            <v>5.6663918658972241</v>
          </cell>
          <cell r="FF60">
            <v>0</v>
          </cell>
          <cell r="FG60">
            <v>0.54960153888430885</v>
          </cell>
          <cell r="FH60">
            <v>0.54960153888430885</v>
          </cell>
          <cell r="FI60">
            <v>5.4517927834138502E-2</v>
          </cell>
          <cell r="FJ60">
            <v>0.39102513756899338</v>
          </cell>
          <cell r="FK60">
            <v>0.22183156842856355</v>
          </cell>
          <cell r="FL60">
            <v>0</v>
          </cell>
          <cell r="FM60">
            <v>0.16731364059442505</v>
          </cell>
          <cell r="FN60">
            <v>0.16355378350241551</v>
          </cell>
          <cell r="FO60">
            <v>0.75197141840191029</v>
          </cell>
          <cell r="FP60">
            <v>0</v>
          </cell>
          <cell r="FQ60">
            <v>0.18799285460047757</v>
          </cell>
          <cell r="FR60">
            <v>1.9382063309309239</v>
          </cell>
          <cell r="FS60">
            <v>0</v>
          </cell>
          <cell r="FT60">
            <v>0.18799285460047757</v>
          </cell>
          <cell r="FU60">
            <v>0.18799285460047757</v>
          </cell>
          <cell r="FV60">
            <v>0.17989606624556226</v>
          </cell>
          <cell r="FW60">
            <v>1.2902890268647222</v>
          </cell>
          <cell r="FX60">
            <v>0.73199089024056363</v>
          </cell>
          <cell r="FY60">
            <v>0</v>
          </cell>
          <cell r="FZ60">
            <v>0.55209482399500132</v>
          </cell>
          <cell r="GA60">
            <v>0.53968819873668683</v>
          </cell>
          <cell r="GB60">
            <v>2.4813250516629273</v>
          </cell>
          <cell r="GC60">
            <v>0</v>
          </cell>
          <cell r="GD60">
            <v>0.62033126291573182</v>
          </cell>
          <cell r="GE60">
            <v>6.3956153206611956</v>
          </cell>
          <cell r="GF60">
            <v>0</v>
          </cell>
          <cell r="GG60">
            <v>0.62033126291573182</v>
          </cell>
          <cell r="GH60">
            <v>0.62033126291573182</v>
          </cell>
          <cell r="GI60">
            <v>37456.747044017175</v>
          </cell>
          <cell r="GJ60">
            <v>11139.807559701334</v>
          </cell>
          <cell r="GK60">
            <v>7333.3215958023102</v>
          </cell>
          <cell r="GL60">
            <v>0</v>
          </cell>
          <cell r="GM60">
            <v>7311.5301808395325</v>
          </cell>
          <cell r="GN60">
            <v>12823.747770233589</v>
          </cell>
          <cell r="GO60">
            <v>634.55803033187397</v>
          </cell>
          <cell r="GP60">
            <v>0</v>
          </cell>
          <cell r="GQ60">
            <v>3715.5479408591914</v>
          </cell>
          <cell r="GR60">
            <v>0</v>
          </cell>
          <cell r="GS60">
            <v>3569.71381432832</v>
          </cell>
          <cell r="GT60">
            <v>2.5641025641025637E-2</v>
          </cell>
          <cell r="GU60">
            <v>0.97435897435897423</v>
          </cell>
          <cell r="GV60">
            <v>9.3431570003452147E-2</v>
          </cell>
          <cell r="GW60">
            <v>4.970854715372707</v>
          </cell>
          <cell r="GX60">
            <v>1.160863097269899</v>
          </cell>
          <cell r="GY60">
            <v>0</v>
          </cell>
          <cell r="GZ60">
            <v>2.7480076944215441</v>
          </cell>
          <cell r="HA60">
            <v>8.1749000000000009</v>
          </cell>
          <cell r="HB60">
            <v>144.11980105358316</v>
          </cell>
          <cell r="HC60">
            <v>146.61440426543817</v>
          </cell>
          <cell r="HD60">
            <v>309.06772849377074</v>
          </cell>
          <cell r="HE60">
            <v>74.023651315974078</v>
          </cell>
          <cell r="HF60">
            <v>0</v>
          </cell>
          <cell r="HG60">
            <v>131.29798233549172</v>
          </cell>
          <cell r="HH60">
            <v>12.821818718091457</v>
          </cell>
          <cell r="HI60">
            <v>133.41910788154877</v>
          </cell>
          <cell r="HJ60">
            <v>13.195296383889437</v>
          </cell>
          <cell r="HK60">
            <v>281.25163292933138</v>
          </cell>
          <cell r="HL60">
            <v>27.816095564439365</v>
          </cell>
          <cell r="HM60">
            <v>71.062705263335104</v>
          </cell>
          <cell r="HN60">
            <v>2.9609460526389628</v>
          </cell>
          <cell r="HO60">
            <v>0</v>
          </cell>
          <cell r="HP60">
            <v>0</v>
          </cell>
          <cell r="HQ60">
            <v>342</v>
          </cell>
          <cell r="HR60">
            <v>493.00000000000006</v>
          </cell>
          <cell r="HS60">
            <v>695.5</v>
          </cell>
          <cell r="HT60">
            <v>0</v>
          </cell>
          <cell r="HU60" t="str">
            <v>1: Yes</v>
          </cell>
          <cell r="HV60" t="str">
            <v>2</v>
          </cell>
          <cell r="HW60" t="str">
            <v>50</v>
          </cell>
          <cell r="HX60" t="str">
            <v>3TC,NVP: 3TC, NVP</v>
          </cell>
          <cell r="HY60" t="str">
            <v>0: No</v>
          </cell>
          <cell r="HZ60" t="str">
            <v>1: Yes</v>
          </cell>
          <cell r="IA60" t="str">
            <v>0: No</v>
          </cell>
          <cell r="IB60" t="str">
            <v>1: Yes</v>
          </cell>
          <cell r="IC60" t="str">
            <v>0: No</v>
          </cell>
          <cell r="ID60">
            <v>0</v>
          </cell>
          <cell r="IE60">
            <v>432</v>
          </cell>
          <cell r="IF60">
            <v>0</v>
          </cell>
          <cell r="IG60">
            <v>338.5</v>
          </cell>
          <cell r="IH60">
            <v>691.5</v>
          </cell>
          <cell r="II60">
            <v>4</v>
          </cell>
          <cell r="IJ60">
            <v>0</v>
          </cell>
          <cell r="IK60">
            <v>0</v>
          </cell>
          <cell r="IL60">
            <v>0</v>
          </cell>
          <cell r="IM60">
            <v>0</v>
          </cell>
          <cell r="IN60">
            <v>69.71867927321955</v>
          </cell>
          <cell r="IO60">
            <v>99.892548173530486</v>
          </cell>
          <cell r="IP60">
            <v>147.492015144785</v>
          </cell>
          <cell r="IQ60">
            <v>172.19218647545318</v>
          </cell>
          <cell r="IR60" t="str">
            <v>N/A</v>
          </cell>
          <cell r="IS60">
            <v>194.52270660151873</v>
          </cell>
          <cell r="IT60" t="str">
            <v>N/A</v>
          </cell>
          <cell r="IU60">
            <v>169.82253527085052</v>
          </cell>
          <cell r="IV60">
            <v>6714</v>
          </cell>
          <cell r="IW60">
            <v>0</v>
          </cell>
          <cell r="IX60">
            <v>5235</v>
          </cell>
          <cell r="IY60">
            <v>0</v>
          </cell>
          <cell r="IZ60">
            <v>5122</v>
          </cell>
          <cell r="JA60">
            <v>0</v>
          </cell>
          <cell r="JB60">
            <v>29</v>
          </cell>
          <cell r="JC60">
            <v>11915</v>
          </cell>
          <cell r="JD60">
            <v>7562</v>
          </cell>
          <cell r="JE60">
            <v>0</v>
          </cell>
          <cell r="JF60">
            <v>5235</v>
          </cell>
          <cell r="JG60">
            <v>0</v>
          </cell>
          <cell r="JH60">
            <v>5122</v>
          </cell>
          <cell r="JI60">
            <v>0</v>
          </cell>
          <cell r="JJ60">
            <v>29</v>
          </cell>
          <cell r="JK60">
            <v>11933</v>
          </cell>
          <cell r="JL60">
            <v>323</v>
          </cell>
          <cell r="JM60">
            <v>109</v>
          </cell>
          <cell r="JN60">
            <v>111.5</v>
          </cell>
          <cell r="JO60">
            <v>227</v>
          </cell>
          <cell r="JP60">
            <v>464</v>
          </cell>
          <cell r="JQ60">
            <v>227.5</v>
          </cell>
          <cell r="JR60">
            <v>0</v>
          </cell>
          <cell r="JS60">
            <v>0</v>
          </cell>
          <cell r="JT60">
            <v>0</v>
          </cell>
          <cell r="JU60">
            <v>0</v>
          </cell>
          <cell r="JV60">
            <v>6.3299278719038865</v>
          </cell>
          <cell r="JW60" t="str">
            <v/>
          </cell>
          <cell r="JX60" t="str">
            <v/>
          </cell>
          <cell r="JY60">
            <v>2.9200245362438397</v>
          </cell>
          <cell r="JZ60">
            <v>5.1900501300843969</v>
          </cell>
          <cell r="KA60">
            <v>4.7932398417835316</v>
          </cell>
          <cell r="KB60" t="str">
            <v/>
          </cell>
          <cell r="KC60" t="str">
            <v/>
          </cell>
          <cell r="KD60" t="str">
            <v/>
          </cell>
          <cell r="KE60" t="str">
            <v/>
          </cell>
          <cell r="KF60" t="str">
            <v>Tenofovir/Emtricitabine (TDF/FTC)</v>
          </cell>
          <cell r="KG60">
            <v>14.349895297924997</v>
          </cell>
          <cell r="KH60" t="str">
            <v>1: Yes</v>
          </cell>
          <cell r="KI60" t="str">
            <v>2</v>
          </cell>
          <cell r="KJ60" t="str">
            <v>50</v>
          </cell>
          <cell r="KK60" t="str">
            <v>3TC,NVP: 3TC, NVP</v>
          </cell>
          <cell r="KL60" t="str">
            <v>0: No</v>
          </cell>
          <cell r="KM60">
            <v>432</v>
          </cell>
          <cell r="KN60">
            <v>338.5</v>
          </cell>
          <cell r="KO60">
            <v>695.5</v>
          </cell>
          <cell r="KP60">
            <v>0</v>
          </cell>
          <cell r="KQ60">
            <v>13.058444084983627</v>
          </cell>
          <cell r="KR60">
            <v>34.296452956522536</v>
          </cell>
          <cell r="KS60">
            <v>8.6508308964908309</v>
          </cell>
          <cell r="KT60">
            <v>1.6132968022745137E-2</v>
          </cell>
          <cell r="KU60">
            <v>15.513592610347857</v>
          </cell>
          <cell r="KV60">
            <v>0</v>
          </cell>
          <cell r="KW60">
            <v>1.198988127266382</v>
          </cell>
          <cell r="KX60">
            <v>7.328865277361194</v>
          </cell>
          <cell r="KY60">
            <v>0</v>
          </cell>
          <cell r="KZ60">
            <v>0</v>
          </cell>
          <cell r="LA60">
            <v>0</v>
          </cell>
          <cell r="LB60">
            <v>0</v>
          </cell>
          <cell r="LC60">
            <v>0</v>
          </cell>
          <cell r="LD60">
            <v>0</v>
          </cell>
          <cell r="LE60">
            <v>0</v>
          </cell>
          <cell r="LF60">
            <v>0</v>
          </cell>
          <cell r="LG60">
            <v>0</v>
          </cell>
          <cell r="LH60">
            <v>0</v>
          </cell>
          <cell r="LI60">
            <v>8.4474824876485997</v>
          </cell>
          <cell r="LJ60">
            <v>22.203304320601173</v>
          </cell>
          <cell r="LK60">
            <v>5.5926790031877891</v>
          </cell>
          <cell r="LL60">
            <v>0</v>
          </cell>
          <cell r="LM60">
            <v>10.037677966548003</v>
          </cell>
          <cell r="LN60">
            <v>0</v>
          </cell>
          <cell r="LO60">
            <v>4.5948286293122811</v>
          </cell>
          <cell r="LP60">
            <v>12.077015667898618</v>
          </cell>
          <cell r="LQ60">
            <v>3.0420189252802965</v>
          </cell>
          <cell r="LR60">
            <v>0</v>
          </cell>
          <cell r="LS60">
            <v>5.4597816757771076</v>
          </cell>
          <cell r="LT60">
            <v>0</v>
          </cell>
          <cell r="LU60">
            <v>0</v>
          </cell>
          <cell r="LV60">
            <v>0</v>
          </cell>
          <cell r="LW60">
            <v>0</v>
          </cell>
          <cell r="LX60">
            <v>0</v>
          </cell>
          <cell r="LY60">
            <v>0</v>
          </cell>
          <cell r="LZ60">
            <v>0</v>
          </cell>
          <cell r="MA60">
            <v>1.6132968022745137E-2</v>
          </cell>
          <cell r="MB60">
            <v>1.613296802274514E-2</v>
          </cell>
          <cell r="MC60">
            <v>1.613296802274514E-2</v>
          </cell>
          <cell r="MD60">
            <v>1.6132968022745137E-2</v>
          </cell>
          <cell r="ME60">
            <v>1.6132968022745137E-2</v>
          </cell>
          <cell r="MF60">
            <v>0</v>
          </cell>
          <cell r="MG60">
            <v>13.058444084983627</v>
          </cell>
          <cell r="MH60">
            <v>34.296452956522536</v>
          </cell>
          <cell r="MI60">
            <v>8.6508308964908309</v>
          </cell>
          <cell r="MJ60">
            <v>1.6132968022745137E-2</v>
          </cell>
          <cell r="MK60">
            <v>15.513592610347857</v>
          </cell>
          <cell r="ML60">
            <v>0</v>
          </cell>
          <cell r="MM60">
            <v>0</v>
          </cell>
          <cell r="MN60">
            <v>0</v>
          </cell>
          <cell r="MO60">
            <v>0</v>
          </cell>
          <cell r="MP60">
            <v>0</v>
          </cell>
          <cell r="MQ60">
            <v>0</v>
          </cell>
          <cell r="MR60">
            <v>0</v>
          </cell>
          <cell r="MS60">
            <v>1.2025281670788679</v>
          </cell>
          <cell r="MT60">
            <v>0</v>
          </cell>
          <cell r="MU60">
            <v>0</v>
          </cell>
          <cell r="MV60">
            <v>0</v>
          </cell>
          <cell r="MW60">
            <v>2.0685902720527616</v>
          </cell>
          <cell r="MX60">
            <v>0</v>
          </cell>
          <cell r="MY60">
            <v>0</v>
          </cell>
          <cell r="MZ60">
            <v>0</v>
          </cell>
          <cell r="NA60">
            <v>0.52649079417422362</v>
          </cell>
          <cell r="NB60">
            <v>0</v>
          </cell>
          <cell r="NC60">
            <v>7.0247689151172885</v>
          </cell>
          <cell r="ND60" t="str">
            <v/>
          </cell>
          <cell r="NE60">
            <v>0</v>
          </cell>
          <cell r="NF60">
            <v>0</v>
          </cell>
          <cell r="NG60">
            <v>1.9643801425640377</v>
          </cell>
          <cell r="NH60" t="str">
            <v>N/A</v>
          </cell>
          <cell r="NI60" t="str">
            <v>N/A</v>
          </cell>
          <cell r="NJ60" t="str">
            <v>N/A</v>
          </cell>
          <cell r="NK60">
            <v>0.45159379825285029</v>
          </cell>
          <cell r="NL60" t="str">
            <v>N/A</v>
          </cell>
          <cell r="NM60">
            <v>861.72</v>
          </cell>
          <cell r="NN60">
            <v>1062.1200000000001</v>
          </cell>
          <cell r="NO60">
            <v>2004</v>
          </cell>
          <cell r="NP60">
            <v>0</v>
          </cell>
          <cell r="NQ60">
            <v>3763.7999999999997</v>
          </cell>
          <cell r="NR60">
            <v>0</v>
          </cell>
          <cell r="NS60">
            <v>957.94999999999993</v>
          </cell>
          <cell r="NT60">
            <v>8.817731068447678</v>
          </cell>
          <cell r="NU60">
            <v>0</v>
          </cell>
          <cell r="NV60">
            <v>22.77407535449143</v>
          </cell>
          <cell r="NW60">
            <v>8.9043444415088171</v>
          </cell>
          <cell r="NX60">
            <v>0</v>
          </cell>
          <cell r="NY60">
            <v>0</v>
          </cell>
          <cell r="NZ60">
            <v>5.7568792904463999</v>
          </cell>
          <cell r="OA60">
            <v>3.1313321830396714</v>
          </cell>
          <cell r="OB60">
            <v>0</v>
          </cell>
          <cell r="OC60">
            <v>1.6132968022745137E-2</v>
          </cell>
          <cell r="OD60">
            <v>8.9043444415088171</v>
          </cell>
          <cell r="OE60">
            <v>0</v>
          </cell>
          <cell r="OF60">
            <v>0.75059467747234709</v>
          </cell>
          <cell r="OG60">
            <v>0</v>
          </cell>
          <cell r="OH60">
            <v>0</v>
          </cell>
          <cell r="OI60">
            <v>0</v>
          </cell>
          <cell r="OJ60">
            <v>1.4097246741868361</v>
          </cell>
          <cell r="OK60">
            <v>0</v>
          </cell>
          <cell r="OL60">
            <v>0</v>
          </cell>
          <cell r="OM60">
            <v>0</v>
          </cell>
          <cell r="ON60">
            <v>0</v>
          </cell>
          <cell r="OO60">
            <v>0</v>
          </cell>
          <cell r="OP60">
            <v>3.7915272393174786</v>
          </cell>
          <cell r="OQ60">
            <v>4.2238590500954842</v>
          </cell>
          <cell r="OR60">
            <v>1.5812127016836797</v>
          </cell>
          <cell r="OS60">
            <v>1.5812127016836797</v>
          </cell>
          <cell r="OT60">
            <v>4.2317995378933322</v>
          </cell>
          <cell r="OU60">
            <v>1.5812127016836794</v>
          </cell>
          <cell r="OV60">
            <v>4.2076076739120536</v>
          </cell>
          <cell r="OW60">
            <v>2.2103145376337991</v>
          </cell>
          <cell r="OX60">
            <v>0</v>
          </cell>
          <cell r="OY60">
            <v>2.6505868362096523</v>
          </cell>
          <cell r="OZ60">
            <v>0</v>
          </cell>
          <cell r="PA60">
            <v>2.6263949722283741</v>
          </cell>
          <cell r="PB60">
            <v>0</v>
          </cell>
          <cell r="PC60">
            <v>3.1469676086335068</v>
          </cell>
          <cell r="PD60">
            <v>0</v>
          </cell>
          <cell r="PE60">
            <v>1.312406542397454</v>
          </cell>
          <cell r="PF60">
            <v>3.5123936164514653</v>
          </cell>
          <cell r="PG60">
            <v>1.3124065423974538</v>
          </cell>
          <cell r="PH60">
            <v>3.492314369347004</v>
          </cell>
          <cell r="PI60">
            <v>0.64455963068397126</v>
          </cell>
          <cell r="PJ60">
            <v>0</v>
          </cell>
          <cell r="PK60">
            <v>0.26880615928622553</v>
          </cell>
          <cell r="PL60">
            <v>0.71940592144186644</v>
          </cell>
          <cell r="PM60">
            <v>0.26880615928622553</v>
          </cell>
          <cell r="PN60">
            <v>0.71529330456504914</v>
          </cell>
          <cell r="PO60">
            <v>0</v>
          </cell>
          <cell r="PP60">
            <v>0.75</v>
          </cell>
          <cell r="PQ60">
            <v>0</v>
          </cell>
          <cell r="PR60">
            <v>0.75</v>
          </cell>
          <cell r="PS60">
            <v>0</v>
          </cell>
          <cell r="PT60" t="str">
            <v>1: Yes</v>
          </cell>
          <cell r="PU60" t="str">
            <v>1: Yes</v>
          </cell>
          <cell r="PV60">
            <v>1</v>
          </cell>
          <cell r="PW60" t="str">
            <v>0: No</v>
          </cell>
          <cell r="PX60" t="str">
            <v>1: Only patients with CD4 &lt;</v>
          </cell>
          <cell r="PY60">
            <v>1</v>
          </cell>
          <cell r="PZ60" t="str">
            <v>0: No</v>
          </cell>
          <cell r="QA60" t="str">
            <v>N/A</v>
          </cell>
          <cell r="QB60" t="str">
            <v>N/A</v>
          </cell>
          <cell r="QC60">
            <v>1.5327479810147353E-2</v>
          </cell>
          <cell r="QD60">
            <v>0</v>
          </cell>
          <cell r="QE60">
            <v>0.9969755000788969</v>
          </cell>
          <cell r="QF60">
            <v>0</v>
          </cell>
          <cell r="QG60">
            <v>4.8671006353061083E-2</v>
          </cell>
          <cell r="QH60">
            <v>0</v>
          </cell>
          <cell r="QI60">
            <v>0.52023871544157418</v>
          </cell>
          <cell r="QJ60">
            <v>2.2103145376337991</v>
          </cell>
          <cell r="QK60">
            <v>0</v>
          </cell>
          <cell r="QL60">
            <v>1.5327479810147355E-2</v>
          </cell>
          <cell r="QM60">
            <v>0</v>
          </cell>
          <cell r="QN60">
            <v>0.99697550007889701</v>
          </cell>
          <cell r="QO60">
            <v>0</v>
          </cell>
          <cell r="QP60">
            <v>4.8671006353061083E-2</v>
          </cell>
          <cell r="QQ60">
            <v>0</v>
          </cell>
          <cell r="QR60">
            <v>0.52023871544157418</v>
          </cell>
          <cell r="QS60">
            <v>0</v>
          </cell>
          <cell r="QT60">
            <v>0</v>
          </cell>
          <cell r="QU60">
            <v>1.5327479810147355E-2</v>
          </cell>
          <cell r="QV60">
            <v>0</v>
          </cell>
          <cell r="QW60">
            <v>0.99697550007889701</v>
          </cell>
          <cell r="QX60">
            <v>0</v>
          </cell>
          <cell r="QY60">
            <v>4.867100635306109E-2</v>
          </cell>
          <cell r="QZ60">
            <v>0</v>
          </cell>
          <cell r="RA60">
            <v>0.52023871544157418</v>
          </cell>
          <cell r="RB60">
            <v>2.6426463484118043</v>
          </cell>
          <cell r="RC60">
            <v>0</v>
          </cell>
          <cell r="RD60">
            <v>0.69957682123022735</v>
          </cell>
          <cell r="RE60">
            <v>0.83641223933527464</v>
          </cell>
          <cell r="RF60">
            <v>0</v>
          </cell>
          <cell r="RG60">
            <v>0</v>
          </cell>
          <cell r="RH60">
            <v>0</v>
          </cell>
          <cell r="RI60">
            <v>20.781714713933042</v>
          </cell>
          <cell r="RJ60">
            <v>0</v>
          </cell>
          <cell r="RK60">
            <v>17.381866543274029</v>
          </cell>
          <cell r="RL60">
            <v>0</v>
          </cell>
          <cell r="RM60">
            <v>0</v>
          </cell>
          <cell r="RN60">
            <v>0</v>
          </cell>
          <cell r="RO60">
            <v>20.781714713933042</v>
          </cell>
          <cell r="RP60">
            <v>0</v>
          </cell>
          <cell r="RQ60">
            <v>0</v>
          </cell>
          <cell r="RR60">
            <v>0</v>
          </cell>
          <cell r="RS60">
            <v>0</v>
          </cell>
          <cell r="RT60">
            <v>0</v>
          </cell>
          <cell r="RU60">
            <v>0</v>
          </cell>
          <cell r="RV60">
            <v>0</v>
          </cell>
          <cell r="RW60">
            <v>5.6023199220379212</v>
          </cell>
          <cell r="RX60">
            <v>4.3198150462329625</v>
          </cell>
          <cell r="RY60">
            <v>12.159179956178505</v>
          </cell>
          <cell r="RZ60">
            <v>4.2149108799050206</v>
          </cell>
          <cell r="SA60">
            <v>0.81894400889776409</v>
          </cell>
          <cell r="SB60">
            <v>7.0431643428835553</v>
          </cell>
          <cell r="SC60">
            <v>0</v>
          </cell>
          <cell r="SD60">
            <v>3.9157501540490313E-3</v>
          </cell>
          <cell r="SE60">
            <v>1.3393940833140447E-3</v>
          </cell>
          <cell r="SF60">
            <v>4.3574954177150269E-3</v>
          </cell>
          <cell r="SG60">
            <v>2.8573740444032959E-3</v>
          </cell>
          <cell r="SH60">
            <v>6.0004854932469215E-3</v>
          </cell>
          <cell r="SI60">
            <v>0</v>
          </cell>
          <cell r="SJ60">
            <v>5.0835740200508237</v>
          </cell>
          <cell r="SK60">
            <v>11.981741364713095</v>
          </cell>
          <cell r="SL60">
            <v>3.6376439956708833</v>
          </cell>
          <cell r="SM60">
            <v>0.44040834710488719</v>
          </cell>
          <cell r="SN60">
            <v>6.2482394531185141</v>
          </cell>
          <cell r="SO60">
            <v>0</v>
          </cell>
          <cell r="SP60">
            <v>9.1367503594477414E-3</v>
          </cell>
          <cell r="SQ60">
            <v>3.1252528610661049E-3</v>
          </cell>
          <cell r="SR60">
            <v>1.016748930800173E-2</v>
          </cell>
          <cell r="SS60">
            <v>6.667206103607692E-3</v>
          </cell>
          <cell r="ST60">
            <v>1.4001132817576152E-2</v>
          </cell>
          <cell r="SU60">
            <v>0</v>
          </cell>
          <cell r="SV60">
            <v>0</v>
          </cell>
          <cell r="SW60">
            <v>0</v>
          </cell>
          <cell r="SX60">
            <v>0</v>
          </cell>
          <cell r="SY60">
            <v>0</v>
          </cell>
          <cell r="SZ60">
            <v>0</v>
          </cell>
          <cell r="TA60">
            <v>0</v>
          </cell>
          <cell r="TB60">
            <v>0</v>
          </cell>
          <cell r="TC60">
            <v>0</v>
          </cell>
          <cell r="TD60">
            <v>0</v>
          </cell>
          <cell r="TE60">
            <v>0</v>
          </cell>
          <cell r="TF60">
            <v>0</v>
          </cell>
          <cell r="TG60">
            <v>0</v>
          </cell>
          <cell r="TH60">
            <v>0.30965486369161277</v>
          </cell>
          <cell r="TI60">
            <v>0.10591837476379752</v>
          </cell>
          <cell r="TJ60">
            <v>0.34458777923155459</v>
          </cell>
          <cell r="TK60">
            <v>0.22595919949610138</v>
          </cell>
          <cell r="TL60">
            <v>0.47451431894181284</v>
          </cell>
          <cell r="TM60">
            <v>0</v>
          </cell>
          <cell r="TN60">
            <v>0</v>
          </cell>
          <cell r="TO60">
            <v>0</v>
          </cell>
          <cell r="TP60">
            <v>0</v>
          </cell>
          <cell r="TQ60">
            <v>0</v>
          </cell>
          <cell r="TR60">
            <v>0</v>
          </cell>
          <cell r="TS60">
            <v>0</v>
          </cell>
          <cell r="TT60">
            <v>0.19603853778198838</v>
          </cell>
          <cell r="TU60">
            <v>6.7055569757233341E-2</v>
          </cell>
          <cell r="TV60">
            <v>0.21815412027686587</v>
          </cell>
          <cell r="TW60">
            <v>0.14305188214876449</v>
          </cell>
          <cell r="TX60">
            <v>0.3004089525124054</v>
          </cell>
          <cell r="TY60">
            <v>0</v>
          </cell>
          <cell r="TZ60">
            <v>0.95630667765869748</v>
          </cell>
          <cell r="UA60">
            <v>0.65171394151790607</v>
          </cell>
          <cell r="UB60">
            <v>1</v>
          </cell>
          <cell r="UC60">
            <v>0</v>
          </cell>
          <cell r="UD60">
            <v>2</v>
          </cell>
          <cell r="UE60">
            <v>30</v>
          </cell>
          <cell r="UF60">
            <v>1</v>
          </cell>
          <cell r="UG60">
            <v>3</v>
          </cell>
          <cell r="UH60">
            <v>0</v>
          </cell>
          <cell r="UI60">
            <v>0</v>
          </cell>
          <cell r="UJ60">
            <v>0.21104699093157461</v>
          </cell>
          <cell r="UK60">
            <v>0.21104699093157459</v>
          </cell>
          <cell r="UL60">
            <v>0.21104699093157461</v>
          </cell>
          <cell r="UM60">
            <v>0.21104699093157459</v>
          </cell>
          <cell r="UN60">
            <v>0.21104699093157459</v>
          </cell>
          <cell r="UO60">
            <v>0.21104699093157459</v>
          </cell>
          <cell r="UP60">
            <v>0</v>
          </cell>
          <cell r="UQ60">
            <v>7.1755976916735367E-2</v>
          </cell>
          <cell r="UR60">
            <v>7.1755976916735367E-2</v>
          </cell>
          <cell r="US60">
            <v>7.1755976916735367E-2</v>
          </cell>
          <cell r="UT60">
            <v>7.1755976916735367E-2</v>
          </cell>
          <cell r="UU60">
            <v>7.1755976916735367E-2</v>
          </cell>
          <cell r="UV60">
            <v>0</v>
          </cell>
          <cell r="UW60">
            <v>3.5877988458367684E-2</v>
          </cell>
          <cell r="UX60">
            <v>3.5877988458367684E-2</v>
          </cell>
          <cell r="UY60">
            <v>3.5877988458367684E-2</v>
          </cell>
          <cell r="UZ60">
            <v>3.5877988458367684E-2</v>
          </cell>
          <cell r="VA60">
            <v>3.5877988458367684E-2</v>
          </cell>
          <cell r="VB60">
            <v>3.5877988458367684E-2</v>
          </cell>
          <cell r="VC60">
            <v>0</v>
          </cell>
          <cell r="VD60">
            <v>6.9645507007419616E-2</v>
          </cell>
          <cell r="VE60">
            <v>6.9645507007419616E-2</v>
          </cell>
          <cell r="VF60">
            <v>6.9645507007419616E-2</v>
          </cell>
          <cell r="VG60">
            <v>6.9645507007419616E-2</v>
          </cell>
          <cell r="VH60">
            <v>6.9645507007419616E-2</v>
          </cell>
          <cell r="VI60">
            <v>0</v>
          </cell>
          <cell r="VJ60">
            <v>0</v>
          </cell>
          <cell r="VK60">
            <v>0</v>
          </cell>
          <cell r="VL60">
            <v>0</v>
          </cell>
          <cell r="VM60">
            <v>0</v>
          </cell>
          <cell r="VN60">
            <v>0</v>
          </cell>
          <cell r="VO60">
            <v>0</v>
          </cell>
          <cell r="VP60">
            <v>0</v>
          </cell>
          <cell r="VQ60">
            <v>0</v>
          </cell>
          <cell r="VR60">
            <v>0</v>
          </cell>
          <cell r="VS60">
            <v>0</v>
          </cell>
          <cell r="VT60">
            <v>0</v>
          </cell>
          <cell r="VU60">
            <v>0</v>
          </cell>
          <cell r="VV60">
            <v>3.3767518549051939E-2</v>
          </cell>
          <cell r="VW60">
            <v>3.3767518549051939E-2</v>
          </cell>
          <cell r="VX60">
            <v>3.3767518549051939E-2</v>
          </cell>
          <cell r="VY60">
            <v>3.3767518549051932E-2</v>
          </cell>
          <cell r="VZ60">
            <v>3.3767518549051939E-2</v>
          </cell>
          <cell r="WA60">
            <v>0</v>
          </cell>
          <cell r="WB60">
            <v>0</v>
          </cell>
          <cell r="WC60">
            <v>0</v>
          </cell>
          <cell r="WD60">
            <v>0</v>
          </cell>
          <cell r="WE60">
            <v>0</v>
          </cell>
          <cell r="WF60">
            <v>0</v>
          </cell>
          <cell r="WG60">
            <v>0</v>
          </cell>
          <cell r="WH60">
            <v>0</v>
          </cell>
          <cell r="WI60">
            <v>0</v>
          </cell>
          <cell r="WJ60">
            <v>0</v>
          </cell>
          <cell r="WK60">
            <v>0</v>
          </cell>
          <cell r="WL60">
            <v>0</v>
          </cell>
          <cell r="WM60">
            <v>0</v>
          </cell>
          <cell r="WN60">
            <v>3.5877988458367684E-2</v>
          </cell>
          <cell r="WO60">
            <v>1.3763370119389506</v>
          </cell>
          <cell r="WP60">
            <v>1.5534615833626253</v>
          </cell>
          <cell r="WQ60">
            <v>0.47078020249350133</v>
          </cell>
          <cell r="WR60">
            <v>1.5316049254455246</v>
          </cell>
          <cell r="WS60">
            <v>1.0043310986528029</v>
          </cell>
          <cell r="WT60">
            <v>2.109095307170886</v>
          </cell>
          <cell r="WU60">
            <v>0</v>
          </cell>
          <cell r="WV60">
            <v>0</v>
          </cell>
          <cell r="WW60">
            <v>0</v>
          </cell>
          <cell r="WX60">
            <v>0</v>
          </cell>
          <cell r="WY60">
            <v>0</v>
          </cell>
          <cell r="WZ60">
            <v>0</v>
          </cell>
          <cell r="XA60">
            <v>0</v>
          </cell>
          <cell r="XB60">
            <v>0</v>
          </cell>
          <cell r="XC60">
            <v>0</v>
          </cell>
          <cell r="XD60">
            <v>0</v>
          </cell>
          <cell r="XE60">
            <v>0</v>
          </cell>
          <cell r="XF60">
            <v>0</v>
          </cell>
          <cell r="XG60">
            <v>0</v>
          </cell>
          <cell r="XH60">
            <v>0</v>
          </cell>
          <cell r="XI60">
            <v>0</v>
          </cell>
          <cell r="XJ60">
            <v>0</v>
          </cell>
          <cell r="XK60">
            <v>0</v>
          </cell>
          <cell r="XL60">
            <v>0</v>
          </cell>
          <cell r="XM60">
            <v>0</v>
          </cell>
          <cell r="XN60">
            <v>0</v>
          </cell>
          <cell r="XO60">
            <v>0</v>
          </cell>
          <cell r="XP60">
            <v>0</v>
          </cell>
          <cell r="XQ60">
            <v>0</v>
          </cell>
          <cell r="XR60">
            <v>0</v>
          </cell>
          <cell r="XS60">
            <v>0</v>
          </cell>
          <cell r="XT60">
            <v>0</v>
          </cell>
          <cell r="XU60">
            <v>0</v>
          </cell>
          <cell r="XV60">
            <v>0</v>
          </cell>
          <cell r="XW60">
            <v>0</v>
          </cell>
          <cell r="XX60">
            <v>0</v>
          </cell>
          <cell r="XY60">
            <v>0</v>
          </cell>
          <cell r="XZ60">
            <v>0.53603500556201711</v>
          </cell>
          <cell r="YA60">
            <v>0.18335238119229266</v>
          </cell>
          <cell r="YB60">
            <v>0.59650641347892563</v>
          </cell>
          <cell r="YC60">
            <v>0.39115174654355778</v>
          </cell>
          <cell r="YD60">
            <v>0.82141866774147121</v>
          </cell>
          <cell r="YE60">
            <v>0</v>
          </cell>
          <cell r="YF60">
            <v>0</v>
          </cell>
          <cell r="YG60">
            <v>0</v>
          </cell>
          <cell r="YH60">
            <v>0</v>
          </cell>
          <cell r="YI60">
            <v>0</v>
          </cell>
          <cell r="YJ60">
            <v>0</v>
          </cell>
          <cell r="YK60">
            <v>0</v>
          </cell>
          <cell r="YL60">
            <v>0.84030200637693353</v>
          </cell>
          <cell r="YM60">
            <v>0.2874278213012087</v>
          </cell>
          <cell r="YN60">
            <v>0.9350985119665991</v>
          </cell>
          <cell r="YO60">
            <v>0.61317935210924523</v>
          </cell>
          <cell r="YP60">
            <v>1.2876766394294148</v>
          </cell>
          <cell r="YQ60">
            <v>0</v>
          </cell>
          <cell r="YR60">
            <v>0.53603500556201711</v>
          </cell>
          <cell r="YS60">
            <v>0</v>
          </cell>
          <cell r="YT60">
            <v>0.53339842479295485</v>
          </cell>
          <cell r="YU60">
            <v>0</v>
          </cell>
          <cell r="YV60">
            <v>0.30690358158397862</v>
          </cell>
          <cell r="YW60">
            <v>0</v>
          </cell>
          <cell r="YX60">
            <v>0</v>
          </cell>
          <cell r="YY60">
            <v>0</v>
          </cell>
          <cell r="YZ60">
            <v>0</v>
          </cell>
          <cell r="ZA60">
            <v>0.60501881534455226</v>
          </cell>
          <cell r="ZB60">
            <v>0</v>
          </cell>
          <cell r="ZC60">
            <v>0.60204292579087315</v>
          </cell>
          <cell r="ZD60">
            <v>0</v>
          </cell>
          <cell r="ZE60">
            <v>0.34639984222719977</v>
          </cell>
          <cell r="ZF60">
            <v>0</v>
          </cell>
          <cell r="ZG60">
            <v>0</v>
          </cell>
          <cell r="ZH60">
            <v>0</v>
          </cell>
          <cell r="ZI60">
            <v>0</v>
          </cell>
          <cell r="ZJ60">
            <v>0.11</v>
          </cell>
          <cell r="ZK60">
            <v>2.3104957136293844</v>
          </cell>
          <cell r="ZL60">
            <v>2.3104957136293844</v>
          </cell>
          <cell r="ZM60">
            <v>2.3104957136293844</v>
          </cell>
          <cell r="ZN60">
            <v>2.3104957136293844</v>
          </cell>
          <cell r="ZO60">
            <v>2.3104957136293844</v>
          </cell>
          <cell r="ZP60">
            <v>2.3104957136293844</v>
          </cell>
          <cell r="ZQ60">
            <v>0</v>
          </cell>
          <cell r="ZR60">
            <v>0</v>
          </cell>
          <cell r="ZS60">
            <v>50</v>
          </cell>
          <cell r="ZT60">
            <v>10</v>
          </cell>
          <cell r="ZU60">
            <v>10</v>
          </cell>
          <cell r="ZV60">
            <v>0</v>
          </cell>
          <cell r="ZW60">
            <v>0</v>
          </cell>
        </row>
        <row r="61">
          <cell r="A61" t="str">
            <v>Zambia_26</v>
          </cell>
          <cell r="B61" t="str">
            <v>Zambia</v>
          </cell>
          <cell r="C61" t="str">
            <v>Masala New</v>
          </cell>
          <cell r="D61" t="str">
            <v>Health Center</v>
          </cell>
          <cell r="E61" t="str">
            <v>Primary</v>
          </cell>
          <cell r="F61" t="str">
            <v>Urban</v>
          </cell>
          <cell r="G61" t="str">
            <v>No</v>
          </cell>
          <cell r="H61">
            <v>39590</v>
          </cell>
          <cell r="I61">
            <v>36650</v>
          </cell>
          <cell r="J61">
            <v>23768</v>
          </cell>
          <cell r="K61">
            <v>0</v>
          </cell>
          <cell r="L61">
            <v>0</v>
          </cell>
          <cell r="M61" t="str">
            <v>USD</v>
          </cell>
          <cell r="N61">
            <v>1</v>
          </cell>
          <cell r="O61">
            <v>1</v>
          </cell>
          <cell r="P61">
            <v>0</v>
          </cell>
          <cell r="Q61">
            <v>0</v>
          </cell>
          <cell r="R61">
            <v>0</v>
          </cell>
          <cell r="S61">
            <v>0</v>
          </cell>
          <cell r="T61">
            <v>23768</v>
          </cell>
          <cell r="U61" t="str">
            <v>Jan-10</v>
          </cell>
          <cell r="V61" t="str">
            <v>Dec-10</v>
          </cell>
          <cell r="W61">
            <v>153.91666666666666</v>
          </cell>
          <cell r="X61">
            <v>1340.3333333333333</v>
          </cell>
          <cell r="Y61">
            <v>0</v>
          </cell>
          <cell r="Z61">
            <v>0</v>
          </cell>
          <cell r="AA61">
            <v>0</v>
          </cell>
          <cell r="AB61">
            <v>1494.25</v>
          </cell>
          <cell r="AC61">
            <v>1340.3333333333333</v>
          </cell>
          <cell r="AD61">
            <v>2.5896994032680833</v>
          </cell>
          <cell r="AE61">
            <v>8.1686576320339075</v>
          </cell>
          <cell r="AF61">
            <v>2.5</v>
          </cell>
          <cell r="AG61">
            <v>2.6</v>
          </cell>
          <cell r="AH61">
            <v>0</v>
          </cell>
          <cell r="AI61">
            <v>0</v>
          </cell>
          <cell r="AJ61">
            <v>0</v>
          </cell>
          <cell r="AK61">
            <v>1.8</v>
          </cell>
          <cell r="AL61">
            <v>8.9</v>
          </cell>
          <cell r="AM61">
            <v>0</v>
          </cell>
          <cell r="AN61">
            <v>0</v>
          </cell>
          <cell r="AO61">
            <v>0</v>
          </cell>
          <cell r="AP61">
            <v>0</v>
          </cell>
          <cell r="AQ61">
            <v>5</v>
          </cell>
          <cell r="AR61">
            <v>0</v>
          </cell>
          <cell r="AS61">
            <v>0</v>
          </cell>
          <cell r="AT61">
            <v>0</v>
          </cell>
          <cell r="AU61">
            <v>0</v>
          </cell>
          <cell r="AV61">
            <v>2</v>
          </cell>
          <cell r="AW61">
            <v>0</v>
          </cell>
          <cell r="AX61">
            <v>0</v>
          </cell>
          <cell r="AY61">
            <v>0</v>
          </cell>
          <cell r="AZ61">
            <v>45111.271666666667</v>
          </cell>
          <cell r="BA61" t="str">
            <v>1: Yes</v>
          </cell>
          <cell r="BB61" t="str">
            <v>49</v>
          </cell>
          <cell r="BC61" t="str">
            <v>186</v>
          </cell>
          <cell r="BD61" t="str">
            <v>0: Unknown</v>
          </cell>
          <cell r="BE61" t="str">
            <v>20</v>
          </cell>
          <cell r="BF61" t="str">
            <v>N/A</v>
          </cell>
          <cell r="BG61" t="str">
            <v>N/A</v>
          </cell>
          <cell r="BH61" t="str">
            <v>0: No</v>
          </cell>
          <cell r="BI61" t="str">
            <v>N/A</v>
          </cell>
          <cell r="BJ61" t="str">
            <v>N/A</v>
          </cell>
          <cell r="BK61" t="str">
            <v>0: No</v>
          </cell>
          <cell r="BL61">
            <v>0.68337911817626129</v>
          </cell>
          <cell r="BM61" t="str">
            <v>1: Yes</v>
          </cell>
          <cell r="BN61" t="str">
            <v>49</v>
          </cell>
          <cell r="BO61" t="str">
            <v>186</v>
          </cell>
          <cell r="BP61" t="str">
            <v>0: Unknown</v>
          </cell>
          <cell r="BQ61" t="str">
            <v>20</v>
          </cell>
          <cell r="BR61" t="str">
            <v>N/A</v>
          </cell>
          <cell r="BS61" t="str">
            <v>N/A</v>
          </cell>
          <cell r="BT61" t="str">
            <v>1: Yes</v>
          </cell>
          <cell r="BU61" t="str">
            <v>0: No</v>
          </cell>
          <cell r="BV61" t="str">
            <v>0: No</v>
          </cell>
          <cell r="BW61" t="str">
            <v>0: No</v>
          </cell>
          <cell r="BX61" t="str">
            <v>0: No</v>
          </cell>
          <cell r="BY61" t="str">
            <v>0: No</v>
          </cell>
          <cell r="BZ61" t="str">
            <v>0: No</v>
          </cell>
          <cell r="CA61" t="str">
            <v/>
          </cell>
          <cell r="CB61" t="str">
            <v/>
          </cell>
          <cell r="CC61">
            <v>32.894582649031811</v>
          </cell>
          <cell r="CD61">
            <v>4.7938070881287764</v>
          </cell>
          <cell r="CE61">
            <v>35.303725977908357</v>
          </cell>
          <cell r="CF61">
            <v>27.910937745794584</v>
          </cell>
          <cell r="CG61">
            <v>4.0509627823287806</v>
          </cell>
          <cell r="CH61">
            <v>29.833090356972392</v>
          </cell>
          <cell r="CI61">
            <v>29.833090356972392</v>
          </cell>
          <cell r="CJ61">
            <v>0</v>
          </cell>
          <cell r="CK61">
            <v>0</v>
          </cell>
          <cell r="CL61">
            <v>0</v>
          </cell>
          <cell r="CM61">
            <v>4.9836449032372263</v>
          </cell>
          <cell r="CN61">
            <v>0.74284430579999583</v>
          </cell>
          <cell r="CO61">
            <v>5.470635620935969</v>
          </cell>
          <cell r="CP61">
            <v>5.470635620935969</v>
          </cell>
          <cell r="CQ61">
            <v>0</v>
          </cell>
          <cell r="CR61">
            <v>0</v>
          </cell>
          <cell r="CS61">
            <v>0</v>
          </cell>
          <cell r="CT61">
            <v>29.833090356972392</v>
          </cell>
          <cell r="CU61">
            <v>29.833090356972392</v>
          </cell>
          <cell r="CV61">
            <v>0</v>
          </cell>
          <cell r="CW61">
            <v>5.470635620935969</v>
          </cell>
          <cell r="CX61">
            <v>5.470635620935969</v>
          </cell>
          <cell r="CY61">
            <v>0</v>
          </cell>
          <cell r="CZ61">
            <v>19.664125506469308</v>
          </cell>
          <cell r="DA61">
            <v>2.9310643002531465</v>
          </cell>
          <cell r="DB61">
            <v>21.585660202308727</v>
          </cell>
          <cell r="DC61">
            <v>0</v>
          </cell>
          <cell r="DD61">
            <v>0</v>
          </cell>
          <cell r="DE61">
            <v>0</v>
          </cell>
          <cell r="DF61">
            <v>2.9079671415228154</v>
          </cell>
          <cell r="DG61">
            <v>0.43345119374988661</v>
          </cell>
          <cell r="DH61">
            <v>3.1921272357491648</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2.6908628533667831</v>
          </cell>
          <cell r="EE61">
            <v>0.40109040413650326</v>
          </cell>
          <cell r="EF61">
            <v>2.9538079984630485</v>
          </cell>
          <cell r="EG61">
            <v>0</v>
          </cell>
          <cell r="EH61">
            <v>0</v>
          </cell>
          <cell r="EI61">
            <v>0</v>
          </cell>
          <cell r="EJ61">
            <v>0.28698098129680283</v>
          </cell>
          <cell r="EK61">
            <v>4.2776359866801165E-2</v>
          </cell>
          <cell r="EL61">
            <v>0.31502412577462013</v>
          </cell>
          <cell r="EM61">
            <v>0</v>
          </cell>
          <cell r="EN61">
            <v>0</v>
          </cell>
          <cell r="EO61">
            <v>0</v>
          </cell>
          <cell r="EP61">
            <v>6.6110857871815538</v>
          </cell>
          <cell r="EQ61">
            <v>0.98542483012243831</v>
          </cell>
          <cell r="ER61">
            <v>7.2571064156128013</v>
          </cell>
          <cell r="ES61">
            <v>0</v>
          </cell>
          <cell r="ET61">
            <v>0</v>
          </cell>
          <cell r="EU61">
            <v>0</v>
          </cell>
          <cell r="EV61">
            <v>0</v>
          </cell>
          <cell r="EW61">
            <v>0.80307846745859135</v>
          </cell>
          <cell r="EX61">
            <v>2.4360046846243937</v>
          </cell>
          <cell r="EY61">
            <v>0</v>
          </cell>
          <cell r="EZ61">
            <v>9.3692487870168983E-2</v>
          </cell>
          <cell r="FA61">
            <v>0.37845072778986116</v>
          </cell>
          <cell r="FB61">
            <v>1.6061569349171825</v>
          </cell>
          <cell r="FC61">
            <v>0</v>
          </cell>
          <cell r="FD61">
            <v>0</v>
          </cell>
          <cell r="FE61">
            <v>5.3173833026601978</v>
          </cell>
          <cell r="FF61">
            <v>0.66923205621549275</v>
          </cell>
          <cell r="FG61">
            <v>0.93692487870168983</v>
          </cell>
          <cell r="FH61">
            <v>1.6061569349171827</v>
          </cell>
          <cell r="FI61">
            <v>0</v>
          </cell>
          <cell r="FJ61">
            <v>0.1197040074574119</v>
          </cell>
          <cell r="FK61">
            <v>0.36310215595414941</v>
          </cell>
          <cell r="FL61">
            <v>0</v>
          </cell>
          <cell r="FM61" t="e">
            <v>#VALUE!</v>
          </cell>
          <cell r="FN61">
            <v>5.6410513514305358E-2</v>
          </cell>
          <cell r="FO61" t="e">
            <v>#VALUE!</v>
          </cell>
          <cell r="FP61">
            <v>0</v>
          </cell>
          <cell r="FQ61">
            <v>0</v>
          </cell>
          <cell r="FR61" t="e">
            <v>#VALUE!</v>
          </cell>
          <cell r="FS61">
            <v>9.9753339547843239E-2</v>
          </cell>
          <cell r="FT61">
            <v>0.13965467536698056</v>
          </cell>
          <cell r="FU61">
            <v>0.2394080149148238</v>
          </cell>
          <cell r="FV61">
            <v>0</v>
          </cell>
          <cell r="FW61">
            <v>0.88155351269747328</v>
          </cell>
          <cell r="FX61">
            <v>2.6740456551823359</v>
          </cell>
          <cell r="FY61">
            <v>0</v>
          </cell>
          <cell r="FZ61" t="e">
            <v>#VALUE!</v>
          </cell>
          <cell r="GA61">
            <v>0.41543209285868427</v>
          </cell>
          <cell r="GB61" t="e">
            <v>#VALUE!</v>
          </cell>
          <cell r="GC61">
            <v>0</v>
          </cell>
          <cell r="GD61">
            <v>0</v>
          </cell>
          <cell r="GE61" t="e">
            <v>#VALUE!</v>
          </cell>
          <cell r="GF61">
            <v>0.7346279272478945</v>
          </cell>
          <cell r="GG61">
            <v>1.0284790981470524</v>
          </cell>
          <cell r="GH61">
            <v>1.7631070253949468</v>
          </cell>
          <cell r="GI61">
            <v>0</v>
          </cell>
          <cell r="GJ61">
            <v>7468.8563149099982</v>
          </cell>
          <cell r="GK61">
            <v>7713.9582265567415</v>
          </cell>
          <cell r="GL61">
            <v>0</v>
          </cell>
          <cell r="GM61">
            <v>6741.633352370076</v>
          </cell>
          <cell r="GN61">
            <v>7481.2405785759129</v>
          </cell>
          <cell r="GO61">
            <v>63.455803033187401</v>
          </cell>
          <cell r="GP61">
            <v>0</v>
          </cell>
          <cell r="GQ61" t="str">
            <v/>
          </cell>
          <cell r="GR61">
            <v>3545.176724411448</v>
          </cell>
          <cell r="GS61">
            <v>2786.8819087505553</v>
          </cell>
          <cell r="GT61">
            <v>0</v>
          </cell>
          <cell r="GU61">
            <v>1</v>
          </cell>
          <cell r="GV61">
            <v>0</v>
          </cell>
          <cell r="GW61">
            <v>0</v>
          </cell>
          <cell r="GX61">
            <v>2.9079671415228159</v>
          </cell>
          <cell r="GY61">
            <v>0</v>
          </cell>
          <cell r="GZ61">
            <v>1.6061569349171825</v>
          </cell>
          <cell r="HA61">
            <v>6.4238</v>
          </cell>
          <cell r="HB61">
            <v>183.24856783755959</v>
          </cell>
          <cell r="HC61">
            <v>183.24856783755959</v>
          </cell>
          <cell r="HD61">
            <v>0</v>
          </cell>
          <cell r="HE61">
            <v>0</v>
          </cell>
          <cell r="HF61">
            <v>0</v>
          </cell>
          <cell r="HG61">
            <v>166.75619673217923</v>
          </cell>
          <cell r="HH61">
            <v>16.492371105380361</v>
          </cell>
          <cell r="HI61">
            <v>166.75619673217923</v>
          </cell>
          <cell r="HJ61">
            <v>16.492371105380361</v>
          </cell>
          <cell r="HK61">
            <v>0</v>
          </cell>
          <cell r="HL61">
            <v>0</v>
          </cell>
          <cell r="HM61">
            <v>0</v>
          </cell>
          <cell r="HN61">
            <v>0</v>
          </cell>
          <cell r="HO61">
            <v>0</v>
          </cell>
          <cell r="HP61">
            <v>0</v>
          </cell>
          <cell r="HQ61">
            <v>49</v>
          </cell>
          <cell r="HR61">
            <v>11</v>
          </cell>
          <cell r="HS61">
            <v>1262</v>
          </cell>
          <cell r="HT61">
            <v>0</v>
          </cell>
          <cell r="HU61" t="str">
            <v>1: Yes</v>
          </cell>
          <cell r="HV61" t="str">
            <v>1</v>
          </cell>
          <cell r="HW61" t="str">
            <v>14</v>
          </cell>
          <cell r="HX61" t="str">
            <v>TDFFTC: TDF-FTC</v>
          </cell>
          <cell r="HY61" t="str">
            <v>1: Yes</v>
          </cell>
          <cell r="HZ61" t="str">
            <v>0: No</v>
          </cell>
          <cell r="IA61" t="str">
            <v>N/A</v>
          </cell>
          <cell r="IB61" t="str">
            <v>N/A</v>
          </cell>
          <cell r="IC61" t="str">
            <v>N/A</v>
          </cell>
          <cell r="ID61">
            <v>0</v>
          </cell>
          <cell r="IE61">
            <v>11</v>
          </cell>
          <cell r="IF61">
            <v>0</v>
          </cell>
          <cell r="IG61">
            <v>49</v>
          </cell>
          <cell r="IH61">
            <v>1262</v>
          </cell>
          <cell r="II61">
            <v>0</v>
          </cell>
          <cell r="IJ61">
            <v>0</v>
          </cell>
          <cell r="IK61">
            <v>0</v>
          </cell>
          <cell r="IL61">
            <v>0</v>
          </cell>
          <cell r="IM61">
            <v>0</v>
          </cell>
          <cell r="IN61">
            <v>70</v>
          </cell>
          <cell r="IO61" t="str">
            <v>N/A</v>
          </cell>
          <cell r="IP61">
            <v>147.00002115193436</v>
          </cell>
          <cell r="IQ61">
            <v>171.99991539226264</v>
          </cell>
          <cell r="IR61" t="str">
            <v>N/A</v>
          </cell>
          <cell r="IS61">
            <v>195.00010575967175</v>
          </cell>
          <cell r="IT61" t="str">
            <v>N/A</v>
          </cell>
          <cell r="IU61">
            <v>170.00000000000003</v>
          </cell>
          <cell r="IV61">
            <v>1443</v>
          </cell>
          <cell r="IW61">
            <v>0</v>
          </cell>
          <cell r="IX61">
            <v>822</v>
          </cell>
          <cell r="IY61">
            <v>0</v>
          </cell>
          <cell r="IZ61">
            <v>13332</v>
          </cell>
          <cell r="JA61">
            <v>0</v>
          </cell>
          <cell r="JB61">
            <v>0</v>
          </cell>
          <cell r="JC61">
            <v>14602</v>
          </cell>
          <cell r="JD61">
            <v>1443</v>
          </cell>
          <cell r="JE61">
            <v>0</v>
          </cell>
          <cell r="JF61">
            <v>822</v>
          </cell>
          <cell r="JG61">
            <v>0</v>
          </cell>
          <cell r="JH61">
            <v>13332</v>
          </cell>
          <cell r="JI61">
            <v>0</v>
          </cell>
          <cell r="JJ61">
            <v>0</v>
          </cell>
          <cell r="JK61">
            <v>14602</v>
          </cell>
          <cell r="JL61">
            <v>11</v>
          </cell>
          <cell r="JM61">
            <v>0</v>
          </cell>
          <cell r="JN61">
            <v>10</v>
          </cell>
          <cell r="JO61">
            <v>39</v>
          </cell>
          <cell r="JP61">
            <v>795</v>
          </cell>
          <cell r="JQ61">
            <v>467</v>
          </cell>
          <cell r="JR61">
            <v>0</v>
          </cell>
          <cell r="JS61">
            <v>0</v>
          </cell>
          <cell r="JT61">
            <v>0</v>
          </cell>
          <cell r="JU61">
            <v>0</v>
          </cell>
          <cell r="JV61">
            <v>6.3299278719038865</v>
          </cell>
          <cell r="JW61" t="str">
            <v/>
          </cell>
          <cell r="JX61" t="str">
            <v/>
          </cell>
          <cell r="JY61">
            <v>2.9200245362438397</v>
          </cell>
          <cell r="JZ61">
            <v>5.1900501300843969</v>
          </cell>
          <cell r="KA61" t="str">
            <v/>
          </cell>
          <cell r="KB61" t="str">
            <v/>
          </cell>
          <cell r="KC61" t="str">
            <v/>
          </cell>
          <cell r="KD61" t="str">
            <v/>
          </cell>
          <cell r="KE61" t="str">
            <v/>
          </cell>
          <cell r="KF61" t="str">
            <v>Tenofovir/Emtricitabine (TDF/FTC)</v>
          </cell>
          <cell r="KG61">
            <v>14.349895297924997</v>
          </cell>
          <cell r="KH61" t="str">
            <v>1: Yes</v>
          </cell>
          <cell r="KI61" t="str">
            <v>1</v>
          </cell>
          <cell r="KJ61" t="str">
            <v>14</v>
          </cell>
          <cell r="KK61" t="str">
            <v>TDFFTC: TDF-FTC</v>
          </cell>
          <cell r="KL61" t="str">
            <v>1: Yes</v>
          </cell>
          <cell r="KM61">
            <v>11</v>
          </cell>
          <cell r="KN61">
            <v>49</v>
          </cell>
          <cell r="KO61">
            <v>1262</v>
          </cell>
          <cell r="KP61">
            <v>0</v>
          </cell>
          <cell r="KQ61">
            <v>11.205154614216978</v>
          </cell>
          <cell r="KR61">
            <v>66.423423999078551</v>
          </cell>
          <cell r="KS61">
            <v>4.8641857287507193</v>
          </cell>
          <cell r="KT61">
            <v>0</v>
          </cell>
          <cell r="KU61">
            <v>0</v>
          </cell>
          <cell r="KV61">
            <v>0</v>
          </cell>
          <cell r="KW61">
            <v>4.6683137996794466</v>
          </cell>
          <cell r="KX61">
            <v>45.320809281024459</v>
          </cell>
          <cell r="KY61">
            <v>0</v>
          </cell>
          <cell r="KZ61">
            <v>0</v>
          </cell>
          <cell r="LA61">
            <v>0</v>
          </cell>
          <cell r="LB61">
            <v>0</v>
          </cell>
          <cell r="LC61">
            <v>0</v>
          </cell>
          <cell r="LD61">
            <v>0</v>
          </cell>
          <cell r="LE61">
            <v>0</v>
          </cell>
          <cell r="LF61">
            <v>0</v>
          </cell>
          <cell r="LG61">
            <v>0</v>
          </cell>
          <cell r="LH61">
            <v>0</v>
          </cell>
          <cell r="LI61">
            <v>9.0921218550020662</v>
          </cell>
          <cell r="LJ61">
            <v>54.726106620934523</v>
          </cell>
          <cell r="LK61">
            <v>3.8517606349898026</v>
          </cell>
          <cell r="LL61">
            <v>0</v>
          </cell>
          <cell r="LM61">
            <v>0</v>
          </cell>
          <cell r="LN61">
            <v>0</v>
          </cell>
          <cell r="LO61">
            <v>1.9095742809946326</v>
          </cell>
          <cell r="LP61">
            <v>11.49385889992374</v>
          </cell>
          <cell r="LQ61">
            <v>0.8089666155406372</v>
          </cell>
          <cell r="LR61">
            <v>0</v>
          </cell>
          <cell r="LS61">
            <v>0</v>
          </cell>
          <cell r="LT61">
            <v>0</v>
          </cell>
          <cell r="LU61">
            <v>0</v>
          </cell>
          <cell r="LV61">
            <v>0</v>
          </cell>
          <cell r="LW61">
            <v>0</v>
          </cell>
          <cell r="LX61">
            <v>0</v>
          </cell>
          <cell r="LY61">
            <v>0</v>
          </cell>
          <cell r="LZ61">
            <v>0</v>
          </cell>
          <cell r="MA61">
            <v>0.20345847822027929</v>
          </cell>
          <cell r="MB61">
            <v>0.20345847822027932</v>
          </cell>
          <cell r="MC61">
            <v>0.20345847822027929</v>
          </cell>
          <cell r="MD61">
            <v>0</v>
          </cell>
          <cell r="ME61">
            <v>0</v>
          </cell>
          <cell r="MF61">
            <v>0</v>
          </cell>
          <cell r="MG61">
            <v>6.1927479766769871</v>
          </cell>
          <cell r="MH61">
            <v>36.253403793885077</v>
          </cell>
          <cell r="MI61">
            <v>2.7407440414380329</v>
          </cell>
          <cell r="MJ61">
            <v>0</v>
          </cell>
          <cell r="MK61">
            <v>0</v>
          </cell>
          <cell r="ML61">
            <v>0</v>
          </cell>
          <cell r="MM61">
            <v>5.0124066375399901</v>
          </cell>
          <cell r="MN61">
            <v>30.170020205193463</v>
          </cell>
          <cell r="MO61">
            <v>2.1234416873126856</v>
          </cell>
          <cell r="MP61">
            <v>0</v>
          </cell>
          <cell r="MQ61">
            <v>0</v>
          </cell>
          <cell r="MR61">
            <v>0</v>
          </cell>
          <cell r="MS61">
            <v>0.75221683118621385</v>
          </cell>
          <cell r="MT61">
            <v>0.54207796553454912</v>
          </cell>
          <cell r="MU61">
            <v>0</v>
          </cell>
          <cell r="MV61">
            <v>0</v>
          </cell>
          <cell r="MW61">
            <v>0.12016061569349171</v>
          </cell>
          <cell r="MX61">
            <v>0.83921699849422793</v>
          </cell>
          <cell r="MY61">
            <v>0</v>
          </cell>
          <cell r="MZ61">
            <v>0</v>
          </cell>
          <cell r="NA61">
            <v>0.30453404718085991</v>
          </cell>
          <cell r="NB61">
            <v>6.9934749874518989E-2</v>
          </cell>
          <cell r="NC61">
            <v>7.0247689151172885</v>
          </cell>
          <cell r="ND61">
            <v>7.0247689151172885</v>
          </cell>
          <cell r="NE61">
            <v>0</v>
          </cell>
          <cell r="NF61">
            <v>0</v>
          </cell>
          <cell r="NG61">
            <v>1.9643801425640377</v>
          </cell>
          <cell r="NH61">
            <v>1.2877297628868161</v>
          </cell>
          <cell r="NI61" t="str">
            <v>N/A</v>
          </cell>
          <cell r="NJ61" t="str">
            <v>N/A</v>
          </cell>
          <cell r="NK61">
            <v>0.44715189204052713</v>
          </cell>
          <cell r="NL61">
            <v>0.71662753558812964</v>
          </cell>
          <cell r="NM61">
            <v>1199.08</v>
          </cell>
          <cell r="NN61">
            <v>734.92000000000007</v>
          </cell>
          <cell r="NO61">
            <v>1934</v>
          </cell>
          <cell r="NP61">
            <v>0</v>
          </cell>
          <cell r="NQ61">
            <v>1433.55</v>
          </cell>
          <cell r="NR61">
            <v>0</v>
          </cell>
          <cell r="NS61">
            <v>559.54999999999995</v>
          </cell>
          <cell r="NT61">
            <v>3.75447029676539</v>
          </cell>
          <cell r="NU61">
            <v>0</v>
          </cell>
          <cell r="NV61">
            <v>17.606318521873689</v>
          </cell>
          <cell r="NW61">
            <v>4.8641857287507193</v>
          </cell>
          <cell r="NX61">
            <v>0</v>
          </cell>
          <cell r="NY61">
            <v>0</v>
          </cell>
          <cell r="NZ61">
            <v>3.8517606349898026</v>
          </cell>
          <cell r="OA61">
            <v>0.8089666155406372</v>
          </cell>
          <cell r="OB61">
            <v>0</v>
          </cell>
          <cell r="OC61">
            <v>0.20345847822027929</v>
          </cell>
          <cell r="OD61">
            <v>2.7407440414380329</v>
          </cell>
          <cell r="OE61">
            <v>2.1234416873126856</v>
          </cell>
          <cell r="OF61">
            <v>0.31866699825913952</v>
          </cell>
          <cell r="OG61">
            <v>0.22964436707286748</v>
          </cell>
          <cell r="OH61">
            <v>0</v>
          </cell>
          <cell r="OI61">
            <v>0</v>
          </cell>
          <cell r="OJ61">
            <v>5.0904501367818954E-2</v>
          </cell>
          <cell r="OK61">
            <v>0.3555235016165133</v>
          </cell>
          <cell r="OL61">
            <v>0</v>
          </cell>
          <cell r="OM61">
            <v>0</v>
          </cell>
          <cell r="ON61">
            <v>0</v>
          </cell>
          <cell r="OO61">
            <v>2.9626958468042777E-2</v>
          </cell>
          <cell r="OP61">
            <v>10.570648251651779</v>
          </cell>
          <cell r="OQ61">
            <v>10.962187638196699</v>
          </cell>
          <cell r="OR61">
            <v>7.1610545899363114</v>
          </cell>
          <cell r="OS61">
            <v>7.1610545899363114</v>
          </cell>
          <cell r="OT61">
            <v>10.962187638196699</v>
          </cell>
          <cell r="OU61">
            <v>0</v>
          </cell>
          <cell r="OV61">
            <v>0</v>
          </cell>
          <cell r="OW61">
            <v>3.4095936617154683</v>
          </cell>
          <cell r="OX61">
            <v>0</v>
          </cell>
          <cell r="OY61">
            <v>3.8011330482603869</v>
          </cell>
          <cell r="OZ61">
            <v>0</v>
          </cell>
          <cell r="PA61">
            <v>0</v>
          </cell>
          <cell r="PB61">
            <v>0</v>
          </cell>
          <cell r="PC61">
            <v>8.7736380488709766</v>
          </cell>
          <cell r="PD61">
            <v>0</v>
          </cell>
          <cell r="PE61">
            <v>5.9436753096471389</v>
          </cell>
          <cell r="PF61">
            <v>9.0986157397032592</v>
          </cell>
          <cell r="PG61">
            <v>0</v>
          </cell>
          <cell r="PH61">
            <v>0</v>
          </cell>
          <cell r="PI61">
            <v>1.7970102027808026</v>
          </cell>
          <cell r="PJ61">
            <v>0</v>
          </cell>
          <cell r="PK61">
            <v>1.217379280289173</v>
          </cell>
          <cell r="PL61">
            <v>1.8635718984934388</v>
          </cell>
          <cell r="PM61">
            <v>0</v>
          </cell>
          <cell r="PN61">
            <v>0</v>
          </cell>
          <cell r="PO61">
            <v>0</v>
          </cell>
          <cell r="PP61">
            <v>0.95</v>
          </cell>
          <cell r="PQ61">
            <v>0</v>
          </cell>
          <cell r="PR61" t="str">
            <v>blank</v>
          </cell>
          <cell r="PS61" t="str">
            <v>blank</v>
          </cell>
          <cell r="PT61" t="str">
            <v>1: Yes</v>
          </cell>
          <cell r="PU61" t="str">
            <v>1: Yes</v>
          </cell>
          <cell r="PV61">
            <v>0.98</v>
          </cell>
          <cell r="PW61" t="str">
            <v>0: No</v>
          </cell>
          <cell r="PX61" t="str">
            <v>given 2 weeks after initiating ART to avoid side effects</v>
          </cell>
          <cell r="PY61">
            <v>1</v>
          </cell>
          <cell r="PZ61" t="str">
            <v>1: Yes</v>
          </cell>
          <cell r="QA61" t="str">
            <v>new ART initiations</v>
          </cell>
          <cell r="QB61">
            <v>75</v>
          </cell>
          <cell r="QC61">
            <v>0.26942199683468399</v>
          </cell>
          <cell r="QD61">
            <v>0</v>
          </cell>
          <cell r="QE61">
            <v>0.66654828802765598</v>
          </cell>
          <cell r="QF61">
            <v>0</v>
          </cell>
          <cell r="QG61">
            <v>1.0315151117123118</v>
          </cell>
          <cell r="QH61">
            <v>9.1003216003514627E-3</v>
          </cell>
          <cell r="QI61">
            <v>5.1844688717613083</v>
          </cell>
          <cell r="QJ61">
            <v>3.4095936617154683</v>
          </cell>
          <cell r="QK61">
            <v>0</v>
          </cell>
          <cell r="QL61">
            <v>0.26942199683468399</v>
          </cell>
          <cell r="QM61">
            <v>0</v>
          </cell>
          <cell r="QN61">
            <v>0.66654828802765598</v>
          </cell>
          <cell r="QO61">
            <v>0</v>
          </cell>
          <cell r="QP61">
            <v>1.0315151117123118</v>
          </cell>
          <cell r="QQ61">
            <v>9.100321600351461E-3</v>
          </cell>
          <cell r="QR61">
            <v>5.1844688717613083</v>
          </cell>
          <cell r="QS61" t="str">
            <v/>
          </cell>
          <cell r="QT61">
            <v>0</v>
          </cell>
          <cell r="QU61">
            <v>0.26942199683468399</v>
          </cell>
          <cell r="QV61">
            <v>0</v>
          </cell>
          <cell r="QW61">
            <v>0.66654828802765587</v>
          </cell>
          <cell r="QX61">
            <v>0</v>
          </cell>
          <cell r="QY61">
            <v>1.0315151117123116</v>
          </cell>
          <cell r="QZ61">
            <v>9.1003216003514627E-3</v>
          </cell>
          <cell r="RA61">
            <v>5.1844688717613083</v>
          </cell>
          <cell r="RB61">
            <v>3.8011330482603869</v>
          </cell>
          <cell r="RC61">
            <v>0</v>
          </cell>
          <cell r="RD61">
            <v>0</v>
          </cell>
          <cell r="RE61">
            <v>0</v>
          </cell>
          <cell r="RF61">
            <v>0</v>
          </cell>
          <cell r="RG61">
            <v>0</v>
          </cell>
          <cell r="RH61">
            <v>0</v>
          </cell>
          <cell r="RI61">
            <v>0</v>
          </cell>
          <cell r="RJ61">
            <v>0</v>
          </cell>
          <cell r="RK61">
            <v>0</v>
          </cell>
          <cell r="RL61">
            <v>0</v>
          </cell>
          <cell r="RM61">
            <v>0</v>
          </cell>
          <cell r="RN61">
            <v>0</v>
          </cell>
          <cell r="RO61">
            <v>0</v>
          </cell>
          <cell r="RP61">
            <v>0</v>
          </cell>
          <cell r="RQ61">
            <v>0</v>
          </cell>
          <cell r="RR61">
            <v>0</v>
          </cell>
          <cell r="RS61">
            <v>0</v>
          </cell>
          <cell r="RT61">
            <v>0</v>
          </cell>
          <cell r="RU61">
            <v>0</v>
          </cell>
          <cell r="RV61">
            <v>0</v>
          </cell>
          <cell r="RW61">
            <v>4.9311892271154765</v>
          </cell>
          <cell r="RX61">
            <v>2.5155653079219875</v>
          </cell>
          <cell r="RY61">
            <v>25.966866063232469</v>
          </cell>
          <cell r="RZ61">
            <v>2.5155653079219875</v>
          </cell>
          <cell r="SA61">
            <v>0</v>
          </cell>
          <cell r="SB61">
            <v>0</v>
          </cell>
          <cell r="SC61">
            <v>0</v>
          </cell>
          <cell r="SD61">
            <v>2.5695597745967497E-2</v>
          </cell>
          <cell r="SE61">
            <v>3.8300940055581169E-3</v>
          </cell>
          <cell r="SF61">
            <v>2.8206514520932442E-2</v>
          </cell>
          <cell r="SG61">
            <v>0</v>
          </cell>
          <cell r="SH61">
            <v>0</v>
          </cell>
          <cell r="SI61">
            <v>0</v>
          </cell>
          <cell r="SJ61">
            <v>4.479147261710767</v>
          </cell>
          <cell r="SK61">
            <v>25.899486302735209</v>
          </cell>
          <cell r="SL61">
            <v>2.0193508050599251</v>
          </cell>
          <cell r="SM61">
            <v>0</v>
          </cell>
          <cell r="SN61">
            <v>0</v>
          </cell>
          <cell r="SO61">
            <v>0</v>
          </cell>
          <cell r="SP61">
            <v>0</v>
          </cell>
          <cell r="SQ61">
            <v>0</v>
          </cell>
          <cell r="SR61">
            <v>0</v>
          </cell>
          <cell r="SS61">
            <v>0</v>
          </cell>
          <cell r="ST61">
            <v>0</v>
          </cell>
          <cell r="SU61">
            <v>0</v>
          </cell>
          <cell r="SV61">
            <v>0</v>
          </cell>
          <cell r="SW61">
            <v>0</v>
          </cell>
          <cell r="SX61">
            <v>0</v>
          </cell>
          <cell r="SY61">
            <v>0</v>
          </cell>
          <cell r="SZ61">
            <v>0</v>
          </cell>
          <cell r="TA61">
            <v>0</v>
          </cell>
          <cell r="TB61">
            <v>0</v>
          </cell>
          <cell r="TC61">
            <v>0</v>
          </cell>
          <cell r="TD61">
            <v>0</v>
          </cell>
          <cell r="TE61">
            <v>0</v>
          </cell>
          <cell r="TF61">
            <v>0</v>
          </cell>
          <cell r="TG61">
            <v>0</v>
          </cell>
          <cell r="TH61">
            <v>0.40371220541058089</v>
          </cell>
          <cell r="TI61">
            <v>6.0175899124836375E-2</v>
          </cell>
          <cell r="TJ61">
            <v>0.44316206599935054</v>
          </cell>
          <cell r="TK61">
            <v>0</v>
          </cell>
          <cell r="TL61">
            <v>0</v>
          </cell>
          <cell r="TM61">
            <v>0</v>
          </cell>
          <cell r="TN61">
            <v>0</v>
          </cell>
          <cell r="TO61">
            <v>0</v>
          </cell>
          <cell r="TP61">
            <v>0</v>
          </cell>
          <cell r="TQ61">
            <v>0</v>
          </cell>
          <cell r="TR61">
            <v>0</v>
          </cell>
          <cell r="TS61">
            <v>0</v>
          </cell>
          <cell r="TT61">
            <v>2.2634162248161355E-2</v>
          </cell>
          <cell r="TU61">
            <v>3.3737673668680214E-3</v>
          </cell>
          <cell r="TV61">
            <v>2.484592234177916E-2</v>
          </cell>
          <cell r="TW61">
            <v>0</v>
          </cell>
          <cell r="TX61">
            <v>0</v>
          </cell>
          <cell r="TY61">
            <v>0</v>
          </cell>
          <cell r="TZ61">
            <v>2.0793996032409954</v>
          </cell>
          <cell r="UA61">
            <v>0.88091093189327474</v>
          </cell>
          <cell r="UB61">
            <v>2</v>
          </cell>
          <cell r="UC61">
            <v>40</v>
          </cell>
          <cell r="UD61">
            <v>2</v>
          </cell>
          <cell r="UE61">
            <v>0</v>
          </cell>
          <cell r="UF61">
            <v>2</v>
          </cell>
          <cell r="UG61">
            <v>140</v>
          </cell>
          <cell r="UH61">
            <v>0</v>
          </cell>
          <cell r="UI61">
            <v>0</v>
          </cell>
          <cell r="UJ61">
            <v>0.13791534214488874</v>
          </cell>
          <cell r="UK61">
            <v>0.13791534214488876</v>
          </cell>
          <cell r="UL61">
            <v>0.13791534214488876</v>
          </cell>
          <cell r="UM61">
            <v>0.13791534214488876</v>
          </cell>
          <cell r="UN61">
            <v>0</v>
          </cell>
          <cell r="UO61">
            <v>0</v>
          </cell>
          <cell r="UP61">
            <v>0</v>
          </cell>
          <cell r="UQ61">
            <v>0</v>
          </cell>
          <cell r="UR61">
            <v>0</v>
          </cell>
          <cell r="US61">
            <v>0</v>
          </cell>
          <cell r="UT61">
            <v>0</v>
          </cell>
          <cell r="UU61">
            <v>0</v>
          </cell>
          <cell r="UV61">
            <v>0</v>
          </cell>
          <cell r="UW61">
            <v>0</v>
          </cell>
          <cell r="UX61">
            <v>0</v>
          </cell>
          <cell r="UY61">
            <v>0</v>
          </cell>
          <cell r="UZ61">
            <v>0</v>
          </cell>
          <cell r="VA61">
            <v>0</v>
          </cell>
          <cell r="VB61">
            <v>0</v>
          </cell>
          <cell r="VC61">
            <v>0</v>
          </cell>
          <cell r="VD61">
            <v>0</v>
          </cell>
          <cell r="VE61">
            <v>0</v>
          </cell>
          <cell r="VF61">
            <v>0</v>
          </cell>
          <cell r="VG61">
            <v>0</v>
          </cell>
          <cell r="VH61">
            <v>0</v>
          </cell>
          <cell r="VI61">
            <v>0</v>
          </cell>
          <cell r="VJ61">
            <v>0</v>
          </cell>
          <cell r="VK61">
            <v>0</v>
          </cell>
          <cell r="VL61">
            <v>0</v>
          </cell>
          <cell r="VM61">
            <v>0</v>
          </cell>
          <cell r="VN61">
            <v>0</v>
          </cell>
          <cell r="VO61">
            <v>0</v>
          </cell>
          <cell r="VP61">
            <v>0</v>
          </cell>
          <cell r="VQ61">
            <v>0</v>
          </cell>
          <cell r="VR61">
            <v>0</v>
          </cell>
          <cell r="VS61">
            <v>0</v>
          </cell>
          <cell r="VT61">
            <v>0</v>
          </cell>
          <cell r="VU61">
            <v>0</v>
          </cell>
          <cell r="VV61">
            <v>0</v>
          </cell>
          <cell r="VW61">
            <v>0</v>
          </cell>
          <cell r="VX61">
            <v>0</v>
          </cell>
          <cell r="VY61">
            <v>0</v>
          </cell>
          <cell r="VZ61">
            <v>0</v>
          </cell>
          <cell r="WA61">
            <v>0</v>
          </cell>
          <cell r="WB61">
            <v>0</v>
          </cell>
          <cell r="WC61">
            <v>0</v>
          </cell>
          <cell r="WD61">
            <v>0</v>
          </cell>
          <cell r="WE61">
            <v>0</v>
          </cell>
          <cell r="WF61">
            <v>0</v>
          </cell>
          <cell r="WG61">
            <v>0</v>
          </cell>
          <cell r="WH61">
            <v>0.13791534214488874</v>
          </cell>
          <cell r="WI61">
            <v>0.13791534214488876</v>
          </cell>
          <cell r="WJ61">
            <v>0.13791534214488876</v>
          </cell>
          <cell r="WK61">
            <v>0</v>
          </cell>
          <cell r="WL61">
            <v>0</v>
          </cell>
          <cell r="WM61">
            <v>0</v>
          </cell>
          <cell r="WN61">
            <v>0</v>
          </cell>
          <cell r="WO61">
            <v>0.21285874182285491</v>
          </cell>
          <cell r="WP61">
            <v>0.23365882558914186</v>
          </cell>
          <cell r="WQ61">
            <v>3.1727963643667423E-2</v>
          </cell>
          <cell r="WR61">
            <v>0.23365882558914186</v>
          </cell>
          <cell r="WS61">
            <v>0</v>
          </cell>
          <cell r="WT61">
            <v>0</v>
          </cell>
          <cell r="WU61">
            <v>0</v>
          </cell>
          <cell r="WV61">
            <v>0</v>
          </cell>
          <cell r="WW61">
            <v>0</v>
          </cell>
          <cell r="WX61">
            <v>0</v>
          </cell>
          <cell r="WY61">
            <v>0</v>
          </cell>
          <cell r="WZ61">
            <v>0</v>
          </cell>
          <cell r="XA61">
            <v>0</v>
          </cell>
          <cell r="XB61">
            <v>0</v>
          </cell>
          <cell r="XC61">
            <v>0</v>
          </cell>
          <cell r="XD61">
            <v>0</v>
          </cell>
          <cell r="XE61">
            <v>0</v>
          </cell>
          <cell r="XF61">
            <v>0</v>
          </cell>
          <cell r="XG61">
            <v>0</v>
          </cell>
          <cell r="XH61">
            <v>0</v>
          </cell>
          <cell r="XI61">
            <v>0</v>
          </cell>
          <cell r="XJ61">
            <v>0</v>
          </cell>
          <cell r="XK61">
            <v>0</v>
          </cell>
          <cell r="XL61">
            <v>0</v>
          </cell>
          <cell r="XM61">
            <v>0</v>
          </cell>
          <cell r="XN61">
            <v>0</v>
          </cell>
          <cell r="XO61">
            <v>0</v>
          </cell>
          <cell r="XP61">
            <v>0</v>
          </cell>
          <cell r="XQ61">
            <v>0</v>
          </cell>
          <cell r="XR61">
            <v>0</v>
          </cell>
          <cell r="XS61">
            <v>0</v>
          </cell>
          <cell r="XT61">
            <v>0</v>
          </cell>
          <cell r="XU61">
            <v>0</v>
          </cell>
          <cell r="XV61">
            <v>0</v>
          </cell>
          <cell r="XW61">
            <v>0</v>
          </cell>
          <cell r="XX61">
            <v>0</v>
          </cell>
          <cell r="XY61">
            <v>0</v>
          </cell>
          <cell r="XZ61">
            <v>0</v>
          </cell>
          <cell r="YA61">
            <v>0</v>
          </cell>
          <cell r="YB61">
            <v>0</v>
          </cell>
          <cell r="YC61">
            <v>0</v>
          </cell>
          <cell r="YD61">
            <v>0</v>
          </cell>
          <cell r="YE61">
            <v>0</v>
          </cell>
          <cell r="YF61">
            <v>0</v>
          </cell>
          <cell r="YG61">
            <v>0</v>
          </cell>
          <cell r="YH61">
            <v>0</v>
          </cell>
          <cell r="YI61">
            <v>0</v>
          </cell>
          <cell r="YJ61">
            <v>0</v>
          </cell>
          <cell r="YK61">
            <v>0</v>
          </cell>
          <cell r="YL61">
            <v>0.21285874182285491</v>
          </cell>
          <cell r="YM61">
            <v>3.1727963643667423E-2</v>
          </cell>
          <cell r="YN61">
            <v>0.23365882558914186</v>
          </cell>
          <cell r="YO61">
            <v>0</v>
          </cell>
          <cell r="YP61">
            <v>0</v>
          </cell>
          <cell r="YQ61">
            <v>0</v>
          </cell>
          <cell r="YR61">
            <v>0</v>
          </cell>
          <cell r="YS61">
            <v>0</v>
          </cell>
          <cell r="YT61">
            <v>7.8636925327078847E-2</v>
          </cell>
          <cell r="YU61">
            <v>0</v>
          </cell>
          <cell r="YV61">
            <v>0.13422181649577608</v>
          </cell>
          <cell r="YW61">
            <v>0</v>
          </cell>
          <cell r="YX61">
            <v>0</v>
          </cell>
          <cell r="YY61">
            <v>0</v>
          </cell>
          <cell r="YZ61">
            <v>0</v>
          </cell>
          <cell r="ZA61">
            <v>0</v>
          </cell>
          <cell r="ZB61">
            <v>0</v>
          </cell>
          <cell r="ZC61">
            <v>8.632115111888454E-2</v>
          </cell>
          <cell r="ZD61">
            <v>0</v>
          </cell>
          <cell r="ZE61">
            <v>0.14733767447025733</v>
          </cell>
          <cell r="ZF61">
            <v>0</v>
          </cell>
          <cell r="ZG61">
            <v>0</v>
          </cell>
          <cell r="ZH61">
            <v>0</v>
          </cell>
          <cell r="ZI61">
            <v>0</v>
          </cell>
          <cell r="ZJ61">
            <v>0.14000000000000001</v>
          </cell>
          <cell r="ZK61">
            <v>3.4323675958891555</v>
          </cell>
          <cell r="ZL61">
            <v>3.432367595889156</v>
          </cell>
          <cell r="ZM61">
            <v>0</v>
          </cell>
          <cell r="ZN61">
            <v>3.1510259896687334</v>
          </cell>
          <cell r="ZO61">
            <v>0</v>
          </cell>
          <cell r="ZP61">
            <v>0</v>
          </cell>
          <cell r="ZQ61">
            <v>0</v>
          </cell>
          <cell r="ZR61">
            <v>0</v>
          </cell>
          <cell r="ZS61">
            <v>47</v>
          </cell>
          <cell r="ZT61">
            <v>42</v>
          </cell>
          <cell r="ZU61">
            <v>5</v>
          </cell>
          <cell r="ZV61">
            <v>0</v>
          </cell>
          <cell r="ZW61">
            <v>0</v>
          </cell>
        </row>
        <row r="62">
          <cell r="A62" t="str">
            <v>Zambia_28</v>
          </cell>
          <cell r="B62" t="str">
            <v>Zambia</v>
          </cell>
          <cell r="C62" t="str">
            <v>Mansa General Hospital</v>
          </cell>
          <cell r="D62" t="str">
            <v>Hospital</v>
          </cell>
          <cell r="E62" t="str">
            <v>Secondary</v>
          </cell>
          <cell r="F62" t="str">
            <v>Urban</v>
          </cell>
          <cell r="G62" t="str">
            <v>No</v>
          </cell>
          <cell r="H62">
            <v>37866</v>
          </cell>
          <cell r="I62">
            <v>1000000</v>
          </cell>
          <cell r="J62">
            <v>14511</v>
          </cell>
          <cell r="K62">
            <v>362</v>
          </cell>
          <cell r="L62">
            <v>12722</v>
          </cell>
          <cell r="M62" t="str">
            <v>USD</v>
          </cell>
          <cell r="N62">
            <v>1</v>
          </cell>
          <cell r="O62">
            <v>1</v>
          </cell>
          <cell r="P62">
            <v>0</v>
          </cell>
          <cell r="Q62">
            <v>0</v>
          </cell>
          <cell r="R62">
            <v>0</v>
          </cell>
          <cell r="S62">
            <v>0</v>
          </cell>
          <cell r="T62">
            <v>14511</v>
          </cell>
          <cell r="U62" t="str">
            <v>Jan-10</v>
          </cell>
          <cell r="V62" t="str">
            <v>Dec-10</v>
          </cell>
          <cell r="W62">
            <v>165</v>
          </cell>
          <cell r="X62">
            <v>2341.75</v>
          </cell>
          <cell r="Y62">
            <v>72.416666666666671</v>
          </cell>
          <cell r="Z62">
            <v>225.41666666666666</v>
          </cell>
          <cell r="AA62">
            <v>2</v>
          </cell>
          <cell r="AB62">
            <v>2806.5833333333335</v>
          </cell>
          <cell r="AC62">
            <v>2641.583333333333</v>
          </cell>
          <cell r="AD62">
            <v>4.2860803468036464</v>
          </cell>
          <cell r="AE62">
            <v>5.8400724487069091</v>
          </cell>
          <cell r="AF62">
            <v>2.5</v>
          </cell>
          <cell r="AG62">
            <v>4.4000000000000004</v>
          </cell>
          <cell r="AH62">
            <v>4</v>
          </cell>
          <cell r="AI62">
            <v>4.5</v>
          </cell>
          <cell r="AJ62">
            <v>4.5</v>
          </cell>
          <cell r="AK62">
            <v>5</v>
          </cell>
          <cell r="AL62">
            <v>5.9</v>
          </cell>
          <cell r="AM62">
            <v>5</v>
          </cell>
          <cell r="AN62">
            <v>6.1</v>
          </cell>
          <cell r="AO62">
            <v>6.1</v>
          </cell>
          <cell r="AP62">
            <v>2.6</v>
          </cell>
          <cell r="AQ62">
            <v>5.2</v>
          </cell>
          <cell r="AR62">
            <v>5</v>
          </cell>
          <cell r="AS62">
            <v>5.2</v>
          </cell>
          <cell r="AT62">
            <v>5</v>
          </cell>
          <cell r="AU62">
            <v>3</v>
          </cell>
          <cell r="AV62">
            <v>3</v>
          </cell>
          <cell r="AW62">
            <v>3</v>
          </cell>
          <cell r="AX62">
            <v>3</v>
          </cell>
          <cell r="AY62">
            <v>3</v>
          </cell>
          <cell r="AZ62">
            <v>112996.30083333333</v>
          </cell>
          <cell r="BA62" t="str">
            <v>1: Yes</v>
          </cell>
          <cell r="BB62" t="str">
            <v>137</v>
          </cell>
          <cell r="BC62" t="str">
            <v>267</v>
          </cell>
          <cell r="BD62" t="str">
            <v>0: Unknown</v>
          </cell>
          <cell r="BE62" t="str">
            <v>40</v>
          </cell>
          <cell r="BF62" t="str">
            <v>N/A</v>
          </cell>
          <cell r="BG62" t="str">
            <v>N/A</v>
          </cell>
          <cell r="BH62" t="str">
            <v>1: Yes</v>
          </cell>
          <cell r="BI62" t="str">
            <v>N_INITIATION,N_STAGE,N_MONITORING,N_BLOOD: Initiation, WHO Staging, Routine clinical monitoring, Blood draws for CD4</v>
          </cell>
          <cell r="BJ62" t="str">
            <v>CO and nurse work in adjacent rooms at the same time, so CO is available for consultation.</v>
          </cell>
          <cell r="BK62" t="str">
            <v>1: Yes</v>
          </cell>
          <cell r="BL62">
            <v>0.37706500431649004</v>
          </cell>
          <cell r="BM62" t="str">
            <v>1: Yes</v>
          </cell>
          <cell r="BN62" t="str">
            <v>137</v>
          </cell>
          <cell r="BO62" t="str">
            <v>267</v>
          </cell>
          <cell r="BP62" t="str">
            <v>0: Unknown</v>
          </cell>
          <cell r="BQ62" t="str">
            <v>40</v>
          </cell>
          <cell r="BR62" t="str">
            <v>N/A</v>
          </cell>
          <cell r="BS62" t="str">
            <v>N/A</v>
          </cell>
          <cell r="BT62" t="str">
            <v>1: Yes</v>
          </cell>
          <cell r="BU62" t="str">
            <v>0: No</v>
          </cell>
          <cell r="BV62" t="str">
            <v>0: No</v>
          </cell>
          <cell r="BW62" t="str">
            <v>0: No</v>
          </cell>
          <cell r="BX62" t="str">
            <v>0: No</v>
          </cell>
          <cell r="BY62" t="str">
            <v>0: No</v>
          </cell>
          <cell r="BZ62" t="str">
            <v>0: No</v>
          </cell>
          <cell r="CA62" t="str">
            <v/>
          </cell>
          <cell r="CB62" t="str">
            <v>Previously, dead/trans out/LTFU files were removed and put in a separate place, but this practice stopped.  There were some sample files that could not be found, but these were as likely to be active patients (charts in use clinically perhaps) as dead/trans out/LTFU patients.</v>
          </cell>
          <cell r="CC62">
            <v>34.588278342847943</v>
          </cell>
          <cell r="CD62">
            <v>16.755690178482382</v>
          </cell>
          <cell r="CE62">
            <v>35.702147063168589</v>
          </cell>
          <cell r="CF62">
            <v>27.458945786449235</v>
          </cell>
          <cell r="CG62">
            <v>13.161023491208503</v>
          </cell>
          <cell r="CH62">
            <v>28.352030304717218</v>
          </cell>
          <cell r="CI62">
            <v>28.375193451721159</v>
          </cell>
          <cell r="CJ62">
            <v>24.268687183564069</v>
          </cell>
          <cell r="CK62">
            <v>29.43057059721696</v>
          </cell>
          <cell r="CL62">
            <v>27.521450601073948</v>
          </cell>
          <cell r="CM62">
            <v>7.1293325563987118</v>
          </cell>
          <cell r="CN62">
            <v>3.5946666872738784</v>
          </cell>
          <cell r="CO62">
            <v>7.3501167584513709</v>
          </cell>
          <cell r="CP62">
            <v>7.3593274641922353</v>
          </cell>
          <cell r="CQ62">
            <v>6.1977011849549628</v>
          </cell>
          <cell r="CR62">
            <v>7.6231724574946034</v>
          </cell>
          <cell r="CS62">
            <v>7.516926151466806</v>
          </cell>
          <cell r="CT62">
            <v>28.352030304717218</v>
          </cell>
          <cell r="CU62">
            <v>28.252012438706714</v>
          </cell>
          <cell r="CV62">
            <v>29.413780974678509</v>
          </cell>
          <cell r="CW62">
            <v>7.3501167584513709</v>
          </cell>
          <cell r="CX62">
            <v>7.3244826855710006</v>
          </cell>
          <cell r="CY62">
            <v>7.6222380817728492</v>
          </cell>
          <cell r="CZ62">
            <v>10.23260422316071</v>
          </cell>
          <cell r="DA62">
            <v>4.4753638349511098</v>
          </cell>
          <cell r="DB62">
            <v>10.593123731816855</v>
          </cell>
          <cell r="DC62">
            <v>9.2934119141547686</v>
          </cell>
          <cell r="DD62">
            <v>11.010982015843521</v>
          </cell>
          <cell r="DE62">
            <v>9.3585810243189478</v>
          </cell>
          <cell r="DF62">
            <v>13.384601850144671</v>
          </cell>
          <cell r="DG62">
            <v>6.7486236632287353</v>
          </cell>
          <cell r="DH62">
            <v>13.816394061270257</v>
          </cell>
          <cell r="DI62">
            <v>11.635558040049544</v>
          </cell>
          <cell r="DJ62">
            <v>14.311736389260938</v>
          </cell>
          <cell r="DK62">
            <v>14.112269680002949</v>
          </cell>
          <cell r="DL62">
            <v>3.656802700145692</v>
          </cell>
          <cell r="DM62">
            <v>1.8437892669698805</v>
          </cell>
          <cell r="DN62">
            <v>3.7747725091265139</v>
          </cell>
          <cell r="DO62">
            <v>3.1789470120170358</v>
          </cell>
          <cell r="DP62">
            <v>3.9101048247809533</v>
          </cell>
          <cell r="DQ62">
            <v>3.8556085902892336</v>
          </cell>
          <cell r="DR62">
            <v>0</v>
          </cell>
          <cell r="DS62">
            <v>0</v>
          </cell>
          <cell r="DT62">
            <v>0</v>
          </cell>
          <cell r="DU62">
            <v>0</v>
          </cell>
          <cell r="DV62">
            <v>0</v>
          </cell>
          <cell r="DW62">
            <v>0</v>
          </cell>
          <cell r="DX62">
            <v>0</v>
          </cell>
          <cell r="DY62">
            <v>0</v>
          </cell>
          <cell r="DZ62">
            <v>0</v>
          </cell>
          <cell r="EA62">
            <v>0</v>
          </cell>
          <cell r="EB62">
            <v>0</v>
          </cell>
          <cell r="EC62">
            <v>0</v>
          </cell>
          <cell r="ED62">
            <v>6.2762631805153717</v>
          </cell>
          <cell r="EE62">
            <v>3.1645422621382999</v>
          </cell>
          <cell r="EF62">
            <v>6.4787377544072777</v>
          </cell>
          <cell r="EG62">
            <v>5.4561073485143101</v>
          </cell>
          <cell r="EH62">
            <v>6.7110120386726004</v>
          </cell>
          <cell r="EI62">
            <v>6.6174787698409281</v>
          </cell>
          <cell r="EJ62">
            <v>0.18493701299816737</v>
          </cell>
          <cell r="EK62">
            <v>9.3246726058779442E-2</v>
          </cell>
          <cell r="EL62">
            <v>0.19090314950753071</v>
          </cell>
          <cell r="EM62">
            <v>0.16077021734272318</v>
          </cell>
          <cell r="EN62">
            <v>0.19774736733154946</v>
          </cell>
          <cell r="EO62">
            <v>0.19499130646281712</v>
          </cell>
          <cell r="EP62">
            <v>0.85306937588334042</v>
          </cell>
          <cell r="EQ62">
            <v>0.43012442513557875</v>
          </cell>
          <cell r="ER62">
            <v>0.88058970978495832</v>
          </cell>
          <cell r="ES62">
            <v>0.74159383644065302</v>
          </cell>
          <cell r="ET62">
            <v>0.91216041882200316</v>
          </cell>
          <cell r="EU62">
            <v>0.89944738162587778</v>
          </cell>
          <cell r="EV62">
            <v>0</v>
          </cell>
          <cell r="EW62">
            <v>0.29573324623652719</v>
          </cell>
          <cell r="EX62">
            <v>0.35630511594762315</v>
          </cell>
          <cell r="EY62">
            <v>0</v>
          </cell>
          <cell r="EZ62">
            <v>0.80168651088215204</v>
          </cell>
          <cell r="FA62">
            <v>1.122361115235013</v>
          </cell>
          <cell r="FB62">
            <v>2.1378306956857389</v>
          </cell>
          <cell r="FC62">
            <v>0</v>
          </cell>
          <cell r="FD62">
            <v>0</v>
          </cell>
          <cell r="FE62">
            <v>4.7139166839870548</v>
          </cell>
          <cell r="FF62">
            <v>1.0689153478428695</v>
          </cell>
          <cell r="FG62">
            <v>0.35630511594762315</v>
          </cell>
          <cell r="FH62">
            <v>1.4252204637904926</v>
          </cell>
          <cell r="FI62">
            <v>0</v>
          </cell>
          <cell r="FJ62">
            <v>0.14911107598868964</v>
          </cell>
          <cell r="FK62">
            <v>0.1796518987815538</v>
          </cell>
          <cell r="FL62">
            <v>0</v>
          </cell>
          <cell r="FM62">
            <v>0.404216772258496</v>
          </cell>
          <cell r="FN62">
            <v>0.56590348116189437</v>
          </cell>
          <cell r="FO62">
            <v>0</v>
          </cell>
          <cell r="FP62">
            <v>0</v>
          </cell>
          <cell r="FQ62">
            <v>0</v>
          </cell>
          <cell r="FR62">
            <v>1.2988832281906337</v>
          </cell>
          <cell r="FS62">
            <v>0.53895569634466134</v>
          </cell>
          <cell r="FT62">
            <v>0.1796518987815538</v>
          </cell>
          <cell r="FU62">
            <v>0.71860759512621519</v>
          </cell>
          <cell r="FV62">
            <v>0</v>
          </cell>
          <cell r="FW62">
            <v>0.30489163915399214</v>
          </cell>
          <cell r="FX62">
            <v>0.36733932428191823</v>
          </cell>
          <cell r="FY62">
            <v>0</v>
          </cell>
          <cell r="FZ62">
            <v>0.8265134796343161</v>
          </cell>
          <cell r="GA62">
            <v>1.1571188714880425</v>
          </cell>
          <cell r="GB62">
            <v>2.2713650272879273</v>
          </cell>
          <cell r="GC62">
            <v>0</v>
          </cell>
          <cell r="GD62">
            <v>0</v>
          </cell>
          <cell r="GE62">
            <v>4.9272283418461971</v>
          </cell>
          <cell r="GF62">
            <v>1.1020179728457546</v>
          </cell>
          <cell r="GG62">
            <v>0.36733932428191823</v>
          </cell>
          <cell r="GH62">
            <v>1.4693572971276729</v>
          </cell>
          <cell r="GI62">
            <v>0</v>
          </cell>
          <cell r="GJ62">
            <v>8393.8624137177376</v>
          </cell>
          <cell r="GK62">
            <v>8218.532267275843</v>
          </cell>
          <cell r="GL62">
            <v>0</v>
          </cell>
          <cell r="GM62">
            <v>9151.2192821033495</v>
          </cell>
          <cell r="GN62">
            <v>11925.396976482072</v>
          </cell>
          <cell r="GO62">
            <v>634.55803033187397</v>
          </cell>
          <cell r="GP62">
            <v>0</v>
          </cell>
          <cell r="GQ62" t="str">
            <v/>
          </cell>
          <cell r="GR62">
            <v>5871.6185460160341</v>
          </cell>
          <cell r="GS62">
            <v>2394.210292531252</v>
          </cell>
          <cell r="GT62">
            <v>0</v>
          </cell>
          <cell r="GU62">
            <v>1</v>
          </cell>
          <cell r="GV62">
            <v>0</v>
          </cell>
          <cell r="GW62">
            <v>12.218281141863278</v>
          </cell>
          <cell r="GX62">
            <v>1.1663207082813929</v>
          </cell>
          <cell r="GY62">
            <v>0</v>
          </cell>
          <cell r="GZ62">
            <v>2.1378306956857389</v>
          </cell>
          <cell r="HA62">
            <v>8.8470000000000013</v>
          </cell>
          <cell r="HB62">
            <v>164.2350078248578</v>
          </cell>
          <cell r="HC62">
            <v>125.57628591691173</v>
          </cell>
          <cell r="HD62">
            <v>550.7946886897472</v>
          </cell>
          <cell r="HE62">
            <v>424.24699288027398</v>
          </cell>
          <cell r="HF62">
            <v>2126.5667615208249</v>
          </cell>
          <cell r="HG62">
            <v>151.06348420690679</v>
          </cell>
          <cell r="HH62">
            <v>13.171523617951019</v>
          </cell>
          <cell r="HI62">
            <v>114.27442018438967</v>
          </cell>
          <cell r="HJ62">
            <v>11.301865732522057</v>
          </cell>
          <cell r="HK62">
            <v>501.22316670766998</v>
          </cell>
          <cell r="HL62">
            <v>49.571521982077243</v>
          </cell>
          <cell r="HM62">
            <v>404.1376660089507</v>
          </cell>
          <cell r="HN62">
            <v>20.109326871323191</v>
          </cell>
          <cell r="HO62">
            <v>2024.1910770844645</v>
          </cell>
          <cell r="HP62">
            <v>102.37568443636019</v>
          </cell>
          <cell r="HQ62">
            <v>500.49999999999994</v>
          </cell>
          <cell r="HR62">
            <v>653.5</v>
          </cell>
          <cell r="HS62">
            <v>1599.9999999999998</v>
          </cell>
          <cell r="HT62">
            <v>25.999999999999996</v>
          </cell>
          <cell r="HU62" t="str">
            <v>1: Yes</v>
          </cell>
          <cell r="HV62" t="str">
            <v>2</v>
          </cell>
          <cell r="HW62" t="str">
            <v>45</v>
          </cell>
          <cell r="HX62" t="str">
            <v>EFV,OTHER: EFV, Other (please specify)</v>
          </cell>
          <cell r="HY62" t="str">
            <v>1: Yes</v>
          </cell>
          <cell r="HZ62" t="str">
            <v>1: Yes</v>
          </cell>
          <cell r="IA62" t="str">
            <v>0: No</v>
          </cell>
          <cell r="IB62" t="str">
            <v>1: Yes</v>
          </cell>
          <cell r="IC62" t="str">
            <v>0: No</v>
          </cell>
          <cell r="ID62">
            <v>0</v>
          </cell>
          <cell r="IE62">
            <v>516</v>
          </cell>
          <cell r="IF62">
            <v>0</v>
          </cell>
          <cell r="IG62">
            <v>483</v>
          </cell>
          <cell r="IH62">
            <v>713</v>
          </cell>
          <cell r="II62">
            <v>880.5</v>
          </cell>
          <cell r="IJ62">
            <v>0</v>
          </cell>
          <cell r="IK62">
            <v>0</v>
          </cell>
          <cell r="IL62">
            <v>0</v>
          </cell>
          <cell r="IM62">
            <v>0</v>
          </cell>
          <cell r="IN62">
            <v>69.71867927321955</v>
          </cell>
          <cell r="IO62">
            <v>99.892548173530486</v>
          </cell>
          <cell r="IP62">
            <v>147.492015144785</v>
          </cell>
          <cell r="IQ62">
            <v>172.19218647545318</v>
          </cell>
          <cell r="IR62">
            <v>165.30723184635235</v>
          </cell>
          <cell r="IS62">
            <v>194.52270660151873</v>
          </cell>
          <cell r="IT62">
            <v>140.60706051568417</v>
          </cell>
          <cell r="IU62">
            <v>169.82253527085052</v>
          </cell>
          <cell r="IV62">
            <v>5465.3899999999994</v>
          </cell>
          <cell r="IW62">
            <v>0</v>
          </cell>
          <cell r="IX62">
            <v>5250.4400000000005</v>
          </cell>
          <cell r="IY62">
            <v>0</v>
          </cell>
          <cell r="IZ62">
            <v>8212.5419999999995</v>
          </cell>
          <cell r="JA62">
            <v>0</v>
          </cell>
          <cell r="JB62">
            <v>759.5</v>
          </cell>
          <cell r="JC62">
            <v>22392.28</v>
          </cell>
          <cell r="JD62">
            <v>7479</v>
          </cell>
          <cell r="JE62">
            <v>0</v>
          </cell>
          <cell r="JF62">
            <v>5707</v>
          </cell>
          <cell r="JG62">
            <v>0</v>
          </cell>
          <cell r="JH62">
            <v>16972</v>
          </cell>
          <cell r="JI62">
            <v>0</v>
          </cell>
          <cell r="JJ62">
            <v>775</v>
          </cell>
          <cell r="JK62">
            <v>22824</v>
          </cell>
          <cell r="JL62">
            <v>462.5</v>
          </cell>
          <cell r="JM62">
            <v>52.5</v>
          </cell>
          <cell r="JN62">
            <v>403</v>
          </cell>
          <cell r="JO62">
            <v>80</v>
          </cell>
          <cell r="JP62">
            <v>566.5</v>
          </cell>
          <cell r="JQ62">
            <v>950</v>
          </cell>
          <cell r="JR62">
            <v>0</v>
          </cell>
          <cell r="JS62">
            <v>0</v>
          </cell>
          <cell r="JT62">
            <v>0</v>
          </cell>
          <cell r="JU62">
            <v>0</v>
          </cell>
          <cell r="JV62">
            <v>6.3299278719038865</v>
          </cell>
          <cell r="JW62" t="str">
            <v/>
          </cell>
          <cell r="JX62" t="str">
            <v/>
          </cell>
          <cell r="JY62">
            <v>2.9200245362438397</v>
          </cell>
          <cell r="JZ62">
            <v>5.1900501300843969</v>
          </cell>
          <cell r="KA62">
            <v>4.7932398417835316</v>
          </cell>
          <cell r="KB62" t="str">
            <v/>
          </cell>
          <cell r="KC62" t="str">
            <v/>
          </cell>
          <cell r="KD62" t="str">
            <v/>
          </cell>
          <cell r="KE62" t="str">
            <v/>
          </cell>
          <cell r="KF62" t="str">
            <v>Tenofovir/Emtricitabine (TDF/FTC)</v>
          </cell>
          <cell r="KG62">
            <v>14.349895297924997</v>
          </cell>
          <cell r="KH62" t="str">
            <v>1: Yes</v>
          </cell>
          <cell r="KI62" t="str">
            <v>2</v>
          </cell>
          <cell r="KJ62" t="str">
            <v>45</v>
          </cell>
          <cell r="KK62" t="str">
            <v>EFV,OTHER: EFV, Other (please specify)</v>
          </cell>
          <cell r="KL62" t="str">
            <v>1: Yes</v>
          </cell>
          <cell r="KM62">
            <v>516</v>
          </cell>
          <cell r="KN62">
            <v>483</v>
          </cell>
          <cell r="KO62">
            <v>1593.5</v>
          </cell>
          <cell r="KP62">
            <v>0.5</v>
          </cell>
          <cell r="KQ62">
            <v>22.588389390032219</v>
          </cell>
          <cell r="KR62">
            <v>53.332400229669489</v>
          </cell>
          <cell r="KS62">
            <v>20.604406706987497</v>
          </cell>
          <cell r="KT62">
            <v>26.209121040062961</v>
          </cell>
          <cell r="KU62">
            <v>19.729423975739945</v>
          </cell>
          <cell r="KV62">
            <v>0.33178753761151547</v>
          </cell>
          <cell r="KW62">
            <v>1.4957252703136852</v>
          </cell>
          <cell r="KX62">
            <v>25.441682514593236</v>
          </cell>
          <cell r="KY62">
            <v>0</v>
          </cell>
          <cell r="KZ62">
            <v>0</v>
          </cell>
          <cell r="LA62">
            <v>0</v>
          </cell>
          <cell r="LB62">
            <v>0</v>
          </cell>
          <cell r="LC62">
            <v>0</v>
          </cell>
          <cell r="LD62">
            <v>0</v>
          </cell>
          <cell r="LE62">
            <v>0</v>
          </cell>
          <cell r="LF62">
            <v>0</v>
          </cell>
          <cell r="LG62">
            <v>0</v>
          </cell>
          <cell r="LH62">
            <v>0</v>
          </cell>
          <cell r="LI62">
            <v>10.971211065522377</v>
          </cell>
          <cell r="LJ62">
            <v>26.126221437677749</v>
          </cell>
          <cell r="LK62">
            <v>9.9932229202360556</v>
          </cell>
          <cell r="LL62">
            <v>12.756021316768519</v>
          </cell>
          <cell r="LM62">
            <v>9.5619072914236511</v>
          </cell>
          <cell r="LN62">
            <v>0</v>
          </cell>
          <cell r="LO62">
            <v>11.285390786898327</v>
          </cell>
          <cell r="LP62">
            <v>26.874391254380221</v>
          </cell>
          <cell r="LQ62">
            <v>10.279396249139927</v>
          </cell>
          <cell r="LR62">
            <v>13.121312185682926</v>
          </cell>
          <cell r="LS62">
            <v>9.8357291467047769</v>
          </cell>
          <cell r="LT62">
            <v>0</v>
          </cell>
          <cell r="LU62">
            <v>0</v>
          </cell>
          <cell r="LV62">
            <v>0</v>
          </cell>
          <cell r="LW62">
            <v>0</v>
          </cell>
          <cell r="LX62">
            <v>0</v>
          </cell>
          <cell r="LY62">
            <v>0</v>
          </cell>
          <cell r="LZ62">
            <v>0</v>
          </cell>
          <cell r="MA62">
            <v>0.33178753761151547</v>
          </cell>
          <cell r="MB62">
            <v>0.33178753761151547</v>
          </cell>
          <cell r="MC62">
            <v>0.33178753761151547</v>
          </cell>
          <cell r="MD62">
            <v>0.33178753761151547</v>
          </cell>
          <cell r="ME62">
            <v>0.33178753761151547</v>
          </cell>
          <cell r="MF62">
            <v>0.33178753761151547</v>
          </cell>
          <cell r="MG62">
            <v>22.588389390032219</v>
          </cell>
          <cell r="MH62">
            <v>53.332400229669489</v>
          </cell>
          <cell r="MI62">
            <v>20.604406706987497</v>
          </cell>
          <cell r="MJ62">
            <v>26.209121040062961</v>
          </cell>
          <cell r="MK62">
            <v>19.729423975739945</v>
          </cell>
          <cell r="ML62">
            <v>0.33178753761151547</v>
          </cell>
          <cell r="MM62">
            <v>0</v>
          </cell>
          <cell r="MN62">
            <v>0</v>
          </cell>
          <cell r="MO62">
            <v>0</v>
          </cell>
          <cell r="MP62">
            <v>0</v>
          </cell>
          <cell r="MQ62">
            <v>0</v>
          </cell>
          <cell r="MR62">
            <v>0</v>
          </cell>
          <cell r="MS62">
            <v>1.8232132783039876</v>
          </cell>
          <cell r="MT62">
            <v>0</v>
          </cell>
          <cell r="MU62">
            <v>0</v>
          </cell>
          <cell r="MV62">
            <v>0</v>
          </cell>
          <cell r="MW62">
            <v>4.697936399536804</v>
          </cell>
          <cell r="MX62">
            <v>0</v>
          </cell>
          <cell r="MY62">
            <v>0</v>
          </cell>
          <cell r="MZ62">
            <v>0</v>
          </cell>
          <cell r="NA62">
            <v>0.95730277027227639</v>
          </cell>
          <cell r="NB62">
            <v>0</v>
          </cell>
          <cell r="NC62">
            <v>6.0175138016371603</v>
          </cell>
          <cell r="ND62" t="str">
            <v/>
          </cell>
          <cell r="NE62">
            <v>0</v>
          </cell>
          <cell r="NF62">
            <v>0</v>
          </cell>
          <cell r="NG62">
            <v>1.9643801425640377</v>
          </cell>
          <cell r="NH62" t="str">
            <v>N/A</v>
          </cell>
          <cell r="NI62" t="str">
            <v>N/A</v>
          </cell>
          <cell r="NJ62" t="str">
            <v>N/A</v>
          </cell>
          <cell r="NK62">
            <v>0.45159379825285029</v>
          </cell>
          <cell r="NL62" t="str">
            <v>N/A</v>
          </cell>
          <cell r="NM62">
            <v>673.54000000000008</v>
          </cell>
          <cell r="NN62">
            <v>3656.36</v>
          </cell>
          <cell r="NO62">
            <v>4811</v>
          </cell>
          <cell r="NP62">
            <v>0</v>
          </cell>
          <cell r="NQ62">
            <v>13185.150000000001</v>
          </cell>
          <cell r="NR62">
            <v>0</v>
          </cell>
          <cell r="NS62">
            <v>2686.75</v>
          </cell>
          <cell r="NT62">
            <v>12.07965695000413</v>
          </cell>
          <cell r="NU62">
            <v>0</v>
          </cell>
          <cell r="NV62">
            <v>44.402104498851074</v>
          </cell>
          <cell r="NW62">
            <v>20.668040436990118</v>
          </cell>
          <cell r="NX62">
            <v>0</v>
          </cell>
          <cell r="NY62">
            <v>0</v>
          </cell>
          <cell r="NZ62">
            <v>10.024590650466145</v>
          </cell>
          <cell r="OA62">
            <v>10.311662248912459</v>
          </cell>
          <cell r="OB62">
            <v>0</v>
          </cell>
          <cell r="OC62">
            <v>0.33178753761151547</v>
          </cell>
          <cell r="OD62">
            <v>20.668040436990118</v>
          </cell>
          <cell r="OE62">
            <v>0</v>
          </cell>
          <cell r="OF62">
            <v>1.5662803243004513</v>
          </cell>
          <cell r="OG62">
            <v>0</v>
          </cell>
          <cell r="OH62">
            <v>0</v>
          </cell>
          <cell r="OI62">
            <v>0</v>
          </cell>
          <cell r="OJ62">
            <v>4.2925880311681777</v>
          </cell>
          <cell r="OK62">
            <v>0</v>
          </cell>
          <cell r="OL62">
            <v>0</v>
          </cell>
          <cell r="OM62">
            <v>0</v>
          </cell>
          <cell r="ON62">
            <v>0</v>
          </cell>
          <cell r="OO62">
            <v>0</v>
          </cell>
          <cell r="OP62">
            <v>2.4567466667064601</v>
          </cell>
          <cell r="OQ62">
            <v>2.5031612392541525</v>
          </cell>
          <cell r="OR62">
            <v>1.7136681135805545</v>
          </cell>
          <cell r="OS62">
            <v>1.7136681135805545</v>
          </cell>
          <cell r="OT62">
            <v>2.5002771806788004</v>
          </cell>
          <cell r="OU62">
            <v>2.8349657840223665</v>
          </cell>
          <cell r="OV62">
            <v>2.4475673579425394</v>
          </cell>
          <cell r="OW62">
            <v>2.3249091953563199</v>
          </cell>
          <cell r="OX62">
            <v>1.5818306422304143</v>
          </cell>
          <cell r="OY62">
            <v>2.3684397093286602</v>
          </cell>
          <cell r="OZ62">
            <v>2.7031283126722263</v>
          </cell>
          <cell r="PA62">
            <v>2.3157298865923992</v>
          </cell>
          <cell r="PB62">
            <v>0</v>
          </cell>
          <cell r="PC62">
            <v>2.0390997333663621</v>
          </cell>
          <cell r="PD62">
            <v>0</v>
          </cell>
          <cell r="PE62">
            <v>1.4223445342718601</v>
          </cell>
          <cell r="PF62">
            <v>2.0752300599634044</v>
          </cell>
          <cell r="PG62">
            <v>2.3530216007385638</v>
          </cell>
          <cell r="PH62">
            <v>2.0314809070923077</v>
          </cell>
          <cell r="PI62">
            <v>0.41764693334009817</v>
          </cell>
          <cell r="PJ62">
            <v>0</v>
          </cell>
          <cell r="PK62">
            <v>0.29132357930869429</v>
          </cell>
          <cell r="PL62">
            <v>0.42504712071539608</v>
          </cell>
          <cell r="PM62">
            <v>0.48194418328380234</v>
          </cell>
          <cell r="PN62">
            <v>0.41608645085023183</v>
          </cell>
          <cell r="PO62">
            <v>0</v>
          </cell>
          <cell r="PP62">
            <v>0.99</v>
          </cell>
          <cell r="PQ62">
            <v>0.7</v>
          </cell>
          <cell r="PR62">
            <v>1</v>
          </cell>
          <cell r="PS62">
            <v>1</v>
          </cell>
          <cell r="PT62" t="str">
            <v>1: Yes</v>
          </cell>
          <cell r="PU62" t="str">
            <v>1: Yes</v>
          </cell>
          <cell r="PV62">
            <v>1</v>
          </cell>
          <cell r="PW62" t="str">
            <v>1: Yes</v>
          </cell>
          <cell r="PX62" t="str">
            <v>1: Only patients with CD4 &lt;</v>
          </cell>
          <cell r="PY62">
            <v>1</v>
          </cell>
          <cell r="PZ62" t="str">
            <v>0: No</v>
          </cell>
          <cell r="QA62" t="str">
            <v>N/A</v>
          </cell>
          <cell r="QB62" t="str">
            <v>N/A</v>
          </cell>
          <cell r="QC62">
            <v>3.0546341237483801E-2</v>
          </cell>
          <cell r="QD62">
            <v>0</v>
          </cell>
          <cell r="QE62">
            <v>0</v>
          </cell>
          <cell r="QF62">
            <v>0</v>
          </cell>
          <cell r="QG62">
            <v>0.10129113011265638</v>
          </cell>
          <cell r="QH62">
            <v>0</v>
          </cell>
          <cell r="QI62">
            <v>0</v>
          </cell>
          <cell r="QJ62">
            <v>2.3249091953563199</v>
          </cell>
          <cell r="QK62">
            <v>0</v>
          </cell>
          <cell r="QL62">
            <v>3.0546341237483808E-2</v>
          </cell>
          <cell r="QM62">
            <v>0</v>
          </cell>
          <cell r="QN62">
            <v>0</v>
          </cell>
          <cell r="QO62">
            <v>0</v>
          </cell>
          <cell r="QP62">
            <v>0.10129113011265641</v>
          </cell>
          <cell r="QQ62">
            <v>0</v>
          </cell>
          <cell r="QR62">
            <v>0</v>
          </cell>
          <cell r="QS62">
            <v>1.5818306422304143</v>
          </cell>
          <cell r="QT62">
            <v>0</v>
          </cell>
          <cell r="QU62">
            <v>3.0546341237483812E-2</v>
          </cell>
          <cell r="QV62">
            <v>0</v>
          </cell>
          <cell r="QW62">
            <v>0</v>
          </cell>
          <cell r="QX62">
            <v>0</v>
          </cell>
          <cell r="QY62">
            <v>0.10129113011265642</v>
          </cell>
          <cell r="QZ62">
            <v>0</v>
          </cell>
          <cell r="RA62">
            <v>0</v>
          </cell>
          <cell r="RB62">
            <v>2.3713237679040122</v>
          </cell>
          <cell r="RC62">
            <v>0</v>
          </cell>
          <cell r="RD62">
            <v>1.5467999660953566</v>
          </cell>
          <cell r="RE62">
            <v>1.6434170181433334</v>
          </cell>
          <cell r="RF62">
            <v>1.3155221226799374</v>
          </cell>
          <cell r="RG62">
            <v>1.0196103993441172</v>
          </cell>
          <cell r="RH62">
            <v>1.1989568713032339</v>
          </cell>
          <cell r="RI62">
            <v>7.3182909065019217</v>
          </cell>
          <cell r="RJ62">
            <v>0</v>
          </cell>
          <cell r="RK62">
            <v>1.5467999660953566</v>
          </cell>
          <cell r="RL62">
            <v>1.3155221226799374</v>
          </cell>
          <cell r="RM62">
            <v>1.0196103993441172</v>
          </cell>
          <cell r="RN62">
            <v>1.1989568713032339</v>
          </cell>
          <cell r="RO62">
            <v>7.3182909065019217</v>
          </cell>
          <cell r="RP62">
            <v>0</v>
          </cell>
          <cell r="RQ62">
            <v>0</v>
          </cell>
          <cell r="RR62">
            <v>0</v>
          </cell>
          <cell r="RS62">
            <v>0</v>
          </cell>
          <cell r="RT62">
            <v>0</v>
          </cell>
          <cell r="RU62">
            <v>0</v>
          </cell>
          <cell r="RV62">
            <v>0</v>
          </cell>
          <cell r="RW62">
            <v>11.326467872105782</v>
          </cell>
          <cell r="RX62">
            <v>10.552235716954554</v>
          </cell>
          <cell r="RY62">
            <v>23.721611855004198</v>
          </cell>
          <cell r="RZ62">
            <v>10.527040546641684</v>
          </cell>
          <cell r="SA62">
            <v>12.661071153825288</v>
          </cell>
          <cell r="SB62">
            <v>10.213923462133232</v>
          </cell>
          <cell r="SC62">
            <v>1.8258247008249275</v>
          </cell>
          <cell r="SD62">
            <v>3.6601588754767267E-2</v>
          </cell>
          <cell r="SE62">
            <v>1.8454814775048338E-2</v>
          </cell>
          <cell r="SF62">
            <v>3.7782369559162997E-2</v>
          </cell>
          <cell r="SG62">
            <v>3.1818646163876439E-2</v>
          </cell>
          <cell r="SH62">
            <v>3.9136934781568017E-2</v>
          </cell>
          <cell r="SI62">
            <v>3.8591472275901574E-2</v>
          </cell>
          <cell r="SJ62">
            <v>10.575438238630129</v>
          </cell>
          <cell r="SK62">
            <v>23.342936686851548</v>
          </cell>
          <cell r="SL62">
            <v>9.7517824191331073</v>
          </cell>
          <cell r="SM62">
            <v>12.008182932872446</v>
          </cell>
          <cell r="SN62">
            <v>9.4108709503612342</v>
          </cell>
          <cell r="SO62">
            <v>1.0339645585549784</v>
          </cell>
          <cell r="SP62">
            <v>0.15938752479261037</v>
          </cell>
          <cell r="SQ62">
            <v>8.0364469072887704E-2</v>
          </cell>
          <cell r="SR62">
            <v>0.16452942535316323</v>
          </cell>
          <cell r="SS62">
            <v>0.13855942943601327</v>
          </cell>
          <cell r="ST62">
            <v>0.17042809820629631</v>
          </cell>
          <cell r="SU62">
            <v>0.168052793701679</v>
          </cell>
          <cell r="SV62">
            <v>0</v>
          </cell>
          <cell r="SW62">
            <v>0</v>
          </cell>
          <cell r="SX62">
            <v>0</v>
          </cell>
          <cell r="SY62">
            <v>0</v>
          </cell>
          <cell r="SZ62">
            <v>0</v>
          </cell>
          <cell r="TA62">
            <v>0</v>
          </cell>
          <cell r="TB62">
            <v>0</v>
          </cell>
          <cell r="TC62">
            <v>0</v>
          </cell>
          <cell r="TD62">
            <v>0</v>
          </cell>
          <cell r="TE62">
            <v>0</v>
          </cell>
          <cell r="TF62">
            <v>0</v>
          </cell>
          <cell r="TG62">
            <v>0</v>
          </cell>
          <cell r="TH62">
            <v>0.39810556872462716</v>
          </cell>
          <cell r="TI62">
            <v>0.20072802251709215</v>
          </cell>
          <cell r="TJ62">
            <v>0.41094860176405662</v>
          </cell>
          <cell r="TK62">
            <v>0.34608279744326231</v>
          </cell>
          <cell r="TL62">
            <v>0.42568184085521255</v>
          </cell>
          <cell r="TM62">
            <v>0.41974899289904249</v>
          </cell>
          <cell r="TN62">
            <v>1.6957220442967028E-3</v>
          </cell>
          <cell r="TO62">
            <v>8.5499666277152973E-4</v>
          </cell>
          <cell r="TP62">
            <v>1.7504266652603336E-3</v>
          </cell>
          <cell r="TQ62">
            <v>1.4741321771922927E-3</v>
          </cell>
          <cell r="TR62">
            <v>1.8131825779465196E-3</v>
          </cell>
          <cell r="TS62">
            <v>1.7879117406232234E-3</v>
          </cell>
          <cell r="TT62">
            <v>0.1552392291593514</v>
          </cell>
          <cell r="TU62">
            <v>7.8272865124849683E-2</v>
          </cell>
          <cell r="TV62">
            <v>0.16024730416693361</v>
          </cell>
          <cell r="TW62">
            <v>0.13495321573249944</v>
          </cell>
          <cell r="TX62">
            <v>0.16599245535097429</v>
          </cell>
          <cell r="TY62">
            <v>0.1636789716527029</v>
          </cell>
          <cell r="TZ62">
            <v>5.9553855094102737</v>
          </cell>
          <cell r="UA62">
            <v>5.4415416439455075</v>
          </cell>
          <cell r="UB62">
            <v>1</v>
          </cell>
          <cell r="UC62">
            <v>20</v>
          </cell>
          <cell r="UD62">
            <v>2</v>
          </cell>
          <cell r="UE62">
            <v>60</v>
          </cell>
          <cell r="UF62">
            <v>2</v>
          </cell>
          <cell r="UG62">
            <v>60</v>
          </cell>
          <cell r="UH62">
            <v>0</v>
          </cell>
          <cell r="UI62">
            <v>0</v>
          </cell>
          <cell r="UJ62">
            <v>0.52448113067490121</v>
          </cell>
          <cell r="UK62">
            <v>0.52448113067490132</v>
          </cell>
          <cell r="UL62">
            <v>0.52448113067490132</v>
          </cell>
          <cell r="UM62">
            <v>0.52448113067490132</v>
          </cell>
          <cell r="UN62">
            <v>0.52448113067490143</v>
          </cell>
          <cell r="UO62">
            <v>0.52448113067490132</v>
          </cell>
          <cell r="UP62">
            <v>0.52448113067490132</v>
          </cell>
          <cell r="UQ62">
            <v>0.20979245226996052</v>
          </cell>
          <cell r="UR62">
            <v>0.20979245226996054</v>
          </cell>
          <cell r="US62">
            <v>0.20979245226996052</v>
          </cell>
          <cell r="UT62">
            <v>0.20979245226996057</v>
          </cell>
          <cell r="UU62">
            <v>0.20979245226996052</v>
          </cell>
          <cell r="UV62">
            <v>0.20979245226996054</v>
          </cell>
          <cell r="UW62">
            <v>0.10489622613498026</v>
          </cell>
          <cell r="UX62">
            <v>0.10489622613498029</v>
          </cell>
          <cell r="UY62">
            <v>0.10489622613498027</v>
          </cell>
          <cell r="UZ62">
            <v>0.10489622613498026</v>
          </cell>
          <cell r="VA62">
            <v>0.10489622613498029</v>
          </cell>
          <cell r="VB62">
            <v>0.10489622613498026</v>
          </cell>
          <cell r="VC62">
            <v>0.10489622613498027</v>
          </cell>
          <cell r="VD62">
            <v>0.10489622613498026</v>
          </cell>
          <cell r="VE62">
            <v>0.10489622613498027</v>
          </cell>
          <cell r="VF62">
            <v>0.10489622613498026</v>
          </cell>
          <cell r="VG62">
            <v>0.10489622613498029</v>
          </cell>
          <cell r="VH62">
            <v>0.10489622613498026</v>
          </cell>
          <cell r="VI62">
            <v>0.10489622613498027</v>
          </cell>
          <cell r="VJ62">
            <v>0</v>
          </cell>
          <cell r="VK62">
            <v>0</v>
          </cell>
          <cell r="VL62">
            <v>0</v>
          </cell>
          <cell r="VM62">
            <v>0</v>
          </cell>
          <cell r="VN62">
            <v>0</v>
          </cell>
          <cell r="VO62">
            <v>0</v>
          </cell>
          <cell r="VP62">
            <v>0</v>
          </cell>
          <cell r="VQ62">
            <v>0</v>
          </cell>
          <cell r="VR62">
            <v>0</v>
          </cell>
          <cell r="VS62">
            <v>0</v>
          </cell>
          <cell r="VT62">
            <v>0</v>
          </cell>
          <cell r="VU62">
            <v>0</v>
          </cell>
          <cell r="VV62">
            <v>0.10489622613498026</v>
          </cell>
          <cell r="VW62">
            <v>0.10489622613498027</v>
          </cell>
          <cell r="VX62">
            <v>0.10489622613498026</v>
          </cell>
          <cell r="VY62">
            <v>0.10489622613498029</v>
          </cell>
          <cell r="VZ62">
            <v>0.10489622613498026</v>
          </cell>
          <cell r="WA62">
            <v>0.10489622613498027</v>
          </cell>
          <cell r="WB62">
            <v>0</v>
          </cell>
          <cell r="WC62">
            <v>0</v>
          </cell>
          <cell r="WD62">
            <v>0</v>
          </cell>
          <cell r="WE62">
            <v>0</v>
          </cell>
          <cell r="WF62">
            <v>0</v>
          </cell>
          <cell r="WG62">
            <v>0</v>
          </cell>
          <cell r="WH62">
            <v>0</v>
          </cell>
          <cell r="WI62">
            <v>0</v>
          </cell>
          <cell r="WJ62">
            <v>0</v>
          </cell>
          <cell r="WK62">
            <v>0</v>
          </cell>
          <cell r="WL62">
            <v>0</v>
          </cell>
          <cell r="WM62">
            <v>0</v>
          </cell>
          <cell r="WN62">
            <v>0.10489622613498026</v>
          </cell>
          <cell r="WO62">
            <v>3.1920913875255246</v>
          </cell>
          <cell r="WP62">
            <v>3.2909454309158055</v>
          </cell>
          <cell r="WQ62">
            <v>1.6094780938747575</v>
          </cell>
          <cell r="WR62">
            <v>3.2950694375091092</v>
          </cell>
          <cell r="WS62">
            <v>2.7749622308185478</v>
          </cell>
          <cell r="WT62">
            <v>3.4132035439068127</v>
          </cell>
          <cell r="WU62">
            <v>3.365632762807067</v>
          </cell>
          <cell r="WV62">
            <v>0</v>
          </cell>
          <cell r="WW62">
            <v>0</v>
          </cell>
          <cell r="WX62">
            <v>0</v>
          </cell>
          <cell r="WY62">
            <v>0</v>
          </cell>
          <cell r="WZ62">
            <v>0</v>
          </cell>
          <cell r="XA62">
            <v>0</v>
          </cell>
          <cell r="XB62">
            <v>0</v>
          </cell>
          <cell r="XC62">
            <v>0</v>
          </cell>
          <cell r="XD62">
            <v>0</v>
          </cell>
          <cell r="XE62">
            <v>0</v>
          </cell>
          <cell r="XF62">
            <v>0</v>
          </cell>
          <cell r="XG62">
            <v>0</v>
          </cell>
          <cell r="XH62">
            <v>0</v>
          </cell>
          <cell r="XI62">
            <v>0</v>
          </cell>
          <cell r="XJ62">
            <v>0</v>
          </cell>
          <cell r="XK62">
            <v>0</v>
          </cell>
          <cell r="XL62">
            <v>0</v>
          </cell>
          <cell r="XM62">
            <v>0</v>
          </cell>
          <cell r="XN62">
            <v>0</v>
          </cell>
          <cell r="XO62">
            <v>0</v>
          </cell>
          <cell r="XP62">
            <v>0</v>
          </cell>
          <cell r="XQ62">
            <v>0</v>
          </cell>
          <cell r="XR62">
            <v>0</v>
          </cell>
          <cell r="XS62">
            <v>0</v>
          </cell>
          <cell r="XT62">
            <v>0</v>
          </cell>
          <cell r="XU62">
            <v>0</v>
          </cell>
          <cell r="XV62">
            <v>0</v>
          </cell>
          <cell r="XW62">
            <v>0</v>
          </cell>
          <cell r="XX62">
            <v>0</v>
          </cell>
          <cell r="XY62">
            <v>0</v>
          </cell>
          <cell r="XZ62">
            <v>0</v>
          </cell>
          <cell r="YA62">
            <v>0</v>
          </cell>
          <cell r="YB62">
            <v>0</v>
          </cell>
          <cell r="YC62">
            <v>0</v>
          </cell>
          <cell r="YD62">
            <v>0</v>
          </cell>
          <cell r="YE62">
            <v>0</v>
          </cell>
          <cell r="YF62">
            <v>0</v>
          </cell>
          <cell r="YG62">
            <v>0</v>
          </cell>
          <cell r="YH62">
            <v>0</v>
          </cell>
          <cell r="YI62">
            <v>0</v>
          </cell>
          <cell r="YJ62">
            <v>0</v>
          </cell>
          <cell r="YK62">
            <v>0</v>
          </cell>
          <cell r="YL62">
            <v>3.1920913875255246</v>
          </cell>
          <cell r="YM62">
            <v>1.6094780938747575</v>
          </cell>
          <cell r="YN62">
            <v>3.2950694375091092</v>
          </cell>
          <cell r="YO62">
            <v>2.7749622308185478</v>
          </cell>
          <cell r="YP62">
            <v>3.4132035439068127</v>
          </cell>
          <cell r="YQ62">
            <v>3.365632762807067</v>
          </cell>
          <cell r="YR62">
            <v>0</v>
          </cell>
          <cell r="YS62">
            <v>0</v>
          </cell>
          <cell r="YT62">
            <v>2.9230368231637809</v>
          </cell>
          <cell r="YU62">
            <v>0</v>
          </cell>
          <cell r="YV62">
            <v>0.26905456436174352</v>
          </cell>
          <cell r="YW62">
            <v>0</v>
          </cell>
          <cell r="YX62">
            <v>0</v>
          </cell>
          <cell r="YY62">
            <v>0</v>
          </cell>
          <cell r="YZ62">
            <v>0</v>
          </cell>
          <cell r="ZA62">
            <v>0</v>
          </cell>
          <cell r="ZB62">
            <v>0</v>
          </cell>
          <cell r="ZC62">
            <v>3.0135586704008728</v>
          </cell>
          <cell r="ZD62">
            <v>0</v>
          </cell>
          <cell r="ZE62">
            <v>0.27738676051493288</v>
          </cell>
          <cell r="ZF62">
            <v>0</v>
          </cell>
          <cell r="ZG62">
            <v>0</v>
          </cell>
          <cell r="ZH62">
            <v>0</v>
          </cell>
          <cell r="ZI62">
            <v>0</v>
          </cell>
          <cell r="ZJ62">
            <v>7.0000000000000007E-2</v>
          </cell>
          <cell r="ZK62">
            <v>5.4428909350714623</v>
          </cell>
          <cell r="ZL62">
            <v>5.4223538569794254</v>
          </cell>
          <cell r="ZM62">
            <v>5.7716812575156586</v>
          </cell>
          <cell r="ZN62">
            <v>4.3738323929226297</v>
          </cell>
          <cell r="ZO62">
            <v>4.3738323929226297</v>
          </cell>
          <cell r="ZP62">
            <v>16.553048915141883</v>
          </cell>
          <cell r="ZQ62">
            <v>16.553048915141879</v>
          </cell>
          <cell r="ZR62">
            <v>0</v>
          </cell>
          <cell r="ZS62">
            <v>144</v>
          </cell>
          <cell r="ZT62">
            <v>119</v>
          </cell>
          <cell r="ZU62">
            <v>25</v>
          </cell>
          <cell r="ZV62">
            <v>2.053707809203785E-2</v>
          </cell>
          <cell r="ZW62">
            <v>2.0459587732302595E-2</v>
          </cell>
        </row>
        <row r="63">
          <cell r="A63" t="str">
            <v>Zambia_5</v>
          </cell>
          <cell r="B63" t="str">
            <v>Zambia</v>
          </cell>
          <cell r="C63" t="str">
            <v>Ilondola mission hospital</v>
          </cell>
          <cell r="D63" t="str">
            <v>Health Center</v>
          </cell>
          <cell r="E63" t="str">
            <v>Primary</v>
          </cell>
          <cell r="F63" t="str">
            <v>Rural</v>
          </cell>
          <cell r="G63" t="str">
            <v>No</v>
          </cell>
          <cell r="H63">
            <v>40062</v>
          </cell>
          <cell r="I63">
            <v>15533</v>
          </cell>
          <cell r="J63">
            <v>11797</v>
          </cell>
          <cell r="K63">
            <v>32</v>
          </cell>
          <cell r="L63">
            <v>1567</v>
          </cell>
          <cell r="M63" t="str">
            <v>USD</v>
          </cell>
          <cell r="N63">
            <v>1</v>
          </cell>
          <cell r="O63">
            <v>0.78</v>
          </cell>
          <cell r="P63">
            <v>0</v>
          </cell>
          <cell r="Q63">
            <v>0.22</v>
          </cell>
          <cell r="R63">
            <v>0</v>
          </cell>
          <cell r="S63">
            <v>0</v>
          </cell>
          <cell r="T63">
            <v>11797</v>
          </cell>
          <cell r="U63" t="str">
            <v>Jan-10</v>
          </cell>
          <cell r="V63" t="str">
            <v>Dec-10</v>
          </cell>
          <cell r="W63">
            <v>9.9166666666666661</v>
          </cell>
          <cell r="X63">
            <v>131.91666666666666</v>
          </cell>
          <cell r="Y63">
            <v>0.83333333333333337</v>
          </cell>
          <cell r="Z63">
            <v>8.9166666666666661</v>
          </cell>
          <cell r="AA63">
            <v>0</v>
          </cell>
          <cell r="AB63">
            <v>151.58333333333334</v>
          </cell>
          <cell r="AC63">
            <v>141.66666666666666</v>
          </cell>
          <cell r="AD63">
            <v>1.6248488180318856</v>
          </cell>
          <cell r="AE63">
            <v>8.045519516217702</v>
          </cell>
          <cell r="AF63">
            <v>1.8</v>
          </cell>
          <cell r="AG63">
            <v>1.6</v>
          </cell>
          <cell r="AH63">
            <v>1.6</v>
          </cell>
          <cell r="AI63">
            <v>1.8</v>
          </cell>
          <cell r="AJ63">
            <v>0</v>
          </cell>
          <cell r="AK63">
            <v>7</v>
          </cell>
          <cell r="AL63">
            <v>8.1</v>
          </cell>
          <cell r="AM63">
            <v>7</v>
          </cell>
          <cell r="AN63">
            <v>8.5</v>
          </cell>
          <cell r="AO63">
            <v>0</v>
          </cell>
          <cell r="AP63">
            <v>1.8</v>
          </cell>
          <cell r="AQ63">
            <v>10.199999999999999</v>
          </cell>
          <cell r="AR63">
            <v>10.199999999999999</v>
          </cell>
          <cell r="AS63">
            <v>10.199999999999999</v>
          </cell>
          <cell r="AT63">
            <v>0</v>
          </cell>
          <cell r="AU63">
            <v>4</v>
          </cell>
          <cell r="AV63">
            <v>4</v>
          </cell>
          <cell r="AW63">
            <v>4</v>
          </cell>
          <cell r="AX63">
            <v>4</v>
          </cell>
          <cell r="AY63">
            <v>0</v>
          </cell>
          <cell r="AZ63">
            <v>7831.748333333333</v>
          </cell>
          <cell r="BA63" t="str">
            <v>1: Yes</v>
          </cell>
          <cell r="BB63" t="str">
            <v>8</v>
          </cell>
          <cell r="BC63" t="str">
            <v>0</v>
          </cell>
          <cell r="BD63" t="str">
            <v>0: Unknown</v>
          </cell>
          <cell r="BE63" t="str">
            <v>6</v>
          </cell>
          <cell r="BF63" t="str">
            <v>N/A</v>
          </cell>
          <cell r="BG63" t="str">
            <v>N/A</v>
          </cell>
          <cell r="BH63" t="str">
            <v>1: Yes</v>
          </cell>
          <cell r="BI63" t="str">
            <v>N_INITIATION,N_STAGE,N_MONITORING,N_BLOOD: Initiation, WHO Staging, Routine clinical monitoring, Blood draws for CD4</v>
          </cell>
          <cell r="BJ63" t="str">
            <v>Complex cases referred to doctor or CO, who would come once per week from the district hospital.</v>
          </cell>
          <cell r="BK63" t="str">
            <v>1: Yes</v>
          </cell>
          <cell r="BL63">
            <v>0.80970871366485431</v>
          </cell>
          <cell r="BM63" t="str">
            <v>1: Yes</v>
          </cell>
          <cell r="BN63" t="str">
            <v>8</v>
          </cell>
          <cell r="BO63" t="str">
            <v>0</v>
          </cell>
          <cell r="BP63" t="str">
            <v>0: Unknown</v>
          </cell>
          <cell r="BQ63" t="str">
            <v>6</v>
          </cell>
          <cell r="BR63" t="str">
            <v>N/A</v>
          </cell>
          <cell r="BS63" t="str">
            <v>N/A</v>
          </cell>
          <cell r="BT63" t="str">
            <v>1: Yes</v>
          </cell>
          <cell r="BU63" t="str">
            <v>0: No</v>
          </cell>
          <cell r="BV63" t="str">
            <v>0: No</v>
          </cell>
          <cell r="BW63" t="str">
            <v>0: No</v>
          </cell>
          <cell r="BX63" t="str">
            <v>0: No</v>
          </cell>
          <cell r="BY63" t="str">
            <v>0: No</v>
          </cell>
          <cell r="BZ63" t="str">
            <v>0: No</v>
          </cell>
          <cell r="CA63" t="str">
            <v/>
          </cell>
          <cell r="CB63" t="str">
            <v>All charts for Ilondola RHC as well as the mobile ART sites are stored in the same room, but the mobile sites have their own file drawers.  No sampling was actually performed because the site only became an ART center in September 2009, and there were only 44 eligible charts, all of which were analyzed.</v>
          </cell>
          <cell r="CC63">
            <v>140.55517583240217</v>
          </cell>
          <cell r="CD63">
            <v>50.656221586551425</v>
          </cell>
          <cell r="CE63">
            <v>146.84810262961173</v>
          </cell>
          <cell r="CF63">
            <v>72.711342970731394</v>
          </cell>
          <cell r="CG63">
            <v>24.656524061451051</v>
          </cell>
          <cell r="CH63">
            <v>76.075180294381028</v>
          </cell>
          <cell r="CI63">
            <v>75.89334663413284</v>
          </cell>
          <cell r="CJ63">
            <v>79.983900364099043</v>
          </cell>
          <cell r="CK63">
            <v>78.3999978969577</v>
          </cell>
          <cell r="CL63">
            <v>0</v>
          </cell>
          <cell r="CM63">
            <v>67.843832861670776</v>
          </cell>
          <cell r="CN63">
            <v>25.999697525100377</v>
          </cell>
          <cell r="CO63">
            <v>70.772922335230717</v>
          </cell>
          <cell r="CP63">
            <v>70.593118128757368</v>
          </cell>
          <cell r="CQ63">
            <v>68.282033904304015</v>
          </cell>
          <cell r="CR63">
            <v>73.665809654451039</v>
          </cell>
          <cell r="CS63">
            <v>0</v>
          </cell>
          <cell r="CT63">
            <v>76.075180294381028</v>
          </cell>
          <cell r="CU63">
            <v>75.919024937522451</v>
          </cell>
          <cell r="CV63">
            <v>78.3999978969577</v>
          </cell>
          <cell r="CW63">
            <v>70.772922335230717</v>
          </cell>
          <cell r="CX63">
            <v>70.578610380957912</v>
          </cell>
          <cell r="CY63">
            <v>73.665809654451039</v>
          </cell>
          <cell r="CZ63">
            <v>65.441867854179748</v>
          </cell>
          <cell r="DA63">
            <v>21.870653242773198</v>
          </cell>
          <cell r="DB63">
            <v>68.329285259783248</v>
          </cell>
          <cell r="DC63">
            <v>72.667471951409723</v>
          </cell>
          <cell r="DD63">
            <v>70.506697244037113</v>
          </cell>
          <cell r="DE63">
            <v>0</v>
          </cell>
          <cell r="DF63">
            <v>5.4771970926427871</v>
          </cell>
          <cell r="DG63">
            <v>2.0990186091700807</v>
          </cell>
          <cell r="DH63">
            <v>5.699153557019371</v>
          </cell>
          <cell r="DI63">
            <v>5.5125741250931419</v>
          </cell>
          <cell r="DJ63">
            <v>5.9472193926485613</v>
          </cell>
          <cell r="DK63">
            <v>0</v>
          </cell>
          <cell r="DL63">
            <v>0.38811604744233524</v>
          </cell>
          <cell r="DM63">
            <v>0.14873717200961981</v>
          </cell>
          <cell r="DN63">
            <v>0.4038439579412707</v>
          </cell>
          <cell r="DO63">
            <v>0.39062287598486012</v>
          </cell>
          <cell r="DP63">
            <v>0.42142198736058939</v>
          </cell>
          <cell r="DQ63">
            <v>0</v>
          </cell>
          <cell r="DR63">
            <v>0</v>
          </cell>
          <cell r="DS63">
            <v>0</v>
          </cell>
          <cell r="DT63">
            <v>0</v>
          </cell>
          <cell r="DU63">
            <v>0</v>
          </cell>
          <cell r="DV63">
            <v>0</v>
          </cell>
          <cell r="DW63">
            <v>0</v>
          </cell>
          <cell r="DX63">
            <v>0</v>
          </cell>
          <cell r="DY63">
            <v>0</v>
          </cell>
          <cell r="DZ63">
            <v>0</v>
          </cell>
          <cell r="EA63">
            <v>0</v>
          </cell>
          <cell r="EB63">
            <v>0</v>
          </cell>
          <cell r="EC63">
            <v>0</v>
          </cell>
          <cell r="ED63">
            <v>29.911043180261121</v>
          </cell>
          <cell r="EE63">
            <v>11.462767396008434</v>
          </cell>
          <cell r="EF63">
            <v>31.123150263101685</v>
          </cell>
          <cell r="EG63">
            <v>30.104237605678716</v>
          </cell>
          <cell r="EH63">
            <v>32.477840955357223</v>
          </cell>
          <cell r="EI63">
            <v>0</v>
          </cell>
          <cell r="EJ63">
            <v>0.38811604744233524</v>
          </cell>
          <cell r="EK63">
            <v>0.14873717200961981</v>
          </cell>
          <cell r="EL63">
            <v>0.4038439579412707</v>
          </cell>
          <cell r="EM63">
            <v>0.39062287598486012</v>
          </cell>
          <cell r="EN63">
            <v>0.42142198736058939</v>
          </cell>
          <cell r="EO63">
            <v>0</v>
          </cell>
          <cell r="EP63">
            <v>38.948835610433846</v>
          </cell>
          <cell r="EQ63">
            <v>14.926307994580474</v>
          </cell>
          <cell r="ER63">
            <v>40.527187767103342</v>
          </cell>
          <cell r="ES63">
            <v>39.200404834251749</v>
          </cell>
          <cell r="ET63">
            <v>42.291205984644662</v>
          </cell>
          <cell r="EU63">
            <v>0</v>
          </cell>
          <cell r="EV63">
            <v>0.52776250687190762</v>
          </cell>
          <cell r="EW63">
            <v>0.52776250687190762</v>
          </cell>
          <cell r="EX63">
            <v>0.26388125343595381</v>
          </cell>
          <cell r="EY63">
            <v>0</v>
          </cell>
          <cell r="EZ63">
            <v>0</v>
          </cell>
          <cell r="FA63">
            <v>1.3194062671797691</v>
          </cell>
          <cell r="FB63">
            <v>7.9164376030786148</v>
          </cell>
          <cell r="FC63">
            <v>0</v>
          </cell>
          <cell r="FD63">
            <v>0</v>
          </cell>
          <cell r="FE63">
            <v>10.555250137438152</v>
          </cell>
          <cell r="FF63">
            <v>6.5970313358988451</v>
          </cell>
          <cell r="FG63">
            <v>6.5970313358988451</v>
          </cell>
          <cell r="FH63">
            <v>13.19406267179769</v>
          </cell>
          <cell r="FI63">
            <v>0.202253690055158</v>
          </cell>
          <cell r="FJ63">
            <v>0.202253690055158</v>
          </cell>
          <cell r="FK63">
            <v>0.101126845027579</v>
          </cell>
          <cell r="FL63">
            <v>0</v>
          </cell>
          <cell r="FM63">
            <v>0</v>
          </cell>
          <cell r="FN63">
            <v>0.50563422513789502</v>
          </cell>
          <cell r="FO63">
            <v>1.01126845027579</v>
          </cell>
          <cell r="FP63">
            <v>0</v>
          </cell>
          <cell r="FQ63">
            <v>0</v>
          </cell>
          <cell r="FR63">
            <v>2.0225369005515801</v>
          </cell>
          <cell r="FS63">
            <v>2.5281711256894748</v>
          </cell>
          <cell r="FT63">
            <v>2.5281711256894748</v>
          </cell>
          <cell r="FU63">
            <v>5.0563422513789495</v>
          </cell>
          <cell r="FV63">
            <v>0.55054812404908016</v>
          </cell>
          <cell r="FW63">
            <v>0.55054812404908016</v>
          </cell>
          <cell r="FX63">
            <v>0.27527406202454008</v>
          </cell>
          <cell r="FY63">
            <v>0</v>
          </cell>
          <cell r="FZ63">
            <v>0</v>
          </cell>
          <cell r="GA63">
            <v>1.3763703101227005</v>
          </cell>
          <cell r="GB63">
            <v>8.399799443774814</v>
          </cell>
          <cell r="GC63">
            <v>0</v>
          </cell>
          <cell r="GD63">
            <v>0</v>
          </cell>
          <cell r="GE63">
            <v>11.152540064020215</v>
          </cell>
          <cell r="GF63">
            <v>6.8818515506135016</v>
          </cell>
          <cell r="GG63">
            <v>6.8818515506135016</v>
          </cell>
          <cell r="GH63">
            <v>13.763703101227003</v>
          </cell>
          <cell r="GI63">
            <v>52733.475262812797</v>
          </cell>
          <cell r="GJ63">
            <v>21896.407555470949</v>
          </cell>
          <cell r="GK63">
            <v>57937.78073904859</v>
          </cell>
          <cell r="GL63">
            <v>0</v>
          </cell>
          <cell r="GM63" t="e">
            <v>#DIV/0!</v>
          </cell>
          <cell r="GN63">
            <v>4151.2589631321789</v>
          </cell>
          <cell r="GO63">
            <v>1586.3950758296849</v>
          </cell>
          <cell r="GP63">
            <v>0</v>
          </cell>
          <cell r="GQ63" t="str">
            <v/>
          </cell>
          <cell r="GR63">
            <v>4380</v>
          </cell>
          <cell r="GS63">
            <v>5903.9943312815967</v>
          </cell>
          <cell r="GT63">
            <v>0</v>
          </cell>
          <cell r="GU63">
            <v>1</v>
          </cell>
          <cell r="GV63">
            <v>0</v>
          </cell>
          <cell r="GW63">
            <v>0</v>
          </cell>
          <cell r="GX63">
            <v>0</v>
          </cell>
          <cell r="GY63">
            <v>5.4771970926427871</v>
          </cell>
          <cell r="GZ63">
            <v>7.9164376030786148</v>
          </cell>
          <cell r="HA63">
            <v>1.3370000000000002</v>
          </cell>
          <cell r="HB63">
            <v>198.65439655397665</v>
          </cell>
          <cell r="HC63">
            <v>204.08801713995197</v>
          </cell>
          <cell r="HD63">
            <v>539.89345797474459</v>
          </cell>
          <cell r="HE63">
            <v>86.202415022443788</v>
          </cell>
          <cell r="HF63">
            <v>0</v>
          </cell>
          <cell r="HG63">
            <v>180.91083940082791</v>
          </cell>
          <cell r="HH63">
            <v>17.743557153148714</v>
          </cell>
          <cell r="HI63">
            <v>185.72009559735631</v>
          </cell>
          <cell r="HJ63">
            <v>18.367921542595678</v>
          </cell>
          <cell r="HK63">
            <v>491.30304675701757</v>
          </cell>
          <cell r="HL63">
            <v>48.590411217727009</v>
          </cell>
          <cell r="HM63">
            <v>80.594436104121144</v>
          </cell>
          <cell r="HN63">
            <v>5.6079789183226563</v>
          </cell>
          <cell r="HO63">
            <v>0</v>
          </cell>
          <cell r="HP63">
            <v>0</v>
          </cell>
          <cell r="HQ63">
            <v>5.7</v>
          </cell>
          <cell r="HR63">
            <v>34.799999999999997</v>
          </cell>
          <cell r="HS63">
            <v>99.799999999999983</v>
          </cell>
          <cell r="HT63">
            <v>0</v>
          </cell>
          <cell r="HU63" t="str">
            <v>1: Yes</v>
          </cell>
          <cell r="HV63" t="str">
            <v>1</v>
          </cell>
          <cell r="HW63" t="str">
            <v>60</v>
          </cell>
          <cell r="HX63" t="str">
            <v>TDFFTC: TDF-FTC</v>
          </cell>
          <cell r="HY63" t="str">
            <v>1: Yes</v>
          </cell>
          <cell r="HZ63" t="str">
            <v>0: No</v>
          </cell>
          <cell r="IA63" t="str">
            <v>N/A</v>
          </cell>
          <cell r="IB63" t="str">
            <v>N/A</v>
          </cell>
          <cell r="IC63" t="str">
            <v>N/A</v>
          </cell>
          <cell r="ID63">
            <v>0</v>
          </cell>
          <cell r="IE63">
            <v>27.7</v>
          </cell>
          <cell r="IF63">
            <v>0</v>
          </cell>
          <cell r="IG63">
            <v>5.7</v>
          </cell>
          <cell r="IH63">
            <v>98</v>
          </cell>
          <cell r="II63">
            <v>0</v>
          </cell>
          <cell r="IJ63">
            <v>0</v>
          </cell>
          <cell r="IK63">
            <v>0</v>
          </cell>
          <cell r="IL63">
            <v>0</v>
          </cell>
          <cell r="IM63">
            <v>0</v>
          </cell>
          <cell r="IN63">
            <v>69.71867927321955</v>
          </cell>
          <cell r="IO63" t="str">
            <v>N/A</v>
          </cell>
          <cell r="IP63">
            <v>147.492015144785</v>
          </cell>
          <cell r="IQ63" t="str">
            <v>N/A</v>
          </cell>
          <cell r="IR63" t="str">
            <v>N/A</v>
          </cell>
          <cell r="IS63">
            <v>194.52270660151873</v>
          </cell>
          <cell r="IT63" t="str">
            <v>N/A</v>
          </cell>
          <cell r="IU63">
            <v>169.82253527085052</v>
          </cell>
          <cell r="IV63">
            <v>562.52</v>
          </cell>
          <cell r="IW63">
            <v>0</v>
          </cell>
          <cell r="IX63">
            <v>84</v>
          </cell>
          <cell r="IY63">
            <v>2</v>
          </cell>
          <cell r="IZ63">
            <v>1202.9199999999998</v>
          </cell>
          <cell r="JA63">
            <v>0</v>
          </cell>
          <cell r="JB63">
            <v>8</v>
          </cell>
          <cell r="JC63">
            <v>1412.038</v>
          </cell>
          <cell r="JD63">
            <v>654</v>
          </cell>
          <cell r="JE63">
            <v>0</v>
          </cell>
          <cell r="JF63">
            <v>84</v>
          </cell>
          <cell r="JG63">
            <v>2</v>
          </cell>
          <cell r="JH63">
            <v>1220</v>
          </cell>
          <cell r="JI63">
            <v>0</v>
          </cell>
          <cell r="JJ63">
            <v>8</v>
          </cell>
          <cell r="JK63">
            <v>1430</v>
          </cell>
          <cell r="JL63">
            <v>27.7</v>
          </cell>
          <cell r="JM63">
            <v>0</v>
          </cell>
          <cell r="JN63">
            <v>5.7</v>
          </cell>
          <cell r="JO63">
            <v>0</v>
          </cell>
          <cell r="JP63">
            <v>5.4</v>
          </cell>
          <cell r="JQ63">
            <v>91.8</v>
          </cell>
          <cell r="JR63">
            <v>0</v>
          </cell>
          <cell r="JS63">
            <v>0</v>
          </cell>
          <cell r="JT63">
            <v>0</v>
          </cell>
          <cell r="JU63">
            <v>0</v>
          </cell>
          <cell r="JV63">
            <v>6.3299278719038865</v>
          </cell>
          <cell r="JW63" t="str">
            <v/>
          </cell>
          <cell r="JX63" t="str">
            <v/>
          </cell>
          <cell r="JY63">
            <v>2.9200245362438397</v>
          </cell>
          <cell r="JZ63">
            <v>5.1900501300843969</v>
          </cell>
          <cell r="KA63">
            <v>4.7932398417835316</v>
          </cell>
          <cell r="KB63" t="str">
            <v/>
          </cell>
          <cell r="KC63" t="str">
            <v/>
          </cell>
          <cell r="KD63">
            <v>8.2799246991137352</v>
          </cell>
          <cell r="KE63" t="str">
            <v/>
          </cell>
          <cell r="KF63" t="str">
            <v>Tenofovir/Emtricitabine</v>
          </cell>
          <cell r="KG63">
            <v>14.349895297924997</v>
          </cell>
          <cell r="KH63" t="str">
            <v>1: Yes</v>
          </cell>
          <cell r="KI63" t="str">
            <v>1</v>
          </cell>
          <cell r="KJ63" t="str">
            <v>60</v>
          </cell>
          <cell r="KK63" t="str">
            <v>TDFFTC: TDF-FTC</v>
          </cell>
          <cell r="KL63" t="str">
            <v>1: Yes</v>
          </cell>
          <cell r="KM63">
            <v>27.7</v>
          </cell>
          <cell r="KN63">
            <v>5.7</v>
          </cell>
          <cell r="KO63">
            <v>98</v>
          </cell>
          <cell r="KP63">
            <v>0</v>
          </cell>
          <cell r="KQ63">
            <v>16.770159418489488</v>
          </cell>
          <cell r="KR63">
            <v>69.275343527854716</v>
          </cell>
          <cell r="KS63">
            <v>13.125127708311112</v>
          </cell>
          <cell r="KT63">
            <v>0</v>
          </cell>
          <cell r="KU63">
            <v>13.869877945431572</v>
          </cell>
          <cell r="KV63">
            <v>0</v>
          </cell>
          <cell r="KW63">
            <v>2.2230155069726205</v>
          </cell>
          <cell r="KX63">
            <v>33.980379892295772</v>
          </cell>
          <cell r="KY63">
            <v>0</v>
          </cell>
          <cell r="KZ63">
            <v>0</v>
          </cell>
          <cell r="LA63">
            <v>0</v>
          </cell>
          <cell r="LB63">
            <v>0</v>
          </cell>
          <cell r="LC63">
            <v>0</v>
          </cell>
          <cell r="LD63">
            <v>0</v>
          </cell>
          <cell r="LE63">
            <v>0</v>
          </cell>
          <cell r="LF63">
            <v>0</v>
          </cell>
          <cell r="LG63">
            <v>0</v>
          </cell>
          <cell r="LH63">
            <v>0</v>
          </cell>
          <cell r="LI63">
            <v>9.7782929593606234</v>
          </cell>
          <cell r="LJ63">
            <v>37.367048094699527</v>
          </cell>
          <cell r="LK63">
            <v>7.865256111910222</v>
          </cell>
          <cell r="LL63">
            <v>0</v>
          </cell>
          <cell r="LM63">
            <v>8.3115490154565315</v>
          </cell>
          <cell r="LN63">
            <v>0</v>
          </cell>
          <cell r="LO63">
            <v>6.5392105058529868</v>
          </cell>
          <cell r="LP63">
            <v>24.989125861652489</v>
          </cell>
          <cell r="LQ63">
            <v>5.25987159640089</v>
          </cell>
          <cell r="LR63">
            <v>0</v>
          </cell>
          <cell r="LS63">
            <v>5.5583289299750396</v>
          </cell>
          <cell r="LT63">
            <v>0</v>
          </cell>
          <cell r="LU63">
            <v>0</v>
          </cell>
          <cell r="LV63">
            <v>0</v>
          </cell>
          <cell r="LW63">
            <v>0</v>
          </cell>
          <cell r="LX63">
            <v>0</v>
          </cell>
          <cell r="LY63">
            <v>0</v>
          </cell>
          <cell r="LZ63">
            <v>0</v>
          </cell>
          <cell r="MA63">
            <v>0.4526559532758771</v>
          </cell>
          <cell r="MB63">
            <v>6.9191695715026942</v>
          </cell>
          <cell r="MC63">
            <v>0</v>
          </cell>
          <cell r="MD63">
            <v>0</v>
          </cell>
          <cell r="ME63">
            <v>0</v>
          </cell>
          <cell r="MF63">
            <v>0</v>
          </cell>
          <cell r="MG63">
            <v>10.284068640968917</v>
          </cell>
          <cell r="MH63">
            <v>44.489210913758242</v>
          </cell>
          <cell r="MI63">
            <v>7.9079834335057146</v>
          </cell>
          <cell r="MJ63">
            <v>0</v>
          </cell>
          <cell r="MK63">
            <v>8.3567007845390844</v>
          </cell>
          <cell r="ML63">
            <v>0</v>
          </cell>
          <cell r="MM63">
            <v>6.4860907775205714</v>
          </cell>
          <cell r="MN63">
            <v>24.78613261409647</v>
          </cell>
          <cell r="MO63">
            <v>5.2171442748053973</v>
          </cell>
          <cell r="MP63">
            <v>0</v>
          </cell>
          <cell r="MQ63">
            <v>5.5131771608924867</v>
          </cell>
          <cell r="MR63">
            <v>0</v>
          </cell>
          <cell r="MS63">
            <v>0.77185266630016491</v>
          </cell>
          <cell r="MT63">
            <v>0.62012094557449149</v>
          </cell>
          <cell r="MU63">
            <v>0</v>
          </cell>
          <cell r="MV63">
            <v>0</v>
          </cell>
          <cell r="MW63">
            <v>2.2446399120395819</v>
          </cell>
          <cell r="MX63">
            <v>0</v>
          </cell>
          <cell r="MY63">
            <v>0</v>
          </cell>
          <cell r="MZ63">
            <v>0</v>
          </cell>
          <cell r="NA63">
            <v>0</v>
          </cell>
          <cell r="NB63">
            <v>2.2446399120395819</v>
          </cell>
          <cell r="NC63">
            <v>7.0247689151172885</v>
          </cell>
          <cell r="ND63">
            <v>7.0247689151172885</v>
          </cell>
          <cell r="NE63">
            <v>0</v>
          </cell>
          <cell r="NF63">
            <v>0</v>
          </cell>
          <cell r="NG63">
            <v>1.9643801425640377</v>
          </cell>
          <cell r="NH63" t="str">
            <v>N/A</v>
          </cell>
          <cell r="NI63" t="str">
            <v>N/A</v>
          </cell>
          <cell r="NJ63" t="str">
            <v>N/A</v>
          </cell>
          <cell r="NK63" t="str">
            <v>N/A</v>
          </cell>
          <cell r="NL63">
            <v>0.44715189204052713</v>
          </cell>
          <cell r="NM63">
            <v>52.75</v>
          </cell>
          <cell r="NN63">
            <v>147.69999999999999</v>
          </cell>
          <cell r="NO63">
            <v>211</v>
          </cell>
          <cell r="NP63">
            <v>0</v>
          </cell>
          <cell r="NQ63">
            <v>340.25</v>
          </cell>
          <cell r="NR63">
            <v>0</v>
          </cell>
          <cell r="NS63">
            <v>340.25</v>
          </cell>
          <cell r="NT63">
            <v>5.7082160124840833</v>
          </cell>
          <cell r="NU63">
            <v>0</v>
          </cell>
          <cell r="NV63">
            <v>44.585848872636866</v>
          </cell>
          <cell r="NW63">
            <v>13.094796530833923</v>
          </cell>
          <cell r="NX63">
            <v>0</v>
          </cell>
          <cell r="NY63">
            <v>0</v>
          </cell>
          <cell r="NZ63">
            <v>7.8470800998869006</v>
          </cell>
          <cell r="OA63">
            <v>5.2477164309470226</v>
          </cell>
          <cell r="OB63">
            <v>0</v>
          </cell>
          <cell r="OC63">
            <v>0</v>
          </cell>
          <cell r="OD63">
            <v>7.8897086818736657</v>
          </cell>
          <cell r="OE63">
            <v>5.2050878489602583</v>
          </cell>
          <cell r="OF63">
            <v>0.61941176470588244</v>
          </cell>
          <cell r="OG63">
            <v>0.49764705882352944</v>
          </cell>
          <cell r="OH63">
            <v>0</v>
          </cell>
          <cell r="OI63">
            <v>0</v>
          </cell>
          <cell r="OJ63">
            <v>1.8013235294117649</v>
          </cell>
          <cell r="OK63">
            <v>0</v>
          </cell>
          <cell r="OL63">
            <v>0</v>
          </cell>
          <cell r="OM63">
            <v>0</v>
          </cell>
          <cell r="ON63">
            <v>0</v>
          </cell>
          <cell r="OO63">
            <v>1.8013235294117649</v>
          </cell>
          <cell r="OP63">
            <v>9.05851186688054</v>
          </cell>
          <cell r="OQ63">
            <v>9.1893785827978398</v>
          </cell>
          <cell r="OR63">
            <v>7.1889873537762492</v>
          </cell>
          <cell r="OS63">
            <v>7.1889873537762492</v>
          </cell>
          <cell r="OT63">
            <v>9.1195958607634662</v>
          </cell>
          <cell r="OU63">
            <v>11.26385837585727</v>
          </cell>
          <cell r="OV63">
            <v>10.027894947749434</v>
          </cell>
          <cell r="OW63">
            <v>2.6927307801913658</v>
          </cell>
          <cell r="OX63">
            <v>0.82320626708707489</v>
          </cell>
          <cell r="OY63">
            <v>2.7538147740742924</v>
          </cell>
          <cell r="OZ63">
            <v>4.8980772891680955</v>
          </cell>
          <cell r="PA63">
            <v>3.6621138610602584</v>
          </cell>
          <cell r="PB63">
            <v>0</v>
          </cell>
          <cell r="PC63">
            <v>7.518564849510847</v>
          </cell>
          <cell r="PD63">
            <v>0</v>
          </cell>
          <cell r="PE63">
            <v>5.9668595036342857</v>
          </cell>
          <cell r="PF63">
            <v>7.5692645644336771</v>
          </cell>
          <cell r="PG63">
            <v>9.3490024519615336</v>
          </cell>
          <cell r="PH63">
            <v>8.3231528066320291</v>
          </cell>
          <cell r="PI63">
            <v>1.5399470173696919</v>
          </cell>
          <cell r="PJ63">
            <v>0</v>
          </cell>
          <cell r="PK63">
            <v>1.2221278501419623</v>
          </cell>
          <cell r="PL63">
            <v>1.5503312963297895</v>
          </cell>
          <cell r="PM63">
            <v>1.9148559238957359</v>
          </cell>
          <cell r="PN63">
            <v>1.7047421411174035</v>
          </cell>
          <cell r="PO63">
            <v>0</v>
          </cell>
          <cell r="PP63">
            <v>0.75</v>
          </cell>
          <cell r="PQ63">
            <v>0.05</v>
          </cell>
          <cell r="PR63">
            <v>1</v>
          </cell>
          <cell r="PS63">
            <v>0.05</v>
          </cell>
          <cell r="PT63" t="str">
            <v>1: Yes</v>
          </cell>
          <cell r="PU63" t="str">
            <v>1: Yes</v>
          </cell>
          <cell r="PV63">
            <v>1</v>
          </cell>
          <cell r="PW63" t="str">
            <v>1: Yes</v>
          </cell>
          <cell r="PX63" t="str">
            <v>0: All patients when initiated</v>
          </cell>
          <cell r="PY63">
            <v>1</v>
          </cell>
          <cell r="PZ63" t="str">
            <v>1: Yes</v>
          </cell>
          <cell r="QA63" t="str">
            <v>new initiations</v>
          </cell>
          <cell r="QB63">
            <v>18</v>
          </cell>
          <cell r="QC63">
            <v>0</v>
          </cell>
          <cell r="QD63">
            <v>0</v>
          </cell>
          <cell r="QE63">
            <v>6.1826013816341181</v>
          </cell>
          <cell r="QF63">
            <v>0</v>
          </cell>
          <cell r="QG63">
            <v>0</v>
          </cell>
          <cell r="QH63">
            <v>0.18317970505505535</v>
          </cell>
          <cell r="QI63">
            <v>0</v>
          </cell>
          <cell r="QJ63">
            <v>2.6927307801913658</v>
          </cell>
          <cell r="QK63">
            <v>0</v>
          </cell>
          <cell r="QL63">
            <v>0</v>
          </cell>
          <cell r="QM63">
            <v>0</v>
          </cell>
          <cell r="QN63">
            <v>6.182601381634119</v>
          </cell>
          <cell r="QO63">
            <v>0</v>
          </cell>
          <cell r="QP63">
            <v>0</v>
          </cell>
          <cell r="QQ63">
            <v>0.18317970505505538</v>
          </cell>
          <cell r="QR63">
            <v>0</v>
          </cell>
          <cell r="QS63">
            <v>0.82320626708707489</v>
          </cell>
          <cell r="QT63">
            <v>0</v>
          </cell>
          <cell r="QU63">
            <v>0</v>
          </cell>
          <cell r="QV63">
            <v>0</v>
          </cell>
          <cell r="QW63">
            <v>6.182601381634119</v>
          </cell>
          <cell r="QX63">
            <v>0</v>
          </cell>
          <cell r="QY63">
            <v>0</v>
          </cell>
          <cell r="QZ63">
            <v>0.18317970505505538</v>
          </cell>
          <cell r="RA63">
            <v>0</v>
          </cell>
          <cell r="RB63">
            <v>2.8235974961086665</v>
          </cell>
          <cell r="RC63">
            <v>0</v>
          </cell>
          <cell r="RD63">
            <v>11.456929539394942</v>
          </cell>
          <cell r="RE63">
            <v>12.25891460715259</v>
          </cell>
          <cell r="RF63">
            <v>11.456929539394945</v>
          </cell>
          <cell r="RG63">
            <v>11.456929539394945</v>
          </cell>
          <cell r="RH63">
            <v>11.456929539394944</v>
          </cell>
          <cell r="RI63">
            <v>11.456929539394945</v>
          </cell>
          <cell r="RJ63">
            <v>0</v>
          </cell>
          <cell r="RK63">
            <v>11.456929539394944</v>
          </cell>
          <cell r="RL63">
            <v>11.456929539394945</v>
          </cell>
          <cell r="RM63">
            <v>11.456929539394945</v>
          </cell>
          <cell r="RN63">
            <v>11.456929539394944</v>
          </cell>
          <cell r="RO63">
            <v>11.456929539394945</v>
          </cell>
          <cell r="RP63">
            <v>0</v>
          </cell>
          <cell r="RQ63">
            <v>0</v>
          </cell>
          <cell r="RR63">
            <v>0</v>
          </cell>
          <cell r="RS63">
            <v>0</v>
          </cell>
          <cell r="RT63">
            <v>0</v>
          </cell>
          <cell r="RU63">
            <v>0</v>
          </cell>
          <cell r="RV63">
            <v>0</v>
          </cell>
          <cell r="RW63">
            <v>35.812463070226848</v>
          </cell>
          <cell r="RX63">
            <v>31.798577055556009</v>
          </cell>
          <cell r="RY63">
            <v>81.410889419015135</v>
          </cell>
          <cell r="RZ63">
            <v>31.794855094947202</v>
          </cell>
          <cell r="SA63">
            <v>15.370638320422648</v>
          </cell>
          <cell r="SB63">
            <v>33.388962578874583</v>
          </cell>
          <cell r="SC63">
            <v>0</v>
          </cell>
          <cell r="SD63">
            <v>8.3565284048093691</v>
          </cell>
          <cell r="SE63">
            <v>3.2024607354945149</v>
          </cell>
          <cell r="SF63">
            <v>8.6951661181911657</v>
          </cell>
          <cell r="SG63">
            <v>8.4105029417027666</v>
          </cell>
          <cell r="SH63">
            <v>9.07363875056779</v>
          </cell>
          <cell r="SI63">
            <v>0</v>
          </cell>
          <cell r="SJ63">
            <v>22.858620784328576</v>
          </cell>
          <cell r="SK63">
            <v>76.741010647304478</v>
          </cell>
          <cell r="SL63">
            <v>19.11542667236311</v>
          </cell>
          <cell r="SM63">
            <v>3.1063102331017256</v>
          </cell>
          <cell r="SN63">
            <v>20.157639392361052</v>
          </cell>
          <cell r="SO63">
            <v>0</v>
          </cell>
          <cell r="SP63">
            <v>0.17779718313678489</v>
          </cell>
          <cell r="SQ63">
            <v>6.8136966727640774E-2</v>
          </cell>
          <cell r="SR63">
            <v>0.1850021884483822</v>
          </cell>
          <cell r="SS63">
            <v>0.17894556918370305</v>
          </cell>
          <cell r="ST63">
            <v>0.19305473906164883</v>
          </cell>
          <cell r="SU63">
            <v>0</v>
          </cell>
          <cell r="SV63">
            <v>0</v>
          </cell>
          <cell r="SW63">
            <v>0</v>
          </cell>
          <cell r="SX63">
            <v>0</v>
          </cell>
          <cell r="SY63">
            <v>0</v>
          </cell>
          <cell r="SZ63">
            <v>0</v>
          </cell>
          <cell r="TA63">
            <v>0</v>
          </cell>
          <cell r="TB63">
            <v>0</v>
          </cell>
          <cell r="TC63">
            <v>0</v>
          </cell>
          <cell r="TD63">
            <v>0</v>
          </cell>
          <cell r="TE63">
            <v>0</v>
          </cell>
          <cell r="TF63">
            <v>0</v>
          </cell>
          <cell r="TG63">
            <v>0</v>
          </cell>
          <cell r="TH63">
            <v>3.6512959780870147</v>
          </cell>
          <cell r="TI63">
            <v>1.3992810694885027</v>
          </cell>
          <cell r="TJ63">
            <v>3.7992601159445396</v>
          </cell>
          <cell r="TK63">
            <v>3.6748795764344515</v>
          </cell>
          <cell r="TL63">
            <v>3.9646296968840899</v>
          </cell>
          <cell r="TM63">
            <v>0</v>
          </cell>
          <cell r="TN63">
            <v>0</v>
          </cell>
          <cell r="TO63">
            <v>0</v>
          </cell>
          <cell r="TP63">
            <v>0</v>
          </cell>
          <cell r="TQ63">
            <v>0</v>
          </cell>
          <cell r="TR63">
            <v>0</v>
          </cell>
          <cell r="TS63">
            <v>0</v>
          </cell>
          <cell r="TT63">
            <v>0</v>
          </cell>
          <cell r="TU63">
            <v>0</v>
          </cell>
          <cell r="TV63">
            <v>0</v>
          </cell>
          <cell r="TW63">
            <v>0</v>
          </cell>
          <cell r="TX63">
            <v>0</v>
          </cell>
          <cell r="TY63">
            <v>0</v>
          </cell>
          <cell r="TZ63">
            <v>16.94494620278018</v>
          </cell>
          <cell r="UA63">
            <v>13.598319327731094</v>
          </cell>
          <cell r="UB63">
            <v>0</v>
          </cell>
          <cell r="UC63">
            <v>0</v>
          </cell>
          <cell r="UD63">
            <v>1</v>
          </cell>
          <cell r="UE63">
            <v>0</v>
          </cell>
          <cell r="UF63">
            <v>1</v>
          </cell>
          <cell r="UG63">
            <v>100</v>
          </cell>
          <cell r="UH63">
            <v>0</v>
          </cell>
          <cell r="UI63">
            <v>0</v>
          </cell>
          <cell r="UJ63">
            <v>4.2117601045517219</v>
          </cell>
          <cell r="UK63">
            <v>4.2117601045517219</v>
          </cell>
          <cell r="UL63">
            <v>4.2117601045517219</v>
          </cell>
          <cell r="UM63">
            <v>4.2117601045517219</v>
          </cell>
          <cell r="UN63">
            <v>4.2117601045517219</v>
          </cell>
          <cell r="UO63">
            <v>4.2117601045517219</v>
          </cell>
          <cell r="UP63">
            <v>0</v>
          </cell>
          <cell r="UQ63">
            <v>4.2117601045517219</v>
          </cell>
          <cell r="UR63">
            <v>4.2117601045517219</v>
          </cell>
          <cell r="US63">
            <v>4.2117601045517219</v>
          </cell>
          <cell r="UT63">
            <v>4.2117601045517219</v>
          </cell>
          <cell r="UU63">
            <v>4.2117601045517219</v>
          </cell>
          <cell r="UV63">
            <v>0</v>
          </cell>
          <cell r="UW63">
            <v>0</v>
          </cell>
          <cell r="UX63">
            <v>0</v>
          </cell>
          <cell r="UY63">
            <v>0</v>
          </cell>
          <cell r="UZ63">
            <v>0</v>
          </cell>
          <cell r="VA63">
            <v>0</v>
          </cell>
          <cell r="VB63">
            <v>0</v>
          </cell>
          <cell r="VC63">
            <v>0</v>
          </cell>
          <cell r="VD63">
            <v>0</v>
          </cell>
          <cell r="VE63">
            <v>0</v>
          </cell>
          <cell r="VF63">
            <v>0</v>
          </cell>
          <cell r="VG63">
            <v>0</v>
          </cell>
          <cell r="VH63">
            <v>0</v>
          </cell>
          <cell r="VI63">
            <v>0</v>
          </cell>
          <cell r="VJ63">
            <v>0</v>
          </cell>
          <cell r="VK63">
            <v>0</v>
          </cell>
          <cell r="VL63">
            <v>0</v>
          </cell>
          <cell r="VM63">
            <v>0</v>
          </cell>
          <cell r="VN63">
            <v>0</v>
          </cell>
          <cell r="VO63">
            <v>0</v>
          </cell>
          <cell r="VP63">
            <v>0</v>
          </cell>
          <cell r="VQ63">
            <v>0</v>
          </cell>
          <cell r="VR63">
            <v>0</v>
          </cell>
          <cell r="VS63">
            <v>0</v>
          </cell>
          <cell r="VT63">
            <v>0</v>
          </cell>
          <cell r="VU63">
            <v>0</v>
          </cell>
          <cell r="VV63">
            <v>0</v>
          </cell>
          <cell r="VW63">
            <v>0</v>
          </cell>
          <cell r="VX63">
            <v>0</v>
          </cell>
          <cell r="VY63">
            <v>0</v>
          </cell>
          <cell r="VZ63">
            <v>0</v>
          </cell>
          <cell r="WA63">
            <v>0</v>
          </cell>
          <cell r="WB63">
            <v>0</v>
          </cell>
          <cell r="WC63">
            <v>0</v>
          </cell>
          <cell r="WD63">
            <v>0</v>
          </cell>
          <cell r="WE63">
            <v>0</v>
          </cell>
          <cell r="WF63">
            <v>0</v>
          </cell>
          <cell r="WG63">
            <v>0</v>
          </cell>
          <cell r="WH63">
            <v>0</v>
          </cell>
          <cell r="WI63">
            <v>0</v>
          </cell>
          <cell r="WJ63">
            <v>0</v>
          </cell>
          <cell r="WK63">
            <v>0</v>
          </cell>
          <cell r="WL63">
            <v>0</v>
          </cell>
          <cell r="WM63">
            <v>0</v>
          </cell>
          <cell r="WN63">
            <v>0</v>
          </cell>
          <cell r="WO63">
            <v>7.307424653385322</v>
          </cell>
          <cell r="WP63">
            <v>7.6229153874466613</v>
          </cell>
          <cell r="WQ63">
            <v>2.8004141667947762</v>
          </cell>
          <cell r="WR63">
            <v>7.603548768024603</v>
          </cell>
          <cell r="WS63">
            <v>7.3546230643095125</v>
          </cell>
          <cell r="WT63">
            <v>7.93450680591853</v>
          </cell>
          <cell r="WU63">
            <v>0</v>
          </cell>
          <cell r="WV63">
            <v>6.2074463031517801</v>
          </cell>
          <cell r="WW63">
            <v>2.3788709964885997</v>
          </cell>
          <cell r="WX63">
            <v>6.4589951904660161</v>
          </cell>
          <cell r="WY63">
            <v>6.247539990778141</v>
          </cell>
          <cell r="WZ63">
            <v>6.7401344900510312</v>
          </cell>
          <cell r="XA63">
            <v>0</v>
          </cell>
          <cell r="XB63">
            <v>1.0588566143395255</v>
          </cell>
          <cell r="XC63">
            <v>0.40578414476392166</v>
          </cell>
          <cell r="XD63">
            <v>1.1017654354802233</v>
          </cell>
          <cell r="XE63">
            <v>1.0656957337234307</v>
          </cell>
          <cell r="XF63">
            <v>1.1497217434977778</v>
          </cell>
          <cell r="XG63">
            <v>0</v>
          </cell>
          <cell r="XH63">
            <v>0</v>
          </cell>
          <cell r="XI63">
            <v>0</v>
          </cell>
          <cell r="XJ63">
            <v>0</v>
          </cell>
          <cell r="XK63">
            <v>0</v>
          </cell>
          <cell r="XL63">
            <v>0</v>
          </cell>
          <cell r="XM63">
            <v>0</v>
          </cell>
          <cell r="XN63">
            <v>0</v>
          </cell>
          <cell r="XO63">
            <v>0</v>
          </cell>
          <cell r="XP63">
            <v>0</v>
          </cell>
          <cell r="XQ63">
            <v>0</v>
          </cell>
          <cell r="XR63">
            <v>0</v>
          </cell>
          <cell r="XS63">
            <v>0</v>
          </cell>
          <cell r="XT63">
            <v>0</v>
          </cell>
          <cell r="XU63">
            <v>0</v>
          </cell>
          <cell r="XV63">
            <v>0</v>
          </cell>
          <cell r="XW63">
            <v>0</v>
          </cell>
          <cell r="XX63">
            <v>0</v>
          </cell>
          <cell r="XY63">
            <v>0</v>
          </cell>
          <cell r="XZ63">
            <v>0</v>
          </cell>
          <cell r="YA63">
            <v>0</v>
          </cell>
          <cell r="YB63">
            <v>0</v>
          </cell>
          <cell r="YC63">
            <v>0</v>
          </cell>
          <cell r="YD63">
            <v>0</v>
          </cell>
          <cell r="YE63">
            <v>0</v>
          </cell>
          <cell r="YF63">
            <v>0</v>
          </cell>
          <cell r="YG63">
            <v>0</v>
          </cell>
          <cell r="YH63">
            <v>0</v>
          </cell>
          <cell r="YI63">
            <v>0</v>
          </cell>
          <cell r="YJ63">
            <v>0</v>
          </cell>
          <cell r="YK63">
            <v>0</v>
          </cell>
          <cell r="YL63">
            <v>4.1121735894017436E-2</v>
          </cell>
          <cell r="YM63">
            <v>1.5759025542254518E-2</v>
          </cell>
          <cell r="YN63">
            <v>4.2788142078363789E-2</v>
          </cell>
          <cell r="YO63">
            <v>4.1387339807941168E-2</v>
          </cell>
          <cell r="YP63">
            <v>4.4650572369721128E-2</v>
          </cell>
          <cell r="YQ63">
            <v>0</v>
          </cell>
          <cell r="YR63">
            <v>1.8395697619807367</v>
          </cell>
          <cell r="YS63">
            <v>0</v>
          </cell>
          <cell r="YT63">
            <v>0</v>
          </cell>
          <cell r="YU63">
            <v>0</v>
          </cell>
          <cell r="YV63">
            <v>2.2726038274210072E-2</v>
          </cell>
          <cell r="YW63">
            <v>0</v>
          </cell>
          <cell r="YX63">
            <v>5.4451288531303756</v>
          </cell>
          <cell r="YY63">
            <v>0</v>
          </cell>
          <cell r="YZ63">
            <v>1.0588566143395255</v>
          </cell>
          <cell r="ZA63">
            <v>1.918991342372329</v>
          </cell>
          <cell r="ZB63">
            <v>0</v>
          </cell>
          <cell r="ZC63">
            <v>0</v>
          </cell>
          <cell r="ZD63">
            <v>0</v>
          </cell>
          <cell r="ZE63">
            <v>2.370721219491756E-2</v>
          </cell>
          <cell r="ZF63">
            <v>0</v>
          </cell>
          <cell r="ZG63">
            <v>5.6802168328794149</v>
          </cell>
          <cell r="ZH63">
            <v>0</v>
          </cell>
          <cell r="ZI63">
            <v>1.1045716872098179</v>
          </cell>
          <cell r="ZJ63">
            <v>0.02</v>
          </cell>
          <cell r="ZK63">
            <v>3.3419823697522544</v>
          </cell>
          <cell r="ZL63">
            <v>3.3419823697522553</v>
          </cell>
          <cell r="ZM63">
            <v>3.3419823697522553</v>
          </cell>
          <cell r="ZN63">
            <v>3.3419823697522548</v>
          </cell>
          <cell r="ZO63">
            <v>3.3419823697522544</v>
          </cell>
          <cell r="ZP63">
            <v>3.3419823697522553</v>
          </cell>
          <cell r="ZQ63">
            <v>0</v>
          </cell>
          <cell r="ZR63">
            <v>256</v>
          </cell>
          <cell r="ZS63">
            <v>0</v>
          </cell>
          <cell r="ZT63">
            <v>256</v>
          </cell>
          <cell r="ZU63">
            <v>0</v>
          </cell>
          <cell r="ZV63">
            <v>0</v>
          </cell>
          <cell r="ZW63">
            <v>0</v>
          </cell>
        </row>
        <row r="64">
          <cell r="A64" t="str">
            <v>Zambia_10</v>
          </cell>
          <cell r="B64" t="str">
            <v>Zambia</v>
          </cell>
          <cell r="C64" t="str">
            <v>Limulunga Rural Health Center</v>
          </cell>
          <cell r="D64" t="str">
            <v>Health Center</v>
          </cell>
          <cell r="E64" t="str">
            <v>Primary</v>
          </cell>
          <cell r="F64" t="str">
            <v>Rural</v>
          </cell>
          <cell r="G64" t="str">
            <v>No</v>
          </cell>
          <cell r="H64">
            <v>39417</v>
          </cell>
          <cell r="I64">
            <v>9121</v>
          </cell>
          <cell r="J64">
            <v>5980</v>
          </cell>
          <cell r="K64">
            <v>16</v>
          </cell>
          <cell r="L64">
            <v>18</v>
          </cell>
          <cell r="M64" t="str">
            <v>USD</v>
          </cell>
          <cell r="N64">
            <v>1</v>
          </cell>
          <cell r="O64">
            <v>0</v>
          </cell>
          <cell r="P64">
            <v>0</v>
          </cell>
          <cell r="Q64">
            <v>0</v>
          </cell>
          <cell r="R64">
            <v>0</v>
          </cell>
          <cell r="S64" t="str">
            <v>Unknown</v>
          </cell>
          <cell r="T64">
            <v>5980</v>
          </cell>
          <cell r="U64" t="str">
            <v>Jan-10</v>
          </cell>
          <cell r="V64" t="str">
            <v>Dec-10</v>
          </cell>
          <cell r="W64">
            <v>76.166666666666671</v>
          </cell>
          <cell r="X64">
            <v>594.25</v>
          </cell>
          <cell r="Y64">
            <v>6</v>
          </cell>
          <cell r="Z64">
            <v>44.5</v>
          </cell>
          <cell r="AA64">
            <v>2</v>
          </cell>
          <cell r="AB64">
            <v>722.91666666666663</v>
          </cell>
          <cell r="AC64">
            <v>646.75</v>
          </cell>
          <cell r="AD64">
            <v>4.5944668587896258</v>
          </cell>
          <cell r="AE64">
            <v>8.2054755043227665</v>
          </cell>
          <cell r="AF64">
            <v>1</v>
          </cell>
          <cell r="AG64">
            <v>5</v>
          </cell>
          <cell r="AH64">
            <v>12</v>
          </cell>
          <cell r="AI64">
            <v>4</v>
          </cell>
          <cell r="AJ64">
            <v>12</v>
          </cell>
          <cell r="AK64">
            <v>7.5</v>
          </cell>
          <cell r="AL64">
            <v>7.5</v>
          </cell>
          <cell r="AM64">
            <v>15</v>
          </cell>
          <cell r="AN64">
            <v>17.5</v>
          </cell>
          <cell r="AO64">
            <v>17.5</v>
          </cell>
          <cell r="AP64">
            <v>0.8</v>
          </cell>
          <cell r="AQ64">
            <v>5</v>
          </cell>
          <cell r="AR64">
            <v>12</v>
          </cell>
          <cell r="AS64">
            <v>4</v>
          </cell>
          <cell r="AT64">
            <v>12</v>
          </cell>
          <cell r="AU64">
            <v>10</v>
          </cell>
          <cell r="AV64">
            <v>10</v>
          </cell>
          <cell r="AW64">
            <v>10</v>
          </cell>
          <cell r="AX64">
            <v>10</v>
          </cell>
          <cell r="AY64">
            <v>10</v>
          </cell>
          <cell r="AZ64">
            <v>60532.458333333336</v>
          </cell>
          <cell r="BA64" t="str">
            <v>1: Yes</v>
          </cell>
          <cell r="BB64">
            <v>0.02</v>
          </cell>
          <cell r="BC64">
            <v>0.06</v>
          </cell>
          <cell r="BD64" t="str">
            <v>1</v>
          </cell>
          <cell r="BE64">
            <v>0.08</v>
          </cell>
          <cell r="BF64" t="str">
            <v>N/A</v>
          </cell>
          <cell r="BG64" t="str">
            <v>N/A</v>
          </cell>
          <cell r="BH64" t="str">
            <v>1: Yes</v>
          </cell>
          <cell r="BI64" t="str">
            <v>N_INITIATION,N_STAGE,N_MONITORING,N_BLOOD: Initiation, WHO Staging, Routine clinical monitoring, Blood draws for CD4</v>
          </cell>
          <cell r="BJ64" t="str">
            <v>Complicated cases or cases requiring the doctor's opinion are referred to the doctor by the nurse. The doctor at this facility visits 1 - 2 times a week and sees patients but for the 2 days the clinic is open the nurse in charge sees the patients.</v>
          </cell>
          <cell r="BK64" t="str">
            <v>1: Yes</v>
          </cell>
          <cell r="BL64">
            <v>0.33581615339014859</v>
          </cell>
          <cell r="BM64" t="str">
            <v>1: Yes</v>
          </cell>
          <cell r="BN64">
            <v>0.02</v>
          </cell>
          <cell r="BO64">
            <v>0.06</v>
          </cell>
          <cell r="BP64" t="str">
            <v>1</v>
          </cell>
          <cell r="BQ64">
            <v>0.08</v>
          </cell>
          <cell r="BR64" t="str">
            <v>N/A</v>
          </cell>
          <cell r="BS64" t="str">
            <v>N/A</v>
          </cell>
          <cell r="BT64" t="str">
            <v>0: No</v>
          </cell>
          <cell r="BU64" t="str">
            <v>0: No</v>
          </cell>
          <cell r="BV64" t="str">
            <v>0: No</v>
          </cell>
          <cell r="BW64" t="str">
            <v>0: No</v>
          </cell>
          <cell r="BX64" t="str">
            <v>0: No</v>
          </cell>
          <cell r="BY64" t="str">
            <v>0: No</v>
          </cell>
          <cell r="BZ64" t="str">
            <v>1: Yes</v>
          </cell>
          <cell r="CA64" t="str">
            <v>disorganized</v>
          </cell>
          <cell r="CB64" t="str">
            <v>The patient charts did not seem to be organized in any sort of systematic way. They were all strewn all over the place. We used the ART register to sample the files and then looked for them in the piles that were kept in the data room.</v>
          </cell>
          <cell r="CC64">
            <v>40.939076743389684</v>
          </cell>
          <cell r="CD64">
            <v>7.5782629107497197</v>
          </cell>
          <cell r="CE64">
            <v>44.867924036655097</v>
          </cell>
          <cell r="CF64">
            <v>34.790569042104494</v>
          </cell>
          <cell r="CG64">
            <v>6.4401080822671224</v>
          </cell>
          <cell r="CH64">
            <v>38.129355450723395</v>
          </cell>
          <cell r="CI64">
            <v>36.355448851507951</v>
          </cell>
          <cell r="CJ64">
            <v>124.64725320517012</v>
          </cell>
          <cell r="CK64">
            <v>45.703992841895712</v>
          </cell>
          <cell r="CL64">
            <v>137.11197852568714</v>
          </cell>
          <cell r="CM64">
            <v>6.1485077012851912</v>
          </cell>
          <cell r="CN64">
            <v>1.1381548284825977</v>
          </cell>
          <cell r="CO64">
            <v>6.7385685859317013</v>
          </cell>
          <cell r="CP64">
            <v>6.4250675801436978</v>
          </cell>
          <cell r="CQ64">
            <v>22.028803131921247</v>
          </cell>
          <cell r="CR64">
            <v>8.0772278150377907</v>
          </cell>
          <cell r="CS64">
            <v>24.231683445113369</v>
          </cell>
          <cell r="CT64">
            <v>38.129355450723395</v>
          </cell>
          <cell r="CU64">
            <v>37.237999165746977</v>
          </cell>
          <cell r="CV64">
            <v>49.635519107865235</v>
          </cell>
          <cell r="CW64">
            <v>6.7385685859317013</v>
          </cell>
          <cell r="CX64">
            <v>6.5810399471752099</v>
          </cell>
          <cell r="CY64">
            <v>8.7720431109550212</v>
          </cell>
          <cell r="CZ64">
            <v>26.680963080755465</v>
          </cell>
          <cell r="DA64">
            <v>4.9389328979095675</v>
          </cell>
          <cell r="DB64">
            <v>27.881072810779816</v>
          </cell>
          <cell r="DC64">
            <v>95.59224963695938</v>
          </cell>
          <cell r="DD64">
            <v>35.050491533551764</v>
          </cell>
          <cell r="DE64">
            <v>105.15147460065531</v>
          </cell>
          <cell r="DF64">
            <v>9.9696096897559844E-2</v>
          </cell>
          <cell r="DG64">
            <v>1.8454818563715662E-2</v>
          </cell>
          <cell r="DH64">
            <v>0.10418042737581422</v>
          </cell>
          <cell r="DI64">
            <v>0.35719003671707733</v>
          </cell>
          <cell r="DJ64">
            <v>0.13096968012959503</v>
          </cell>
          <cell r="DK64">
            <v>0.39290904038878505</v>
          </cell>
          <cell r="DL64">
            <v>2.3599021646840841</v>
          </cell>
          <cell r="DM64">
            <v>0.43684324294174642</v>
          </cell>
          <cell r="DN64">
            <v>2.4660505649937297</v>
          </cell>
          <cell r="DO64">
            <v>8.45503050854993</v>
          </cell>
          <cell r="DP64">
            <v>3.1001778531349742</v>
          </cell>
          <cell r="DQ64">
            <v>9.3005335594049221</v>
          </cell>
          <cell r="DR64">
            <v>0</v>
          </cell>
          <cell r="DS64">
            <v>0</v>
          </cell>
          <cell r="DT64">
            <v>0</v>
          </cell>
          <cell r="DU64">
            <v>0</v>
          </cell>
          <cell r="DV64">
            <v>0</v>
          </cell>
          <cell r="DW64">
            <v>0</v>
          </cell>
          <cell r="DX64">
            <v>0</v>
          </cell>
          <cell r="DY64">
            <v>0</v>
          </cell>
          <cell r="DZ64">
            <v>0</v>
          </cell>
          <cell r="EA64">
            <v>0</v>
          </cell>
          <cell r="EB64">
            <v>0</v>
          </cell>
          <cell r="EC64">
            <v>0</v>
          </cell>
          <cell r="ED64">
            <v>1.0533297564010358</v>
          </cell>
          <cell r="EE64">
            <v>0.19498265375542218</v>
          </cell>
          <cell r="EF64">
            <v>1.1007085292644803</v>
          </cell>
          <cell r="EG64">
            <v>3.7738578146210746</v>
          </cell>
          <cell r="EH64">
            <v>1.3837478653610606</v>
          </cell>
          <cell r="EI64">
            <v>4.1512435960831819</v>
          </cell>
          <cell r="EJ64">
            <v>8.7733215015142534</v>
          </cell>
          <cell r="EK64">
            <v>1.6240360610903111</v>
          </cell>
          <cell r="EL64">
            <v>9.1679455061549806</v>
          </cell>
          <cell r="EM64">
            <v>31.432956021102793</v>
          </cell>
          <cell r="EN64">
            <v>11.525417207737689</v>
          </cell>
          <cell r="EO64">
            <v>34.576251623213068</v>
          </cell>
          <cell r="EP64">
            <v>0</v>
          </cell>
          <cell r="EQ64">
            <v>0</v>
          </cell>
          <cell r="ER64">
            <v>0</v>
          </cell>
          <cell r="ES64">
            <v>0</v>
          </cell>
          <cell r="ET64">
            <v>0</v>
          </cell>
          <cell r="EU64">
            <v>0</v>
          </cell>
          <cell r="EV64">
            <v>0.55331412103746402</v>
          </cell>
          <cell r="EW64">
            <v>0</v>
          </cell>
          <cell r="EX64">
            <v>1.106628242074928</v>
          </cell>
          <cell r="EY64">
            <v>0</v>
          </cell>
          <cell r="EZ64">
            <v>0.55331412103746402</v>
          </cell>
          <cell r="FA64">
            <v>1.3279538904899135E-2</v>
          </cell>
          <cell r="FB64">
            <v>1.659942363112392</v>
          </cell>
          <cell r="FC64">
            <v>0</v>
          </cell>
          <cell r="FD64">
            <v>0</v>
          </cell>
          <cell r="FE64">
            <v>3.8864783861671475</v>
          </cell>
          <cell r="FF64">
            <v>0.16599423631123919</v>
          </cell>
          <cell r="FG64">
            <v>1.2726224783861673</v>
          </cell>
          <cell r="FH64">
            <v>1.4386167146974065</v>
          </cell>
          <cell r="FI64">
            <v>0.10242438801772327</v>
          </cell>
          <cell r="FJ64">
            <v>0</v>
          </cell>
          <cell r="FK64">
            <v>0.20484877603544654</v>
          </cell>
          <cell r="FL64">
            <v>0</v>
          </cell>
          <cell r="FM64">
            <v>0.10242438801772327</v>
          </cell>
          <cell r="FN64">
            <v>2.458185312425358E-3</v>
          </cell>
          <cell r="FO64">
            <v>0.30727316405316979</v>
          </cell>
          <cell r="FP64">
            <v>0</v>
          </cell>
          <cell r="FQ64">
            <v>0</v>
          </cell>
          <cell r="FR64">
            <v>0.7194289014364883</v>
          </cell>
          <cell r="FS64">
            <v>3.0727316405316979E-2</v>
          </cell>
          <cell r="FT64">
            <v>0.23557609244076352</v>
          </cell>
          <cell r="FU64">
            <v>0.2663034088460805</v>
          </cell>
          <cell r="FV64">
            <v>0.60641465137892037</v>
          </cell>
          <cell r="FW64">
            <v>0</v>
          </cell>
          <cell r="FX64">
            <v>1.2128293027578407</v>
          </cell>
          <cell r="FY64">
            <v>0</v>
          </cell>
          <cell r="FZ64">
            <v>0.60641465137892037</v>
          </cell>
          <cell r="GA64">
            <v>1.4553951633094087E-2</v>
          </cell>
          <cell r="GB64">
            <v>1.8192439541367609</v>
          </cell>
          <cell r="GC64">
            <v>0</v>
          </cell>
          <cell r="GD64">
            <v>0</v>
          </cell>
          <cell r="GE64">
            <v>4.2594565112855367</v>
          </cell>
          <cell r="GF64">
            <v>0.18192439541367608</v>
          </cell>
          <cell r="GG64">
            <v>1.3947536981715167</v>
          </cell>
          <cell r="GH64">
            <v>1.5766780935851927</v>
          </cell>
          <cell r="GI64">
            <v>31133.47526281279</v>
          </cell>
          <cell r="GJ64">
            <v>0</v>
          </cell>
          <cell r="GK64">
            <v>7620.3073376060256</v>
          </cell>
          <cell r="GL64">
            <v>0</v>
          </cell>
          <cell r="GM64">
            <v>8530.0630327643466</v>
          </cell>
          <cell r="GN64">
            <v>7507.4968800896841</v>
          </cell>
          <cell r="GO64">
            <v>2597.4575374918036</v>
          </cell>
          <cell r="GP64">
            <v>0</v>
          </cell>
          <cell r="GQ64" t="str">
            <v/>
          </cell>
          <cell r="GR64">
            <v>6345.5803033187394</v>
          </cell>
          <cell r="GS64">
            <v>3934.2663451572653</v>
          </cell>
          <cell r="GT64">
            <v>0</v>
          </cell>
          <cell r="GU64">
            <v>1</v>
          </cell>
          <cell r="GV64">
            <v>0</v>
          </cell>
          <cell r="GW64">
            <v>9.9696096897559844E-2</v>
          </cell>
          <cell r="GX64">
            <v>0</v>
          </cell>
          <cell r="GY64">
            <v>0</v>
          </cell>
          <cell r="GZ64">
            <v>1.659942363112392</v>
          </cell>
          <cell r="HA64">
            <v>2.0640000000000001</v>
          </cell>
          <cell r="HB64">
            <v>199.99986427440663</v>
          </cell>
          <cell r="HC64">
            <v>205.09829442209437</v>
          </cell>
          <cell r="HD64">
            <v>590.68134660264684</v>
          </cell>
          <cell r="HE64">
            <v>87.875769698689524</v>
          </cell>
          <cell r="HF64">
            <v>7.8454639676798452</v>
          </cell>
          <cell r="HG64">
            <v>182.07431553481049</v>
          </cell>
          <cell r="HH64">
            <v>17.925548739596135</v>
          </cell>
          <cell r="HI64">
            <v>186.63944792410587</v>
          </cell>
          <cell r="HJ64">
            <v>18.458846497988489</v>
          </cell>
          <cell r="HK64">
            <v>537.52002540840874</v>
          </cell>
          <cell r="HL64">
            <v>53.161321194238212</v>
          </cell>
          <cell r="HM64">
            <v>81.048825761059675</v>
          </cell>
          <cell r="HN64">
            <v>6.8269439376298386</v>
          </cell>
          <cell r="HO64">
            <v>7.1393722105886592</v>
          </cell>
          <cell r="HP64">
            <v>0.70609175709118599</v>
          </cell>
          <cell r="HQ64">
            <v>164</v>
          </cell>
          <cell r="HR64">
            <v>318</v>
          </cell>
          <cell r="HS64">
            <v>157</v>
          </cell>
          <cell r="HT64">
            <v>62.999999999999993</v>
          </cell>
          <cell r="HU64" t="str">
            <v>1: Yes</v>
          </cell>
          <cell r="HV64" t="str">
            <v>2</v>
          </cell>
          <cell r="HW64" t="str">
            <v>25</v>
          </cell>
          <cell r="HX64" t="str">
            <v>NVP,ABC,DDI: NVP, ABC, DDI</v>
          </cell>
          <cell r="HY64" t="str">
            <v>1: Yes</v>
          </cell>
          <cell r="HZ64" t="str">
            <v>1: Yes</v>
          </cell>
          <cell r="IA64" t="str">
            <v>0: No</v>
          </cell>
          <cell r="IB64" t="str">
            <v>1: Yes</v>
          </cell>
          <cell r="IC64" t="str">
            <v>0: No</v>
          </cell>
          <cell r="ID64">
            <v>0</v>
          </cell>
          <cell r="IE64">
            <v>281</v>
          </cell>
          <cell r="IF64">
            <v>0.5</v>
          </cell>
          <cell r="IG64">
            <v>162.5</v>
          </cell>
          <cell r="IH64">
            <v>59</v>
          </cell>
          <cell r="II64">
            <v>97.5</v>
          </cell>
          <cell r="IJ64">
            <v>0</v>
          </cell>
          <cell r="IK64">
            <v>58.5</v>
          </cell>
          <cell r="IL64">
            <v>0</v>
          </cell>
          <cell r="IM64">
            <v>0</v>
          </cell>
          <cell r="IN64">
            <v>69.71867927321955</v>
          </cell>
          <cell r="IO64">
            <v>99.892548173530486</v>
          </cell>
          <cell r="IP64">
            <v>147.492015144785</v>
          </cell>
          <cell r="IQ64">
            <v>172.19218647545318</v>
          </cell>
          <cell r="IR64">
            <v>165.30723184635235</v>
          </cell>
          <cell r="IS64">
            <v>194.52270660151873</v>
          </cell>
          <cell r="IT64">
            <v>140.60706051568417</v>
          </cell>
          <cell r="IU64">
            <v>169.82253527085052</v>
          </cell>
          <cell r="IV64">
            <v>3451.7</v>
          </cell>
          <cell r="IW64">
            <v>0</v>
          </cell>
          <cell r="IX64">
            <v>984.55</v>
          </cell>
          <cell r="IY64">
            <v>85</v>
          </cell>
          <cell r="IZ64">
            <v>1855</v>
          </cell>
          <cell r="JA64">
            <v>0</v>
          </cell>
          <cell r="JB64">
            <v>52</v>
          </cell>
          <cell r="JC64">
            <v>9256.2199999999993</v>
          </cell>
          <cell r="JD64">
            <v>3675</v>
          </cell>
          <cell r="JE64">
            <v>0</v>
          </cell>
          <cell r="JF64">
            <v>1015</v>
          </cell>
          <cell r="JG64">
            <v>85</v>
          </cell>
          <cell r="JH64">
            <v>1855</v>
          </cell>
          <cell r="JI64">
            <v>0</v>
          </cell>
          <cell r="JJ64">
            <v>52</v>
          </cell>
          <cell r="JK64">
            <v>9696</v>
          </cell>
          <cell r="JL64">
            <v>228</v>
          </cell>
          <cell r="JM64">
            <v>53</v>
          </cell>
          <cell r="JN64">
            <v>138.5</v>
          </cell>
          <cell r="JO64">
            <v>24</v>
          </cell>
          <cell r="JP64">
            <v>17</v>
          </cell>
          <cell r="JQ64">
            <v>137</v>
          </cell>
          <cell r="JR64">
            <v>0</v>
          </cell>
          <cell r="JS64">
            <v>57.5</v>
          </cell>
          <cell r="JT64">
            <v>0</v>
          </cell>
          <cell r="JU64">
            <v>0</v>
          </cell>
          <cell r="JV64">
            <v>6.3299278719038865</v>
          </cell>
          <cell r="JW64" t="str">
            <v/>
          </cell>
          <cell r="JX64" t="str">
            <v/>
          </cell>
          <cell r="JY64">
            <v>2.9200245362438397</v>
          </cell>
          <cell r="JZ64">
            <v>5.1900501300843969</v>
          </cell>
          <cell r="KA64" t="str">
            <v/>
          </cell>
          <cell r="KB64" t="str">
            <v/>
          </cell>
          <cell r="KC64" t="str">
            <v/>
          </cell>
          <cell r="KD64">
            <v>8.2799246991137352</v>
          </cell>
          <cell r="KE64" t="str">
            <v/>
          </cell>
          <cell r="KF64" t="str">
            <v>Tenofovir/Emtricitabine</v>
          </cell>
          <cell r="KG64">
            <v>14.349895297924997</v>
          </cell>
          <cell r="KH64" t="str">
            <v>1: Yes</v>
          </cell>
          <cell r="KI64" t="str">
            <v>2</v>
          </cell>
          <cell r="KJ64" t="str">
            <v>25</v>
          </cell>
          <cell r="KK64" t="str">
            <v>NVP,ABC,DDI: NVP, ABC, DDI</v>
          </cell>
          <cell r="KL64" t="str">
            <v>1: Yes</v>
          </cell>
          <cell r="KM64">
            <v>281</v>
          </cell>
          <cell r="KN64">
            <v>163</v>
          </cell>
          <cell r="KO64">
            <v>156.5</v>
          </cell>
          <cell r="KP64">
            <v>60</v>
          </cell>
          <cell r="KQ64">
            <v>5.1046229655511812</v>
          </cell>
          <cell r="KR64">
            <v>43.962757304895106</v>
          </cell>
          <cell r="KS64">
            <v>0.51168862935600679</v>
          </cell>
          <cell r="KT64">
            <v>1.6505092099606229E-2</v>
          </cell>
          <cell r="KU64">
            <v>0.84308603876987609</v>
          </cell>
          <cell r="KV64">
            <v>1.6505092099606229E-2</v>
          </cell>
          <cell r="KW64">
            <v>1.7352057001232362</v>
          </cell>
          <cell r="KX64">
            <v>16.469266355108392</v>
          </cell>
          <cell r="KY64">
            <v>0</v>
          </cell>
          <cell r="KZ64">
            <v>0</v>
          </cell>
          <cell r="LA64">
            <v>0</v>
          </cell>
          <cell r="LB64">
            <v>0</v>
          </cell>
          <cell r="LC64">
            <v>0.92559245684228209</v>
          </cell>
          <cell r="LD64">
            <v>8.7850268742962765</v>
          </cell>
          <cell r="LE64">
            <v>0</v>
          </cell>
          <cell r="LF64">
            <v>0</v>
          </cell>
          <cell r="LG64">
            <v>0</v>
          </cell>
          <cell r="LH64">
            <v>0</v>
          </cell>
          <cell r="LI64">
            <v>3.6666865263214494</v>
          </cell>
          <cell r="LJ64">
            <v>31.669299901983699</v>
          </cell>
          <cell r="LK64">
            <v>0.3568476299631308</v>
          </cell>
          <cell r="LL64">
            <v>0</v>
          </cell>
          <cell r="LM64">
            <v>0.59566489917300702</v>
          </cell>
          <cell r="LN64">
            <v>0</v>
          </cell>
          <cell r="LO64">
            <v>1.4214313471301248</v>
          </cell>
          <cell r="LP64">
            <v>12.276952310811801</v>
          </cell>
          <cell r="LQ64">
            <v>0.13833590729326975</v>
          </cell>
          <cell r="LR64">
            <v>0</v>
          </cell>
          <cell r="LS64">
            <v>0.23091604749726277</v>
          </cell>
          <cell r="LT64">
            <v>0</v>
          </cell>
          <cell r="LU64">
            <v>0</v>
          </cell>
          <cell r="LV64">
            <v>0</v>
          </cell>
          <cell r="LW64">
            <v>0</v>
          </cell>
          <cell r="LX64">
            <v>0</v>
          </cell>
          <cell r="LY64">
            <v>0</v>
          </cell>
          <cell r="LZ64">
            <v>0</v>
          </cell>
          <cell r="MA64">
            <v>1.6505092099606232E-2</v>
          </cell>
          <cell r="MB64">
            <v>1.6505092099606232E-2</v>
          </cell>
          <cell r="MC64">
            <v>1.6505092099606232E-2</v>
          </cell>
          <cell r="MD64">
            <v>1.6505092099606229E-2</v>
          </cell>
          <cell r="ME64">
            <v>1.6505092099606232E-2</v>
          </cell>
          <cell r="MF64">
            <v>1.6505092099606229E-2</v>
          </cell>
          <cell r="MG64">
            <v>0</v>
          </cell>
          <cell r="MH64">
            <v>0</v>
          </cell>
          <cell r="MI64">
            <v>0</v>
          </cell>
          <cell r="MJ64">
            <v>0</v>
          </cell>
          <cell r="MK64">
            <v>0</v>
          </cell>
          <cell r="ML64">
            <v>0</v>
          </cell>
          <cell r="MM64">
            <v>5.1046229655511812</v>
          </cell>
          <cell r="MN64">
            <v>43.962757304895106</v>
          </cell>
          <cell r="MO64">
            <v>0.51168862935600679</v>
          </cell>
          <cell r="MP64">
            <v>1.6505092099606229E-2</v>
          </cell>
          <cell r="MQ64">
            <v>0.84308603876987609</v>
          </cell>
          <cell r="MR64">
            <v>1.6505092099606229E-2</v>
          </cell>
          <cell r="MS64">
            <v>0</v>
          </cell>
          <cell r="MT64">
            <v>0.59619596541786746</v>
          </cell>
          <cell r="MU64">
            <v>0</v>
          </cell>
          <cell r="MV64">
            <v>0</v>
          </cell>
          <cell r="MW64">
            <v>0</v>
          </cell>
          <cell r="MX64">
            <v>0.36795389048991356</v>
          </cell>
          <cell r="MY64">
            <v>0</v>
          </cell>
          <cell r="MZ64">
            <v>0</v>
          </cell>
          <cell r="NA64">
            <v>0</v>
          </cell>
          <cell r="NB64">
            <v>0.61141210374639776</v>
          </cell>
          <cell r="NC64" t="str">
            <v/>
          </cell>
          <cell r="ND64">
            <v>6.1501364299765218</v>
          </cell>
          <cell r="NE64">
            <v>0</v>
          </cell>
          <cell r="NF64">
            <v>0</v>
          </cell>
          <cell r="NG64" t="str">
            <v>N/A</v>
          </cell>
          <cell r="NH64">
            <v>1.9643801425640377</v>
          </cell>
          <cell r="NI64" t="str">
            <v>N/A</v>
          </cell>
          <cell r="NJ64" t="str">
            <v>N/A</v>
          </cell>
          <cell r="NK64" t="str">
            <v>N/A</v>
          </cell>
          <cell r="NL64">
            <v>0.55439219916661386</v>
          </cell>
          <cell r="NM64">
            <v>392.21000000000004</v>
          </cell>
          <cell r="NN64">
            <v>34.480000000000004</v>
          </cell>
          <cell r="NO64">
            <v>431</v>
          </cell>
          <cell r="NP64">
            <v>0</v>
          </cell>
          <cell r="NQ64">
            <v>266</v>
          </cell>
          <cell r="NR64">
            <v>0</v>
          </cell>
          <cell r="NS64">
            <v>442</v>
          </cell>
          <cell r="NT64">
            <v>0</v>
          </cell>
          <cell r="NU64">
            <v>0</v>
          </cell>
          <cell r="NV64">
            <v>5.3242456259282784</v>
          </cell>
          <cell r="NW64">
            <v>0.52836542320349966</v>
          </cell>
          <cell r="NX64">
            <v>0</v>
          </cell>
          <cell r="NY64">
            <v>0</v>
          </cell>
          <cell r="NZ64">
            <v>0.36886554637617208</v>
          </cell>
          <cell r="OA64">
            <v>0.14299478472772129</v>
          </cell>
          <cell r="OB64">
            <v>0</v>
          </cell>
          <cell r="OC64">
            <v>1.6505092099606232E-2</v>
          </cell>
          <cell r="OD64">
            <v>0</v>
          </cell>
          <cell r="OE64">
            <v>0.52836542320349966</v>
          </cell>
          <cell r="OF64">
            <v>0</v>
          </cell>
          <cell r="OG64">
            <v>5.99768071124855E-2</v>
          </cell>
          <cell r="OH64">
            <v>0</v>
          </cell>
          <cell r="OI64">
            <v>0</v>
          </cell>
          <cell r="OJ64">
            <v>0</v>
          </cell>
          <cell r="OK64">
            <v>3.7015848473134903E-2</v>
          </cell>
          <cell r="OL64">
            <v>0</v>
          </cell>
          <cell r="OM64">
            <v>0</v>
          </cell>
          <cell r="ON64">
            <v>0</v>
          </cell>
          <cell r="OO64">
            <v>6.1507537688442214E-2</v>
          </cell>
          <cell r="OP64">
            <v>11.918172124688642</v>
          </cell>
          <cell r="OQ64">
            <v>11.918172124688644</v>
          </cell>
          <cell r="OR64">
            <v>11.918172124688642</v>
          </cell>
          <cell r="OS64">
            <v>11.918172124688642</v>
          </cell>
          <cell r="OT64">
            <v>11.918172124688644</v>
          </cell>
          <cell r="OU64">
            <v>11.918172124688642</v>
          </cell>
          <cell r="OV64">
            <v>11.918172124688642</v>
          </cell>
          <cell r="OW64">
            <v>3.9922821650973703</v>
          </cell>
          <cell r="OX64">
            <v>3.9922821650973703</v>
          </cell>
          <cell r="OY64">
            <v>3.9922821650973703</v>
          </cell>
          <cell r="OZ64">
            <v>3.9922821650973699</v>
          </cell>
          <cell r="PA64">
            <v>3.9922821650973703</v>
          </cell>
          <cell r="PB64">
            <v>3.9922821650973699</v>
          </cell>
          <cell r="PC64">
            <v>9.8920828634915754</v>
          </cell>
          <cell r="PD64">
            <v>0</v>
          </cell>
          <cell r="PE64">
            <v>9.8920828634915736</v>
          </cell>
          <cell r="PF64">
            <v>9.8920828634915736</v>
          </cell>
          <cell r="PG64">
            <v>9.8920828634915718</v>
          </cell>
          <cell r="PH64">
            <v>9.8920828634915736</v>
          </cell>
          <cell r="PI64">
            <v>2.0260892611970696</v>
          </cell>
          <cell r="PJ64">
            <v>0</v>
          </cell>
          <cell r="PK64">
            <v>2.0260892611970696</v>
          </cell>
          <cell r="PL64">
            <v>2.0260892611970696</v>
          </cell>
          <cell r="PM64">
            <v>2.0260892611970691</v>
          </cell>
          <cell r="PN64">
            <v>2.0260892611970696</v>
          </cell>
          <cell r="PO64">
            <v>0</v>
          </cell>
          <cell r="PP64">
            <v>0.7</v>
          </cell>
          <cell r="PQ64">
            <v>0</v>
          </cell>
          <cell r="PR64">
            <v>1</v>
          </cell>
          <cell r="PS64">
            <v>1</v>
          </cell>
          <cell r="PT64" t="str">
            <v>1: Yes</v>
          </cell>
          <cell r="PU64" t="str">
            <v>1: Yes</v>
          </cell>
          <cell r="PV64">
            <v>1</v>
          </cell>
          <cell r="PW64" t="str">
            <v>1: Yes</v>
          </cell>
          <cell r="PX64" t="str">
            <v>0: All patients when initiated</v>
          </cell>
          <cell r="PY64">
            <v>1</v>
          </cell>
          <cell r="PZ64" t="str">
            <v>1: Yes</v>
          </cell>
          <cell r="QA64" t="str">
            <v>PW: Pregnant women</v>
          </cell>
          <cell r="QB64">
            <v>30</v>
          </cell>
          <cell r="QC64">
            <v>0.66867742928289653</v>
          </cell>
          <cell r="QD64">
            <v>0</v>
          </cell>
          <cell r="QE64">
            <v>3.9427365177905753</v>
          </cell>
          <cell r="QF64">
            <v>0</v>
          </cell>
          <cell r="QG64">
            <v>0.37806418837924921</v>
          </cell>
          <cell r="QH64">
            <v>0.58124947950697592</v>
          </cell>
          <cell r="QI64">
            <v>2.3304932447000231</v>
          </cell>
          <cell r="QJ64">
            <v>3.9922821650973703</v>
          </cell>
          <cell r="QK64">
            <v>2.4669099931551856E-2</v>
          </cell>
          <cell r="QL64">
            <v>0.66867742928289653</v>
          </cell>
          <cell r="QM64">
            <v>0</v>
          </cell>
          <cell r="QN64">
            <v>3.9427365177905753</v>
          </cell>
          <cell r="QO64">
            <v>0</v>
          </cell>
          <cell r="QP64">
            <v>0.37806418837924927</v>
          </cell>
          <cell r="QQ64">
            <v>0.58124947950697603</v>
          </cell>
          <cell r="QR64">
            <v>2.3304932447000231</v>
          </cell>
          <cell r="QS64">
            <v>3.9922821650973703</v>
          </cell>
          <cell r="QT64">
            <v>2.4669099931551856E-2</v>
          </cell>
          <cell r="QU64">
            <v>0.66867742928289664</v>
          </cell>
          <cell r="QV64">
            <v>0</v>
          </cell>
          <cell r="QW64">
            <v>3.9427365177905762</v>
          </cell>
          <cell r="QX64">
            <v>0</v>
          </cell>
          <cell r="QY64">
            <v>0.37806418837924927</v>
          </cell>
          <cell r="QZ64">
            <v>0.58124947950697603</v>
          </cell>
          <cell r="RA64">
            <v>2.3304932447000235</v>
          </cell>
          <cell r="RB64">
            <v>3.9922821650973703</v>
          </cell>
          <cell r="RC64">
            <v>2.466909993155186E-2</v>
          </cell>
          <cell r="RD64">
            <v>0</v>
          </cell>
          <cell r="RE64">
            <v>0</v>
          </cell>
          <cell r="RF64">
            <v>0</v>
          </cell>
          <cell r="RG64">
            <v>0</v>
          </cell>
          <cell r="RH64">
            <v>0</v>
          </cell>
          <cell r="RI64">
            <v>0</v>
          </cell>
          <cell r="RJ64">
            <v>0</v>
          </cell>
          <cell r="RK64">
            <v>0</v>
          </cell>
          <cell r="RL64">
            <v>0</v>
          </cell>
          <cell r="RM64">
            <v>0</v>
          </cell>
          <cell r="RN64">
            <v>0</v>
          </cell>
          <cell r="RO64">
            <v>0</v>
          </cell>
          <cell r="RP64">
            <v>0</v>
          </cell>
          <cell r="RQ64">
            <v>0</v>
          </cell>
          <cell r="RR64">
            <v>0</v>
          </cell>
          <cell r="RS64">
            <v>0</v>
          </cell>
          <cell r="RT64">
            <v>0</v>
          </cell>
          <cell r="RU64">
            <v>0</v>
          </cell>
          <cell r="RV64">
            <v>0</v>
          </cell>
          <cell r="RW64">
            <v>2.1948502816189794</v>
          </cell>
          <cell r="RX64">
            <v>2.3532862760801887</v>
          </cell>
          <cell r="RY64">
            <v>0.84953107700907771</v>
          </cell>
          <cell r="RZ64">
            <v>2.2691087870972209</v>
          </cell>
          <cell r="SA64">
            <v>6.4588346675656982</v>
          </cell>
          <cell r="SB64">
            <v>2.7127268214997651</v>
          </cell>
          <cell r="SC64">
            <v>7.0503253801024242</v>
          </cell>
          <cell r="SD64">
            <v>0.59393558803200386</v>
          </cell>
          <cell r="SE64">
            <v>0.1099438579519023</v>
          </cell>
          <cell r="SF64">
            <v>0.62065081101880315</v>
          </cell>
          <cell r="SG64">
            <v>2.1279456377787538</v>
          </cell>
          <cell r="SH64">
            <v>0.78024673385220988</v>
          </cell>
          <cell r="SI64">
            <v>2.3407402015566294</v>
          </cell>
          <cell r="SJ64">
            <v>0.54392754219843575</v>
          </cell>
          <cell r="SK64">
            <v>0.54392754219843575</v>
          </cell>
          <cell r="SL64">
            <v>0.54392754219843575</v>
          </cell>
          <cell r="SM64">
            <v>0.54392754219843564</v>
          </cell>
          <cell r="SN64">
            <v>0.54392754219843575</v>
          </cell>
          <cell r="SO64">
            <v>0.54392754219843575</v>
          </cell>
          <cell r="SP64">
            <v>0.27003766324401546</v>
          </cell>
          <cell r="SQ64">
            <v>4.9986872461604187E-2</v>
          </cell>
          <cell r="SR64">
            <v>0.28218395744453972</v>
          </cell>
          <cell r="SS64">
            <v>0.96748785409556481</v>
          </cell>
          <cell r="ST64">
            <v>0.35474554650170714</v>
          </cell>
          <cell r="SU64">
            <v>1.0642366395051213</v>
          </cell>
          <cell r="SV64">
            <v>0</v>
          </cell>
          <cell r="SW64">
            <v>0</v>
          </cell>
          <cell r="SX64">
            <v>0</v>
          </cell>
          <cell r="SY64">
            <v>0</v>
          </cell>
          <cell r="SZ64">
            <v>0</v>
          </cell>
          <cell r="TA64">
            <v>0</v>
          </cell>
          <cell r="TB64">
            <v>0</v>
          </cell>
          <cell r="TC64">
            <v>0</v>
          </cell>
          <cell r="TD64">
            <v>0</v>
          </cell>
          <cell r="TE64">
            <v>0</v>
          </cell>
          <cell r="TF64">
            <v>0</v>
          </cell>
          <cell r="TG64">
            <v>0</v>
          </cell>
          <cell r="TH64">
            <v>0.78694948814452381</v>
          </cell>
          <cell r="TI64">
            <v>0.14567280439713545</v>
          </cell>
          <cell r="TJ64">
            <v>0.82234647643544212</v>
          </cell>
          <cell r="TK64">
            <v>2.8194736334929442</v>
          </cell>
          <cell r="TL64">
            <v>1.033806998947413</v>
          </cell>
          <cell r="TM64">
            <v>3.1014209968422382</v>
          </cell>
          <cell r="TN64">
            <v>0</v>
          </cell>
          <cell r="TO64">
            <v>0</v>
          </cell>
          <cell r="TP64">
            <v>0</v>
          </cell>
          <cell r="TQ64">
            <v>0</v>
          </cell>
          <cell r="TR64">
            <v>0</v>
          </cell>
          <cell r="TS64">
            <v>0</v>
          </cell>
          <cell r="TT64">
            <v>0</v>
          </cell>
          <cell r="TU64">
            <v>0</v>
          </cell>
          <cell r="TV64">
            <v>0</v>
          </cell>
          <cell r="TW64">
            <v>0</v>
          </cell>
          <cell r="TX64">
            <v>0</v>
          </cell>
          <cell r="TY64">
            <v>0</v>
          </cell>
          <cell r="TZ64">
            <v>0.44907369287772758</v>
          </cell>
          <cell r="UA64">
            <v>0.44907369287772764</v>
          </cell>
          <cell r="UB64">
            <v>0</v>
          </cell>
          <cell r="UC64">
            <v>0</v>
          </cell>
          <cell r="UD64">
            <v>1</v>
          </cell>
          <cell r="UE64">
            <v>0</v>
          </cell>
          <cell r="UF64">
            <v>2</v>
          </cell>
          <cell r="UG64">
            <v>0</v>
          </cell>
          <cell r="UH64">
            <v>0</v>
          </cell>
          <cell r="UI64">
            <v>0</v>
          </cell>
          <cell r="UJ64">
            <v>0.16754526437753978</v>
          </cell>
          <cell r="UK64">
            <v>0.16754526437753978</v>
          </cell>
          <cell r="UL64">
            <v>0.16754526437753975</v>
          </cell>
          <cell r="UM64">
            <v>0.16754526437753978</v>
          </cell>
          <cell r="UN64">
            <v>0.16754526437753972</v>
          </cell>
          <cell r="UO64">
            <v>0.16754526437753975</v>
          </cell>
          <cell r="UP64">
            <v>0.16754526437753975</v>
          </cell>
          <cell r="UQ64">
            <v>8.3772632188769888E-2</v>
          </cell>
          <cell r="UR64">
            <v>8.3772632188769874E-2</v>
          </cell>
          <cell r="US64">
            <v>8.3772632188769888E-2</v>
          </cell>
          <cell r="UT64">
            <v>8.3772632188769861E-2</v>
          </cell>
          <cell r="UU64">
            <v>8.3772632188769874E-2</v>
          </cell>
          <cell r="UV64">
            <v>8.3772632188769874E-2</v>
          </cell>
          <cell r="UW64">
            <v>4.1886316094384944E-2</v>
          </cell>
          <cell r="UX64">
            <v>4.1886316094384944E-2</v>
          </cell>
          <cell r="UY64">
            <v>4.1886316094384937E-2</v>
          </cell>
          <cell r="UZ64">
            <v>4.1886316094384944E-2</v>
          </cell>
          <cell r="VA64">
            <v>4.188631609438493E-2</v>
          </cell>
          <cell r="VB64">
            <v>4.1886316094384937E-2</v>
          </cell>
          <cell r="VC64">
            <v>4.1886316094384937E-2</v>
          </cell>
          <cell r="VD64">
            <v>0</v>
          </cell>
          <cell r="VE64">
            <v>0</v>
          </cell>
          <cell r="VF64">
            <v>0</v>
          </cell>
          <cell r="VG64">
            <v>0</v>
          </cell>
          <cell r="VH64">
            <v>0</v>
          </cell>
          <cell r="VI64">
            <v>0</v>
          </cell>
          <cell r="VJ64">
            <v>0</v>
          </cell>
          <cell r="VK64">
            <v>0</v>
          </cell>
          <cell r="VL64">
            <v>0</v>
          </cell>
          <cell r="VM64">
            <v>0</v>
          </cell>
          <cell r="VN64">
            <v>0</v>
          </cell>
          <cell r="VO64">
            <v>0</v>
          </cell>
          <cell r="VP64">
            <v>0</v>
          </cell>
          <cell r="VQ64">
            <v>0</v>
          </cell>
          <cell r="VR64">
            <v>0</v>
          </cell>
          <cell r="VS64">
            <v>0</v>
          </cell>
          <cell r="VT64">
            <v>0</v>
          </cell>
          <cell r="VU64">
            <v>0</v>
          </cell>
          <cell r="VV64">
            <v>4.1886316094384944E-2</v>
          </cell>
          <cell r="VW64">
            <v>4.1886316094384937E-2</v>
          </cell>
          <cell r="VX64">
            <v>4.1886316094384944E-2</v>
          </cell>
          <cell r="VY64">
            <v>4.188631609438493E-2</v>
          </cell>
          <cell r="VZ64">
            <v>4.1886316094384937E-2</v>
          </cell>
          <cell r="WA64">
            <v>4.1886316094384937E-2</v>
          </cell>
          <cell r="WB64">
            <v>0</v>
          </cell>
          <cell r="WC64">
            <v>0</v>
          </cell>
          <cell r="WD64">
            <v>0</v>
          </cell>
          <cell r="WE64">
            <v>0</v>
          </cell>
          <cell r="WF64">
            <v>0</v>
          </cell>
          <cell r="WG64">
            <v>0</v>
          </cell>
          <cell r="WH64">
            <v>0</v>
          </cell>
          <cell r="WI64">
            <v>0</v>
          </cell>
          <cell r="WJ64">
            <v>0</v>
          </cell>
          <cell r="WK64">
            <v>0</v>
          </cell>
          <cell r="WL64">
            <v>0</v>
          </cell>
          <cell r="WM64">
            <v>0</v>
          </cell>
          <cell r="WN64">
            <v>4.1886316094384944E-2</v>
          </cell>
          <cell r="WO64">
            <v>1.9028288991990854</v>
          </cell>
          <cell r="WP64">
            <v>2.0854398607756099</v>
          </cell>
          <cell r="WQ64">
            <v>0.35223407119535322</v>
          </cell>
          <cell r="WR64">
            <v>1.9884181438447359</v>
          </cell>
          <cell r="WS64">
            <v>6.8174336360390946</v>
          </cell>
          <cell r="WT64">
            <v>2.4997256665476684</v>
          </cell>
          <cell r="WU64">
            <v>7.4991769996430033</v>
          </cell>
          <cell r="WV64">
            <v>1.313490900492706</v>
          </cell>
          <cell r="WW64">
            <v>0.24314127641919453</v>
          </cell>
          <cell r="WX64">
            <v>1.3725717217212592</v>
          </cell>
          <cell r="WY64">
            <v>4.7059601887586027</v>
          </cell>
          <cell r="WZ64">
            <v>1.7255187358781545</v>
          </cell>
          <cell r="XA64">
            <v>5.1765562076344631</v>
          </cell>
          <cell r="XB64">
            <v>0</v>
          </cell>
          <cell r="XC64">
            <v>0</v>
          </cell>
          <cell r="XD64">
            <v>0</v>
          </cell>
          <cell r="XE64">
            <v>0</v>
          </cell>
          <cell r="XF64">
            <v>0</v>
          </cell>
          <cell r="XG64">
            <v>0</v>
          </cell>
          <cell r="XH64">
            <v>0</v>
          </cell>
          <cell r="XI64">
            <v>0</v>
          </cell>
          <cell r="XJ64">
            <v>0</v>
          </cell>
          <cell r="XK64">
            <v>0</v>
          </cell>
          <cell r="XL64">
            <v>0</v>
          </cell>
          <cell r="XM64">
            <v>0</v>
          </cell>
          <cell r="XN64">
            <v>0</v>
          </cell>
          <cell r="XO64">
            <v>0</v>
          </cell>
          <cell r="XP64">
            <v>0</v>
          </cell>
          <cell r="XQ64">
            <v>0</v>
          </cell>
          <cell r="XR64">
            <v>0</v>
          </cell>
          <cell r="XS64">
            <v>0</v>
          </cell>
          <cell r="XT64">
            <v>0</v>
          </cell>
          <cell r="XU64">
            <v>0</v>
          </cell>
          <cell r="XV64">
            <v>0</v>
          </cell>
          <cell r="XW64">
            <v>0</v>
          </cell>
          <cell r="XX64">
            <v>0</v>
          </cell>
          <cell r="XY64">
            <v>0</v>
          </cell>
          <cell r="XZ64">
            <v>0</v>
          </cell>
          <cell r="YA64">
            <v>0</v>
          </cell>
          <cell r="YB64">
            <v>0</v>
          </cell>
          <cell r="YC64">
            <v>0</v>
          </cell>
          <cell r="YD64">
            <v>0</v>
          </cell>
          <cell r="YE64">
            <v>0</v>
          </cell>
          <cell r="YF64">
            <v>0.58933799870637937</v>
          </cell>
          <cell r="YG64">
            <v>0.10909279477615871</v>
          </cell>
          <cell r="YH64">
            <v>0.61584642212347662</v>
          </cell>
          <cell r="YI64">
            <v>2.1114734472804915</v>
          </cell>
          <cell r="YJ64">
            <v>0.77420693066951352</v>
          </cell>
          <cell r="YK64">
            <v>2.3226207920085402</v>
          </cell>
          <cell r="YL64">
            <v>0</v>
          </cell>
          <cell r="YM64">
            <v>0</v>
          </cell>
          <cell r="YN64">
            <v>0</v>
          </cell>
          <cell r="YO64">
            <v>0</v>
          </cell>
          <cell r="YP64">
            <v>0</v>
          </cell>
          <cell r="YQ64">
            <v>0</v>
          </cell>
          <cell r="YR64">
            <v>0.23699919519023299</v>
          </cell>
          <cell r="YS64">
            <v>0.19583780696744715</v>
          </cell>
          <cell r="YT64">
            <v>0</v>
          </cell>
          <cell r="YU64">
            <v>0</v>
          </cell>
          <cell r="YV64">
            <v>0.35233880351614644</v>
          </cell>
          <cell r="YW64">
            <v>0</v>
          </cell>
          <cell r="YX64">
            <v>1.1176530935252589</v>
          </cell>
          <cell r="YY64">
            <v>0</v>
          </cell>
          <cell r="YZ64">
            <v>0</v>
          </cell>
          <cell r="ZA64">
            <v>0.25974356855179337</v>
          </cell>
          <cell r="ZB64">
            <v>0.21463199821523407</v>
          </cell>
          <cell r="ZC64">
            <v>0</v>
          </cell>
          <cell r="ZD64">
            <v>0</v>
          </cell>
          <cell r="ZE64">
            <v>0.38615210524699956</v>
          </cell>
          <cell r="ZF64">
            <v>0</v>
          </cell>
          <cell r="ZG64">
            <v>1.2249121887615833</v>
          </cell>
          <cell r="ZH64">
            <v>0</v>
          </cell>
          <cell r="ZI64">
            <v>0</v>
          </cell>
          <cell r="ZJ64">
            <v>0.18</v>
          </cell>
          <cell r="ZK64">
            <v>0.84603621589090583</v>
          </cell>
          <cell r="ZL64">
            <v>0.84603621589090594</v>
          </cell>
          <cell r="ZM64">
            <v>0.84603621589090583</v>
          </cell>
          <cell r="ZN64">
            <v>0.84603621589090594</v>
          </cell>
          <cell r="ZO64">
            <v>0.84603621589090583</v>
          </cell>
          <cell r="ZP64">
            <v>0.84603621589090594</v>
          </cell>
          <cell r="ZQ64">
            <v>0.84603621589090583</v>
          </cell>
          <cell r="ZR64">
            <v>0</v>
          </cell>
          <cell r="ZS64">
            <v>1</v>
          </cell>
          <cell r="ZT64">
            <v>1</v>
          </cell>
          <cell r="ZU64">
            <v>0</v>
          </cell>
          <cell r="ZV64">
            <v>0</v>
          </cell>
          <cell r="ZW64">
            <v>0</v>
          </cell>
        </row>
        <row r="65">
          <cell r="A65" t="str">
            <v>Zambia_2</v>
          </cell>
          <cell r="B65" t="str">
            <v>Zambia</v>
          </cell>
          <cell r="C65" t="str">
            <v>Chipembi Rural Health Center</v>
          </cell>
          <cell r="D65" t="str">
            <v>Health Center</v>
          </cell>
          <cell r="E65" t="str">
            <v>Primary</v>
          </cell>
          <cell r="F65" t="str">
            <v>Rural</v>
          </cell>
          <cell r="G65" t="str">
            <v>No</v>
          </cell>
          <cell r="H65">
            <v>38718</v>
          </cell>
          <cell r="I65">
            <v>30000</v>
          </cell>
          <cell r="J65">
            <v>10000</v>
          </cell>
          <cell r="K65">
            <v>28</v>
          </cell>
          <cell r="L65">
            <v>300</v>
          </cell>
          <cell r="M65" t="str">
            <v>USD</v>
          </cell>
          <cell r="N65">
            <v>1</v>
          </cell>
          <cell r="O65">
            <v>0</v>
          </cell>
          <cell r="P65">
            <v>0</v>
          </cell>
          <cell r="Q65">
            <v>0</v>
          </cell>
          <cell r="R65">
            <v>0</v>
          </cell>
          <cell r="S65" t="str">
            <v>Unknown</v>
          </cell>
          <cell r="T65">
            <v>10000</v>
          </cell>
          <cell r="U65" t="str">
            <v>Jan-10</v>
          </cell>
          <cell r="V65" t="str">
            <v>Dec-10</v>
          </cell>
          <cell r="W65">
            <v>104.41666666666667</v>
          </cell>
          <cell r="X65">
            <v>421.33333333333331</v>
          </cell>
          <cell r="Y65">
            <v>4.5</v>
          </cell>
          <cell r="Z65">
            <v>26.416666666666668</v>
          </cell>
          <cell r="AA65">
            <v>0</v>
          </cell>
          <cell r="AB65">
            <v>556.66666666666663</v>
          </cell>
          <cell r="AC65">
            <v>452.25</v>
          </cell>
          <cell r="AD65">
            <v>2.3776347305389227</v>
          </cell>
          <cell r="AE65">
            <v>12.113023952095809</v>
          </cell>
          <cell r="AF65">
            <v>1</v>
          </cell>
          <cell r="AG65">
            <v>2.6</v>
          </cell>
          <cell r="AH65">
            <v>4</v>
          </cell>
          <cell r="AI65">
            <v>4</v>
          </cell>
          <cell r="AJ65">
            <v>0</v>
          </cell>
          <cell r="AK65">
            <v>20</v>
          </cell>
          <cell r="AL65">
            <v>10</v>
          </cell>
          <cell r="AM65">
            <v>10</v>
          </cell>
          <cell r="AN65">
            <v>15</v>
          </cell>
          <cell r="AO65">
            <v>0</v>
          </cell>
          <cell r="AP65">
            <v>1</v>
          </cell>
          <cell r="AQ65">
            <v>2.6</v>
          </cell>
          <cell r="AR65">
            <v>4</v>
          </cell>
          <cell r="AS65">
            <v>4</v>
          </cell>
          <cell r="AT65">
            <v>0</v>
          </cell>
          <cell r="AU65">
            <v>5</v>
          </cell>
          <cell r="AV65">
            <v>5</v>
          </cell>
          <cell r="AW65">
            <v>5</v>
          </cell>
          <cell r="AX65">
            <v>5</v>
          </cell>
          <cell r="AY65">
            <v>0</v>
          </cell>
          <cell r="AZ65">
            <v>21425.75</v>
          </cell>
          <cell r="BA65" t="str">
            <v>1: Yes</v>
          </cell>
          <cell r="BB65" t="str">
            <v>34</v>
          </cell>
          <cell r="BC65" t="str">
            <v>4</v>
          </cell>
          <cell r="BD65" t="str">
            <v>0: Unknown</v>
          </cell>
          <cell r="BE65" t="str">
            <v>23</v>
          </cell>
          <cell r="BF65" t="str">
            <v>N/A</v>
          </cell>
          <cell r="BG65" t="str">
            <v>N/A</v>
          </cell>
          <cell r="BH65" t="str">
            <v>1: Yes</v>
          </cell>
          <cell r="BI65" t="str">
            <v>N_INITIATION,N_STAGE,N_MONITORING,N_BLOOD: Initiation, WHO Staging, Routine clinical monitoring, Blood draws for CD4</v>
          </cell>
          <cell r="BJ65" t="str">
            <v>Clinical officer supervises and observes nurses occasionally during initiation to make sure proper guidelines for initiation are followed. Clinical Officer sees ART patients at two weeks after ART initiation.</v>
          </cell>
          <cell r="BK65" t="str">
            <v>1: Yes</v>
          </cell>
          <cell r="BL65">
            <v>0.79110253038530554</v>
          </cell>
          <cell r="BM65" t="str">
            <v>1: Yes</v>
          </cell>
          <cell r="BN65" t="str">
            <v>34</v>
          </cell>
          <cell r="BO65" t="str">
            <v>4</v>
          </cell>
          <cell r="BP65" t="str">
            <v>0: Unknown</v>
          </cell>
          <cell r="BQ65" t="str">
            <v>23</v>
          </cell>
          <cell r="BR65" t="str">
            <v>N/A</v>
          </cell>
          <cell r="BS65" t="str">
            <v>N/A</v>
          </cell>
          <cell r="BT65" t="str">
            <v>1: Yes</v>
          </cell>
          <cell r="BU65" t="str">
            <v>0: No</v>
          </cell>
          <cell r="BV65" t="str">
            <v>0: No</v>
          </cell>
          <cell r="BW65" t="str">
            <v>1: Yes</v>
          </cell>
          <cell r="BX65" t="str">
            <v>0: No</v>
          </cell>
          <cell r="BY65" t="str">
            <v>0: No</v>
          </cell>
          <cell r="BZ65" t="str">
            <v>0: No</v>
          </cell>
          <cell r="CA65" t="str">
            <v/>
          </cell>
          <cell r="CB65" t="str">
            <v>From the ART register, 70 established patients (initiated prior to 2009) and 70 new patients (initiated prior to 2010) were sampled. However, numbers in the ART register did not match with the patient numbers listed on the patient files. The Data Entry Clerk assisted us in matching clients from the ART register with the actual patient files. About 10 charts each of established and new patients were not matched due to this organization discontinuity.</v>
          </cell>
          <cell r="CC65">
            <v>33.322079686049577</v>
          </cell>
          <cell r="CD65">
            <v>20.794924694556485</v>
          </cell>
          <cell r="CE65">
            <v>34.798955437251131</v>
          </cell>
          <cell r="CF65">
            <v>19.19084617743383</v>
          </cell>
          <cell r="CG65">
            <v>11.616265075722337</v>
          </cell>
          <cell r="CH65">
            <v>19.524258673817567</v>
          </cell>
          <cell r="CI65">
            <v>18.121373518126845</v>
          </cell>
          <cell r="CJ65">
            <v>45.660333641386302</v>
          </cell>
          <cell r="CK65">
            <v>37.447411036352548</v>
          </cell>
          <cell r="CL65">
            <v>0</v>
          </cell>
          <cell r="CM65">
            <v>14.131233508615743</v>
          </cell>
          <cell r="CN65">
            <v>9.1786596188341498</v>
          </cell>
          <cell r="CO65">
            <v>15.274696763433566</v>
          </cell>
          <cell r="CP65">
            <v>14.318709005381272</v>
          </cell>
          <cell r="CQ65">
            <v>22.028783085201951</v>
          </cell>
          <cell r="CR65">
            <v>29.371710780269275</v>
          </cell>
          <cell r="CS65">
            <v>0</v>
          </cell>
          <cell r="CT65">
            <v>19.524258673817567</v>
          </cell>
          <cell r="CU65">
            <v>18.412391883421559</v>
          </cell>
          <cell r="CV65">
            <v>37.447411036352548</v>
          </cell>
          <cell r="CW65">
            <v>15.274696763433566</v>
          </cell>
          <cell r="CX65">
            <v>14.400185326381333</v>
          </cell>
          <cell r="CY65">
            <v>29.371710780269275</v>
          </cell>
          <cell r="CZ65">
            <v>11.702602753373895</v>
          </cell>
          <cell r="DA65">
            <v>7.5095245917936158</v>
          </cell>
          <cell r="DB65">
            <v>11.71485836319804</v>
          </cell>
          <cell r="DC65">
            <v>34.026026733992097</v>
          </cell>
          <cell r="DD65">
            <v>24.278305208376544</v>
          </cell>
          <cell r="DE65">
            <v>0</v>
          </cell>
          <cell r="DF65">
            <v>4.4429044822975428</v>
          </cell>
          <cell r="DG65">
            <v>2.8857995968390435</v>
          </cell>
          <cell r="DH65">
            <v>4.5018473710689069</v>
          </cell>
          <cell r="DI65">
            <v>6.9259190324137032</v>
          </cell>
          <cell r="DJ65">
            <v>9.2345587098849382</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9.6773003051578197</v>
          </cell>
          <cell r="EE65">
            <v>6.2856965371159932</v>
          </cell>
          <cell r="EF65">
            <v>9.805686597900948</v>
          </cell>
          <cell r="EG65">
            <v>15.08567168907838</v>
          </cell>
          <cell r="EH65">
            <v>20.114228918771175</v>
          </cell>
          <cell r="EI65">
            <v>0</v>
          </cell>
          <cell r="EJ65">
            <v>6.3493439262727174</v>
          </cell>
          <cell r="EK65">
            <v>4.1139039688078336</v>
          </cell>
          <cell r="EL65">
            <v>6.4176901913402196</v>
          </cell>
          <cell r="EM65">
            <v>11.651499271104068</v>
          </cell>
          <cell r="EN65">
            <v>13.192028979589177</v>
          </cell>
          <cell r="EO65">
            <v>0</v>
          </cell>
          <cell r="EP65">
            <v>0</v>
          </cell>
          <cell r="EQ65">
            <v>0</v>
          </cell>
          <cell r="ER65">
            <v>0</v>
          </cell>
          <cell r="ES65">
            <v>0</v>
          </cell>
          <cell r="ET65">
            <v>0</v>
          </cell>
          <cell r="EU65">
            <v>0</v>
          </cell>
          <cell r="EV65">
            <v>0</v>
          </cell>
          <cell r="EW65">
            <v>0.71856287425149712</v>
          </cell>
          <cell r="EX65">
            <v>0.71856287425149712</v>
          </cell>
          <cell r="EY65">
            <v>0</v>
          </cell>
          <cell r="EZ65">
            <v>0</v>
          </cell>
          <cell r="FA65">
            <v>0.6107784431137725</v>
          </cell>
          <cell r="FB65">
            <v>4.3113772455089823</v>
          </cell>
          <cell r="FC65">
            <v>0</v>
          </cell>
          <cell r="FD65">
            <v>0.17964071856287428</v>
          </cell>
          <cell r="FE65">
            <v>6.5389221556886232</v>
          </cell>
          <cell r="FF65">
            <v>1.347305389221557</v>
          </cell>
          <cell r="FG65">
            <v>1.3293413173652695</v>
          </cell>
          <cell r="FH65">
            <v>2.6766467065868262</v>
          </cell>
          <cell r="FI65">
            <v>0</v>
          </cell>
          <cell r="FJ65">
            <v>0.46672811920236168</v>
          </cell>
          <cell r="FK65">
            <v>0.46672811920236168</v>
          </cell>
          <cell r="FL65">
            <v>0</v>
          </cell>
          <cell r="FM65">
            <v>0</v>
          </cell>
          <cell r="FN65">
            <v>0.39671890132200749</v>
          </cell>
          <cell r="FO65">
            <v>2.8003687152141703</v>
          </cell>
          <cell r="FP65">
            <v>0</v>
          </cell>
          <cell r="FQ65" t="e">
            <v>#VALUE!</v>
          </cell>
          <cell r="FR65" t="e">
            <v>#VALUE!</v>
          </cell>
          <cell r="FS65">
            <v>0.87511522350442816</v>
          </cell>
          <cell r="FT65">
            <v>0.86344702052436917</v>
          </cell>
          <cell r="FU65">
            <v>1.7385622440287973</v>
          </cell>
          <cell r="FV65">
            <v>0</v>
          </cell>
          <cell r="FW65">
            <v>0.77670714329084967</v>
          </cell>
          <cell r="FX65">
            <v>0.77670714329084967</v>
          </cell>
          <cell r="FY65">
            <v>0</v>
          </cell>
          <cell r="FZ65">
            <v>0</v>
          </cell>
          <cell r="GA65">
            <v>0.66020107179722232</v>
          </cell>
          <cell r="GB65">
            <v>4.6602428597450967</v>
          </cell>
          <cell r="GC65">
            <v>0</v>
          </cell>
          <cell r="GD65" t="e">
            <v>#VALUE!</v>
          </cell>
          <cell r="GE65" t="e">
            <v>#VALUE!</v>
          </cell>
          <cell r="GF65">
            <v>1.4563258936703429</v>
          </cell>
          <cell r="GG65">
            <v>1.4369082150880716</v>
          </cell>
          <cell r="GH65">
            <v>2.8932341087584144</v>
          </cell>
          <cell r="GI65">
            <v>0</v>
          </cell>
          <cell r="GJ65">
            <v>7507.4968800896859</v>
          </cell>
          <cell r="GK65">
            <v>7390.8320113374384</v>
          </cell>
          <cell r="GL65">
            <v>0</v>
          </cell>
          <cell r="GM65" t="e">
            <v>#DIV/0!</v>
          </cell>
          <cell r="GN65">
            <v>7274.167142585191</v>
          </cell>
          <cell r="GO65">
            <v>634.55803033187397</v>
          </cell>
          <cell r="GP65">
            <v>0</v>
          </cell>
          <cell r="GQ65">
            <v>7274.167142585191</v>
          </cell>
          <cell r="GR65">
            <v>4480.0084607737381</v>
          </cell>
          <cell r="GS65">
            <v>6089.7031183096296</v>
          </cell>
          <cell r="GT65">
            <v>0</v>
          </cell>
          <cell r="GU65">
            <v>1</v>
          </cell>
          <cell r="GV65">
            <v>0</v>
          </cell>
          <cell r="GW65">
            <v>0</v>
          </cell>
          <cell r="GX65">
            <v>0</v>
          </cell>
          <cell r="GY65">
            <v>4.4429044822975419</v>
          </cell>
          <cell r="GZ65">
            <v>4.3113772455089823</v>
          </cell>
          <cell r="HA65">
            <v>3.15</v>
          </cell>
          <cell r="HB65">
            <v>186.28838051518414</v>
          </cell>
          <cell r="HC65">
            <v>174.09178580794901</v>
          </cell>
          <cell r="HD65">
            <v>2038.3572701783578</v>
          </cell>
          <cell r="HE65">
            <v>65.323909846318855</v>
          </cell>
          <cell r="HF65">
            <v>0</v>
          </cell>
          <cell r="HG65">
            <v>170.67429885166979</v>
          </cell>
          <cell r="HH65">
            <v>15.614081663514398</v>
          </cell>
          <cell r="HI65">
            <v>159.45752910599208</v>
          </cell>
          <cell r="HJ65">
            <v>14.634256701956929</v>
          </cell>
          <cell r="HK65">
            <v>1854.9051158623056</v>
          </cell>
          <cell r="HL65">
            <v>183.4521543160522</v>
          </cell>
          <cell r="HM65">
            <v>62.672796377134055</v>
          </cell>
          <cell r="HN65">
            <v>2.6511134691848013</v>
          </cell>
          <cell r="HO65">
            <v>0</v>
          </cell>
          <cell r="HP65">
            <v>0</v>
          </cell>
          <cell r="HQ65">
            <v>63</v>
          </cell>
          <cell r="HR65">
            <v>172.5</v>
          </cell>
          <cell r="HS65">
            <v>203</v>
          </cell>
          <cell r="HT65">
            <v>3</v>
          </cell>
          <cell r="HU65" t="str">
            <v>0: No</v>
          </cell>
          <cell r="HV65" t="str">
            <v>N/A</v>
          </cell>
          <cell r="HW65" t="str">
            <v>N/A</v>
          </cell>
          <cell r="HX65" t="str">
            <v>N/A</v>
          </cell>
          <cell r="HY65" t="str">
            <v>N/A</v>
          </cell>
          <cell r="HZ65" t="str">
            <v>N/A</v>
          </cell>
          <cell r="IA65" t="str">
            <v>N/A</v>
          </cell>
          <cell r="IB65" t="str">
            <v>N/A</v>
          </cell>
          <cell r="IC65" t="str">
            <v>N/A</v>
          </cell>
          <cell r="ID65">
            <v>0</v>
          </cell>
          <cell r="IE65">
            <v>149.5</v>
          </cell>
          <cell r="IF65">
            <v>0</v>
          </cell>
          <cell r="IG65">
            <v>60</v>
          </cell>
          <cell r="IH65">
            <v>200.5</v>
          </cell>
          <cell r="II65">
            <v>2.5</v>
          </cell>
          <cell r="IJ65">
            <v>0</v>
          </cell>
          <cell r="IK65">
            <v>3</v>
          </cell>
          <cell r="IL65">
            <v>0</v>
          </cell>
          <cell r="IM65">
            <v>0</v>
          </cell>
          <cell r="IN65">
            <v>69.71867927321955</v>
          </cell>
          <cell r="IO65">
            <v>99.892548173530486</v>
          </cell>
          <cell r="IP65">
            <v>147.492015144785</v>
          </cell>
          <cell r="IQ65">
            <v>172.19218647545318</v>
          </cell>
          <cell r="IR65">
            <v>165.30723184635235</v>
          </cell>
          <cell r="IS65">
            <v>194.52270660151873</v>
          </cell>
          <cell r="IT65">
            <v>140.60706051568417</v>
          </cell>
          <cell r="IU65">
            <v>169.82253527085052</v>
          </cell>
          <cell r="IV65">
            <v>1502</v>
          </cell>
          <cell r="IW65">
            <v>0</v>
          </cell>
          <cell r="IX65">
            <v>733</v>
          </cell>
          <cell r="IY65">
            <v>0</v>
          </cell>
          <cell r="IZ65">
            <v>3007</v>
          </cell>
          <cell r="JA65">
            <v>0</v>
          </cell>
          <cell r="JB65">
            <v>194</v>
          </cell>
          <cell r="JC65">
            <v>3571</v>
          </cell>
          <cell r="JD65">
            <v>1788</v>
          </cell>
          <cell r="JE65">
            <v>0</v>
          </cell>
          <cell r="JF65">
            <v>733</v>
          </cell>
          <cell r="JG65">
            <v>0</v>
          </cell>
          <cell r="JH65">
            <v>3007</v>
          </cell>
          <cell r="JI65">
            <v>0</v>
          </cell>
          <cell r="JJ65">
            <v>194</v>
          </cell>
          <cell r="JK65">
            <v>3571</v>
          </cell>
          <cell r="JL65">
            <v>140</v>
          </cell>
          <cell r="JM65">
            <v>9.5</v>
          </cell>
          <cell r="JN65">
            <v>46</v>
          </cell>
          <cell r="JO65">
            <v>14</v>
          </cell>
          <cell r="JP65">
            <v>83.5</v>
          </cell>
          <cell r="JQ65">
            <v>115</v>
          </cell>
          <cell r="JR65">
            <v>1</v>
          </cell>
          <cell r="JS65">
            <v>2</v>
          </cell>
          <cell r="JT65">
            <v>0</v>
          </cell>
          <cell r="JU65">
            <v>0</v>
          </cell>
          <cell r="JV65">
            <v>6.3299278719038865</v>
          </cell>
          <cell r="JW65" t="str">
            <v/>
          </cell>
          <cell r="JX65" t="str">
            <v/>
          </cell>
          <cell r="JY65">
            <v>2.9200245362438397</v>
          </cell>
          <cell r="JZ65">
            <v>5.1900501300843969</v>
          </cell>
          <cell r="KA65">
            <v>4.7932398417835316</v>
          </cell>
          <cell r="KB65" t="str">
            <v/>
          </cell>
          <cell r="KC65" t="str">
            <v/>
          </cell>
          <cell r="KD65" t="str">
            <v/>
          </cell>
          <cell r="KE65" t="str">
            <v/>
          </cell>
          <cell r="KF65" t="str">
            <v>Tenofovir/Emtricitabine (TDF/FTC)</v>
          </cell>
          <cell r="KG65" t="str">
            <v/>
          </cell>
          <cell r="KH65" t="str">
            <v>0: No</v>
          </cell>
          <cell r="KI65" t="str">
            <v>N/A</v>
          </cell>
          <cell r="KJ65" t="str">
            <v>N/A</v>
          </cell>
          <cell r="KK65" t="str">
            <v>N/A</v>
          </cell>
          <cell r="KL65" t="str">
            <v>N/A</v>
          </cell>
          <cell r="KM65">
            <v>149.5</v>
          </cell>
          <cell r="KN65">
            <v>60</v>
          </cell>
          <cell r="KO65">
            <v>203</v>
          </cell>
          <cell r="KP65">
            <v>3</v>
          </cell>
          <cell r="KQ65">
            <v>10.477635623099889</v>
          </cell>
          <cell r="KR65">
            <v>20.667617083841726</v>
          </cell>
          <cell r="KS65">
            <v>8.028985652321639</v>
          </cell>
          <cell r="KT65">
            <v>12.961223326353197</v>
          </cell>
          <cell r="KU65">
            <v>8.8316222034457112</v>
          </cell>
          <cell r="KV65">
            <v>0</v>
          </cell>
          <cell r="KW65">
            <v>2.073667247648241</v>
          </cell>
          <cell r="KX65">
            <v>11.055145422418395</v>
          </cell>
          <cell r="KY65">
            <v>0</v>
          </cell>
          <cell r="KZ65">
            <v>0</v>
          </cell>
          <cell r="LA65">
            <v>0</v>
          </cell>
          <cell r="LB65">
            <v>0</v>
          </cell>
          <cell r="LC65">
            <v>0</v>
          </cell>
          <cell r="LD65">
            <v>0</v>
          </cell>
          <cell r="LE65">
            <v>0</v>
          </cell>
          <cell r="LF65">
            <v>0</v>
          </cell>
          <cell r="LG65">
            <v>0</v>
          </cell>
          <cell r="LH65">
            <v>0</v>
          </cell>
          <cell r="LI65">
            <v>9.0319646258596471</v>
          </cell>
          <cell r="LJ65">
            <v>17.815964700139425</v>
          </cell>
          <cell r="LK65">
            <v>6.9211716270630168</v>
          </cell>
          <cell r="LL65">
            <v>11.172874759396748</v>
          </cell>
          <cell r="LM65">
            <v>7.6130629275384782</v>
          </cell>
          <cell r="LN65">
            <v>0</v>
          </cell>
          <cell r="LO65">
            <v>1.4456709972402428</v>
          </cell>
          <cell r="LP65">
            <v>2.8516523837023011</v>
          </cell>
          <cell r="LQ65">
            <v>1.1078140252586226</v>
          </cell>
          <cell r="LR65">
            <v>1.7883485669564483</v>
          </cell>
          <cell r="LS65">
            <v>1.2185592759072328</v>
          </cell>
          <cell r="LT65">
            <v>0</v>
          </cell>
          <cell r="LU65">
            <v>0</v>
          </cell>
          <cell r="LV65">
            <v>0</v>
          </cell>
          <cell r="LW65">
            <v>0</v>
          </cell>
          <cell r="LX65">
            <v>0</v>
          </cell>
          <cell r="LY65">
            <v>0</v>
          </cell>
          <cell r="LZ65">
            <v>0</v>
          </cell>
          <cell r="MA65">
            <v>0</v>
          </cell>
          <cell r="MB65">
            <v>0</v>
          </cell>
          <cell r="MC65">
            <v>0</v>
          </cell>
          <cell r="MD65">
            <v>0</v>
          </cell>
          <cell r="ME65">
            <v>0</v>
          </cell>
          <cell r="MF65">
            <v>0</v>
          </cell>
          <cell r="MG65">
            <v>10.477635623099889</v>
          </cell>
          <cell r="MH65">
            <v>20.667617083841726</v>
          </cell>
          <cell r="MI65">
            <v>8.028985652321639</v>
          </cell>
          <cell r="MJ65">
            <v>12.961223326353197</v>
          </cell>
          <cell r="MK65">
            <v>8.8316222034457112</v>
          </cell>
          <cell r="ML65">
            <v>0</v>
          </cell>
          <cell r="MM65">
            <v>0</v>
          </cell>
          <cell r="MN65">
            <v>0</v>
          </cell>
          <cell r="MO65">
            <v>0</v>
          </cell>
          <cell r="MP65">
            <v>0</v>
          </cell>
          <cell r="MQ65">
            <v>0</v>
          </cell>
          <cell r="MR65">
            <v>0</v>
          </cell>
          <cell r="MS65">
            <v>1.2449101796407187</v>
          </cell>
          <cell r="MT65">
            <v>0</v>
          </cell>
          <cell r="MU65">
            <v>0</v>
          </cell>
          <cell r="MV65">
            <v>0</v>
          </cell>
          <cell r="MW65">
            <v>0.6467065868263473</v>
          </cell>
          <cell r="MX65">
            <v>0</v>
          </cell>
          <cell r="MY65">
            <v>0.23035688622754488</v>
          </cell>
          <cell r="MZ65">
            <v>0</v>
          </cell>
          <cell r="NA65">
            <v>0.21556886227544911</v>
          </cell>
          <cell r="NB65">
            <v>0</v>
          </cell>
          <cell r="NC65">
            <v>7.2551134801277586</v>
          </cell>
          <cell r="ND65" t="str">
            <v/>
          </cell>
          <cell r="NE65">
            <v>0</v>
          </cell>
          <cell r="NF65">
            <v>0</v>
          </cell>
          <cell r="NG65">
            <v>1.9643801425640377</v>
          </cell>
          <cell r="NH65" t="str">
            <v>N/A</v>
          </cell>
          <cell r="NI65">
            <v>0.23520950990968126</v>
          </cell>
          <cell r="NJ65" t="str">
            <v>N/A</v>
          </cell>
          <cell r="NK65">
            <v>0.50172388264906831</v>
          </cell>
          <cell r="NL65" t="str">
            <v>N/A</v>
          </cell>
          <cell r="NM65">
            <v>256.41000000000003</v>
          </cell>
          <cell r="NN65">
            <v>401.94</v>
          </cell>
          <cell r="NO65">
            <v>693</v>
          </cell>
          <cell r="NP65">
            <v>0</v>
          </cell>
          <cell r="NQ65">
            <v>360</v>
          </cell>
          <cell r="NR65">
            <v>128.23199999999997</v>
          </cell>
          <cell r="NS65">
            <v>120</v>
          </cell>
          <cell r="NT65">
            <v>23.382429506112469</v>
          </cell>
          <cell r="NU65">
            <v>0</v>
          </cell>
          <cell r="NV65">
            <v>18.893649395421448</v>
          </cell>
          <cell r="NW65">
            <v>8.1249459657736445</v>
          </cell>
          <cell r="NX65">
            <v>0</v>
          </cell>
          <cell r="NY65">
            <v>0</v>
          </cell>
          <cell r="NZ65">
            <v>7.0038916402188569</v>
          </cell>
          <cell r="OA65">
            <v>1.1210543255547885</v>
          </cell>
          <cell r="OB65">
            <v>0</v>
          </cell>
          <cell r="OC65">
            <v>0</v>
          </cell>
          <cell r="OD65">
            <v>8.1249459657736445</v>
          </cell>
          <cell r="OE65">
            <v>0</v>
          </cell>
          <cell r="OF65">
            <v>0.96537313432835814</v>
          </cell>
          <cell r="OG65">
            <v>0</v>
          </cell>
          <cell r="OH65">
            <v>0</v>
          </cell>
          <cell r="OI65">
            <v>0</v>
          </cell>
          <cell r="OJ65">
            <v>0.50149253731343291</v>
          </cell>
          <cell r="OK65">
            <v>0</v>
          </cell>
          <cell r="OL65">
            <v>0.17863164179104474</v>
          </cell>
          <cell r="OM65">
            <v>0</v>
          </cell>
          <cell r="ON65">
            <v>0</v>
          </cell>
          <cell r="OO65">
            <v>0</v>
          </cell>
          <cell r="OP65">
            <v>2.9287967943800197</v>
          </cell>
          <cell r="OQ65">
            <v>2.998334944717691</v>
          </cell>
          <cell r="OR65">
            <v>2.627612802454609</v>
          </cell>
          <cell r="OS65">
            <v>2.627612802454609</v>
          </cell>
          <cell r="OT65">
            <v>2.9945757981942078</v>
          </cell>
          <cell r="OU65">
            <v>3.2851867409711746</v>
          </cell>
          <cell r="OV65">
            <v>3.0094272091500018</v>
          </cell>
          <cell r="OW65">
            <v>1.5035200871814338</v>
          </cell>
          <cell r="OX65">
            <v>1.2023360952560229</v>
          </cell>
          <cell r="OY65">
            <v>1.5692990909956217</v>
          </cell>
          <cell r="OZ65">
            <v>1.8599100337725885</v>
          </cell>
          <cell r="PA65">
            <v>1.5841505019514159</v>
          </cell>
          <cell r="PB65">
            <v>0</v>
          </cell>
          <cell r="PC65">
            <v>2.4309013393354162</v>
          </cell>
          <cell r="PD65">
            <v>0</v>
          </cell>
          <cell r="PE65">
            <v>2.1809186260373252</v>
          </cell>
          <cell r="PF65">
            <v>2.4854979125011925</v>
          </cell>
          <cell r="PG65">
            <v>2.7267049950060747</v>
          </cell>
          <cell r="PH65">
            <v>2.4978245835945012</v>
          </cell>
          <cell r="PI65">
            <v>0.49789545504460347</v>
          </cell>
          <cell r="PJ65">
            <v>0</v>
          </cell>
          <cell r="PK65">
            <v>0.44669417641728354</v>
          </cell>
          <cell r="PL65">
            <v>0.50907788569301526</v>
          </cell>
          <cell r="PM65">
            <v>0.55848174596509959</v>
          </cell>
          <cell r="PN65">
            <v>0.51160262555550029</v>
          </cell>
          <cell r="PO65">
            <v>0</v>
          </cell>
          <cell r="PP65">
            <v>0.65</v>
          </cell>
          <cell r="PQ65">
            <v>0.5</v>
          </cell>
          <cell r="PR65">
            <v>0.65</v>
          </cell>
          <cell r="PS65">
            <v>0.05</v>
          </cell>
          <cell r="PT65" t="str">
            <v>1: Yes</v>
          </cell>
          <cell r="PU65" t="str">
            <v>1: Yes</v>
          </cell>
          <cell r="PV65" t="str">
            <v>Blank</v>
          </cell>
          <cell r="PW65" t="str">
            <v>1: Yes</v>
          </cell>
          <cell r="PX65" t="str">
            <v>1: Only patients with CD4 &lt;</v>
          </cell>
          <cell r="PY65">
            <v>0.95</v>
          </cell>
          <cell r="PZ65" t="str">
            <v>1: Yes</v>
          </cell>
          <cell r="QA65" t="str">
            <v>New initiations</v>
          </cell>
          <cell r="QB65">
            <v>14</v>
          </cell>
          <cell r="QC65">
            <v>3.0220541213404149E-2</v>
          </cell>
          <cell r="QD65">
            <v>0</v>
          </cell>
          <cell r="QE65">
            <v>0.37963708980288052</v>
          </cell>
          <cell r="QF65">
            <v>0</v>
          </cell>
          <cell r="QG65">
            <v>3.0094009582206243E-2</v>
          </cell>
          <cell r="QH65">
            <v>0.12353704925956199</v>
          </cell>
          <cell r="QI65">
            <v>0.81772320578716939</v>
          </cell>
          <cell r="QJ65">
            <v>1.5035200871814338</v>
          </cell>
          <cell r="QK65">
            <v>4.4064811553363864E-2</v>
          </cell>
          <cell r="QL65">
            <v>3.0220541213404149E-2</v>
          </cell>
          <cell r="QM65">
            <v>0</v>
          </cell>
          <cell r="QN65">
            <v>0.37963708980288052</v>
          </cell>
          <cell r="QO65">
            <v>0</v>
          </cell>
          <cell r="QP65">
            <v>3.009400958220624E-2</v>
          </cell>
          <cell r="QQ65">
            <v>0.12353704925956199</v>
          </cell>
          <cell r="QR65">
            <v>0.81772320578716939</v>
          </cell>
          <cell r="QS65">
            <v>1.2023360952560229</v>
          </cell>
          <cell r="QT65">
            <v>4.4064811553363871E-2</v>
          </cell>
          <cell r="QU65">
            <v>3.0220541213404149E-2</v>
          </cell>
          <cell r="QV65">
            <v>0</v>
          </cell>
          <cell r="QW65">
            <v>0.37963708980288052</v>
          </cell>
          <cell r="QX65">
            <v>0</v>
          </cell>
          <cell r="QY65">
            <v>3.009400958220624E-2</v>
          </cell>
          <cell r="QZ65">
            <v>0.12353704925956201</v>
          </cell>
          <cell r="RA65">
            <v>0.81772320578716939</v>
          </cell>
          <cell r="RB65">
            <v>1.5730582375191049</v>
          </cell>
          <cell r="RC65">
            <v>4.4064811553363871E-2</v>
          </cell>
          <cell r="RD65">
            <v>3.9429992100322493</v>
          </cell>
          <cell r="RE65">
            <v>4.8533692137489259</v>
          </cell>
          <cell r="RF65">
            <v>0</v>
          </cell>
          <cell r="RG65">
            <v>4.5843604739425583</v>
          </cell>
          <cell r="RH65">
            <v>4.8776360598176716</v>
          </cell>
          <cell r="RI65">
            <v>9.1397975379548786</v>
          </cell>
          <cell r="RJ65">
            <v>0</v>
          </cell>
          <cell r="RK65">
            <v>3.5486992890290243</v>
          </cell>
          <cell r="RL65">
            <v>0</v>
          </cell>
          <cell r="RM65">
            <v>4.1259244265483028</v>
          </cell>
          <cell r="RN65">
            <v>4.3898724538359035</v>
          </cell>
          <cell r="RO65">
            <v>8.2258177841593909</v>
          </cell>
          <cell r="RP65">
            <v>0</v>
          </cell>
          <cell r="RQ65">
            <v>0.39429992100322492</v>
          </cell>
          <cell r="RR65">
            <v>0</v>
          </cell>
          <cell r="RS65">
            <v>0.45843604739425586</v>
          </cell>
          <cell r="RT65">
            <v>0.48776360598176716</v>
          </cell>
          <cell r="RU65">
            <v>0.9139797537954879</v>
          </cell>
          <cell r="RV65">
            <v>0</v>
          </cell>
          <cell r="RW65">
            <v>4.3704787030147738</v>
          </cell>
          <cell r="RX65">
            <v>3.8452131189876533</v>
          </cell>
          <cell r="RY65">
            <v>6.645511683473817</v>
          </cell>
          <cell r="RZ65">
            <v>3.7178483635387733</v>
          </cell>
          <cell r="SA65">
            <v>5.8869910218798704</v>
          </cell>
          <cell r="SB65">
            <v>5.528809954297925</v>
          </cell>
          <cell r="SC65">
            <v>0</v>
          </cell>
          <cell r="SD65">
            <v>0.16113305465976482</v>
          </cell>
          <cell r="SE65">
            <v>0.10466074749690103</v>
          </cell>
          <cell r="SF65">
            <v>0.16327076609516561</v>
          </cell>
          <cell r="SG65">
            <v>0.25118579399256247</v>
          </cell>
          <cell r="SH65">
            <v>0.33491439199008333</v>
          </cell>
          <cell r="SI65">
            <v>0</v>
          </cell>
          <cell r="SJ65">
            <v>3.3587468776243719</v>
          </cell>
          <cell r="SK65">
            <v>5.9883615454382095</v>
          </cell>
          <cell r="SL65">
            <v>2.6926941482032247</v>
          </cell>
          <cell r="SM65">
            <v>4.3098306905944108</v>
          </cell>
          <cell r="SN65">
            <v>3.4259295125839793</v>
          </cell>
          <cell r="SO65">
            <v>0</v>
          </cell>
          <cell r="SP65">
            <v>0</v>
          </cell>
          <cell r="SQ65">
            <v>0</v>
          </cell>
          <cell r="SR65">
            <v>0</v>
          </cell>
          <cell r="SS65">
            <v>0</v>
          </cell>
          <cell r="ST65">
            <v>0</v>
          </cell>
          <cell r="SU65">
            <v>0</v>
          </cell>
          <cell r="SV65">
            <v>0</v>
          </cell>
          <cell r="SW65">
            <v>0</v>
          </cell>
          <cell r="SX65">
            <v>0</v>
          </cell>
          <cell r="SY65">
            <v>0</v>
          </cell>
          <cell r="SZ65">
            <v>0</v>
          </cell>
          <cell r="TA65">
            <v>0</v>
          </cell>
          <cell r="TB65">
            <v>0</v>
          </cell>
          <cell r="TC65">
            <v>0</v>
          </cell>
          <cell r="TD65">
            <v>0</v>
          </cell>
          <cell r="TE65">
            <v>0</v>
          </cell>
          <cell r="TF65">
            <v>0</v>
          </cell>
          <cell r="TG65">
            <v>0</v>
          </cell>
          <cell r="TH65">
            <v>0.4293969330201835</v>
          </cell>
          <cell r="TI65">
            <v>0.27890617525785033</v>
          </cell>
          <cell r="TJ65">
            <v>0.43509363340224655</v>
          </cell>
          <cell r="TK65">
            <v>0.66937482061884068</v>
          </cell>
          <cell r="TL65">
            <v>0.89249976082512106</v>
          </cell>
          <cell r="TM65">
            <v>0</v>
          </cell>
          <cell r="TN65">
            <v>0.42120183771045394</v>
          </cell>
          <cell r="TO65">
            <v>0.27358321528085677</v>
          </cell>
          <cell r="TP65">
            <v>0.42678981583813658</v>
          </cell>
          <cell r="TQ65">
            <v>0.65659971667405614</v>
          </cell>
          <cell r="TR65">
            <v>0.87546628889874167</v>
          </cell>
          <cell r="TS65">
            <v>0</v>
          </cell>
          <cell r="TT65">
            <v>0</v>
          </cell>
          <cell r="TU65">
            <v>0</v>
          </cell>
          <cell r="TV65">
            <v>0</v>
          </cell>
          <cell r="TW65">
            <v>0</v>
          </cell>
          <cell r="TX65">
            <v>0</v>
          </cell>
          <cell r="TY65">
            <v>0</v>
          </cell>
          <cell r="TZ65">
            <v>0.74422583404619347</v>
          </cell>
          <cell r="UA65">
            <v>0.57711442786069667</v>
          </cell>
          <cell r="UB65">
            <v>1</v>
          </cell>
          <cell r="UC65">
            <v>210</v>
          </cell>
          <cell r="UD65">
            <v>1</v>
          </cell>
          <cell r="UE65">
            <v>0</v>
          </cell>
          <cell r="UF65">
            <v>1</v>
          </cell>
          <cell r="UG65">
            <v>0</v>
          </cell>
          <cell r="UH65">
            <v>0</v>
          </cell>
          <cell r="UI65">
            <v>0</v>
          </cell>
          <cell r="UJ65">
            <v>0.3053892215568863</v>
          </cell>
          <cell r="UK65">
            <v>0.30538922155688625</v>
          </cell>
          <cell r="UL65">
            <v>0.3053892215568863</v>
          </cell>
          <cell r="UM65">
            <v>0.3053892215568863</v>
          </cell>
          <cell r="UN65">
            <v>0.3053892215568863</v>
          </cell>
          <cell r="UO65">
            <v>0.3053892215568863</v>
          </cell>
          <cell r="UP65">
            <v>0</v>
          </cell>
          <cell r="UQ65">
            <v>0</v>
          </cell>
          <cell r="UR65">
            <v>0</v>
          </cell>
          <cell r="US65">
            <v>0</v>
          </cell>
          <cell r="UT65">
            <v>0</v>
          </cell>
          <cell r="UU65">
            <v>0</v>
          </cell>
          <cell r="UV65">
            <v>0</v>
          </cell>
          <cell r="UW65">
            <v>0</v>
          </cell>
          <cell r="UX65">
            <v>0</v>
          </cell>
          <cell r="UY65">
            <v>0</v>
          </cell>
          <cell r="UZ65">
            <v>0</v>
          </cell>
          <cell r="VA65">
            <v>0</v>
          </cell>
          <cell r="VB65">
            <v>0</v>
          </cell>
          <cell r="VC65">
            <v>0</v>
          </cell>
          <cell r="VD65">
            <v>0</v>
          </cell>
          <cell r="VE65">
            <v>0</v>
          </cell>
          <cell r="VF65">
            <v>0</v>
          </cell>
          <cell r="VG65">
            <v>0</v>
          </cell>
          <cell r="VH65">
            <v>0</v>
          </cell>
          <cell r="VI65">
            <v>0</v>
          </cell>
          <cell r="VJ65">
            <v>0</v>
          </cell>
          <cell r="VK65">
            <v>0</v>
          </cell>
          <cell r="VL65">
            <v>0</v>
          </cell>
          <cell r="VM65">
            <v>0</v>
          </cell>
          <cell r="VN65">
            <v>0</v>
          </cell>
          <cell r="VO65">
            <v>0</v>
          </cell>
          <cell r="VP65">
            <v>0</v>
          </cell>
          <cell r="VQ65">
            <v>0</v>
          </cell>
          <cell r="VR65">
            <v>0</v>
          </cell>
          <cell r="VS65">
            <v>0</v>
          </cell>
          <cell r="VT65">
            <v>0</v>
          </cell>
          <cell r="VU65">
            <v>0</v>
          </cell>
          <cell r="VV65">
            <v>0</v>
          </cell>
          <cell r="VW65">
            <v>0</v>
          </cell>
          <cell r="VX65">
            <v>0</v>
          </cell>
          <cell r="VY65">
            <v>0</v>
          </cell>
          <cell r="VZ65">
            <v>0</v>
          </cell>
          <cell r="WA65">
            <v>0</v>
          </cell>
          <cell r="WB65">
            <v>0</v>
          </cell>
          <cell r="WC65">
            <v>0</v>
          </cell>
          <cell r="WD65">
            <v>0</v>
          </cell>
          <cell r="WE65">
            <v>0</v>
          </cell>
          <cell r="WF65">
            <v>0</v>
          </cell>
          <cell r="WG65">
            <v>0</v>
          </cell>
          <cell r="WH65">
            <v>0.3053892215568863</v>
          </cell>
          <cell r="WI65">
            <v>0.3053892215568863</v>
          </cell>
          <cell r="WJ65">
            <v>0.3053892215568863</v>
          </cell>
          <cell r="WK65">
            <v>0.3053892215568863</v>
          </cell>
          <cell r="WL65">
            <v>0.3053892215568863</v>
          </cell>
          <cell r="WM65">
            <v>0</v>
          </cell>
          <cell r="WN65">
            <v>0</v>
          </cell>
          <cell r="WO65">
            <v>3.4255974173868147</v>
          </cell>
          <cell r="WP65">
            <v>3.7027879945712097</v>
          </cell>
          <cell r="WQ65">
            <v>2.2250281736679693</v>
          </cell>
          <cell r="WR65">
            <v>3.4710439509220326</v>
          </cell>
          <cell r="WS65">
            <v>5.3400676168031271</v>
          </cell>
          <cell r="WT65">
            <v>7.1200901557375031</v>
          </cell>
          <cell r="WU65">
            <v>0</v>
          </cell>
          <cell r="WV65">
            <v>0</v>
          </cell>
          <cell r="WW65">
            <v>0</v>
          </cell>
          <cell r="WX65">
            <v>0</v>
          </cell>
          <cell r="WY65">
            <v>0</v>
          </cell>
          <cell r="WZ65">
            <v>0</v>
          </cell>
          <cell r="XA65">
            <v>0</v>
          </cell>
          <cell r="XB65">
            <v>0</v>
          </cell>
          <cell r="XC65">
            <v>0</v>
          </cell>
          <cell r="XD65">
            <v>0</v>
          </cell>
          <cell r="XE65">
            <v>0</v>
          </cell>
          <cell r="XF65">
            <v>0</v>
          </cell>
          <cell r="XG65">
            <v>0</v>
          </cell>
          <cell r="XH65">
            <v>0</v>
          </cell>
          <cell r="XI65">
            <v>0</v>
          </cell>
          <cell r="XJ65">
            <v>0</v>
          </cell>
          <cell r="XK65">
            <v>0</v>
          </cell>
          <cell r="XL65">
            <v>0</v>
          </cell>
          <cell r="XM65">
            <v>0</v>
          </cell>
          <cell r="XN65">
            <v>0.10276919604537357</v>
          </cell>
          <cell r="XO65">
            <v>6.6751672401889423E-2</v>
          </cell>
          <cell r="XP65">
            <v>0.10413260894694751</v>
          </cell>
          <cell r="XQ65">
            <v>0.16020401376453458</v>
          </cell>
          <cell r="XR65">
            <v>0.21360535168604614</v>
          </cell>
          <cell r="XS65">
            <v>0</v>
          </cell>
          <cell r="XT65">
            <v>0.10276919604537357</v>
          </cell>
          <cell r="XU65">
            <v>6.6751672401889423E-2</v>
          </cell>
          <cell r="XV65">
            <v>0.10413260894694751</v>
          </cell>
          <cell r="XW65">
            <v>0.16020401376453458</v>
          </cell>
          <cell r="XX65">
            <v>0.21360535168604614</v>
          </cell>
          <cell r="XY65">
            <v>0</v>
          </cell>
          <cell r="XZ65">
            <v>0</v>
          </cell>
          <cell r="YA65">
            <v>0</v>
          </cell>
          <cell r="YB65">
            <v>0</v>
          </cell>
          <cell r="YC65">
            <v>0</v>
          </cell>
          <cell r="YD65">
            <v>0</v>
          </cell>
          <cell r="YE65">
            <v>0</v>
          </cell>
          <cell r="YF65">
            <v>7.3867114429051681E-2</v>
          </cell>
          <cell r="YG65">
            <v>4.7978904315491205E-2</v>
          </cell>
          <cell r="YH65">
            <v>7.4847090732166277E-2</v>
          </cell>
          <cell r="YI65">
            <v>0.11514937035717887</v>
          </cell>
          <cell r="YJ65">
            <v>0.15353249380957185</v>
          </cell>
          <cell r="YK65">
            <v>0</v>
          </cell>
          <cell r="YL65">
            <v>3.146191910867016</v>
          </cell>
          <cell r="YM65">
            <v>2.0435459245486993</v>
          </cell>
          <cell r="YN65">
            <v>3.1879316422959714</v>
          </cell>
          <cell r="YO65">
            <v>4.9045102189168786</v>
          </cell>
          <cell r="YP65">
            <v>6.5393469585558384</v>
          </cell>
          <cell r="YQ65">
            <v>0</v>
          </cell>
          <cell r="YR65">
            <v>7.3867114429051681E-2</v>
          </cell>
          <cell r="YS65">
            <v>0</v>
          </cell>
          <cell r="YT65">
            <v>0</v>
          </cell>
          <cell r="YU65">
            <v>0</v>
          </cell>
          <cell r="YV65">
            <v>3.146191910867016</v>
          </cell>
          <cell r="YW65">
            <v>0</v>
          </cell>
          <cell r="YX65">
            <v>0.20553839209074715</v>
          </cell>
          <cell r="YY65">
            <v>0</v>
          </cell>
          <cell r="YZ65">
            <v>0</v>
          </cell>
          <cell r="ZA65">
            <v>7.9844252308596764E-2</v>
          </cell>
          <cell r="ZB65">
            <v>0</v>
          </cell>
          <cell r="ZC65">
            <v>0</v>
          </cell>
          <cell r="ZD65">
            <v>0</v>
          </cell>
          <cell r="ZE65">
            <v>3.4007737094402328</v>
          </cell>
          <cell r="ZF65">
            <v>0</v>
          </cell>
          <cell r="ZG65">
            <v>0.22217003282237996</v>
          </cell>
          <cell r="ZH65">
            <v>0</v>
          </cell>
          <cell r="ZI65">
            <v>0</v>
          </cell>
          <cell r="ZJ65">
            <v>0.12</v>
          </cell>
          <cell r="ZK65">
            <v>1.5104001021372451</v>
          </cell>
          <cell r="ZL65">
            <v>1.5104001021372451</v>
          </cell>
          <cell r="ZM65">
            <v>1.5104001021372448</v>
          </cell>
          <cell r="ZN65">
            <v>1.5104001021372451</v>
          </cell>
          <cell r="ZO65">
            <v>1.5104001021372451</v>
          </cell>
          <cell r="ZP65">
            <v>1.5104001021372451</v>
          </cell>
          <cell r="ZQ65">
            <v>0</v>
          </cell>
          <cell r="ZR65">
            <v>0</v>
          </cell>
          <cell r="ZS65">
            <v>5</v>
          </cell>
          <cell r="ZT65">
            <v>0</v>
          </cell>
          <cell r="ZU65">
            <v>5</v>
          </cell>
          <cell r="ZV65">
            <v>1.5104001021372451</v>
          </cell>
          <cell r="ZW65">
            <v>1.5104001021372451</v>
          </cell>
        </row>
        <row r="66">
          <cell r="A66" t="str">
            <v>Ethiopia_27</v>
          </cell>
          <cell r="B66" t="str">
            <v>Ethiopia</v>
          </cell>
          <cell r="C66" t="str">
            <v>Gimbi Ardventist HP</v>
          </cell>
          <cell r="D66" t="str">
            <v>Hospital</v>
          </cell>
          <cell r="E66" t="str">
            <v>Secondary</v>
          </cell>
          <cell r="F66" t="str">
            <v>Peri-urban/Semi-urban</v>
          </cell>
          <cell r="G66" t="str">
            <v>No</v>
          </cell>
          <cell r="H66">
            <v>38971</v>
          </cell>
          <cell r="I66">
            <v>190000</v>
          </cell>
          <cell r="J66">
            <v>25009</v>
          </cell>
          <cell r="K66">
            <v>72</v>
          </cell>
          <cell r="L66">
            <v>15786</v>
          </cell>
          <cell r="M66" t="str">
            <v>USD</v>
          </cell>
          <cell r="N66">
            <v>1</v>
          </cell>
          <cell r="O66">
            <v>0</v>
          </cell>
          <cell r="P66">
            <v>0</v>
          </cell>
          <cell r="Q66">
            <v>0</v>
          </cell>
          <cell r="R66">
            <v>1</v>
          </cell>
          <cell r="S66">
            <v>0</v>
          </cell>
          <cell r="T66">
            <v>25009</v>
          </cell>
          <cell r="U66" t="str">
            <v>Jul-10</v>
          </cell>
          <cell r="V66" t="str">
            <v>Jun-11</v>
          </cell>
          <cell r="W66">
            <v>186.33333333333334</v>
          </cell>
          <cell r="X66">
            <v>436.5</v>
          </cell>
          <cell r="Y66">
            <v>0.5</v>
          </cell>
          <cell r="Z66">
            <v>32.833333333333336</v>
          </cell>
          <cell r="AA66">
            <v>0.25</v>
          </cell>
          <cell r="AB66">
            <v>656.41666666666663</v>
          </cell>
          <cell r="AC66">
            <v>470.08333333333331</v>
          </cell>
          <cell r="AD66">
            <v>5.9867335279928904</v>
          </cell>
          <cell r="AE66">
            <v>9.9217595531293625</v>
          </cell>
          <cell r="AF66">
            <v>5.9</v>
          </cell>
          <cell r="AG66">
            <v>6</v>
          </cell>
          <cell r="AH66">
            <v>6</v>
          </cell>
          <cell r="AI66">
            <v>6.3</v>
          </cell>
          <cell r="AJ66">
            <v>6.3</v>
          </cell>
          <cell r="AK66">
            <v>9.6999999999999993</v>
          </cell>
          <cell r="AL66">
            <v>9.6999999999999993</v>
          </cell>
          <cell r="AM66">
            <v>9.6999999999999993</v>
          </cell>
          <cell r="AN66">
            <v>14.1</v>
          </cell>
          <cell r="AO66">
            <v>14.1</v>
          </cell>
          <cell r="AP66">
            <v>5.9</v>
          </cell>
          <cell r="AQ66">
            <v>6</v>
          </cell>
          <cell r="AR66">
            <v>6</v>
          </cell>
          <cell r="AS66">
            <v>6.3</v>
          </cell>
          <cell r="AT66">
            <v>6.3</v>
          </cell>
          <cell r="AU66">
            <v>7.5</v>
          </cell>
          <cell r="AV66">
            <v>5.5</v>
          </cell>
          <cell r="AW66">
            <v>5.5</v>
          </cell>
          <cell r="AX66">
            <v>12.87</v>
          </cell>
          <cell r="AY66">
            <v>12.87</v>
          </cell>
          <cell r="AZ66">
            <v>64384.72891666666</v>
          </cell>
          <cell r="BA66" t="str">
            <v>1: Yes</v>
          </cell>
          <cell r="BB66">
            <v>1.7000000000000001E-2</v>
          </cell>
          <cell r="BC66">
            <v>9.3599999999999989E-2</v>
          </cell>
          <cell r="BD66">
            <v>0</v>
          </cell>
          <cell r="BE66">
            <v>1.06E-2</v>
          </cell>
          <cell r="BF66" t="str">
            <v>N/A</v>
          </cell>
          <cell r="BG66" t="str">
            <v>N/A</v>
          </cell>
          <cell r="BH66" t="str">
            <v>1: Yes</v>
          </cell>
          <cell r="BI66" t="str">
            <v>N_INITIATION,N_STAGE,N_MONITORING: Initiation, WHO Staging, Routine clinical monitoring</v>
          </cell>
          <cell r="BJ66" t="str">
            <v/>
          </cell>
          <cell r="BK66" t="str">
            <v>1: Yes</v>
          </cell>
          <cell r="BL66">
            <v>0.33366886987383731</v>
          </cell>
          <cell r="BM66" t="str">
            <v>1: Yes</v>
          </cell>
          <cell r="BN66">
            <v>1.7000000000000001E-2</v>
          </cell>
          <cell r="BO66">
            <v>9.3599999999999989E-2</v>
          </cell>
          <cell r="BP66">
            <v>0</v>
          </cell>
          <cell r="BQ66">
            <v>1.06E-2</v>
          </cell>
          <cell r="BR66" t="str">
            <v>N/A</v>
          </cell>
          <cell r="BS66" t="str">
            <v>N/A</v>
          </cell>
          <cell r="BT66" t="str">
            <v>1: Yes</v>
          </cell>
          <cell r="BU66" t="str">
            <v>0: No</v>
          </cell>
          <cell r="BV66" t="str">
            <v>0: No</v>
          </cell>
          <cell r="BW66" t="str">
            <v>0: No</v>
          </cell>
          <cell r="BX66" t="str">
            <v>0: No</v>
          </cell>
          <cell r="BY66" t="str">
            <v>0: No</v>
          </cell>
          <cell r="BZ66" t="str">
            <v>0: No</v>
          </cell>
          <cell r="CA66" t="str">
            <v/>
          </cell>
          <cell r="CB66" t="str">
            <v/>
          </cell>
          <cell r="CC66">
            <v>30.395266441696151</v>
          </cell>
          <cell r="CD66">
            <v>31.447283884063534</v>
          </cell>
          <cell r="CE66">
            <v>29.97826395966575</v>
          </cell>
          <cell r="CF66">
            <v>20.358818993685283</v>
          </cell>
          <cell r="CG66">
            <v>21.063462683137413</v>
          </cell>
          <cell r="CH66">
            <v>20.079509777302555</v>
          </cell>
          <cell r="CI66">
            <v>18.929718138570479</v>
          </cell>
          <cell r="CJ66">
            <v>18.929718138570479</v>
          </cell>
          <cell r="CK66">
            <v>35.267185730730795</v>
          </cell>
          <cell r="CL66">
            <v>35.267185730730802</v>
          </cell>
          <cell r="CM66">
            <v>10.036447448010867</v>
          </cell>
          <cell r="CN66">
            <v>10.383821200926121</v>
          </cell>
          <cell r="CO66">
            <v>9.898754182363195</v>
          </cell>
          <cell r="CP66">
            <v>9.3319323366620228</v>
          </cell>
          <cell r="CQ66">
            <v>9.3319323366620246</v>
          </cell>
          <cell r="CR66">
            <v>17.385942491826547</v>
          </cell>
          <cell r="CS66">
            <v>17.385942491826551</v>
          </cell>
          <cell r="CT66">
            <v>20.079509777302555</v>
          </cell>
          <cell r="CU66">
            <v>18.929718138570479</v>
          </cell>
          <cell r="CV66">
            <v>35.267185730730802</v>
          </cell>
          <cell r="CW66">
            <v>9.898754182363195</v>
          </cell>
          <cell r="CX66">
            <v>9.3319323366620228</v>
          </cell>
          <cell r="CY66">
            <v>17.385942491826551</v>
          </cell>
          <cell r="CZ66">
            <v>9.8119601181043077</v>
          </cell>
          <cell r="DA66">
            <v>10.151564089264065</v>
          </cell>
          <cell r="DB66">
            <v>9.1232030443524099</v>
          </cell>
          <cell r="DC66">
            <v>9.1232030443524117</v>
          </cell>
          <cell r="DD66">
            <v>16.997067461282487</v>
          </cell>
          <cell r="DE66">
            <v>16.997067461282487</v>
          </cell>
          <cell r="DF66">
            <v>4.270702551240892</v>
          </cell>
          <cell r="DG66">
            <v>4.4185168032951205</v>
          </cell>
          <cell r="DH66">
            <v>3.9709177420232056</v>
          </cell>
          <cell r="DI66">
            <v>3.9709177420232065</v>
          </cell>
          <cell r="DJ66">
            <v>7.3980548735186966</v>
          </cell>
          <cell r="DK66">
            <v>7.3980548735186966</v>
          </cell>
          <cell r="DL66">
            <v>6.0136509008103411</v>
          </cell>
          <cell r="DM66">
            <v>6.2217907324547248</v>
          </cell>
          <cell r="DN66">
            <v>5.5915186716581671</v>
          </cell>
          <cell r="DO66">
            <v>5.591518671658168</v>
          </cell>
          <cell r="DP66">
            <v>10.417330362062621</v>
          </cell>
          <cell r="DQ66">
            <v>10.417330362062621</v>
          </cell>
          <cell r="DR66">
            <v>0</v>
          </cell>
          <cell r="DS66">
            <v>0</v>
          </cell>
          <cell r="DT66">
            <v>0</v>
          </cell>
          <cell r="DU66">
            <v>0</v>
          </cell>
          <cell r="DV66">
            <v>0</v>
          </cell>
          <cell r="DW66">
            <v>0</v>
          </cell>
          <cell r="DX66">
            <v>0</v>
          </cell>
          <cell r="DY66">
            <v>0</v>
          </cell>
          <cell r="DZ66">
            <v>0</v>
          </cell>
          <cell r="EA66">
            <v>0</v>
          </cell>
          <cell r="EB66">
            <v>0</v>
          </cell>
          <cell r="EC66">
            <v>0</v>
          </cell>
          <cell r="ED66">
            <v>3.1131614302466253</v>
          </cell>
          <cell r="EE66">
            <v>3.2209117647208143</v>
          </cell>
          <cell r="EF66">
            <v>2.8946309907621028</v>
          </cell>
          <cell r="EG66">
            <v>2.8946309907621033</v>
          </cell>
          <cell r="EH66">
            <v>5.392868928414253</v>
          </cell>
          <cell r="EI66">
            <v>5.3928689284142521</v>
          </cell>
          <cell r="EJ66">
            <v>7.1857914412939845</v>
          </cell>
          <cell r="EK66">
            <v>7.4345004943288107</v>
          </cell>
          <cell r="EL66">
            <v>6.6813800264366119</v>
          </cell>
          <cell r="EM66">
            <v>6.6813800264366137</v>
          </cell>
          <cell r="EN66">
            <v>12.447806597279294</v>
          </cell>
          <cell r="EO66">
            <v>12.447806597279293</v>
          </cell>
          <cell r="EP66">
            <v>0</v>
          </cell>
          <cell r="EQ66">
            <v>0</v>
          </cell>
          <cell r="ER66">
            <v>0</v>
          </cell>
          <cell r="ES66">
            <v>0</v>
          </cell>
          <cell r="ET66">
            <v>0</v>
          </cell>
          <cell r="EU66">
            <v>0</v>
          </cell>
          <cell r="EV66">
            <v>7.6171131141297463E-2</v>
          </cell>
          <cell r="EW66">
            <v>0</v>
          </cell>
          <cell r="EX66">
            <v>2.3308366129237021</v>
          </cell>
          <cell r="EY66">
            <v>0</v>
          </cell>
          <cell r="EZ66">
            <v>2.1327916719563289</v>
          </cell>
          <cell r="FA66">
            <v>4.1223816173670187</v>
          </cell>
          <cell r="FB66">
            <v>0</v>
          </cell>
          <cell r="FC66">
            <v>0</v>
          </cell>
          <cell r="FD66">
            <v>4.6464389996191446</v>
          </cell>
          <cell r="FE66">
            <v>13.308620033007491</v>
          </cell>
          <cell r="FF66">
            <v>3.0468452456518982</v>
          </cell>
          <cell r="FG66">
            <v>6.901104481401549</v>
          </cell>
          <cell r="FH66">
            <v>9.947949727053448</v>
          </cell>
          <cell r="FI66">
            <v>7.8807507391501067E-2</v>
          </cell>
          <cell r="FJ66">
            <v>0</v>
          </cell>
          <cell r="FK66">
            <v>2.4115097261799323</v>
          </cell>
          <cell r="FL66">
            <v>0</v>
          </cell>
          <cell r="FM66">
            <v>2.2066102069620297</v>
          </cell>
          <cell r="FN66">
            <v>4.2650623000280374</v>
          </cell>
          <cell r="FO66">
            <v>0</v>
          </cell>
          <cell r="FP66">
            <v>0</v>
          </cell>
          <cell r="FQ66">
            <v>4.8072579508815645</v>
          </cell>
          <cell r="FR66">
            <v>13.769247691443063</v>
          </cell>
          <cell r="FS66">
            <v>3.1523002956600421</v>
          </cell>
          <cell r="FT66">
            <v>7.1399601696699966</v>
          </cell>
          <cell r="FU66">
            <v>10.292260465330038</v>
          </cell>
          <cell r="FV66">
            <v>7.5126114779756031E-2</v>
          </cell>
          <cell r="FW66">
            <v>0</v>
          </cell>
          <cell r="FX66">
            <v>2.2988591122605344</v>
          </cell>
          <cell r="FY66">
            <v>0</v>
          </cell>
          <cell r="FZ66">
            <v>2.1035312138331683</v>
          </cell>
          <cell r="GA66">
            <v>4.0658253318803954</v>
          </cell>
          <cell r="GB66">
            <v>0</v>
          </cell>
          <cell r="GC66">
            <v>0</v>
          </cell>
          <cell r="GD66">
            <v>4.5826930015651168</v>
          </cell>
          <cell r="GE66">
            <v>13.12603477431897</v>
          </cell>
          <cell r="GF66">
            <v>3.0050445911902406</v>
          </cell>
          <cell r="GG66">
            <v>6.8064259990458966</v>
          </cell>
          <cell r="GH66">
            <v>9.8114705902361372</v>
          </cell>
          <cell r="GI66">
            <v>10925.423913609095</v>
          </cell>
          <cell r="GJ66">
            <v>0</v>
          </cell>
          <cell r="GK66">
            <v>1611.7749176680097</v>
          </cell>
          <cell r="GL66">
            <v>0</v>
          </cell>
          <cell r="GM66">
            <v>2714.8896236964711</v>
          </cell>
          <cell r="GN66">
            <v>1607.0447502280567</v>
          </cell>
          <cell r="GO66">
            <v>0</v>
          </cell>
          <cell r="GP66">
            <v>0</v>
          </cell>
          <cell r="GQ66">
            <v>677.28250581168368</v>
          </cell>
          <cell r="GR66">
            <v>1189.4112662026312</v>
          </cell>
          <cell r="GS66">
            <v>927.0055936624907</v>
          </cell>
          <cell r="GT66">
            <v>9.8257565832569112E-3</v>
          </cell>
          <cell r="GU66">
            <v>0.99017424341674298</v>
          </cell>
          <cell r="GV66">
            <v>3.5561515615899473E-3</v>
          </cell>
          <cell r="GW66">
            <v>4.5736807961121295</v>
          </cell>
          <cell r="GX66">
            <v>2.0640477116542595</v>
          </cell>
          <cell r="GY66">
            <v>0</v>
          </cell>
          <cell r="GZ66">
            <v>4.6464389996191446</v>
          </cell>
          <cell r="HA66">
            <v>4.7875000000000005</v>
          </cell>
          <cell r="HB66">
            <v>154.87061196591401</v>
          </cell>
          <cell r="HC66">
            <v>66.500258019137974</v>
          </cell>
          <cell r="HD66">
            <v>59086.633259129354</v>
          </cell>
          <cell r="HE66">
            <v>316.16478745625687</v>
          </cell>
          <cell r="HF66">
            <v>15402.68159431164</v>
          </cell>
          <cell r="HG66">
            <v>147.1270813676183</v>
          </cell>
          <cell r="HH66">
            <v>7.7435305982957008</v>
          </cell>
          <cell r="HI66">
            <v>63.175245118181067</v>
          </cell>
          <cell r="HJ66">
            <v>3.3250129009568994</v>
          </cell>
          <cell r="HK66">
            <v>56132.301596172882</v>
          </cell>
          <cell r="HL66">
            <v>2954.3316629564679</v>
          </cell>
          <cell r="HM66">
            <v>300.35654808344407</v>
          </cell>
          <cell r="HN66">
            <v>15.808239372812846</v>
          </cell>
          <cell r="HO66">
            <v>14632.547514596057</v>
          </cell>
          <cell r="HP66">
            <v>770.13407971558206</v>
          </cell>
          <cell r="HQ66">
            <v>83.18</v>
          </cell>
          <cell r="HR66">
            <v>315.45</v>
          </cell>
          <cell r="HS66">
            <v>172.00000000000003</v>
          </cell>
          <cell r="HT66">
            <v>0.5</v>
          </cell>
          <cell r="HU66" t="str">
            <v>1: Yes</v>
          </cell>
          <cell r="HV66" t="str">
            <v>5</v>
          </cell>
          <cell r="HW66" t="str">
            <v>14</v>
          </cell>
          <cell r="HX66" t="str">
            <v>TDF,LPV,D4T3TCNVP: TDF, LPV/r, D4T-3TC-NVP</v>
          </cell>
          <cell r="HY66" t="str">
            <v>1: Yes</v>
          </cell>
          <cell r="HZ66" t="str">
            <v>0: No</v>
          </cell>
          <cell r="IA66" t="str">
            <v>N/A</v>
          </cell>
          <cell r="IB66" t="str">
            <v>N/A</v>
          </cell>
          <cell r="IC66" t="str">
            <v>N/A</v>
          </cell>
          <cell r="ID66">
            <v>0</v>
          </cell>
          <cell r="IE66">
            <v>283</v>
          </cell>
          <cell r="IF66">
            <v>0</v>
          </cell>
          <cell r="IG66">
            <v>83</v>
          </cell>
          <cell r="IH66">
            <v>0</v>
          </cell>
          <cell r="II66">
            <v>171</v>
          </cell>
          <cell r="IJ66">
            <v>0</v>
          </cell>
          <cell r="IK66">
            <v>0</v>
          </cell>
          <cell r="IL66">
            <v>0</v>
          </cell>
          <cell r="IM66">
            <v>0</v>
          </cell>
          <cell r="IN66">
            <v>53.426982537955851</v>
          </cell>
          <cell r="IO66">
            <v>86.333054358572809</v>
          </cell>
          <cell r="IP66">
            <v>118.77139391566578</v>
          </cell>
          <cell r="IQ66">
            <v>141.70379137230802</v>
          </cell>
          <cell r="IR66">
            <v>151.52344998649522</v>
          </cell>
          <cell r="IS66" t="str">
            <v>N/A</v>
          </cell>
          <cell r="IT66">
            <v>128.29043031908435</v>
          </cell>
          <cell r="IU66" t="str">
            <v>N/A</v>
          </cell>
          <cell r="IV66">
            <v>3515</v>
          </cell>
          <cell r="IW66">
            <v>291.56400000000002</v>
          </cell>
          <cell r="IX66">
            <v>343.26549999999997</v>
          </cell>
          <cell r="IY66">
            <v>21.700035</v>
          </cell>
          <cell r="IZ66">
            <v>504.60199999999998</v>
          </cell>
          <cell r="JA66">
            <v>7</v>
          </cell>
          <cell r="JB66">
            <v>743.2817500000001</v>
          </cell>
          <cell r="JC66">
            <v>3468.8665999999998</v>
          </cell>
          <cell r="JD66">
            <v>4410.9755000000005</v>
          </cell>
          <cell r="JE66">
            <v>291.56400000000002</v>
          </cell>
          <cell r="JF66">
            <v>1128.2645</v>
          </cell>
          <cell r="JG66">
            <v>21.700035</v>
          </cell>
          <cell r="JH66">
            <v>504.60199999999998</v>
          </cell>
          <cell r="JI66">
            <v>7</v>
          </cell>
          <cell r="JJ66">
            <v>910.06450000000007</v>
          </cell>
          <cell r="JK66">
            <v>3625.7494999999999</v>
          </cell>
          <cell r="JL66">
            <v>184</v>
          </cell>
          <cell r="JM66">
            <v>99</v>
          </cell>
          <cell r="JN66">
            <v>49</v>
          </cell>
          <cell r="JO66">
            <v>34</v>
          </cell>
          <cell r="JP66">
            <v>113</v>
          </cell>
          <cell r="JQ66">
            <v>58</v>
          </cell>
          <cell r="JR66">
            <v>0</v>
          </cell>
          <cell r="JS66">
            <v>0</v>
          </cell>
          <cell r="JT66">
            <v>0</v>
          </cell>
          <cell r="JU66">
            <v>0</v>
          </cell>
          <cell r="JV66">
            <v>4.3919011004532154</v>
          </cell>
          <cell r="JW66">
            <v>9.8869811503093707</v>
          </cell>
          <cell r="JX66">
            <v>0</v>
          </cell>
          <cell r="JY66">
            <v>2.6909500670282807</v>
          </cell>
          <cell r="JZ66">
            <v>4.2871771553742803</v>
          </cell>
          <cell r="KA66">
            <v>4.5083333126838321</v>
          </cell>
          <cell r="KB66">
            <v>4.3541744618533507</v>
          </cell>
          <cell r="KC66">
            <v>0</v>
          </cell>
          <cell r="KD66">
            <v>7.3098614583668882</v>
          </cell>
          <cell r="KE66">
            <v>7.3163660512289344</v>
          </cell>
          <cell r="KF66" t="str">
            <v>Tenofovir/Emtricitabine (TDF/FTC)</v>
          </cell>
          <cell r="KG66" t="str">
            <v/>
          </cell>
          <cell r="KH66" t="str">
            <v>1: Yes</v>
          </cell>
          <cell r="KI66" t="str">
            <v>5</v>
          </cell>
          <cell r="KJ66" t="str">
            <v>14</v>
          </cell>
          <cell r="KK66" t="str">
            <v>TDF,LPV,D4T3TCNVP: TDF, LPV/r, D4T-3TC-NVP</v>
          </cell>
          <cell r="KL66" t="str">
            <v>1: Yes</v>
          </cell>
          <cell r="KM66">
            <v>283</v>
          </cell>
          <cell r="KN66">
            <v>83</v>
          </cell>
          <cell r="KO66">
            <v>172</v>
          </cell>
          <cell r="KP66">
            <v>0</v>
          </cell>
          <cell r="KQ66">
            <v>24.5895358616382</v>
          </cell>
          <cell r="KR66">
            <v>24.5895358616382</v>
          </cell>
          <cell r="KS66">
            <v>24.5895358616382</v>
          </cell>
          <cell r="KT66">
            <v>24.5895358616382</v>
          </cell>
          <cell r="KU66">
            <v>24.5895358616382</v>
          </cell>
          <cell r="KV66">
            <v>24.5895358616382</v>
          </cell>
          <cell r="KW66">
            <v>0.71990468319037182</v>
          </cell>
          <cell r="KX66">
            <v>0.71990468319037193</v>
          </cell>
          <cell r="KY66">
            <v>0.71990468319037182</v>
          </cell>
          <cell r="KZ66">
            <v>0.71990468319037193</v>
          </cell>
          <cell r="LA66">
            <v>0.71990468319037182</v>
          </cell>
          <cell r="LB66">
            <v>0.71990468319037193</v>
          </cell>
          <cell r="LC66">
            <v>0.24462950461138103</v>
          </cell>
          <cell r="LD66">
            <v>0</v>
          </cell>
          <cell r="LE66">
            <v>0</v>
          </cell>
          <cell r="LF66">
            <v>0</v>
          </cell>
          <cell r="LG66">
            <v>4.8907274310249953</v>
          </cell>
          <cell r="LH66">
            <v>0</v>
          </cell>
          <cell r="LI66">
            <v>14.371850210961682</v>
          </cell>
          <cell r="LJ66">
            <v>14.371850210961682</v>
          </cell>
          <cell r="LK66">
            <v>14.37185021096168</v>
          </cell>
          <cell r="LL66">
            <v>14.371850210961682</v>
          </cell>
          <cell r="LM66">
            <v>14.371850210961682</v>
          </cell>
          <cell r="LN66">
            <v>14.371850210961682</v>
          </cell>
          <cell r="LO66">
            <v>9.3249807408260654</v>
          </cell>
          <cell r="LP66">
            <v>9.3249807408260654</v>
          </cell>
          <cell r="LQ66">
            <v>9.3249807408260654</v>
          </cell>
          <cell r="LR66">
            <v>9.3249807408260654</v>
          </cell>
          <cell r="LS66">
            <v>9.3249807408260654</v>
          </cell>
          <cell r="LT66">
            <v>9.3249807408260654</v>
          </cell>
          <cell r="LU66">
            <v>0</v>
          </cell>
          <cell r="LV66">
            <v>0</v>
          </cell>
          <cell r="LW66">
            <v>0</v>
          </cell>
          <cell r="LX66">
            <v>0</v>
          </cell>
          <cell r="LY66">
            <v>0</v>
          </cell>
          <cell r="LZ66">
            <v>0</v>
          </cell>
          <cell r="MA66">
            <v>0.8927049098504537</v>
          </cell>
          <cell r="MB66">
            <v>0.89270490985045381</v>
          </cell>
          <cell r="MC66">
            <v>0.8927049098504537</v>
          </cell>
          <cell r="MD66">
            <v>0.8927049098504537</v>
          </cell>
          <cell r="ME66">
            <v>0.8927049098504537</v>
          </cell>
          <cell r="MF66">
            <v>0.8927049098504537</v>
          </cell>
          <cell r="MG66">
            <v>24.5895358616382</v>
          </cell>
          <cell r="MH66">
            <v>24.5895358616382</v>
          </cell>
          <cell r="MI66">
            <v>24.5895358616382</v>
          </cell>
          <cell r="MJ66">
            <v>24.5895358616382</v>
          </cell>
          <cell r="MK66">
            <v>24.5895358616382</v>
          </cell>
          <cell r="ML66">
            <v>24.5895358616382</v>
          </cell>
          <cell r="MM66">
            <v>0</v>
          </cell>
          <cell r="MN66">
            <v>0</v>
          </cell>
          <cell r="MO66">
            <v>0</v>
          </cell>
          <cell r="MP66">
            <v>0</v>
          </cell>
          <cell r="MQ66">
            <v>0</v>
          </cell>
          <cell r="MR66">
            <v>0</v>
          </cell>
          <cell r="MS66">
            <v>2.021581820490034</v>
          </cell>
          <cell r="MT66">
            <v>0</v>
          </cell>
          <cell r="MU66">
            <v>0</v>
          </cell>
          <cell r="MV66">
            <v>0</v>
          </cell>
          <cell r="MW66">
            <v>1.9377935762346068</v>
          </cell>
          <cell r="MX66">
            <v>0</v>
          </cell>
          <cell r="MY66">
            <v>0</v>
          </cell>
          <cell r="MZ66">
            <v>0</v>
          </cell>
          <cell r="NA66">
            <v>1.8738098260759171</v>
          </cell>
          <cell r="NB66">
            <v>0</v>
          </cell>
          <cell r="NC66">
            <v>7.1092102556986427</v>
          </cell>
          <cell r="ND66" t="str">
            <v/>
          </cell>
          <cell r="NE66">
            <v>0</v>
          </cell>
          <cell r="NF66">
            <v>0</v>
          </cell>
          <cell r="NG66">
            <v>2.761664283714234</v>
          </cell>
          <cell r="NH66" t="str">
            <v>N/A</v>
          </cell>
          <cell r="NI66" t="str">
            <v>N/A</v>
          </cell>
          <cell r="NJ66" t="str">
            <v>N/A</v>
          </cell>
          <cell r="NK66">
            <v>0.59532511813579603</v>
          </cell>
          <cell r="NL66" t="str">
            <v>N/A</v>
          </cell>
          <cell r="NM66">
            <v>376.68807921797639</v>
          </cell>
          <cell r="NN66">
            <v>882.42046464389978</v>
          </cell>
          <cell r="NO66">
            <v>1327</v>
          </cell>
          <cell r="NP66">
            <v>0</v>
          </cell>
          <cell r="NQ66">
            <v>1272</v>
          </cell>
          <cell r="NR66">
            <v>0</v>
          </cell>
          <cell r="NS66">
            <v>1230</v>
          </cell>
          <cell r="NT66">
            <v>17.838518664441395</v>
          </cell>
          <cell r="NU66">
            <v>0</v>
          </cell>
          <cell r="NV66">
            <v>35.113385722513151</v>
          </cell>
          <cell r="NW66">
            <v>24.589535861638204</v>
          </cell>
          <cell r="NX66">
            <v>0.71990468319037193</v>
          </cell>
          <cell r="NY66">
            <v>0.34159663318983308</v>
          </cell>
          <cell r="NZ66">
            <v>14.371850210961682</v>
          </cell>
          <cell r="OA66">
            <v>9.3249807408260672</v>
          </cell>
          <cell r="OB66">
            <v>0</v>
          </cell>
          <cell r="OC66">
            <v>0.8927049098504537</v>
          </cell>
          <cell r="OD66">
            <v>24.589535861638204</v>
          </cell>
          <cell r="OE66">
            <v>0</v>
          </cell>
          <cell r="OF66">
            <v>2.021581820490034</v>
          </cell>
          <cell r="OG66">
            <v>0</v>
          </cell>
          <cell r="OH66">
            <v>0</v>
          </cell>
          <cell r="OI66">
            <v>0</v>
          </cell>
          <cell r="OJ66">
            <v>1.937793576234607</v>
          </cell>
          <cell r="OK66">
            <v>0</v>
          </cell>
          <cell r="OL66">
            <v>0</v>
          </cell>
          <cell r="OM66">
            <v>0</v>
          </cell>
          <cell r="ON66">
            <v>0</v>
          </cell>
          <cell r="OO66">
            <v>0</v>
          </cell>
          <cell r="OP66">
            <v>44.236654335942234</v>
          </cell>
          <cell r="OQ66">
            <v>44.26247877387339</v>
          </cell>
          <cell r="OR66">
            <v>44.171504222181191</v>
          </cell>
          <cell r="OS66">
            <v>44.171504222181191</v>
          </cell>
          <cell r="OT66">
            <v>44.200857778124544</v>
          </cell>
          <cell r="OU66">
            <v>102.27879936704669</v>
          </cell>
          <cell r="OV66">
            <v>44.234832382114824</v>
          </cell>
          <cell r="OW66">
            <v>4.7856653866514609</v>
          </cell>
          <cell r="OX66">
            <v>4.7205152728904274</v>
          </cell>
          <cell r="OY66">
            <v>4.7498688288337823</v>
          </cell>
          <cell r="OZ66">
            <v>62.827810417755927</v>
          </cell>
          <cell r="PA66">
            <v>4.7838434328240549</v>
          </cell>
          <cell r="PB66">
            <v>0</v>
          </cell>
          <cell r="PC66">
            <v>42.024821619145122</v>
          </cell>
          <cell r="PD66">
            <v>0</v>
          </cell>
          <cell r="PE66">
            <v>41.962929011072134</v>
          </cell>
          <cell r="PF66">
            <v>41.990814889218314</v>
          </cell>
          <cell r="PG66">
            <v>97.164859398694347</v>
          </cell>
          <cell r="PH66">
            <v>42.02309076300908</v>
          </cell>
          <cell r="PI66">
            <v>2.2118327167971121</v>
          </cell>
          <cell r="PJ66">
            <v>0</v>
          </cell>
          <cell r="PK66">
            <v>2.2085752111090597</v>
          </cell>
          <cell r="PL66">
            <v>2.2100428889062274</v>
          </cell>
          <cell r="PM66">
            <v>5.1139399683523346</v>
          </cell>
          <cell r="PN66">
            <v>2.2117416191057409</v>
          </cell>
          <cell r="PO66">
            <v>0.30558557250880569</v>
          </cell>
          <cell r="PP66">
            <v>0.9</v>
          </cell>
          <cell r="PQ66">
            <v>0.7</v>
          </cell>
          <cell r="PR66">
            <v>0.95</v>
          </cell>
          <cell r="PS66">
            <v>0.97</v>
          </cell>
          <cell r="PT66" t="str">
            <v>1: Yes</v>
          </cell>
          <cell r="PU66" t="str">
            <v>1: Yes</v>
          </cell>
          <cell r="PV66">
            <v>1</v>
          </cell>
          <cell r="PW66" t="str">
            <v>1: Yes</v>
          </cell>
          <cell r="PX66" t="str">
            <v>0: All patients when initiated</v>
          </cell>
          <cell r="PY66">
            <v>1</v>
          </cell>
          <cell r="PZ66" t="str">
            <v>1: Yes</v>
          </cell>
          <cell r="QA66" t="str">
            <v>ART and stage 3 or 4</v>
          </cell>
          <cell r="QB66">
            <v>14</v>
          </cell>
          <cell r="QC66">
            <v>0.49114077464284955</v>
          </cell>
          <cell r="QD66">
            <v>0</v>
          </cell>
          <cell r="QE66">
            <v>17.563551190742142</v>
          </cell>
          <cell r="QF66">
            <v>0.16566273982634858</v>
          </cell>
          <cell r="QG66">
            <v>1.1287738658276805</v>
          </cell>
          <cell r="QH66">
            <v>0.1006481904783002</v>
          </cell>
          <cell r="QI66">
            <v>6.975763867728042</v>
          </cell>
          <cell r="QJ66">
            <v>4.7856653866514609</v>
          </cell>
          <cell r="QK66">
            <v>13.025448320045408</v>
          </cell>
          <cell r="QL66">
            <v>0.4911407746428495</v>
          </cell>
          <cell r="QM66">
            <v>0</v>
          </cell>
          <cell r="QN66">
            <v>17.563551190742139</v>
          </cell>
          <cell r="QO66">
            <v>0.16566273982634858</v>
          </cell>
          <cell r="QP66">
            <v>1.1287738658276802</v>
          </cell>
          <cell r="QQ66">
            <v>0.10064819047830019</v>
          </cell>
          <cell r="QR66">
            <v>6.9757638677280411</v>
          </cell>
          <cell r="QS66">
            <v>4.7205152728904274</v>
          </cell>
          <cell r="QT66">
            <v>13.025448320045406</v>
          </cell>
          <cell r="QU66">
            <v>0.4911407746428495</v>
          </cell>
          <cell r="QV66">
            <v>0</v>
          </cell>
          <cell r="QW66">
            <v>17.563551190742142</v>
          </cell>
          <cell r="QX66">
            <v>0.16566273982634858</v>
          </cell>
          <cell r="QY66">
            <v>1.1287738658276805</v>
          </cell>
          <cell r="QZ66">
            <v>0.10064819047830018</v>
          </cell>
          <cell r="RA66">
            <v>6.9757638677280411</v>
          </cell>
          <cell r="RB66">
            <v>4.8114898245826216</v>
          </cell>
          <cell r="RC66">
            <v>13.025448320045404</v>
          </cell>
          <cell r="RD66">
            <v>2.1703063914657563</v>
          </cell>
          <cell r="RE66">
            <v>3.0305802952624998</v>
          </cell>
          <cell r="RF66">
            <v>2.2989964922395831</v>
          </cell>
          <cell r="RG66">
            <v>2.2989964922395831</v>
          </cell>
          <cell r="RH66">
            <v>2.2989964922395831</v>
          </cell>
          <cell r="RI66">
            <v>0.47043009812079528</v>
          </cell>
          <cell r="RJ66">
            <v>0.47043009812079523</v>
          </cell>
          <cell r="RK66">
            <v>2.1840466676276042</v>
          </cell>
          <cell r="RL66">
            <v>2.1840466676276042</v>
          </cell>
          <cell r="RM66">
            <v>2.1840466676276042</v>
          </cell>
          <cell r="RN66">
            <v>2.1840466676276042</v>
          </cell>
          <cell r="RO66">
            <v>0.44690859321475551</v>
          </cell>
          <cell r="RP66">
            <v>0.44690859321475546</v>
          </cell>
          <cell r="RQ66">
            <v>0.11494982461197915</v>
          </cell>
          <cell r="RR66">
            <v>0.11494982461197915</v>
          </cell>
          <cell r="RS66">
            <v>0.11494982461197915</v>
          </cell>
          <cell r="RT66">
            <v>0.11494982461197917</v>
          </cell>
          <cell r="RU66">
            <v>2.3521504906039766E-2</v>
          </cell>
          <cell r="RV66">
            <v>2.3521504906039763E-2</v>
          </cell>
          <cell r="RW66">
            <v>11.581454737651061</v>
          </cell>
          <cell r="RX66">
            <v>11.101547383480234</v>
          </cell>
          <cell r="RY66">
            <v>11.372441970963447</v>
          </cell>
          <cell r="RZ66">
            <v>10.784995310897358</v>
          </cell>
          <cell r="SA66">
            <v>10.784995310897358</v>
          </cell>
          <cell r="SB66">
            <v>15.282905238957836</v>
          </cell>
          <cell r="SC66">
            <v>15.282905238957836</v>
          </cell>
          <cell r="SD66">
            <v>0.68468532061303811</v>
          </cell>
          <cell r="SE66">
            <v>0.7083831191238521</v>
          </cell>
          <cell r="SF66">
            <v>0.63662337863712359</v>
          </cell>
          <cell r="SG66">
            <v>0.63662337863712359</v>
          </cell>
          <cell r="SH66">
            <v>1.1860670492062755</v>
          </cell>
          <cell r="SI66">
            <v>1.1860670492062755</v>
          </cell>
          <cell r="SJ66">
            <v>7.1934141980777735</v>
          </cell>
          <cell r="SK66">
            <v>7.2494846591239099</v>
          </cell>
          <cell r="SL66">
            <v>7.0796966624960405</v>
          </cell>
          <cell r="SM66">
            <v>7.0796966624960413</v>
          </cell>
          <cell r="SN66">
            <v>8.3797144643030528</v>
          </cell>
          <cell r="SO66">
            <v>8.3797144643030528</v>
          </cell>
          <cell r="SP66">
            <v>0.23529164307805497</v>
          </cell>
          <cell r="SQ66">
            <v>0.24343537536071835</v>
          </cell>
          <cell r="SR66">
            <v>0.21877518952401959</v>
          </cell>
          <cell r="SS66">
            <v>0.21877518952401959</v>
          </cell>
          <cell r="ST66">
            <v>0.40759113187736518</v>
          </cell>
          <cell r="SU66">
            <v>0.40759113187736518</v>
          </cell>
          <cell r="SV66">
            <v>0</v>
          </cell>
          <cell r="SW66">
            <v>0</v>
          </cell>
          <cell r="SX66">
            <v>0</v>
          </cell>
          <cell r="SY66">
            <v>0</v>
          </cell>
          <cell r="SZ66">
            <v>0</v>
          </cell>
          <cell r="TA66">
            <v>0</v>
          </cell>
          <cell r="TB66">
            <v>0</v>
          </cell>
          <cell r="TC66">
            <v>0</v>
          </cell>
          <cell r="TD66">
            <v>0</v>
          </cell>
          <cell r="TE66">
            <v>0</v>
          </cell>
          <cell r="TF66">
            <v>0</v>
          </cell>
          <cell r="TG66">
            <v>0</v>
          </cell>
          <cell r="TH66">
            <v>0.51353451223980484</v>
          </cell>
          <cell r="TI66">
            <v>0.53130857140688592</v>
          </cell>
          <cell r="TJ66">
            <v>0.47748661521785563</v>
          </cell>
          <cell r="TK66">
            <v>0.47748661521785563</v>
          </cell>
          <cell r="TL66">
            <v>0.88958583638466104</v>
          </cell>
          <cell r="TM66">
            <v>0.88958583638466104</v>
          </cell>
          <cell r="TN66">
            <v>2.5515190431788715</v>
          </cell>
          <cell r="TO66">
            <v>2.6398302459480791</v>
          </cell>
          <cell r="TP66">
            <v>2.3724134650223179</v>
          </cell>
          <cell r="TQ66">
            <v>2.3724134650223179</v>
          </cell>
          <cell r="TR66">
            <v>4.4199467571864819</v>
          </cell>
          <cell r="TS66">
            <v>4.4199467571864819</v>
          </cell>
          <cell r="TT66">
            <v>0</v>
          </cell>
          <cell r="TU66">
            <v>0</v>
          </cell>
          <cell r="TV66">
            <v>0</v>
          </cell>
          <cell r="TW66">
            <v>0</v>
          </cell>
          <cell r="TX66">
            <v>0</v>
          </cell>
          <cell r="TY66">
            <v>0</v>
          </cell>
          <cell r="TZ66">
            <v>3.5629334289723644</v>
          </cell>
          <cell r="UA66">
            <v>3.5629334289723644</v>
          </cell>
          <cell r="UB66">
            <v>1</v>
          </cell>
          <cell r="UC66">
            <v>0</v>
          </cell>
          <cell r="UD66">
            <v>2</v>
          </cell>
          <cell r="UE66">
            <v>0</v>
          </cell>
          <cell r="UF66">
            <v>1</v>
          </cell>
          <cell r="UG66">
            <v>0</v>
          </cell>
          <cell r="UH66">
            <v>0</v>
          </cell>
          <cell r="UI66">
            <v>0</v>
          </cell>
          <cell r="UJ66">
            <v>0.48201650773032678</v>
          </cell>
          <cell r="UK66">
            <v>0.48201650773032678</v>
          </cell>
          <cell r="UL66">
            <v>0.48201650773032678</v>
          </cell>
          <cell r="UM66">
            <v>0.48201650773032673</v>
          </cell>
          <cell r="UN66">
            <v>0.48201650773032678</v>
          </cell>
          <cell r="UO66">
            <v>0.48201650773032678</v>
          </cell>
          <cell r="UP66">
            <v>0.48201650773032678</v>
          </cell>
          <cell r="UQ66">
            <v>8.194280631415557E-2</v>
          </cell>
          <cell r="UR66">
            <v>8.1942806314155556E-2</v>
          </cell>
          <cell r="US66">
            <v>8.1942806314155556E-2</v>
          </cell>
          <cell r="UT66">
            <v>8.1942806314155556E-2</v>
          </cell>
          <cell r="UU66">
            <v>8.1942806314155556E-2</v>
          </cell>
          <cell r="UV66">
            <v>8.1942806314155556E-2</v>
          </cell>
          <cell r="UW66">
            <v>0.28920990463819607</v>
          </cell>
          <cell r="UX66">
            <v>0.28920990463819601</v>
          </cell>
          <cell r="UY66">
            <v>0.28920990463819607</v>
          </cell>
          <cell r="UZ66">
            <v>0.28920990463819601</v>
          </cell>
          <cell r="VA66">
            <v>0.28920990463819607</v>
          </cell>
          <cell r="VB66">
            <v>0.28920990463819607</v>
          </cell>
          <cell r="VC66">
            <v>0.28920990463819607</v>
          </cell>
          <cell r="VD66">
            <v>5.3021815850335961E-2</v>
          </cell>
          <cell r="VE66">
            <v>5.3021815850335947E-2</v>
          </cell>
          <cell r="VF66">
            <v>5.302181585033594E-2</v>
          </cell>
          <cell r="VG66">
            <v>5.3021815850335947E-2</v>
          </cell>
          <cell r="VH66">
            <v>5.3021815850335947E-2</v>
          </cell>
          <cell r="VI66">
            <v>5.3021815850335947E-2</v>
          </cell>
          <cell r="VJ66">
            <v>0</v>
          </cell>
          <cell r="VK66">
            <v>0</v>
          </cell>
          <cell r="VL66">
            <v>0</v>
          </cell>
          <cell r="VM66">
            <v>0</v>
          </cell>
          <cell r="VN66">
            <v>0</v>
          </cell>
          <cell r="VO66">
            <v>0</v>
          </cell>
          <cell r="VP66">
            <v>0</v>
          </cell>
          <cell r="VQ66">
            <v>0</v>
          </cell>
          <cell r="VR66">
            <v>0</v>
          </cell>
          <cell r="VS66">
            <v>0</v>
          </cell>
          <cell r="VT66">
            <v>0</v>
          </cell>
          <cell r="VU66">
            <v>0</v>
          </cell>
          <cell r="VV66">
            <v>4.3381485695729409E-2</v>
          </cell>
          <cell r="VW66">
            <v>4.3381485695729409E-2</v>
          </cell>
          <cell r="VX66">
            <v>4.3381485695729402E-2</v>
          </cell>
          <cell r="VY66">
            <v>4.3381485695729409E-2</v>
          </cell>
          <cell r="VZ66">
            <v>4.3381485695729409E-2</v>
          </cell>
          <cell r="WA66">
            <v>4.3381485695729409E-2</v>
          </cell>
          <cell r="WB66">
            <v>1.4460495231909804E-2</v>
          </cell>
          <cell r="WC66">
            <v>1.4460495231909804E-2</v>
          </cell>
          <cell r="WD66">
            <v>1.4460495231909802E-2</v>
          </cell>
          <cell r="WE66">
            <v>1.4460495231909802E-2</v>
          </cell>
          <cell r="WF66">
            <v>1.4460495231909804E-2</v>
          </cell>
          <cell r="WG66">
            <v>1.4460495231909802E-2</v>
          </cell>
          <cell r="WH66">
            <v>0</v>
          </cell>
          <cell r="WI66">
            <v>0</v>
          </cell>
          <cell r="WJ66">
            <v>0</v>
          </cell>
          <cell r="WK66">
            <v>0</v>
          </cell>
          <cell r="WL66">
            <v>0</v>
          </cell>
          <cell r="WM66">
            <v>0</v>
          </cell>
          <cell r="WN66">
            <v>0.28920990463819607</v>
          </cell>
          <cell r="WO66">
            <v>2.8748935824668296</v>
          </cell>
          <cell r="WP66">
            <v>2.8354519884356826</v>
          </cell>
          <cell r="WQ66">
            <v>2.9743971745641913</v>
          </cell>
          <cell r="WR66">
            <v>2.6730885132070776</v>
          </cell>
          <cell r="WS66">
            <v>2.6730885132070776</v>
          </cell>
          <cell r="WT66">
            <v>4.980122175082542</v>
          </cell>
          <cell r="WU66">
            <v>4.980122175082542</v>
          </cell>
          <cell r="WV66">
            <v>0</v>
          </cell>
          <cell r="WW66">
            <v>0</v>
          </cell>
          <cell r="WX66">
            <v>0</v>
          </cell>
          <cell r="WY66">
            <v>0</v>
          </cell>
          <cell r="WZ66">
            <v>0</v>
          </cell>
          <cell r="XA66">
            <v>0</v>
          </cell>
          <cell r="XB66">
            <v>0</v>
          </cell>
          <cell r="XC66">
            <v>0</v>
          </cell>
          <cell r="XD66">
            <v>0</v>
          </cell>
          <cell r="XE66">
            <v>0</v>
          </cell>
          <cell r="XF66">
            <v>0</v>
          </cell>
          <cell r="XG66">
            <v>0</v>
          </cell>
          <cell r="XH66">
            <v>0</v>
          </cell>
          <cell r="XI66">
            <v>0</v>
          </cell>
          <cell r="XJ66">
            <v>0</v>
          </cell>
          <cell r="XK66">
            <v>0</v>
          </cell>
          <cell r="XL66">
            <v>0</v>
          </cell>
          <cell r="XM66">
            <v>0</v>
          </cell>
          <cell r="XN66">
            <v>0</v>
          </cell>
          <cell r="XO66">
            <v>0</v>
          </cell>
          <cell r="XP66">
            <v>0</v>
          </cell>
          <cell r="XQ66">
            <v>0</v>
          </cell>
          <cell r="XR66">
            <v>0</v>
          </cell>
          <cell r="XS66">
            <v>0</v>
          </cell>
          <cell r="XT66">
            <v>0</v>
          </cell>
          <cell r="XU66">
            <v>0</v>
          </cell>
          <cell r="XV66">
            <v>0</v>
          </cell>
          <cell r="XW66">
            <v>0</v>
          </cell>
          <cell r="XX66">
            <v>0</v>
          </cell>
          <cell r="XY66">
            <v>0</v>
          </cell>
          <cell r="XZ66">
            <v>0</v>
          </cell>
          <cell r="YA66">
            <v>0</v>
          </cell>
          <cell r="YB66">
            <v>0</v>
          </cell>
          <cell r="YC66">
            <v>0</v>
          </cell>
          <cell r="YD66">
            <v>0</v>
          </cell>
          <cell r="YE66">
            <v>0</v>
          </cell>
          <cell r="YF66">
            <v>2.8748935824668296</v>
          </cell>
          <cell r="YG66">
            <v>2.9743971745641913</v>
          </cell>
          <cell r="YH66">
            <v>2.6730885132070776</v>
          </cell>
          <cell r="YI66">
            <v>2.6730885132070776</v>
          </cell>
          <cell r="YJ66">
            <v>4.980122175082542</v>
          </cell>
          <cell r="YK66">
            <v>4.980122175082542</v>
          </cell>
          <cell r="YL66">
            <v>0</v>
          </cell>
          <cell r="YM66">
            <v>0</v>
          </cell>
          <cell r="YN66">
            <v>0</v>
          </cell>
          <cell r="YO66">
            <v>0</v>
          </cell>
          <cell r="YP66">
            <v>0</v>
          </cell>
          <cell r="YQ66">
            <v>0</v>
          </cell>
          <cell r="YR66">
            <v>0</v>
          </cell>
          <cell r="YS66">
            <v>0</v>
          </cell>
          <cell r="YT66">
            <v>0.20658553049680128</v>
          </cell>
          <cell r="YU66">
            <v>0</v>
          </cell>
          <cell r="YV66">
            <v>0.5328228384788426</v>
          </cell>
          <cell r="YW66">
            <v>1.1655726231173908</v>
          </cell>
          <cell r="YX66">
            <v>0.96991259037379485</v>
          </cell>
          <cell r="YY66">
            <v>0</v>
          </cell>
          <cell r="YZ66">
            <v>0</v>
          </cell>
          <cell r="ZA66">
            <v>0</v>
          </cell>
          <cell r="ZB66">
            <v>0</v>
          </cell>
          <cell r="ZC66">
            <v>0.2037513168492921</v>
          </cell>
          <cell r="ZD66">
            <v>0</v>
          </cell>
          <cell r="ZE66">
            <v>0.52551286978505396</v>
          </cell>
          <cell r="ZF66">
            <v>1.1495817556657446</v>
          </cell>
          <cell r="ZG66">
            <v>0.95660604613559164</v>
          </cell>
          <cell r="ZH66">
            <v>0</v>
          </cell>
          <cell r="ZI66">
            <v>0</v>
          </cell>
          <cell r="ZJ66">
            <v>0</v>
          </cell>
          <cell r="ZK66">
            <v>0.58606099745448281</v>
          </cell>
          <cell r="ZL66">
            <v>0.58606099745448292</v>
          </cell>
          <cell r="ZM66">
            <v>0.58606099745448292</v>
          </cell>
          <cell r="ZN66">
            <v>0.26174786763239216</v>
          </cell>
          <cell r="ZO66">
            <v>0.26174786763239216</v>
          </cell>
          <cell r="ZP66">
            <v>4.8699351858349456</v>
          </cell>
          <cell r="ZQ66">
            <v>4.8699351858349456</v>
          </cell>
          <cell r="ZR66">
            <v>0</v>
          </cell>
          <cell r="ZS66">
            <v>37</v>
          </cell>
          <cell r="ZT66">
            <v>37</v>
          </cell>
          <cell r="ZU66">
            <v>0</v>
          </cell>
          <cell r="ZV66">
            <v>0</v>
          </cell>
          <cell r="ZW66">
            <v>0</v>
          </cell>
        </row>
        <row r="67">
          <cell r="A67" t="str">
            <v>Ethiopia_28</v>
          </cell>
          <cell r="B67" t="str">
            <v>Ethiopia</v>
          </cell>
          <cell r="C67" t="str">
            <v>Negele Borena HP</v>
          </cell>
          <cell r="D67" t="str">
            <v>Hospital</v>
          </cell>
          <cell r="E67" t="str">
            <v>Secondary</v>
          </cell>
          <cell r="F67" t="str">
            <v>Urban</v>
          </cell>
          <cell r="G67" t="str">
            <v>No</v>
          </cell>
          <cell r="H67">
            <v>38849</v>
          </cell>
          <cell r="I67" t="e">
            <v>#VALUE!</v>
          </cell>
          <cell r="J67">
            <v>10406</v>
          </cell>
          <cell r="K67" t="str">
            <v>Unknown</v>
          </cell>
          <cell r="L67">
            <v>3313</v>
          </cell>
          <cell r="M67" t="str">
            <v>USD</v>
          </cell>
          <cell r="N67">
            <v>1</v>
          </cell>
          <cell r="O67">
            <v>0.8</v>
          </cell>
          <cell r="P67">
            <v>0</v>
          </cell>
          <cell r="Q67">
            <v>0</v>
          </cell>
          <cell r="R67">
            <v>0.2</v>
          </cell>
          <cell r="S67">
            <v>0</v>
          </cell>
          <cell r="T67">
            <v>10406</v>
          </cell>
          <cell r="U67" t="str">
            <v>Jul-10</v>
          </cell>
          <cell r="V67" t="str">
            <v>Jun-11</v>
          </cell>
          <cell r="W67">
            <v>117</v>
          </cell>
          <cell r="X67">
            <v>458.08333333333331</v>
          </cell>
          <cell r="Y67">
            <v>16.083333333333332</v>
          </cell>
          <cell r="Z67">
            <v>36.083333333333336</v>
          </cell>
          <cell r="AA67">
            <v>1.1666666666666667</v>
          </cell>
          <cell r="AB67">
            <v>628.41666666666663</v>
          </cell>
          <cell r="AC67">
            <v>511.41666666666663</v>
          </cell>
          <cell r="AD67">
            <v>9.9862882906776296</v>
          </cell>
          <cell r="AE67">
            <v>16.220726694072404</v>
          </cell>
          <cell r="AF67">
            <v>2.4</v>
          </cell>
          <cell r="AG67">
            <v>11.7</v>
          </cell>
          <cell r="AH67">
            <v>11.7</v>
          </cell>
          <cell r="AI67">
            <v>12</v>
          </cell>
          <cell r="AJ67">
            <v>12</v>
          </cell>
          <cell r="AK67">
            <v>15</v>
          </cell>
          <cell r="AL67">
            <v>16.5</v>
          </cell>
          <cell r="AM67">
            <v>16.5</v>
          </cell>
          <cell r="AN67">
            <v>16.5</v>
          </cell>
          <cell r="AO67">
            <v>16.5</v>
          </cell>
          <cell r="AP67">
            <v>11.4</v>
          </cell>
          <cell r="AQ67">
            <v>10.7</v>
          </cell>
          <cell r="AR67">
            <v>10.7</v>
          </cell>
          <cell r="AS67">
            <v>10.7</v>
          </cell>
          <cell r="AT67">
            <v>10.7</v>
          </cell>
          <cell r="AU67">
            <v>2.4500000000000002</v>
          </cell>
          <cell r="AV67">
            <v>19.149999999999999</v>
          </cell>
          <cell r="AW67">
            <v>19.149999999999999</v>
          </cell>
          <cell r="AX67">
            <v>19.149999999999999</v>
          </cell>
          <cell r="AY67">
            <v>19.149999999999999</v>
          </cell>
          <cell r="AZ67">
            <v>211185.01708333331</v>
          </cell>
          <cell r="BA67" t="str">
            <v>1: Yes</v>
          </cell>
          <cell r="BB67" t="str">
            <v>0: Unknown</v>
          </cell>
          <cell r="BC67" t="str">
            <v>53</v>
          </cell>
          <cell r="BD67" t="str">
            <v>0</v>
          </cell>
          <cell r="BE67" t="str">
            <v>15</v>
          </cell>
          <cell r="BF67" t="str">
            <v>N/A</v>
          </cell>
          <cell r="BG67" t="str">
            <v>N/A</v>
          </cell>
          <cell r="BH67" t="str">
            <v>1: Yes</v>
          </cell>
          <cell r="BI67" t="str">
            <v>N_INITIATION,N_STAGE,N_MONITORING,N_BLOOD: Initiation, WHO Staging, Routine clinical monitoring, Blood draws for CD4</v>
          </cell>
          <cell r="BJ67" t="str">
            <v>The ART coordinator who is a doctor oversees all of the nurse's work.</v>
          </cell>
          <cell r="BK67" t="str">
            <v>1: Yes</v>
          </cell>
          <cell r="BL67">
            <v>0.19241510076464705</v>
          </cell>
          <cell r="BM67" t="str">
            <v>1: Yes</v>
          </cell>
          <cell r="BN67" t="str">
            <v>0: Unknown</v>
          </cell>
          <cell r="BO67" t="str">
            <v>53</v>
          </cell>
          <cell r="BP67" t="str">
            <v>0</v>
          </cell>
          <cell r="BQ67" t="str">
            <v>15</v>
          </cell>
          <cell r="BR67" t="str">
            <v>N/A</v>
          </cell>
          <cell r="BS67" t="str">
            <v>N/A</v>
          </cell>
          <cell r="BT67" t="str">
            <v>1: Yes</v>
          </cell>
          <cell r="BU67" t="str">
            <v>0: No</v>
          </cell>
          <cell r="BV67" t="str">
            <v>0: No</v>
          </cell>
          <cell r="BW67" t="str">
            <v>0: No</v>
          </cell>
          <cell r="BX67" t="str">
            <v>1: Yes</v>
          </cell>
          <cell r="BY67" t="str">
            <v>0: No</v>
          </cell>
          <cell r="BZ67" t="str">
            <v>1: Yes</v>
          </cell>
          <cell r="CA67" t="str">
            <v>by patient ID #</v>
          </cell>
          <cell r="CB67" t="str">
            <v/>
          </cell>
          <cell r="CC67">
            <v>21.859282914860927</v>
          </cell>
          <cell r="CD67">
            <v>4.1583898972305651</v>
          </cell>
          <cell r="CE67">
            <v>25.908827284545303</v>
          </cell>
          <cell r="CF67">
            <v>14.501436421743557</v>
          </cell>
          <cell r="CG67">
            <v>2.7586736008852935</v>
          </cell>
          <cell r="CH67">
            <v>17.187901958729871</v>
          </cell>
          <cell r="CI67">
            <v>17.172344014395545</v>
          </cell>
          <cell r="CJ67">
            <v>17.172344014395541</v>
          </cell>
          <cell r="CK67">
            <v>17.385943800480042</v>
          </cell>
          <cell r="CL67">
            <v>17.385943800480046</v>
          </cell>
          <cell r="CM67">
            <v>7.3578464931173677</v>
          </cell>
          <cell r="CN67">
            <v>1.3997162963452716</v>
          </cell>
          <cell r="CO67">
            <v>8.7209253258154309</v>
          </cell>
          <cell r="CP67">
            <v>8.7130314204924524</v>
          </cell>
          <cell r="CQ67">
            <v>8.7130314204924524</v>
          </cell>
          <cell r="CR67">
            <v>8.8214092660564933</v>
          </cell>
          <cell r="CS67">
            <v>8.8214092660564933</v>
          </cell>
          <cell r="CT67">
            <v>17.187901958729871</v>
          </cell>
          <cell r="CU67">
            <v>17.172344014395541</v>
          </cell>
          <cell r="CV67">
            <v>17.385943800480046</v>
          </cell>
          <cell r="CW67">
            <v>8.7209253258154309</v>
          </cell>
          <cell r="CX67">
            <v>8.7130314204924542</v>
          </cell>
          <cell r="CY67">
            <v>8.8214092660564933</v>
          </cell>
          <cell r="CZ67">
            <v>10.112368897263284</v>
          </cell>
          <cell r="DA67">
            <v>1.9237215064753996</v>
          </cell>
          <cell r="DB67">
            <v>11.974888035498479</v>
          </cell>
          <cell r="DC67">
            <v>11.974888035498479</v>
          </cell>
          <cell r="DD67">
            <v>12.12383878564791</v>
          </cell>
          <cell r="DE67">
            <v>12.123838785647912</v>
          </cell>
          <cell r="DF67">
            <v>1.1665555165987469</v>
          </cell>
          <cell r="DG67">
            <v>0.22191911297716396</v>
          </cell>
          <cell r="DH67">
            <v>1.3814143689164289</v>
          </cell>
          <cell r="DI67">
            <v>1.3814143689164287</v>
          </cell>
          <cell r="DJ67">
            <v>1.3985972190530929</v>
          </cell>
          <cell r="DK67">
            <v>1.3985972190530933</v>
          </cell>
          <cell r="DL67">
            <v>1.6030672431320401</v>
          </cell>
          <cell r="DM67">
            <v>0.30495870584526641</v>
          </cell>
          <cell r="DN67">
            <v>1.8983238195628498</v>
          </cell>
          <cell r="DO67">
            <v>1.8983238195628496</v>
          </cell>
          <cell r="DP67">
            <v>1.9219362956137502</v>
          </cell>
          <cell r="DQ67">
            <v>1.9219362956137507</v>
          </cell>
          <cell r="DR67">
            <v>0</v>
          </cell>
          <cell r="DS67">
            <v>0</v>
          </cell>
          <cell r="DT67">
            <v>0</v>
          </cell>
          <cell r="DU67">
            <v>0</v>
          </cell>
          <cell r="DV67">
            <v>0</v>
          </cell>
          <cell r="DW67">
            <v>0</v>
          </cell>
          <cell r="DX67">
            <v>0</v>
          </cell>
          <cell r="DY67">
            <v>0</v>
          </cell>
          <cell r="DZ67">
            <v>0</v>
          </cell>
          <cell r="EA67">
            <v>0</v>
          </cell>
          <cell r="EB67">
            <v>0</v>
          </cell>
          <cell r="EC67">
            <v>0</v>
          </cell>
          <cell r="ED67">
            <v>4.7143556050410016</v>
          </cell>
          <cell r="EE67">
            <v>0.8968331118779298</v>
          </cell>
          <cell r="EF67">
            <v>5.5826563591018541</v>
          </cell>
          <cell r="EG67">
            <v>5.5826563591018541</v>
          </cell>
          <cell r="EH67">
            <v>5.652096745521308</v>
          </cell>
          <cell r="EI67">
            <v>5.6520967455213089</v>
          </cell>
          <cell r="EJ67">
            <v>4.2629356528258553</v>
          </cell>
          <cell r="EK67">
            <v>0.81095746005480529</v>
          </cell>
          <cell r="EL67">
            <v>5.0480928518083843</v>
          </cell>
          <cell r="EM67">
            <v>5.0480928518083843</v>
          </cell>
          <cell r="EN67">
            <v>5.1108840207004738</v>
          </cell>
          <cell r="EO67">
            <v>5.1108840207004738</v>
          </cell>
          <cell r="EP67">
            <v>0</v>
          </cell>
          <cell r="EQ67">
            <v>0</v>
          </cell>
          <cell r="ER67">
            <v>0</v>
          </cell>
          <cell r="ES67">
            <v>0</v>
          </cell>
          <cell r="ET67">
            <v>0</v>
          </cell>
          <cell r="EU67">
            <v>0</v>
          </cell>
          <cell r="EV67">
            <v>1.5913008884763296</v>
          </cell>
          <cell r="EW67">
            <v>0</v>
          </cell>
          <cell r="EX67">
            <v>1.7981700039782522</v>
          </cell>
          <cell r="EY67">
            <v>0</v>
          </cell>
          <cell r="EZ67">
            <v>1.4321707996286965</v>
          </cell>
          <cell r="FA67">
            <v>0.67216549529240155</v>
          </cell>
          <cell r="FB67">
            <v>0</v>
          </cell>
          <cell r="FC67">
            <v>3.1826017769526591</v>
          </cell>
          <cell r="FD67">
            <v>0</v>
          </cell>
          <cell r="FE67">
            <v>8.6764089643283384</v>
          </cell>
          <cell r="FF67">
            <v>5.3022145604031303</v>
          </cell>
          <cell r="FG67">
            <v>5.0189630022543428</v>
          </cell>
          <cell r="FH67">
            <v>10.321177562657473</v>
          </cell>
          <cell r="FI67">
            <v>0.30272033917431418</v>
          </cell>
          <cell r="FJ67">
            <v>0</v>
          </cell>
          <cell r="FK67">
            <v>0.34207398326697502</v>
          </cell>
          <cell r="FL67">
            <v>0</v>
          </cell>
          <cell r="FM67">
            <v>0.27244830525688279</v>
          </cell>
          <cell r="FN67">
            <v>0.12786907126723032</v>
          </cell>
          <cell r="FO67">
            <v>0</v>
          </cell>
          <cell r="FP67">
            <v>0.60544067834862836</v>
          </cell>
          <cell r="FQ67">
            <v>0</v>
          </cell>
          <cell r="FR67">
            <v>1.6505523773140307</v>
          </cell>
          <cell r="FS67">
            <v>1.008664170128815</v>
          </cell>
          <cell r="FT67">
            <v>0.95477994975578673</v>
          </cell>
          <cell r="FU67">
            <v>1.9634441198846018</v>
          </cell>
          <cell r="FV67">
            <v>1.8860975466513386</v>
          </cell>
          <cell r="FW67">
            <v>0</v>
          </cell>
          <cell r="FX67">
            <v>2.1312902277160122</v>
          </cell>
          <cell r="FY67">
            <v>0</v>
          </cell>
          <cell r="FZ67">
            <v>1.6974877919862046</v>
          </cell>
          <cell r="GA67">
            <v>0.79668760370552538</v>
          </cell>
          <cell r="GB67">
            <v>0</v>
          </cell>
          <cell r="GC67">
            <v>3.7721950933026771</v>
          </cell>
          <cell r="GD67">
            <v>0</v>
          </cell>
          <cell r="GE67">
            <v>10.283758263361758</v>
          </cell>
          <cell r="GF67">
            <v>6.2844770254422606</v>
          </cell>
          <cell r="GG67">
            <v>5.9487516621383234</v>
          </cell>
          <cell r="GH67">
            <v>12.233228687580585</v>
          </cell>
          <cell r="GI67">
            <v>3864.0379025723491</v>
          </cell>
          <cell r="GJ67">
            <v>0</v>
          </cell>
          <cell r="GK67">
            <v>1472.3300814498921</v>
          </cell>
          <cell r="GL67">
            <v>0</v>
          </cell>
          <cell r="GM67">
            <v>2220.0691675690496</v>
          </cell>
          <cell r="GN67">
            <v>1735.5182983489487</v>
          </cell>
          <cell r="GO67">
            <v>0</v>
          </cell>
          <cell r="GP67">
            <v>315.44177955748944</v>
          </cell>
          <cell r="GQ67" t="str">
            <v/>
          </cell>
          <cell r="GR67">
            <v>747.65648811456015</v>
          </cell>
          <cell r="GS67">
            <v>818.60708724788094</v>
          </cell>
          <cell r="GT67">
            <v>0</v>
          </cell>
          <cell r="GU67">
            <v>1</v>
          </cell>
          <cell r="GV67">
            <v>0</v>
          </cell>
          <cell r="GW67">
            <v>0.40102102555668756</v>
          </cell>
          <cell r="GX67">
            <v>0.7655344910420594</v>
          </cell>
          <cell r="GY67">
            <v>0</v>
          </cell>
          <cell r="GZ67">
            <v>0</v>
          </cell>
          <cell r="HA67">
            <v>4.0280000000000005</v>
          </cell>
          <cell r="HB67">
            <v>111.89094636671304</v>
          </cell>
          <cell r="HC67">
            <v>95.87189668006404</v>
          </cell>
          <cell r="HD67">
            <v>675.57931219083764</v>
          </cell>
          <cell r="HE67">
            <v>59.876587493579734</v>
          </cell>
          <cell r="HF67">
            <v>239.53944033244042</v>
          </cell>
          <cell r="HG67">
            <v>106.29639904837738</v>
          </cell>
          <cell r="HH67">
            <v>5.5945473183356516</v>
          </cell>
          <cell r="HI67">
            <v>91.078301846060839</v>
          </cell>
          <cell r="HJ67">
            <v>4.7935948340032022</v>
          </cell>
          <cell r="HK67">
            <v>641.8003465812958</v>
          </cell>
          <cell r="HL67">
            <v>33.778965609541885</v>
          </cell>
          <cell r="HM67">
            <v>56.882758118900753</v>
          </cell>
          <cell r="HN67">
            <v>2.9938293746789872</v>
          </cell>
          <cell r="HO67">
            <v>227.56246831581836</v>
          </cell>
          <cell r="HP67">
            <v>11.976972016622021</v>
          </cell>
          <cell r="HQ67">
            <v>145.91</v>
          </cell>
          <cell r="HR67">
            <v>261.83999999999997</v>
          </cell>
          <cell r="HS67">
            <v>101.33</v>
          </cell>
          <cell r="HT67">
            <v>3.25</v>
          </cell>
          <cell r="HU67" t="str">
            <v>1: Yes</v>
          </cell>
          <cell r="HV67" t="str">
            <v>2</v>
          </cell>
          <cell r="HW67" t="str">
            <v>5</v>
          </cell>
          <cell r="HX67" t="str">
            <v>EFV,D4T3TC,OTHER: EFV, D4T-3TC, Other (please specify)</v>
          </cell>
          <cell r="HY67" t="str">
            <v>1: Yes</v>
          </cell>
          <cell r="HZ67" t="str">
            <v>1: Yes</v>
          </cell>
          <cell r="IA67" t="str">
            <v>0: No</v>
          </cell>
          <cell r="IB67" t="str">
            <v>1: Yes</v>
          </cell>
          <cell r="IC67" t="str">
            <v>0: No</v>
          </cell>
          <cell r="ID67">
            <v>0</v>
          </cell>
          <cell r="IE67">
            <v>229.83999999999997</v>
          </cell>
          <cell r="IF67">
            <v>0</v>
          </cell>
          <cell r="IG67">
            <v>140.74999999999997</v>
          </cell>
          <cell r="IH67">
            <v>0</v>
          </cell>
          <cell r="II67">
            <v>95.34</v>
          </cell>
          <cell r="IJ67">
            <v>0</v>
          </cell>
          <cell r="IK67">
            <v>0</v>
          </cell>
          <cell r="IL67">
            <v>0</v>
          </cell>
          <cell r="IM67">
            <v>0</v>
          </cell>
          <cell r="IN67">
            <v>53.426774390984257</v>
          </cell>
          <cell r="IO67">
            <v>86.332859220786943</v>
          </cell>
          <cell r="IP67">
            <v>118.77126382380854</v>
          </cell>
          <cell r="IQ67">
            <v>141.70385641823663</v>
          </cell>
          <cell r="IR67">
            <v>151.52318980278076</v>
          </cell>
          <cell r="IS67" t="str">
            <v>N/A</v>
          </cell>
          <cell r="IT67">
            <v>128.29073547741231</v>
          </cell>
          <cell r="IU67" t="str">
            <v>N/A</v>
          </cell>
          <cell r="IV67">
            <v>2605.2660000000001</v>
          </cell>
          <cell r="IW67">
            <v>0.29399999999999998</v>
          </cell>
          <cell r="IX67">
            <v>1586.3327999999997</v>
          </cell>
          <cell r="IY67">
            <v>0</v>
          </cell>
          <cell r="IZ67">
            <v>1021.2</v>
          </cell>
          <cell r="JA67">
            <v>118.80000000000001</v>
          </cell>
          <cell r="JB67">
            <v>213.60000000000002</v>
          </cell>
          <cell r="JC67">
            <v>3467.9823000000001</v>
          </cell>
          <cell r="JD67">
            <v>2972.5365000000002</v>
          </cell>
          <cell r="JE67">
            <v>0.29399999999999998</v>
          </cell>
          <cell r="JF67">
            <v>1622.5364999999999</v>
          </cell>
          <cell r="JG67">
            <v>25.200000000000003</v>
          </cell>
          <cell r="JH67">
            <v>1021.2</v>
          </cell>
          <cell r="JI67">
            <v>118.80000000000001</v>
          </cell>
          <cell r="JJ67">
            <v>213.60000000000002</v>
          </cell>
          <cell r="JK67">
            <v>3559.0154999999995</v>
          </cell>
          <cell r="JL67">
            <v>139.91999999999999</v>
          </cell>
          <cell r="JM67">
            <v>86.67</v>
          </cell>
          <cell r="JN67">
            <v>82.25</v>
          </cell>
          <cell r="JO67">
            <v>58.08</v>
          </cell>
          <cell r="JP67">
            <v>27.42</v>
          </cell>
          <cell r="JQ67">
            <v>64.75</v>
          </cell>
          <cell r="JR67">
            <v>0</v>
          </cell>
          <cell r="JS67">
            <v>0</v>
          </cell>
          <cell r="JT67">
            <v>0</v>
          </cell>
          <cell r="JU67">
            <v>0</v>
          </cell>
          <cell r="JV67">
            <v>4.3919011004532154</v>
          </cell>
          <cell r="JW67">
            <v>9.8869811503093707</v>
          </cell>
          <cell r="JX67" t="str">
            <v/>
          </cell>
          <cell r="JY67">
            <v>2.6909500670282807</v>
          </cell>
          <cell r="JZ67">
            <v>4.2871771553742803</v>
          </cell>
          <cell r="KA67">
            <v>4.5083333126838321</v>
          </cell>
          <cell r="KB67">
            <v>4.3541744618533507</v>
          </cell>
          <cell r="KC67" t="str">
            <v/>
          </cell>
          <cell r="KD67">
            <v>7.3098614583668882</v>
          </cell>
          <cell r="KE67">
            <v>7.3163660512289344</v>
          </cell>
          <cell r="KF67" t="str">
            <v>Tenofovir/Emtricitabine</v>
          </cell>
          <cell r="KG67" t="str">
            <v/>
          </cell>
          <cell r="KH67" t="str">
            <v>1: Yes</v>
          </cell>
          <cell r="KI67" t="str">
            <v>2</v>
          </cell>
          <cell r="KJ67" t="str">
            <v>5</v>
          </cell>
          <cell r="KK67" t="str">
            <v>EFV,D4T3TC,OTHER: EFV, D4T-3TC, Other (please specify)</v>
          </cell>
          <cell r="KL67" t="str">
            <v>1: Yes</v>
          </cell>
          <cell r="KM67">
            <v>229.83999999999997</v>
          </cell>
          <cell r="KN67">
            <v>140.74999999999997</v>
          </cell>
          <cell r="KO67">
            <v>101.25</v>
          </cell>
          <cell r="KP67">
            <v>3.25</v>
          </cell>
          <cell r="KQ67">
            <v>18.194097685850323</v>
          </cell>
          <cell r="KR67">
            <v>18.194097685850323</v>
          </cell>
          <cell r="KS67">
            <v>18.194097685850323</v>
          </cell>
          <cell r="KT67">
            <v>18.194097685850323</v>
          </cell>
          <cell r="KU67">
            <v>18.194097685850323</v>
          </cell>
          <cell r="KV67">
            <v>18.194097685850323</v>
          </cell>
          <cell r="KW67">
            <v>0.74844898699748508</v>
          </cell>
          <cell r="KX67">
            <v>0.74844898699748508</v>
          </cell>
          <cell r="KY67">
            <v>0.74844898699748508</v>
          </cell>
          <cell r="KZ67">
            <v>0.74844898699748508</v>
          </cell>
          <cell r="LA67">
            <v>0.74844898699748508</v>
          </cell>
          <cell r="LB67">
            <v>0.74844898699748508</v>
          </cell>
          <cell r="LC67">
            <v>4.6955084600426786E-2</v>
          </cell>
          <cell r="LD67">
            <v>0</v>
          </cell>
          <cell r="LE67">
            <v>0</v>
          </cell>
          <cell r="LF67">
            <v>0</v>
          </cell>
          <cell r="LG67">
            <v>0.8177558729141301</v>
          </cell>
          <cell r="LH67">
            <v>0</v>
          </cell>
          <cell r="LI67">
            <v>12.52337210405792</v>
          </cell>
          <cell r="LJ67">
            <v>12.52337210405792</v>
          </cell>
          <cell r="LK67">
            <v>12.52337210405792</v>
          </cell>
          <cell r="LL67">
            <v>12.52337210405792</v>
          </cell>
          <cell r="LM67">
            <v>12.52337210405792</v>
          </cell>
          <cell r="LN67">
            <v>12.52337210405792</v>
          </cell>
          <cell r="LO67">
            <v>4.7429027766688181</v>
          </cell>
          <cell r="LP67">
            <v>4.7429027766688172</v>
          </cell>
          <cell r="LQ67">
            <v>4.7429027766688181</v>
          </cell>
          <cell r="LR67">
            <v>4.7429027766688172</v>
          </cell>
          <cell r="LS67">
            <v>4.7429027766688181</v>
          </cell>
          <cell r="LT67">
            <v>4.7429027766688172</v>
          </cell>
          <cell r="LU67">
            <v>0</v>
          </cell>
          <cell r="LV67">
            <v>0</v>
          </cell>
          <cell r="LW67">
            <v>0</v>
          </cell>
          <cell r="LX67">
            <v>0</v>
          </cell>
          <cell r="LY67">
            <v>0</v>
          </cell>
          <cell r="LZ67">
            <v>0</v>
          </cell>
          <cell r="MA67">
            <v>0.92782280512358817</v>
          </cell>
          <cell r="MB67">
            <v>0.92782280512358806</v>
          </cell>
          <cell r="MC67">
            <v>0.92782280512358806</v>
          </cell>
          <cell r="MD67">
            <v>0.92782280512358806</v>
          </cell>
          <cell r="ME67">
            <v>0.92782280512358817</v>
          </cell>
          <cell r="MF67">
            <v>0.92782280512358795</v>
          </cell>
          <cell r="MG67">
            <v>18.194097685850323</v>
          </cell>
          <cell r="MH67">
            <v>18.194097685850323</v>
          </cell>
          <cell r="MI67">
            <v>18.194097685850323</v>
          </cell>
          <cell r="MJ67">
            <v>18.194097685850323</v>
          </cell>
          <cell r="MK67">
            <v>18.194097685850323</v>
          </cell>
          <cell r="ML67">
            <v>18.194097685850323</v>
          </cell>
          <cell r="MM67">
            <v>0</v>
          </cell>
          <cell r="MN67">
            <v>0</v>
          </cell>
          <cell r="MO67">
            <v>0</v>
          </cell>
          <cell r="MP67">
            <v>0</v>
          </cell>
          <cell r="MQ67">
            <v>0</v>
          </cell>
          <cell r="MR67">
            <v>0</v>
          </cell>
          <cell r="MS67">
            <v>1.7615700835432968</v>
          </cell>
          <cell r="MT67">
            <v>0</v>
          </cell>
          <cell r="MU67">
            <v>0</v>
          </cell>
          <cell r="MV67">
            <v>0</v>
          </cell>
          <cell r="MW67">
            <v>1.703742209256067</v>
          </cell>
          <cell r="MX67">
            <v>0</v>
          </cell>
          <cell r="MY67">
            <v>0</v>
          </cell>
          <cell r="MZ67">
            <v>0</v>
          </cell>
          <cell r="NA67">
            <v>2.7115767139636652E-2</v>
          </cell>
          <cell r="NB67">
            <v>0</v>
          </cell>
          <cell r="NC67">
            <v>7.1092102556986427</v>
          </cell>
          <cell r="ND67" t="str">
            <v/>
          </cell>
          <cell r="NE67">
            <v>0</v>
          </cell>
          <cell r="NF67">
            <v>0</v>
          </cell>
          <cell r="NG67">
            <v>2.761664283714234</v>
          </cell>
          <cell r="NH67" t="str">
            <v>N/A</v>
          </cell>
          <cell r="NI67" t="str">
            <v>N/A</v>
          </cell>
          <cell r="NJ67" t="str">
            <v>N/A</v>
          </cell>
          <cell r="NK67">
            <v>0.59532511813579603</v>
          </cell>
          <cell r="NL67" t="str">
            <v>N/A</v>
          </cell>
          <cell r="NM67">
            <v>206.10369977456571</v>
          </cell>
          <cell r="NN67">
            <v>806.94589576979183</v>
          </cell>
          <cell r="NO67">
            <v>1107</v>
          </cell>
          <cell r="NP67">
            <v>0</v>
          </cell>
          <cell r="NQ67">
            <v>1070.6600000000001</v>
          </cell>
          <cell r="NR67">
            <v>0</v>
          </cell>
          <cell r="NS67">
            <v>17.04</v>
          </cell>
          <cell r="NT67">
            <v>22.871666417757293</v>
          </cell>
          <cell r="NU67">
            <v>0</v>
          </cell>
          <cell r="NV67">
            <v>24.045595167925011</v>
          </cell>
          <cell r="NW67">
            <v>18.194097685850323</v>
          </cell>
          <cell r="NX67">
            <v>0.74844898699748508</v>
          </cell>
          <cell r="NY67">
            <v>5.7697293950108912E-2</v>
          </cell>
          <cell r="NZ67">
            <v>12.52337210405792</v>
          </cell>
          <cell r="OA67">
            <v>4.7429027766688172</v>
          </cell>
          <cell r="OB67">
            <v>0</v>
          </cell>
          <cell r="OC67">
            <v>0.92782280512358817</v>
          </cell>
          <cell r="OD67">
            <v>18.194097685850323</v>
          </cell>
          <cell r="OE67">
            <v>0</v>
          </cell>
          <cell r="OF67">
            <v>1.7615700835432968</v>
          </cell>
          <cell r="OG67">
            <v>0</v>
          </cell>
          <cell r="OH67">
            <v>0</v>
          </cell>
          <cell r="OI67">
            <v>0</v>
          </cell>
          <cell r="OJ67">
            <v>1.703742209256067</v>
          </cell>
          <cell r="OK67">
            <v>0</v>
          </cell>
          <cell r="OL67">
            <v>0</v>
          </cell>
          <cell r="OM67">
            <v>0</v>
          </cell>
          <cell r="ON67">
            <v>0</v>
          </cell>
          <cell r="OO67">
            <v>0</v>
          </cell>
          <cell r="OP67">
            <v>14.572121800707</v>
          </cell>
          <cell r="OQ67">
            <v>15.140602378864731</v>
          </cell>
          <cell r="OR67">
            <v>12.087246225098736</v>
          </cell>
          <cell r="OS67">
            <v>12.087246225098736</v>
          </cell>
          <cell r="OT67">
            <v>15.242648276487758</v>
          </cell>
          <cell r="OU67">
            <v>17.593865784260071</v>
          </cell>
          <cell r="OV67">
            <v>12.943574183045056</v>
          </cell>
          <cell r="OW67">
            <v>5.3681571136390192</v>
          </cell>
          <cell r="OX67">
            <v>2.8832815380307584</v>
          </cell>
          <cell r="OY67">
            <v>6.0386835894197768</v>
          </cell>
          <cell r="OZ67">
            <v>8.3899010971920909</v>
          </cell>
          <cell r="PA67">
            <v>3.7396094959770751</v>
          </cell>
          <cell r="PB67">
            <v>0</v>
          </cell>
          <cell r="PC67">
            <v>13.843515710671648</v>
          </cell>
          <cell r="PD67">
            <v>0</v>
          </cell>
          <cell r="PE67">
            <v>11.482883913843802</v>
          </cell>
          <cell r="PF67">
            <v>14.480515862663369</v>
          </cell>
          <cell r="PG67">
            <v>16.714172495047066</v>
          </cell>
          <cell r="PH67">
            <v>12.296395473892805</v>
          </cell>
          <cell r="PI67">
            <v>0.72860609003535004</v>
          </cell>
          <cell r="PJ67">
            <v>0</v>
          </cell>
          <cell r="PK67">
            <v>0.604362311254937</v>
          </cell>
          <cell r="PL67">
            <v>0.7621324138243879</v>
          </cell>
          <cell r="PM67">
            <v>0.8796932892130036</v>
          </cell>
          <cell r="PN67">
            <v>0.64717870915225284</v>
          </cell>
          <cell r="PO67">
            <v>0</v>
          </cell>
          <cell r="PP67">
            <v>0.95</v>
          </cell>
          <cell r="PQ67">
            <v>0.34</v>
          </cell>
          <cell r="PR67">
            <v>0.61</v>
          </cell>
          <cell r="PS67">
            <v>0.65</v>
          </cell>
          <cell r="PT67" t="str">
            <v>1: Yes</v>
          </cell>
          <cell r="PU67" t="str">
            <v>1: Yes</v>
          </cell>
          <cell r="PV67">
            <v>0.95</v>
          </cell>
          <cell r="PW67" t="str">
            <v>1: Yes</v>
          </cell>
          <cell r="PX67" t="str">
            <v>0: All patients when initiated</v>
          </cell>
          <cell r="PY67">
            <v>1</v>
          </cell>
          <cell r="PZ67" t="str">
            <v>0: No</v>
          </cell>
          <cell r="QA67" t="str">
            <v>N/A</v>
          </cell>
          <cell r="QB67" t="str">
            <v>N/A</v>
          </cell>
          <cell r="QC67">
            <v>2.1835972579400309</v>
          </cell>
          <cell r="QD67">
            <v>0.13507747542717768</v>
          </cell>
          <cell r="QE67">
            <v>0.43184527663178723</v>
          </cell>
          <cell r="QF67">
            <v>0</v>
          </cell>
          <cell r="QG67">
            <v>3.8913491748579774</v>
          </cell>
          <cell r="QH67">
            <v>0</v>
          </cell>
          <cell r="QI67">
            <v>2.2370634897036799</v>
          </cell>
          <cell r="QJ67">
            <v>5.3681571136390192</v>
          </cell>
          <cell r="QK67">
            <v>0.32503201250732749</v>
          </cell>
          <cell r="QL67">
            <v>2.1835972579400309</v>
          </cell>
          <cell r="QM67">
            <v>0.13507747542717768</v>
          </cell>
          <cell r="QN67">
            <v>0.43184527663178723</v>
          </cell>
          <cell r="QO67">
            <v>0</v>
          </cell>
          <cell r="QP67">
            <v>3.8913491748579769</v>
          </cell>
          <cell r="QQ67">
            <v>0</v>
          </cell>
          <cell r="QR67">
            <v>2.2370634897036799</v>
          </cell>
          <cell r="QS67">
            <v>2.8832815380307584</v>
          </cell>
          <cell r="QT67">
            <v>0.32503201250732744</v>
          </cell>
          <cell r="QU67">
            <v>2.1835972579400309</v>
          </cell>
          <cell r="QV67">
            <v>0.13507747542717771</v>
          </cell>
          <cell r="QW67">
            <v>0.43184527663178723</v>
          </cell>
          <cell r="QX67">
            <v>0</v>
          </cell>
          <cell r="QY67">
            <v>3.8913491748579774</v>
          </cell>
          <cell r="QZ67">
            <v>0</v>
          </cell>
          <cell r="RA67">
            <v>2.2370634897036799</v>
          </cell>
          <cell r="RB67">
            <v>5.9366376917967507</v>
          </cell>
          <cell r="RC67">
            <v>0.32503201250732744</v>
          </cell>
          <cell r="RD67">
            <v>1.4062962545163273</v>
          </cell>
          <cell r="RE67">
            <v>1.7280234732454987</v>
          </cell>
          <cell r="RF67">
            <v>1.4062962545163273</v>
          </cell>
          <cell r="RG67">
            <v>1.4062962545163273</v>
          </cell>
          <cell r="RH67">
            <v>1.4062962545163273</v>
          </cell>
          <cell r="RI67">
            <v>1.4062962545163273</v>
          </cell>
          <cell r="RJ67">
            <v>1.4062962545163273</v>
          </cell>
          <cell r="RK67">
            <v>1.3359814417905109</v>
          </cell>
          <cell r="RL67">
            <v>1.3359814417905107</v>
          </cell>
          <cell r="RM67">
            <v>1.3359814417905111</v>
          </cell>
          <cell r="RN67">
            <v>1.3359814417905109</v>
          </cell>
          <cell r="RO67">
            <v>1.3359814417905109</v>
          </cell>
          <cell r="RP67">
            <v>1.3359814417905109</v>
          </cell>
          <cell r="RQ67">
            <v>7.0314812725816384E-2</v>
          </cell>
          <cell r="RR67">
            <v>7.031481272581637E-2</v>
          </cell>
          <cell r="RS67">
            <v>7.031481272581637E-2</v>
          </cell>
          <cell r="RT67">
            <v>7.0314812725816356E-2</v>
          </cell>
          <cell r="RU67">
            <v>7.031481272581637E-2</v>
          </cell>
          <cell r="RV67">
            <v>7.031481272581637E-2</v>
          </cell>
          <cell r="RW67">
            <v>7.7024608292146537</v>
          </cell>
          <cell r="RX67">
            <v>8.3447623113513956</v>
          </cell>
          <cell r="RY67">
            <v>4.8949079831511364</v>
          </cell>
          <cell r="RZ67">
            <v>8.3410425946577078</v>
          </cell>
          <cell r="SA67">
            <v>8.3410425946577078</v>
          </cell>
          <cell r="SB67">
            <v>8.39211172519272</v>
          </cell>
          <cell r="SC67">
            <v>8.39211172519272</v>
          </cell>
          <cell r="SD67">
            <v>1.4723843899136286</v>
          </cell>
          <cell r="SE67">
            <v>0.28009831775836996</v>
          </cell>
          <cell r="SF67">
            <v>1.7435715007591444</v>
          </cell>
          <cell r="SG67">
            <v>1.7435715007591444</v>
          </cell>
          <cell r="SH67">
            <v>1.7652590758084785</v>
          </cell>
          <cell r="SI67">
            <v>1.7652590758084785</v>
          </cell>
          <cell r="SJ67">
            <v>4.3757717826072282</v>
          </cell>
          <cell r="SK67">
            <v>4.262056934170241</v>
          </cell>
          <cell r="SL67">
            <v>4.4016363816561102</v>
          </cell>
          <cell r="SM67">
            <v>4.4016363816561102</v>
          </cell>
          <cell r="SN67">
            <v>4.4037048443911004</v>
          </cell>
          <cell r="SO67">
            <v>4.4037048443910995</v>
          </cell>
          <cell r="SP67">
            <v>5.0661171040578379E-2</v>
          </cell>
          <cell r="SQ67">
            <v>9.6375028704069974E-3</v>
          </cell>
          <cell r="SR67">
            <v>5.9992060922772039E-2</v>
          </cell>
          <cell r="SS67">
            <v>5.9992060922772039E-2</v>
          </cell>
          <cell r="ST67">
            <v>6.0738277710016123E-2</v>
          </cell>
          <cell r="SU67">
            <v>6.0738277710016143E-2</v>
          </cell>
          <cell r="SV67">
            <v>0</v>
          </cell>
          <cell r="SW67">
            <v>0</v>
          </cell>
          <cell r="SX67">
            <v>0</v>
          </cell>
          <cell r="SY67">
            <v>0</v>
          </cell>
          <cell r="SZ67">
            <v>0</v>
          </cell>
          <cell r="TA67">
            <v>0</v>
          </cell>
          <cell r="TB67">
            <v>0</v>
          </cell>
          <cell r="TC67">
            <v>0</v>
          </cell>
          <cell r="TD67">
            <v>0</v>
          </cell>
          <cell r="TE67">
            <v>0</v>
          </cell>
          <cell r="TF67">
            <v>0</v>
          </cell>
          <cell r="TG67">
            <v>0</v>
          </cell>
          <cell r="TH67">
            <v>1.7704289861161975</v>
          </cell>
          <cell r="TI67">
            <v>0.33679668442484179</v>
          </cell>
          <cell r="TJ67">
            <v>2.0965106295993725</v>
          </cell>
          <cell r="TK67">
            <v>2.0965106295993725</v>
          </cell>
          <cell r="TL67">
            <v>2.1225882705801786</v>
          </cell>
          <cell r="TM67">
            <v>2.1225882705801795</v>
          </cell>
          <cell r="TN67">
            <v>3.3214499537020326E-2</v>
          </cell>
          <cell r="TO67">
            <v>6.3185439272765535E-3</v>
          </cell>
          <cell r="TP67">
            <v>3.9332021720308787E-2</v>
          </cell>
          <cell r="TQ67">
            <v>3.9332021720308787E-2</v>
          </cell>
          <cell r="TR67">
            <v>3.9821256702946339E-2</v>
          </cell>
          <cell r="TS67">
            <v>3.9821256702946346E-2</v>
          </cell>
          <cell r="TT67">
            <v>0</v>
          </cell>
          <cell r="TU67">
            <v>0</v>
          </cell>
          <cell r="TV67">
            <v>0</v>
          </cell>
          <cell r="TW67">
            <v>0</v>
          </cell>
          <cell r="TX67">
            <v>0</v>
          </cell>
          <cell r="TY67">
            <v>0</v>
          </cell>
          <cell r="TZ67">
            <v>3.0032584689368607</v>
          </cell>
          <cell r="UA67">
            <v>3.0032584689368607</v>
          </cell>
          <cell r="UB67">
            <v>1</v>
          </cell>
          <cell r="UC67">
            <v>0</v>
          </cell>
          <cell r="UD67">
            <v>1</v>
          </cell>
          <cell r="UE67">
            <v>0</v>
          </cell>
          <cell r="UF67">
            <v>1</v>
          </cell>
          <cell r="UG67">
            <v>90</v>
          </cell>
          <cell r="UH67">
            <v>0</v>
          </cell>
          <cell r="UI67">
            <v>0</v>
          </cell>
          <cell r="UJ67">
            <v>0.77310352201250954</v>
          </cell>
          <cell r="UK67">
            <v>0.77310352201250976</v>
          </cell>
          <cell r="UL67">
            <v>0.77310352201250954</v>
          </cell>
          <cell r="UM67">
            <v>0.77310352201250965</v>
          </cell>
          <cell r="UN67">
            <v>0.77310352201250954</v>
          </cell>
          <cell r="UO67">
            <v>0.77310352201250954</v>
          </cell>
          <cell r="UP67">
            <v>0.77310352201250954</v>
          </cell>
          <cell r="UQ67">
            <v>0.34016554968550422</v>
          </cell>
          <cell r="UR67">
            <v>0.34016554968550422</v>
          </cell>
          <cell r="US67">
            <v>0.34016554968550422</v>
          </cell>
          <cell r="UT67">
            <v>0.34016554968550422</v>
          </cell>
          <cell r="UU67">
            <v>0.34016554968550422</v>
          </cell>
          <cell r="UV67">
            <v>0.34016554968550416</v>
          </cell>
          <cell r="UW67">
            <v>7.7310352201250959E-2</v>
          </cell>
          <cell r="UX67">
            <v>7.7310352201250959E-2</v>
          </cell>
          <cell r="UY67">
            <v>7.7310352201250959E-2</v>
          </cell>
          <cell r="UZ67">
            <v>7.7310352201250973E-2</v>
          </cell>
          <cell r="VA67">
            <v>7.7310352201250959E-2</v>
          </cell>
          <cell r="VB67">
            <v>7.7310352201250959E-2</v>
          </cell>
          <cell r="VC67">
            <v>7.7310352201250959E-2</v>
          </cell>
          <cell r="VD67">
            <v>0.17008277484275211</v>
          </cell>
          <cell r="VE67">
            <v>0.17008277484275211</v>
          </cell>
          <cell r="VF67">
            <v>0.17008277484275211</v>
          </cell>
          <cell r="VG67">
            <v>0.17008277484275211</v>
          </cell>
          <cell r="VH67">
            <v>0.17008277484275211</v>
          </cell>
          <cell r="VI67">
            <v>0.17008277484275208</v>
          </cell>
          <cell r="VJ67">
            <v>0</v>
          </cell>
          <cell r="VK67">
            <v>0</v>
          </cell>
          <cell r="VL67">
            <v>0</v>
          </cell>
          <cell r="VM67">
            <v>0</v>
          </cell>
          <cell r="VN67">
            <v>0</v>
          </cell>
          <cell r="VO67">
            <v>0</v>
          </cell>
          <cell r="VP67">
            <v>0</v>
          </cell>
          <cell r="VQ67">
            <v>0</v>
          </cell>
          <cell r="VR67">
            <v>0</v>
          </cell>
          <cell r="VS67">
            <v>0</v>
          </cell>
          <cell r="VT67">
            <v>0</v>
          </cell>
          <cell r="VU67">
            <v>0</v>
          </cell>
          <cell r="VV67">
            <v>0.1855448452830023</v>
          </cell>
          <cell r="VW67">
            <v>0.1855448452830023</v>
          </cell>
          <cell r="VX67">
            <v>0.18554484528300227</v>
          </cell>
          <cell r="VY67">
            <v>0.1855448452830023</v>
          </cell>
          <cell r="VZ67">
            <v>0.18554484528300227</v>
          </cell>
          <cell r="WA67">
            <v>0.18554484528300227</v>
          </cell>
          <cell r="WB67">
            <v>0</v>
          </cell>
          <cell r="WC67">
            <v>0</v>
          </cell>
          <cell r="WD67">
            <v>0</v>
          </cell>
          <cell r="WE67">
            <v>0</v>
          </cell>
          <cell r="WF67">
            <v>0</v>
          </cell>
          <cell r="WG67">
            <v>0</v>
          </cell>
          <cell r="WH67">
            <v>0</v>
          </cell>
          <cell r="WI67">
            <v>0</v>
          </cell>
          <cell r="WJ67">
            <v>0</v>
          </cell>
          <cell r="WK67">
            <v>0</v>
          </cell>
          <cell r="WL67">
            <v>0</v>
          </cell>
          <cell r="WM67">
            <v>0</v>
          </cell>
          <cell r="WN67">
            <v>7.7310352201250959E-2</v>
          </cell>
          <cell r="WO67">
            <v>6.181001375967857</v>
          </cell>
          <cell r="WP67">
            <v>7.326063609644577</v>
          </cell>
          <cell r="WQ67">
            <v>1.1758397462854966</v>
          </cell>
          <cell r="WR67">
            <v>7.3194322889573709</v>
          </cell>
          <cell r="WS67">
            <v>7.3194322889573709</v>
          </cell>
          <cell r="WT67">
            <v>7.4104757230902223</v>
          </cell>
          <cell r="WU67">
            <v>7.4104757230902223</v>
          </cell>
          <cell r="WV67">
            <v>1.2598591652519715</v>
          </cell>
          <cell r="WW67">
            <v>0.23966868653113199</v>
          </cell>
          <cell r="WX67">
            <v>1.4919028961128831</v>
          </cell>
          <cell r="WY67">
            <v>1.4919028961128828</v>
          </cell>
          <cell r="WZ67">
            <v>1.5104600679935198</v>
          </cell>
          <cell r="XA67">
            <v>1.5104600679935203</v>
          </cell>
          <cell r="XB67">
            <v>1.1415647149599712</v>
          </cell>
          <cell r="XC67">
            <v>0.21716500016096882</v>
          </cell>
          <cell r="XD67">
            <v>1.3518207045058395</v>
          </cell>
          <cell r="XE67">
            <v>1.3518207045058395</v>
          </cell>
          <cell r="XF67">
            <v>1.3686354511161447</v>
          </cell>
          <cell r="XG67">
            <v>1.3686354511161449</v>
          </cell>
          <cell r="XH67">
            <v>1.2598591652519715</v>
          </cell>
          <cell r="XI67">
            <v>0.23966868653113199</v>
          </cell>
          <cell r="XJ67">
            <v>1.4919028961128831</v>
          </cell>
          <cell r="XK67">
            <v>1.4919028961128828</v>
          </cell>
          <cell r="XL67">
            <v>1.5104600679935198</v>
          </cell>
          <cell r="XM67">
            <v>1.5104600679935203</v>
          </cell>
          <cell r="XN67">
            <v>0</v>
          </cell>
          <cell r="XO67">
            <v>0</v>
          </cell>
          <cell r="XP67">
            <v>0</v>
          </cell>
          <cell r="XQ67">
            <v>0</v>
          </cell>
          <cell r="XR67">
            <v>0</v>
          </cell>
          <cell r="XS67">
            <v>0</v>
          </cell>
          <cell r="XT67">
            <v>0</v>
          </cell>
          <cell r="XU67">
            <v>0</v>
          </cell>
          <cell r="XV67">
            <v>0</v>
          </cell>
          <cell r="XW67">
            <v>0</v>
          </cell>
          <cell r="XX67">
            <v>0</v>
          </cell>
          <cell r="XY67">
            <v>0</v>
          </cell>
          <cell r="XZ67">
            <v>1.2598591652519715</v>
          </cell>
          <cell r="YA67">
            <v>0.23966868653113199</v>
          </cell>
          <cell r="YB67">
            <v>1.4919028961128831</v>
          </cell>
          <cell r="YC67">
            <v>1.4919028961128828</v>
          </cell>
          <cell r="YD67">
            <v>1.5104600679935198</v>
          </cell>
          <cell r="YE67">
            <v>1.5104600679935203</v>
          </cell>
          <cell r="YF67">
            <v>1.2598591652519715</v>
          </cell>
          <cell r="YG67">
            <v>0.23966868653113199</v>
          </cell>
          <cell r="YH67">
            <v>1.4919028961128831</v>
          </cell>
          <cell r="YI67">
            <v>1.4919028961128828</v>
          </cell>
          <cell r="YJ67">
            <v>1.5104600679935198</v>
          </cell>
          <cell r="YK67">
            <v>1.5104600679935203</v>
          </cell>
          <cell r="YL67">
            <v>0</v>
          </cell>
          <cell r="YM67">
            <v>0</v>
          </cell>
          <cell r="YN67">
            <v>0</v>
          </cell>
          <cell r="YO67">
            <v>0</v>
          </cell>
          <cell r="YP67">
            <v>0</v>
          </cell>
          <cell r="YQ67">
            <v>0</v>
          </cell>
          <cell r="YR67">
            <v>2.1780141339924479</v>
          </cell>
          <cell r="YS67">
            <v>0</v>
          </cell>
          <cell r="YT67">
            <v>0.71624094715861142</v>
          </cell>
          <cell r="YU67">
            <v>0</v>
          </cell>
          <cell r="YV67">
            <v>1.3116877678406715</v>
          </cell>
          <cell r="YW67">
            <v>0.47380213601206667</v>
          </cell>
          <cell r="YX67">
            <v>1.0280785897960592</v>
          </cell>
          <cell r="YY67">
            <v>0.47317780116800068</v>
          </cell>
          <cell r="YZ67">
            <v>1.1415647149599712</v>
          </cell>
          <cell r="ZA67">
            <v>2.5815024326596423</v>
          </cell>
          <cell r="ZB67">
            <v>0</v>
          </cell>
          <cell r="ZC67">
            <v>0.8489282592813574</v>
          </cell>
          <cell r="ZD67">
            <v>0</v>
          </cell>
          <cell r="ZE67">
            <v>1.5546846600869355</v>
          </cell>
          <cell r="ZF67">
            <v>0.56157641386487267</v>
          </cell>
          <cell r="ZG67">
            <v>1.2185354259657086</v>
          </cell>
          <cell r="ZH67">
            <v>0.56083641778606097</v>
          </cell>
          <cell r="ZI67">
            <v>1.3530454383717037</v>
          </cell>
          <cell r="ZJ67">
            <v>8.3299999999999999E-2</v>
          </cell>
          <cell r="ZK67">
            <v>2.1729704731554667</v>
          </cell>
          <cell r="ZL67">
            <v>2.1729704731554667</v>
          </cell>
          <cell r="ZM67">
            <v>2.1729704731554667</v>
          </cell>
          <cell r="ZN67">
            <v>2.1729704731554667</v>
          </cell>
          <cell r="ZO67">
            <v>2.1729704731554667</v>
          </cell>
          <cell r="ZP67">
            <v>2.1729704731554667</v>
          </cell>
          <cell r="ZQ67">
            <v>2.1729704731554667</v>
          </cell>
          <cell r="ZR67">
            <v>0</v>
          </cell>
          <cell r="ZS67">
            <v>67</v>
          </cell>
          <cell r="ZT67">
            <v>67</v>
          </cell>
          <cell r="ZU67">
            <v>0</v>
          </cell>
          <cell r="ZV67">
            <v>0</v>
          </cell>
          <cell r="ZW67">
            <v>0</v>
          </cell>
        </row>
        <row r="68">
          <cell r="A68" t="str">
            <v>Ethiopia_30</v>
          </cell>
          <cell r="B68" t="str">
            <v>Ethiopia</v>
          </cell>
          <cell r="C68" t="str">
            <v>Air Forces DB HP</v>
          </cell>
          <cell r="D68" t="str">
            <v>Hospital</v>
          </cell>
          <cell r="E68" t="str">
            <v>Secondary</v>
          </cell>
          <cell r="F68" t="str">
            <v>Urban</v>
          </cell>
          <cell r="G68" t="str">
            <v>No</v>
          </cell>
          <cell r="H68">
            <v>38180</v>
          </cell>
          <cell r="I68" t="e">
            <v>#VALUE!</v>
          </cell>
          <cell r="J68">
            <v>16200</v>
          </cell>
          <cell r="K68">
            <v>18</v>
          </cell>
          <cell r="L68">
            <v>212</v>
          </cell>
          <cell r="M68" t="str">
            <v>USD</v>
          </cell>
          <cell r="N68">
            <v>1</v>
          </cell>
          <cell r="O68">
            <v>0</v>
          </cell>
          <cell r="P68">
            <v>0</v>
          </cell>
          <cell r="Q68">
            <v>0</v>
          </cell>
          <cell r="R68">
            <v>1</v>
          </cell>
          <cell r="S68">
            <v>0</v>
          </cell>
          <cell r="T68">
            <v>16200</v>
          </cell>
          <cell r="U68" t="str">
            <v>Jul-10</v>
          </cell>
          <cell r="V68" t="str">
            <v>Jun-11</v>
          </cell>
          <cell r="W68">
            <v>69</v>
          </cell>
          <cell r="X68">
            <v>434.25</v>
          </cell>
          <cell r="Y68">
            <v>2</v>
          </cell>
          <cell r="Z68">
            <v>11.833333333333334</v>
          </cell>
          <cell r="AA68">
            <v>0</v>
          </cell>
          <cell r="AB68">
            <v>517.08333333333337</v>
          </cell>
          <cell r="AC68">
            <v>448.08333333333331</v>
          </cell>
          <cell r="AD68">
            <v>9.7082997582594679</v>
          </cell>
          <cell r="AE68">
            <v>14.659290894439968</v>
          </cell>
          <cell r="AF68">
            <v>10</v>
          </cell>
          <cell r="AG68">
            <v>9.6</v>
          </cell>
          <cell r="AH68">
            <v>9.6</v>
          </cell>
          <cell r="AI68">
            <v>12</v>
          </cell>
          <cell r="AJ68">
            <v>0</v>
          </cell>
          <cell r="AK68">
            <v>14.3</v>
          </cell>
          <cell r="AL68">
            <v>14.3</v>
          </cell>
          <cell r="AM68">
            <v>14.3</v>
          </cell>
          <cell r="AN68">
            <v>30</v>
          </cell>
          <cell r="AO68">
            <v>0</v>
          </cell>
          <cell r="AP68">
            <v>10</v>
          </cell>
          <cell r="AQ68">
            <v>9.6</v>
          </cell>
          <cell r="AR68">
            <v>9.6</v>
          </cell>
          <cell r="AS68">
            <v>12</v>
          </cell>
          <cell r="AT68">
            <v>0</v>
          </cell>
          <cell r="AU68">
            <v>8.5</v>
          </cell>
          <cell r="AV68">
            <v>9.6</v>
          </cell>
          <cell r="AW68">
            <v>9.6</v>
          </cell>
          <cell r="AX68">
            <v>9</v>
          </cell>
          <cell r="AY68">
            <v>0</v>
          </cell>
          <cell r="AZ68">
            <v>121363.2</v>
          </cell>
          <cell r="BA68" t="str">
            <v>1: Yes</v>
          </cell>
          <cell r="BB68" t="str">
            <v>28</v>
          </cell>
          <cell r="BC68" t="str">
            <v>3</v>
          </cell>
          <cell r="BD68" t="str">
            <v>0</v>
          </cell>
          <cell r="BE68" t="str">
            <v>6</v>
          </cell>
          <cell r="BF68" t="str">
            <v>N/A</v>
          </cell>
          <cell r="BG68" t="str">
            <v>N/A</v>
          </cell>
          <cell r="BH68" t="str">
            <v>1: Yes</v>
          </cell>
          <cell r="BI68" t="str">
            <v>N_INITIATION,N_STAGE,N_MONITORING: Initiation, WHO Staging, Routine clinical monitoring</v>
          </cell>
          <cell r="BJ68" t="str">
            <v/>
          </cell>
          <cell r="BK68" t="str">
            <v>1: Yes</v>
          </cell>
          <cell r="BL68">
            <v>0.15368015002389085</v>
          </cell>
          <cell r="BM68" t="str">
            <v>1: Yes</v>
          </cell>
          <cell r="BN68" t="str">
            <v>28</v>
          </cell>
          <cell r="BO68" t="str">
            <v>3</v>
          </cell>
          <cell r="BP68" t="str">
            <v>0</v>
          </cell>
          <cell r="BQ68" t="str">
            <v>6</v>
          </cell>
          <cell r="BR68" t="str">
            <v>N/A</v>
          </cell>
          <cell r="BS68" t="str">
            <v>N/A</v>
          </cell>
          <cell r="BT68" t="str">
            <v>0: No</v>
          </cell>
          <cell r="BU68" t="str">
            <v>0: No</v>
          </cell>
          <cell r="BV68" t="str">
            <v>0: No</v>
          </cell>
          <cell r="BW68" t="str">
            <v>0: No</v>
          </cell>
          <cell r="BX68" t="str">
            <v>0: No</v>
          </cell>
          <cell r="BY68" t="str">
            <v>0: No</v>
          </cell>
          <cell r="BZ68" t="str">
            <v>0: No</v>
          </cell>
          <cell r="CA68" t="str">
            <v/>
          </cell>
          <cell r="CB68" t="str">
            <v/>
          </cell>
          <cell r="CC68">
            <v>44.60245202994922</v>
          </cell>
          <cell r="CD68">
            <v>43.32784634939474</v>
          </cell>
          <cell r="CE68">
            <v>44.798727555985884</v>
          </cell>
          <cell r="CF68">
            <v>28.782678258935199</v>
          </cell>
          <cell r="CG68">
            <v>27.96015475314729</v>
          </cell>
          <cell r="CH68">
            <v>28.909338006525381</v>
          </cell>
          <cell r="CI68">
            <v>28.136745204219807</v>
          </cell>
          <cell r="CJ68">
            <v>28.136745204219803</v>
          </cell>
          <cell r="CK68">
            <v>57.391896598565488</v>
          </cell>
          <cell r="CL68">
            <v>0</v>
          </cell>
          <cell r="CM68">
            <v>15.81977377101402</v>
          </cell>
          <cell r="CN68">
            <v>15.367691596247449</v>
          </cell>
          <cell r="CO68">
            <v>15.889389549460505</v>
          </cell>
          <cell r="CP68">
            <v>15.464750701065853</v>
          </cell>
          <cell r="CQ68">
            <v>15.464750701065853</v>
          </cell>
          <cell r="CR68">
            <v>31.544209065981605</v>
          </cell>
          <cell r="CS68">
            <v>0</v>
          </cell>
          <cell r="CT68">
            <v>28.909338006525381</v>
          </cell>
          <cell r="CU68">
            <v>28.136745204219803</v>
          </cell>
          <cell r="CV68">
            <v>57.391896598565488</v>
          </cell>
          <cell r="CW68">
            <v>15.889389549460505</v>
          </cell>
          <cell r="CX68">
            <v>15.464750701065855</v>
          </cell>
          <cell r="CY68">
            <v>31.544209065981605</v>
          </cell>
          <cell r="CZ68">
            <v>19.88017796186692</v>
          </cell>
          <cell r="DA68">
            <v>19.312061488278985</v>
          </cell>
          <cell r="DB68">
            <v>19.434032402941799</v>
          </cell>
          <cell r="DC68">
            <v>19.434032402941803</v>
          </cell>
          <cell r="DD68">
            <v>39.64054726541476</v>
          </cell>
          <cell r="DE68">
            <v>0</v>
          </cell>
          <cell r="DF68">
            <v>4.4616084835693028</v>
          </cell>
          <cell r="DG68">
            <v>4.3341089570018179</v>
          </cell>
          <cell r="DH68">
            <v>4.3614822767302499</v>
          </cell>
          <cell r="DI68">
            <v>4.3614822767302499</v>
          </cell>
          <cell r="DJ68">
            <v>8.8963289117405715</v>
          </cell>
          <cell r="DK68">
            <v>0</v>
          </cell>
          <cell r="DL68">
            <v>1.014167354178579</v>
          </cell>
          <cell r="DM68">
            <v>0.98518546166287291</v>
          </cell>
          <cell r="DN68">
            <v>0.99140768563127002</v>
          </cell>
          <cell r="DO68">
            <v>0.99140768563127013</v>
          </cell>
          <cell r="DP68">
            <v>2.0222227897290548</v>
          </cell>
          <cell r="DQ68">
            <v>0</v>
          </cell>
          <cell r="DR68">
            <v>0</v>
          </cell>
          <cell r="DS68">
            <v>0</v>
          </cell>
          <cell r="DT68">
            <v>0</v>
          </cell>
          <cell r="DU68">
            <v>0</v>
          </cell>
          <cell r="DV68">
            <v>0</v>
          </cell>
          <cell r="DW68">
            <v>0</v>
          </cell>
          <cell r="DX68">
            <v>0</v>
          </cell>
          <cell r="DY68">
            <v>0</v>
          </cell>
          <cell r="DZ68">
            <v>0</v>
          </cell>
          <cell r="EA68">
            <v>0</v>
          </cell>
          <cell r="EB68">
            <v>0</v>
          </cell>
          <cell r="EC68">
            <v>0</v>
          </cell>
          <cell r="ED68">
            <v>7.5212876333150005</v>
          </cell>
          <cell r="EE68">
            <v>7.306351559036611</v>
          </cell>
          <cell r="EF68">
            <v>7.3524969373042106</v>
          </cell>
          <cell r="EG68">
            <v>7.3524969373042115</v>
          </cell>
          <cell r="EH68">
            <v>14.997247936969886</v>
          </cell>
          <cell r="EI68">
            <v>0</v>
          </cell>
          <cell r="EJ68">
            <v>11.725210597019419</v>
          </cell>
          <cell r="EK68">
            <v>11.390138883414451</v>
          </cell>
          <cell r="EL68">
            <v>11.46207660267812</v>
          </cell>
          <cell r="EM68">
            <v>11.46207660267812</v>
          </cell>
          <cell r="EN68">
            <v>23.37975876069282</v>
          </cell>
          <cell r="EO68">
            <v>0</v>
          </cell>
          <cell r="EP68">
            <v>0</v>
          </cell>
          <cell r="EQ68">
            <v>0</v>
          </cell>
          <cell r="ER68">
            <v>0</v>
          </cell>
          <cell r="ES68">
            <v>0</v>
          </cell>
          <cell r="ET68">
            <v>0</v>
          </cell>
          <cell r="EU68">
            <v>0</v>
          </cell>
          <cell r="EV68">
            <v>0</v>
          </cell>
          <cell r="EW68">
            <v>1.9339242546333599</v>
          </cell>
          <cell r="EX68">
            <v>5.5890410958904111</v>
          </cell>
          <cell r="EY68">
            <v>0</v>
          </cell>
          <cell r="EZ68">
            <v>2.9008863819500399</v>
          </cell>
          <cell r="FA68">
            <v>3.8152457695406934</v>
          </cell>
          <cell r="FB68">
            <v>0</v>
          </cell>
          <cell r="FC68">
            <v>5.8017727639000807</v>
          </cell>
          <cell r="FD68">
            <v>1.9339242546333599</v>
          </cell>
          <cell r="FE68">
            <v>21.974794520547945</v>
          </cell>
          <cell r="FF68">
            <v>1.9339242546333599</v>
          </cell>
          <cell r="FG68">
            <v>3.7904915390813856</v>
          </cell>
          <cell r="FH68">
            <v>5.724415793714746</v>
          </cell>
          <cell r="FI68">
            <v>0</v>
          </cell>
          <cell r="FJ68">
            <v>1.8786584401202342</v>
          </cell>
          <cell r="FK68">
            <v>5.4293228919474767</v>
          </cell>
          <cell r="FL68">
            <v>0</v>
          </cell>
          <cell r="FM68">
            <v>2.8179876601803513</v>
          </cell>
          <cell r="FN68">
            <v>3.7062173706691977</v>
          </cell>
          <cell r="FO68">
            <v>0</v>
          </cell>
          <cell r="FP68">
            <v>5.6359753203607026</v>
          </cell>
          <cell r="FQ68">
            <v>1.8786584401202342</v>
          </cell>
          <cell r="FR68">
            <v>21.346820123398196</v>
          </cell>
          <cell r="FS68">
            <v>1.8786584401202342</v>
          </cell>
          <cell r="FT68" t="e">
            <v>#VALUE!</v>
          </cell>
          <cell r="FU68" t="e">
            <v>#VALUE!</v>
          </cell>
          <cell r="FV68">
            <v>0</v>
          </cell>
          <cell r="FW68">
            <v>1.942434593933503</v>
          </cell>
          <cell r="FX68">
            <v>5.6136359764678243</v>
          </cell>
          <cell r="FY68">
            <v>0</v>
          </cell>
          <cell r="FZ68">
            <v>2.9136518909002547</v>
          </cell>
          <cell r="GA68">
            <v>3.8320349669120146</v>
          </cell>
          <cell r="GB68">
            <v>0</v>
          </cell>
          <cell r="GC68">
            <v>5.8273037818005085</v>
          </cell>
          <cell r="GD68">
            <v>1.942434593933503</v>
          </cell>
          <cell r="GE68">
            <v>22.071495803947609</v>
          </cell>
          <cell r="GF68">
            <v>1.942434593933503</v>
          </cell>
          <cell r="GG68" t="e">
            <v>#VALUE!</v>
          </cell>
          <cell r="GH68" t="e">
            <v>#VALUE!</v>
          </cell>
          <cell r="GI68">
            <v>0</v>
          </cell>
          <cell r="GJ68">
            <v>1889.2744839070176</v>
          </cell>
          <cell r="GK68">
            <v>1373.7261458498931</v>
          </cell>
          <cell r="GL68">
            <v>0</v>
          </cell>
          <cell r="GM68">
            <v>1837.3480093467899</v>
          </cell>
          <cell r="GN68">
            <v>1427.5112559507563</v>
          </cell>
          <cell r="GO68">
            <v>0</v>
          </cell>
          <cell r="GP68">
            <v>393.99248192962153</v>
          </cell>
          <cell r="GQ68">
            <v>2271.9210974301282</v>
          </cell>
          <cell r="GR68">
            <v>2180.5873213714904</v>
          </cell>
          <cell r="GS68">
            <v>3060.9969554712638</v>
          </cell>
          <cell r="GT68">
            <v>0</v>
          </cell>
          <cell r="GU68" t="e">
            <v>#VALUE!</v>
          </cell>
          <cell r="GV68">
            <v>0</v>
          </cell>
          <cell r="GW68">
            <v>1.1236428711126831</v>
          </cell>
          <cell r="GX68">
            <v>4.3129123744598603</v>
          </cell>
          <cell r="GY68">
            <v>0</v>
          </cell>
          <cell r="GZ68">
            <v>1.9339242546333599</v>
          </cell>
          <cell r="HA68">
            <v>8.3810000000000002</v>
          </cell>
          <cell r="HB68">
            <v>99.861248092658172</v>
          </cell>
          <cell r="HC68">
            <v>91.445064617889571</v>
          </cell>
          <cell r="HD68">
            <v>2100.2681689086103</v>
          </cell>
          <cell r="HE68">
            <v>70.614529694322712</v>
          </cell>
          <cell r="HF68">
            <v>0</v>
          </cell>
          <cell r="HG68">
            <v>94.868185688025264</v>
          </cell>
          <cell r="HH68">
            <v>4.9930624046329095</v>
          </cell>
          <cell r="HI68">
            <v>86.872811386995082</v>
          </cell>
          <cell r="HJ68">
            <v>4.5722532308944785</v>
          </cell>
          <cell r="HK68">
            <v>1995.2547604631793</v>
          </cell>
          <cell r="HL68">
            <v>105.0134084454305</v>
          </cell>
          <cell r="HM68">
            <v>67.083803209606586</v>
          </cell>
          <cell r="HN68">
            <v>3.5307264847161357</v>
          </cell>
          <cell r="HO68">
            <v>0</v>
          </cell>
          <cell r="HP68">
            <v>0</v>
          </cell>
          <cell r="HQ68">
            <v>113.08</v>
          </cell>
          <cell r="HR68">
            <v>151.74999999999997</v>
          </cell>
          <cell r="HS68">
            <v>183</v>
          </cell>
          <cell r="HT68">
            <v>0</v>
          </cell>
          <cell r="HU68" t="str">
            <v>1: Yes</v>
          </cell>
          <cell r="HV68" t="str">
            <v>2</v>
          </cell>
          <cell r="HW68" t="str">
            <v>2</v>
          </cell>
          <cell r="HX68" t="str">
            <v>EFV,OTHER: EFV, Other (please specify)</v>
          </cell>
          <cell r="HY68" t="str">
            <v>1: Yes</v>
          </cell>
          <cell r="HZ68" t="str">
            <v>1: Yes</v>
          </cell>
          <cell r="IA68" t="str">
            <v>0: No</v>
          </cell>
          <cell r="IB68" t="str">
            <v>1: Yes</v>
          </cell>
          <cell r="IC68" t="str">
            <v>0: No</v>
          </cell>
          <cell r="ID68">
            <v>0</v>
          </cell>
          <cell r="IE68">
            <v>148</v>
          </cell>
          <cell r="IF68">
            <v>0</v>
          </cell>
          <cell r="IG68">
            <v>105</v>
          </cell>
          <cell r="IH68">
            <v>0</v>
          </cell>
          <cell r="II68">
            <v>183</v>
          </cell>
          <cell r="IJ68">
            <v>0</v>
          </cell>
          <cell r="IK68">
            <v>0</v>
          </cell>
          <cell r="IL68">
            <v>0</v>
          </cell>
          <cell r="IM68">
            <v>0</v>
          </cell>
          <cell r="IN68">
            <v>53.486756716528987</v>
          </cell>
          <cell r="IO68">
            <v>86.429643893726279</v>
          </cell>
          <cell r="IP68">
            <v>118.90427550792586</v>
          </cell>
          <cell r="IQ68">
            <v>141.86232976110739</v>
          </cell>
          <cell r="IR68">
            <v>151.69297462231151</v>
          </cell>
          <cell r="IS68" t="str">
            <v>N/A</v>
          </cell>
          <cell r="IT68">
            <v>128.43396182183523</v>
          </cell>
          <cell r="IU68" t="str">
            <v>N/A</v>
          </cell>
          <cell r="IV68">
            <v>1280</v>
          </cell>
          <cell r="IW68">
            <v>291.56400000000002</v>
          </cell>
          <cell r="IX68">
            <v>1072.8194999999998</v>
          </cell>
          <cell r="IY68">
            <v>103.8</v>
          </cell>
          <cell r="IZ68">
            <v>1570.3020000000001</v>
          </cell>
          <cell r="JA68">
            <v>633</v>
          </cell>
          <cell r="JB68">
            <v>136.6695</v>
          </cell>
          <cell r="JC68">
            <v>3006.3801597500005</v>
          </cell>
          <cell r="JD68">
            <v>1420.3920000000001</v>
          </cell>
          <cell r="JE68">
            <v>291.56400000000002</v>
          </cell>
          <cell r="JF68">
            <v>1133.2328124999999</v>
          </cell>
          <cell r="JG68">
            <v>103.8</v>
          </cell>
          <cell r="JH68">
            <v>1570.3020000000001</v>
          </cell>
          <cell r="JI68">
            <v>633</v>
          </cell>
          <cell r="JJ68">
            <v>138.37049999999999</v>
          </cell>
          <cell r="JK68">
            <v>3011.27</v>
          </cell>
          <cell r="JL68">
            <v>118</v>
          </cell>
          <cell r="JM68">
            <v>30</v>
          </cell>
          <cell r="JN68">
            <v>67</v>
          </cell>
          <cell r="JO68">
            <v>38</v>
          </cell>
          <cell r="JP68">
            <v>130</v>
          </cell>
          <cell r="JQ68">
            <v>51</v>
          </cell>
          <cell r="JR68">
            <v>0</v>
          </cell>
          <cell r="JS68">
            <v>0</v>
          </cell>
          <cell r="JT68">
            <v>0</v>
          </cell>
          <cell r="JU68">
            <v>0</v>
          </cell>
          <cell r="JV68">
            <v>4.3968147652005651</v>
          </cell>
          <cell r="JW68">
            <v>9.8980427178685702</v>
          </cell>
          <cell r="JX68" t="str">
            <v/>
          </cell>
          <cell r="JY68">
            <v>2.6939607055146233</v>
          </cell>
          <cell r="JZ68">
            <v>4.2919736548336678</v>
          </cell>
          <cell r="KA68">
            <v>4.5133772419438856</v>
          </cell>
          <cell r="KB68">
            <v>4.359045917987646</v>
          </cell>
          <cell r="KC68" t="str">
            <v/>
          </cell>
          <cell r="KD68">
            <v>7.3180397410136182</v>
          </cell>
          <cell r="KE68">
            <v>7.3245516112227422</v>
          </cell>
          <cell r="KF68" t="str">
            <v>Tenofovir/Emtricitabine (TDF/FTC)</v>
          </cell>
          <cell r="KG68" t="str">
            <v/>
          </cell>
          <cell r="KH68" t="str">
            <v>1: Yes</v>
          </cell>
          <cell r="KI68" t="str">
            <v>2</v>
          </cell>
          <cell r="KJ68" t="str">
            <v>2</v>
          </cell>
          <cell r="KK68" t="str">
            <v>EFV,OTHER: EFV, Other (please specify)</v>
          </cell>
          <cell r="KL68" t="str">
            <v>1: Yes</v>
          </cell>
          <cell r="KM68">
            <v>148</v>
          </cell>
          <cell r="KN68">
            <v>105</v>
          </cell>
          <cell r="KO68">
            <v>183</v>
          </cell>
          <cell r="KP68">
            <v>0</v>
          </cell>
          <cell r="KQ68">
            <v>21.33557255525432</v>
          </cell>
          <cell r="KR68">
            <v>20.982817709499116</v>
          </cell>
          <cell r="KS68">
            <v>21.402860660547102</v>
          </cell>
          <cell r="KT68">
            <v>20.982817709499116</v>
          </cell>
          <cell r="KU68">
            <v>20.982817709499116</v>
          </cell>
          <cell r="KV68">
            <v>0</v>
          </cell>
          <cell r="KW68">
            <v>0</v>
          </cell>
          <cell r="KX68">
            <v>0</v>
          </cell>
          <cell r="KY68">
            <v>0</v>
          </cell>
          <cell r="KZ68">
            <v>0</v>
          </cell>
          <cell r="LA68">
            <v>0</v>
          </cell>
          <cell r="LB68">
            <v>0</v>
          </cell>
          <cell r="LC68">
            <v>4.2764534501144251E-2</v>
          </cell>
          <cell r="LD68">
            <v>0</v>
          </cell>
          <cell r="LE68">
            <v>0</v>
          </cell>
          <cell r="LF68">
            <v>0</v>
          </cell>
          <cell r="LG68">
            <v>1.8686896942225359</v>
          </cell>
          <cell r="LH68">
            <v>0</v>
          </cell>
          <cell r="LI68">
            <v>12.758769606359399</v>
          </cell>
          <cell r="LJ68">
            <v>12.758769606359401</v>
          </cell>
          <cell r="LK68">
            <v>12.758769606359399</v>
          </cell>
          <cell r="LL68">
            <v>12.758769606359399</v>
          </cell>
          <cell r="LM68">
            <v>12.758769606359401</v>
          </cell>
          <cell r="LN68">
            <v>0</v>
          </cell>
          <cell r="LO68">
            <v>8.0497780275800555</v>
          </cell>
          <cell r="LP68">
            <v>8.0497780275800555</v>
          </cell>
          <cell r="LQ68">
            <v>8.0497780275800555</v>
          </cell>
          <cell r="LR68">
            <v>8.0497780275800555</v>
          </cell>
          <cell r="LS68">
            <v>8.0497780275800555</v>
          </cell>
          <cell r="LT68">
            <v>0</v>
          </cell>
          <cell r="LU68">
            <v>0.35275484575520494</v>
          </cell>
          <cell r="LV68">
            <v>0</v>
          </cell>
          <cell r="LW68">
            <v>0.42004295104798445</v>
          </cell>
          <cell r="LX68">
            <v>0</v>
          </cell>
          <cell r="LY68">
            <v>0</v>
          </cell>
          <cell r="LZ68">
            <v>0</v>
          </cell>
          <cell r="MA68">
            <v>0.17427007555966287</v>
          </cell>
          <cell r="MB68">
            <v>0.1742700755596629</v>
          </cell>
          <cell r="MC68">
            <v>0.17427007555966287</v>
          </cell>
          <cell r="MD68">
            <v>0.17427007555966287</v>
          </cell>
          <cell r="ME68">
            <v>0.1742700755596629</v>
          </cell>
          <cell r="MF68">
            <v>0</v>
          </cell>
          <cell r="MG68">
            <v>20.982817709499116</v>
          </cell>
          <cell r="MH68">
            <v>20.982817709499116</v>
          </cell>
          <cell r="MI68">
            <v>20.982817709499116</v>
          </cell>
          <cell r="MJ68">
            <v>20.982817709499116</v>
          </cell>
          <cell r="MK68">
            <v>20.982817709499116</v>
          </cell>
          <cell r="ML68">
            <v>0</v>
          </cell>
          <cell r="MM68">
            <v>0.35275484575520494</v>
          </cell>
          <cell r="MN68">
            <v>0</v>
          </cell>
          <cell r="MO68">
            <v>0.42004295104798445</v>
          </cell>
          <cell r="MP68">
            <v>0</v>
          </cell>
          <cell r="MQ68">
            <v>0</v>
          </cell>
          <cell r="MR68">
            <v>0</v>
          </cell>
          <cell r="MS68">
            <v>1.7946817082997581</v>
          </cell>
          <cell r="MT68">
            <v>0</v>
          </cell>
          <cell r="MU68">
            <v>0</v>
          </cell>
          <cell r="MV68">
            <v>7.7356970185334401E-3</v>
          </cell>
          <cell r="MW68">
            <v>1.6477034649476228</v>
          </cell>
          <cell r="MX68">
            <v>0</v>
          </cell>
          <cell r="MY68">
            <v>0</v>
          </cell>
          <cell r="MZ68">
            <v>0</v>
          </cell>
          <cell r="NA68">
            <v>1.2918614020950845</v>
          </cell>
          <cell r="NB68">
            <v>0</v>
          </cell>
          <cell r="NC68">
            <v>7.1092102556986427</v>
          </cell>
          <cell r="ND68" t="str">
            <v/>
          </cell>
          <cell r="NE68">
            <v>0</v>
          </cell>
          <cell r="NF68">
            <v>45.600912873146811</v>
          </cell>
          <cell r="NG68">
            <v>2.761664283714234</v>
          </cell>
          <cell r="NH68" t="str">
            <v>N/A</v>
          </cell>
          <cell r="NI68" t="str">
            <v>N/A</v>
          </cell>
          <cell r="NJ68" t="str">
            <v>N/A</v>
          </cell>
          <cell r="NK68">
            <v>0.59532511813579603</v>
          </cell>
          <cell r="NL68" t="str">
            <v>N/A</v>
          </cell>
          <cell r="NM68">
            <v>123.83303787268332</v>
          </cell>
          <cell r="NN68">
            <v>779.34053182917</v>
          </cell>
          <cell r="NO68">
            <v>928</v>
          </cell>
          <cell r="NP68">
            <v>4</v>
          </cell>
          <cell r="NQ68">
            <v>852</v>
          </cell>
          <cell r="NR68">
            <v>0</v>
          </cell>
          <cell r="NS68">
            <v>668</v>
          </cell>
          <cell r="NT68">
            <v>14.199375714430724</v>
          </cell>
          <cell r="NU68">
            <v>0</v>
          </cell>
          <cell r="NV68">
            <v>48.932176281633936</v>
          </cell>
          <cell r="NW68">
            <v>21.389892996445564</v>
          </cell>
          <cell r="NX68">
            <v>0</v>
          </cell>
          <cell r="NY68">
            <v>4.9349811526799355E-2</v>
          </cell>
          <cell r="NZ68">
            <v>12.758769606359399</v>
          </cell>
          <cell r="OA68">
            <v>8.0497780275800555</v>
          </cell>
          <cell r="OB68">
            <v>0.40707528694644729</v>
          </cell>
          <cell r="OC68">
            <v>0.17427007555966287</v>
          </cell>
          <cell r="OD68">
            <v>20.982817709499116</v>
          </cell>
          <cell r="OE68">
            <v>0.40707528694644729</v>
          </cell>
          <cell r="OF68">
            <v>1.7946817082997579</v>
          </cell>
          <cell r="OG68">
            <v>0</v>
          </cell>
          <cell r="OH68">
            <v>0</v>
          </cell>
          <cell r="OI68">
            <v>8.9269109168681419E-3</v>
          </cell>
          <cell r="OJ68">
            <v>1.6477034649476228</v>
          </cell>
          <cell r="OK68">
            <v>0</v>
          </cell>
          <cell r="OL68">
            <v>0</v>
          </cell>
          <cell r="OM68">
            <v>0</v>
          </cell>
          <cell r="ON68">
            <v>0</v>
          </cell>
          <cell r="OO68">
            <v>0</v>
          </cell>
          <cell r="OP68">
            <v>25.9082607986909</v>
          </cell>
          <cell r="OQ68">
            <v>25.9082607986909</v>
          </cell>
          <cell r="OR68">
            <v>25.908260798690904</v>
          </cell>
          <cell r="OS68">
            <v>25.908260798690904</v>
          </cell>
          <cell r="OT68">
            <v>25.9082607986909</v>
          </cell>
          <cell r="OU68">
            <v>25.9082607986909</v>
          </cell>
          <cell r="OV68">
            <v>25.9082607986909</v>
          </cell>
          <cell r="OW68">
            <v>6.336867663346637</v>
          </cell>
          <cell r="OX68">
            <v>6.336867663346637</v>
          </cell>
          <cell r="OY68">
            <v>6.336867663346637</v>
          </cell>
          <cell r="OZ68">
            <v>6.336867663346637</v>
          </cell>
          <cell r="PA68">
            <v>6.336867663346637</v>
          </cell>
          <cell r="PB68">
            <v>0</v>
          </cell>
          <cell r="PC68">
            <v>24.612847758756352</v>
          </cell>
          <cell r="PD68">
            <v>0</v>
          </cell>
          <cell r="PE68">
            <v>24.612847758756359</v>
          </cell>
          <cell r="PF68">
            <v>24.612847758756352</v>
          </cell>
          <cell r="PG68">
            <v>24.612847758756352</v>
          </cell>
          <cell r="PH68">
            <v>24.612847758756352</v>
          </cell>
          <cell r="PI68">
            <v>1.2954130399345452</v>
          </cell>
          <cell r="PJ68">
            <v>0</v>
          </cell>
          <cell r="PK68">
            <v>1.2954130399345454</v>
          </cell>
          <cell r="PL68">
            <v>1.2954130399345454</v>
          </cell>
          <cell r="PM68">
            <v>1.2954130399345452</v>
          </cell>
          <cell r="PN68">
            <v>1.2954130399345452</v>
          </cell>
          <cell r="PO68">
            <v>6.2018915305755595E-2</v>
          </cell>
          <cell r="PP68">
            <v>0.75</v>
          </cell>
          <cell r="PQ68">
            <v>0.15</v>
          </cell>
          <cell r="PR68">
            <v>0.1</v>
          </cell>
          <cell r="PS68">
            <v>0</v>
          </cell>
          <cell r="PT68" t="str">
            <v>1: Yes</v>
          </cell>
          <cell r="PU68" t="str">
            <v>1: Yes</v>
          </cell>
          <cell r="PV68">
            <v>0.98</v>
          </cell>
          <cell r="PW68" t="str">
            <v>1: Yes</v>
          </cell>
          <cell r="PX68" t="str">
            <v>1: Only patients with CD4 &lt;</v>
          </cell>
          <cell r="PY68">
            <v>1</v>
          </cell>
          <cell r="PZ68" t="str">
            <v>0: No</v>
          </cell>
          <cell r="QA68" t="str">
            <v>N/A</v>
          </cell>
          <cell r="QB68" t="str">
            <v>N/A</v>
          </cell>
          <cell r="QC68">
            <v>3.9401668227971949</v>
          </cell>
          <cell r="QD68">
            <v>0.15775687082732273</v>
          </cell>
          <cell r="QE68">
            <v>5.060340108645315</v>
          </cell>
          <cell r="QF68">
            <v>0.25236268846649107</v>
          </cell>
          <cell r="QG68">
            <v>0.12848085670740883</v>
          </cell>
          <cell r="QH68">
            <v>0</v>
          </cell>
          <cell r="QI68">
            <v>0.9691196574150519</v>
          </cell>
          <cell r="QJ68">
            <v>6.336867663346637</v>
          </cell>
          <cell r="QK68">
            <v>9.0631661304854809</v>
          </cell>
          <cell r="QL68">
            <v>3.9401668227971953</v>
          </cell>
          <cell r="QM68">
            <v>0.15775687082732276</v>
          </cell>
          <cell r="QN68">
            <v>5.0603401086453159</v>
          </cell>
          <cell r="QO68">
            <v>0.25236268846649107</v>
          </cell>
          <cell r="QP68">
            <v>0.12848085670740886</v>
          </cell>
          <cell r="QQ68">
            <v>0</v>
          </cell>
          <cell r="QR68">
            <v>0.96911965741505202</v>
          </cell>
          <cell r="QS68">
            <v>6.336867663346637</v>
          </cell>
          <cell r="QT68">
            <v>9.0631661304854827</v>
          </cell>
          <cell r="QU68">
            <v>3.9401668227971949</v>
          </cell>
          <cell r="QV68">
            <v>0.15775687082732273</v>
          </cell>
          <cell r="QW68">
            <v>5.060340108645315</v>
          </cell>
          <cell r="QX68">
            <v>0.25236268846649107</v>
          </cell>
          <cell r="QY68">
            <v>0.12848085670740883</v>
          </cell>
          <cell r="QZ68">
            <v>0</v>
          </cell>
          <cell r="RA68">
            <v>0.9691196574150519</v>
          </cell>
          <cell r="RB68">
            <v>6.336867663346637</v>
          </cell>
          <cell r="RC68">
            <v>9.0631661304854809</v>
          </cell>
          <cell r="RD68">
            <v>3.8264239792994674</v>
          </cell>
          <cell r="RE68">
            <v>4.4156519976851776</v>
          </cell>
          <cell r="RF68">
            <v>3.9302161865698633</v>
          </cell>
          <cell r="RG68">
            <v>3.9302161865698637</v>
          </cell>
          <cell r="RH68">
            <v>3.9302161865698637</v>
          </cell>
          <cell r="RI68">
            <v>0</v>
          </cell>
          <cell r="RJ68">
            <v>0</v>
          </cell>
          <cell r="RK68">
            <v>3.7337053772413702</v>
          </cell>
          <cell r="RL68">
            <v>3.7337053772413702</v>
          </cell>
          <cell r="RM68">
            <v>3.7337053772413702</v>
          </cell>
          <cell r="RN68">
            <v>3.7337053772413702</v>
          </cell>
          <cell r="RO68">
            <v>0</v>
          </cell>
          <cell r="RP68">
            <v>0</v>
          </cell>
          <cell r="RQ68">
            <v>0.19651080932849319</v>
          </cell>
          <cell r="RR68">
            <v>0.19651080932849319</v>
          </cell>
          <cell r="RS68">
            <v>0.19651080932849319</v>
          </cell>
          <cell r="RT68">
            <v>0.19651080932849319</v>
          </cell>
          <cell r="RU68">
            <v>0</v>
          </cell>
          <cell r="RV68">
            <v>0</v>
          </cell>
          <cell r="RW68">
            <v>33.473601183489492</v>
          </cell>
          <cell r="RX68">
            <v>33.217459538779082</v>
          </cell>
          <cell r="RY68">
            <v>32.823650343251728</v>
          </cell>
          <cell r="RZ68">
            <v>32.896916430940465</v>
          </cell>
          <cell r="SA68">
            <v>32.896916430940465</v>
          </cell>
          <cell r="SB68">
            <v>45.034664958041191</v>
          </cell>
          <cell r="SC68">
            <v>0</v>
          </cell>
          <cell r="SD68">
            <v>1.9465316659975258</v>
          </cell>
          <cell r="SE68">
            <v>1.8909055690916059</v>
          </cell>
          <cell r="SF68">
            <v>1.9028481305806051</v>
          </cell>
          <cell r="SG68">
            <v>1.9028481305806055</v>
          </cell>
          <cell r="SH68">
            <v>3.8813324839248748</v>
          </cell>
          <cell r="SI68">
            <v>0</v>
          </cell>
          <cell r="SJ68">
            <v>23.66629043230126</v>
          </cell>
          <cell r="SK68">
            <v>23.596473772889645</v>
          </cell>
          <cell r="SL68">
            <v>23.611462955923464</v>
          </cell>
          <cell r="SM68">
            <v>23.611462955923464</v>
          </cell>
          <cell r="SN68">
            <v>26.094670945192718</v>
          </cell>
          <cell r="SO68">
            <v>0</v>
          </cell>
          <cell r="SP68">
            <v>1.5675556951149721</v>
          </cell>
          <cell r="SQ68">
            <v>1.5227596064999904</v>
          </cell>
          <cell r="SR68">
            <v>1.5323770355936746</v>
          </cell>
          <cell r="SS68">
            <v>1.5323770355936746</v>
          </cell>
          <cell r="ST68">
            <v>3.1256644554473487</v>
          </cell>
          <cell r="SU68">
            <v>0</v>
          </cell>
          <cell r="SV68">
            <v>0</v>
          </cell>
          <cell r="SW68">
            <v>0</v>
          </cell>
          <cell r="SX68">
            <v>0</v>
          </cell>
          <cell r="SY68">
            <v>0</v>
          </cell>
          <cell r="SZ68">
            <v>0</v>
          </cell>
          <cell r="TA68">
            <v>0</v>
          </cell>
          <cell r="TB68">
            <v>0</v>
          </cell>
          <cell r="TC68">
            <v>0</v>
          </cell>
          <cell r="TD68">
            <v>0</v>
          </cell>
          <cell r="TE68">
            <v>0</v>
          </cell>
          <cell r="TF68">
            <v>0</v>
          </cell>
          <cell r="TG68">
            <v>0</v>
          </cell>
          <cell r="TH68">
            <v>1.2196108983581879</v>
          </cell>
          <cell r="TI68">
            <v>1.1847580391909458</v>
          </cell>
          <cell r="TJ68">
            <v>1.1922407215437307</v>
          </cell>
          <cell r="TK68">
            <v>1.1922407215437307</v>
          </cell>
          <cell r="TL68">
            <v>2.4318717646550989</v>
          </cell>
          <cell r="TM68">
            <v>0</v>
          </cell>
          <cell r="TN68">
            <v>0</v>
          </cell>
          <cell r="TO68">
            <v>0</v>
          </cell>
          <cell r="TP68">
            <v>0</v>
          </cell>
          <cell r="TQ68">
            <v>0</v>
          </cell>
          <cell r="TR68">
            <v>0</v>
          </cell>
          <cell r="TS68">
            <v>0</v>
          </cell>
          <cell r="TT68">
            <v>4.7649206433171063</v>
          </cell>
          <cell r="TU68">
            <v>4.6287533555795362</v>
          </cell>
          <cell r="TV68">
            <v>4.6579875872989858</v>
          </cell>
          <cell r="TW68">
            <v>4.6579875872989867</v>
          </cell>
          <cell r="TX68">
            <v>9.5011253088211518</v>
          </cell>
          <cell r="TY68">
            <v>0</v>
          </cell>
          <cell r="TZ68">
            <v>13.356249607131176</v>
          </cell>
          <cell r="UA68">
            <v>13.356249607131174</v>
          </cell>
          <cell r="UB68">
            <v>1</v>
          </cell>
          <cell r="UC68">
            <v>0</v>
          </cell>
          <cell r="UD68">
            <v>1</v>
          </cell>
          <cell r="UE68">
            <v>0</v>
          </cell>
          <cell r="UF68">
            <v>2</v>
          </cell>
          <cell r="UG68">
            <v>0</v>
          </cell>
          <cell r="UH68">
            <v>0</v>
          </cell>
          <cell r="UI68">
            <v>0</v>
          </cell>
          <cell r="UJ68">
            <v>1.9648273229843674</v>
          </cell>
          <cell r="UK68">
            <v>1.9648273229843676</v>
          </cell>
          <cell r="UL68">
            <v>1.9648273229843676</v>
          </cell>
          <cell r="UM68">
            <v>1.9648273229843674</v>
          </cell>
          <cell r="UN68">
            <v>1.9648273229843674</v>
          </cell>
          <cell r="UO68">
            <v>1.9648273229843676</v>
          </cell>
          <cell r="UP68">
            <v>0</v>
          </cell>
          <cell r="UQ68">
            <v>0.58944819689531025</v>
          </cell>
          <cell r="UR68">
            <v>0.58944819689531025</v>
          </cell>
          <cell r="US68">
            <v>0.58944819689531014</v>
          </cell>
          <cell r="UT68">
            <v>0.58944819689531014</v>
          </cell>
          <cell r="UU68">
            <v>0.58944819689531025</v>
          </cell>
          <cell r="UV68">
            <v>0</v>
          </cell>
          <cell r="UW68">
            <v>0.43226201105656081</v>
          </cell>
          <cell r="UX68">
            <v>0.43226201105656087</v>
          </cell>
          <cell r="UY68">
            <v>0.43226201105656087</v>
          </cell>
          <cell r="UZ68">
            <v>0.43226201105656081</v>
          </cell>
          <cell r="VA68">
            <v>0.43226201105656081</v>
          </cell>
          <cell r="VB68">
            <v>0.43226201105656087</v>
          </cell>
          <cell r="VC68">
            <v>0</v>
          </cell>
          <cell r="VD68">
            <v>0.66804128981468491</v>
          </cell>
          <cell r="VE68">
            <v>0.66804128981468502</v>
          </cell>
          <cell r="VF68">
            <v>0.66804128981468491</v>
          </cell>
          <cell r="VG68">
            <v>0.66804128981468491</v>
          </cell>
          <cell r="VH68">
            <v>0.66804128981468502</v>
          </cell>
          <cell r="VI68">
            <v>0</v>
          </cell>
          <cell r="VJ68">
            <v>0</v>
          </cell>
          <cell r="VK68">
            <v>0</v>
          </cell>
          <cell r="VL68">
            <v>0</v>
          </cell>
          <cell r="VM68">
            <v>0</v>
          </cell>
          <cell r="VN68">
            <v>0</v>
          </cell>
          <cell r="VO68">
            <v>0</v>
          </cell>
          <cell r="VP68">
            <v>0</v>
          </cell>
          <cell r="VQ68">
            <v>0</v>
          </cell>
          <cell r="VR68">
            <v>0</v>
          </cell>
          <cell r="VS68">
            <v>0</v>
          </cell>
          <cell r="VT68">
            <v>0</v>
          </cell>
          <cell r="VU68">
            <v>0</v>
          </cell>
          <cell r="VV68">
            <v>0.19648273229843671</v>
          </cell>
          <cell r="VW68">
            <v>0.19648273229843677</v>
          </cell>
          <cell r="VX68">
            <v>0.19648273229843674</v>
          </cell>
          <cell r="VY68">
            <v>0.19648273229843674</v>
          </cell>
          <cell r="VZ68">
            <v>0.19648273229843677</v>
          </cell>
          <cell r="WA68">
            <v>0</v>
          </cell>
          <cell r="WB68">
            <v>7.8593092919374691E-2</v>
          </cell>
          <cell r="WC68">
            <v>7.8593092919374705E-2</v>
          </cell>
          <cell r="WD68">
            <v>7.8593092919374705E-2</v>
          </cell>
          <cell r="WE68">
            <v>7.8593092919374691E-2</v>
          </cell>
          <cell r="WF68">
            <v>7.8593092919374705E-2</v>
          </cell>
          <cell r="WG68">
            <v>0</v>
          </cell>
          <cell r="WH68">
            <v>0</v>
          </cell>
          <cell r="WI68">
            <v>0</v>
          </cell>
          <cell r="WJ68">
            <v>0</v>
          </cell>
          <cell r="WK68">
            <v>0</v>
          </cell>
          <cell r="WL68">
            <v>0</v>
          </cell>
          <cell r="WM68">
            <v>0</v>
          </cell>
          <cell r="WN68">
            <v>0.43226201105656081</v>
          </cell>
          <cell r="WO68">
            <v>1.5422000633717712</v>
          </cell>
          <cell r="WP68">
            <v>1.5489865989749891</v>
          </cell>
          <cell r="WQ68">
            <v>1.4981285634460448</v>
          </cell>
          <cell r="WR68">
            <v>1.5075904280572825</v>
          </cell>
          <cell r="WS68">
            <v>1.5075904280572827</v>
          </cell>
          <cell r="WT68">
            <v>3.0751059986524076</v>
          </cell>
          <cell r="WU68">
            <v>0</v>
          </cell>
          <cell r="WV68">
            <v>0.10322142721520773</v>
          </cell>
          <cell r="WW68">
            <v>0.10027166522913798</v>
          </cell>
          <cell r="WX68">
            <v>0.10090495995690094</v>
          </cell>
          <cell r="WY68">
            <v>0.10090495995690095</v>
          </cell>
          <cell r="WZ68">
            <v>0.20582078652296742</v>
          </cell>
          <cell r="XA68">
            <v>0</v>
          </cell>
          <cell r="XB68">
            <v>0.10322142721520773</v>
          </cell>
          <cell r="XC68">
            <v>0.10027166522913798</v>
          </cell>
          <cell r="XD68">
            <v>0.10090495995690094</v>
          </cell>
          <cell r="XE68">
            <v>0.10090495995690095</v>
          </cell>
          <cell r="XF68">
            <v>0.20582078652296742</v>
          </cell>
          <cell r="XG68">
            <v>0</v>
          </cell>
          <cell r="XH68">
            <v>0.10322142721520773</v>
          </cell>
          <cell r="XI68">
            <v>0.10027166522913798</v>
          </cell>
          <cell r="XJ68">
            <v>0.10090495995690094</v>
          </cell>
          <cell r="XK68">
            <v>0.10090495995690095</v>
          </cell>
          <cell r="XL68">
            <v>0.20582078652296742</v>
          </cell>
          <cell r="XM68">
            <v>0</v>
          </cell>
          <cell r="XN68">
            <v>0</v>
          </cell>
          <cell r="XO68">
            <v>0</v>
          </cell>
          <cell r="XP68">
            <v>0</v>
          </cell>
          <cell r="XQ68">
            <v>0</v>
          </cell>
          <cell r="XR68">
            <v>0</v>
          </cell>
          <cell r="XS68">
            <v>0</v>
          </cell>
          <cell r="XT68">
            <v>0</v>
          </cell>
          <cell r="XU68">
            <v>0</v>
          </cell>
          <cell r="XV68">
            <v>0</v>
          </cell>
          <cell r="XW68">
            <v>0</v>
          </cell>
          <cell r="XX68">
            <v>0</v>
          </cell>
          <cell r="XY68">
            <v>0</v>
          </cell>
          <cell r="XZ68">
            <v>0.10322142721520773</v>
          </cell>
          <cell r="YA68">
            <v>0.10027166522913798</v>
          </cell>
          <cell r="YB68">
            <v>0.10090495995690094</v>
          </cell>
          <cell r="YC68">
            <v>0.10090495995690095</v>
          </cell>
          <cell r="YD68">
            <v>0.20582078652296742</v>
          </cell>
          <cell r="YE68">
            <v>0</v>
          </cell>
          <cell r="YF68">
            <v>1.1293143545109403</v>
          </cell>
          <cell r="YG68">
            <v>1.0970419025294929</v>
          </cell>
          <cell r="YH68">
            <v>1.1039705882296789</v>
          </cell>
          <cell r="YI68">
            <v>1.1039705882296789</v>
          </cell>
          <cell r="YJ68">
            <v>2.2518228525605375</v>
          </cell>
          <cell r="YK68">
            <v>0</v>
          </cell>
          <cell r="YL68">
            <v>0</v>
          </cell>
          <cell r="YM68">
            <v>0</v>
          </cell>
          <cell r="YN68">
            <v>0</v>
          </cell>
          <cell r="YO68">
            <v>0</v>
          </cell>
          <cell r="YP68">
            <v>0</v>
          </cell>
          <cell r="YQ68">
            <v>0</v>
          </cell>
          <cell r="YR68">
            <v>0.43346133608004372</v>
          </cell>
          <cell r="YS68">
            <v>0</v>
          </cell>
          <cell r="YT68">
            <v>0</v>
          </cell>
          <cell r="YU68">
            <v>0</v>
          </cell>
          <cell r="YV68">
            <v>0.51610713607603864</v>
          </cell>
          <cell r="YW68">
            <v>8.9854701876735721E-2</v>
          </cell>
          <cell r="YX68">
            <v>8.6235671303664718E-2</v>
          </cell>
          <cell r="YY68">
            <v>0.41654121803528843</v>
          </cell>
          <cell r="YZ68">
            <v>0.10322142721520773</v>
          </cell>
          <cell r="ZA68">
            <v>0.43536880636213804</v>
          </cell>
          <cell r="ZB68">
            <v>0</v>
          </cell>
          <cell r="ZC68">
            <v>0</v>
          </cell>
          <cell r="ZD68">
            <v>0</v>
          </cell>
          <cell r="ZE68">
            <v>0.5183782937145599</v>
          </cell>
          <cell r="ZF68">
            <v>9.0250112399589522E-2</v>
          </cell>
          <cell r="ZG68">
            <v>8.6615156084835179E-2</v>
          </cell>
          <cell r="ZH68">
            <v>0.41837423041386645</v>
          </cell>
          <cell r="ZI68">
            <v>0.10367565874291199</v>
          </cell>
          <cell r="ZJ68">
            <v>6.4000000000000001E-2</v>
          </cell>
          <cell r="ZK68">
            <v>17.551244006716903</v>
          </cell>
          <cell r="ZL68">
            <v>17.551244006716907</v>
          </cell>
          <cell r="ZM68">
            <v>17.55124400671691</v>
          </cell>
          <cell r="ZN68">
            <v>17.551244006716907</v>
          </cell>
          <cell r="ZO68">
            <v>17.551244006716907</v>
          </cell>
          <cell r="ZP68">
            <v>17.55124400671691</v>
          </cell>
          <cell r="ZQ68">
            <v>0</v>
          </cell>
          <cell r="ZR68">
            <v>0</v>
          </cell>
          <cell r="ZS68">
            <v>100</v>
          </cell>
          <cell r="ZT68">
            <v>95</v>
          </cell>
          <cell r="ZU68">
            <v>5</v>
          </cell>
          <cell r="ZV68">
            <v>0</v>
          </cell>
          <cell r="ZW68">
            <v>0</v>
          </cell>
        </row>
        <row r="69">
          <cell r="A69" t="str">
            <v>Ethiopia_33</v>
          </cell>
          <cell r="B69" t="str">
            <v>Ethiopia</v>
          </cell>
          <cell r="C69" t="str">
            <v>Awaasa HP</v>
          </cell>
          <cell r="D69" t="str">
            <v>Hospital</v>
          </cell>
          <cell r="E69" t="str">
            <v>Secondary</v>
          </cell>
          <cell r="F69" t="str">
            <v>Urban</v>
          </cell>
          <cell r="G69" t="str">
            <v>No</v>
          </cell>
          <cell r="H69">
            <v>38908</v>
          </cell>
          <cell r="I69" t="e">
            <v>#VALUE!</v>
          </cell>
          <cell r="J69">
            <v>40176</v>
          </cell>
          <cell r="K69">
            <v>253</v>
          </cell>
          <cell r="L69">
            <v>9785</v>
          </cell>
          <cell r="M69" t="str">
            <v>USD</v>
          </cell>
          <cell r="N69">
            <v>1</v>
          </cell>
          <cell r="O69">
            <v>0</v>
          </cell>
          <cell r="P69">
            <v>0</v>
          </cell>
          <cell r="Q69">
            <v>0</v>
          </cell>
          <cell r="R69">
            <v>1</v>
          </cell>
          <cell r="S69">
            <v>0</v>
          </cell>
          <cell r="T69">
            <v>40176</v>
          </cell>
          <cell r="U69" t="str">
            <v>Jul-10</v>
          </cell>
          <cell r="V69" t="str">
            <v>Jun-11</v>
          </cell>
          <cell r="W69">
            <v>512</v>
          </cell>
          <cell r="X69">
            <v>1775.0833333333333</v>
          </cell>
          <cell r="Y69">
            <v>18.833333333333332</v>
          </cell>
          <cell r="Z69">
            <v>103.41666666666667</v>
          </cell>
          <cell r="AA69">
            <v>2.8333333333333335</v>
          </cell>
          <cell r="AB69">
            <v>2412.1666666666665</v>
          </cell>
          <cell r="AC69">
            <v>1900.1666666666665</v>
          </cell>
          <cell r="AD69">
            <v>9.1297104954052379</v>
          </cell>
          <cell r="AE69">
            <v>24.531897326055415</v>
          </cell>
          <cell r="AF69">
            <v>7</v>
          </cell>
          <cell r="AG69">
            <v>9.6</v>
          </cell>
          <cell r="AH69">
            <v>12</v>
          </cell>
          <cell r="AI69">
            <v>11</v>
          </cell>
          <cell r="AJ69">
            <v>12</v>
          </cell>
          <cell r="AK69">
            <v>24</v>
          </cell>
          <cell r="AL69">
            <v>24.3</v>
          </cell>
          <cell r="AM69">
            <v>30</v>
          </cell>
          <cell r="AN69">
            <v>30</v>
          </cell>
          <cell r="AO69">
            <v>30</v>
          </cell>
          <cell r="AP69">
            <v>6</v>
          </cell>
          <cell r="AQ69">
            <v>5.5</v>
          </cell>
          <cell r="AR69">
            <v>10.6</v>
          </cell>
          <cell r="AS69">
            <v>16</v>
          </cell>
          <cell r="AT69">
            <v>12</v>
          </cell>
          <cell r="AU69">
            <v>9</v>
          </cell>
          <cell r="AV69">
            <v>9.4</v>
          </cell>
          <cell r="AW69">
            <v>13</v>
          </cell>
          <cell r="AX69">
            <v>5</v>
          </cell>
          <cell r="AY69">
            <v>30</v>
          </cell>
          <cell r="AZ69">
            <v>673343.31499999994</v>
          </cell>
          <cell r="BA69" t="str">
            <v>1: Yes</v>
          </cell>
          <cell r="BB69" t="str">
            <v>109</v>
          </cell>
          <cell r="BC69" t="str">
            <v>109</v>
          </cell>
          <cell r="BD69" t="str">
            <v>3</v>
          </cell>
          <cell r="BE69" t="str">
            <v>55</v>
          </cell>
          <cell r="BF69" t="str">
            <v>N/A</v>
          </cell>
          <cell r="BG69" t="str">
            <v>N/A</v>
          </cell>
          <cell r="BH69" t="str">
            <v>1: Yes</v>
          </cell>
          <cell r="BI69" t="str">
            <v>N_INITIATION,N_STAGE,N_MONITORING,N_BLOOD: Initiation, WHO Staging, Routine clinical monitoring, Blood draws for CD4</v>
          </cell>
          <cell r="BJ69" t="str">
            <v>None</v>
          </cell>
          <cell r="BK69" t="str">
            <v>1: Yes</v>
          </cell>
          <cell r="BL69">
            <v>0.26771135326317624</v>
          </cell>
          <cell r="BM69" t="str">
            <v>1: Yes</v>
          </cell>
          <cell r="BN69" t="str">
            <v>109</v>
          </cell>
          <cell r="BO69" t="str">
            <v>109</v>
          </cell>
          <cell r="BP69" t="str">
            <v>3</v>
          </cell>
          <cell r="BQ69" t="str">
            <v>55</v>
          </cell>
          <cell r="BR69" t="str">
            <v>N/A</v>
          </cell>
          <cell r="BS69" t="str">
            <v>N/A</v>
          </cell>
          <cell r="BT69" t="str">
            <v>0: No</v>
          </cell>
          <cell r="BU69" t="str">
            <v>0: No</v>
          </cell>
          <cell r="BV69" t="str">
            <v>0: No</v>
          </cell>
          <cell r="BW69" t="str">
            <v>0: No</v>
          </cell>
          <cell r="BX69" t="str">
            <v>0: No</v>
          </cell>
          <cell r="BY69" t="str">
            <v>0: No</v>
          </cell>
          <cell r="BZ69" t="str">
            <v>1: Yes</v>
          </cell>
          <cell r="CA69" t="str">
            <v>patient card number</v>
          </cell>
          <cell r="CB69" t="str">
            <v/>
          </cell>
          <cell r="CC69">
            <v>19.806742161387831</v>
          </cell>
          <cell r="CD69">
            <v>17.012906790775695</v>
          </cell>
          <cell r="CE69">
            <v>20.559541236777747</v>
          </cell>
          <cell r="CF69">
            <v>13.795444950656568</v>
          </cell>
          <cell r="CG69">
            <v>12.232201917149968</v>
          </cell>
          <cell r="CH69">
            <v>14.216660861447924</v>
          </cell>
          <cell r="CI69">
            <v>12.380933828592042</v>
          </cell>
          <cell r="CJ69">
            <v>18.972649400502103</v>
          </cell>
          <cell r="CK69">
            <v>43.872295758019995</v>
          </cell>
          <cell r="CL69">
            <v>50.255637637653585</v>
          </cell>
          <cell r="CM69">
            <v>6.0112972107312626</v>
          </cell>
          <cell r="CN69">
            <v>4.7807048736257247</v>
          </cell>
          <cell r="CO69">
            <v>6.3428803753298233</v>
          </cell>
          <cell r="CP69">
            <v>6.1369606976840485</v>
          </cell>
          <cell r="CQ69">
            <v>10.719976964373359</v>
          </cell>
          <cell r="CR69">
            <v>8.829229721561024</v>
          </cell>
          <cell r="CS69">
            <v>15.504988779326675</v>
          </cell>
          <cell r="CT69">
            <v>14.216660861447924</v>
          </cell>
          <cell r="CU69">
            <v>12.450136584166515</v>
          </cell>
          <cell r="CV69">
            <v>44.042518208143569</v>
          </cell>
          <cell r="CW69">
            <v>6.3428803753298233</v>
          </cell>
          <cell r="CX69">
            <v>6.1850752364619463</v>
          </cell>
          <cell r="CY69">
            <v>9.007249963101442</v>
          </cell>
          <cell r="CZ69">
            <v>10.060396391462874</v>
          </cell>
          <cell r="DA69">
            <v>9.0990775895266935</v>
          </cell>
          <cell r="DB69">
            <v>8.9306372479787886</v>
          </cell>
          <cell r="DC69">
            <v>13.21113169940913</v>
          </cell>
          <cell r="DD69">
            <v>32.915127035267865</v>
          </cell>
          <cell r="DE69">
            <v>36.429670682420301</v>
          </cell>
          <cell r="DF69">
            <v>2.0089542641425013</v>
          </cell>
          <cell r="DG69">
            <v>1.597694658040191</v>
          </cell>
          <cell r="DH69">
            <v>2.0509505569742958</v>
          </cell>
          <cell r="DI69">
            <v>3.5825783818576897</v>
          </cell>
          <cell r="DJ69">
            <v>2.9506973414255784</v>
          </cell>
          <cell r="DK69">
            <v>5.1817124044546743</v>
          </cell>
          <cell r="DL69">
            <v>1.15371552237721</v>
          </cell>
          <cell r="DM69">
            <v>0.91753463973800409</v>
          </cell>
          <cell r="DN69">
            <v>1.1778334307771909</v>
          </cell>
          <cell r="DO69">
            <v>2.0574267732503531</v>
          </cell>
          <cell r="DP69">
            <v>1.6945459562728906</v>
          </cell>
          <cell r="DQ69">
            <v>2.9757880207719047</v>
          </cell>
          <cell r="DR69">
            <v>0</v>
          </cell>
          <cell r="DS69">
            <v>0</v>
          </cell>
          <cell r="DT69">
            <v>0</v>
          </cell>
          <cell r="DU69">
            <v>0</v>
          </cell>
          <cell r="DV69">
            <v>0</v>
          </cell>
          <cell r="DW69">
            <v>0</v>
          </cell>
          <cell r="DX69">
            <v>0</v>
          </cell>
          <cell r="DY69">
            <v>0</v>
          </cell>
          <cell r="DZ69">
            <v>0</v>
          </cell>
          <cell r="EA69">
            <v>0</v>
          </cell>
          <cell r="EB69">
            <v>0</v>
          </cell>
          <cell r="EC69">
            <v>0</v>
          </cell>
          <cell r="ED69">
            <v>1.3328586523656594</v>
          </cell>
          <cell r="EE69">
            <v>1.2226945830340397</v>
          </cell>
          <cell r="EF69">
            <v>0.99788996523919771</v>
          </cell>
          <cell r="EG69">
            <v>1.4776801927302607</v>
          </cell>
          <cell r="EH69">
            <v>7.4288975728350763</v>
          </cell>
          <cell r="EI69">
            <v>7.6299785944033314</v>
          </cell>
          <cell r="EJ69">
            <v>5.2508173310395856</v>
          </cell>
          <cell r="EK69">
            <v>4.1759053204367653</v>
          </cell>
          <cell r="EL69">
            <v>5.3605833253066182</v>
          </cell>
          <cell r="EM69">
            <v>9.363809317628025</v>
          </cell>
          <cell r="EN69">
            <v>7.7122575737796133</v>
          </cell>
          <cell r="EO69">
            <v>13.543476714930049</v>
          </cell>
          <cell r="EP69">
            <v>0</v>
          </cell>
          <cell r="EQ69">
            <v>0</v>
          </cell>
          <cell r="ER69">
            <v>0</v>
          </cell>
          <cell r="ES69">
            <v>0</v>
          </cell>
          <cell r="ET69">
            <v>0</v>
          </cell>
          <cell r="EU69">
            <v>0</v>
          </cell>
          <cell r="EV69">
            <v>0.54805499896358734</v>
          </cell>
          <cell r="EW69">
            <v>0.4145650521661024</v>
          </cell>
          <cell r="EX69">
            <v>3.3455399709804468</v>
          </cell>
          <cell r="EY69">
            <v>0</v>
          </cell>
          <cell r="EZ69">
            <v>1.5960754508394943</v>
          </cell>
          <cell r="FA69">
            <v>1.2886340081531131</v>
          </cell>
          <cell r="FB69">
            <v>0</v>
          </cell>
          <cell r="FC69">
            <v>1.6582602086644096</v>
          </cell>
          <cell r="FD69">
            <v>0</v>
          </cell>
          <cell r="FE69">
            <v>8.8511296897671539</v>
          </cell>
          <cell r="FF69">
            <v>1.7162993159676638</v>
          </cell>
          <cell r="FG69">
            <v>4.6855385890969394</v>
          </cell>
          <cell r="FH69">
            <v>6.4018379050646033</v>
          </cell>
          <cell r="FI69">
            <v>0.45436624388241348</v>
          </cell>
          <cell r="FJ69">
            <v>0.41015625</v>
          </cell>
          <cell r="FK69">
            <v>3.3099609374999996</v>
          </cell>
          <cell r="FL69">
            <v>0</v>
          </cell>
          <cell r="FM69">
            <v>1.2693376186559453</v>
          </cell>
          <cell r="FN69">
            <v>1.0248335204753611</v>
          </cell>
          <cell r="FO69">
            <v>0</v>
          </cell>
          <cell r="FP69">
            <v>1.318792331071112</v>
          </cell>
          <cell r="FQ69">
            <v>0</v>
          </cell>
          <cell r="FR69">
            <v>7.7874469015848309</v>
          </cell>
          <cell r="FS69">
            <v>1.3649500626586009</v>
          </cell>
          <cell r="FT69">
            <v>3.7263466408662573</v>
          </cell>
          <cell r="FU69">
            <v>5.0912967035248577</v>
          </cell>
          <cell r="FV69">
            <v>0.57329943853988474</v>
          </cell>
          <cell r="FW69">
            <v>0.41575300412244542</v>
          </cell>
          <cell r="FX69">
            <v>3.3551267432681349</v>
          </cell>
          <cell r="FY69">
            <v>0</v>
          </cell>
          <cell r="FZ69">
            <v>1.684114975483636</v>
          </cell>
          <cell r="GA69">
            <v>1.3597150622839831</v>
          </cell>
          <cell r="GB69">
            <v>0</v>
          </cell>
          <cell r="GC69">
            <v>1.7497298446583234</v>
          </cell>
          <cell r="GD69">
            <v>0</v>
          </cell>
          <cell r="GE69">
            <v>9.1377390683564084</v>
          </cell>
          <cell r="GF69">
            <v>1.8109703892213647</v>
          </cell>
          <cell r="GG69">
            <v>4.9439929058204424</v>
          </cell>
          <cell r="GH69">
            <v>6.754963295041807</v>
          </cell>
          <cell r="GI69">
            <v>3979.5339635949786</v>
          </cell>
          <cell r="GJ69">
            <v>2012.8307740341609</v>
          </cell>
          <cell r="GK69">
            <v>1525.1239727217337</v>
          </cell>
          <cell r="GL69">
            <v>0</v>
          </cell>
          <cell r="GM69">
            <v>1518.9016791005092</v>
          </cell>
          <cell r="GN69">
            <v>1346.1586794986208</v>
          </cell>
          <cell r="GO69">
            <v>0</v>
          </cell>
          <cell r="GP69">
            <v>578.6609707082697</v>
          </cell>
          <cell r="GQ69" t="str">
            <v/>
          </cell>
          <cell r="GR69">
            <v>838.78273668664713</v>
          </cell>
          <cell r="GS69">
            <v>884.34919483705539</v>
          </cell>
          <cell r="GT69">
            <v>0</v>
          </cell>
          <cell r="GU69">
            <v>1</v>
          </cell>
          <cell r="GV69">
            <v>0</v>
          </cell>
          <cell r="GW69">
            <v>1.9903604677016427</v>
          </cell>
          <cell r="GX69">
            <v>0</v>
          </cell>
          <cell r="GY69">
            <v>0</v>
          </cell>
          <cell r="GZ69">
            <v>0</v>
          </cell>
          <cell r="HA69">
            <v>15.494999999999999</v>
          </cell>
          <cell r="HB69">
            <v>110.38179559245232</v>
          </cell>
          <cell r="HC69">
            <v>103.98540473992433</v>
          </cell>
          <cell r="HD69">
            <v>726.47626314322474</v>
          </cell>
          <cell r="HE69">
            <v>103.25557463700356</v>
          </cell>
          <cell r="HF69">
            <v>282.61156291409833</v>
          </cell>
          <cell r="HG69">
            <v>104.86270581282973</v>
          </cell>
          <cell r="HH69">
            <v>5.5190897796226173</v>
          </cell>
          <cell r="HI69">
            <v>98.786134502928121</v>
          </cell>
          <cell r="HJ69">
            <v>5.1992702369962176</v>
          </cell>
          <cell r="HK69">
            <v>690.1524499860634</v>
          </cell>
          <cell r="HL69">
            <v>36.32381315716124</v>
          </cell>
          <cell r="HM69">
            <v>98.092795905153395</v>
          </cell>
          <cell r="HN69">
            <v>5.162778731850179</v>
          </cell>
          <cell r="HO69">
            <v>268.48098476839345</v>
          </cell>
          <cell r="HP69">
            <v>14.13057814570492</v>
          </cell>
          <cell r="HQ69">
            <v>562.33000000000004</v>
          </cell>
          <cell r="HR69">
            <v>839.34</v>
          </cell>
          <cell r="HS69">
            <v>473.16999999999996</v>
          </cell>
          <cell r="HT69">
            <v>17.18</v>
          </cell>
          <cell r="HU69" t="str">
            <v>0: No</v>
          </cell>
          <cell r="HV69" t="str">
            <v>N/A</v>
          </cell>
          <cell r="HW69" t="str">
            <v>N/A</v>
          </cell>
          <cell r="HX69" t="str">
            <v>N/A</v>
          </cell>
          <cell r="HY69" t="str">
            <v>N/A</v>
          </cell>
          <cell r="HZ69" t="str">
            <v>N/A</v>
          </cell>
          <cell r="IA69" t="str">
            <v>N/A</v>
          </cell>
          <cell r="IB69" t="str">
            <v>N/A</v>
          </cell>
          <cell r="IC69" t="str">
            <v>N/A</v>
          </cell>
          <cell r="ID69">
            <v>0</v>
          </cell>
          <cell r="IE69">
            <v>775.59</v>
          </cell>
          <cell r="IF69">
            <v>0</v>
          </cell>
          <cell r="IG69">
            <v>526.83000000000004</v>
          </cell>
          <cell r="IH69">
            <v>0</v>
          </cell>
          <cell r="II69">
            <v>470.92</v>
          </cell>
          <cell r="IJ69">
            <v>0</v>
          </cell>
          <cell r="IK69">
            <v>3.75</v>
          </cell>
          <cell r="IL69">
            <v>0</v>
          </cell>
          <cell r="IM69">
            <v>0</v>
          </cell>
          <cell r="IN69">
            <v>53.426982537955851</v>
          </cell>
          <cell r="IO69">
            <v>86.333054358572809</v>
          </cell>
          <cell r="IP69">
            <v>118.77139391566578</v>
          </cell>
          <cell r="IQ69">
            <v>141.70379137230802</v>
          </cell>
          <cell r="IR69">
            <v>151.52344998649522</v>
          </cell>
          <cell r="IS69" t="str">
            <v>N/A</v>
          </cell>
          <cell r="IT69">
            <v>128.29043031908435</v>
          </cell>
          <cell r="IU69" t="str">
            <v>N/A</v>
          </cell>
          <cell r="IV69">
            <v>8119.9399999999987</v>
          </cell>
          <cell r="IW69">
            <v>291.56400000000002</v>
          </cell>
          <cell r="IX69">
            <v>5778.0000000000009</v>
          </cell>
          <cell r="IY69">
            <v>80.03</v>
          </cell>
          <cell r="IZ69">
            <v>6133.0300000000007</v>
          </cell>
          <cell r="JA69">
            <v>56.030000000000008</v>
          </cell>
          <cell r="JB69">
            <v>219.96999999999997</v>
          </cell>
          <cell r="JC69">
            <v>13487.887999999999</v>
          </cell>
          <cell r="JD69">
            <v>8869.9399999999987</v>
          </cell>
          <cell r="JE69">
            <v>291.56400000000002</v>
          </cell>
          <cell r="JF69">
            <v>6344.4700000000012</v>
          </cell>
          <cell r="JG69">
            <v>161.03</v>
          </cell>
          <cell r="JH69">
            <v>6133.0300000000007</v>
          </cell>
          <cell r="JI69">
            <v>56.030000000000008</v>
          </cell>
          <cell r="JJ69">
            <v>219.96999999999997</v>
          </cell>
          <cell r="JK69">
            <v>13741.918</v>
          </cell>
          <cell r="JL69">
            <v>434.92</v>
          </cell>
          <cell r="JM69">
            <v>339.25</v>
          </cell>
          <cell r="JN69">
            <v>323.25</v>
          </cell>
          <cell r="JO69">
            <v>203.58</v>
          </cell>
          <cell r="JP69">
            <v>100.17</v>
          </cell>
          <cell r="JQ69">
            <v>369.83</v>
          </cell>
          <cell r="JR69">
            <v>0</v>
          </cell>
          <cell r="JS69">
            <v>2.42</v>
          </cell>
          <cell r="JT69">
            <v>0</v>
          </cell>
          <cell r="JU69">
            <v>0</v>
          </cell>
          <cell r="JV69">
            <v>4.3919011004532154</v>
          </cell>
          <cell r="JW69">
            <v>9.8869811503093707</v>
          </cell>
          <cell r="JX69" t="str">
            <v/>
          </cell>
          <cell r="JY69">
            <v>2.6909500670282807</v>
          </cell>
          <cell r="JZ69">
            <v>4.2871771553742803</v>
          </cell>
          <cell r="KA69">
            <v>4.5083333126838321</v>
          </cell>
          <cell r="KB69">
            <v>4.3541744618533507</v>
          </cell>
          <cell r="KC69" t="str">
            <v/>
          </cell>
          <cell r="KD69">
            <v>7.3098614583668882</v>
          </cell>
          <cell r="KE69">
            <v>7.3163660512289344</v>
          </cell>
          <cell r="KF69" t="str">
            <v>Tenofovir/Emtricitabine (TDF/FTC)</v>
          </cell>
          <cell r="KG69" t="str">
            <v/>
          </cell>
          <cell r="KH69" t="str">
            <v>0: No</v>
          </cell>
          <cell r="KI69" t="str">
            <v>N/A</v>
          </cell>
          <cell r="KJ69" t="str">
            <v>N/A</v>
          </cell>
          <cell r="KK69" t="str">
            <v>N/A</v>
          </cell>
          <cell r="KL69" t="str">
            <v>N/A</v>
          </cell>
          <cell r="KM69">
            <v>775.59</v>
          </cell>
          <cell r="KN69">
            <v>526.83000000000004</v>
          </cell>
          <cell r="KO69">
            <v>473.17</v>
          </cell>
          <cell r="KP69">
            <v>15.18</v>
          </cell>
          <cell r="KQ69">
            <v>22.823122852529533</v>
          </cell>
          <cell r="KR69">
            <v>22.823122852529533</v>
          </cell>
          <cell r="KS69">
            <v>22.823122852529529</v>
          </cell>
          <cell r="KT69">
            <v>22.823122852529533</v>
          </cell>
          <cell r="KU69">
            <v>22.823122852529533</v>
          </cell>
          <cell r="KV69">
            <v>22.823122852529529</v>
          </cell>
          <cell r="KW69">
            <v>0.71654519464142141</v>
          </cell>
          <cell r="KX69">
            <v>0.71654519464142141</v>
          </cell>
          <cell r="KY69">
            <v>0.71654519464142141</v>
          </cell>
          <cell r="KZ69">
            <v>0.71654519464142152</v>
          </cell>
          <cell r="LA69">
            <v>0.71654519464142152</v>
          </cell>
          <cell r="LB69">
            <v>0.71654519464142141</v>
          </cell>
          <cell r="LC69">
            <v>5.0114057899830054E-2</v>
          </cell>
          <cell r="LD69">
            <v>0</v>
          </cell>
          <cell r="LE69">
            <v>0</v>
          </cell>
          <cell r="LF69">
            <v>0</v>
          </cell>
          <cell r="LG69">
            <v>1.1688972763646097</v>
          </cell>
          <cell r="LH69">
            <v>0</v>
          </cell>
          <cell r="LI69">
            <v>14.395215022226488</v>
          </cell>
          <cell r="LJ69">
            <v>14.395215022226488</v>
          </cell>
          <cell r="LK69">
            <v>14.395215022226488</v>
          </cell>
          <cell r="LL69">
            <v>14.395215022226488</v>
          </cell>
          <cell r="LM69">
            <v>14.395215022226488</v>
          </cell>
          <cell r="LN69">
            <v>14.395215022226486</v>
          </cell>
          <cell r="LO69">
            <v>3.6349129539581684</v>
          </cell>
          <cell r="LP69">
            <v>3.6349129539581684</v>
          </cell>
          <cell r="LQ69">
            <v>3.6349129539581684</v>
          </cell>
          <cell r="LR69">
            <v>3.6349129539581684</v>
          </cell>
          <cell r="LS69">
            <v>3.6349129539581688</v>
          </cell>
          <cell r="LT69">
            <v>3.6349129539581684</v>
          </cell>
          <cell r="LU69">
            <v>4.5748998474268765</v>
          </cell>
          <cell r="LV69">
            <v>4.5748998474268765</v>
          </cell>
          <cell r="LW69">
            <v>4.5748998474268756</v>
          </cell>
          <cell r="LX69">
            <v>4.5748998474268765</v>
          </cell>
          <cell r="LY69">
            <v>4.5748998474268765</v>
          </cell>
          <cell r="LZ69">
            <v>4.5748998474268756</v>
          </cell>
          <cell r="MA69">
            <v>0.21809502891799884</v>
          </cell>
          <cell r="MB69">
            <v>0.21809502891799884</v>
          </cell>
          <cell r="MC69">
            <v>0.21809502891799884</v>
          </cell>
          <cell r="MD69">
            <v>0.21809502891799884</v>
          </cell>
          <cell r="ME69">
            <v>0.21809502891799887</v>
          </cell>
          <cell r="MF69">
            <v>0.21809502891799881</v>
          </cell>
          <cell r="MG69">
            <v>18.248223005102655</v>
          </cell>
          <cell r="MH69">
            <v>18.248223005102655</v>
          </cell>
          <cell r="MI69">
            <v>18.248223005102655</v>
          </cell>
          <cell r="MJ69">
            <v>18.248223005102655</v>
          </cell>
          <cell r="MK69">
            <v>18.248223005102655</v>
          </cell>
          <cell r="ML69">
            <v>18.248223005102655</v>
          </cell>
          <cell r="MM69">
            <v>4.5748998474268765</v>
          </cell>
          <cell r="MN69">
            <v>4.5748998474268765</v>
          </cell>
          <cell r="MO69">
            <v>4.5748998474268756</v>
          </cell>
          <cell r="MP69">
            <v>4.5748998474268765</v>
          </cell>
          <cell r="MQ69">
            <v>4.5748998474268765</v>
          </cell>
          <cell r="MR69">
            <v>4.5748998474268756</v>
          </cell>
          <cell r="MS69">
            <v>2.0248683755959371</v>
          </cell>
          <cell r="MT69">
            <v>0</v>
          </cell>
          <cell r="MU69">
            <v>0</v>
          </cell>
          <cell r="MV69">
            <v>0.10032474262419679</v>
          </cell>
          <cell r="MW69">
            <v>0.99785808056380854</v>
          </cell>
          <cell r="MX69">
            <v>0</v>
          </cell>
          <cell r="MY69">
            <v>0</v>
          </cell>
          <cell r="MZ69">
            <v>0</v>
          </cell>
          <cell r="NA69">
            <v>0.59407171975402473</v>
          </cell>
          <cell r="NB69">
            <v>0</v>
          </cell>
          <cell r="NC69">
            <v>7.1092102556986427</v>
          </cell>
          <cell r="ND69" t="str">
            <v/>
          </cell>
          <cell r="NE69">
            <v>0</v>
          </cell>
          <cell r="NF69">
            <v>45.600912873146811</v>
          </cell>
          <cell r="NG69">
            <v>2.761664283714234</v>
          </cell>
          <cell r="NH69" t="str">
            <v>N/A</v>
          </cell>
          <cell r="NI69" t="str">
            <v>N/A</v>
          </cell>
          <cell r="NJ69" t="str">
            <v>N/A</v>
          </cell>
          <cell r="NK69">
            <v>0.59532511813579603</v>
          </cell>
          <cell r="NL69" t="str">
            <v>N/A</v>
          </cell>
          <cell r="NM69">
            <v>1036.7326083051198</v>
          </cell>
          <cell r="NN69">
            <v>3594.310105714088</v>
          </cell>
          <cell r="NO69">
            <v>4884.32</v>
          </cell>
          <cell r="NP69">
            <v>242</v>
          </cell>
          <cell r="NQ69">
            <v>2407</v>
          </cell>
          <cell r="NR69">
            <v>0</v>
          </cell>
          <cell r="NS69">
            <v>1433</v>
          </cell>
          <cell r="NT69">
            <v>38.79016792550371</v>
          </cell>
          <cell r="NU69">
            <v>0</v>
          </cell>
          <cell r="NV69">
            <v>29.687390768449788</v>
          </cell>
          <cell r="NW69">
            <v>22.823122852529533</v>
          </cell>
          <cell r="NX69">
            <v>0.71654519464142152</v>
          </cell>
          <cell r="NY69">
            <v>6.3617293218510687E-2</v>
          </cell>
          <cell r="NZ69">
            <v>14.395215022226488</v>
          </cell>
          <cell r="OA69">
            <v>3.6349129539581688</v>
          </cell>
          <cell r="OB69">
            <v>4.5748998474268765</v>
          </cell>
          <cell r="OC69">
            <v>0.21809502891799887</v>
          </cell>
          <cell r="OD69">
            <v>18.248223005102655</v>
          </cell>
          <cell r="OE69">
            <v>4.5748998474268765</v>
          </cell>
          <cell r="OF69">
            <v>2.0248683755959371</v>
          </cell>
          <cell r="OG69">
            <v>0</v>
          </cell>
          <cell r="OH69">
            <v>0</v>
          </cell>
          <cell r="OI69">
            <v>0.10032474262419679</v>
          </cell>
          <cell r="OJ69">
            <v>0.99785808056380854</v>
          </cell>
          <cell r="OK69">
            <v>0</v>
          </cell>
          <cell r="OL69">
            <v>0</v>
          </cell>
          <cell r="OM69">
            <v>0</v>
          </cell>
          <cell r="ON69">
            <v>0</v>
          </cell>
          <cell r="OO69">
            <v>0</v>
          </cell>
          <cell r="OP69">
            <v>16.061232933172963</v>
          </cell>
          <cell r="OQ69">
            <v>16.434610638603555</v>
          </cell>
          <cell r="OR69">
            <v>14.675530062204803</v>
          </cell>
          <cell r="OS69">
            <v>14.675530062204803</v>
          </cell>
          <cell r="OT69">
            <v>16.475110406915327</v>
          </cell>
          <cell r="OU69">
            <v>17.641670600124328</v>
          </cell>
          <cell r="OV69">
            <v>15.684070488275522</v>
          </cell>
          <cell r="OW69">
            <v>5.6284102226758321</v>
          </cell>
          <cell r="OX69">
            <v>4.2427073517076721</v>
          </cell>
          <cell r="OY69">
            <v>6.0422876964181951</v>
          </cell>
          <cell r="OZ69">
            <v>7.2088478896271955</v>
          </cell>
          <cell r="PA69">
            <v>5.2512477777783912</v>
          </cell>
          <cell r="PB69">
            <v>0</v>
          </cell>
          <cell r="PC69">
            <v>15.258171286514314</v>
          </cell>
          <cell r="PD69">
            <v>0</v>
          </cell>
          <cell r="PE69">
            <v>13.941753559094563</v>
          </cell>
          <cell r="PF69">
            <v>15.65135488656956</v>
          </cell>
          <cell r="PG69">
            <v>16.759587070118108</v>
          </cell>
          <cell r="PH69">
            <v>14.899866963861744</v>
          </cell>
          <cell r="PI69">
            <v>0.8030616466586481</v>
          </cell>
          <cell r="PJ69">
            <v>0</v>
          </cell>
          <cell r="PK69">
            <v>0.73377650311024012</v>
          </cell>
          <cell r="PL69">
            <v>0.82375552034576627</v>
          </cell>
          <cell r="PM69">
            <v>0.88208353000621642</v>
          </cell>
          <cell r="PN69">
            <v>0.78420352441377617</v>
          </cell>
          <cell r="PO69">
            <v>0</v>
          </cell>
          <cell r="PP69">
            <v>0.9</v>
          </cell>
          <cell r="PQ69">
            <v>0.6</v>
          </cell>
          <cell r="PR69">
            <v>0.8</v>
          </cell>
          <cell r="PS69">
            <v>0.8</v>
          </cell>
          <cell r="PT69" t="str">
            <v>1: Yes</v>
          </cell>
          <cell r="PU69" t="str">
            <v>1: Yes</v>
          </cell>
          <cell r="PV69">
            <v>1</v>
          </cell>
          <cell r="PW69" t="str">
            <v>1: Yes</v>
          </cell>
          <cell r="PX69" t="str">
            <v>Patients with CD4 below 200 or Stage III &lt;CD4 350 or all Stage IV</v>
          </cell>
          <cell r="PY69">
            <v>1</v>
          </cell>
          <cell r="PZ69" t="str">
            <v>0: No</v>
          </cell>
          <cell r="QA69" t="str">
            <v>N/A</v>
          </cell>
          <cell r="QB69" t="str">
            <v>N/A</v>
          </cell>
          <cell r="QC69">
            <v>6.7102956563478158E-2</v>
          </cell>
          <cell r="QD69">
            <v>0.12798723471597356</v>
          </cell>
          <cell r="QE69">
            <v>0.11719073683525437</v>
          </cell>
          <cell r="QF69">
            <v>1.4786690103253801E-2</v>
          </cell>
          <cell r="QG69">
            <v>0.2229109097707257</v>
          </cell>
          <cell r="QH69">
            <v>0</v>
          </cell>
          <cell r="QI69">
            <v>0.54215959029794947</v>
          </cell>
          <cell r="QJ69">
            <v>5.6284102226758321</v>
          </cell>
          <cell r="QK69">
            <v>9.3406845922104953</v>
          </cell>
          <cell r="QL69">
            <v>6.7102956563478158E-2</v>
          </cell>
          <cell r="QM69">
            <v>0.12798723471597356</v>
          </cell>
          <cell r="QN69">
            <v>0.11719073683525437</v>
          </cell>
          <cell r="QO69">
            <v>1.4786690103253801E-2</v>
          </cell>
          <cell r="QP69">
            <v>0.2229109097707257</v>
          </cell>
          <cell r="QQ69">
            <v>0</v>
          </cell>
          <cell r="QR69">
            <v>0.54215959029794947</v>
          </cell>
          <cell r="QS69">
            <v>4.2427073517076721</v>
          </cell>
          <cell r="QT69">
            <v>9.3406845922104953</v>
          </cell>
          <cell r="QU69">
            <v>6.7102956563478158E-2</v>
          </cell>
          <cell r="QV69">
            <v>0.12798723471597356</v>
          </cell>
          <cell r="QW69">
            <v>0.11719073683525437</v>
          </cell>
          <cell r="QX69">
            <v>1.4786690103253801E-2</v>
          </cell>
          <cell r="QY69">
            <v>0.22291090977072567</v>
          </cell>
          <cell r="QZ69">
            <v>0</v>
          </cell>
          <cell r="RA69">
            <v>0.54215959029794936</v>
          </cell>
          <cell r="RB69">
            <v>6.0017879281064257</v>
          </cell>
          <cell r="RC69">
            <v>9.3406845922104953</v>
          </cell>
          <cell r="RD69">
            <v>4.0622328405728529</v>
          </cell>
          <cell r="RE69">
            <v>5.156801675432936</v>
          </cell>
          <cell r="RF69">
            <v>4.7524493353539503</v>
          </cell>
          <cell r="RG69">
            <v>4.0213527350845872</v>
          </cell>
          <cell r="RH69">
            <v>4.0213527350845881</v>
          </cell>
          <cell r="RI69">
            <v>4.7524493353539512</v>
          </cell>
          <cell r="RJ69">
            <v>4.7524493353539494</v>
          </cell>
          <cell r="RK69">
            <v>4.5148268685862529</v>
          </cell>
          <cell r="RL69">
            <v>4.514826868586252</v>
          </cell>
          <cell r="RM69">
            <v>3.8202850983303578</v>
          </cell>
          <cell r="RN69">
            <v>3.8202850983303582</v>
          </cell>
          <cell r="RO69">
            <v>4.5148268685862529</v>
          </cell>
          <cell r="RP69">
            <v>4.5148268685862512</v>
          </cell>
          <cell r="RQ69">
            <v>0.23762246676769752</v>
          </cell>
          <cell r="RR69">
            <v>0.23762246676769752</v>
          </cell>
          <cell r="RS69">
            <v>0.2010676367542294</v>
          </cell>
          <cell r="RT69">
            <v>0.2010676367542294</v>
          </cell>
          <cell r="RU69">
            <v>0.23762246676769752</v>
          </cell>
          <cell r="RV69">
            <v>0.23762246676769752</v>
          </cell>
          <cell r="RW69">
            <v>8.3574587744973172</v>
          </cell>
          <cell r="RX69">
            <v>8.5608217475324206</v>
          </cell>
          <cell r="RY69">
            <v>7.6027252928654061</v>
          </cell>
          <cell r="RZ69">
            <v>8.4345293348787997</v>
          </cell>
          <cell r="SA69">
            <v>11.24533492746836</v>
          </cell>
          <cell r="SB69">
            <v>10.085722433203896</v>
          </cell>
          <cell r="SC69">
            <v>14.180026228442891</v>
          </cell>
          <cell r="SD69">
            <v>1.0149002980411372</v>
          </cell>
          <cell r="SE69">
            <v>0.80713673455171508</v>
          </cell>
          <cell r="SF69">
            <v>1.0361163360925578</v>
          </cell>
          <cell r="SG69">
            <v>1.8098768759452422</v>
          </cell>
          <cell r="SH69">
            <v>1.4906579331810956</v>
          </cell>
          <cell r="SI69">
            <v>2.6177407607082652</v>
          </cell>
          <cell r="SJ69">
            <v>4.8693948773059947</v>
          </cell>
          <cell r="SK69">
            <v>4.828714378373963</v>
          </cell>
          <cell r="SL69">
            <v>4.8735490177086582</v>
          </cell>
          <cell r="SM69">
            <v>5.0250527957843936</v>
          </cell>
          <cell r="SN69">
            <v>4.9625491226566361</v>
          </cell>
          <cell r="SO69">
            <v>5.1832340733355089</v>
          </cell>
          <cell r="SP69">
            <v>0.31329904658716706</v>
          </cell>
          <cell r="SQ69">
            <v>0.24916257280504001</v>
          </cell>
          <cell r="SR69">
            <v>0.31984842341432573</v>
          </cell>
          <cell r="SS69">
            <v>0.55870778712769786</v>
          </cell>
          <cell r="ST69">
            <v>0.46016511193723614</v>
          </cell>
          <cell r="SU69">
            <v>0.80809483071904875</v>
          </cell>
          <cell r="SV69">
            <v>0</v>
          </cell>
          <cell r="SW69">
            <v>0</v>
          </cell>
          <cell r="SX69">
            <v>0</v>
          </cell>
          <cell r="SY69">
            <v>0</v>
          </cell>
          <cell r="SZ69">
            <v>0</v>
          </cell>
          <cell r="TA69">
            <v>0</v>
          </cell>
          <cell r="TB69">
            <v>0</v>
          </cell>
          <cell r="TC69">
            <v>0</v>
          </cell>
          <cell r="TD69">
            <v>0</v>
          </cell>
          <cell r="TE69">
            <v>0</v>
          </cell>
          <cell r="TF69">
            <v>0</v>
          </cell>
          <cell r="TG69">
            <v>0</v>
          </cell>
          <cell r="TH69">
            <v>1.9496783808832947</v>
          </cell>
          <cell r="TI69">
            <v>1.5505533349527427</v>
          </cell>
          <cell r="TJ69">
            <v>1.9904355378145615</v>
          </cell>
          <cell r="TK69">
            <v>3.4768713970246625</v>
          </cell>
          <cell r="TL69">
            <v>2.8636345375253356</v>
          </cell>
          <cell r="TM69">
            <v>5.0288216268737589</v>
          </cell>
          <cell r="TN69">
            <v>0.21018617167972295</v>
          </cell>
          <cell r="TO69">
            <v>0.16715827218194523</v>
          </cell>
          <cell r="TP69">
            <v>0.2145800198486971</v>
          </cell>
          <cell r="TQ69">
            <v>0.37482607158636189</v>
          </cell>
          <cell r="TR69">
            <v>0.30871572790359258</v>
          </cell>
          <cell r="TS69">
            <v>0.54213493680630886</v>
          </cell>
          <cell r="TT69">
            <v>0</v>
          </cell>
          <cell r="TU69">
            <v>0</v>
          </cell>
          <cell r="TV69">
            <v>0</v>
          </cell>
          <cell r="TW69">
            <v>0</v>
          </cell>
          <cell r="TX69">
            <v>0</v>
          </cell>
          <cell r="TY69">
            <v>0</v>
          </cell>
          <cell r="TZ69">
            <v>2.8939382843420152</v>
          </cell>
          <cell r="UA69">
            <v>2.8939382843420152</v>
          </cell>
          <cell r="UB69">
            <v>1</v>
          </cell>
          <cell r="UC69">
            <v>0</v>
          </cell>
          <cell r="UD69">
            <v>1</v>
          </cell>
          <cell r="UE69">
            <v>0</v>
          </cell>
          <cell r="UF69">
            <v>2</v>
          </cell>
          <cell r="UG69">
            <v>150</v>
          </cell>
          <cell r="UH69">
            <v>0</v>
          </cell>
          <cell r="UI69">
            <v>0</v>
          </cell>
          <cell r="UJ69">
            <v>0.79405714135744987</v>
          </cell>
          <cell r="UK69">
            <v>0.79405714135744987</v>
          </cell>
          <cell r="UL69">
            <v>0.79405714135744987</v>
          </cell>
          <cell r="UM69">
            <v>0.79405714135744987</v>
          </cell>
          <cell r="UN69">
            <v>0.79405714135744987</v>
          </cell>
          <cell r="UO69">
            <v>0.79405714135744976</v>
          </cell>
          <cell r="UP69">
            <v>0.79405714135744976</v>
          </cell>
          <cell r="UQ69">
            <v>0.33350399937012892</v>
          </cell>
          <cell r="UR69">
            <v>0.33350399937012892</v>
          </cell>
          <cell r="US69">
            <v>0.33350399937012892</v>
          </cell>
          <cell r="UT69">
            <v>0.33350399937012892</v>
          </cell>
          <cell r="UU69">
            <v>0.33350399937012887</v>
          </cell>
          <cell r="UV69">
            <v>0.33350399937012887</v>
          </cell>
          <cell r="UW69">
            <v>0.13498971403076651</v>
          </cell>
          <cell r="UX69">
            <v>0.13498971403076648</v>
          </cell>
          <cell r="UY69">
            <v>0.13498971403076648</v>
          </cell>
          <cell r="UZ69">
            <v>0.13498971403076648</v>
          </cell>
          <cell r="VA69">
            <v>0.13498971403076648</v>
          </cell>
          <cell r="VB69">
            <v>0.13498971403076646</v>
          </cell>
          <cell r="VC69">
            <v>0.13498971403076648</v>
          </cell>
          <cell r="VD69">
            <v>0.127049142617192</v>
          </cell>
          <cell r="VE69">
            <v>0.12704914261719197</v>
          </cell>
          <cell r="VF69">
            <v>0.12704914261719197</v>
          </cell>
          <cell r="VG69">
            <v>0.12704914261719197</v>
          </cell>
          <cell r="VH69">
            <v>0.12704914261719197</v>
          </cell>
          <cell r="VI69">
            <v>0.12704914261719197</v>
          </cell>
          <cell r="VJ69">
            <v>0</v>
          </cell>
          <cell r="VK69">
            <v>0</v>
          </cell>
          <cell r="VL69">
            <v>0</v>
          </cell>
          <cell r="VM69">
            <v>0</v>
          </cell>
          <cell r="VN69">
            <v>0</v>
          </cell>
          <cell r="VO69">
            <v>0</v>
          </cell>
          <cell r="VP69">
            <v>0</v>
          </cell>
          <cell r="VQ69">
            <v>0</v>
          </cell>
          <cell r="VR69">
            <v>0</v>
          </cell>
          <cell r="VS69">
            <v>0</v>
          </cell>
          <cell r="VT69">
            <v>0</v>
          </cell>
          <cell r="VU69">
            <v>0</v>
          </cell>
          <cell r="VV69">
            <v>8.7346285549319488E-2</v>
          </cell>
          <cell r="VW69">
            <v>8.7346285549319488E-2</v>
          </cell>
          <cell r="VX69">
            <v>8.7346285549319475E-2</v>
          </cell>
          <cell r="VY69">
            <v>8.7346285549319475E-2</v>
          </cell>
          <cell r="VZ69">
            <v>8.7346285549319475E-2</v>
          </cell>
          <cell r="WA69">
            <v>8.7346285549319475E-2</v>
          </cell>
          <cell r="WB69">
            <v>0.11116799979004299</v>
          </cell>
          <cell r="WC69">
            <v>0.11116799979004299</v>
          </cell>
          <cell r="WD69">
            <v>0.11116799979004298</v>
          </cell>
          <cell r="WE69">
            <v>0.11116799979004299</v>
          </cell>
          <cell r="WF69">
            <v>0.11116799979004299</v>
          </cell>
          <cell r="WG69">
            <v>0.11116799979004298</v>
          </cell>
          <cell r="WH69">
            <v>0</v>
          </cell>
          <cell r="WI69">
            <v>0</v>
          </cell>
          <cell r="WJ69">
            <v>0</v>
          </cell>
          <cell r="WK69">
            <v>0</v>
          </cell>
          <cell r="WL69">
            <v>0</v>
          </cell>
          <cell r="WM69">
            <v>0</v>
          </cell>
          <cell r="WN69">
            <v>0.13498971403076651</v>
          </cell>
          <cell r="WO69">
            <v>4.9604260153373803</v>
          </cell>
          <cell r="WP69">
            <v>5.2340431229703794</v>
          </cell>
          <cell r="WQ69">
            <v>3.9449609619116539</v>
          </cell>
          <cell r="WR69">
            <v>5.0641215086737992</v>
          </cell>
          <cell r="WS69">
            <v>8.8459530037820784</v>
          </cell>
          <cell r="WT69">
            <v>7.2857387134404448</v>
          </cell>
          <cell r="WU69">
            <v>12.794467984578338</v>
          </cell>
          <cell r="WV69">
            <v>0.99208520306747594</v>
          </cell>
          <cell r="WW69">
            <v>0.78899219238233087</v>
          </cell>
          <cell r="WX69">
            <v>1.0128243017347598</v>
          </cell>
          <cell r="WY69">
            <v>1.7691906007564155</v>
          </cell>
          <cell r="WZ69">
            <v>1.457147742688089</v>
          </cell>
          <cell r="XA69">
            <v>2.5588935969156679</v>
          </cell>
          <cell r="XB69">
            <v>0.99208520306747594</v>
          </cell>
          <cell r="XC69">
            <v>0.78899219238233087</v>
          </cell>
          <cell r="XD69">
            <v>1.0128243017347598</v>
          </cell>
          <cell r="XE69">
            <v>1.7691906007564155</v>
          </cell>
          <cell r="XF69">
            <v>1.457147742688089</v>
          </cell>
          <cell r="XG69">
            <v>2.5588935969156679</v>
          </cell>
          <cell r="XH69">
            <v>0.99208520306747594</v>
          </cell>
          <cell r="XI69">
            <v>0.78899219238233087</v>
          </cell>
          <cell r="XJ69">
            <v>1.0128243017347598</v>
          </cell>
          <cell r="XK69">
            <v>1.7691906007564155</v>
          </cell>
          <cell r="XL69">
            <v>1.457147742688089</v>
          </cell>
          <cell r="XM69">
            <v>2.5588935969156679</v>
          </cell>
          <cell r="XN69">
            <v>0</v>
          </cell>
          <cell r="XO69">
            <v>0</v>
          </cell>
          <cell r="XP69">
            <v>0</v>
          </cell>
          <cell r="XQ69">
            <v>0</v>
          </cell>
          <cell r="XR69">
            <v>0</v>
          </cell>
          <cell r="XS69">
            <v>0</v>
          </cell>
          <cell r="XT69">
            <v>0</v>
          </cell>
          <cell r="XU69">
            <v>0</v>
          </cell>
          <cell r="XV69">
            <v>0</v>
          </cell>
          <cell r="XW69">
            <v>0</v>
          </cell>
          <cell r="XX69">
            <v>0</v>
          </cell>
          <cell r="XY69">
            <v>0</v>
          </cell>
          <cell r="XZ69">
            <v>0.99208520306747594</v>
          </cell>
          <cell r="YA69">
            <v>0.78899219238233087</v>
          </cell>
          <cell r="YB69">
            <v>1.0128243017347598</v>
          </cell>
          <cell r="YC69">
            <v>1.7691906007564155</v>
          </cell>
          <cell r="YD69">
            <v>1.457147742688089</v>
          </cell>
          <cell r="YE69">
            <v>2.5588935969156679</v>
          </cell>
          <cell r="YF69">
            <v>0.99208520306747594</v>
          </cell>
          <cell r="YG69">
            <v>0.78899219238233087</v>
          </cell>
          <cell r="YH69">
            <v>1.0128243017347598</v>
          </cell>
          <cell r="YI69">
            <v>1.7691906007564155</v>
          </cell>
          <cell r="YJ69">
            <v>1.457147742688089</v>
          </cell>
          <cell r="YK69">
            <v>2.5588935969156679</v>
          </cell>
          <cell r="YL69">
            <v>0</v>
          </cell>
          <cell r="YM69">
            <v>0</v>
          </cell>
          <cell r="YN69">
            <v>0</v>
          </cell>
          <cell r="YO69">
            <v>0</v>
          </cell>
          <cell r="YP69">
            <v>0</v>
          </cell>
          <cell r="YQ69">
            <v>0</v>
          </cell>
          <cell r="YR69">
            <v>1.3429821643989674</v>
          </cell>
          <cell r="YS69">
            <v>0</v>
          </cell>
          <cell r="YT69">
            <v>1.9208543778095175</v>
          </cell>
          <cell r="YU69">
            <v>0</v>
          </cell>
          <cell r="YV69">
            <v>0.96107460491134244</v>
          </cell>
          <cell r="YW69">
            <v>2.1944259827041769E-2</v>
          </cell>
          <cell r="YX69">
            <v>0.64665419279739489</v>
          </cell>
          <cell r="YY69">
            <v>6.6916415593116021E-2</v>
          </cell>
          <cell r="YZ69">
            <v>0.99208520306747594</v>
          </cell>
          <cell r="ZA69">
            <v>1.4170610629228795</v>
          </cell>
          <cell r="ZB69">
            <v>0</v>
          </cell>
          <cell r="ZC69">
            <v>2.0268087086301696</v>
          </cell>
          <cell r="ZD69">
            <v>0</v>
          </cell>
          <cell r="ZE69">
            <v>1.0140874817897176</v>
          </cell>
          <cell r="ZF69">
            <v>2.3154705237266041E-2</v>
          </cell>
          <cell r="ZG69">
            <v>0.68232363919673622</v>
          </cell>
          <cell r="ZH69">
            <v>7.0607525193610882E-2</v>
          </cell>
          <cell r="ZI69">
            <v>1.046808624594076</v>
          </cell>
          <cell r="ZJ69">
            <v>9.7899999999999987E-2</v>
          </cell>
          <cell r="ZK69">
            <v>0.81760210976531655</v>
          </cell>
          <cell r="ZL69">
            <v>0.81760210976531666</v>
          </cell>
          <cell r="ZM69">
            <v>0.81760210976531655</v>
          </cell>
          <cell r="ZN69">
            <v>0.81760210976531655</v>
          </cell>
          <cell r="ZO69">
            <v>0.81760210976531655</v>
          </cell>
          <cell r="ZP69">
            <v>0.81760210976531655</v>
          </cell>
          <cell r="ZQ69">
            <v>0.81760210976531655</v>
          </cell>
          <cell r="ZR69">
            <v>0</v>
          </cell>
          <cell r="ZS69">
            <v>34</v>
          </cell>
          <cell r="ZT69">
            <v>34</v>
          </cell>
          <cell r="ZU69">
            <v>0</v>
          </cell>
          <cell r="ZV69">
            <v>0</v>
          </cell>
          <cell r="ZW69">
            <v>0</v>
          </cell>
        </row>
        <row r="70">
          <cell r="A70" t="str">
            <v>Ethiopia_34</v>
          </cell>
          <cell r="B70" t="str">
            <v>Ethiopia</v>
          </cell>
          <cell r="C70" t="str">
            <v>Kombolcha Army Hospital</v>
          </cell>
          <cell r="D70" t="str">
            <v>Hospital</v>
          </cell>
          <cell r="E70" t="str">
            <v>Primary</v>
          </cell>
          <cell r="F70" t="str">
            <v>Urban</v>
          </cell>
          <cell r="G70" t="str">
            <v>No</v>
          </cell>
          <cell r="H70">
            <v>38661</v>
          </cell>
          <cell r="I70" t="e">
            <v>#VALUE!</v>
          </cell>
          <cell r="J70">
            <v>2542</v>
          </cell>
          <cell r="K70">
            <v>50</v>
          </cell>
          <cell r="L70">
            <v>499</v>
          </cell>
          <cell r="M70" t="str">
            <v>USD</v>
          </cell>
          <cell r="N70">
            <v>1</v>
          </cell>
          <cell r="O70">
            <v>0</v>
          </cell>
          <cell r="P70">
            <v>0</v>
          </cell>
          <cell r="Q70">
            <v>0</v>
          </cell>
          <cell r="R70">
            <v>1</v>
          </cell>
          <cell r="S70">
            <v>0</v>
          </cell>
          <cell r="T70">
            <v>2542</v>
          </cell>
          <cell r="U70" t="str">
            <v>Jul-10</v>
          </cell>
          <cell r="V70" t="str">
            <v>Jun-11</v>
          </cell>
          <cell r="W70">
            <v>7.5</v>
          </cell>
          <cell r="X70">
            <v>153.08333333333334</v>
          </cell>
          <cell r="Y70">
            <v>0</v>
          </cell>
          <cell r="Z70">
            <v>10.75</v>
          </cell>
          <cell r="AA70">
            <v>0</v>
          </cell>
          <cell r="AB70">
            <v>171.33333333333334</v>
          </cell>
          <cell r="AC70">
            <v>163.83333333333334</v>
          </cell>
          <cell r="AD70">
            <v>6.1112645914396895</v>
          </cell>
          <cell r="AE70">
            <v>10.692947470817121</v>
          </cell>
          <cell r="AF70">
            <v>2.0699999999999998</v>
          </cell>
          <cell r="AG70">
            <v>5.98</v>
          </cell>
          <cell r="AH70">
            <v>0</v>
          </cell>
          <cell r="AI70">
            <v>10.8</v>
          </cell>
          <cell r="AJ70">
            <v>0</v>
          </cell>
          <cell r="AK70">
            <v>16</v>
          </cell>
          <cell r="AL70">
            <v>10.45</v>
          </cell>
          <cell r="AM70">
            <v>0</v>
          </cell>
          <cell r="AN70">
            <v>10.45</v>
          </cell>
          <cell r="AO70">
            <v>0</v>
          </cell>
          <cell r="AP70">
            <v>1.05</v>
          </cell>
          <cell r="AQ70">
            <v>5.98</v>
          </cell>
          <cell r="AR70">
            <v>0</v>
          </cell>
          <cell r="AS70">
            <v>10.8</v>
          </cell>
          <cell r="AT70">
            <v>0</v>
          </cell>
          <cell r="AU70">
            <v>11.29</v>
          </cell>
          <cell r="AV70">
            <v>17.54</v>
          </cell>
          <cell r="AW70">
            <v>0</v>
          </cell>
          <cell r="AX70">
            <v>25.75</v>
          </cell>
          <cell r="AY70">
            <v>0</v>
          </cell>
          <cell r="AZ70">
            <v>30163.247700000004</v>
          </cell>
          <cell r="BA70" t="str">
            <v>1: Yes</v>
          </cell>
          <cell r="BB70">
            <v>0.44</v>
          </cell>
          <cell r="BC70">
            <v>0.04</v>
          </cell>
          <cell r="BD70" t="str">
            <v>0: Unknown</v>
          </cell>
          <cell r="BE70">
            <v>0.06</v>
          </cell>
          <cell r="BF70" t="str">
            <v>N/A</v>
          </cell>
          <cell r="BG70" t="str">
            <v>N/A</v>
          </cell>
          <cell r="BH70" t="str">
            <v>1: Yes</v>
          </cell>
          <cell r="BI70" t="str">
            <v>N_INITIATION,N_STAGE,N_MONITORING: Initiation, WHO Staging, Routine clinical monitoring</v>
          </cell>
          <cell r="BJ70" t="str">
            <v>No doctors at facility.</v>
          </cell>
          <cell r="BK70" t="str">
            <v>1: Yes</v>
          </cell>
          <cell r="BL70">
            <v>0.19685738307838926</v>
          </cell>
          <cell r="BM70" t="str">
            <v>1: Yes</v>
          </cell>
          <cell r="BN70">
            <v>0.44</v>
          </cell>
          <cell r="BO70">
            <v>0.04</v>
          </cell>
          <cell r="BP70" t="str">
            <v>0: Unknown</v>
          </cell>
          <cell r="BQ70">
            <v>0.06</v>
          </cell>
          <cell r="BR70" t="str">
            <v>N/A</v>
          </cell>
          <cell r="BS70" t="str">
            <v>N/A</v>
          </cell>
          <cell r="BT70" t="str">
            <v>0: No</v>
          </cell>
          <cell r="BU70" t="str">
            <v>0: No</v>
          </cell>
          <cell r="BV70" t="str">
            <v>0: No</v>
          </cell>
          <cell r="BW70" t="str">
            <v>0: No</v>
          </cell>
          <cell r="BX70" t="str">
            <v>1: Yes</v>
          </cell>
          <cell r="BY70" t="str">
            <v>0: No</v>
          </cell>
          <cell r="BZ70" t="str">
            <v>0: No</v>
          </cell>
          <cell r="CA70" t="str">
            <v/>
          </cell>
          <cell r="CB70" t="str">
            <v>Charts were organized by patient types. There were 80 new patients and therefore we decided to pull all the charts. We couldn't find around 10 charts and we actually worked on 70 charts. Out of the 70 charts we were able to include only 48 of them. we had a total of 450 established patients. We divided that by 50 and got 9. We pulled every 7th patient in order to get some extra patients that can substitute the number of patients that will possibly be rejected. But given that the number of transfer outs in the facility is really high, we had to resample 4 times to get 50 patients that can be included in our patient outcome. While resampling we started the counting with different patients in order to keep the randomness of the data. And therefore there was no bias in the patients selected.</v>
          </cell>
          <cell r="CC70">
            <v>51.636570501634488</v>
          </cell>
          <cell r="CD70">
            <v>13.191296983284735</v>
          </cell>
          <cell r="CE70">
            <v>53.396527071650503</v>
          </cell>
          <cell r="CF70">
            <v>37.095317778322837</v>
          </cell>
          <cell r="CG70">
            <v>9.4765269798018323</v>
          </cell>
          <cell r="CH70">
            <v>38.359657133290739</v>
          </cell>
          <cell r="CI70">
            <v>35.268496174157065</v>
          </cell>
          <cell r="CJ70">
            <v>0</v>
          </cell>
          <cell r="CK70">
            <v>82.378747690876494</v>
          </cell>
          <cell r="CL70">
            <v>0</v>
          </cell>
          <cell r="CM70">
            <v>14.541252723311651</v>
          </cell>
          <cell r="CN70">
            <v>3.714770003482903</v>
          </cell>
          <cell r="CO70">
            <v>15.036869938359763</v>
          </cell>
          <cell r="CP70">
            <v>13.825144162513627</v>
          </cell>
          <cell r="CQ70">
            <v>0</v>
          </cell>
          <cell r="CR70">
            <v>32.292220715331489</v>
          </cell>
          <cell r="CS70">
            <v>0</v>
          </cell>
          <cell r="CT70">
            <v>38.359657133290739</v>
          </cell>
          <cell r="CU70">
            <v>35.268496174157065</v>
          </cell>
          <cell r="CV70">
            <v>82.378747690876494</v>
          </cell>
          <cell r="CW70">
            <v>15.036869938359763</v>
          </cell>
          <cell r="CX70">
            <v>13.825144162513627</v>
          </cell>
          <cell r="CY70">
            <v>32.292220715331489</v>
          </cell>
          <cell r="CZ70">
            <v>25.577789293798343</v>
          </cell>
          <cell r="DA70">
            <v>6.5342103759523411</v>
          </cell>
          <cell r="DB70">
            <v>24.318167841087241</v>
          </cell>
          <cell r="DC70">
            <v>0</v>
          </cell>
          <cell r="DD70">
            <v>56.801407210359834</v>
          </cell>
          <cell r="DE70">
            <v>0</v>
          </cell>
          <cell r="DF70">
            <v>1.0030720978280736</v>
          </cell>
          <cell r="DG70">
            <v>0.25624904616153243</v>
          </cell>
          <cell r="DH70">
            <v>0.9536741174738248</v>
          </cell>
          <cell r="DI70">
            <v>0</v>
          </cell>
          <cell r="DJ70">
            <v>2.2275539936477946</v>
          </cell>
          <cell r="DK70">
            <v>0</v>
          </cell>
          <cell r="DL70">
            <v>10.425747804694486</v>
          </cell>
          <cell r="DM70">
            <v>2.6634056876453585</v>
          </cell>
          <cell r="DN70">
            <v>9.9123142376061484</v>
          </cell>
          <cell r="DO70">
            <v>0</v>
          </cell>
          <cell r="DP70">
            <v>23.152788527761945</v>
          </cell>
          <cell r="DQ70">
            <v>0</v>
          </cell>
          <cell r="DR70">
            <v>0</v>
          </cell>
          <cell r="DS70">
            <v>0</v>
          </cell>
          <cell r="DT70">
            <v>0</v>
          </cell>
          <cell r="DU70">
            <v>0</v>
          </cell>
          <cell r="DV70">
            <v>0</v>
          </cell>
          <cell r="DW70">
            <v>0</v>
          </cell>
          <cell r="DX70">
            <v>0</v>
          </cell>
          <cell r="DY70">
            <v>0</v>
          </cell>
          <cell r="DZ70">
            <v>0</v>
          </cell>
          <cell r="EA70">
            <v>0</v>
          </cell>
          <cell r="EB70">
            <v>0</v>
          </cell>
          <cell r="EC70">
            <v>0</v>
          </cell>
          <cell r="ED70">
            <v>10.689154985328232</v>
          </cell>
          <cell r="EE70">
            <v>2.7306968015499788</v>
          </cell>
          <cell r="EF70">
            <v>10.162749486548952</v>
          </cell>
          <cell r="EG70">
            <v>0</v>
          </cell>
          <cell r="EH70">
            <v>23.737745200813354</v>
          </cell>
          <cell r="EI70">
            <v>0</v>
          </cell>
          <cell r="EJ70">
            <v>3.9408063199853571</v>
          </cell>
          <cell r="EK70">
            <v>1.0067350719755248</v>
          </cell>
          <cell r="EL70">
            <v>3.7467346539545243</v>
          </cell>
          <cell r="EM70">
            <v>0</v>
          </cell>
          <cell r="EN70">
            <v>8.751473473625083</v>
          </cell>
          <cell r="EO70">
            <v>0</v>
          </cell>
          <cell r="EP70">
            <v>0</v>
          </cell>
          <cell r="EQ70">
            <v>0</v>
          </cell>
          <cell r="ER70">
            <v>0</v>
          </cell>
          <cell r="ES70">
            <v>0</v>
          </cell>
          <cell r="ET70">
            <v>0</v>
          </cell>
          <cell r="EU70">
            <v>0</v>
          </cell>
          <cell r="EV70">
            <v>0</v>
          </cell>
          <cell r="EW70">
            <v>0</v>
          </cell>
          <cell r="EX70">
            <v>7.0038910505836567</v>
          </cell>
          <cell r="EY70">
            <v>0</v>
          </cell>
          <cell r="EZ70">
            <v>8.6381322957198439</v>
          </cell>
          <cell r="FA70">
            <v>0.61867704280155633</v>
          </cell>
          <cell r="FB70">
            <v>0</v>
          </cell>
          <cell r="FC70">
            <v>0</v>
          </cell>
          <cell r="FD70">
            <v>3.5019455252918283</v>
          </cell>
          <cell r="FE70">
            <v>19.762645914396884</v>
          </cell>
          <cell r="FF70">
            <v>11.673151750972762</v>
          </cell>
          <cell r="FG70">
            <v>3.0933852140077818</v>
          </cell>
          <cell r="FH70">
            <v>14.766536964980544</v>
          </cell>
          <cell r="FI70">
            <v>0</v>
          </cell>
          <cell r="FJ70">
            <v>0</v>
          </cell>
          <cell r="FK70">
            <v>1.7892436695402663</v>
          </cell>
          <cell r="FL70">
            <v>0</v>
          </cell>
          <cell r="FM70">
            <v>2.2067338590996615</v>
          </cell>
          <cell r="FN70">
            <v>0.15804985747605682</v>
          </cell>
          <cell r="FO70">
            <v>0</v>
          </cell>
          <cell r="FP70">
            <v>0</v>
          </cell>
          <cell r="FQ70">
            <v>0.89462183477013313</v>
          </cell>
          <cell r="FR70">
            <v>5.0486492208861176</v>
          </cell>
          <cell r="FS70">
            <v>2.9820727825671103</v>
          </cell>
          <cell r="FT70">
            <v>0.7902492873802841</v>
          </cell>
          <cell r="FU70">
            <v>3.7723220699473945</v>
          </cell>
          <cell r="FV70">
            <v>0</v>
          </cell>
          <cell r="FW70">
            <v>0</v>
          </cell>
          <cell r="FX70">
            <v>7.2426083772845242</v>
          </cell>
          <cell r="FY70">
            <v>0</v>
          </cell>
          <cell r="FZ70">
            <v>8.9325503319842472</v>
          </cell>
          <cell r="GA70">
            <v>0.63976373999346625</v>
          </cell>
          <cell r="GB70">
            <v>0</v>
          </cell>
          <cell r="GC70">
            <v>0</v>
          </cell>
          <cell r="GD70">
            <v>3.6213041886422621</v>
          </cell>
          <cell r="GE70">
            <v>20.4362266379045</v>
          </cell>
          <cell r="GF70">
            <v>12.071013962140874</v>
          </cell>
          <cell r="GG70">
            <v>3.1988186999673314</v>
          </cell>
          <cell r="GH70">
            <v>15.269832662108206</v>
          </cell>
          <cell r="GI70">
            <v>0</v>
          </cell>
          <cell r="GJ70">
            <v>0</v>
          </cell>
          <cell r="GK70">
            <v>2022.9528497550552</v>
          </cell>
          <cell r="GL70">
            <v>0</v>
          </cell>
          <cell r="GM70">
            <v>1704.3950604741292</v>
          </cell>
          <cell r="GN70">
            <v>1797.7907924700353</v>
          </cell>
          <cell r="GO70">
            <v>0</v>
          </cell>
          <cell r="GP70">
            <v>0</v>
          </cell>
          <cell r="GQ70">
            <v>1780.8943381545791</v>
          </cell>
          <cell r="GR70">
            <v>871.02693273135912</v>
          </cell>
          <cell r="GS70">
            <v>1413.863083895619</v>
          </cell>
          <cell r="GT70">
            <v>0</v>
          </cell>
          <cell r="GU70">
            <v>1</v>
          </cell>
          <cell r="GV70">
            <v>0</v>
          </cell>
          <cell r="GW70">
            <v>0</v>
          </cell>
          <cell r="GX70">
            <v>1.112251891061228</v>
          </cell>
          <cell r="GY70">
            <v>0</v>
          </cell>
          <cell r="GZ70">
            <v>3.5019455252918283</v>
          </cell>
          <cell r="HA70">
            <v>2.2409999999999997</v>
          </cell>
          <cell r="HB70">
            <v>138.14856773402605</v>
          </cell>
          <cell r="HC70">
            <v>117.19507090059838</v>
          </cell>
          <cell r="HD70">
            <v>0</v>
          </cell>
          <cell r="HE70">
            <v>248.37794623624802</v>
          </cell>
          <cell r="HF70">
            <v>0</v>
          </cell>
          <cell r="HG70">
            <v>131.24113934732475</v>
          </cell>
          <cell r="HH70">
            <v>6.9074283867013024</v>
          </cell>
          <cell r="HI70">
            <v>111.33531735556846</v>
          </cell>
          <cell r="HJ70">
            <v>5.8597535450299194</v>
          </cell>
          <cell r="HK70">
            <v>0</v>
          </cell>
          <cell r="HL70">
            <v>0</v>
          </cell>
          <cell r="HM70">
            <v>235.95904892443565</v>
          </cell>
          <cell r="HN70">
            <v>12.418897311812403</v>
          </cell>
          <cell r="HO70">
            <v>0</v>
          </cell>
          <cell r="HP70">
            <v>0</v>
          </cell>
          <cell r="HQ70">
            <v>55.6</v>
          </cell>
          <cell r="HR70">
            <v>83.45</v>
          </cell>
          <cell r="HS70">
            <v>25.7</v>
          </cell>
          <cell r="HT70">
            <v>0</v>
          </cell>
          <cell r="HU70" t="str">
            <v>0: No</v>
          </cell>
          <cell r="HV70" t="str">
            <v>N/A</v>
          </cell>
          <cell r="HW70" t="str">
            <v>N/A</v>
          </cell>
          <cell r="HX70" t="str">
            <v>N/A</v>
          </cell>
          <cell r="HY70" t="str">
            <v>N/A</v>
          </cell>
          <cell r="HZ70" t="str">
            <v>N/A</v>
          </cell>
          <cell r="IA70" t="str">
            <v>N/A</v>
          </cell>
          <cell r="IB70" t="str">
            <v>N/A</v>
          </cell>
          <cell r="IC70" t="str">
            <v>N/A</v>
          </cell>
          <cell r="ID70">
            <v>0</v>
          </cell>
          <cell r="IE70">
            <v>77.2</v>
          </cell>
          <cell r="IF70">
            <v>0</v>
          </cell>
          <cell r="IG70">
            <v>51.1</v>
          </cell>
          <cell r="IH70">
            <v>0</v>
          </cell>
          <cell r="II70">
            <v>24.8</v>
          </cell>
          <cell r="IJ70">
            <v>0</v>
          </cell>
          <cell r="IK70">
            <v>0</v>
          </cell>
          <cell r="IL70">
            <v>0</v>
          </cell>
          <cell r="IM70">
            <v>0</v>
          </cell>
          <cell r="IN70">
            <v>53.426982537955851</v>
          </cell>
          <cell r="IO70">
            <v>86.333054358572809</v>
          </cell>
          <cell r="IP70">
            <v>118.77139391566578</v>
          </cell>
          <cell r="IQ70">
            <v>141.70379137230802</v>
          </cell>
          <cell r="IR70">
            <v>151.52344998649522</v>
          </cell>
          <cell r="IS70" t="str">
            <v>N/A</v>
          </cell>
          <cell r="IT70">
            <v>128.29043031908435</v>
          </cell>
          <cell r="IU70" t="str">
            <v>N/A</v>
          </cell>
          <cell r="IV70">
            <v>868</v>
          </cell>
          <cell r="IW70">
            <v>291.56400000000002</v>
          </cell>
          <cell r="IX70">
            <v>731.78700000000003</v>
          </cell>
          <cell r="IY70">
            <v>4.3655000000000008</v>
          </cell>
          <cell r="IZ70">
            <v>431.26549999999997</v>
          </cell>
          <cell r="JA70">
            <v>12</v>
          </cell>
          <cell r="JB70">
            <v>50.652000000000001</v>
          </cell>
          <cell r="JC70">
            <v>1621.412</v>
          </cell>
          <cell r="JD70">
            <v>1074.4784999999999</v>
          </cell>
          <cell r="JE70">
            <v>291.56400000000002</v>
          </cell>
          <cell r="JF70">
            <v>1038.4290000000001</v>
          </cell>
          <cell r="JG70">
            <v>4.3655000000000008</v>
          </cell>
          <cell r="JH70">
            <v>431.26549999999997</v>
          </cell>
          <cell r="JI70">
            <v>12</v>
          </cell>
          <cell r="JJ70">
            <v>51.177</v>
          </cell>
          <cell r="JK70">
            <v>1657.1120000000001</v>
          </cell>
          <cell r="JL70">
            <v>53.4</v>
          </cell>
          <cell r="JM70">
            <v>22.9</v>
          </cell>
          <cell r="JN70">
            <v>26.3</v>
          </cell>
          <cell r="JO70">
            <v>24.8</v>
          </cell>
          <cell r="JP70">
            <v>5.5</v>
          </cell>
          <cell r="JQ70">
            <v>19.3</v>
          </cell>
          <cell r="JR70">
            <v>0</v>
          </cell>
          <cell r="JS70">
            <v>0</v>
          </cell>
          <cell r="JT70">
            <v>0</v>
          </cell>
          <cell r="JU70">
            <v>0</v>
          </cell>
          <cell r="JV70">
            <v>4.3919011004532154</v>
          </cell>
          <cell r="JW70">
            <v>9.8869811503093707</v>
          </cell>
          <cell r="JX70" t="str">
            <v/>
          </cell>
          <cell r="JY70">
            <v>2.6909500670282807</v>
          </cell>
          <cell r="JZ70">
            <v>4.2871771553742803</v>
          </cell>
          <cell r="KA70">
            <v>4.5083333126838321</v>
          </cell>
          <cell r="KB70">
            <v>4.3541744618533507</v>
          </cell>
          <cell r="KC70" t="str">
            <v/>
          </cell>
          <cell r="KD70">
            <v>7.3098614583668882</v>
          </cell>
          <cell r="KE70" t="e">
            <v>#N/A</v>
          </cell>
          <cell r="KF70" t="str">
            <v>Tenofovir/Emtricitabine (TDF/FTC)</v>
          </cell>
          <cell r="KG70" t="str">
            <v/>
          </cell>
          <cell r="KH70" t="str">
            <v>0: No</v>
          </cell>
          <cell r="KI70" t="str">
            <v>N/A</v>
          </cell>
          <cell r="KJ70" t="str">
            <v>N/A</v>
          </cell>
          <cell r="KK70" t="str">
            <v>N/A</v>
          </cell>
          <cell r="KL70" t="str">
            <v>N/A</v>
          </cell>
          <cell r="KM70">
            <v>77.2</v>
          </cell>
          <cell r="KN70">
            <v>51.1</v>
          </cell>
          <cell r="KO70">
            <v>24.8</v>
          </cell>
          <cell r="KP70">
            <v>0</v>
          </cell>
          <cell r="KQ70">
            <v>23.111205315688753</v>
          </cell>
          <cell r="KR70">
            <v>23.111205315688753</v>
          </cell>
          <cell r="KS70">
            <v>23.111205315688753</v>
          </cell>
          <cell r="KT70">
            <v>0</v>
          </cell>
          <cell r="KU70">
            <v>23.111205315688753</v>
          </cell>
          <cell r="KV70">
            <v>0</v>
          </cell>
          <cell r="KW70">
            <v>0</v>
          </cell>
          <cell r="KX70">
            <v>0</v>
          </cell>
          <cell r="KY70">
            <v>0</v>
          </cell>
          <cell r="KZ70">
            <v>0</v>
          </cell>
          <cell r="LA70">
            <v>0</v>
          </cell>
          <cell r="LB70">
            <v>0</v>
          </cell>
          <cell r="LC70">
            <v>0</v>
          </cell>
          <cell r="LD70">
            <v>0</v>
          </cell>
          <cell r="LE70">
            <v>0</v>
          </cell>
          <cell r="LF70">
            <v>0</v>
          </cell>
          <cell r="LG70">
            <v>0</v>
          </cell>
          <cell r="LH70">
            <v>0</v>
          </cell>
          <cell r="LI70">
            <v>14.315238549899018</v>
          </cell>
          <cell r="LJ70">
            <v>14.315238549899018</v>
          </cell>
          <cell r="LK70">
            <v>14.315238549899018</v>
          </cell>
          <cell r="LL70">
            <v>0</v>
          </cell>
          <cell r="LM70">
            <v>14.315238549899018</v>
          </cell>
          <cell r="LN70">
            <v>0</v>
          </cell>
          <cell r="LO70">
            <v>8.3931592769686922</v>
          </cell>
          <cell r="LP70">
            <v>8.3931592769686922</v>
          </cell>
          <cell r="LQ70">
            <v>8.3931592769686922</v>
          </cell>
          <cell r="LR70">
            <v>0</v>
          </cell>
          <cell r="LS70">
            <v>8.3931592769686922</v>
          </cell>
          <cell r="LT70">
            <v>0</v>
          </cell>
          <cell r="LU70">
            <v>0</v>
          </cell>
          <cell r="LV70">
            <v>0</v>
          </cell>
          <cell r="LW70">
            <v>0</v>
          </cell>
          <cell r="LX70">
            <v>0</v>
          </cell>
          <cell r="LY70">
            <v>0</v>
          </cell>
          <cell r="LZ70">
            <v>0</v>
          </cell>
          <cell r="MA70">
            <v>0.40280748882104295</v>
          </cell>
          <cell r="MB70">
            <v>0.402807488821043</v>
          </cell>
          <cell r="MC70">
            <v>0.402807488821043</v>
          </cell>
          <cell r="MD70">
            <v>0</v>
          </cell>
          <cell r="ME70">
            <v>0.402807488821043</v>
          </cell>
          <cell r="MF70">
            <v>0</v>
          </cell>
          <cell r="MG70">
            <v>0.52737460015133553</v>
          </cell>
          <cell r="MH70">
            <v>0.52737460015133553</v>
          </cell>
          <cell r="MI70">
            <v>0.52737460015133553</v>
          </cell>
          <cell r="MJ70">
            <v>0</v>
          </cell>
          <cell r="MK70">
            <v>0.52737460015133553</v>
          </cell>
          <cell r="ML70">
            <v>0</v>
          </cell>
          <cell r="MM70">
            <v>22.583830715537417</v>
          </cell>
          <cell r="MN70">
            <v>22.583830715537417</v>
          </cell>
          <cell r="MO70">
            <v>22.583830715537417</v>
          </cell>
          <cell r="MP70">
            <v>0</v>
          </cell>
          <cell r="MQ70">
            <v>22.583830715537417</v>
          </cell>
          <cell r="MR70">
            <v>0</v>
          </cell>
          <cell r="MS70">
            <v>0</v>
          </cell>
          <cell r="MT70">
            <v>2.0136186770428015</v>
          </cell>
          <cell r="MU70">
            <v>0</v>
          </cell>
          <cell r="MV70">
            <v>0</v>
          </cell>
          <cell r="MW70">
            <v>0</v>
          </cell>
          <cell r="MX70">
            <v>1.9377431906614786</v>
          </cell>
          <cell r="MY70">
            <v>0.25680933852140075</v>
          </cell>
          <cell r="MZ70">
            <v>0</v>
          </cell>
          <cell r="NA70">
            <v>0</v>
          </cell>
          <cell r="NB70">
            <v>1.9785992217898831</v>
          </cell>
          <cell r="NC70" t="str">
            <v/>
          </cell>
          <cell r="ND70">
            <v>7.1092102556986427</v>
          </cell>
          <cell r="NE70">
            <v>0</v>
          </cell>
          <cell r="NF70">
            <v>0</v>
          </cell>
          <cell r="NG70" t="str">
            <v>N/A</v>
          </cell>
          <cell r="NH70">
            <v>2.761664283714234</v>
          </cell>
          <cell r="NI70">
            <v>0.12699443206851008</v>
          </cell>
          <cell r="NJ70" t="str">
            <v>N/A</v>
          </cell>
          <cell r="NK70" t="str">
            <v>N/A</v>
          </cell>
          <cell r="NL70">
            <v>0.59532511813579603</v>
          </cell>
          <cell r="NM70">
            <v>15.10214007782101</v>
          </cell>
          <cell r="NN70">
            <v>308.25145914396887</v>
          </cell>
          <cell r="NO70">
            <v>345</v>
          </cell>
          <cell r="NP70">
            <v>0</v>
          </cell>
          <cell r="NQ70">
            <v>332</v>
          </cell>
          <cell r="NR70">
            <v>44</v>
          </cell>
          <cell r="NS70">
            <v>339</v>
          </cell>
          <cell r="NT70">
            <v>0</v>
          </cell>
          <cell r="NU70">
            <v>0</v>
          </cell>
          <cell r="NV70">
            <v>24.057095123037499</v>
          </cell>
          <cell r="NW70">
            <v>23.111205315688753</v>
          </cell>
          <cell r="NX70">
            <v>0</v>
          </cell>
          <cell r="NY70">
            <v>0</v>
          </cell>
          <cell r="NZ70">
            <v>14.315238549899018</v>
          </cell>
          <cell r="OA70">
            <v>8.3931592769686922</v>
          </cell>
          <cell r="OB70">
            <v>0</v>
          </cell>
          <cell r="OC70">
            <v>0.402807488821043</v>
          </cell>
          <cell r="OD70">
            <v>0.52737460015133553</v>
          </cell>
          <cell r="OE70">
            <v>22.583830715537417</v>
          </cell>
          <cell r="OF70">
            <v>0</v>
          </cell>
          <cell r="OG70">
            <v>2.0136186770428015</v>
          </cell>
          <cell r="OH70">
            <v>0</v>
          </cell>
          <cell r="OI70">
            <v>0</v>
          </cell>
          <cell r="OJ70">
            <v>0</v>
          </cell>
          <cell r="OK70">
            <v>1.9377431906614786</v>
          </cell>
          <cell r="OL70">
            <v>0.25680933852140081</v>
          </cell>
          <cell r="OM70">
            <v>0</v>
          </cell>
          <cell r="ON70">
            <v>0</v>
          </cell>
          <cell r="OO70">
            <v>1.9785992217898833</v>
          </cell>
          <cell r="OP70">
            <v>20.206305124466017</v>
          </cell>
          <cell r="OQ70">
            <v>20.157096690526686</v>
          </cell>
          <cell r="OR70">
            <v>21.28123602585184</v>
          </cell>
          <cell r="OS70">
            <v>21.28123602585184</v>
          </cell>
          <cell r="OT70">
            <v>20.249755447527804</v>
          </cell>
          <cell r="OU70">
            <v>0</v>
          </cell>
          <cell r="OV70">
            <v>18.837607259433248</v>
          </cell>
          <cell r="OW70">
            <v>6.772833919475449</v>
          </cell>
          <cell r="OX70">
            <v>7.7360814102452915</v>
          </cell>
          <cell r="OY70">
            <v>6.7464357208562626</v>
          </cell>
          <cell r="OZ70">
            <v>0</v>
          </cell>
          <cell r="PA70">
            <v>6.4767193202053592</v>
          </cell>
          <cell r="PB70">
            <v>0</v>
          </cell>
          <cell r="PC70">
            <v>19.195989868242712</v>
          </cell>
          <cell r="PD70">
            <v>0</v>
          </cell>
          <cell r="PE70">
            <v>20.217174224559244</v>
          </cell>
          <cell r="PF70">
            <v>19.237267675151411</v>
          </cell>
          <cell r="PG70">
            <v>0</v>
          </cell>
          <cell r="PH70">
            <v>17.895726896461589</v>
          </cell>
          <cell r="PI70">
            <v>1.0103152562233011</v>
          </cell>
          <cell r="PJ70">
            <v>0</v>
          </cell>
          <cell r="PK70">
            <v>1.064061801292592</v>
          </cell>
          <cell r="PL70">
            <v>1.0124877723763901</v>
          </cell>
          <cell r="PM70">
            <v>0</v>
          </cell>
          <cell r="PN70">
            <v>0.94188036297166267</v>
          </cell>
          <cell r="PO70">
            <v>0</v>
          </cell>
          <cell r="PP70">
            <v>0.65</v>
          </cell>
          <cell r="PQ70">
            <v>0.25</v>
          </cell>
          <cell r="PR70">
            <v>1</v>
          </cell>
          <cell r="PS70">
            <v>0.25</v>
          </cell>
          <cell r="PT70" t="str">
            <v>1: Yes</v>
          </cell>
          <cell r="PU70" t="str">
            <v>1: Yes</v>
          </cell>
          <cell r="PV70">
            <v>0.99</v>
          </cell>
          <cell r="PW70" t="str">
            <v>1: Yes</v>
          </cell>
          <cell r="PX70" t="str">
            <v>CD4&lt;200 or &lt;350 with severe OI</v>
          </cell>
          <cell r="PY70" t="str">
            <v>Blank</v>
          </cell>
          <cell r="PZ70" t="str">
            <v>0: No</v>
          </cell>
          <cell r="QA70" t="str">
            <v>N/A</v>
          </cell>
          <cell r="QB70" t="str">
            <v>N/A</v>
          </cell>
          <cell r="QC70">
            <v>0</v>
          </cell>
          <cell r="QD70">
            <v>2.7110484996810055E-2</v>
          </cell>
          <cell r="QE70">
            <v>1.7200294851736115</v>
          </cell>
          <cell r="QF70">
            <v>0</v>
          </cell>
          <cell r="QG70">
            <v>7.7026275045550943E-2</v>
          </cell>
          <cell r="QH70">
            <v>0</v>
          </cell>
          <cell r="QI70">
            <v>0.93940241262857782</v>
          </cell>
          <cell r="QJ70">
            <v>6.772833919475449</v>
          </cell>
          <cell r="QK70">
            <v>10.669902547146016</v>
          </cell>
          <cell r="QL70">
            <v>0</v>
          </cell>
          <cell r="QM70">
            <v>0.1238647936743144</v>
          </cell>
          <cell r="QN70">
            <v>1.1787935405056484</v>
          </cell>
          <cell r="QO70">
            <v>0</v>
          </cell>
          <cell r="QP70">
            <v>7.0384898441623461E-2</v>
          </cell>
          <cell r="QQ70">
            <v>0</v>
          </cell>
          <cell r="QR70">
            <v>1.5022088358389438</v>
          </cell>
          <cell r="QS70">
            <v>7.7360814102452915</v>
          </cell>
          <cell r="QT70">
            <v>10.669902547146016</v>
          </cell>
          <cell r="QU70">
            <v>0</v>
          </cell>
          <cell r="QV70">
            <v>2.2681244009538748E-2</v>
          </cell>
          <cell r="QW70">
            <v>1.7448063086833352</v>
          </cell>
          <cell r="QX70">
            <v>0</v>
          </cell>
          <cell r="QY70">
            <v>7.7330305510634093E-2</v>
          </cell>
          <cell r="QZ70">
            <v>0</v>
          </cell>
          <cell r="RA70">
            <v>0.9136381307929049</v>
          </cell>
          <cell r="RB70">
            <v>6.7287381543842546</v>
          </cell>
          <cell r="RC70">
            <v>10.669902547146016</v>
          </cell>
          <cell r="RD70">
            <v>0</v>
          </cell>
          <cell r="RE70">
            <v>0</v>
          </cell>
          <cell r="RF70">
            <v>0</v>
          </cell>
          <cell r="RG70">
            <v>0</v>
          </cell>
          <cell r="RH70">
            <v>0</v>
          </cell>
          <cell r="RI70">
            <v>0</v>
          </cell>
          <cell r="RJ70">
            <v>0</v>
          </cell>
          <cell r="RK70">
            <v>0</v>
          </cell>
          <cell r="RL70">
            <v>0</v>
          </cell>
          <cell r="RM70">
            <v>0</v>
          </cell>
          <cell r="RN70">
            <v>0</v>
          </cell>
          <cell r="RO70">
            <v>0</v>
          </cell>
          <cell r="RP70">
            <v>0</v>
          </cell>
          <cell r="RQ70">
            <v>0</v>
          </cell>
          <cell r="RR70">
            <v>0</v>
          </cell>
          <cell r="RS70">
            <v>0</v>
          </cell>
          <cell r="RT70">
            <v>0</v>
          </cell>
          <cell r="RU70">
            <v>0</v>
          </cell>
          <cell r="RV70">
            <v>0</v>
          </cell>
          <cell r="RW70">
            <v>12.889926773118956</v>
          </cell>
          <cell r="RX70">
            <v>13.329260971556048</v>
          </cell>
          <cell r="RY70">
            <v>3.2929152828153638</v>
          </cell>
          <cell r="RZ70">
            <v>12.255140548993143</v>
          </cell>
          <cell r="SA70">
            <v>0</v>
          </cell>
          <cell r="SB70">
            <v>28.62506884944791</v>
          </cell>
          <cell r="SC70">
            <v>0</v>
          </cell>
          <cell r="SD70">
            <v>2.7583008053874312</v>
          </cell>
          <cell r="SE70">
            <v>0.70464720525828373</v>
          </cell>
          <cell r="SF70">
            <v>2.6224636215093571</v>
          </cell>
          <cell r="SG70">
            <v>0</v>
          </cell>
          <cell r="SH70">
            <v>6.1254460053536706</v>
          </cell>
          <cell r="SI70">
            <v>0</v>
          </cell>
          <cell r="SJ70">
            <v>8.2407773271904322E-2</v>
          </cell>
          <cell r="SK70">
            <v>2.1052238760249857E-2</v>
          </cell>
          <cell r="SL70">
            <v>7.8349463232239902E-2</v>
          </cell>
          <cell r="SM70">
            <v>0</v>
          </cell>
          <cell r="SN70">
            <v>0.1830055534960319</v>
          </cell>
          <cell r="SO70">
            <v>0</v>
          </cell>
          <cell r="SP70">
            <v>0.99097580723407519</v>
          </cell>
          <cell r="SQ70">
            <v>0.25315887653811608</v>
          </cell>
          <cell r="SR70">
            <v>0.94217352914929964</v>
          </cell>
          <cell r="SS70">
            <v>0</v>
          </cell>
          <cell r="ST70">
            <v>2.2006913778105788</v>
          </cell>
          <cell r="SU70">
            <v>0</v>
          </cell>
          <cell r="SV70">
            <v>0</v>
          </cell>
          <cell r="SW70">
            <v>0</v>
          </cell>
          <cell r="SX70">
            <v>0</v>
          </cell>
          <cell r="SY70">
            <v>0</v>
          </cell>
          <cell r="SZ70">
            <v>0</v>
          </cell>
          <cell r="TA70">
            <v>0</v>
          </cell>
          <cell r="TB70">
            <v>0</v>
          </cell>
          <cell r="TC70">
            <v>0</v>
          </cell>
          <cell r="TD70">
            <v>0</v>
          </cell>
          <cell r="TE70">
            <v>0</v>
          </cell>
          <cell r="TF70">
            <v>0</v>
          </cell>
          <cell r="TG70">
            <v>0</v>
          </cell>
          <cell r="TH70">
            <v>8.0564195657690476</v>
          </cell>
          <cell r="TI70">
            <v>2.0581270615298002</v>
          </cell>
          <cell r="TJ70">
            <v>7.6596675712741735</v>
          </cell>
          <cell r="TK70">
            <v>0</v>
          </cell>
          <cell r="TL70">
            <v>17.891146226766079</v>
          </cell>
          <cell r="TM70">
            <v>0</v>
          </cell>
          <cell r="TN70">
            <v>1.001822821456497</v>
          </cell>
          <cell r="TO70">
            <v>0.25592990072891419</v>
          </cell>
          <cell r="TP70">
            <v>0.95248636382807583</v>
          </cell>
          <cell r="TQ70">
            <v>0</v>
          </cell>
          <cell r="TR70">
            <v>2.2247796860215523</v>
          </cell>
          <cell r="TS70">
            <v>0</v>
          </cell>
          <cell r="TT70">
            <v>0</v>
          </cell>
          <cell r="TU70">
            <v>0</v>
          </cell>
          <cell r="TV70">
            <v>0</v>
          </cell>
          <cell r="TW70">
            <v>0</v>
          </cell>
          <cell r="TX70">
            <v>0</v>
          </cell>
          <cell r="TY70">
            <v>0</v>
          </cell>
          <cell r="TZ70">
            <v>0</v>
          </cell>
          <cell r="UA70">
            <v>0</v>
          </cell>
          <cell r="UB70">
            <v>0</v>
          </cell>
          <cell r="UC70">
            <v>0</v>
          </cell>
          <cell r="UD70">
            <v>0</v>
          </cell>
          <cell r="UE70">
            <v>0</v>
          </cell>
          <cell r="UF70">
            <v>0</v>
          </cell>
          <cell r="UG70">
            <v>0</v>
          </cell>
          <cell r="UH70">
            <v>0</v>
          </cell>
          <cell r="UI70">
            <v>0</v>
          </cell>
          <cell r="UJ70">
            <v>2.6148456083915277</v>
          </cell>
          <cell r="UK70">
            <v>2.6148456083915277</v>
          </cell>
          <cell r="UL70">
            <v>2.6148456083915272</v>
          </cell>
          <cell r="UM70">
            <v>2.6148456083915277</v>
          </cell>
          <cell r="UN70">
            <v>0</v>
          </cell>
          <cell r="UO70">
            <v>2.6148456083915277</v>
          </cell>
          <cell r="UP70">
            <v>0</v>
          </cell>
          <cell r="UQ70">
            <v>0.8367505946852889</v>
          </cell>
          <cell r="UR70">
            <v>0.83675059468528867</v>
          </cell>
          <cell r="US70">
            <v>0.83675059468528878</v>
          </cell>
          <cell r="UT70">
            <v>0</v>
          </cell>
          <cell r="UU70">
            <v>0.83675059468528878</v>
          </cell>
          <cell r="UV70">
            <v>0</v>
          </cell>
          <cell r="UW70">
            <v>0.78445368251745828</v>
          </cell>
          <cell r="UX70">
            <v>0.78445368251745817</v>
          </cell>
          <cell r="UY70">
            <v>0.78445368251745817</v>
          </cell>
          <cell r="UZ70">
            <v>0.78445368251745828</v>
          </cell>
          <cell r="VA70">
            <v>0</v>
          </cell>
          <cell r="VB70">
            <v>0.78445368251745828</v>
          </cell>
          <cell r="VC70">
            <v>0</v>
          </cell>
          <cell r="VD70">
            <v>0.15689073650349164</v>
          </cell>
          <cell r="VE70">
            <v>0.15689073650349164</v>
          </cell>
          <cell r="VF70">
            <v>0.15689073650349164</v>
          </cell>
          <cell r="VG70">
            <v>0</v>
          </cell>
          <cell r="VH70">
            <v>0.15689073650349164</v>
          </cell>
          <cell r="VI70">
            <v>0</v>
          </cell>
          <cell r="VJ70">
            <v>0</v>
          </cell>
          <cell r="VK70">
            <v>0</v>
          </cell>
          <cell r="VL70">
            <v>0</v>
          </cell>
          <cell r="VM70">
            <v>0</v>
          </cell>
          <cell r="VN70">
            <v>0</v>
          </cell>
          <cell r="VO70">
            <v>0</v>
          </cell>
          <cell r="VP70">
            <v>0</v>
          </cell>
          <cell r="VQ70">
            <v>0</v>
          </cell>
          <cell r="VR70">
            <v>0</v>
          </cell>
          <cell r="VS70">
            <v>0</v>
          </cell>
          <cell r="VT70">
            <v>0</v>
          </cell>
          <cell r="VU70">
            <v>0</v>
          </cell>
          <cell r="VV70">
            <v>0.31378147300698328</v>
          </cell>
          <cell r="VW70">
            <v>0.31378147300698328</v>
          </cell>
          <cell r="VX70">
            <v>0.31378147300698328</v>
          </cell>
          <cell r="VY70">
            <v>0</v>
          </cell>
          <cell r="VZ70">
            <v>0.31378147300698328</v>
          </cell>
          <cell r="WA70">
            <v>0</v>
          </cell>
          <cell r="WB70">
            <v>0.52296912167830556</v>
          </cell>
          <cell r="WC70">
            <v>0.52296912167830556</v>
          </cell>
          <cell r="WD70">
            <v>0.52296912167830556</v>
          </cell>
          <cell r="WE70">
            <v>0</v>
          </cell>
          <cell r="WF70">
            <v>0.52296912167830556</v>
          </cell>
          <cell r="WG70">
            <v>0</v>
          </cell>
          <cell r="WH70">
            <v>0</v>
          </cell>
          <cell r="WI70">
            <v>0</v>
          </cell>
          <cell r="WJ70">
            <v>0</v>
          </cell>
          <cell r="WK70">
            <v>0</v>
          </cell>
          <cell r="WL70">
            <v>0</v>
          </cell>
          <cell r="WM70">
            <v>0</v>
          </cell>
          <cell r="WN70">
            <v>0.78445368251745828</v>
          </cell>
          <cell r="WO70">
            <v>6.2011821471413002</v>
          </cell>
          <cell r="WP70">
            <v>6.4125403213132639</v>
          </cell>
          <cell r="WQ70">
            <v>1.584180253562635</v>
          </cell>
          <cell r="WR70">
            <v>5.8957944541321092</v>
          </cell>
          <cell r="WS70">
            <v>0</v>
          </cell>
          <cell r="WT70">
            <v>13.77116170124955</v>
          </cell>
          <cell r="WU70">
            <v>0</v>
          </cell>
          <cell r="WV70">
            <v>0.23151651951575039</v>
          </cell>
          <cell r="WW70">
            <v>5.9144190557194894E-2</v>
          </cell>
          <cell r="WX70">
            <v>0.22011509731739973</v>
          </cell>
          <cell r="WY70">
            <v>0</v>
          </cell>
          <cell r="WZ70">
            <v>0.51413607133466577</v>
          </cell>
          <cell r="XA70">
            <v>0</v>
          </cell>
          <cell r="XB70">
            <v>0.23151651951575039</v>
          </cell>
          <cell r="XC70">
            <v>5.9144190557194894E-2</v>
          </cell>
          <cell r="XD70">
            <v>0.22011509731739973</v>
          </cell>
          <cell r="XE70">
            <v>0</v>
          </cell>
          <cell r="XF70">
            <v>0.51413607133466577</v>
          </cell>
          <cell r="XG70">
            <v>0</v>
          </cell>
          <cell r="XH70">
            <v>0.23151651951575039</v>
          </cell>
          <cell r="XI70">
            <v>5.9144190557194894E-2</v>
          </cell>
          <cell r="XJ70">
            <v>0.22011509731739973</v>
          </cell>
          <cell r="XK70">
            <v>0</v>
          </cell>
          <cell r="XL70">
            <v>0.51413607133466577</v>
          </cell>
          <cell r="XM70">
            <v>0</v>
          </cell>
          <cell r="XN70">
            <v>0</v>
          </cell>
          <cell r="XO70">
            <v>0</v>
          </cell>
          <cell r="XP70">
            <v>0</v>
          </cell>
          <cell r="XQ70">
            <v>0</v>
          </cell>
          <cell r="XR70">
            <v>0</v>
          </cell>
          <cell r="XS70">
            <v>0</v>
          </cell>
          <cell r="XT70">
            <v>0</v>
          </cell>
          <cell r="XU70">
            <v>0</v>
          </cell>
          <cell r="XV70">
            <v>0</v>
          </cell>
          <cell r="XW70">
            <v>0</v>
          </cell>
          <cell r="XX70">
            <v>0</v>
          </cell>
          <cell r="XY70">
            <v>0</v>
          </cell>
          <cell r="XZ70">
            <v>0.23151651951575039</v>
          </cell>
          <cell r="YA70">
            <v>5.9144190557194894E-2</v>
          </cell>
          <cell r="YB70">
            <v>0.22011509731739973</v>
          </cell>
          <cell r="YC70">
            <v>0</v>
          </cell>
          <cell r="YD70">
            <v>0.51413607133466577</v>
          </cell>
          <cell r="YE70">
            <v>0</v>
          </cell>
          <cell r="YF70">
            <v>5.2751160690782992</v>
          </cell>
          <cell r="YG70">
            <v>1.3476034913338555</v>
          </cell>
          <cell r="YH70">
            <v>5.0153340648625102</v>
          </cell>
          <cell r="YI70">
            <v>0</v>
          </cell>
          <cell r="YJ70">
            <v>11.714617415910887</v>
          </cell>
          <cell r="YK70">
            <v>0</v>
          </cell>
          <cell r="YL70">
            <v>0</v>
          </cell>
          <cell r="YM70">
            <v>0</v>
          </cell>
          <cell r="YN70">
            <v>0</v>
          </cell>
          <cell r="YO70">
            <v>0</v>
          </cell>
          <cell r="YP70">
            <v>0</v>
          </cell>
          <cell r="YQ70">
            <v>0</v>
          </cell>
          <cell r="YR70">
            <v>1.0897558416161215</v>
          </cell>
          <cell r="YS70">
            <v>0</v>
          </cell>
          <cell r="YT70">
            <v>2.2907557685602753</v>
          </cell>
          <cell r="YU70">
            <v>0.68699955070220819</v>
          </cell>
          <cell r="YV70">
            <v>1.1575825975787517</v>
          </cell>
          <cell r="YW70">
            <v>0.22372444102370859</v>
          </cell>
          <cell r="YX70">
            <v>0.2147136093688583</v>
          </cell>
          <cell r="YY70">
            <v>0.53765033829137654</v>
          </cell>
          <cell r="YZ70">
            <v>0.23151651951575039</v>
          </cell>
          <cell r="ZA70">
            <v>1.1268985669081684</v>
          </cell>
          <cell r="ZB70">
            <v>0</v>
          </cell>
          <cell r="ZC70">
            <v>2.3688328101998266</v>
          </cell>
          <cell r="ZD70">
            <v>0.71041492010243068</v>
          </cell>
          <cell r="ZE70">
            <v>1.1970370981033447</v>
          </cell>
          <cell r="ZF70">
            <v>0.23134975959207424</v>
          </cell>
          <cell r="ZG70">
            <v>0.22203180699138655</v>
          </cell>
          <cell r="ZH70">
            <v>0.55597535941603249</v>
          </cell>
          <cell r="ZI70">
            <v>0.239407419620669</v>
          </cell>
          <cell r="ZJ70">
            <v>5.28E-2</v>
          </cell>
          <cell r="ZK70">
            <v>0</v>
          </cell>
          <cell r="ZL70">
            <v>0</v>
          </cell>
          <cell r="ZM70">
            <v>0</v>
          </cell>
          <cell r="ZN70">
            <v>0</v>
          </cell>
          <cell r="ZO70">
            <v>0</v>
          </cell>
          <cell r="ZP70">
            <v>0</v>
          </cell>
          <cell r="ZQ70">
            <v>0</v>
          </cell>
          <cell r="ZR70">
            <v>0</v>
          </cell>
          <cell r="ZS70">
            <v>59</v>
          </cell>
          <cell r="ZT70">
            <v>59</v>
          </cell>
          <cell r="ZU70">
            <v>0</v>
          </cell>
          <cell r="ZV70">
            <v>0</v>
          </cell>
          <cell r="ZW70">
            <v>0</v>
          </cell>
        </row>
        <row r="71">
          <cell r="A71" t="str">
            <v>Ethiopia_36</v>
          </cell>
          <cell r="B71" t="str">
            <v>Ethiopia</v>
          </cell>
          <cell r="C71" t="str">
            <v>Jijiga HP**</v>
          </cell>
          <cell r="D71" t="str">
            <v>Hospital</v>
          </cell>
          <cell r="E71" t="str">
            <v>Tertiary</v>
          </cell>
          <cell r="F71" t="str">
            <v>Urban</v>
          </cell>
          <cell r="G71" t="str">
            <v>No</v>
          </cell>
          <cell r="H71">
            <v>38500</v>
          </cell>
          <cell r="I71">
            <v>1000000</v>
          </cell>
          <cell r="J71">
            <v>86227</v>
          </cell>
          <cell r="K71">
            <v>210</v>
          </cell>
          <cell r="L71">
            <v>4356</v>
          </cell>
          <cell r="M71" t="str">
            <v>USD</v>
          </cell>
          <cell r="N71">
            <v>1</v>
          </cell>
          <cell r="O71">
            <v>0</v>
          </cell>
          <cell r="P71">
            <v>0</v>
          </cell>
          <cell r="Q71">
            <v>0</v>
          </cell>
          <cell r="R71">
            <v>0</v>
          </cell>
          <cell r="S71" t="str">
            <v>Unknown</v>
          </cell>
          <cell r="T71">
            <v>86227</v>
          </cell>
          <cell r="U71" t="str">
            <v>Jul-10</v>
          </cell>
          <cell r="V71" t="str">
            <v>Jun-11</v>
          </cell>
          <cell r="W71">
            <v>90</v>
          </cell>
          <cell r="X71">
            <v>831.16666666666663</v>
          </cell>
          <cell r="Y71">
            <v>27.333333333333332</v>
          </cell>
          <cell r="Z71">
            <v>38.333333333333336</v>
          </cell>
          <cell r="AA71">
            <v>0</v>
          </cell>
          <cell r="AB71">
            <v>986.83333333333337</v>
          </cell>
          <cell r="AC71">
            <v>896.83333333333337</v>
          </cell>
          <cell r="AD71">
            <v>6.4694139503462251</v>
          </cell>
          <cell r="AE71">
            <v>4.5962844114169901</v>
          </cell>
          <cell r="AF71">
            <v>6.2</v>
          </cell>
          <cell r="AG71">
            <v>6.2</v>
          </cell>
          <cell r="AH71">
            <v>12</v>
          </cell>
          <cell r="AI71">
            <v>9</v>
          </cell>
          <cell r="AJ71">
            <v>0</v>
          </cell>
          <cell r="AK71">
            <v>6.4</v>
          </cell>
          <cell r="AL71">
            <v>4.4000000000000004</v>
          </cell>
          <cell r="AM71">
            <v>4.2</v>
          </cell>
          <cell r="AN71">
            <v>4.9000000000000004</v>
          </cell>
          <cell r="AO71">
            <v>0</v>
          </cell>
          <cell r="AP71">
            <v>5.7</v>
          </cell>
          <cell r="AQ71">
            <v>6.2</v>
          </cell>
          <cell r="AR71">
            <v>12</v>
          </cell>
          <cell r="AS71">
            <v>9</v>
          </cell>
          <cell r="AT71">
            <v>0</v>
          </cell>
          <cell r="AU71">
            <v>3.8</v>
          </cell>
          <cell r="AV71">
            <v>3.3</v>
          </cell>
          <cell r="AW71">
            <v>3</v>
          </cell>
          <cell r="AX71">
            <v>7.5</v>
          </cell>
          <cell r="AY71">
            <v>0</v>
          </cell>
          <cell r="AZ71">
            <v>51840.096666666672</v>
          </cell>
          <cell r="BA71" t="str">
            <v>1: Yes</v>
          </cell>
          <cell r="BB71" t="str">
            <v>31</v>
          </cell>
          <cell r="BC71" t="str">
            <v>38</v>
          </cell>
          <cell r="BD71" t="str">
            <v>0</v>
          </cell>
          <cell r="BE71" t="str">
            <v>15</v>
          </cell>
          <cell r="BF71" t="str">
            <v>N/A</v>
          </cell>
          <cell r="BG71" t="str">
            <v>N/A</v>
          </cell>
          <cell r="BH71" t="str">
            <v>1: Yes</v>
          </cell>
          <cell r="BI71" t="str">
            <v>N_INITIATION,N_STAGE,N_MONITORING,N_BLOOD: Initiation, WHO Staging, Routine clinical monitoring, Blood draws for CD4</v>
          </cell>
          <cell r="BJ71" t="str">
            <v>Available for consultation for complicated cases</v>
          </cell>
          <cell r="BK71" t="str">
            <v>1: Yes</v>
          </cell>
          <cell r="BL71">
            <v>0.29302050422972448</v>
          </cell>
          <cell r="BM71" t="str">
            <v>1: Yes</v>
          </cell>
          <cell r="BN71" t="str">
            <v>31</v>
          </cell>
          <cell r="BO71" t="str">
            <v>38</v>
          </cell>
          <cell r="BP71" t="str">
            <v>0</v>
          </cell>
          <cell r="BQ71" t="str">
            <v>15</v>
          </cell>
          <cell r="BR71" t="str">
            <v>N/A</v>
          </cell>
          <cell r="BS71" t="str">
            <v>N/A</v>
          </cell>
          <cell r="BT71" t="str">
            <v>1: Yes</v>
          </cell>
          <cell r="BU71" t="str">
            <v>0: No</v>
          </cell>
          <cell r="BV71" t="str">
            <v>0: No</v>
          </cell>
          <cell r="BW71" t="str">
            <v>1: Yes</v>
          </cell>
          <cell r="BX71" t="str">
            <v>1: Yes</v>
          </cell>
          <cell r="BY71" t="str">
            <v>0: No</v>
          </cell>
          <cell r="BZ71" t="str">
            <v>1: Yes</v>
          </cell>
          <cell r="CA71" t="str">
            <v>Pre-ART charts separate from ART charts</v>
          </cell>
          <cell r="CB71" t="str">
            <v>Charts were very well organized and neatly stored. ICAP database was very well filled in and used by the data clerk.   Charts had to sampled several times. We found that the LTFU rate was extremely high in comparison with other facilities.   Established charts had to be sampled 3 times.  New charts had to be sampled 4 times.  The chart sample initially was done in too broad a manner. Charts sampled included Pre ART patients. However, as the ART charts were evenly spread over sample time period,  we included the ART charts from the  sample. The Pre-ART charts were a different color, so we were able to separate before data entry. This error was rectified in farther samplings.  Charts were generally well filled in.   As previously stated, the patient turnover was notably higher than other facilities, with most patients leaving within 6 months. For example for the New Patients sample 57 had to be rejected while 54 were accepted. When questioned, the ART nurse said the lack of a nutrition program caused many patients to leave care at KHP. The nomadic nature of the population and the patient referrals from refugee camps in the area might also be contributing factors to this high rate of patients leaving within 6 months.</v>
          </cell>
          <cell r="CC71">
            <v>14.502985633495259</v>
          </cell>
          <cell r="CD71">
            <v>16.934765857849367</v>
          </cell>
          <cell r="CE71">
            <v>14.258948963517332</v>
          </cell>
          <cell r="CF71">
            <v>12.397397746698507</v>
          </cell>
          <cell r="CG71">
            <v>14.476124667881281</v>
          </cell>
          <cell r="CH71">
            <v>12.188791068118558</v>
          </cell>
          <cell r="CI71">
            <v>11.266550238745557</v>
          </cell>
          <cell r="CJ71">
            <v>20.390237549803437</v>
          </cell>
          <cell r="CK71">
            <v>26.337390168496103</v>
          </cell>
          <cell r="CL71">
            <v>0</v>
          </cell>
          <cell r="CM71">
            <v>2.1055878867967515</v>
          </cell>
          <cell r="CN71">
            <v>2.4586411899680853</v>
          </cell>
          <cell r="CO71">
            <v>2.0701578953987734</v>
          </cell>
          <cell r="CP71">
            <v>1.9135234823781613</v>
          </cell>
          <cell r="CQ71">
            <v>3.4631007305712842</v>
          </cell>
          <cell r="CR71">
            <v>4.4731717769879094</v>
          </cell>
          <cell r="CS71">
            <v>0</v>
          </cell>
          <cell r="CT71">
            <v>12.188791068118558</v>
          </cell>
          <cell r="CU71">
            <v>11.557034556162272</v>
          </cell>
          <cell r="CV71">
            <v>26.337390168496103</v>
          </cell>
          <cell r="CW71">
            <v>2.0701578953987734</v>
          </cell>
          <cell r="CX71">
            <v>1.9628596634505104</v>
          </cell>
          <cell r="CY71">
            <v>4.4731717769879094</v>
          </cell>
          <cell r="CZ71">
            <v>7.5659608717114857</v>
          </cell>
          <cell r="DA71">
            <v>8.8345792438880562</v>
          </cell>
          <cell r="DB71">
            <v>6.8758202331792626</v>
          </cell>
          <cell r="DC71">
            <v>12.443880773914708</v>
          </cell>
          <cell r="DD71">
            <v>16.07334599963983</v>
          </cell>
          <cell r="DE71">
            <v>0</v>
          </cell>
          <cell r="DF71">
            <v>1.7991479561194976</v>
          </cell>
          <cell r="DG71">
            <v>2.1008191106625973</v>
          </cell>
          <cell r="DH71">
            <v>1.6350359364693909</v>
          </cell>
          <cell r="DI71">
            <v>2.9590931066391986</v>
          </cell>
          <cell r="DJ71">
            <v>3.8221619294089653</v>
          </cell>
          <cell r="DK71">
            <v>0</v>
          </cell>
          <cell r="DL71">
            <v>0.7160037239845356</v>
          </cell>
          <cell r="DM71">
            <v>0.83605925879305121</v>
          </cell>
          <cell r="DN71">
            <v>0.65069235433290296</v>
          </cell>
          <cell r="DO71">
            <v>1.1776250400997654</v>
          </cell>
          <cell r="DP71">
            <v>1.5210990101288639</v>
          </cell>
          <cell r="DQ71">
            <v>0</v>
          </cell>
          <cell r="DR71">
            <v>0.26271354865404972</v>
          </cell>
          <cell r="DS71">
            <v>0.30676389997008024</v>
          </cell>
          <cell r="DT71">
            <v>0.23874973238623465</v>
          </cell>
          <cell r="DU71">
            <v>0.43209000582678403</v>
          </cell>
          <cell r="DV71">
            <v>0.5581162575262627</v>
          </cell>
          <cell r="DW71">
            <v>0</v>
          </cell>
          <cell r="DX71">
            <v>0</v>
          </cell>
          <cell r="DY71">
            <v>0</v>
          </cell>
          <cell r="DZ71">
            <v>0</v>
          </cell>
          <cell r="EA71">
            <v>0</v>
          </cell>
          <cell r="EB71">
            <v>0</v>
          </cell>
          <cell r="EC71">
            <v>0</v>
          </cell>
          <cell r="ED71">
            <v>3.2919353668792151</v>
          </cell>
          <cell r="EE71">
            <v>3.8439088382270925</v>
          </cell>
          <cell r="EF71">
            <v>2.9916564710949038</v>
          </cell>
          <cell r="EG71">
            <v>5.4143091558986107</v>
          </cell>
          <cell r="EH71">
            <v>6.9934826597023712</v>
          </cell>
          <cell r="EI71">
            <v>0</v>
          </cell>
          <cell r="EJ71">
            <v>0.86722416614647457</v>
          </cell>
          <cell r="EK71">
            <v>1.0126355063084884</v>
          </cell>
          <cell r="EL71">
            <v>0.78811899366102445</v>
          </cell>
          <cell r="EM71">
            <v>1.4263401979956538</v>
          </cell>
          <cell r="EN71">
            <v>1.8423560890777195</v>
          </cell>
          <cell r="EO71">
            <v>0</v>
          </cell>
          <cell r="EP71">
            <v>0</v>
          </cell>
          <cell r="EQ71">
            <v>0</v>
          </cell>
          <cell r="ER71">
            <v>0</v>
          </cell>
          <cell r="ES71">
            <v>0</v>
          </cell>
          <cell r="ET71">
            <v>0</v>
          </cell>
          <cell r="EU71">
            <v>0</v>
          </cell>
          <cell r="EV71">
            <v>0</v>
          </cell>
          <cell r="EW71">
            <v>1.0133423408208073</v>
          </cell>
          <cell r="EX71">
            <v>2.0266846816416146</v>
          </cell>
          <cell r="EY71">
            <v>0</v>
          </cell>
          <cell r="EZ71">
            <v>1.1349434217193042</v>
          </cell>
          <cell r="FA71">
            <v>2.1199121769971287</v>
          </cell>
          <cell r="FB71">
            <v>0</v>
          </cell>
          <cell r="FC71">
            <v>5.0667117041040362</v>
          </cell>
          <cell r="FD71">
            <v>0</v>
          </cell>
          <cell r="FE71">
            <v>11.361594325282891</v>
          </cell>
          <cell r="FF71">
            <v>2.0266846816416146</v>
          </cell>
          <cell r="FG71">
            <v>0.16213477453132916</v>
          </cell>
          <cell r="FH71">
            <v>2.1888194561729439</v>
          </cell>
          <cell r="FI71">
            <v>0</v>
          </cell>
          <cell r="FJ71">
            <v>1.1832539664117137</v>
          </cell>
          <cell r="FK71">
            <v>2.3665079328234273</v>
          </cell>
          <cell r="FL71">
            <v>0</v>
          </cell>
          <cell r="FM71">
            <v>1.3252444423811194</v>
          </cell>
          <cell r="FN71">
            <v>2.4753672977333059</v>
          </cell>
          <cell r="FO71">
            <v>0</v>
          </cell>
          <cell r="FP71">
            <v>5.9162698320585685</v>
          </cell>
          <cell r="FQ71">
            <v>0</v>
          </cell>
          <cell r="FR71">
            <v>13.266643471408134</v>
          </cell>
          <cell r="FS71">
            <v>2.3665079328234273</v>
          </cell>
          <cell r="FT71">
            <v>0.1893206346258742</v>
          </cell>
          <cell r="FU71">
            <v>2.5558285674493013</v>
          </cell>
          <cell r="FV71">
            <v>0</v>
          </cell>
          <cell r="FW71">
            <v>0.99629118344874068</v>
          </cell>
          <cell r="FX71">
            <v>1.9925823668974814</v>
          </cell>
          <cell r="FY71">
            <v>0</v>
          </cell>
          <cell r="FZ71">
            <v>1.1158461254625898</v>
          </cell>
          <cell r="GA71">
            <v>2.0842411557747655</v>
          </cell>
          <cell r="GB71">
            <v>0</v>
          </cell>
          <cell r="GC71">
            <v>4.9814559172437027</v>
          </cell>
          <cell r="GD71">
            <v>0</v>
          </cell>
          <cell r="GE71">
            <v>11.170416748827279</v>
          </cell>
          <cell r="GF71">
            <v>1.9925823668974814</v>
          </cell>
          <cell r="GG71">
            <v>0.15940658935179852</v>
          </cell>
          <cell r="GH71">
            <v>2.15198895624928</v>
          </cell>
          <cell r="GI71">
            <v>0</v>
          </cell>
          <cell r="GJ71">
            <v>3371.8570426775632</v>
          </cell>
          <cell r="GK71">
            <v>1455.1393717430574</v>
          </cell>
          <cell r="GL71">
            <v>0</v>
          </cell>
          <cell r="GM71">
            <v>1323.3240186383575</v>
          </cell>
          <cell r="GN71">
            <v>1139.1498750253495</v>
          </cell>
          <cell r="GO71">
            <v>0</v>
          </cell>
          <cell r="GP71">
            <v>345.67264924013966</v>
          </cell>
          <cell r="GQ71" t="str">
            <v/>
          </cell>
          <cell r="GR71">
            <v>889.82830352784333</v>
          </cell>
          <cell r="GS71">
            <v>1863.7981618640054</v>
          </cell>
          <cell r="GT71">
            <v>0</v>
          </cell>
          <cell r="GU71">
            <v>1</v>
          </cell>
          <cell r="GV71">
            <v>0</v>
          </cell>
          <cell r="GW71">
            <v>0.11411347482917802</v>
          </cell>
          <cell r="GX71">
            <v>2.4918643117260477</v>
          </cell>
          <cell r="GY71">
            <v>0</v>
          </cell>
          <cell r="GZ71">
            <v>0</v>
          </cell>
          <cell r="HA71">
            <v>6.64</v>
          </cell>
          <cell r="HB71">
            <v>141.63161454097354</v>
          </cell>
          <cell r="HC71">
            <v>117.10008091338359</v>
          </cell>
          <cell r="HD71">
            <v>831.26737632756885</v>
          </cell>
          <cell r="HE71">
            <v>180.1492623766141</v>
          </cell>
          <cell r="HF71">
            <v>0</v>
          </cell>
          <cell r="HG71">
            <v>134.55003381392487</v>
          </cell>
          <cell r="HH71">
            <v>7.0815807270486797</v>
          </cell>
          <cell r="HI71">
            <v>111.24507686771442</v>
          </cell>
          <cell r="HJ71">
            <v>5.8550040456691814</v>
          </cell>
          <cell r="HK71">
            <v>789.7040075111903</v>
          </cell>
          <cell r="HL71">
            <v>41.563368816378443</v>
          </cell>
          <cell r="HM71">
            <v>171.14179925778339</v>
          </cell>
          <cell r="HN71">
            <v>9.0074631188307084</v>
          </cell>
          <cell r="HO71">
            <v>0</v>
          </cell>
          <cell r="HP71">
            <v>0</v>
          </cell>
          <cell r="HQ71">
            <v>369.04</v>
          </cell>
          <cell r="HR71">
            <v>273.92</v>
          </cell>
          <cell r="HS71">
            <v>251.99999999999997</v>
          </cell>
          <cell r="HT71">
            <v>4.08</v>
          </cell>
          <cell r="HU71" t="str">
            <v>0: No</v>
          </cell>
          <cell r="HV71" t="str">
            <v>N/A</v>
          </cell>
          <cell r="HW71" t="str">
            <v>N/A</v>
          </cell>
          <cell r="HX71" t="str">
            <v>N/A</v>
          </cell>
          <cell r="HY71" t="str">
            <v>N/A</v>
          </cell>
          <cell r="HZ71" t="str">
            <v>N/A</v>
          </cell>
          <cell r="IA71" t="str">
            <v>N/A</v>
          </cell>
          <cell r="IB71" t="str">
            <v>N/A</v>
          </cell>
          <cell r="IC71" t="str">
            <v>N/A</v>
          </cell>
          <cell r="ID71">
            <v>0</v>
          </cell>
          <cell r="IE71">
            <v>253</v>
          </cell>
          <cell r="IF71">
            <v>0</v>
          </cell>
          <cell r="IG71">
            <v>352</v>
          </cell>
          <cell r="IH71">
            <v>0</v>
          </cell>
          <cell r="II71">
            <v>229</v>
          </cell>
          <cell r="IJ71">
            <v>0</v>
          </cell>
          <cell r="IK71">
            <v>0</v>
          </cell>
          <cell r="IL71">
            <v>0</v>
          </cell>
          <cell r="IM71">
            <v>0</v>
          </cell>
          <cell r="IN71">
            <v>53.428725768842874</v>
          </cell>
          <cell r="IO71">
            <v>86.335461057931752</v>
          </cell>
          <cell r="IP71">
            <v>118.77386566095336</v>
          </cell>
          <cell r="IQ71">
            <v>141.70255549966424</v>
          </cell>
          <cell r="IR71">
            <v>151.52449072135315</v>
          </cell>
          <cell r="IS71" t="str">
            <v>N/A</v>
          </cell>
          <cell r="IT71">
            <v>128.29008501812612</v>
          </cell>
          <cell r="IU71" t="str">
            <v>N/A</v>
          </cell>
          <cell r="IV71">
            <v>3283.5150000000003</v>
          </cell>
          <cell r="IW71">
            <v>291.56400000000002</v>
          </cell>
          <cell r="IX71">
            <v>4641</v>
          </cell>
          <cell r="IY71">
            <v>129.48250000000002</v>
          </cell>
          <cell r="IZ71">
            <v>2795.2925</v>
          </cell>
          <cell r="JA71">
            <v>329</v>
          </cell>
          <cell r="JB71">
            <v>461.58500000000004</v>
          </cell>
          <cell r="JC71">
            <v>6173.8209699999998</v>
          </cell>
          <cell r="JD71">
            <v>3957.4175</v>
          </cell>
          <cell r="JE71">
            <v>291.56400000000002</v>
          </cell>
          <cell r="JF71">
            <v>5158.2555000000002</v>
          </cell>
          <cell r="JG71">
            <v>143.48250000000002</v>
          </cell>
          <cell r="JH71">
            <v>2795.2925</v>
          </cell>
          <cell r="JI71">
            <v>329</v>
          </cell>
          <cell r="JJ71">
            <v>461.58500000000004</v>
          </cell>
          <cell r="JK71">
            <v>6667.1665000000003</v>
          </cell>
          <cell r="JL71">
            <v>168</v>
          </cell>
          <cell r="JM71">
            <v>85</v>
          </cell>
          <cell r="JN71">
            <v>243</v>
          </cell>
          <cell r="JO71">
            <v>107</v>
          </cell>
          <cell r="JP71">
            <v>128</v>
          </cell>
          <cell r="JQ71">
            <v>101</v>
          </cell>
          <cell r="JR71">
            <v>0</v>
          </cell>
          <cell r="JS71">
            <v>0</v>
          </cell>
          <cell r="JT71">
            <v>0</v>
          </cell>
          <cell r="JU71">
            <v>0</v>
          </cell>
          <cell r="JV71">
            <v>4.3919011004532154</v>
          </cell>
          <cell r="JW71">
            <v>9.8869811503093707</v>
          </cell>
          <cell r="JX71" t="str">
            <v/>
          </cell>
          <cell r="JY71">
            <v>2.6909500670282807</v>
          </cell>
          <cell r="JZ71">
            <v>4.2871771553742803</v>
          </cell>
          <cell r="KA71">
            <v>4.5083333126838321</v>
          </cell>
          <cell r="KB71">
            <v>4.3541744618533507</v>
          </cell>
          <cell r="KC71" t="str">
            <v/>
          </cell>
          <cell r="KD71">
            <v>7.3098614583668882</v>
          </cell>
          <cell r="KE71">
            <v>7.3157155919427304</v>
          </cell>
          <cell r="KF71" t="str">
            <v>Tenofovir/Emtricitabine</v>
          </cell>
          <cell r="KG71" t="str">
            <v/>
          </cell>
          <cell r="KH71" t="str">
            <v>0: No</v>
          </cell>
          <cell r="KI71" t="str">
            <v>N/A</v>
          </cell>
          <cell r="KJ71" t="str">
            <v>N/A</v>
          </cell>
          <cell r="KK71" t="str">
            <v>N/A</v>
          </cell>
          <cell r="KL71" t="str">
            <v>N/A</v>
          </cell>
          <cell r="KM71">
            <v>253</v>
          </cell>
          <cell r="KN71">
            <v>352</v>
          </cell>
          <cell r="KO71">
            <v>252</v>
          </cell>
          <cell r="KP71">
            <v>4</v>
          </cell>
          <cell r="KQ71">
            <v>19.23623631718106</v>
          </cell>
          <cell r="KR71">
            <v>19.139343040634461</v>
          </cell>
          <cell r="KS71">
            <v>19.245179953246819</v>
          </cell>
          <cell r="KT71">
            <v>19.419199182308809</v>
          </cell>
          <cell r="KU71">
            <v>19.139343040634461</v>
          </cell>
          <cell r="KV71">
            <v>0</v>
          </cell>
          <cell r="KW71">
            <v>0.27132126234376142</v>
          </cell>
          <cell r="KX71">
            <v>0.27132126234376142</v>
          </cell>
          <cell r="KY71">
            <v>0.27132126234376142</v>
          </cell>
          <cell r="KZ71">
            <v>0.27132126234376136</v>
          </cell>
          <cell r="LA71">
            <v>0.27132126234376142</v>
          </cell>
          <cell r="LB71">
            <v>0</v>
          </cell>
          <cell r="LC71">
            <v>0.12369141445021047</v>
          </cell>
          <cell r="LD71">
            <v>0</v>
          </cell>
          <cell r="LE71">
            <v>0</v>
          </cell>
          <cell r="LF71">
            <v>0</v>
          </cell>
          <cell r="LG71">
            <v>3.1842472389552006</v>
          </cell>
          <cell r="LH71">
            <v>0</v>
          </cell>
          <cell r="LI71">
            <v>16.590958843648682</v>
          </cell>
          <cell r="LJ71">
            <v>16.590958843648682</v>
          </cell>
          <cell r="LK71">
            <v>16.590958843648682</v>
          </cell>
          <cell r="LL71">
            <v>16.590958843648682</v>
          </cell>
          <cell r="LM71">
            <v>16.590958843648682</v>
          </cell>
          <cell r="LN71">
            <v>0</v>
          </cell>
          <cell r="LO71">
            <v>2.3035992001825267</v>
          </cell>
          <cell r="LP71">
            <v>2.2067059236359254</v>
          </cell>
          <cell r="LQ71">
            <v>2.3125428362482836</v>
          </cell>
          <cell r="LR71">
            <v>2.4865620653102791</v>
          </cell>
          <cell r="LS71">
            <v>2.2067059236359254</v>
          </cell>
          <cell r="LT71">
            <v>0</v>
          </cell>
          <cell r="LU71">
            <v>0</v>
          </cell>
          <cell r="LV71">
            <v>0</v>
          </cell>
          <cell r="LW71">
            <v>0</v>
          </cell>
          <cell r="LX71">
            <v>0</v>
          </cell>
          <cell r="LY71">
            <v>0</v>
          </cell>
          <cell r="LZ71">
            <v>0</v>
          </cell>
          <cell r="MA71">
            <v>0.34167827334985112</v>
          </cell>
          <cell r="MB71">
            <v>0.34167827334985118</v>
          </cell>
          <cell r="MC71">
            <v>0.34167827334985112</v>
          </cell>
          <cell r="MD71">
            <v>0.34167827334985112</v>
          </cell>
          <cell r="ME71">
            <v>0.34167827334985118</v>
          </cell>
          <cell r="MF71">
            <v>0</v>
          </cell>
          <cell r="MG71">
            <v>19.139343040634458</v>
          </cell>
          <cell r="MH71">
            <v>19.139343040634461</v>
          </cell>
          <cell r="MI71">
            <v>19.139343040634458</v>
          </cell>
          <cell r="MJ71">
            <v>19.139343040634458</v>
          </cell>
          <cell r="MK71">
            <v>19.139343040634461</v>
          </cell>
          <cell r="ML71">
            <v>0</v>
          </cell>
          <cell r="MM71">
            <v>9.6893276546601126E-2</v>
          </cell>
          <cell r="MN71">
            <v>0</v>
          </cell>
          <cell r="MO71">
            <v>0.10583691261235839</v>
          </cell>
          <cell r="MP71">
            <v>0.27985614167435385</v>
          </cell>
          <cell r="MQ71">
            <v>0</v>
          </cell>
          <cell r="MR71">
            <v>0</v>
          </cell>
          <cell r="MS71">
            <v>2.3337274109103192</v>
          </cell>
          <cell r="MT71">
            <v>0</v>
          </cell>
          <cell r="MU71">
            <v>0</v>
          </cell>
          <cell r="MV71">
            <v>0</v>
          </cell>
          <cell r="MW71">
            <v>0.7802736024320216</v>
          </cell>
          <cell r="MX71">
            <v>0</v>
          </cell>
          <cell r="MY71">
            <v>0</v>
          </cell>
          <cell r="MZ71">
            <v>0</v>
          </cell>
          <cell r="NA71">
            <v>0</v>
          </cell>
          <cell r="NB71">
            <v>2.5333558520520182E-2</v>
          </cell>
          <cell r="NC71">
            <v>7.1092102556986427</v>
          </cell>
          <cell r="ND71" t="str">
            <v/>
          </cell>
          <cell r="NE71">
            <v>0</v>
          </cell>
          <cell r="NF71">
            <v>0</v>
          </cell>
          <cell r="NG71">
            <v>2.761664283714234</v>
          </cell>
          <cell r="NH71" t="str">
            <v>N/A</v>
          </cell>
          <cell r="NI71" t="str">
            <v>N/A</v>
          </cell>
          <cell r="NJ71" t="str">
            <v>N/A</v>
          </cell>
          <cell r="NK71" t="str">
            <v>N/A</v>
          </cell>
          <cell r="NL71">
            <v>0.59532511813579603</v>
          </cell>
          <cell r="NM71">
            <v>210.03546698192872</v>
          </cell>
          <cell r="NN71">
            <v>1939.7164330349601</v>
          </cell>
          <cell r="NO71">
            <v>2303</v>
          </cell>
          <cell r="NP71">
            <v>0</v>
          </cell>
          <cell r="NQ71">
            <v>770</v>
          </cell>
          <cell r="NR71">
            <v>0</v>
          </cell>
          <cell r="NS71">
            <v>25</v>
          </cell>
          <cell r="NT71">
            <v>18.528428667040689</v>
          </cell>
          <cell r="NU71">
            <v>0</v>
          </cell>
          <cell r="NV71">
            <v>32.280274490005382</v>
          </cell>
          <cell r="NW71">
            <v>19.245959857291666</v>
          </cell>
          <cell r="NX71">
            <v>0.27132126234376136</v>
          </cell>
          <cell r="NY71">
            <v>0.13610423061878762</v>
          </cell>
          <cell r="NZ71">
            <v>16.590958843648682</v>
          </cell>
          <cell r="OA71">
            <v>2.3133227402931311</v>
          </cell>
          <cell r="OB71">
            <v>0</v>
          </cell>
          <cell r="OC71">
            <v>0.34167827334985112</v>
          </cell>
          <cell r="OD71">
            <v>19.139343040634458</v>
          </cell>
          <cell r="OE71">
            <v>0.10661681665720596</v>
          </cell>
          <cell r="OF71">
            <v>2.3337274109103188</v>
          </cell>
          <cell r="OG71">
            <v>0</v>
          </cell>
          <cell r="OH71">
            <v>0</v>
          </cell>
          <cell r="OI71">
            <v>0</v>
          </cell>
          <cell r="OJ71">
            <v>0.78027360243202148</v>
          </cell>
          <cell r="OK71">
            <v>0</v>
          </cell>
          <cell r="OL71">
            <v>0</v>
          </cell>
          <cell r="OM71">
            <v>0</v>
          </cell>
          <cell r="ON71">
            <v>0</v>
          </cell>
          <cell r="OO71">
            <v>2.787585950566809E-2</v>
          </cell>
          <cell r="OP71">
            <v>11.405734350384813</v>
          </cell>
          <cell r="OQ71">
            <v>11.405734350384812</v>
          </cell>
          <cell r="OR71">
            <v>11.405734350384815</v>
          </cell>
          <cell r="OS71">
            <v>11.405734350384815</v>
          </cell>
          <cell r="OT71">
            <v>11.405734350384813</v>
          </cell>
          <cell r="OU71">
            <v>11.405734350384812</v>
          </cell>
          <cell r="OV71">
            <v>11.405734350384815</v>
          </cell>
          <cell r="OW71">
            <v>6.6174578171317435</v>
          </cell>
          <cell r="OX71">
            <v>6.6174578171317444</v>
          </cell>
          <cell r="OY71">
            <v>6.6174578171317435</v>
          </cell>
          <cell r="OZ71">
            <v>6.6174578171317435</v>
          </cell>
          <cell r="PA71">
            <v>6.6174578171317444</v>
          </cell>
          <cell r="PB71">
            <v>0</v>
          </cell>
          <cell r="PC71">
            <v>10.835447632865572</v>
          </cell>
          <cell r="PD71">
            <v>0</v>
          </cell>
          <cell r="PE71">
            <v>10.835447632865572</v>
          </cell>
          <cell r="PF71">
            <v>10.835447632865572</v>
          </cell>
          <cell r="PG71">
            <v>10.835447632865572</v>
          </cell>
          <cell r="PH71">
            <v>10.835447632865572</v>
          </cell>
          <cell r="PI71">
            <v>0.57028671751924065</v>
          </cell>
          <cell r="PJ71">
            <v>0</v>
          </cell>
          <cell r="PK71">
            <v>0.57028671751924087</v>
          </cell>
          <cell r="PL71">
            <v>0.57028671751924065</v>
          </cell>
          <cell r="PM71">
            <v>0.57028671751924065</v>
          </cell>
          <cell r="PN71">
            <v>0.57028671751924076</v>
          </cell>
          <cell r="PO71">
            <v>0</v>
          </cell>
          <cell r="PP71">
            <v>0.8</v>
          </cell>
          <cell r="PQ71">
            <v>0.8</v>
          </cell>
          <cell r="PR71">
            <v>1</v>
          </cell>
          <cell r="PS71">
            <v>1</v>
          </cell>
          <cell r="PT71" t="str">
            <v>1: Yes</v>
          </cell>
          <cell r="PU71" t="str">
            <v>1: Yes</v>
          </cell>
          <cell r="PV71">
            <v>1</v>
          </cell>
          <cell r="PW71" t="str">
            <v>1: Yes</v>
          </cell>
          <cell r="PX71" t="str">
            <v>1: Only patients with CD4 &lt;</v>
          </cell>
          <cell r="PY71">
            <v>1</v>
          </cell>
          <cell r="PZ71" t="str">
            <v>0: No</v>
          </cell>
          <cell r="QA71" t="str">
            <v>N/A</v>
          </cell>
          <cell r="QB71" t="str">
            <v>N/A</v>
          </cell>
          <cell r="QC71">
            <v>5.6759685918237523E-3</v>
          </cell>
          <cell r="QD71">
            <v>2.7238796095885077E-2</v>
          </cell>
          <cell r="QE71">
            <v>1.2143584400112752</v>
          </cell>
          <cell r="QF71">
            <v>9.9175212079963947E-3</v>
          </cell>
          <cell r="QG71">
            <v>2.0072336423151982</v>
          </cell>
          <cell r="QH71">
            <v>0</v>
          </cell>
          <cell r="QI71">
            <v>1.3319312623163873</v>
          </cell>
          <cell r="QJ71">
            <v>6.6174578171317435</v>
          </cell>
          <cell r="QK71">
            <v>0.19192090271450454</v>
          </cell>
          <cell r="QL71">
            <v>5.6759685918237523E-3</v>
          </cell>
          <cell r="QM71">
            <v>2.7238796095885077E-2</v>
          </cell>
          <cell r="QN71">
            <v>1.2143584400112752</v>
          </cell>
          <cell r="QO71">
            <v>9.9175212079963947E-3</v>
          </cell>
          <cell r="QP71">
            <v>2.0072336423151982</v>
          </cell>
          <cell r="QQ71">
            <v>0</v>
          </cell>
          <cell r="QR71">
            <v>1.3319312623163875</v>
          </cell>
          <cell r="QS71">
            <v>6.6174578171317444</v>
          </cell>
          <cell r="QT71">
            <v>0.19192090271450454</v>
          </cell>
          <cell r="QU71">
            <v>5.6759685918237514E-3</v>
          </cell>
          <cell r="QV71">
            <v>2.7238796095885073E-2</v>
          </cell>
          <cell r="QW71">
            <v>1.214358440011275</v>
          </cell>
          <cell r="QX71">
            <v>9.9175212079963913E-3</v>
          </cell>
          <cell r="QY71">
            <v>2.0072336423151977</v>
          </cell>
          <cell r="QZ71">
            <v>0</v>
          </cell>
          <cell r="RA71">
            <v>1.331931262316387</v>
          </cell>
          <cell r="RB71">
            <v>6.6174578171317435</v>
          </cell>
          <cell r="RC71">
            <v>0.19192090271450452</v>
          </cell>
          <cell r="RD71">
            <v>0.44841812903005596</v>
          </cell>
          <cell r="RE71">
            <v>0.49341827578274694</v>
          </cell>
          <cell r="RF71">
            <v>0.44841812903005596</v>
          </cell>
          <cell r="RG71">
            <v>0.44841812903005596</v>
          </cell>
          <cell r="RH71">
            <v>0.4484181290300559</v>
          </cell>
          <cell r="RI71">
            <v>0.44841812903005601</v>
          </cell>
          <cell r="RJ71">
            <v>0</v>
          </cell>
          <cell r="RK71">
            <v>0.42599722257855305</v>
          </cell>
          <cell r="RL71">
            <v>0.4259972225785531</v>
          </cell>
          <cell r="RM71">
            <v>0.42599722257855305</v>
          </cell>
          <cell r="RN71">
            <v>0.4259972225785531</v>
          </cell>
          <cell r="RO71">
            <v>0.4259972225785531</v>
          </cell>
          <cell r="RP71">
            <v>0</v>
          </cell>
          <cell r="RQ71">
            <v>2.2420906451502794E-2</v>
          </cell>
          <cell r="RR71">
            <v>2.2420906451502798E-2</v>
          </cell>
          <cell r="RS71">
            <v>2.2420906451502798E-2</v>
          </cell>
          <cell r="RT71">
            <v>2.2420906451502798E-2</v>
          </cell>
          <cell r="RU71">
            <v>2.2420906451502801E-2</v>
          </cell>
          <cell r="RV71">
            <v>0</v>
          </cell>
          <cell r="RW71">
            <v>19.981686502079945</v>
          </cell>
          <cell r="RX71">
            <v>19.040185310388907</v>
          </cell>
          <cell r="RY71">
            <v>20.878729386754706</v>
          </cell>
          <cell r="RZ71">
            <v>18.298894047058411</v>
          </cell>
          <cell r="SA71">
            <v>25.632455387695085</v>
          </cell>
          <cell r="SB71">
            <v>30.412738517132329</v>
          </cell>
          <cell r="SC71">
            <v>0</v>
          </cell>
          <cell r="SD71">
            <v>2.064864012718068</v>
          </cell>
          <cell r="SE71">
            <v>2.4110889624629928</v>
          </cell>
          <cell r="SF71">
            <v>1.8765142984672858</v>
          </cell>
          <cell r="SG71">
            <v>3.3961213947962605</v>
          </cell>
          <cell r="SH71">
            <v>4.3866568016118359</v>
          </cell>
          <cell r="SI71">
            <v>0</v>
          </cell>
          <cell r="SJ71">
            <v>11.527835745870995</v>
          </cell>
          <cell r="SK71">
            <v>11.910958885451087</v>
          </cell>
          <cell r="SL71">
            <v>11.319413060227065</v>
          </cell>
          <cell r="SM71">
            <v>13.000969060459465</v>
          </cell>
          <cell r="SN71">
            <v>14.097068677786329</v>
          </cell>
          <cell r="SO71">
            <v>0</v>
          </cell>
          <cell r="SP71">
            <v>1.8717207540080183</v>
          </cell>
          <cell r="SQ71">
            <v>2.1855605129468754</v>
          </cell>
          <cell r="SR71">
            <v>1.700988896121354</v>
          </cell>
          <cell r="SS71">
            <v>3.0784549774797858</v>
          </cell>
          <cell r="ST71">
            <v>3.9763376792447231</v>
          </cell>
          <cell r="SU71">
            <v>0</v>
          </cell>
          <cell r="SV71">
            <v>0</v>
          </cell>
          <cell r="SW71">
            <v>0</v>
          </cell>
          <cell r="SX71">
            <v>0</v>
          </cell>
          <cell r="SY71">
            <v>0</v>
          </cell>
          <cell r="SZ71">
            <v>0</v>
          </cell>
          <cell r="TA71">
            <v>0</v>
          </cell>
          <cell r="TB71">
            <v>0</v>
          </cell>
          <cell r="TC71">
            <v>0</v>
          </cell>
          <cell r="TD71">
            <v>0</v>
          </cell>
          <cell r="TE71">
            <v>0</v>
          </cell>
          <cell r="TF71">
            <v>0</v>
          </cell>
          <cell r="TG71">
            <v>0</v>
          </cell>
          <cell r="TH71">
            <v>1.8717207540080183</v>
          </cell>
          <cell r="TI71">
            <v>2.1855605129468754</v>
          </cell>
          <cell r="TJ71">
            <v>1.700988896121354</v>
          </cell>
          <cell r="TK71">
            <v>3.0784549774797858</v>
          </cell>
          <cell r="TL71">
            <v>3.9763376792447231</v>
          </cell>
          <cell r="TM71">
            <v>0</v>
          </cell>
          <cell r="TN71">
            <v>1.8717207540080183</v>
          </cell>
          <cell r="TO71">
            <v>2.1855605129468754</v>
          </cell>
          <cell r="TP71">
            <v>1.700988896121354</v>
          </cell>
          <cell r="TQ71">
            <v>3.0784549774797858</v>
          </cell>
          <cell r="TR71">
            <v>3.9763376792447231</v>
          </cell>
          <cell r="TS71">
            <v>0</v>
          </cell>
          <cell r="TT71">
            <v>0</v>
          </cell>
          <cell r="TU71">
            <v>0</v>
          </cell>
          <cell r="TV71">
            <v>0</v>
          </cell>
          <cell r="TW71">
            <v>0</v>
          </cell>
          <cell r="TX71">
            <v>0</v>
          </cell>
          <cell r="TY71">
            <v>0</v>
          </cell>
          <cell r="TZ71">
            <v>3.5249606398292701</v>
          </cell>
          <cell r="UA71">
            <v>3.5249606398292697</v>
          </cell>
          <cell r="UB71">
            <v>2</v>
          </cell>
          <cell r="UC71">
            <v>730</v>
          </cell>
          <cell r="UD71">
            <v>1</v>
          </cell>
          <cell r="UE71">
            <v>240</v>
          </cell>
          <cell r="UF71">
            <v>1</v>
          </cell>
          <cell r="UG71">
            <v>20</v>
          </cell>
          <cell r="UH71">
            <v>0</v>
          </cell>
          <cell r="UI71">
            <v>0</v>
          </cell>
          <cell r="UJ71">
            <v>0.73894070719091565</v>
          </cell>
          <cell r="UK71">
            <v>0.73894070719091565</v>
          </cell>
          <cell r="UL71">
            <v>0.73894070719091587</v>
          </cell>
          <cell r="UM71">
            <v>0.73894070719091576</v>
          </cell>
          <cell r="UN71">
            <v>0.73894070719091587</v>
          </cell>
          <cell r="UO71">
            <v>0.73894070719091587</v>
          </cell>
          <cell r="UP71">
            <v>0</v>
          </cell>
          <cell r="UQ71">
            <v>0.28079746873254796</v>
          </cell>
          <cell r="UR71">
            <v>0.28079746873254802</v>
          </cell>
          <cell r="US71">
            <v>0.28079746873254796</v>
          </cell>
          <cell r="UT71">
            <v>0.28079746873254802</v>
          </cell>
          <cell r="UU71">
            <v>0.28079746873254802</v>
          </cell>
          <cell r="UV71">
            <v>0</v>
          </cell>
          <cell r="UW71">
            <v>0.19212458386963807</v>
          </cell>
          <cell r="UX71">
            <v>0.19212458386963807</v>
          </cell>
          <cell r="UY71">
            <v>0.19212458386963813</v>
          </cell>
          <cell r="UZ71">
            <v>0.1921245838696381</v>
          </cell>
          <cell r="VA71">
            <v>0.19212458386963813</v>
          </cell>
          <cell r="VB71">
            <v>0.19212458386963813</v>
          </cell>
          <cell r="VC71">
            <v>0</v>
          </cell>
          <cell r="VD71">
            <v>0.12096459376715291</v>
          </cell>
          <cell r="VE71">
            <v>0.12096459376715292</v>
          </cell>
          <cell r="VF71">
            <v>0.12096459376715291</v>
          </cell>
          <cell r="VG71">
            <v>0.12096459376715293</v>
          </cell>
          <cell r="VH71">
            <v>0.12096459376715293</v>
          </cell>
          <cell r="VI71">
            <v>0</v>
          </cell>
          <cell r="VJ71">
            <v>0</v>
          </cell>
          <cell r="VK71">
            <v>0</v>
          </cell>
          <cell r="VL71">
            <v>0</v>
          </cell>
          <cell r="VM71">
            <v>0</v>
          </cell>
          <cell r="VN71">
            <v>0</v>
          </cell>
          <cell r="VO71">
            <v>0</v>
          </cell>
          <cell r="VP71">
            <v>0</v>
          </cell>
          <cell r="VQ71">
            <v>0</v>
          </cell>
          <cell r="VR71">
            <v>0</v>
          </cell>
          <cell r="VS71">
            <v>0</v>
          </cell>
          <cell r="VT71">
            <v>0</v>
          </cell>
          <cell r="VU71">
            <v>0</v>
          </cell>
          <cell r="VV71">
            <v>0.14778814143818314</v>
          </cell>
          <cell r="VW71">
            <v>0.14778814143818317</v>
          </cell>
          <cell r="VX71">
            <v>0.14778814143818317</v>
          </cell>
          <cell r="VY71">
            <v>0.14778814143818317</v>
          </cell>
          <cell r="VZ71">
            <v>0.1477881414381832</v>
          </cell>
          <cell r="WA71">
            <v>0</v>
          </cell>
          <cell r="WB71">
            <v>0</v>
          </cell>
          <cell r="WC71">
            <v>0</v>
          </cell>
          <cell r="WD71">
            <v>0</v>
          </cell>
          <cell r="WE71">
            <v>0</v>
          </cell>
          <cell r="WF71">
            <v>0</v>
          </cell>
          <cell r="WG71">
            <v>0</v>
          </cell>
          <cell r="WH71">
            <v>0</v>
          </cell>
          <cell r="WI71">
            <v>0</v>
          </cell>
          <cell r="WJ71">
            <v>0</v>
          </cell>
          <cell r="WK71">
            <v>0</v>
          </cell>
          <cell r="WL71">
            <v>0</v>
          </cell>
          <cell r="WM71">
            <v>0</v>
          </cell>
          <cell r="WN71">
            <v>0.19212458386963807</v>
          </cell>
          <cell r="WO71">
            <v>2.9099235518388329</v>
          </cell>
          <cell r="WP71">
            <v>2.8609592853473167</v>
          </cell>
          <cell r="WQ71">
            <v>3.3978433999700299</v>
          </cell>
          <cell r="WR71">
            <v>2.6444904452978362</v>
          </cell>
          <cell r="WS71">
            <v>4.7860070061527651</v>
          </cell>
          <cell r="WT71">
            <v>6.1819257162806549</v>
          </cell>
          <cell r="WU71">
            <v>0</v>
          </cell>
          <cell r="WV71">
            <v>1.1696376114997156</v>
          </cell>
          <cell r="WW71">
            <v>1.3657559615542556</v>
          </cell>
          <cell r="WX71">
            <v>1.062947336234108</v>
          </cell>
          <cell r="WY71">
            <v>1.9237253843868225</v>
          </cell>
          <cell r="WZ71">
            <v>2.4848119548329786</v>
          </cell>
          <cell r="XA71">
            <v>0</v>
          </cell>
          <cell r="XB71">
            <v>0.16526653032767447</v>
          </cell>
          <cell r="XC71">
            <v>0.19297750587123921</v>
          </cell>
          <cell r="XD71">
            <v>0.15019149217953962</v>
          </cell>
          <cell r="XE71">
            <v>0.27181702815903269</v>
          </cell>
          <cell r="XF71">
            <v>0.35109699470541722</v>
          </cell>
          <cell r="XG71">
            <v>0</v>
          </cell>
          <cell r="XH71">
            <v>0.16526653032767447</v>
          </cell>
          <cell r="XI71">
            <v>0.19297750587123921</v>
          </cell>
          <cell r="XJ71">
            <v>0.15019149217953962</v>
          </cell>
          <cell r="XK71">
            <v>0.27181702815903269</v>
          </cell>
          <cell r="XL71">
            <v>0.35109699470541722</v>
          </cell>
          <cell r="XM71">
            <v>0</v>
          </cell>
          <cell r="XN71">
            <v>0</v>
          </cell>
          <cell r="XO71">
            <v>0</v>
          </cell>
          <cell r="XP71">
            <v>0</v>
          </cell>
          <cell r="XQ71">
            <v>0</v>
          </cell>
          <cell r="XR71">
            <v>0</v>
          </cell>
          <cell r="XS71">
            <v>0</v>
          </cell>
          <cell r="XT71">
            <v>0</v>
          </cell>
          <cell r="XU71">
            <v>0</v>
          </cell>
          <cell r="XV71">
            <v>0</v>
          </cell>
          <cell r="XW71">
            <v>0</v>
          </cell>
          <cell r="XX71">
            <v>0</v>
          </cell>
          <cell r="XY71">
            <v>0</v>
          </cell>
          <cell r="XZ71">
            <v>0.16526653032767447</v>
          </cell>
          <cell r="YA71">
            <v>0.19297750587123921</v>
          </cell>
          <cell r="YB71">
            <v>0.15019149217953962</v>
          </cell>
          <cell r="YC71">
            <v>0.27181702815903269</v>
          </cell>
          <cell r="YD71">
            <v>0.35109699470541722</v>
          </cell>
          <cell r="YE71">
            <v>0</v>
          </cell>
          <cell r="YF71">
            <v>1.084917929946754</v>
          </cell>
          <cell r="YG71">
            <v>1.2668309534967803</v>
          </cell>
          <cell r="YH71">
            <v>0.98595548940228706</v>
          </cell>
          <cell r="YI71">
            <v>1.7843853013061917</v>
          </cell>
          <cell r="YJ71">
            <v>2.3048310141871649</v>
          </cell>
          <cell r="YK71">
            <v>0</v>
          </cell>
          <cell r="YL71">
            <v>0.15956841940933958</v>
          </cell>
          <cell r="YM71">
            <v>0.18632396730527701</v>
          </cell>
          <cell r="YN71">
            <v>0.1450131431228224</v>
          </cell>
          <cell r="YO71">
            <v>0.26244523598265296</v>
          </cell>
          <cell r="YP71">
            <v>0.33899176314426005</v>
          </cell>
          <cell r="YQ71">
            <v>0</v>
          </cell>
          <cell r="YR71">
            <v>1.1399774119330293</v>
          </cell>
          <cell r="YS71">
            <v>1.0023936673649678</v>
          </cell>
          <cell r="YT71">
            <v>0</v>
          </cell>
          <cell r="YU71">
            <v>0</v>
          </cell>
          <cell r="YV71">
            <v>0.26130111022042585</v>
          </cell>
          <cell r="YW71">
            <v>0.19774138070734923</v>
          </cell>
          <cell r="YX71">
            <v>0.24835375791220651</v>
          </cell>
          <cell r="YY71">
            <v>6.0156223700854099E-2</v>
          </cell>
          <cell r="YZ71">
            <v>0.16526653032767447</v>
          </cell>
          <cell r="ZA71">
            <v>1.1207954104825362</v>
          </cell>
          <cell r="ZB71">
            <v>0.98552673949421643</v>
          </cell>
          <cell r="ZC71">
            <v>0</v>
          </cell>
          <cell r="ZD71">
            <v>0</v>
          </cell>
          <cell r="ZE71">
            <v>0.25690428777219454</v>
          </cell>
          <cell r="ZF71">
            <v>0.19441405561139044</v>
          </cell>
          <cell r="ZG71">
            <v>0.24417479603573441</v>
          </cell>
          <cell r="ZH71">
            <v>5.9143995951245164E-2</v>
          </cell>
          <cell r="ZI71">
            <v>0.16248564818801178</v>
          </cell>
          <cell r="ZJ71">
            <v>3.7499999999999999E-2</v>
          </cell>
          <cell r="ZK71">
            <v>0.72753845790401184</v>
          </cell>
          <cell r="ZL71">
            <v>0.72753845790401184</v>
          </cell>
          <cell r="ZM71">
            <v>0.72753845790401195</v>
          </cell>
          <cell r="ZN71">
            <v>0.72753845790401184</v>
          </cell>
          <cell r="ZO71">
            <v>0.72753845790401184</v>
          </cell>
          <cell r="ZP71">
            <v>0.72753845790401195</v>
          </cell>
          <cell r="ZQ71">
            <v>0</v>
          </cell>
          <cell r="ZR71">
            <v>15</v>
          </cell>
          <cell r="ZS71">
            <v>44</v>
          </cell>
          <cell r="ZT71">
            <v>59</v>
          </cell>
          <cell r="ZU71">
            <v>0</v>
          </cell>
          <cell r="ZV71">
            <v>0.32147517249557117</v>
          </cell>
          <cell r="ZW71">
            <v>0.32147517249557117</v>
          </cell>
        </row>
        <row r="72">
          <cell r="A72" t="str">
            <v>Ethiopia_39</v>
          </cell>
          <cell r="B72" t="str">
            <v>Ethiopia</v>
          </cell>
          <cell r="C72" t="str">
            <v>Shire(Civil) HP</v>
          </cell>
          <cell r="D72" t="str">
            <v>Hospital</v>
          </cell>
          <cell r="E72" t="str">
            <v>Secondary</v>
          </cell>
          <cell r="F72" t="str">
            <v>Urban</v>
          </cell>
          <cell r="G72" t="str">
            <v>No</v>
          </cell>
          <cell r="H72">
            <v>38908</v>
          </cell>
          <cell r="I72">
            <v>830000</v>
          </cell>
          <cell r="J72">
            <v>45764</v>
          </cell>
          <cell r="K72">
            <v>140</v>
          </cell>
          <cell r="L72" t="str">
            <v>Unknown</v>
          </cell>
          <cell r="M72" t="str">
            <v>USD</v>
          </cell>
          <cell r="N72">
            <v>1</v>
          </cell>
          <cell r="O72">
            <v>0</v>
          </cell>
          <cell r="P72">
            <v>0</v>
          </cell>
          <cell r="Q72">
            <v>0</v>
          </cell>
          <cell r="R72">
            <v>1</v>
          </cell>
          <cell r="S72">
            <v>0</v>
          </cell>
          <cell r="T72">
            <v>45764</v>
          </cell>
          <cell r="U72" t="str">
            <v>Jul-10</v>
          </cell>
          <cell r="V72" t="str">
            <v>Jun-11</v>
          </cell>
          <cell r="W72">
            <v>84.916666666666671</v>
          </cell>
          <cell r="X72">
            <v>842.91666666666663</v>
          </cell>
          <cell r="Y72">
            <v>1.6666666666666667</v>
          </cell>
          <cell r="Z72">
            <v>44.333333333333336</v>
          </cell>
          <cell r="AA72">
            <v>0</v>
          </cell>
          <cell r="AB72">
            <v>973.83333333333337</v>
          </cell>
          <cell r="AC72">
            <v>888.91666666666663</v>
          </cell>
          <cell r="AD72">
            <v>6.6322094814307722</v>
          </cell>
          <cell r="AE72">
            <v>15.053226082491868</v>
          </cell>
          <cell r="AF72">
            <v>10</v>
          </cell>
          <cell r="AG72">
            <v>6</v>
          </cell>
          <cell r="AH72">
            <v>12</v>
          </cell>
          <cell r="AI72">
            <v>12</v>
          </cell>
          <cell r="AJ72">
            <v>0</v>
          </cell>
          <cell r="AK72">
            <v>13</v>
          </cell>
          <cell r="AL72">
            <v>15</v>
          </cell>
          <cell r="AM72">
            <v>15</v>
          </cell>
          <cell r="AN72">
            <v>20</v>
          </cell>
          <cell r="AO72">
            <v>0</v>
          </cell>
          <cell r="AP72">
            <v>8</v>
          </cell>
          <cell r="AQ72">
            <v>6</v>
          </cell>
          <cell r="AR72">
            <v>12</v>
          </cell>
          <cell r="AS72">
            <v>12</v>
          </cell>
          <cell r="AT72">
            <v>0</v>
          </cell>
          <cell r="AU72">
            <v>4</v>
          </cell>
          <cell r="AV72">
            <v>3</v>
          </cell>
          <cell r="AW72">
            <v>2</v>
          </cell>
          <cell r="AX72">
            <v>14</v>
          </cell>
          <cell r="AY72">
            <v>0</v>
          </cell>
          <cell r="AZ72">
            <v>123219.5</v>
          </cell>
          <cell r="BA72" t="str">
            <v>1: Yes</v>
          </cell>
          <cell r="BB72">
            <v>0.14499999999999999</v>
          </cell>
          <cell r="BC72">
            <v>6.0999999999999999E-2</v>
          </cell>
          <cell r="BD72">
            <v>1E-3</v>
          </cell>
          <cell r="BE72">
            <v>8.199999999999999E-2</v>
          </cell>
          <cell r="BF72" t="str">
            <v>N/A</v>
          </cell>
          <cell r="BG72" t="str">
            <v>N/A</v>
          </cell>
          <cell r="BH72" t="str">
            <v>1: Yes</v>
          </cell>
          <cell r="BI72" t="str">
            <v>N_INITIATION,N_STAGE,N_MONITORING,N_OTHER: Initiation, WHO Staging, Routine clinical monitoring, Other (please specify):</v>
          </cell>
          <cell r="BJ72" t="str">
            <v>The medical doctor do visit the ART clinic, but there are no medical doctors located in the ART clinic. There are two medical doctors, and one internist, which do random chart checks.</v>
          </cell>
          <cell r="BK72" t="str">
            <v>1: Yes</v>
          </cell>
          <cell r="BL72">
            <v>0.38377028744796993</v>
          </cell>
          <cell r="BM72" t="str">
            <v>1: Yes</v>
          </cell>
          <cell r="BN72">
            <v>0.14499999999999999</v>
          </cell>
          <cell r="BO72">
            <v>6.0999999999999999E-2</v>
          </cell>
          <cell r="BP72">
            <v>1E-3</v>
          </cell>
          <cell r="BQ72">
            <v>8.199999999999999E-2</v>
          </cell>
          <cell r="BR72" t="str">
            <v>N/A</v>
          </cell>
          <cell r="BS72" t="str">
            <v>N/A</v>
          </cell>
          <cell r="BT72" t="str">
            <v>0: No</v>
          </cell>
          <cell r="BU72" t="str">
            <v>0: No</v>
          </cell>
          <cell r="BV72" t="str">
            <v>0: No</v>
          </cell>
          <cell r="BW72" t="str">
            <v>0: No</v>
          </cell>
          <cell r="BX72" t="str">
            <v>0: No</v>
          </cell>
          <cell r="BY72" t="str">
            <v>0: No</v>
          </cell>
          <cell r="BZ72" t="str">
            <v>1: Yes</v>
          </cell>
          <cell r="CA72" t="str">
            <v>Medical Record Numbers, assigned at a first come first served basis.</v>
          </cell>
          <cell r="CB72" t="str">
            <v>All the ART and Pre-ART charts are in the ART clinic, in the ART database room. The ART database was used to do the sampling. There were patients that did not have medical record numbers, which is how the charts were organized, therefore, they were not included in the sampling. The medical record number is something that the facility started in the last two years, and if the patient had not come to the facility in that time period they were not given a new medical record number. For new patients, all of transfer ins were not included in the sampling, therefore, there were no rejections based on this criteria. The patient charts of patients that had died were stored in a different location; we were only able to get a hold of a few but many of them did not meet the acceptance criteria.</v>
          </cell>
          <cell r="CC72">
            <v>16.029636324863326</v>
          </cell>
          <cell r="CD72">
            <v>20.523143303184668</v>
          </cell>
          <cell r="CE72">
            <v>15.600379400619449</v>
          </cell>
          <cell r="CF72">
            <v>9.7033285627889558</v>
          </cell>
          <cell r="CG72">
            <v>12.423413643085294</v>
          </cell>
          <cell r="CH72">
            <v>9.4434835551183873</v>
          </cell>
          <cell r="CI72">
            <v>8.2822757620568641</v>
          </cell>
          <cell r="CJ72">
            <v>15.644298661662965</v>
          </cell>
          <cell r="CK72">
            <v>31.288597323325931</v>
          </cell>
          <cell r="CL72">
            <v>0</v>
          </cell>
          <cell r="CM72">
            <v>6.3263077620743706</v>
          </cell>
          <cell r="CN72">
            <v>8.0997296600993725</v>
          </cell>
          <cell r="CO72">
            <v>6.1568958455010616</v>
          </cell>
          <cell r="CP72">
            <v>5.3998197733995807</v>
          </cell>
          <cell r="CQ72">
            <v>10.199659571976989</v>
          </cell>
          <cell r="CR72">
            <v>20.399319143953971</v>
          </cell>
          <cell r="CS72">
            <v>0</v>
          </cell>
          <cell r="CT72">
            <v>9.4434835551183873</v>
          </cell>
          <cell r="CU72">
            <v>8.2968036809510046</v>
          </cell>
          <cell r="CV72">
            <v>31.288597323325931</v>
          </cell>
          <cell r="CW72">
            <v>6.1568958455010616</v>
          </cell>
          <cell r="CX72">
            <v>5.4092915835595754</v>
          </cell>
          <cell r="CY72">
            <v>20.399319143953971</v>
          </cell>
          <cell r="CZ72">
            <v>5.5024992240024906</v>
          </cell>
          <cell r="DA72">
            <v>7.0449870359631124</v>
          </cell>
          <cell r="DB72">
            <v>4.6966580239754094</v>
          </cell>
          <cell r="DC72">
            <v>8.8714651563979938</v>
          </cell>
          <cell r="DD72">
            <v>17.742930312795991</v>
          </cell>
          <cell r="DE72">
            <v>0</v>
          </cell>
          <cell r="DF72">
            <v>0.65480273706558578</v>
          </cell>
          <cell r="DG72">
            <v>0.83836028065528478</v>
          </cell>
          <cell r="DH72">
            <v>0.55890685377018989</v>
          </cell>
          <cell r="DI72">
            <v>1.0557129460103587</v>
          </cell>
          <cell r="DJ72">
            <v>2.1114258920207174</v>
          </cell>
          <cell r="DK72">
            <v>0</v>
          </cell>
          <cell r="DL72">
            <v>2.2539487260021072</v>
          </cell>
          <cell r="DM72">
            <v>2.8857867866921914</v>
          </cell>
          <cell r="DN72">
            <v>1.9238578577947942</v>
          </cell>
          <cell r="DO72">
            <v>3.6339537313901666</v>
          </cell>
          <cell r="DP72">
            <v>7.2679074627803333</v>
          </cell>
          <cell r="DQ72">
            <v>0</v>
          </cell>
          <cell r="DR72">
            <v>0</v>
          </cell>
          <cell r="DS72">
            <v>0</v>
          </cell>
          <cell r="DT72">
            <v>0</v>
          </cell>
          <cell r="DU72">
            <v>0</v>
          </cell>
          <cell r="DV72">
            <v>0</v>
          </cell>
          <cell r="DW72">
            <v>0</v>
          </cell>
          <cell r="DX72">
            <v>0</v>
          </cell>
          <cell r="DY72">
            <v>0</v>
          </cell>
          <cell r="DZ72">
            <v>0</v>
          </cell>
          <cell r="EA72">
            <v>0</v>
          </cell>
          <cell r="EB72">
            <v>0</v>
          </cell>
          <cell r="EC72">
            <v>0</v>
          </cell>
          <cell r="ED72">
            <v>6.2812969425705099</v>
          </cell>
          <cell r="EE72">
            <v>8.0421011849331183</v>
          </cell>
          <cell r="EF72">
            <v>5.3614007899554128</v>
          </cell>
          <cell r="EG72">
            <v>10.127090381026891</v>
          </cell>
          <cell r="EH72">
            <v>20.254180762053782</v>
          </cell>
          <cell r="EI72">
            <v>0</v>
          </cell>
          <cell r="EJ72">
            <v>0.68350435457987846</v>
          </cell>
          <cell r="EK72">
            <v>0.8751076776230724</v>
          </cell>
          <cell r="EL72">
            <v>0.58340511841538178</v>
          </cell>
          <cell r="EM72">
            <v>1.1019874458957211</v>
          </cell>
          <cell r="EN72">
            <v>2.2039748917914421</v>
          </cell>
          <cell r="EO72">
            <v>0</v>
          </cell>
          <cell r="EP72">
            <v>0.65358434064275217</v>
          </cell>
          <cell r="EQ72">
            <v>0.83680033731788572</v>
          </cell>
          <cell r="ER72">
            <v>0.55786689154525726</v>
          </cell>
          <cell r="ES72">
            <v>1.053748572918819</v>
          </cell>
          <cell r="ET72">
            <v>2.1074971458376384</v>
          </cell>
          <cell r="EU72">
            <v>0</v>
          </cell>
          <cell r="EV72">
            <v>0.1232243710422728</v>
          </cell>
          <cell r="EW72">
            <v>0</v>
          </cell>
          <cell r="EX72">
            <v>3.2449084374465174</v>
          </cell>
          <cell r="EY72">
            <v>0</v>
          </cell>
          <cell r="EZ72">
            <v>2.1050830053054934</v>
          </cell>
          <cell r="FA72">
            <v>0.49351360602430255</v>
          </cell>
          <cell r="FB72">
            <v>0</v>
          </cell>
          <cell r="FC72">
            <v>3.08060927605682</v>
          </cell>
          <cell r="FD72">
            <v>0</v>
          </cell>
          <cell r="FE72">
            <v>9.047338695875407</v>
          </cell>
          <cell r="FF72">
            <v>3.08060927605682</v>
          </cell>
          <cell r="FG72">
            <v>0.71880883107992477</v>
          </cell>
          <cell r="FH72">
            <v>3.799418107136745</v>
          </cell>
          <cell r="FI72">
            <v>0.15776723651694741</v>
          </cell>
          <cell r="FJ72">
            <v>0</v>
          </cell>
          <cell r="FK72">
            <v>4.1545372282796142</v>
          </cell>
          <cell r="FL72">
            <v>0</v>
          </cell>
          <cell r="FM72">
            <v>2.6951902904978513</v>
          </cell>
          <cell r="FN72">
            <v>0.63185778225037437</v>
          </cell>
          <cell r="FO72">
            <v>0</v>
          </cell>
          <cell r="FP72">
            <v>3.9441809129236849</v>
          </cell>
          <cell r="FQ72">
            <v>0</v>
          </cell>
          <cell r="FR72">
            <v>11.583533450468472</v>
          </cell>
          <cell r="FS72">
            <v>3.9441809129236849</v>
          </cell>
          <cell r="FT72">
            <v>0.9203088796821931</v>
          </cell>
          <cell r="FU72">
            <v>4.8644897926058777</v>
          </cell>
          <cell r="FV72">
            <v>0.11992455104427024</v>
          </cell>
          <cell r="FW72">
            <v>0</v>
          </cell>
          <cell r="FX72">
            <v>3.1580131774991158</v>
          </cell>
          <cell r="FY72">
            <v>0</v>
          </cell>
          <cell r="FZ72">
            <v>2.0487110803396167</v>
          </cell>
          <cell r="GA72">
            <v>0.48029782693230227</v>
          </cell>
          <cell r="GB72">
            <v>0</v>
          </cell>
          <cell r="GC72">
            <v>2.9981137761067558</v>
          </cell>
          <cell r="GD72">
            <v>0</v>
          </cell>
          <cell r="GE72">
            <v>8.8050604119220601</v>
          </cell>
          <cell r="GF72">
            <v>2.9981137761067558</v>
          </cell>
          <cell r="GG72">
            <v>0.69955988109157641</v>
          </cell>
          <cell r="GH72">
            <v>3.6976736571983322</v>
          </cell>
          <cell r="GI72">
            <v>2902.9762538996583</v>
          </cell>
          <cell r="GJ72">
            <v>0</v>
          </cell>
          <cell r="GK72">
            <v>990.64949288955063</v>
          </cell>
          <cell r="GL72">
            <v>0</v>
          </cell>
          <cell r="GM72">
            <v>1784.5339487166718</v>
          </cell>
          <cell r="GN72">
            <v>1326.8180027306901</v>
          </cell>
          <cell r="GO72">
            <v>0</v>
          </cell>
          <cell r="GP72">
            <v>568.69965135382256</v>
          </cell>
          <cell r="GQ72" t="str">
            <v/>
          </cell>
          <cell r="GR72">
            <v>1778.9132250143102</v>
          </cell>
          <cell r="GS72">
            <v>1177.1852865578476</v>
          </cell>
          <cell r="GT72">
            <v>0</v>
          </cell>
          <cell r="GU72">
            <v>1</v>
          </cell>
          <cell r="GV72">
            <v>0</v>
          </cell>
          <cell r="GW72">
            <v>0.38619734743671064</v>
          </cell>
          <cell r="GX72">
            <v>0.26860538962887515</v>
          </cell>
          <cell r="GY72">
            <v>0</v>
          </cell>
          <cell r="GZ72">
            <v>0</v>
          </cell>
          <cell r="HA72">
            <v>5.9480000000000004</v>
          </cell>
          <cell r="HB72">
            <v>109.00558914467966</v>
          </cell>
          <cell r="HC72">
            <v>101.08865901180657</v>
          </cell>
          <cell r="HD72">
            <v>1806.0904890338759</v>
          </cell>
          <cell r="HE72">
            <v>195.73124759623502</v>
          </cell>
          <cell r="HF72">
            <v>0</v>
          </cell>
          <cell r="HG72">
            <v>103.55530968744569</v>
          </cell>
          <cell r="HH72">
            <v>5.4502794572339823</v>
          </cell>
          <cell r="HI72">
            <v>96.034226061216231</v>
          </cell>
          <cell r="HJ72">
            <v>5.0544329505903285</v>
          </cell>
          <cell r="HK72">
            <v>1715.785964582182</v>
          </cell>
          <cell r="HL72">
            <v>90.304524451693794</v>
          </cell>
          <cell r="HM72">
            <v>185.9446852164233</v>
          </cell>
          <cell r="HN72">
            <v>9.7865623798117518</v>
          </cell>
          <cell r="HO72">
            <v>0</v>
          </cell>
          <cell r="HP72">
            <v>0</v>
          </cell>
          <cell r="HQ72">
            <v>201</v>
          </cell>
          <cell r="HR72">
            <v>593</v>
          </cell>
          <cell r="HS72">
            <v>97</v>
          </cell>
          <cell r="HT72">
            <v>0.17</v>
          </cell>
          <cell r="HU72" t="str">
            <v>1: Yes</v>
          </cell>
          <cell r="HV72" t="str">
            <v>2</v>
          </cell>
          <cell r="HW72" t="str">
            <v>60</v>
          </cell>
          <cell r="HX72" t="str">
            <v>NVP,AZT3TC,AZT3TCNVP,D4T3TC,D4T3TCNVP: NVP, AZT-3TC, AZT-3TC-NVP, D4T-3TC, D4T-3TC-NVP</v>
          </cell>
          <cell r="HY72" t="str">
            <v>1: Yes</v>
          </cell>
          <cell r="HZ72" t="str">
            <v>0: No</v>
          </cell>
          <cell r="IA72" t="str">
            <v>N/A</v>
          </cell>
          <cell r="IB72" t="str">
            <v>N/A</v>
          </cell>
          <cell r="IC72" t="str">
            <v>N/A</v>
          </cell>
          <cell r="ID72">
            <v>0</v>
          </cell>
          <cell r="IE72">
            <v>557</v>
          </cell>
          <cell r="IF72">
            <v>0</v>
          </cell>
          <cell r="IG72">
            <v>192</v>
          </cell>
          <cell r="IH72">
            <v>0</v>
          </cell>
          <cell r="II72">
            <v>97</v>
          </cell>
          <cell r="IJ72">
            <v>0</v>
          </cell>
          <cell r="IK72">
            <v>0.17</v>
          </cell>
          <cell r="IL72">
            <v>0</v>
          </cell>
          <cell r="IM72">
            <v>0</v>
          </cell>
          <cell r="IN72">
            <v>53.426982537955851</v>
          </cell>
          <cell r="IO72">
            <v>86.333054358572809</v>
          </cell>
          <cell r="IP72">
            <v>118.77139391566578</v>
          </cell>
          <cell r="IQ72">
            <v>141.70379137230802</v>
          </cell>
          <cell r="IR72">
            <v>151.52344998649522</v>
          </cell>
          <cell r="IS72" t="str">
            <v>N/A</v>
          </cell>
          <cell r="IT72">
            <v>128.29043031908435</v>
          </cell>
          <cell r="IU72" t="str">
            <v>N/A</v>
          </cell>
          <cell r="IV72">
            <v>8083.38</v>
          </cell>
          <cell r="IW72">
            <v>291.56400000000002</v>
          </cell>
          <cell r="IX72">
            <v>2744.64</v>
          </cell>
          <cell r="IY72">
            <v>113</v>
          </cell>
          <cell r="IZ72">
            <v>1174.2925</v>
          </cell>
          <cell r="JA72">
            <v>435</v>
          </cell>
          <cell r="JB72">
            <v>63.454999999999998</v>
          </cell>
          <cell r="JC72">
            <v>3904.2849999999999</v>
          </cell>
          <cell r="JD72">
            <v>9004.1409999999996</v>
          </cell>
          <cell r="JE72">
            <v>291.56400000000002</v>
          </cell>
          <cell r="JF72">
            <v>3918.5985000000001</v>
          </cell>
          <cell r="JG72">
            <v>113</v>
          </cell>
          <cell r="JH72">
            <v>1174.2925</v>
          </cell>
          <cell r="JI72">
            <v>435</v>
          </cell>
          <cell r="JJ72">
            <v>392.10499999999996</v>
          </cell>
          <cell r="JK72">
            <v>3977.2849999999999</v>
          </cell>
          <cell r="JL72">
            <v>438</v>
          </cell>
          <cell r="JM72">
            <v>119</v>
          </cell>
          <cell r="JN72">
            <v>157</v>
          </cell>
          <cell r="JO72">
            <v>35</v>
          </cell>
          <cell r="JP72">
            <v>51</v>
          </cell>
          <cell r="JQ72">
            <v>44</v>
          </cell>
          <cell r="JR72">
            <v>0</v>
          </cell>
          <cell r="JS72">
            <v>0</v>
          </cell>
          <cell r="JT72">
            <v>0</v>
          </cell>
          <cell r="JU72">
            <v>0</v>
          </cell>
          <cell r="JV72">
            <v>4.3919011004532154</v>
          </cell>
          <cell r="JW72">
            <v>9.8869811503093707</v>
          </cell>
          <cell r="JX72" t="str">
            <v/>
          </cell>
          <cell r="JY72">
            <v>2.6909500670282807</v>
          </cell>
          <cell r="JZ72">
            <v>4.2871771553742803</v>
          </cell>
          <cell r="KA72">
            <v>4.5083333126838321</v>
          </cell>
          <cell r="KB72">
            <v>4.3541744618533507</v>
          </cell>
          <cell r="KC72" t="str">
            <v/>
          </cell>
          <cell r="KD72">
            <v>7.3098614583668882</v>
          </cell>
          <cell r="KE72">
            <v>7.3163660512289344</v>
          </cell>
          <cell r="KF72" t="str">
            <v>Tenofovir/Emtricitabine (TDF/FTC)</v>
          </cell>
          <cell r="KG72" t="str">
            <v/>
          </cell>
          <cell r="KH72" t="str">
            <v>1: Yes</v>
          </cell>
          <cell r="KI72" t="str">
            <v>2</v>
          </cell>
          <cell r="KJ72" t="str">
            <v>60</v>
          </cell>
          <cell r="KK72" t="str">
            <v>NVP,AZT3TC,AZT3TCNVP,D4T3TC,D4T3TCNVP: NVP, AZT-3TC, AZT-3TC-NVP, D4T-3TC, D4T-3TC-NVP</v>
          </cell>
          <cell r="KL72" t="str">
            <v>1: Yes</v>
          </cell>
          <cell r="KM72">
            <v>557</v>
          </cell>
          <cell r="KN72">
            <v>192</v>
          </cell>
          <cell r="KO72">
            <v>97</v>
          </cell>
          <cell r="KP72">
            <v>0.17</v>
          </cell>
          <cell r="KQ72">
            <v>28.804596728488914</v>
          </cell>
          <cell r="KR72">
            <v>28.80491849302053</v>
          </cell>
          <cell r="KS72">
            <v>28.805110834474871</v>
          </cell>
          <cell r="KT72">
            <v>28.794582126848152</v>
          </cell>
          <cell r="KU72">
            <v>28.794582126848152</v>
          </cell>
          <cell r="KV72">
            <v>0</v>
          </cell>
          <cell r="KW72">
            <v>0.95494630572804307</v>
          </cell>
          <cell r="KX72">
            <v>0.98562829007498709</v>
          </cell>
          <cell r="KY72">
            <v>1.0039690856304004</v>
          </cell>
          <cell r="KZ72">
            <v>0</v>
          </cell>
          <cell r="LA72">
            <v>0</v>
          </cell>
          <cell r="LB72">
            <v>0</v>
          </cell>
          <cell r="LC72">
            <v>0</v>
          </cell>
          <cell r="LD72">
            <v>0</v>
          </cell>
          <cell r="LE72">
            <v>0</v>
          </cell>
          <cell r="LF72">
            <v>0</v>
          </cell>
          <cell r="LG72">
            <v>0</v>
          </cell>
          <cell r="LH72">
            <v>0</v>
          </cell>
          <cell r="LI72">
            <v>16.170016138667631</v>
          </cell>
          <cell r="LJ72">
            <v>16.170016138667631</v>
          </cell>
          <cell r="LK72">
            <v>16.170016138667631</v>
          </cell>
          <cell r="LL72">
            <v>16.170016138667631</v>
          </cell>
          <cell r="LM72">
            <v>16.170016138667631</v>
          </cell>
          <cell r="LN72">
            <v>0</v>
          </cell>
          <cell r="LO72">
            <v>7.0054221804335235</v>
          </cell>
          <cell r="LP72">
            <v>7.0054221804335226</v>
          </cell>
          <cell r="LQ72">
            <v>7.0054221804335226</v>
          </cell>
          <cell r="LR72">
            <v>7.0054221804335217</v>
          </cell>
          <cell r="LS72">
            <v>7.0054221804335226</v>
          </cell>
          <cell r="LT72">
            <v>0</v>
          </cell>
          <cell r="LU72">
            <v>5.6191438077469975</v>
          </cell>
          <cell r="LV72">
            <v>5.6191438077469975</v>
          </cell>
          <cell r="LW72">
            <v>5.6191438077469975</v>
          </cell>
          <cell r="LX72">
            <v>5.6191438077469966</v>
          </cell>
          <cell r="LY72">
            <v>5.6191438077469975</v>
          </cell>
          <cell r="LZ72">
            <v>0</v>
          </cell>
          <cell r="MA72">
            <v>1.0014601640760323E-2</v>
          </cell>
          <cell r="MB72">
            <v>1.0336366172378077E-2</v>
          </cell>
          <cell r="MC72">
            <v>1.0528707626719909E-2</v>
          </cell>
          <cell r="MD72">
            <v>0</v>
          </cell>
          <cell r="ME72">
            <v>0</v>
          </cell>
          <cell r="MF72">
            <v>0</v>
          </cell>
          <cell r="MG72">
            <v>23.185452920741916</v>
          </cell>
          <cell r="MH72">
            <v>23.185774685273532</v>
          </cell>
          <cell r="MI72">
            <v>23.185967026727873</v>
          </cell>
          <cell r="MJ72">
            <v>23.175438319101154</v>
          </cell>
          <cell r="MK72">
            <v>23.175438319101154</v>
          </cell>
          <cell r="ML72">
            <v>0</v>
          </cell>
          <cell r="MM72">
            <v>5.6191438077469975</v>
          </cell>
          <cell r="MN72">
            <v>5.6191438077469975</v>
          </cell>
          <cell r="MO72">
            <v>5.6191438077469975</v>
          </cell>
          <cell r="MP72">
            <v>5.6191438077469966</v>
          </cell>
          <cell r="MQ72">
            <v>5.6191438077469975</v>
          </cell>
          <cell r="MR72">
            <v>0</v>
          </cell>
          <cell r="MS72">
            <v>2.2745165154886191</v>
          </cell>
          <cell r="MT72">
            <v>0</v>
          </cell>
          <cell r="MU72">
            <v>0</v>
          </cell>
          <cell r="MV72">
            <v>0.12322437104227282</v>
          </cell>
          <cell r="MW72">
            <v>1.8986821838096872</v>
          </cell>
          <cell r="MX72">
            <v>0</v>
          </cell>
          <cell r="MY72">
            <v>0</v>
          </cell>
          <cell r="MZ72">
            <v>0</v>
          </cell>
          <cell r="NA72">
            <v>0.85640937874379619</v>
          </cell>
          <cell r="NB72">
            <v>0</v>
          </cell>
          <cell r="NC72">
            <v>7.1092102556986427</v>
          </cell>
          <cell r="ND72" t="str">
            <v/>
          </cell>
          <cell r="NE72">
            <v>0</v>
          </cell>
          <cell r="NF72">
            <v>45.600912873146811</v>
          </cell>
          <cell r="NG72">
            <v>2.761664283714234</v>
          </cell>
          <cell r="NH72" t="str">
            <v>N/A</v>
          </cell>
          <cell r="NI72" t="str">
            <v>N/A</v>
          </cell>
          <cell r="NJ72" t="str">
            <v>N/A</v>
          </cell>
          <cell r="NK72">
            <v>0.59532511813579603</v>
          </cell>
          <cell r="NL72" t="str">
            <v>N/A</v>
          </cell>
          <cell r="NM72">
            <v>193.14436077357524</v>
          </cell>
          <cell r="NN72">
            <v>1917.2278795139482</v>
          </cell>
          <cell r="NO72">
            <v>2215</v>
          </cell>
          <cell r="NP72">
            <v>120</v>
          </cell>
          <cell r="NQ72">
            <v>1849</v>
          </cell>
          <cell r="NR72">
            <v>0</v>
          </cell>
          <cell r="NS72">
            <v>834</v>
          </cell>
          <cell r="NT72">
            <v>14.310707256195791</v>
          </cell>
          <cell r="NU72">
            <v>0</v>
          </cell>
          <cell r="NV72">
            <v>33.143811258724639</v>
          </cell>
          <cell r="NW72">
            <v>28.804565990881549</v>
          </cell>
          <cell r="NX72">
            <v>0.95201530900454678</v>
          </cell>
          <cell r="NY72">
            <v>0</v>
          </cell>
          <cell r="NZ72">
            <v>16.170016138667631</v>
          </cell>
          <cell r="OA72">
            <v>7.0054221804335217</v>
          </cell>
          <cell r="OB72">
            <v>5.6191438077469966</v>
          </cell>
          <cell r="OC72">
            <v>9.9838640333994449E-3</v>
          </cell>
          <cell r="OD72">
            <v>23.185422183134552</v>
          </cell>
          <cell r="OE72">
            <v>5.6191438077469966</v>
          </cell>
          <cell r="OF72">
            <v>2.2745165154886191</v>
          </cell>
          <cell r="OG72">
            <v>0</v>
          </cell>
          <cell r="OH72">
            <v>0</v>
          </cell>
          <cell r="OI72">
            <v>0.12322437104227281</v>
          </cell>
          <cell r="OJ72">
            <v>1.898682183809687</v>
          </cell>
          <cell r="OK72">
            <v>0</v>
          </cell>
          <cell r="OL72">
            <v>0</v>
          </cell>
          <cell r="OM72">
            <v>0</v>
          </cell>
          <cell r="ON72">
            <v>0</v>
          </cell>
          <cell r="OO72">
            <v>0</v>
          </cell>
          <cell r="OP72">
            <v>5.9660429833479327</v>
          </cell>
          <cell r="OQ72">
            <v>5.9477329703831767</v>
          </cell>
          <cell r="OR72">
            <v>6.1577141396728159</v>
          </cell>
          <cell r="OS72">
            <v>6.1577141396728159</v>
          </cell>
          <cell r="OT72">
            <v>6.0348025414024082</v>
          </cell>
          <cell r="OU72">
            <v>4.7990603376188636E-2</v>
          </cell>
          <cell r="OV72">
            <v>4.5140602945948514</v>
          </cell>
          <cell r="OW72">
            <v>4.1515755973885238</v>
          </cell>
          <cell r="OX72">
            <v>4.761070896082658</v>
          </cell>
          <cell r="OY72">
            <v>4.1248807405566748</v>
          </cell>
          <cell r="OZ72">
            <v>0</v>
          </cell>
          <cell r="PA72">
            <v>3.6477678519610741</v>
          </cell>
          <cell r="PB72">
            <v>0</v>
          </cell>
          <cell r="PC72">
            <v>5.6677408341805355</v>
          </cell>
          <cell r="PD72">
            <v>0</v>
          </cell>
          <cell r="PE72">
            <v>5.8498284326891739</v>
          </cell>
          <cell r="PF72">
            <v>5.7330624143322879</v>
          </cell>
          <cell r="PG72">
            <v>4.5591073207379207E-2</v>
          </cell>
          <cell r="PH72">
            <v>4.2883572798651084</v>
          </cell>
          <cell r="PI72">
            <v>0.29830214916739656</v>
          </cell>
          <cell r="PJ72">
            <v>0</v>
          </cell>
          <cell r="PK72">
            <v>0.30788570698364082</v>
          </cell>
          <cell r="PL72">
            <v>0.30174012707012043</v>
          </cell>
          <cell r="PM72">
            <v>2.3995301688094321E-3</v>
          </cell>
          <cell r="PN72">
            <v>0.22570301472974255</v>
          </cell>
          <cell r="PO72">
            <v>0</v>
          </cell>
          <cell r="PP72">
            <v>0.99</v>
          </cell>
          <cell r="PQ72">
            <v>0.9</v>
          </cell>
          <cell r="PR72">
            <v>0.99</v>
          </cell>
          <cell r="PS72">
            <v>0.8</v>
          </cell>
          <cell r="PT72" t="str">
            <v>1: Yes</v>
          </cell>
          <cell r="PU72" t="str">
            <v>1: Yes</v>
          </cell>
          <cell r="PV72">
            <v>0.75</v>
          </cell>
          <cell r="PW72" t="str">
            <v>1: Yes</v>
          </cell>
          <cell r="PX72" t="str">
            <v>1: Only patients with CD4 &lt;</v>
          </cell>
          <cell r="PY72">
            <v>1</v>
          </cell>
          <cell r="PZ72" t="str">
            <v>0: No</v>
          </cell>
          <cell r="QA72" t="str">
            <v>N/A</v>
          </cell>
          <cell r="QB72" t="str">
            <v>N/A</v>
          </cell>
          <cell r="QC72">
            <v>0.14378392747407553</v>
          </cell>
          <cell r="QD72">
            <v>1.5451385933017465E-2</v>
          </cell>
          <cell r="QE72">
            <v>0.44884629670784054</v>
          </cell>
          <cell r="QF72">
            <v>0</v>
          </cell>
          <cell r="QG72">
            <v>1.0434865355991154</v>
          </cell>
          <cell r="QH72">
            <v>5.1751756455720964E-3</v>
          </cell>
          <cell r="QI72">
            <v>0.10973346122359962</v>
          </cell>
          <cell r="QJ72">
            <v>4.1515755973885238</v>
          </cell>
          <cell r="QK72">
            <v>4.7990603376188636E-2</v>
          </cell>
          <cell r="QL72">
            <v>0.23085010471509967</v>
          </cell>
          <cell r="QM72">
            <v>1.5947831836302048E-2</v>
          </cell>
          <cell r="QN72">
            <v>0.46326752119676562</v>
          </cell>
          <cell r="QO72">
            <v>0</v>
          </cell>
          <cell r="QP72">
            <v>0.47867256741948039</v>
          </cell>
          <cell r="QQ72">
            <v>8.9024194201406566E-3</v>
          </cell>
          <cell r="QR72">
            <v>0.15101219562618076</v>
          </cell>
          <cell r="QS72">
            <v>4.761070896082658</v>
          </cell>
          <cell r="QT72">
            <v>4.7990603376188642E-2</v>
          </cell>
          <cell r="QU72">
            <v>0.13546664664454489</v>
          </cell>
          <cell r="QV72">
            <v>1.5403961317338552E-2</v>
          </cell>
          <cell r="QW72">
            <v>0.44746866215696268</v>
          </cell>
          <cell r="QX72">
            <v>0</v>
          </cell>
          <cell r="QY72">
            <v>1.0974422338812049</v>
          </cell>
          <cell r="QZ72">
            <v>4.8191185155181584E-3</v>
          </cell>
          <cell r="RA72">
            <v>0.10579017535538643</v>
          </cell>
          <cell r="RB72">
            <v>4.0933515691360327</v>
          </cell>
          <cell r="RC72">
            <v>4.7990603376188636E-2</v>
          </cell>
          <cell r="RD72">
            <v>10.990662388313945</v>
          </cell>
          <cell r="RE72">
            <v>12.040581294631739</v>
          </cell>
          <cell r="RF72">
            <v>10.990662388313947</v>
          </cell>
          <cell r="RG72">
            <v>10.990662388313945</v>
          </cell>
          <cell r="RH72">
            <v>10.990662388313945</v>
          </cell>
          <cell r="RI72">
            <v>10.990662388313947</v>
          </cell>
          <cell r="RJ72">
            <v>0</v>
          </cell>
          <cell r="RK72">
            <v>10.441129268898248</v>
          </cell>
          <cell r="RL72">
            <v>10.441129268898248</v>
          </cell>
          <cell r="RM72">
            <v>10.441129268898248</v>
          </cell>
          <cell r="RN72">
            <v>10.441129268898248</v>
          </cell>
          <cell r="RO72">
            <v>10.44112926889825</v>
          </cell>
          <cell r="RP72">
            <v>0</v>
          </cell>
          <cell r="RQ72">
            <v>0.54953311941569727</v>
          </cell>
          <cell r="RR72">
            <v>0.54953311941569738</v>
          </cell>
          <cell r="RS72">
            <v>0.54953311941569738</v>
          </cell>
          <cell r="RT72">
            <v>0.54953311941569727</v>
          </cell>
          <cell r="RU72">
            <v>0.54953311941569738</v>
          </cell>
          <cell r="RV72">
            <v>0</v>
          </cell>
          <cell r="RW72">
            <v>6.5826776451774123</v>
          </cell>
          <cell r="RX72">
            <v>6.4434656320557817</v>
          </cell>
          <cell r="RY72">
            <v>7.3332636368996296</v>
          </cell>
          <cell r="RZ72">
            <v>6.0967325386696185</v>
          </cell>
          <cell r="SA72">
            <v>8.2950100466340828</v>
          </cell>
          <cell r="SB72">
            <v>12.966349751058575</v>
          </cell>
          <cell r="SC72">
            <v>0</v>
          </cell>
          <cell r="SD72">
            <v>0.72357653486773321</v>
          </cell>
          <cell r="SE72">
            <v>0.92641308978910364</v>
          </cell>
          <cell r="SF72">
            <v>0.61760872652606924</v>
          </cell>
          <cell r="SG72">
            <v>1.1665942612159084</v>
          </cell>
          <cell r="SH72">
            <v>2.3331885224318167</v>
          </cell>
          <cell r="SI72">
            <v>0</v>
          </cell>
          <cell r="SJ72">
            <v>4.3802132601830568</v>
          </cell>
          <cell r="SK72">
            <v>4.5922911147529941</v>
          </cell>
          <cell r="SL72">
            <v>4.2694175239051937</v>
          </cell>
          <cell r="SM72">
            <v>4.843415018745727</v>
          </cell>
          <cell r="SN72">
            <v>6.063159695281862</v>
          </cell>
          <cell r="SO72">
            <v>0</v>
          </cell>
          <cell r="SP72">
            <v>0.35276708307201693</v>
          </cell>
          <cell r="SQ72">
            <v>0.45165649749044962</v>
          </cell>
          <cell r="SR72">
            <v>0.30110433166029976</v>
          </cell>
          <cell r="SS72">
            <v>0.56875262646945512</v>
          </cell>
          <cell r="ST72">
            <v>1.1375052529389102</v>
          </cell>
          <cell r="SU72">
            <v>0</v>
          </cell>
          <cell r="SV72">
            <v>0</v>
          </cell>
          <cell r="SW72">
            <v>0</v>
          </cell>
          <cell r="SX72">
            <v>0</v>
          </cell>
          <cell r="SY72">
            <v>0</v>
          </cell>
          <cell r="SZ72">
            <v>0</v>
          </cell>
          <cell r="TA72">
            <v>0</v>
          </cell>
          <cell r="TB72">
            <v>0</v>
          </cell>
          <cell r="TC72">
            <v>0</v>
          </cell>
          <cell r="TD72">
            <v>0</v>
          </cell>
          <cell r="TE72">
            <v>0</v>
          </cell>
          <cell r="TF72">
            <v>0</v>
          </cell>
          <cell r="TG72">
            <v>0</v>
          </cell>
          <cell r="TH72">
            <v>0.34729551416946647</v>
          </cell>
          <cell r="TI72">
            <v>0.4446511113167087</v>
          </cell>
          <cell r="TJ72">
            <v>0.29643407421113915</v>
          </cell>
          <cell r="TK72">
            <v>0.55993102906548509</v>
          </cell>
          <cell r="TL72">
            <v>1.1198620581309704</v>
          </cell>
          <cell r="TM72">
            <v>0</v>
          </cell>
          <cell r="TN72">
            <v>0.71720216385523183</v>
          </cell>
          <cell r="TO72">
            <v>0.91825182355037316</v>
          </cell>
          <cell r="TP72">
            <v>0.61216788236691555</v>
          </cell>
          <cell r="TQ72">
            <v>1.156317111137507</v>
          </cell>
          <cell r="TR72">
            <v>2.3126342222750145</v>
          </cell>
          <cell r="TS72">
            <v>0</v>
          </cell>
          <cell r="TT72">
            <v>0</v>
          </cell>
          <cell r="TU72">
            <v>0</v>
          </cell>
          <cell r="TV72">
            <v>0</v>
          </cell>
          <cell r="TW72">
            <v>0</v>
          </cell>
          <cell r="TX72">
            <v>0</v>
          </cell>
          <cell r="TY72">
            <v>0</v>
          </cell>
          <cell r="TZ72">
            <v>2.8120129272410965</v>
          </cell>
          <cell r="UA72">
            <v>2.8120129272410965</v>
          </cell>
          <cell r="UB72">
            <v>2</v>
          </cell>
          <cell r="UC72">
            <v>60</v>
          </cell>
          <cell r="UD72">
            <v>1</v>
          </cell>
          <cell r="UE72">
            <v>0</v>
          </cell>
          <cell r="UF72">
            <v>1</v>
          </cell>
          <cell r="UG72">
            <v>5</v>
          </cell>
          <cell r="UH72">
            <v>0</v>
          </cell>
          <cell r="UI72">
            <v>0</v>
          </cell>
          <cell r="UJ72">
            <v>0.70354437207901288</v>
          </cell>
          <cell r="UK72">
            <v>0.71680005295465188</v>
          </cell>
          <cell r="UL72">
            <v>0.56478249975277151</v>
          </cell>
          <cell r="UM72">
            <v>0.62586723081846918</v>
          </cell>
          <cell r="UN72">
            <v>4.1108097660576721</v>
          </cell>
          <cell r="UO72">
            <v>2.3181258079272591</v>
          </cell>
          <cell r="UP72">
            <v>0</v>
          </cell>
          <cell r="UQ72">
            <v>0.41509117952661756</v>
          </cell>
          <cell r="UR72">
            <v>0.33322167485413517</v>
          </cell>
          <cell r="US72">
            <v>0.3692616661828968</v>
          </cell>
          <cell r="UT72">
            <v>2.4253777619740267</v>
          </cell>
          <cell r="UU72">
            <v>1.3676942266770826</v>
          </cell>
          <cell r="UV72">
            <v>0</v>
          </cell>
          <cell r="UW72">
            <v>7.5842083310117575E-2</v>
          </cell>
          <cell r="UX72">
            <v>7.7271045708511454E-2</v>
          </cell>
          <cell r="UY72">
            <v>6.0883553473348777E-2</v>
          </cell>
          <cell r="UZ72">
            <v>6.7468487482230971E-2</v>
          </cell>
          <cell r="VA72">
            <v>0.44314529278101705</v>
          </cell>
          <cell r="VB72">
            <v>0.2498939620945585</v>
          </cell>
          <cell r="VC72">
            <v>0</v>
          </cell>
          <cell r="VD72">
            <v>9.1460768370271672E-2</v>
          </cell>
          <cell r="VE72">
            <v>7.3421724967860313E-2</v>
          </cell>
          <cell r="VF72">
            <v>8.1362740006400994E-2</v>
          </cell>
          <cell r="VG72">
            <v>0.53440526958749746</v>
          </cell>
          <cell r="VH72">
            <v>0.30135635503054364</v>
          </cell>
          <cell r="VI72">
            <v>0</v>
          </cell>
          <cell r="VJ72">
            <v>0</v>
          </cell>
          <cell r="VK72">
            <v>0</v>
          </cell>
          <cell r="VL72">
            <v>0</v>
          </cell>
          <cell r="VM72">
            <v>0</v>
          </cell>
          <cell r="VN72">
            <v>0</v>
          </cell>
          <cell r="VO72">
            <v>0</v>
          </cell>
          <cell r="VP72">
            <v>0</v>
          </cell>
          <cell r="VQ72">
            <v>0</v>
          </cell>
          <cell r="VR72">
            <v>0</v>
          </cell>
          <cell r="VS72">
            <v>0</v>
          </cell>
          <cell r="VT72">
            <v>0</v>
          </cell>
          <cell r="VU72">
            <v>0</v>
          </cell>
          <cell r="VV72">
            <v>9.1460768370271672E-2</v>
          </cell>
          <cell r="VW72">
            <v>7.3421724967860313E-2</v>
          </cell>
          <cell r="VX72">
            <v>8.1362740006400994E-2</v>
          </cell>
          <cell r="VY72">
            <v>0.53440526958749746</v>
          </cell>
          <cell r="VZ72">
            <v>0.30135635503054364</v>
          </cell>
          <cell r="WA72">
            <v>0</v>
          </cell>
          <cell r="WB72">
            <v>3.7287851720187684E-2</v>
          </cell>
          <cell r="WC72">
            <v>2.993347248689689E-2</v>
          </cell>
          <cell r="WD72">
            <v>3.3170963233378863E-2</v>
          </cell>
          <cell r="WE72">
            <v>0.21787291760105662</v>
          </cell>
          <cell r="WF72">
            <v>0.12286066782014471</v>
          </cell>
          <cell r="WG72">
            <v>0</v>
          </cell>
          <cell r="WH72">
            <v>0</v>
          </cell>
          <cell r="WI72">
            <v>0</v>
          </cell>
          <cell r="WJ72">
            <v>0</v>
          </cell>
          <cell r="WK72">
            <v>0</v>
          </cell>
          <cell r="WL72">
            <v>0</v>
          </cell>
          <cell r="WM72">
            <v>0</v>
          </cell>
          <cell r="WN72">
            <v>7.5842083310117575E-2</v>
          </cell>
          <cell r="WO72">
            <v>2.8606224855430593</v>
          </cell>
          <cell r="WP72">
            <v>2.9145202925313831</v>
          </cell>
          <cell r="WQ72">
            <v>2.2964145295622505</v>
          </cell>
          <cell r="WR72">
            <v>2.5447860071046238</v>
          </cell>
          <cell r="WS72">
            <v>16.714617183028089</v>
          </cell>
          <cell r="WT72">
            <v>9.4255360054669683</v>
          </cell>
          <cell r="WU72">
            <v>0</v>
          </cell>
          <cell r="WV72">
            <v>0.83734807115746535</v>
          </cell>
          <cell r="WW72">
            <v>0.67219574991975461</v>
          </cell>
          <cell r="WX72">
            <v>0.74489789034607312</v>
          </cell>
          <cell r="WY72">
            <v>4.8926247797730698</v>
          </cell>
          <cell r="WZ72">
            <v>2.7589989359622575</v>
          </cell>
          <cell r="XA72">
            <v>0</v>
          </cell>
          <cell r="XB72">
            <v>0.66858628610141713</v>
          </cell>
          <cell r="XC72">
            <v>0.53671928729801888</v>
          </cell>
          <cell r="XD72">
            <v>0.59476880784216457</v>
          </cell>
          <cell r="XE72">
            <v>3.9065496696905795</v>
          </cell>
          <cell r="XF72">
            <v>2.2029415430585972</v>
          </cell>
          <cell r="XG72">
            <v>0</v>
          </cell>
          <cell r="XH72">
            <v>3.6687344577401824E-2</v>
          </cell>
          <cell r="XI72">
            <v>2.9451404917768639E-2</v>
          </cell>
          <cell r="XJ72">
            <v>3.2636757066067092E-2</v>
          </cell>
          <cell r="XK72">
            <v>0.21436415436575884</v>
          </cell>
          <cell r="XL72">
            <v>0.12088204193557829</v>
          </cell>
          <cell r="XM72">
            <v>0</v>
          </cell>
          <cell r="XN72">
            <v>0</v>
          </cell>
          <cell r="XO72">
            <v>0</v>
          </cell>
          <cell r="XP72">
            <v>0</v>
          </cell>
          <cell r="XQ72">
            <v>0</v>
          </cell>
          <cell r="XR72">
            <v>0</v>
          </cell>
          <cell r="XS72">
            <v>0</v>
          </cell>
          <cell r="XT72">
            <v>0</v>
          </cell>
          <cell r="XU72">
            <v>0</v>
          </cell>
          <cell r="XV72">
            <v>0</v>
          </cell>
          <cell r="XW72">
            <v>0</v>
          </cell>
          <cell r="XX72">
            <v>0</v>
          </cell>
          <cell r="XY72">
            <v>0</v>
          </cell>
          <cell r="XZ72">
            <v>0.66858628610141713</v>
          </cell>
          <cell r="YA72">
            <v>0.53671928729801888</v>
          </cell>
          <cell r="YB72">
            <v>0.59476880784216457</v>
          </cell>
          <cell r="YC72">
            <v>3.9065496696905795</v>
          </cell>
          <cell r="YD72">
            <v>2.2029415430585972</v>
          </cell>
          <cell r="YE72">
            <v>0</v>
          </cell>
          <cell r="YF72">
            <v>0.64941449760535763</v>
          </cell>
          <cell r="YG72">
            <v>0.52132880012868954</v>
          </cell>
          <cell r="YH72">
            <v>0.57771374400815434</v>
          </cell>
          <cell r="YI72">
            <v>3.7945289095081041</v>
          </cell>
          <cell r="YJ72">
            <v>2.1397719414519383</v>
          </cell>
          <cell r="YK72">
            <v>0</v>
          </cell>
          <cell r="YL72">
            <v>0</v>
          </cell>
          <cell r="YM72">
            <v>0</v>
          </cell>
          <cell r="YN72">
            <v>0</v>
          </cell>
          <cell r="YO72">
            <v>0</v>
          </cell>
          <cell r="YP72">
            <v>0</v>
          </cell>
          <cell r="YQ72">
            <v>0</v>
          </cell>
          <cell r="YR72">
            <v>0.16188565702527413</v>
          </cell>
          <cell r="YS72">
            <v>0</v>
          </cell>
          <cell r="YT72">
            <v>0.11006647074207931</v>
          </cell>
          <cell r="YU72">
            <v>0</v>
          </cell>
          <cell r="YV72">
            <v>0.18863605558633895</v>
          </cell>
          <cell r="YW72">
            <v>1.0178087165861981E-2</v>
          </cell>
          <cell r="YX72">
            <v>2.3216852955779048</v>
          </cell>
          <cell r="YY72">
            <v>6.8170919445599942E-2</v>
          </cell>
          <cell r="YZ72">
            <v>0.66858628610141713</v>
          </cell>
          <cell r="ZA72">
            <v>0.16493579102254982</v>
          </cell>
          <cell r="ZB72">
            <v>0</v>
          </cell>
          <cell r="ZC72">
            <v>0.11214026461943408</v>
          </cell>
          <cell r="ZD72">
            <v>0</v>
          </cell>
          <cell r="ZE72">
            <v>0.19219020149913002</v>
          </cell>
          <cell r="ZF72">
            <v>1.036985541922234E-2</v>
          </cell>
          <cell r="ZG72">
            <v>2.3654288327209865</v>
          </cell>
          <cell r="ZH72">
            <v>6.9455347250060126E-2</v>
          </cell>
          <cell r="ZI72">
            <v>0.68118331167380519</v>
          </cell>
          <cell r="ZJ72">
            <v>0.05</v>
          </cell>
          <cell r="ZK72">
            <v>4.0562858008199321</v>
          </cell>
          <cell r="ZL72">
            <v>4.0562858008199321</v>
          </cell>
          <cell r="ZM72">
            <v>4.0562858008199321</v>
          </cell>
          <cell r="ZN72">
            <v>4.0562858008199321</v>
          </cell>
          <cell r="ZO72">
            <v>4.056285800819933</v>
          </cell>
          <cell r="ZP72">
            <v>4.056285800819933</v>
          </cell>
          <cell r="ZQ72">
            <v>0</v>
          </cell>
          <cell r="ZR72">
            <v>0</v>
          </cell>
          <cell r="ZS72">
            <v>15</v>
          </cell>
          <cell r="ZT72">
            <v>15</v>
          </cell>
          <cell r="ZU72">
            <v>0</v>
          </cell>
          <cell r="ZV72">
            <v>0</v>
          </cell>
          <cell r="ZW72">
            <v>0</v>
          </cell>
        </row>
        <row r="73">
          <cell r="A73" t="str">
            <v>Ethiopia_41</v>
          </cell>
          <cell r="B73" t="str">
            <v>Ethiopia</v>
          </cell>
          <cell r="C73" t="str">
            <v xml:space="preserve">Kotebe Health Center </v>
          </cell>
          <cell r="D73" t="str">
            <v>Health Center</v>
          </cell>
          <cell r="E73" t="str">
            <v>Secondary</v>
          </cell>
          <cell r="F73" t="str">
            <v>Urban</v>
          </cell>
          <cell r="G73" t="str">
            <v>No</v>
          </cell>
          <cell r="H73">
            <v>39692</v>
          </cell>
          <cell r="I73">
            <v>105000</v>
          </cell>
          <cell r="J73">
            <v>63320</v>
          </cell>
          <cell r="K73">
            <v>6</v>
          </cell>
          <cell r="L73">
            <v>0</v>
          </cell>
          <cell r="M73" t="str">
            <v>USD</v>
          </cell>
          <cell r="N73">
            <v>1</v>
          </cell>
          <cell r="O73">
            <v>0</v>
          </cell>
          <cell r="P73">
            <v>0</v>
          </cell>
          <cell r="Q73">
            <v>0</v>
          </cell>
          <cell r="R73">
            <v>0</v>
          </cell>
          <cell r="S73" t="str">
            <v>Unknown</v>
          </cell>
          <cell r="T73">
            <v>63320</v>
          </cell>
          <cell r="U73" t="str">
            <v>Jul-10</v>
          </cell>
          <cell r="V73" t="str">
            <v>Jun-11</v>
          </cell>
          <cell r="W73">
            <v>58</v>
          </cell>
          <cell r="X73">
            <v>793.08333333333337</v>
          </cell>
          <cell r="Y73">
            <v>0</v>
          </cell>
          <cell r="Z73">
            <v>35.083333333333336</v>
          </cell>
          <cell r="AA73">
            <v>0</v>
          </cell>
          <cell r="AB73">
            <v>886.16666666666663</v>
          </cell>
          <cell r="AC73">
            <v>828.16666666666674</v>
          </cell>
          <cell r="AD73">
            <v>6.0118769983073159</v>
          </cell>
          <cell r="AE73">
            <v>33.794574007899193</v>
          </cell>
          <cell r="AF73">
            <v>6</v>
          </cell>
          <cell r="AG73">
            <v>6</v>
          </cell>
          <cell r="AH73">
            <v>0</v>
          </cell>
          <cell r="AI73">
            <v>6.3</v>
          </cell>
          <cell r="AJ73">
            <v>0</v>
          </cell>
          <cell r="AK73">
            <v>21</v>
          </cell>
          <cell r="AL73">
            <v>34.5</v>
          </cell>
          <cell r="AM73">
            <v>0</v>
          </cell>
          <cell r="AN73">
            <v>39</v>
          </cell>
          <cell r="AO73">
            <v>0</v>
          </cell>
          <cell r="AP73">
            <v>4</v>
          </cell>
          <cell r="AQ73">
            <v>6</v>
          </cell>
          <cell r="AR73">
            <v>0</v>
          </cell>
          <cell r="AS73">
            <v>6</v>
          </cell>
          <cell r="AT73">
            <v>0</v>
          </cell>
          <cell r="AU73">
            <v>10.5</v>
          </cell>
          <cell r="AV73">
            <v>7.5</v>
          </cell>
          <cell r="AW73">
            <v>0</v>
          </cell>
          <cell r="AX73">
            <v>6.3</v>
          </cell>
          <cell r="AY73">
            <v>0</v>
          </cell>
          <cell r="AZ73">
            <v>219547.125</v>
          </cell>
          <cell r="BA73" t="str">
            <v>1: Yes</v>
          </cell>
          <cell r="BB73" t="str">
            <v>0: Unknown</v>
          </cell>
          <cell r="BC73">
            <v>0.02</v>
          </cell>
          <cell r="BD73" t="str">
            <v>0: Unknown</v>
          </cell>
          <cell r="BE73">
            <v>0.01</v>
          </cell>
          <cell r="BF73" t="str">
            <v>N/A</v>
          </cell>
          <cell r="BG73" t="str">
            <v>N/A</v>
          </cell>
          <cell r="BH73" t="str">
            <v>1: Yes</v>
          </cell>
          <cell r="BI73" t="str">
            <v>N_INITIATION,N_STAGE: Initiation, WHO Staging</v>
          </cell>
          <cell r="BJ73" t="str">
            <v/>
          </cell>
          <cell r="BK73" t="str">
            <v>1: Yes</v>
          </cell>
          <cell r="BL73">
            <v>0.325530678592234</v>
          </cell>
          <cell r="BM73" t="str">
            <v>1: Yes</v>
          </cell>
          <cell r="BN73" t="str">
            <v>0: Unknown</v>
          </cell>
          <cell r="BO73">
            <v>0.02</v>
          </cell>
          <cell r="BP73" t="str">
            <v>0: Unknown</v>
          </cell>
          <cell r="BQ73">
            <v>0.01</v>
          </cell>
          <cell r="BR73" t="str">
            <v>N/A</v>
          </cell>
          <cell r="BS73" t="str">
            <v>N/A</v>
          </cell>
          <cell r="BT73" t="str">
            <v>0: No</v>
          </cell>
          <cell r="BU73" t="str">
            <v>0: No</v>
          </cell>
          <cell r="BV73" t="str">
            <v>0: No</v>
          </cell>
          <cell r="BW73" t="str">
            <v>0: No</v>
          </cell>
          <cell r="BX73" t="str">
            <v>0: No</v>
          </cell>
          <cell r="BY73" t="str">
            <v>0: No</v>
          </cell>
          <cell r="BZ73" t="str">
            <v>1: Yes</v>
          </cell>
          <cell r="CA73" t="str">
            <v>By Patient Number</v>
          </cell>
          <cell r="CB73" t="str">
            <v/>
          </cell>
          <cell r="CC73">
            <v>16.034339759074228</v>
          </cell>
          <cell r="CD73">
            <v>10.872965728756114</v>
          </cell>
          <cell r="CE73">
            <v>16.395812522718963</v>
          </cell>
          <cell r="CF73">
            <v>11.452148640838162</v>
          </cell>
          <cell r="CG73">
            <v>7.7657590872730484</v>
          </cell>
          <cell r="CH73">
            <v>11.710322028771476</v>
          </cell>
          <cell r="CI73">
            <v>11.648638630909574</v>
          </cell>
          <cell r="CJ73">
            <v>0</v>
          </cell>
          <cell r="CK73">
            <v>13.104718459773268</v>
          </cell>
          <cell r="CL73">
            <v>0</v>
          </cell>
          <cell r="CM73">
            <v>4.582191118236068</v>
          </cell>
          <cell r="CN73">
            <v>3.1072066414830659</v>
          </cell>
          <cell r="CO73">
            <v>4.685490493947488</v>
          </cell>
          <cell r="CP73">
            <v>4.6608099622246</v>
          </cell>
          <cell r="CQ73">
            <v>0</v>
          </cell>
          <cell r="CR73">
            <v>5.2434112075026738</v>
          </cell>
          <cell r="CS73">
            <v>0</v>
          </cell>
          <cell r="CT73">
            <v>11.710322028771476</v>
          </cell>
          <cell r="CU73">
            <v>11.648638630909574</v>
          </cell>
          <cell r="CV73">
            <v>13.104718459773268</v>
          </cell>
          <cell r="CW73">
            <v>4.685490493947488</v>
          </cell>
          <cell r="CX73">
            <v>4.6608099622246</v>
          </cell>
          <cell r="CY73">
            <v>5.2434112075026738</v>
          </cell>
          <cell r="CZ73">
            <v>9.0838952544560172</v>
          </cell>
          <cell r="DA73">
            <v>6.1598346591985393</v>
          </cell>
          <cell r="DB73">
            <v>9.2397519887978063</v>
          </cell>
          <cell r="DC73">
            <v>0</v>
          </cell>
          <cell r="DD73">
            <v>10.394720987397532</v>
          </cell>
          <cell r="DE73">
            <v>0</v>
          </cell>
          <cell r="DF73">
            <v>0.86134895583510362</v>
          </cell>
          <cell r="DG73">
            <v>0.584085021149363</v>
          </cell>
          <cell r="DH73">
            <v>0.87612753172404456</v>
          </cell>
          <cell r="DI73">
            <v>0</v>
          </cell>
          <cell r="DJ73">
            <v>0.98564347318955015</v>
          </cell>
          <cell r="DK73">
            <v>0</v>
          </cell>
          <cell r="DL73">
            <v>0.41198482640603484</v>
          </cell>
          <cell r="DM73">
            <v>0.27936896470871497</v>
          </cell>
          <cell r="DN73">
            <v>0.41905344706307246</v>
          </cell>
          <cell r="DO73">
            <v>0</v>
          </cell>
          <cell r="DP73">
            <v>0.47143512794595654</v>
          </cell>
          <cell r="DQ73">
            <v>0</v>
          </cell>
          <cell r="DR73">
            <v>0</v>
          </cell>
          <cell r="DS73">
            <v>0</v>
          </cell>
          <cell r="DT73">
            <v>0</v>
          </cell>
          <cell r="DU73">
            <v>0</v>
          </cell>
          <cell r="DV73">
            <v>0</v>
          </cell>
          <cell r="DW73">
            <v>0</v>
          </cell>
          <cell r="DX73">
            <v>0</v>
          </cell>
          <cell r="DY73">
            <v>0</v>
          </cell>
          <cell r="DZ73">
            <v>0</v>
          </cell>
          <cell r="EA73">
            <v>0</v>
          </cell>
          <cell r="EB73">
            <v>0</v>
          </cell>
          <cell r="EC73">
            <v>0</v>
          </cell>
          <cell r="ED73">
            <v>1.0786685205262949</v>
          </cell>
          <cell r="EE73">
            <v>0.73145050139860723</v>
          </cell>
          <cell r="EF73">
            <v>1.0971757520979106</v>
          </cell>
          <cell r="EG73">
            <v>0</v>
          </cell>
          <cell r="EH73">
            <v>1.2343227211101495</v>
          </cell>
          <cell r="EI73">
            <v>0</v>
          </cell>
          <cell r="EJ73">
            <v>4.582191118236068</v>
          </cell>
          <cell r="EK73">
            <v>3.1072066414830659</v>
          </cell>
          <cell r="EL73">
            <v>4.6608099622246</v>
          </cell>
          <cell r="EM73">
            <v>0</v>
          </cell>
          <cell r="EN73">
            <v>5.2434112075026738</v>
          </cell>
          <cell r="EO73">
            <v>0</v>
          </cell>
          <cell r="EP73">
            <v>1.6251083614710223E-2</v>
          </cell>
          <cell r="EQ73">
            <v>1.1019940817824871E-2</v>
          </cell>
          <cell r="ER73">
            <v>1.6529911226737307E-2</v>
          </cell>
          <cell r="ES73">
            <v>0</v>
          </cell>
          <cell r="ET73">
            <v>1.8596150130079467E-2</v>
          </cell>
          <cell r="EU73">
            <v>0</v>
          </cell>
          <cell r="EV73">
            <v>0</v>
          </cell>
          <cell r="EW73">
            <v>1.0946022192965958</v>
          </cell>
          <cell r="EX73">
            <v>3.2838066578897878</v>
          </cell>
          <cell r="EY73">
            <v>0</v>
          </cell>
          <cell r="EZ73">
            <v>1.8732367876622156</v>
          </cell>
          <cell r="FA73">
            <v>0.50780515328192588</v>
          </cell>
          <cell r="FB73">
            <v>0</v>
          </cell>
          <cell r="FC73">
            <v>1.1284558961820577</v>
          </cell>
          <cell r="FD73">
            <v>0</v>
          </cell>
          <cell r="FE73">
            <v>7.8879067143125834</v>
          </cell>
          <cell r="FF73">
            <v>1.1284558961820577</v>
          </cell>
          <cell r="FG73">
            <v>5.9131088959939806</v>
          </cell>
          <cell r="FH73">
            <v>7.0415647921760378</v>
          </cell>
          <cell r="FI73">
            <v>0</v>
          </cell>
          <cell r="FJ73">
            <v>0.74225522197113702</v>
          </cell>
          <cell r="FK73">
            <v>2.2267656659134114</v>
          </cell>
          <cell r="FL73">
            <v>0</v>
          </cell>
          <cell r="FM73">
            <v>1.2702512046103998</v>
          </cell>
          <cell r="FN73">
            <v>0.34434520606908425</v>
          </cell>
          <cell r="FO73">
            <v>0</v>
          </cell>
          <cell r="FP73">
            <v>0.7652115690424095</v>
          </cell>
          <cell r="FQ73">
            <v>0</v>
          </cell>
          <cell r="FR73">
            <v>5.3488288676064419</v>
          </cell>
          <cell r="FS73">
            <v>0.7652115690424095</v>
          </cell>
          <cell r="FT73" t="e">
            <v>#VALUE!</v>
          </cell>
          <cell r="FU73" t="e">
            <v>#VALUE!</v>
          </cell>
          <cell r="FV73">
            <v>0</v>
          </cell>
          <cell r="FW73">
            <v>1.1192785636454103</v>
          </cell>
          <cell r="FX73">
            <v>3.357835690936231</v>
          </cell>
          <cell r="FY73">
            <v>0</v>
          </cell>
          <cell r="FZ73">
            <v>1.9154664078880217</v>
          </cell>
          <cell r="GA73">
            <v>0.51925294189735527</v>
          </cell>
          <cell r="GB73">
            <v>0</v>
          </cell>
          <cell r="GC73">
            <v>1.1538954264385675</v>
          </cell>
          <cell r="GD73">
            <v>0</v>
          </cell>
          <cell r="GE73">
            <v>8.0657290308055849</v>
          </cell>
          <cell r="GF73">
            <v>1.1538954264385675</v>
          </cell>
          <cell r="GG73" t="e">
            <v>#VALUE!</v>
          </cell>
          <cell r="GH73" t="e">
            <v>#VALUE!</v>
          </cell>
          <cell r="GI73">
            <v>0</v>
          </cell>
          <cell r="GJ73">
            <v>1962.5236333540656</v>
          </cell>
          <cell r="GK73">
            <v>1745.7096531461991</v>
          </cell>
          <cell r="GL73">
            <v>0</v>
          </cell>
          <cell r="GM73">
            <v>1157.5371602202954</v>
          </cell>
          <cell r="GN73">
            <v>1696.2194067315727</v>
          </cell>
          <cell r="GO73">
            <v>0</v>
          </cell>
          <cell r="GP73">
            <v>480.03895321896812</v>
          </cell>
          <cell r="GQ73" t="str">
            <v/>
          </cell>
          <cell r="GR73">
            <v>1033.1399714045708</v>
          </cell>
          <cell r="GS73">
            <v>580.00399172689083</v>
          </cell>
          <cell r="GT73">
            <v>0</v>
          </cell>
          <cell r="GU73" t="e">
            <v>#VALUE!</v>
          </cell>
          <cell r="GV73">
            <v>0</v>
          </cell>
          <cell r="GW73">
            <v>0.72734976402387785</v>
          </cell>
          <cell r="GX73">
            <v>0.13399919181122555</v>
          </cell>
          <cell r="GY73">
            <v>0</v>
          </cell>
          <cell r="GZ73">
            <v>0</v>
          </cell>
          <cell r="HA73">
            <v>5.5901999999999994</v>
          </cell>
          <cell r="HB73">
            <v>117.66672635451518</v>
          </cell>
          <cell r="HC73">
            <v>109.65290656967041</v>
          </cell>
          <cell r="HD73">
            <v>0</v>
          </cell>
          <cell r="HE73">
            <v>107.66444198780451</v>
          </cell>
          <cell r="HF73">
            <v>0</v>
          </cell>
          <cell r="HG73">
            <v>111.78339003678941</v>
          </cell>
          <cell r="HH73">
            <v>5.8833363177257594</v>
          </cell>
          <cell r="HI73">
            <v>104.17026124118688</v>
          </cell>
          <cell r="HJ73">
            <v>5.482645328483521</v>
          </cell>
          <cell r="HK73">
            <v>0</v>
          </cell>
          <cell r="HL73">
            <v>0</v>
          </cell>
          <cell r="HM73">
            <v>102.28121988841428</v>
          </cell>
          <cell r="HN73">
            <v>5.3832220993902258</v>
          </cell>
          <cell r="HO73">
            <v>0</v>
          </cell>
          <cell r="HP73">
            <v>0</v>
          </cell>
          <cell r="HQ73">
            <v>361</v>
          </cell>
          <cell r="HR73">
            <v>281.5</v>
          </cell>
          <cell r="HS73">
            <v>177</v>
          </cell>
          <cell r="HT73">
            <v>0</v>
          </cell>
          <cell r="HU73" t="str">
            <v>1: Yes</v>
          </cell>
          <cell r="HV73" t="str">
            <v>1</v>
          </cell>
          <cell r="HW73" t="str">
            <v>12</v>
          </cell>
          <cell r="HX73" t="str">
            <v>AZT: AZT</v>
          </cell>
          <cell r="HY73" t="str">
            <v>1: Yes</v>
          </cell>
          <cell r="HZ73" t="str">
            <v>0: No</v>
          </cell>
          <cell r="IA73" t="str">
            <v>N/A</v>
          </cell>
          <cell r="IB73" t="str">
            <v>N/A</v>
          </cell>
          <cell r="IC73" t="str">
            <v>N/A</v>
          </cell>
          <cell r="ID73">
            <v>0</v>
          </cell>
          <cell r="IE73">
            <v>256</v>
          </cell>
          <cell r="IF73">
            <v>0</v>
          </cell>
          <cell r="IG73">
            <v>351.5</v>
          </cell>
          <cell r="IH73">
            <v>0</v>
          </cell>
          <cell r="II73">
            <v>177</v>
          </cell>
          <cell r="IJ73">
            <v>0</v>
          </cell>
          <cell r="IK73">
            <v>0</v>
          </cell>
          <cell r="IL73">
            <v>0</v>
          </cell>
          <cell r="IM73">
            <v>0</v>
          </cell>
          <cell r="IN73">
            <v>53.426982537955851</v>
          </cell>
          <cell r="IO73">
            <v>86.333054358572809</v>
          </cell>
          <cell r="IP73">
            <v>118.77139391566578</v>
          </cell>
          <cell r="IQ73">
            <v>141.70379137230802</v>
          </cell>
          <cell r="IR73">
            <v>151.52344998649522</v>
          </cell>
          <cell r="IS73" t="str">
            <v>N/A</v>
          </cell>
          <cell r="IT73">
            <v>128.29043031908435</v>
          </cell>
          <cell r="IU73" t="str">
            <v>N/A</v>
          </cell>
          <cell r="IV73">
            <v>3520</v>
          </cell>
          <cell r="IW73">
            <v>291.56400000000002</v>
          </cell>
          <cell r="IX73">
            <v>3885</v>
          </cell>
          <cell r="IY73">
            <v>370.108</v>
          </cell>
          <cell r="IZ73">
            <v>1696.6875</v>
          </cell>
          <cell r="JA73">
            <v>116</v>
          </cell>
          <cell r="JB73">
            <v>1.9319999999999999</v>
          </cell>
          <cell r="JC73">
            <v>6512.8949999999995</v>
          </cell>
          <cell r="JD73">
            <v>4011</v>
          </cell>
          <cell r="JE73">
            <v>291.56400000000002</v>
          </cell>
          <cell r="JF73">
            <v>4081.2555000000002</v>
          </cell>
          <cell r="JG73">
            <v>370.108</v>
          </cell>
          <cell r="JH73">
            <v>1696.6875</v>
          </cell>
          <cell r="JI73">
            <v>116</v>
          </cell>
          <cell r="JJ73">
            <v>1.9319999999999999</v>
          </cell>
          <cell r="JK73">
            <v>6268.8949999999995</v>
          </cell>
          <cell r="JL73">
            <v>125.5</v>
          </cell>
          <cell r="JM73">
            <v>130.5</v>
          </cell>
          <cell r="JN73">
            <v>200.5</v>
          </cell>
          <cell r="JO73">
            <v>151</v>
          </cell>
          <cell r="JP73">
            <v>124.5</v>
          </cell>
          <cell r="JQ73">
            <v>52.5</v>
          </cell>
          <cell r="JR73">
            <v>0</v>
          </cell>
          <cell r="JS73">
            <v>0</v>
          </cell>
          <cell r="JT73">
            <v>0</v>
          </cell>
          <cell r="JU73">
            <v>0</v>
          </cell>
          <cell r="JV73">
            <v>4.3919011004532154</v>
          </cell>
          <cell r="JW73">
            <v>9.8869811503093707</v>
          </cell>
          <cell r="JX73" t="str">
            <v/>
          </cell>
          <cell r="JY73">
            <v>2.6909500670282807</v>
          </cell>
          <cell r="JZ73">
            <v>4.2871771553742803</v>
          </cell>
          <cell r="KA73">
            <v>4.5083333126838321</v>
          </cell>
          <cell r="KB73">
            <v>4.3541744618533507</v>
          </cell>
          <cell r="KC73" t="str">
            <v/>
          </cell>
          <cell r="KD73">
            <v>7.3098614583668882</v>
          </cell>
          <cell r="KE73">
            <v>7.3163660512289344</v>
          </cell>
          <cell r="KF73" t="str">
            <v>Tenofovir/Emtricitabine (TDF/FTC)</v>
          </cell>
          <cell r="KG73" t="str">
            <v/>
          </cell>
          <cell r="KH73" t="str">
            <v>1: Yes</v>
          </cell>
          <cell r="KI73" t="str">
            <v>1</v>
          </cell>
          <cell r="KJ73" t="str">
            <v>12</v>
          </cell>
          <cell r="KK73" t="str">
            <v>AZT: AZT</v>
          </cell>
          <cell r="KL73" t="str">
            <v>1: Yes</v>
          </cell>
          <cell r="KM73">
            <v>256</v>
          </cell>
          <cell r="KN73">
            <v>351.5</v>
          </cell>
          <cell r="KO73">
            <v>177</v>
          </cell>
          <cell r="KP73">
            <v>0</v>
          </cell>
          <cell r="KQ73">
            <v>15.718559330804828</v>
          </cell>
          <cell r="KR73">
            <v>15.718559330804828</v>
          </cell>
          <cell r="KS73">
            <v>15.718559330804828</v>
          </cell>
          <cell r="KT73">
            <v>0</v>
          </cell>
          <cell r="KU73">
            <v>15.718559330804828</v>
          </cell>
          <cell r="KV73">
            <v>0</v>
          </cell>
          <cell r="KW73">
            <v>9.15379142618237E-2</v>
          </cell>
          <cell r="KX73">
            <v>9.15379142618237E-2</v>
          </cell>
          <cell r="KY73">
            <v>9.1537914261823713E-2</v>
          </cell>
          <cell r="KZ73">
            <v>0</v>
          </cell>
          <cell r="LA73">
            <v>9.15379142618237E-2</v>
          </cell>
          <cell r="LB73">
            <v>0</v>
          </cell>
          <cell r="LC73">
            <v>0</v>
          </cell>
          <cell r="LD73">
            <v>0</v>
          </cell>
          <cell r="LE73">
            <v>0</v>
          </cell>
          <cell r="LF73">
            <v>0</v>
          </cell>
          <cell r="LG73">
            <v>0</v>
          </cell>
          <cell r="LH73">
            <v>0</v>
          </cell>
          <cell r="LI73">
            <v>9.5707592646776138</v>
          </cell>
          <cell r="LJ73">
            <v>9.5707592646776138</v>
          </cell>
          <cell r="LK73">
            <v>9.5707592646776156</v>
          </cell>
          <cell r="LL73">
            <v>0</v>
          </cell>
          <cell r="LM73">
            <v>9.5707592646776138</v>
          </cell>
          <cell r="LN73">
            <v>0</v>
          </cell>
          <cell r="LO73">
            <v>5.9806649378946242</v>
          </cell>
          <cell r="LP73">
            <v>5.9806649378946251</v>
          </cell>
          <cell r="LQ73">
            <v>5.9806649378946242</v>
          </cell>
          <cell r="LR73">
            <v>0</v>
          </cell>
          <cell r="LS73">
            <v>5.9806649378946242</v>
          </cell>
          <cell r="LT73">
            <v>0</v>
          </cell>
          <cell r="LU73">
            <v>0</v>
          </cell>
          <cell r="LV73">
            <v>0</v>
          </cell>
          <cell r="LW73">
            <v>0</v>
          </cell>
          <cell r="LX73">
            <v>0</v>
          </cell>
          <cell r="LY73">
            <v>0</v>
          </cell>
          <cell r="LZ73">
            <v>0</v>
          </cell>
          <cell r="MA73">
            <v>0.16713512823258889</v>
          </cell>
          <cell r="MB73">
            <v>0.16713512823258886</v>
          </cell>
          <cell r="MC73">
            <v>0.16713512823258889</v>
          </cell>
          <cell r="MD73">
            <v>0</v>
          </cell>
          <cell r="ME73">
            <v>0.16713512823258889</v>
          </cell>
          <cell r="MF73">
            <v>0</v>
          </cell>
          <cell r="MG73">
            <v>0.41010287940945578</v>
          </cell>
          <cell r="MH73">
            <v>0.41010287940945578</v>
          </cell>
          <cell r="MI73">
            <v>0.41010287940945578</v>
          </cell>
          <cell r="MJ73">
            <v>0</v>
          </cell>
          <cell r="MK73">
            <v>0.41010287940945578</v>
          </cell>
          <cell r="ML73">
            <v>0</v>
          </cell>
          <cell r="MM73">
            <v>15.308456451395372</v>
          </cell>
          <cell r="MN73">
            <v>15.308456451395372</v>
          </cell>
          <cell r="MO73">
            <v>15.308456451395372</v>
          </cell>
          <cell r="MP73">
            <v>0</v>
          </cell>
          <cell r="MQ73">
            <v>15.308456451395372</v>
          </cell>
          <cell r="MR73">
            <v>0</v>
          </cell>
          <cell r="MS73">
            <v>0</v>
          </cell>
          <cell r="MT73">
            <v>1.3462478841451944</v>
          </cell>
          <cell r="MU73">
            <v>0</v>
          </cell>
          <cell r="MV73">
            <v>0</v>
          </cell>
          <cell r="MW73">
            <v>0</v>
          </cell>
          <cell r="MX73">
            <v>1.3462478841451944</v>
          </cell>
          <cell r="MY73">
            <v>0.99377468497272892</v>
          </cell>
          <cell r="MZ73">
            <v>0</v>
          </cell>
          <cell r="NA73">
            <v>0</v>
          </cell>
          <cell r="NB73">
            <v>1.3699454579650177</v>
          </cell>
          <cell r="NC73" t="str">
            <v/>
          </cell>
          <cell r="ND73">
            <v>7.1092102556986427</v>
          </cell>
          <cell r="NE73">
            <v>0</v>
          </cell>
          <cell r="NF73">
            <v>0</v>
          </cell>
          <cell r="NG73" t="str">
            <v>N/A</v>
          </cell>
          <cell r="NH73">
            <v>2.761664283714234</v>
          </cell>
          <cell r="NI73">
            <v>0.12699443206851008</v>
          </cell>
          <cell r="NJ73" t="str">
            <v>N/A</v>
          </cell>
          <cell r="NK73" t="str">
            <v>N/A</v>
          </cell>
          <cell r="NL73">
            <v>0.59532511813579603</v>
          </cell>
          <cell r="NM73">
            <v>78.082377280421284</v>
          </cell>
          <cell r="NN73">
            <v>1067.686759450818</v>
          </cell>
          <cell r="NO73">
            <v>1193</v>
          </cell>
          <cell r="NP73">
            <v>0</v>
          </cell>
          <cell r="NQ73">
            <v>1193</v>
          </cell>
          <cell r="NR73">
            <v>880.65</v>
          </cell>
          <cell r="NS73">
            <v>1214</v>
          </cell>
          <cell r="NT73">
            <v>0</v>
          </cell>
          <cell r="NU73">
            <v>0</v>
          </cell>
          <cell r="NV73">
            <v>17.758595770611944</v>
          </cell>
          <cell r="NW73">
            <v>15.718559330804828</v>
          </cell>
          <cell r="NX73">
            <v>9.15379142618237E-2</v>
          </cell>
          <cell r="NY73">
            <v>0</v>
          </cell>
          <cell r="NZ73">
            <v>9.5707592646776138</v>
          </cell>
          <cell r="OA73">
            <v>5.9806649378946242</v>
          </cell>
          <cell r="OB73">
            <v>0</v>
          </cell>
          <cell r="OC73">
            <v>0.16713512823258886</v>
          </cell>
          <cell r="OD73">
            <v>0.41010287940945578</v>
          </cell>
          <cell r="OE73">
            <v>15.308456451395372</v>
          </cell>
          <cell r="OF73">
            <v>0</v>
          </cell>
          <cell r="OG73">
            <v>1.3462478841451944</v>
          </cell>
          <cell r="OH73">
            <v>0</v>
          </cell>
          <cell r="OI73">
            <v>0</v>
          </cell>
          <cell r="OJ73">
            <v>0</v>
          </cell>
          <cell r="OK73">
            <v>1.3462478841451944</v>
          </cell>
          <cell r="OL73">
            <v>0.99377468497272881</v>
          </cell>
          <cell r="OM73">
            <v>0</v>
          </cell>
          <cell r="ON73">
            <v>0</v>
          </cell>
          <cell r="OO73">
            <v>1.3699454579650177</v>
          </cell>
          <cell r="OP73">
            <v>10.275755126579334</v>
          </cell>
          <cell r="OQ73">
            <v>10.275755126579332</v>
          </cell>
          <cell r="OR73">
            <v>10.275755126579334</v>
          </cell>
          <cell r="OS73">
            <v>10.275755126579334</v>
          </cell>
          <cell r="OT73">
            <v>10.275755126579334</v>
          </cell>
          <cell r="OU73">
            <v>0</v>
          </cell>
          <cell r="OV73">
            <v>10.275755126579334</v>
          </cell>
          <cell r="OW73">
            <v>5.7994185372774405</v>
          </cell>
          <cell r="OX73">
            <v>5.7994185372774396</v>
          </cell>
          <cell r="OY73">
            <v>5.7994185372774396</v>
          </cell>
          <cell r="OZ73">
            <v>0</v>
          </cell>
          <cell r="PA73">
            <v>5.7994185372774396</v>
          </cell>
          <cell r="PB73">
            <v>0</v>
          </cell>
          <cell r="PC73">
            <v>9.7619673702503675</v>
          </cell>
          <cell r="PD73">
            <v>0</v>
          </cell>
          <cell r="PE73">
            <v>9.7619673702503675</v>
          </cell>
          <cell r="PF73">
            <v>9.7619673702503675</v>
          </cell>
          <cell r="PG73">
            <v>0</v>
          </cell>
          <cell r="PH73">
            <v>9.7619673702503675</v>
          </cell>
          <cell r="PI73">
            <v>0.51378775632896678</v>
          </cell>
          <cell r="PJ73">
            <v>0</v>
          </cell>
          <cell r="PK73">
            <v>0.51378775632896678</v>
          </cell>
          <cell r="PL73">
            <v>0.51378775632896678</v>
          </cell>
          <cell r="PM73">
            <v>0</v>
          </cell>
          <cell r="PN73">
            <v>0.51378775632896678</v>
          </cell>
          <cell r="PO73">
            <v>0</v>
          </cell>
          <cell r="PP73">
            <v>0.3</v>
          </cell>
          <cell r="PQ73">
            <v>0.4</v>
          </cell>
          <cell r="PR73">
            <v>0.6</v>
          </cell>
          <cell r="PS73">
            <v>1</v>
          </cell>
          <cell r="PT73" t="str">
            <v>1: Yes</v>
          </cell>
          <cell r="PU73" t="str">
            <v>1: Yes</v>
          </cell>
          <cell r="PV73">
            <v>0.95</v>
          </cell>
          <cell r="PW73" t="str">
            <v>1: Yes</v>
          </cell>
          <cell r="PX73" t="str">
            <v>1: Only patients with CD4 &lt;</v>
          </cell>
          <cell r="PY73">
            <v>1</v>
          </cell>
          <cell r="PZ73" t="str">
            <v>0: No</v>
          </cell>
          <cell r="QA73" t="str">
            <v>N/A</v>
          </cell>
          <cell r="QB73" t="str">
            <v>N/A</v>
          </cell>
          <cell r="QC73">
            <v>0</v>
          </cell>
          <cell r="QD73">
            <v>0.10159666469620948</v>
          </cell>
          <cell r="QE73">
            <v>1.8736390366359075</v>
          </cell>
          <cell r="QF73">
            <v>0</v>
          </cell>
          <cell r="QG73">
            <v>0.4169878316552828</v>
          </cell>
          <cell r="QH73">
            <v>0</v>
          </cell>
          <cell r="QI73">
            <v>0.46919874309357312</v>
          </cell>
          <cell r="QJ73">
            <v>5.7994185372774405</v>
          </cell>
          <cell r="QK73">
            <v>1.6149143132209227</v>
          </cell>
          <cell r="QL73">
            <v>0</v>
          </cell>
          <cell r="QM73">
            <v>0.10159666469620945</v>
          </cell>
          <cell r="QN73">
            <v>1.8736390366359073</v>
          </cell>
          <cell r="QO73">
            <v>0</v>
          </cell>
          <cell r="QP73">
            <v>0.41698783165528275</v>
          </cell>
          <cell r="QQ73">
            <v>0</v>
          </cell>
          <cell r="QR73">
            <v>0.46919874309357301</v>
          </cell>
          <cell r="QS73">
            <v>5.7994185372774396</v>
          </cell>
          <cell r="QT73">
            <v>1.6149143132209225</v>
          </cell>
          <cell r="QU73">
            <v>0</v>
          </cell>
          <cell r="QV73">
            <v>0.10159666469620945</v>
          </cell>
          <cell r="QW73">
            <v>1.873639036635907</v>
          </cell>
          <cell r="QX73">
            <v>0</v>
          </cell>
          <cell r="QY73">
            <v>0.41698783165528275</v>
          </cell>
          <cell r="QZ73">
            <v>0</v>
          </cell>
          <cell r="RA73">
            <v>0.46919874309357301</v>
          </cell>
          <cell r="RB73">
            <v>5.7994185372774387</v>
          </cell>
          <cell r="RC73">
            <v>1.6149143132209223</v>
          </cell>
          <cell r="RD73">
            <v>26.118691577146436</v>
          </cell>
          <cell r="RE73">
            <v>27.947893563229542</v>
          </cell>
          <cell r="RF73">
            <v>26.118691577146436</v>
          </cell>
          <cell r="RG73">
            <v>26.118691577146436</v>
          </cell>
          <cell r="RH73">
            <v>0</v>
          </cell>
          <cell r="RI73">
            <v>26.118691577146436</v>
          </cell>
          <cell r="RJ73">
            <v>0</v>
          </cell>
          <cell r="RK73">
            <v>24.812756998289117</v>
          </cell>
          <cell r="RL73">
            <v>24.81275699828911</v>
          </cell>
          <cell r="RM73">
            <v>24.812756998289114</v>
          </cell>
          <cell r="RN73">
            <v>0</v>
          </cell>
          <cell r="RO73">
            <v>24.81275699828911</v>
          </cell>
          <cell r="RP73">
            <v>0</v>
          </cell>
          <cell r="RQ73">
            <v>1.3059345788573218</v>
          </cell>
          <cell r="RR73">
            <v>1.3059345788573218</v>
          </cell>
          <cell r="RS73">
            <v>1.3059345788573218</v>
          </cell>
          <cell r="RT73">
            <v>0</v>
          </cell>
          <cell r="RU73">
            <v>1.3059345788573218</v>
          </cell>
          <cell r="RV73">
            <v>0</v>
          </cell>
          <cell r="RW73">
            <v>2.4122141356049012</v>
          </cell>
          <cell r="RX73">
            <v>2.450098457119311</v>
          </cell>
          <cell r="RY73">
            <v>1.871273924095977</v>
          </cell>
          <cell r="RZ73">
            <v>2.4410470452158299</v>
          </cell>
          <cell r="SA73">
            <v>0</v>
          </cell>
          <cell r="SB73">
            <v>2.6547119656357747</v>
          </cell>
          <cell r="SC73">
            <v>0</v>
          </cell>
          <cell r="SD73">
            <v>0.66165526637962047</v>
          </cell>
          <cell r="SE73">
            <v>0.44867173477007438</v>
          </cell>
          <cell r="SF73">
            <v>0.67300760215511146</v>
          </cell>
          <cell r="SG73">
            <v>0</v>
          </cell>
          <cell r="SH73">
            <v>0.75713355242450031</v>
          </cell>
          <cell r="SI73">
            <v>0</v>
          </cell>
          <cell r="SJ73">
            <v>1.1162744185951627</v>
          </cell>
          <cell r="SK73">
            <v>0.99249074117093627</v>
          </cell>
          <cell r="SL73">
            <v>1.1228722708282688</v>
          </cell>
          <cell r="SM73">
            <v>0</v>
          </cell>
          <cell r="SN73">
            <v>1.1717653444497687</v>
          </cell>
          <cell r="SO73">
            <v>0</v>
          </cell>
          <cell r="SP73">
            <v>0</v>
          </cell>
          <cell r="SQ73">
            <v>0</v>
          </cell>
          <cell r="SR73">
            <v>0</v>
          </cell>
          <cell r="SS73">
            <v>0</v>
          </cell>
          <cell r="ST73">
            <v>0</v>
          </cell>
          <cell r="SU73">
            <v>0</v>
          </cell>
          <cell r="SV73">
            <v>0</v>
          </cell>
          <cell r="SW73">
            <v>0</v>
          </cell>
          <cell r="SX73">
            <v>0</v>
          </cell>
          <cell r="SY73">
            <v>0</v>
          </cell>
          <cell r="SZ73">
            <v>0</v>
          </cell>
          <cell r="TA73">
            <v>0</v>
          </cell>
          <cell r="TB73">
            <v>0</v>
          </cell>
          <cell r="TC73">
            <v>0</v>
          </cell>
          <cell r="TD73">
            <v>0</v>
          </cell>
          <cell r="TE73">
            <v>0</v>
          </cell>
          <cell r="TF73">
            <v>0</v>
          </cell>
          <cell r="TG73">
            <v>0</v>
          </cell>
          <cell r="TH73">
            <v>0.15685534020872136</v>
          </cell>
          <cell r="TI73">
            <v>0.10636438818733607</v>
          </cell>
          <cell r="TJ73">
            <v>0.1595465822810041</v>
          </cell>
          <cell r="TK73">
            <v>0</v>
          </cell>
          <cell r="TL73">
            <v>0.17948990506612961</v>
          </cell>
          <cell r="TM73">
            <v>0</v>
          </cell>
          <cell r="TN73">
            <v>0.23972948770719324</v>
          </cell>
          <cell r="TO73">
            <v>0.16256176076956641</v>
          </cell>
          <cell r="TP73">
            <v>0.24384264115434962</v>
          </cell>
          <cell r="TQ73">
            <v>0</v>
          </cell>
          <cell r="TR73">
            <v>0.2743229712986433</v>
          </cell>
          <cell r="TS73">
            <v>0</v>
          </cell>
          <cell r="TT73">
            <v>0.23769962271420342</v>
          </cell>
          <cell r="TU73">
            <v>0.16118529919806393</v>
          </cell>
          <cell r="TV73">
            <v>0.24177794879709591</v>
          </cell>
          <cell r="TW73">
            <v>0</v>
          </cell>
          <cell r="TX73">
            <v>0.27200019239673284</v>
          </cell>
          <cell r="TY73">
            <v>0</v>
          </cell>
          <cell r="TZ73">
            <v>0</v>
          </cell>
          <cell r="UA73">
            <v>0</v>
          </cell>
          <cell r="UB73">
            <v>1</v>
          </cell>
          <cell r="UC73">
            <v>2</v>
          </cell>
          <cell r="UD73">
            <v>2</v>
          </cell>
          <cell r="UE73">
            <v>4</v>
          </cell>
          <cell r="UF73">
            <v>0</v>
          </cell>
          <cell r="UG73">
            <v>0</v>
          </cell>
          <cell r="UH73">
            <v>0</v>
          </cell>
          <cell r="UI73">
            <v>0</v>
          </cell>
          <cell r="UJ73">
            <v>1.1923733786931936</v>
          </cell>
          <cell r="UK73">
            <v>0.77828698837837451</v>
          </cell>
          <cell r="UL73">
            <v>7.1050034748838131</v>
          </cell>
          <cell r="UM73">
            <v>0.66616047646440157</v>
          </cell>
          <cell r="UN73">
            <v>0</v>
          </cell>
          <cell r="UO73">
            <v>3.3129853586522002</v>
          </cell>
          <cell r="UP73">
            <v>0</v>
          </cell>
          <cell r="UQ73">
            <v>0.77504269615057597</v>
          </cell>
          <cell r="UR73">
            <v>4.6182522586744792</v>
          </cell>
          <cell r="US73">
            <v>0.43300430970186105</v>
          </cell>
          <cell r="UT73">
            <v>0</v>
          </cell>
          <cell r="UU73">
            <v>2.1534404831239304</v>
          </cell>
          <cell r="UV73">
            <v>0</v>
          </cell>
          <cell r="UW73">
            <v>0</v>
          </cell>
          <cell r="UX73">
            <v>0</v>
          </cell>
          <cell r="UY73">
            <v>0</v>
          </cell>
          <cell r="UZ73">
            <v>0</v>
          </cell>
          <cell r="VA73">
            <v>0</v>
          </cell>
          <cell r="VB73">
            <v>0</v>
          </cell>
          <cell r="VC73">
            <v>0</v>
          </cell>
          <cell r="VD73">
            <v>3.5771201360795805E-2</v>
          </cell>
          <cell r="VE73">
            <v>0.21315010424651437</v>
          </cell>
          <cell r="VF73">
            <v>1.9984814293932049E-2</v>
          </cell>
          <cell r="VG73">
            <v>0</v>
          </cell>
          <cell r="VH73">
            <v>9.9389560759565995E-2</v>
          </cell>
          <cell r="VI73">
            <v>0</v>
          </cell>
          <cell r="VJ73">
            <v>0</v>
          </cell>
          <cell r="VK73">
            <v>0</v>
          </cell>
          <cell r="VL73">
            <v>0</v>
          </cell>
          <cell r="VM73">
            <v>0</v>
          </cell>
          <cell r="VN73">
            <v>0</v>
          </cell>
          <cell r="VO73">
            <v>0</v>
          </cell>
          <cell r="VP73">
            <v>0</v>
          </cell>
          <cell r="VQ73">
            <v>0</v>
          </cell>
          <cell r="VR73">
            <v>0</v>
          </cell>
          <cell r="VS73">
            <v>0</v>
          </cell>
          <cell r="VT73">
            <v>0</v>
          </cell>
          <cell r="VU73">
            <v>0</v>
          </cell>
          <cell r="VV73">
            <v>3.5771201360795805E-2</v>
          </cell>
          <cell r="VW73">
            <v>0.21315010424651437</v>
          </cell>
          <cell r="VX73">
            <v>1.9984814293932049E-2</v>
          </cell>
          <cell r="VY73">
            <v>0</v>
          </cell>
          <cell r="VZ73">
            <v>9.9389560759565995E-2</v>
          </cell>
          <cell r="WA73">
            <v>0</v>
          </cell>
          <cell r="WB73">
            <v>0.34578827982102611</v>
          </cell>
          <cell r="WC73">
            <v>2.0604510077163058</v>
          </cell>
          <cell r="WD73">
            <v>0.19318653817467646</v>
          </cell>
          <cell r="WE73">
            <v>0</v>
          </cell>
          <cell r="WF73">
            <v>0.96076575400913788</v>
          </cell>
          <cell r="WG73">
            <v>0</v>
          </cell>
          <cell r="WH73">
            <v>0</v>
          </cell>
          <cell r="WI73">
            <v>0</v>
          </cell>
          <cell r="WJ73">
            <v>0</v>
          </cell>
          <cell r="WK73">
            <v>0</v>
          </cell>
          <cell r="WL73">
            <v>0</v>
          </cell>
          <cell r="WM73">
            <v>0</v>
          </cell>
          <cell r="WN73">
            <v>0</v>
          </cell>
          <cell r="WO73">
            <v>3.6909760024444265</v>
          </cell>
          <cell r="WP73">
            <v>2.4091770652139619</v>
          </cell>
          <cell r="WQ73">
            <v>21.993444160772519</v>
          </cell>
          <cell r="WR73">
            <v>2.0620909325414534</v>
          </cell>
          <cell r="WS73">
            <v>0</v>
          </cell>
          <cell r="WT73">
            <v>10.255302301898677</v>
          </cell>
          <cell r="WU73">
            <v>0</v>
          </cell>
          <cell r="WV73">
            <v>0.55946797165598328</v>
          </cell>
          <cell r="WW73">
            <v>3.3337056611063116</v>
          </cell>
          <cell r="WX73">
            <v>0.31256606128978276</v>
          </cell>
          <cell r="WY73">
            <v>0</v>
          </cell>
          <cell r="WZ73">
            <v>1.5544704635745128</v>
          </cell>
          <cell r="XA73">
            <v>0</v>
          </cell>
          <cell r="XB73">
            <v>0.84834103191709154</v>
          </cell>
          <cell r="XC73">
            <v>5.0550155575121796</v>
          </cell>
          <cell r="XD73">
            <v>0.47395495079365085</v>
          </cell>
          <cell r="XE73">
            <v>0</v>
          </cell>
          <cell r="XF73">
            <v>2.3570984291560535</v>
          </cell>
          <cell r="XG73">
            <v>0</v>
          </cell>
          <cell r="XH73">
            <v>0</v>
          </cell>
          <cell r="XI73">
            <v>0</v>
          </cell>
          <cell r="XJ73">
            <v>0</v>
          </cell>
          <cell r="XK73">
            <v>0</v>
          </cell>
          <cell r="XL73">
            <v>0</v>
          </cell>
          <cell r="XM73">
            <v>0</v>
          </cell>
          <cell r="XN73">
            <v>0</v>
          </cell>
          <cell r="XO73">
            <v>0</v>
          </cell>
          <cell r="XP73">
            <v>0</v>
          </cell>
          <cell r="XQ73">
            <v>0</v>
          </cell>
          <cell r="XR73">
            <v>0</v>
          </cell>
          <cell r="XS73">
            <v>0</v>
          </cell>
          <cell r="XT73">
            <v>0</v>
          </cell>
          <cell r="XU73">
            <v>0</v>
          </cell>
          <cell r="XV73">
            <v>0</v>
          </cell>
          <cell r="XW73">
            <v>0</v>
          </cell>
          <cell r="XX73">
            <v>0</v>
          </cell>
          <cell r="XY73">
            <v>0</v>
          </cell>
          <cell r="XZ73">
            <v>0.58648493503716903</v>
          </cell>
          <cell r="YA73">
            <v>3.4946918271296679</v>
          </cell>
          <cell r="YB73">
            <v>0.32766001887071833</v>
          </cell>
          <cell r="YC73">
            <v>0</v>
          </cell>
          <cell r="YD73">
            <v>1.6295365508560042</v>
          </cell>
          <cell r="YE73">
            <v>0</v>
          </cell>
          <cell r="YF73">
            <v>0.84834103191709154</v>
          </cell>
          <cell r="YG73">
            <v>5.0550155575121796</v>
          </cell>
          <cell r="YH73">
            <v>0.47395495079365085</v>
          </cell>
          <cell r="YI73">
            <v>0</v>
          </cell>
          <cell r="YJ73">
            <v>2.3570984291560535</v>
          </cell>
          <cell r="YK73">
            <v>0</v>
          </cell>
          <cell r="YL73">
            <v>0.84834103191709154</v>
          </cell>
          <cell r="YM73">
            <v>5.0550155575121796</v>
          </cell>
          <cell r="YN73">
            <v>0.47395495079365085</v>
          </cell>
          <cell r="YO73">
            <v>0</v>
          </cell>
          <cell r="YP73">
            <v>2.3570984291560535</v>
          </cell>
          <cell r="YQ73">
            <v>0</v>
          </cell>
          <cell r="YR73">
            <v>1.4669017870365069</v>
          </cell>
          <cell r="YS73">
            <v>7.78523864980184E-2</v>
          </cell>
          <cell r="YT73">
            <v>0.6208046063450321</v>
          </cell>
          <cell r="YU73">
            <v>0</v>
          </cell>
          <cell r="YV73">
            <v>0.42661978117465832</v>
          </cell>
          <cell r="YW73">
            <v>0</v>
          </cell>
          <cell r="YX73">
            <v>0.96667481037630676</v>
          </cell>
          <cell r="YY73">
            <v>0.13212263101390426</v>
          </cell>
          <cell r="YZ73">
            <v>0.84834103191709154</v>
          </cell>
          <cell r="ZA73">
            <v>0.95747740974453488</v>
          </cell>
          <cell r="ZB73">
            <v>5.0815877399089937E-2</v>
          </cell>
          <cell r="ZC73">
            <v>0.40521212237498216</v>
          </cell>
          <cell r="ZD73">
            <v>0</v>
          </cell>
          <cell r="ZE73">
            <v>0.27846363446738809</v>
          </cell>
          <cell r="ZF73">
            <v>0</v>
          </cell>
          <cell r="ZG73">
            <v>0.63096882264644827</v>
          </cell>
          <cell r="ZH73">
            <v>8.6239198581518739E-2</v>
          </cell>
          <cell r="ZI73">
            <v>0.55372989589231969</v>
          </cell>
          <cell r="ZJ73">
            <v>0.15</v>
          </cell>
          <cell r="ZK73">
            <v>2.082462383241058</v>
          </cell>
          <cell r="ZL73">
            <v>2.0824623832410576</v>
          </cell>
          <cell r="ZM73">
            <v>2.0824623832410576</v>
          </cell>
          <cell r="ZN73">
            <v>1.6850458978897112</v>
          </cell>
          <cell r="ZO73">
            <v>0</v>
          </cell>
          <cell r="ZP73">
            <v>11.066340509342647</v>
          </cell>
          <cell r="ZQ73">
            <v>0</v>
          </cell>
          <cell r="ZR73">
            <v>52</v>
          </cell>
          <cell r="ZS73">
            <v>6</v>
          </cell>
          <cell r="ZT73">
            <v>58</v>
          </cell>
          <cell r="ZU73">
            <v>0</v>
          </cell>
          <cell r="ZV73">
            <v>0</v>
          </cell>
          <cell r="ZW73">
            <v>0</v>
          </cell>
        </row>
      </sheetData>
      <sheetData sheetId="4">
        <row r="1">
          <cell r="A1" t="str">
            <v>UPDATED 7 FEB</v>
          </cell>
          <cell r="C1" t="str">
            <v>CD4 at initiation</v>
          </cell>
          <cell r="H1" t="str">
            <v>Basica indicators</v>
          </cell>
          <cell r="BP1" t="str">
            <v>Alive and on Treatment</v>
          </cell>
          <cell r="CC1" t="str">
            <v>Responding</v>
          </cell>
        </row>
        <row r="2">
          <cell r="A2" t="str">
            <v>Site</v>
          </cell>
          <cell r="B2" t="str">
            <v>Country</v>
          </cell>
          <cell r="C2" t="str">
            <v>CD4 at initiation All patients</v>
          </cell>
          <cell r="D2" t="str">
            <v>CD4 at initiation Established patients</v>
          </cell>
          <cell r="E2" t="str">
            <v>CD4 at initiation New patients</v>
          </cell>
          <cell r="F2" t="str">
            <v>CD4 at initiation Average</v>
          </cell>
          <cell r="G2" t="str">
            <v>CD4 at initiation Weighted average</v>
          </cell>
          <cell r="H2" t="str">
            <v>Total charts Est</v>
          </cell>
          <cell r="I2" t="str">
            <v>Average current Age Est</v>
          </cell>
          <cell r="J2" t="str">
            <v>% female Est</v>
          </cell>
          <cell r="K2" t="str">
            <v>CTX at initiation Est</v>
          </cell>
          <cell r="L2" t="str">
            <v>CD4 at initiation Est</v>
          </cell>
          <cell r="M2" t="str">
            <v>Under-weight Est</v>
          </cell>
          <cell r="N2" t="str">
            <v>CD4 &lt; 50 at initiation Est</v>
          </cell>
          <cell r="O2" t="str">
            <v>TB positive or suspected Est</v>
          </cell>
          <cell r="P2" t="str">
            <v>WHO stage 1 at initiation Est</v>
          </cell>
          <cell r="Q2" t="str">
            <v>WHO stage 2 at initiation Est</v>
          </cell>
          <cell r="R2" t="str">
            <v>WHO stage 3 at initiation Est</v>
          </cell>
          <cell r="S2" t="str">
            <v>WHO stage 4 at initiation Est</v>
          </cell>
          <cell r="T2" t="str">
            <v>Complex patient Est</v>
          </cell>
          <cell r="U2" t="str">
            <v>1L to 2L Est</v>
          </cell>
          <cell r="V2" t="str">
            <v>1L to 1L switch Est</v>
          </cell>
          <cell r="W2" t="str">
            <v>Total charts New</v>
          </cell>
          <cell r="X2" t="str">
            <v>Average current Age New</v>
          </cell>
          <cell r="Y2" t="str">
            <v>% female New</v>
          </cell>
          <cell r="Z2" t="str">
            <v>CTX at initiation New</v>
          </cell>
          <cell r="AA2" t="str">
            <v>CD4 at initiation New</v>
          </cell>
          <cell r="AB2" t="str">
            <v>Under-weight New</v>
          </cell>
          <cell r="AC2" t="str">
            <v>CD4&lt;50 at initiation New</v>
          </cell>
          <cell r="AD2" t="str">
            <v>TB positive or suspected New</v>
          </cell>
          <cell r="AE2" t="str">
            <v>WHO stage 1 at initiation New</v>
          </cell>
          <cell r="AF2" t="str">
            <v>WHO stage 2 at initiation New</v>
          </cell>
          <cell r="AG2" t="str">
            <v>WHO stage 3 at initiation New</v>
          </cell>
          <cell r="AH2" t="str">
            <v>WHO stage 4 at initiation New</v>
          </cell>
          <cell r="AI2" t="str">
            <v>Complex patient New</v>
          </cell>
          <cell r="AJ2" t="str">
            <v>1L to 2L New</v>
          </cell>
          <cell r="AK2" t="str">
            <v>1L to 1L switch New</v>
          </cell>
          <cell r="AL2" t="str">
            <v>Total charts Average new/est</v>
          </cell>
          <cell r="AM2" t="str">
            <v>Average current Age Average new/est</v>
          </cell>
          <cell r="AN2" t="str">
            <v>% female Average new/est</v>
          </cell>
          <cell r="AO2" t="str">
            <v>CTX at initiation Average new/est</v>
          </cell>
          <cell r="AP2" t="str">
            <v>CD4 at initiation Average new/est</v>
          </cell>
          <cell r="AQ2" t="str">
            <v>Under-weight Average new/est</v>
          </cell>
          <cell r="AR2" t="str">
            <v>CD4&lt;50 at initiation Average new/est</v>
          </cell>
          <cell r="AS2" t="str">
            <v>TB positive or suspected Average new/est</v>
          </cell>
          <cell r="AT2" t="str">
            <v>WHO stage 1 at initiation Average new/est</v>
          </cell>
          <cell r="AU2" t="str">
            <v>WHO stage 2 at initiation Average new/est</v>
          </cell>
          <cell r="AV2" t="str">
            <v>WHO stage 3 at initiation Average new/est</v>
          </cell>
          <cell r="AW2" t="str">
            <v>WHO stage 4 at initiation Average new/est</v>
          </cell>
          <cell r="AX2" t="str">
            <v>Complex patient Average new/est</v>
          </cell>
          <cell r="AY2" t="str">
            <v>1L to 2L Average new/est</v>
          </cell>
          <cell r="AZ2" t="str">
            <v>1L to 1L switch Average new/est</v>
          </cell>
          <cell r="BA2" t="str">
            <v>Total charts</v>
          </cell>
          <cell r="BB2" t="str">
            <v>Average current Age Weighted average new/est</v>
          </cell>
          <cell r="BC2" t="str">
            <v>% female Weighted average new/est</v>
          </cell>
          <cell r="BD2" t="str">
            <v>CTX at initiation Weighted average new/est</v>
          </cell>
          <cell r="BE2" t="str">
            <v>CD4 at initiation Weighted average new/est</v>
          </cell>
          <cell r="BF2" t="str">
            <v>Under-weight Weighted average new/est</v>
          </cell>
          <cell r="BG2" t="str">
            <v>CD4&lt;50 at initiation Weighted average new/est</v>
          </cell>
          <cell r="BH2" t="str">
            <v>TB positive or suspected Weighted average new/est</v>
          </cell>
          <cell r="BI2" t="str">
            <v>WHO stage 1 at initiation Weighted average new/est</v>
          </cell>
          <cell r="BJ2" t="str">
            <v>WHO stage 2 at initiation Weighted average new/est</v>
          </cell>
          <cell r="BK2" t="str">
            <v>WHO stage 3 at initiation Weighted average new/est</v>
          </cell>
          <cell r="BL2" t="str">
            <v>WHO stage 4 at initiation Weighted average new/est</v>
          </cell>
          <cell r="BM2" t="str">
            <v>Complex patient Weighted average new/est</v>
          </cell>
          <cell r="BN2" t="str">
            <v>1L to 2L Weighted average new/est</v>
          </cell>
          <cell r="BO2" t="str">
            <v>1L to 1L switch Weighted average new/est</v>
          </cell>
          <cell r="BP2" t="str">
            <v>Total eligible charts (excl. transfers)</v>
          </cell>
          <cell r="BQ2" t="str">
            <v>eligible charts Est.</v>
          </cell>
          <cell r="BR2" t="str">
            <v>Alive and on Tx Est.</v>
          </cell>
          <cell r="BS2" t="str">
            <v>% Alive and on Tx Est.</v>
          </cell>
          <cell r="BT2" t="str">
            <v>eligible charts New</v>
          </cell>
          <cell r="BU2" t="str">
            <v>Alive and on Tx New</v>
          </cell>
          <cell r="BV2" t="str">
            <v>% Alive and on Tx New</v>
          </cell>
          <cell r="BW2" t="str">
            <v>eligible charts Overall</v>
          </cell>
          <cell r="BX2" t="str">
            <v>Alive and on Tx Overall</v>
          </cell>
          <cell r="BY2" t="str">
            <v>% Alive and on Tx Overall</v>
          </cell>
          <cell r="BZ2" t="str">
            <v>Average alive and on treatment</v>
          </cell>
          <cell r="CA2" t="str">
            <v>% new patients</v>
          </cell>
          <cell r="CB2" t="str">
            <v>Weighted average alive and on treatment</v>
          </cell>
          <cell r="CC2" t="str">
            <v>Alive and on Tx (at facility*) Est.</v>
          </cell>
          <cell r="CD2" t="str">
            <v>Responding Est.</v>
          </cell>
          <cell r="CE2" t="str">
            <v>% responding Est.</v>
          </cell>
          <cell r="CF2" t="str">
            <v>Alive and on Tx (at facility*) New</v>
          </cell>
          <cell r="CG2" t="str">
            <v>Responding New</v>
          </cell>
          <cell r="CH2" t="str">
            <v>% responding New</v>
          </cell>
          <cell r="CI2" t="str">
            <v>Alive and on Tx (at facility*) Overall</v>
          </cell>
          <cell r="CJ2" t="str">
            <v>Responding Overall</v>
          </cell>
          <cell r="CK2" t="str">
            <v>% responding Overall</v>
          </cell>
          <cell r="CL2" t="str">
            <v>Average responding</v>
          </cell>
          <cell r="CM2" t="str">
            <v>Weighted average responding</v>
          </cell>
        </row>
        <row r="3">
          <cell r="A3" t="str">
            <v>Ethiopia_1</v>
          </cell>
          <cell r="B3" t="str">
            <v>Eth</v>
          </cell>
          <cell r="C3">
            <v>131</v>
          </cell>
          <cell r="D3">
            <v>127.5</v>
          </cell>
          <cell r="E3">
            <v>142</v>
          </cell>
          <cell r="F3">
            <v>134.75</v>
          </cell>
          <cell r="G3">
            <v>130.89557518099195</v>
          </cell>
          <cell r="H3">
            <v>48</v>
          </cell>
          <cell r="I3">
            <v>34.895833333333336</v>
          </cell>
          <cell r="J3">
            <v>0.5625</v>
          </cell>
          <cell r="K3">
            <v>0.95833333333333337</v>
          </cell>
          <cell r="L3">
            <v>1</v>
          </cell>
          <cell r="M3">
            <v>0</v>
          </cell>
          <cell r="N3">
            <v>8.3333333333333329E-2</v>
          </cell>
          <cell r="O3">
            <v>0.20833333333333334</v>
          </cell>
          <cell r="P3">
            <v>0.10416666666666667</v>
          </cell>
          <cell r="Q3">
            <v>0.27083333333333331</v>
          </cell>
          <cell r="R3">
            <v>0.52083333333333337</v>
          </cell>
          <cell r="S3">
            <v>0.10416666666666667</v>
          </cell>
          <cell r="T3">
            <v>0.35416666666666669</v>
          </cell>
          <cell r="U3">
            <v>0</v>
          </cell>
          <cell r="V3">
            <v>0.4375</v>
          </cell>
          <cell r="W3">
            <v>55</v>
          </cell>
          <cell r="X3">
            <v>35</v>
          </cell>
          <cell r="Y3">
            <v>0.63636363636363635</v>
          </cell>
          <cell r="Z3">
            <v>0.92727272727272725</v>
          </cell>
          <cell r="AA3">
            <v>1</v>
          </cell>
          <cell r="AB3">
            <v>0</v>
          </cell>
          <cell r="AC3">
            <v>0.10909090909090909</v>
          </cell>
          <cell r="AD3">
            <v>0.21818181818181817</v>
          </cell>
          <cell r="AE3">
            <v>0.12727272727272726</v>
          </cell>
          <cell r="AF3">
            <v>0.32727272727272727</v>
          </cell>
          <cell r="AG3">
            <v>0.25454545454545452</v>
          </cell>
          <cell r="AH3">
            <v>0.25454545454545452</v>
          </cell>
          <cell r="AI3">
            <v>0.47272727272727272</v>
          </cell>
          <cell r="AJ3">
            <v>0</v>
          </cell>
          <cell r="AK3">
            <v>0.10909090909090909</v>
          </cell>
          <cell r="AL3">
            <v>103</v>
          </cell>
          <cell r="AM3">
            <v>34.947916666666671</v>
          </cell>
          <cell r="AN3">
            <v>0.59943181818181812</v>
          </cell>
          <cell r="AO3">
            <v>0.94280303030303036</v>
          </cell>
          <cell r="AP3">
            <v>1</v>
          </cell>
          <cell r="AQ3">
            <v>0</v>
          </cell>
          <cell r="AR3">
            <v>9.6212121212121207E-2</v>
          </cell>
          <cell r="AS3">
            <v>0.21325757575757576</v>
          </cell>
          <cell r="AT3">
            <v>0.11571969696969697</v>
          </cell>
          <cell r="AU3">
            <v>0.29905303030303032</v>
          </cell>
          <cell r="AV3">
            <v>0.38768939393939394</v>
          </cell>
          <cell r="AW3">
            <v>0.1793560606060606</v>
          </cell>
          <cell r="AX3">
            <v>0.4134469696969697</v>
          </cell>
          <cell r="AY3">
            <v>0</v>
          </cell>
          <cell r="AZ3">
            <v>0.27329545454545456</v>
          </cell>
          <cell r="BA3">
            <v>103</v>
          </cell>
          <cell r="BB3">
            <v>34.920226833196779</v>
          </cell>
          <cell r="BC3">
            <v>0.57979720899408127</v>
          </cell>
          <cell r="BD3">
            <v>0.95105963519223247</v>
          </cell>
          <cell r="BE3">
            <v>1</v>
          </cell>
          <cell r="BF3">
            <v>0</v>
          </cell>
          <cell r="BG3">
            <v>8.9365180572295005E-2</v>
          </cell>
          <cell r="BH3">
            <v>0.21063962786587753</v>
          </cell>
          <cell r="BI3">
            <v>0.10957758845455878</v>
          </cell>
          <cell r="BJ3">
            <v>0.28405017507752878</v>
          </cell>
          <cell r="BK3">
            <v>0.45847467731877345</v>
          </cell>
          <cell r="BL3">
            <v>0.1393820101058989</v>
          </cell>
          <cell r="BM3">
            <v>0.3819309046930639</v>
          </cell>
          <cell r="BN3">
            <v>0</v>
          </cell>
          <cell r="BO3">
            <v>0.36059394770323838</v>
          </cell>
          <cell r="BP3">
            <v>96</v>
          </cell>
          <cell r="BQ3">
            <v>47</v>
          </cell>
          <cell r="BR3">
            <v>17</v>
          </cell>
          <cell r="BS3">
            <v>0.36170212765957449</v>
          </cell>
          <cell r="BT3">
            <v>49</v>
          </cell>
          <cell r="BU3">
            <v>35</v>
          </cell>
          <cell r="BV3">
            <v>0.7142857142857143</v>
          </cell>
          <cell r="BW3">
            <v>96</v>
          </cell>
          <cell r="BX3">
            <v>52</v>
          </cell>
          <cell r="BY3">
            <v>0.54166666666666663</v>
          </cell>
          <cell r="BZ3">
            <v>0.53799392097264442</v>
          </cell>
          <cell r="CA3">
            <v>0.23417759868910101</v>
          </cell>
          <cell r="CB3">
            <v>0.44426930531287451</v>
          </cell>
          <cell r="CC3">
            <v>12</v>
          </cell>
          <cell r="CD3">
            <v>10</v>
          </cell>
          <cell r="CE3">
            <v>0.83333333333333337</v>
          </cell>
          <cell r="CF3">
            <v>13</v>
          </cell>
          <cell r="CG3">
            <v>10</v>
          </cell>
          <cell r="CH3">
            <v>0.76923076923076927</v>
          </cell>
          <cell r="CI3">
            <v>25</v>
          </cell>
          <cell r="CJ3">
            <v>20</v>
          </cell>
          <cell r="CK3">
            <v>0.8</v>
          </cell>
          <cell r="CL3">
            <v>0.80128205128205132</v>
          </cell>
          <cell r="CM3">
            <v>0.81832194880198073</v>
          </cell>
        </row>
        <row r="4">
          <cell r="A4" t="str">
            <v>Ethiopia_10</v>
          </cell>
          <cell r="B4" t="str">
            <v>Eth</v>
          </cell>
          <cell r="C4">
            <v>154.5</v>
          </cell>
          <cell r="D4">
            <v>163</v>
          </cell>
          <cell r="E4">
            <v>147</v>
          </cell>
          <cell r="F4">
            <v>155</v>
          </cell>
          <cell r="G4">
            <v>157.79896739817991</v>
          </cell>
          <cell r="H4">
            <v>63</v>
          </cell>
          <cell r="I4">
            <v>32.825396825396822</v>
          </cell>
          <cell r="J4">
            <v>0.50793650793650791</v>
          </cell>
          <cell r="K4">
            <v>1</v>
          </cell>
          <cell r="L4">
            <v>1</v>
          </cell>
          <cell r="M4">
            <v>1.5873015873015872E-2</v>
          </cell>
          <cell r="N4">
            <v>6.3492063492063489E-2</v>
          </cell>
          <cell r="O4">
            <v>6.3492063492063489E-2</v>
          </cell>
          <cell r="P4">
            <v>1.5873015873015872E-2</v>
          </cell>
          <cell r="Q4">
            <v>4.7619047619047616E-2</v>
          </cell>
          <cell r="R4">
            <v>0.79365079365079361</v>
          </cell>
          <cell r="S4">
            <v>0.14285714285714285</v>
          </cell>
          <cell r="T4">
            <v>0.25396825396825395</v>
          </cell>
          <cell r="U4">
            <v>0</v>
          </cell>
          <cell r="V4">
            <v>0.22222222222222221</v>
          </cell>
          <cell r="W4">
            <v>50</v>
          </cell>
          <cell r="X4">
            <v>30</v>
          </cell>
          <cell r="Y4">
            <v>0.6</v>
          </cell>
          <cell r="Z4">
            <v>1</v>
          </cell>
          <cell r="AA4">
            <v>0.98</v>
          </cell>
          <cell r="AB4">
            <v>0.08</v>
          </cell>
          <cell r="AC4">
            <v>0.18</v>
          </cell>
          <cell r="AD4">
            <v>0.18</v>
          </cell>
          <cell r="AE4">
            <v>0.04</v>
          </cell>
          <cell r="AF4">
            <v>0</v>
          </cell>
          <cell r="AG4">
            <v>0.8</v>
          </cell>
          <cell r="AH4">
            <v>0.16</v>
          </cell>
          <cell r="AI4">
            <v>0.4</v>
          </cell>
          <cell r="AJ4">
            <v>0</v>
          </cell>
          <cell r="AK4">
            <v>0.18</v>
          </cell>
          <cell r="AL4">
            <v>113</v>
          </cell>
          <cell r="AM4">
            <v>31.412698412698411</v>
          </cell>
          <cell r="AN4">
            <v>0.553968253968254</v>
          </cell>
          <cell r="AO4">
            <v>1</v>
          </cell>
          <cell r="AP4">
            <v>0.99</v>
          </cell>
          <cell r="AQ4">
            <v>4.7936507936507937E-2</v>
          </cell>
          <cell r="AR4">
            <v>0.12174603174603174</v>
          </cell>
          <cell r="AS4">
            <v>0.12174603174603174</v>
          </cell>
          <cell r="AT4">
            <v>2.7936507936507936E-2</v>
          </cell>
          <cell r="AU4">
            <v>2.3809523809523808E-2</v>
          </cell>
          <cell r="AV4">
            <v>0.79682539682539688</v>
          </cell>
          <cell r="AW4">
            <v>0.15142857142857141</v>
          </cell>
          <cell r="AX4">
            <v>0.32698412698412699</v>
          </cell>
          <cell r="AY4">
            <v>0</v>
          </cell>
          <cell r="AZ4">
            <v>0.2011111111111111</v>
          </cell>
          <cell r="BA4">
            <v>113</v>
          </cell>
          <cell r="BB4">
            <v>31.906960512773828</v>
          </cell>
          <cell r="BC4">
            <v>0.53786308441523467</v>
          </cell>
          <cell r="BD4">
            <v>1</v>
          </cell>
          <cell r="BE4">
            <v>0.99349870924772488</v>
          </cell>
          <cell r="BF4">
            <v>3.6718424316818661E-2</v>
          </cell>
          <cell r="BG4">
            <v>0.10136466200134875</v>
          </cell>
          <cell r="BH4">
            <v>0.10136466200134875</v>
          </cell>
          <cell r="BI4">
            <v>2.3715842812268406E-2</v>
          </cell>
          <cell r="BJ4">
            <v>3.2139783923154461E-2</v>
          </cell>
          <cell r="BK4">
            <v>0.79571469547691276</v>
          </cell>
          <cell r="BL4">
            <v>0.14842967778766439</v>
          </cell>
          <cell r="BM4">
            <v>0.30143799596899301</v>
          </cell>
          <cell r="BN4">
            <v>0</v>
          </cell>
          <cell r="BO4">
            <v>0.20849727507853028</v>
          </cell>
          <cell r="BP4">
            <v>102</v>
          </cell>
          <cell r="BQ4">
            <v>55</v>
          </cell>
          <cell r="BR4">
            <v>53</v>
          </cell>
          <cell r="BS4">
            <v>0.96363636363636362</v>
          </cell>
          <cell r="BT4">
            <v>47</v>
          </cell>
          <cell r="BU4">
            <v>46</v>
          </cell>
          <cell r="BV4">
            <v>0.97872340425531912</v>
          </cell>
          <cell r="BW4">
            <v>102</v>
          </cell>
          <cell r="BX4">
            <v>99</v>
          </cell>
          <cell r="BY4">
            <v>0.97058823529411764</v>
          </cell>
          <cell r="BZ4">
            <v>0.97117988394584143</v>
          </cell>
          <cell r="CA4">
            <v>0.32506453761375631</v>
          </cell>
          <cell r="CB4">
            <v>0.96854062551912434</v>
          </cell>
          <cell r="CC4">
            <v>39</v>
          </cell>
          <cell r="CD4">
            <v>33</v>
          </cell>
          <cell r="CE4">
            <v>0.84615384615384615</v>
          </cell>
          <cell r="CF4">
            <v>34</v>
          </cell>
          <cell r="CG4">
            <v>27</v>
          </cell>
          <cell r="CH4">
            <v>0.79411764705882348</v>
          </cell>
          <cell r="CI4">
            <v>73</v>
          </cell>
          <cell r="CJ4">
            <v>60</v>
          </cell>
          <cell r="CK4">
            <v>0.82191780821917804</v>
          </cell>
          <cell r="CL4">
            <v>0.82013574660633481</v>
          </cell>
          <cell r="CM4">
            <v>0.82923872315584535</v>
          </cell>
        </row>
        <row r="5">
          <cell r="A5" t="str">
            <v>Ethiopia_11</v>
          </cell>
          <cell r="B5" t="str">
            <v>Eth</v>
          </cell>
          <cell r="C5">
            <v>130</v>
          </cell>
          <cell r="D5">
            <v>120</v>
          </cell>
          <cell r="E5">
            <v>152</v>
          </cell>
          <cell r="F5">
            <v>136</v>
          </cell>
          <cell r="G5">
            <v>126.09218757748648</v>
          </cell>
          <cell r="H5">
            <v>51</v>
          </cell>
          <cell r="I5">
            <v>32.96078431372549</v>
          </cell>
          <cell r="J5">
            <v>0.74509803921568629</v>
          </cell>
          <cell r="K5">
            <v>0.72549019607843135</v>
          </cell>
          <cell r="L5">
            <v>0.90196078431372551</v>
          </cell>
          <cell r="M5">
            <v>0.27450980392156865</v>
          </cell>
          <cell r="N5">
            <v>7.8431372549019607E-2</v>
          </cell>
          <cell r="O5">
            <v>3.9215686274509803E-2</v>
          </cell>
          <cell r="P5">
            <v>9.8039215686274508E-2</v>
          </cell>
          <cell r="Q5">
            <v>0.33333333333333331</v>
          </cell>
          <cell r="R5">
            <v>0.47058823529411764</v>
          </cell>
          <cell r="S5">
            <v>7.8431372549019607E-2</v>
          </cell>
          <cell r="T5">
            <v>0.41176470588235292</v>
          </cell>
          <cell r="U5">
            <v>0</v>
          </cell>
          <cell r="V5">
            <v>0.17647058823529413</v>
          </cell>
          <cell r="W5">
            <v>51</v>
          </cell>
          <cell r="X5">
            <v>30</v>
          </cell>
          <cell r="Y5">
            <v>0.58823529411764708</v>
          </cell>
          <cell r="Z5">
            <v>1</v>
          </cell>
          <cell r="AA5">
            <v>1</v>
          </cell>
          <cell r="AB5">
            <v>0.37254901960784315</v>
          </cell>
          <cell r="AC5">
            <v>5.8823529411764705E-2</v>
          </cell>
          <cell r="AD5">
            <v>0.29411764705882354</v>
          </cell>
          <cell r="AE5">
            <v>0.45098039215686275</v>
          </cell>
          <cell r="AF5">
            <v>0.25490196078431371</v>
          </cell>
          <cell r="AG5">
            <v>0.29411764705882354</v>
          </cell>
          <cell r="AH5">
            <v>0</v>
          </cell>
          <cell r="AI5">
            <v>0.60784313725490191</v>
          </cell>
          <cell r="AJ5">
            <v>0</v>
          </cell>
          <cell r="AK5">
            <v>0.19607843137254902</v>
          </cell>
          <cell r="AL5">
            <v>102</v>
          </cell>
          <cell r="AM5">
            <v>31.480392156862745</v>
          </cell>
          <cell r="AN5">
            <v>0.66666666666666674</v>
          </cell>
          <cell r="AO5">
            <v>0.86274509803921573</v>
          </cell>
          <cell r="AP5">
            <v>0.9509803921568627</v>
          </cell>
          <cell r="AQ5">
            <v>0.3235294117647059</v>
          </cell>
          <cell r="AR5">
            <v>6.8627450980392163E-2</v>
          </cell>
          <cell r="AS5">
            <v>0.16666666666666669</v>
          </cell>
          <cell r="AT5">
            <v>0.27450980392156865</v>
          </cell>
          <cell r="AU5">
            <v>0.29411764705882348</v>
          </cell>
          <cell r="AV5">
            <v>0.38235294117647056</v>
          </cell>
          <cell r="AW5">
            <v>3.9215686274509803E-2</v>
          </cell>
          <cell r="AX5">
            <v>0.50980392156862742</v>
          </cell>
          <cell r="AY5">
            <v>0</v>
          </cell>
          <cell r="AZ5">
            <v>0.18627450980392157</v>
          </cell>
          <cell r="BA5">
            <v>102</v>
          </cell>
          <cell r="BB5">
            <v>32.397107644485011</v>
          </cell>
          <cell r="BC5">
            <v>0.71523437462016415</v>
          </cell>
          <cell r="BD5">
            <v>0.77775160912059493</v>
          </cell>
          <cell r="BE5">
            <v>0.92062557468592676</v>
          </cell>
          <cell r="BF5">
            <v>0.29317459429376991</v>
          </cell>
          <cell r="BG5">
            <v>7.4698414474579339E-2</v>
          </cell>
          <cell r="BH5">
            <v>8.774414124223312E-2</v>
          </cell>
          <cell r="BI5">
            <v>0.1652324610261991</v>
          </cell>
          <cell r="BJ5">
            <v>0.3184015010355723</v>
          </cell>
          <cell r="BK5">
            <v>0.43699161262415531</v>
          </cell>
          <cell r="BL5">
            <v>6.3499540251258577E-2</v>
          </cell>
          <cell r="BM5">
            <v>0.44909428662675549</v>
          </cell>
          <cell r="BN5">
            <v>0</v>
          </cell>
          <cell r="BO5">
            <v>0.1802035463097344</v>
          </cell>
          <cell r="BP5">
            <v>97</v>
          </cell>
          <cell r="BQ5">
            <v>51</v>
          </cell>
          <cell r="BR5">
            <v>51</v>
          </cell>
          <cell r="BS5">
            <v>1</v>
          </cell>
          <cell r="BT5">
            <v>46</v>
          </cell>
          <cell r="BU5">
            <v>40</v>
          </cell>
          <cell r="BV5">
            <v>0.86956521739130432</v>
          </cell>
          <cell r="BW5">
            <v>97</v>
          </cell>
          <cell r="BX5">
            <v>91</v>
          </cell>
          <cell r="BY5">
            <v>0.93814432989690721</v>
          </cell>
          <cell r="BZ5">
            <v>0.93478260869565211</v>
          </cell>
          <cell r="CA5">
            <v>0.19038086179645305</v>
          </cell>
          <cell r="CB5">
            <v>0.97516771367872346</v>
          </cell>
          <cell r="CC5">
            <v>34</v>
          </cell>
          <cell r="CD5">
            <v>32</v>
          </cell>
          <cell r="CE5">
            <v>0.94117647058823528</v>
          </cell>
          <cell r="CF5">
            <v>22</v>
          </cell>
          <cell r="CG5">
            <v>18</v>
          </cell>
          <cell r="CH5">
            <v>0.81818181818181823</v>
          </cell>
          <cell r="CI5">
            <v>56</v>
          </cell>
          <cell r="CJ5">
            <v>50</v>
          </cell>
          <cell r="CK5">
            <v>0.8928571428571429</v>
          </cell>
          <cell r="CL5">
            <v>0.8796791443850267</v>
          </cell>
          <cell r="CM5">
            <v>0.9177606426667464</v>
          </cell>
        </row>
        <row r="6">
          <cell r="A6" t="str">
            <v>Ethiopia_12</v>
          </cell>
          <cell r="B6" t="str">
            <v>Eth</v>
          </cell>
          <cell r="C6">
            <v>137</v>
          </cell>
          <cell r="D6">
            <v>125.5</v>
          </cell>
          <cell r="E6">
            <v>146.5</v>
          </cell>
          <cell r="F6">
            <v>136</v>
          </cell>
          <cell r="G6">
            <v>138.67929904063573</v>
          </cell>
          <cell r="H6">
            <v>48</v>
          </cell>
          <cell r="I6">
            <v>36.791666666666664</v>
          </cell>
          <cell r="J6">
            <v>0.52083333333333337</v>
          </cell>
          <cell r="K6">
            <v>0.8125</v>
          </cell>
          <cell r="L6">
            <v>0.70833333333333337</v>
          </cell>
          <cell r="M6">
            <v>0.16666666666666666</v>
          </cell>
          <cell r="N6">
            <v>0.125</v>
          </cell>
          <cell r="O6">
            <v>0.14583333333333334</v>
          </cell>
          <cell r="P6">
            <v>0.10416666666666667</v>
          </cell>
          <cell r="Q6">
            <v>0.10416666666666667</v>
          </cell>
          <cell r="R6">
            <v>0.5625</v>
          </cell>
          <cell r="S6">
            <v>0.16666666666666666</v>
          </cell>
          <cell r="T6">
            <v>0.39583333333333331</v>
          </cell>
          <cell r="U6">
            <v>0</v>
          </cell>
          <cell r="V6">
            <v>0.1875</v>
          </cell>
          <cell r="W6">
            <v>53</v>
          </cell>
          <cell r="X6">
            <v>33</v>
          </cell>
          <cell r="Y6">
            <v>0.62264150943396224</v>
          </cell>
          <cell r="Z6">
            <v>0.86792452830188682</v>
          </cell>
          <cell r="AA6">
            <v>0.86792452830188682</v>
          </cell>
          <cell r="AB6">
            <v>0.26415094339622641</v>
          </cell>
          <cell r="AC6">
            <v>5.6603773584905662E-2</v>
          </cell>
          <cell r="AD6">
            <v>0.11320754716981132</v>
          </cell>
          <cell r="AE6">
            <v>0.18867924528301888</v>
          </cell>
          <cell r="AF6">
            <v>0.16981132075471697</v>
          </cell>
          <cell r="AG6">
            <v>0.56603773584905659</v>
          </cell>
          <cell r="AH6">
            <v>7.5471698113207544E-2</v>
          </cell>
          <cell r="AI6">
            <v>0.41509433962264153</v>
          </cell>
          <cell r="AJ6">
            <v>0</v>
          </cell>
          <cell r="AK6">
            <v>0.13207547169811321</v>
          </cell>
          <cell r="AL6">
            <v>101</v>
          </cell>
          <cell r="AM6">
            <v>34.895833333333329</v>
          </cell>
          <cell r="AN6">
            <v>0.5717374213836478</v>
          </cell>
          <cell r="AO6">
            <v>0.84021226415094341</v>
          </cell>
          <cell r="AP6">
            <v>0.78812893081761004</v>
          </cell>
          <cell r="AQ6">
            <v>0.21540880503144655</v>
          </cell>
          <cell r="AR6">
            <v>9.0801886792452824E-2</v>
          </cell>
          <cell r="AS6">
            <v>0.12952044025157233</v>
          </cell>
          <cell r="AT6">
            <v>0.14642295597484278</v>
          </cell>
          <cell r="AU6">
            <v>0.13698899371069181</v>
          </cell>
          <cell r="AV6">
            <v>0.56426886792452824</v>
          </cell>
          <cell r="AW6">
            <v>0.12106918238993711</v>
          </cell>
          <cell r="AX6">
            <v>0.40546383647798745</v>
          </cell>
          <cell r="AY6">
            <v>0</v>
          </cell>
          <cell r="AZ6">
            <v>0.15978773584905659</v>
          </cell>
          <cell r="BA6">
            <v>101</v>
          </cell>
          <cell r="BB6">
            <v>34.412071006551884</v>
          </cell>
          <cell r="BC6">
            <v>0.5847266856005664</v>
          </cell>
          <cell r="BD6">
            <v>0.84728363965127362</v>
          </cell>
          <cell r="BE6">
            <v>0.80849048013061764</v>
          </cell>
          <cell r="BF6">
            <v>0.22784640165614073</v>
          </cell>
          <cell r="BG6">
            <v>8.2075508515449647E-2</v>
          </cell>
          <cell r="BH6">
            <v>0.12535785751024323</v>
          </cell>
          <cell r="BI6">
            <v>0.15720554982286397</v>
          </cell>
          <cell r="BJ6">
            <v>0.14536431079264317</v>
          </cell>
          <cell r="BK6">
            <v>0.56472023231816637</v>
          </cell>
          <cell r="BL6">
            <v>0.10943401135393285</v>
          </cell>
          <cell r="BM6">
            <v>0.40792126484335034</v>
          </cell>
          <cell r="BN6">
            <v>0</v>
          </cell>
          <cell r="BO6">
            <v>0.15271636034872643</v>
          </cell>
          <cell r="BP6">
            <v>98</v>
          </cell>
          <cell r="BQ6">
            <v>47</v>
          </cell>
          <cell r="BR6">
            <v>47</v>
          </cell>
          <cell r="BS6">
            <v>1</v>
          </cell>
          <cell r="BT6">
            <v>51</v>
          </cell>
          <cell r="BU6">
            <v>44</v>
          </cell>
          <cell r="BV6">
            <v>0.86274509803921573</v>
          </cell>
          <cell r="BW6">
            <v>98</v>
          </cell>
          <cell r="BX6">
            <v>91</v>
          </cell>
          <cell r="BY6">
            <v>0.9285714285714286</v>
          </cell>
          <cell r="BZ6">
            <v>0.93137254901960786</v>
          </cell>
          <cell r="CA6">
            <v>0.62758566860170184</v>
          </cell>
          <cell r="CB6">
            <v>0.91386079058408021</v>
          </cell>
          <cell r="CC6">
            <v>19</v>
          </cell>
          <cell r="CD6">
            <v>17</v>
          </cell>
          <cell r="CE6">
            <v>0.89473684210526316</v>
          </cell>
          <cell r="CF6">
            <v>7</v>
          </cell>
          <cell r="CG6">
            <v>6</v>
          </cell>
          <cell r="CH6">
            <v>0.8571428571428571</v>
          </cell>
          <cell r="CI6">
            <v>26</v>
          </cell>
          <cell r="CJ6">
            <v>23</v>
          </cell>
          <cell r="CK6">
            <v>0.88461538461538458</v>
          </cell>
          <cell r="CL6">
            <v>0.87593984962406013</v>
          </cell>
          <cell r="CM6">
            <v>0.87114339591722922</v>
          </cell>
        </row>
        <row r="7">
          <cell r="A7" t="str">
            <v>Ethiopia_13</v>
          </cell>
          <cell r="B7" t="str">
            <v>Eth</v>
          </cell>
          <cell r="C7">
            <v>156</v>
          </cell>
          <cell r="D7">
            <v>156</v>
          </cell>
          <cell r="E7">
            <v>152</v>
          </cell>
          <cell r="F7">
            <v>154</v>
          </cell>
          <cell r="G7">
            <v>154.8001212702649</v>
          </cell>
          <cell r="H7">
            <v>47</v>
          </cell>
          <cell r="I7">
            <v>34.063829787234042</v>
          </cell>
          <cell r="J7">
            <v>0.7021276595744681</v>
          </cell>
          <cell r="K7">
            <v>0.80851063829787229</v>
          </cell>
          <cell r="L7">
            <v>0.78723404255319152</v>
          </cell>
          <cell r="M7">
            <v>0.1276595744680851</v>
          </cell>
          <cell r="N7">
            <v>0.1276595744680851</v>
          </cell>
          <cell r="O7">
            <v>2.1276595744680851E-2</v>
          </cell>
          <cell r="P7">
            <v>2.1276595744680851E-2</v>
          </cell>
          <cell r="Q7">
            <v>6.3829787234042548E-2</v>
          </cell>
          <cell r="R7">
            <v>0.85106382978723405</v>
          </cell>
          <cell r="S7">
            <v>4.2553191489361701E-2</v>
          </cell>
          <cell r="T7">
            <v>0.2978723404255319</v>
          </cell>
          <cell r="U7">
            <v>0</v>
          </cell>
          <cell r="V7">
            <v>0.23404255319148937</v>
          </cell>
          <cell r="W7">
            <v>53</v>
          </cell>
          <cell r="X7">
            <v>36</v>
          </cell>
          <cell r="Y7">
            <v>0.67924528301886788</v>
          </cell>
          <cell r="Z7">
            <v>0.96226415094339623</v>
          </cell>
          <cell r="AA7">
            <v>0.79245283018867929</v>
          </cell>
          <cell r="AB7">
            <v>7.5471698113207544E-2</v>
          </cell>
          <cell r="AC7">
            <v>0.11320754716981132</v>
          </cell>
          <cell r="AD7">
            <v>0.26415094339622641</v>
          </cell>
          <cell r="AE7">
            <v>7.5471698113207544E-2</v>
          </cell>
          <cell r="AF7">
            <v>0.11320754716981132</v>
          </cell>
          <cell r="AG7">
            <v>0.79245283018867929</v>
          </cell>
          <cell r="AH7">
            <v>1.8867924528301886E-2</v>
          </cell>
          <cell r="AI7">
            <v>0.35849056603773582</v>
          </cell>
          <cell r="AJ7">
            <v>0</v>
          </cell>
          <cell r="AK7">
            <v>0.11320754716981132</v>
          </cell>
          <cell r="AL7">
            <v>100</v>
          </cell>
          <cell r="AM7">
            <v>35.031914893617021</v>
          </cell>
          <cell r="AN7">
            <v>0.69068647129666805</v>
          </cell>
          <cell r="AO7">
            <v>0.88538739462063432</v>
          </cell>
          <cell r="AP7">
            <v>0.78984343637093546</v>
          </cell>
          <cell r="AQ7">
            <v>0.10156563629064633</v>
          </cell>
          <cell r="AR7">
            <v>0.12043356081894821</v>
          </cell>
          <cell r="AS7">
            <v>0.14271376957045362</v>
          </cell>
          <cell r="AT7">
            <v>4.8374146928944199E-2</v>
          </cell>
          <cell r="AU7">
            <v>8.8518667201926943E-2</v>
          </cell>
          <cell r="AV7">
            <v>0.82175832998795673</v>
          </cell>
          <cell r="AW7">
            <v>3.0710558008831795E-2</v>
          </cell>
          <cell r="AX7">
            <v>0.32818145323163384</v>
          </cell>
          <cell r="AY7">
            <v>0</v>
          </cell>
          <cell r="AZ7">
            <v>0.17362505018065033</v>
          </cell>
          <cell r="BA7">
            <v>100</v>
          </cell>
          <cell r="BB7">
            <v>34.644622151095177</v>
          </cell>
          <cell r="BC7">
            <v>0.69526364034575461</v>
          </cell>
          <cell r="BD7">
            <v>0.85463203065922755</v>
          </cell>
          <cell r="BE7">
            <v>0.78879952062289804</v>
          </cell>
          <cell r="BF7">
            <v>0.11200479377101934</v>
          </cell>
          <cell r="BG7">
            <v>0.12332440442889765</v>
          </cell>
          <cell r="BH7">
            <v>9.4131536681025321E-2</v>
          </cell>
          <cell r="BI7">
            <v>3.7533483391633746E-2</v>
          </cell>
          <cell r="BJ7">
            <v>7.8641618201266306E-2</v>
          </cell>
          <cell r="BK7">
            <v>0.83348230685052938</v>
          </cell>
          <cell r="BL7">
            <v>3.5448329480693395E-2</v>
          </cell>
          <cell r="BM7">
            <v>0.31605597031212362</v>
          </cell>
          <cell r="BN7">
            <v>0</v>
          </cell>
          <cell r="BO7">
            <v>0.19779571480828326</v>
          </cell>
          <cell r="BP7">
            <v>95</v>
          </cell>
          <cell r="BQ7">
            <v>44</v>
          </cell>
          <cell r="BR7">
            <v>43</v>
          </cell>
          <cell r="BS7">
            <v>0.97727272727272729</v>
          </cell>
          <cell r="BT7">
            <v>51</v>
          </cell>
          <cell r="BU7">
            <v>37</v>
          </cell>
          <cell r="BV7">
            <v>0.72549019607843135</v>
          </cell>
          <cell r="BW7">
            <v>95</v>
          </cell>
          <cell r="BX7">
            <v>80</v>
          </cell>
          <cell r="BY7">
            <v>0.84210526315789469</v>
          </cell>
          <cell r="BZ7">
            <v>0.85138146167557927</v>
          </cell>
          <cell r="CA7">
            <v>0.29996968243377536</v>
          </cell>
          <cell r="CB7">
            <v>0.90174560134800219</v>
          </cell>
          <cell r="CC7">
            <v>36</v>
          </cell>
          <cell r="CD7">
            <v>35</v>
          </cell>
          <cell r="CE7">
            <v>0.97222222222222221</v>
          </cell>
          <cell r="CF7">
            <v>24</v>
          </cell>
          <cell r="CG7">
            <v>20</v>
          </cell>
          <cell r="CH7">
            <v>0.83333333333333337</v>
          </cell>
          <cell r="CI7">
            <v>60</v>
          </cell>
          <cell r="CJ7">
            <v>55</v>
          </cell>
          <cell r="CK7">
            <v>0.91666666666666663</v>
          </cell>
          <cell r="CL7">
            <v>0.90277777777777779</v>
          </cell>
          <cell r="CM7">
            <v>0.93055976632864235</v>
          </cell>
        </row>
        <row r="8">
          <cell r="A8" t="str">
            <v>Ethiopia_14</v>
          </cell>
          <cell r="B8" t="str">
            <v>Eth</v>
          </cell>
          <cell r="C8">
            <v>145</v>
          </cell>
          <cell r="D8">
            <v>140</v>
          </cell>
          <cell r="E8">
            <v>159</v>
          </cell>
          <cell r="F8">
            <v>149.5</v>
          </cell>
          <cell r="G8">
            <v>143.55351409044303</v>
          </cell>
          <cell r="H8">
            <v>48</v>
          </cell>
          <cell r="I8">
            <v>33.895833333333336</v>
          </cell>
          <cell r="J8">
            <v>0.58333333333333337</v>
          </cell>
          <cell r="K8">
            <v>0.97916666666666663</v>
          </cell>
          <cell r="L8">
            <v>0.64583333333333337</v>
          </cell>
          <cell r="M8">
            <v>0</v>
          </cell>
          <cell r="N8">
            <v>8.3333333333333329E-2</v>
          </cell>
          <cell r="O8">
            <v>0.10416666666666667</v>
          </cell>
          <cell r="P8">
            <v>8.3333333333333329E-2</v>
          </cell>
          <cell r="Q8">
            <v>6.25E-2</v>
          </cell>
          <cell r="R8">
            <v>0.6875</v>
          </cell>
          <cell r="S8">
            <v>0.16666666666666666</v>
          </cell>
          <cell r="T8">
            <v>0.25</v>
          </cell>
          <cell r="U8">
            <v>0</v>
          </cell>
          <cell r="V8">
            <v>0.20833333333333334</v>
          </cell>
          <cell r="W8">
            <v>49</v>
          </cell>
          <cell r="X8">
            <v>30</v>
          </cell>
          <cell r="Y8">
            <v>0.61224489795918369</v>
          </cell>
          <cell r="Z8">
            <v>1</v>
          </cell>
          <cell r="AA8">
            <v>0.93877551020408168</v>
          </cell>
          <cell r="AB8">
            <v>0</v>
          </cell>
          <cell r="AC8">
            <v>0.16326530612244897</v>
          </cell>
          <cell r="AD8">
            <v>0.20408163265306123</v>
          </cell>
          <cell r="AE8">
            <v>2.0408163265306121E-2</v>
          </cell>
          <cell r="AF8">
            <v>0.16326530612244897</v>
          </cell>
          <cell r="AG8">
            <v>0.73469387755102045</v>
          </cell>
          <cell r="AH8">
            <v>8.1632653061224483E-2</v>
          </cell>
          <cell r="AI8">
            <v>0.38775510204081631</v>
          </cell>
          <cell r="AJ8">
            <v>0</v>
          </cell>
          <cell r="AK8">
            <v>0.16326530612244897</v>
          </cell>
          <cell r="AL8">
            <v>97</v>
          </cell>
          <cell r="AM8">
            <v>31.947916666666668</v>
          </cell>
          <cell r="AN8">
            <v>0.59778911564625847</v>
          </cell>
          <cell r="AO8">
            <v>0.98958333333333326</v>
          </cell>
          <cell r="AP8">
            <v>0.79230442176870752</v>
          </cell>
          <cell r="AQ8">
            <v>0</v>
          </cell>
          <cell r="AR8">
            <v>0.12329931972789115</v>
          </cell>
          <cell r="AS8">
            <v>0.15412414965986396</v>
          </cell>
          <cell r="AT8">
            <v>5.1870748299319723E-2</v>
          </cell>
          <cell r="AU8">
            <v>0.11288265306122448</v>
          </cell>
          <cell r="AV8">
            <v>0.71109693877551017</v>
          </cell>
          <cell r="AW8">
            <v>0.12414965986394558</v>
          </cell>
          <cell r="AX8">
            <v>0.31887755102040816</v>
          </cell>
          <cell r="AY8">
            <v>0</v>
          </cell>
          <cell r="AZ8">
            <v>0.18579931972789115</v>
          </cell>
          <cell r="BA8">
            <v>97</v>
          </cell>
          <cell r="BB8">
            <v>33.167207088911354</v>
          </cell>
          <cell r="BC8">
            <v>0.58874057818989722</v>
          </cell>
          <cell r="BD8">
            <v>0.98306306369566121</v>
          </cell>
          <cell r="BE8">
            <v>0.70062144665939952</v>
          </cell>
          <cell r="BF8">
            <v>0</v>
          </cell>
          <cell r="BG8">
            <v>9.8282774995598093E-2</v>
          </cell>
          <cell r="BH8">
            <v>0.12285346874449762</v>
          </cell>
          <cell r="BI8">
            <v>7.156462393963553E-2</v>
          </cell>
          <cell r="BJ8">
            <v>8.1345838691259303E-2</v>
          </cell>
          <cell r="BK8">
            <v>0.69632653204527339</v>
          </cell>
          <cell r="BL8">
            <v>0.15076300532383177</v>
          </cell>
          <cell r="BM8">
            <v>0.27576393137539246</v>
          </cell>
          <cell r="BN8">
            <v>0</v>
          </cell>
          <cell r="BO8">
            <v>0.19990439282163086</v>
          </cell>
          <cell r="BP8">
            <v>89</v>
          </cell>
          <cell r="BQ8">
            <v>46</v>
          </cell>
          <cell r="BR8">
            <v>44</v>
          </cell>
          <cell r="BS8">
            <v>0.95652173913043481</v>
          </cell>
          <cell r="BT8">
            <v>43</v>
          </cell>
          <cell r="BU8">
            <v>39</v>
          </cell>
          <cell r="BV8">
            <v>0.90697674418604646</v>
          </cell>
          <cell r="BW8">
            <v>89</v>
          </cell>
          <cell r="BX8">
            <v>83</v>
          </cell>
          <cell r="BY8">
            <v>0.93258426966292129</v>
          </cell>
          <cell r="BZ8">
            <v>0.93174924165824069</v>
          </cell>
          <cell r="CA8">
            <v>0.18702705739173797</v>
          </cell>
          <cell r="CB8">
            <v>0.9472554845174973</v>
          </cell>
          <cell r="CC8">
            <v>23</v>
          </cell>
          <cell r="CD8">
            <v>20</v>
          </cell>
          <cell r="CE8">
            <v>0.86956521739130432</v>
          </cell>
          <cell r="CF8">
            <v>26</v>
          </cell>
          <cell r="CG8">
            <v>24</v>
          </cell>
          <cell r="CH8">
            <v>0.92307692307692313</v>
          </cell>
          <cell r="CI8">
            <v>49</v>
          </cell>
          <cell r="CJ8">
            <v>44</v>
          </cell>
          <cell r="CK8">
            <v>0.89795918367346939</v>
          </cell>
          <cell r="CL8">
            <v>0.89632107023411378</v>
          </cell>
          <cell r="CM8">
            <v>0.87957335424169836</v>
          </cell>
        </row>
        <row r="9">
          <cell r="A9" t="str">
            <v>Ethiopia_15</v>
          </cell>
          <cell r="B9" t="str">
            <v>Eth</v>
          </cell>
          <cell r="C9">
            <v>149</v>
          </cell>
          <cell r="D9">
            <v>140</v>
          </cell>
          <cell r="E9">
            <v>153</v>
          </cell>
          <cell r="F9">
            <v>146.5</v>
          </cell>
          <cell r="G9">
            <v>143.5667999726661</v>
          </cell>
          <cell r="H9">
            <v>50</v>
          </cell>
          <cell r="I9">
            <v>32.22</v>
          </cell>
          <cell r="J9">
            <v>0.5</v>
          </cell>
          <cell r="K9">
            <v>0</v>
          </cell>
          <cell r="L9">
            <v>0.9</v>
          </cell>
          <cell r="M9">
            <v>0</v>
          </cell>
          <cell r="N9">
            <v>0.14000000000000001</v>
          </cell>
          <cell r="O9">
            <v>0</v>
          </cell>
          <cell r="P9">
            <v>0.04</v>
          </cell>
          <cell r="Q9">
            <v>0.08</v>
          </cell>
          <cell r="R9">
            <v>0.57999999999999996</v>
          </cell>
          <cell r="S9">
            <v>0.28000000000000003</v>
          </cell>
          <cell r="T9">
            <v>0.44</v>
          </cell>
          <cell r="U9">
            <v>0.1</v>
          </cell>
          <cell r="V9">
            <v>0.26</v>
          </cell>
          <cell r="W9">
            <v>50</v>
          </cell>
          <cell r="X9">
            <v>30</v>
          </cell>
          <cell r="Y9">
            <v>0.6</v>
          </cell>
          <cell r="Z9">
            <v>0</v>
          </cell>
          <cell r="AA9">
            <v>0.98</v>
          </cell>
          <cell r="AB9">
            <v>0</v>
          </cell>
          <cell r="AC9">
            <v>0.18</v>
          </cell>
          <cell r="AD9">
            <v>0</v>
          </cell>
          <cell r="AE9">
            <v>0.12</v>
          </cell>
          <cell r="AF9">
            <v>0.2</v>
          </cell>
          <cell r="AG9">
            <v>0.57999999999999996</v>
          </cell>
          <cell r="AH9">
            <v>0.08</v>
          </cell>
          <cell r="AI9">
            <v>0.54</v>
          </cell>
          <cell r="AJ9">
            <v>0.44</v>
          </cell>
          <cell r="AK9">
            <v>0.06</v>
          </cell>
          <cell r="AL9">
            <v>100</v>
          </cell>
          <cell r="AM9">
            <v>31.11</v>
          </cell>
          <cell r="AN9">
            <v>0.55000000000000004</v>
          </cell>
          <cell r="AO9">
            <v>0</v>
          </cell>
          <cell r="AP9">
            <v>0.94</v>
          </cell>
          <cell r="AQ9">
            <v>0</v>
          </cell>
          <cell r="AR9">
            <v>0.16</v>
          </cell>
          <cell r="AS9">
            <v>0</v>
          </cell>
          <cell r="AT9">
            <v>0.08</v>
          </cell>
          <cell r="AU9">
            <v>0.14000000000000001</v>
          </cell>
          <cell r="AV9">
            <v>0.57999999999999996</v>
          </cell>
          <cell r="AW9">
            <v>0.18000000000000002</v>
          </cell>
          <cell r="AX9">
            <v>0.49</v>
          </cell>
          <cell r="AY9">
            <v>0.27</v>
          </cell>
          <cell r="AZ9">
            <v>0.16</v>
          </cell>
          <cell r="BA9">
            <v>100</v>
          </cell>
          <cell r="BB9">
            <v>31.610900312360094</v>
          </cell>
          <cell r="BC9">
            <v>0.52743692286666233</v>
          </cell>
          <cell r="BD9">
            <v>0</v>
          </cell>
          <cell r="BE9">
            <v>0.92194953829332982</v>
          </cell>
          <cell r="BF9">
            <v>0</v>
          </cell>
          <cell r="BG9">
            <v>0.15097476914666494</v>
          </cell>
          <cell r="BH9">
            <v>0</v>
          </cell>
          <cell r="BI9">
            <v>6.1949538293329887E-2</v>
          </cell>
          <cell r="BJ9">
            <v>0.11292430743999485</v>
          </cell>
          <cell r="BK9">
            <v>0.57999999999999985</v>
          </cell>
          <cell r="BL9">
            <v>0.22512615426667526</v>
          </cell>
          <cell r="BM9">
            <v>0.46743692286666239</v>
          </cell>
          <cell r="BN9">
            <v>0.19328553774665205</v>
          </cell>
          <cell r="BO9">
            <v>0.20512615426667527</v>
          </cell>
          <cell r="BP9">
            <v>95</v>
          </cell>
          <cell r="BQ9">
            <v>48</v>
          </cell>
          <cell r="BR9">
            <v>47</v>
          </cell>
          <cell r="BS9">
            <v>0.97916666666666663</v>
          </cell>
          <cell r="BT9">
            <v>47</v>
          </cell>
          <cell r="BU9">
            <v>39</v>
          </cell>
          <cell r="BV9">
            <v>0.82978723404255317</v>
          </cell>
          <cell r="BW9">
            <v>95</v>
          </cell>
          <cell r="BX9">
            <v>86</v>
          </cell>
          <cell r="BY9">
            <v>0.90526315789473688</v>
          </cell>
          <cell r="BZ9">
            <v>0.90447695035460995</v>
          </cell>
          <cell r="CA9">
            <v>0.27436922866662367</v>
          </cell>
          <cell r="CB9">
            <v>0.93818154695893063</v>
          </cell>
          <cell r="CC9">
            <v>44</v>
          </cell>
          <cell r="CD9">
            <v>43</v>
          </cell>
          <cell r="CE9">
            <v>0.97727272727272729</v>
          </cell>
          <cell r="CF9">
            <v>27</v>
          </cell>
          <cell r="CG9">
            <v>19</v>
          </cell>
          <cell r="CH9">
            <v>0.70370370370370372</v>
          </cell>
          <cell r="CI9">
            <v>71</v>
          </cell>
          <cell r="CJ9">
            <v>62</v>
          </cell>
          <cell r="CK9">
            <v>0.87323943661971826</v>
          </cell>
          <cell r="CL9">
            <v>0.84048821548821551</v>
          </cell>
          <cell r="CM9">
            <v>0.90221380528901285</v>
          </cell>
        </row>
        <row r="10">
          <cell r="A10" t="str">
            <v>Ethiopia_16</v>
          </cell>
          <cell r="B10" t="str">
            <v>Eth</v>
          </cell>
          <cell r="C10">
            <v>160</v>
          </cell>
          <cell r="D10">
            <v>171</v>
          </cell>
          <cell r="E10">
            <v>158</v>
          </cell>
          <cell r="F10">
            <v>164.5</v>
          </cell>
          <cell r="G10">
            <v>165.49510514215356</v>
          </cell>
          <cell r="H10">
            <v>50</v>
          </cell>
          <cell r="I10">
            <v>33.78</v>
          </cell>
          <cell r="J10">
            <v>0.57999999999999996</v>
          </cell>
          <cell r="K10">
            <v>0</v>
          </cell>
          <cell r="L10">
            <v>0.94</v>
          </cell>
          <cell r="M10">
            <v>0</v>
          </cell>
          <cell r="N10">
            <v>0.04</v>
          </cell>
          <cell r="O10">
            <v>0</v>
          </cell>
          <cell r="P10">
            <v>0.28000000000000003</v>
          </cell>
          <cell r="Q10">
            <v>0.3</v>
          </cell>
          <cell r="R10">
            <v>0.3</v>
          </cell>
          <cell r="S10">
            <v>0.04</v>
          </cell>
          <cell r="T10">
            <v>0.08</v>
          </cell>
          <cell r="U10">
            <v>0</v>
          </cell>
          <cell r="V10">
            <v>0.12</v>
          </cell>
          <cell r="W10">
            <v>50</v>
          </cell>
          <cell r="X10">
            <v>37</v>
          </cell>
          <cell r="Y10">
            <v>0.74</v>
          </cell>
          <cell r="Z10">
            <v>0</v>
          </cell>
          <cell r="AA10">
            <v>0.94</v>
          </cell>
          <cell r="AB10">
            <v>0</v>
          </cell>
          <cell r="AC10">
            <v>0.1</v>
          </cell>
          <cell r="AD10">
            <v>0.02</v>
          </cell>
          <cell r="AE10">
            <v>0.38</v>
          </cell>
          <cell r="AF10">
            <v>0.32</v>
          </cell>
          <cell r="AG10">
            <v>0.28000000000000003</v>
          </cell>
          <cell r="AH10">
            <v>0.02</v>
          </cell>
          <cell r="AI10">
            <v>0.12</v>
          </cell>
          <cell r="AJ10">
            <v>0.02</v>
          </cell>
          <cell r="AK10">
            <v>0.24</v>
          </cell>
          <cell r="AL10">
            <v>100</v>
          </cell>
          <cell r="AM10">
            <v>35.39</v>
          </cell>
          <cell r="AN10">
            <v>0.65999999999999992</v>
          </cell>
          <cell r="AO10">
            <v>0</v>
          </cell>
          <cell r="AP10">
            <v>0.94</v>
          </cell>
          <cell r="AQ10">
            <v>0</v>
          </cell>
          <cell r="AR10">
            <v>7.0000000000000007E-2</v>
          </cell>
          <cell r="AS10">
            <v>0.01</v>
          </cell>
          <cell r="AT10">
            <v>0.33</v>
          </cell>
          <cell r="AU10">
            <v>0.31</v>
          </cell>
          <cell r="AV10">
            <v>0.29000000000000004</v>
          </cell>
          <cell r="AW10">
            <v>0.03</v>
          </cell>
          <cell r="AX10">
            <v>0.1</v>
          </cell>
          <cell r="AY10">
            <v>0.01</v>
          </cell>
          <cell r="AZ10">
            <v>0.18</v>
          </cell>
          <cell r="BA10">
            <v>100</v>
          </cell>
          <cell r="BB10">
            <v>35.143520110943498</v>
          </cell>
          <cell r="BC10">
            <v>0.64775255209657145</v>
          </cell>
          <cell r="BD10">
            <v>0</v>
          </cell>
          <cell r="BE10">
            <v>0.94</v>
          </cell>
          <cell r="BF10">
            <v>0</v>
          </cell>
          <cell r="BG10">
            <v>6.5407207036214332E-2</v>
          </cell>
          <cell r="BH10">
            <v>8.4690690120714385E-3</v>
          </cell>
          <cell r="BI10">
            <v>0.32234534506035722</v>
          </cell>
          <cell r="BJ10">
            <v>0.30846906901207144</v>
          </cell>
          <cell r="BK10">
            <v>0.29153093098792859</v>
          </cell>
          <cell r="BL10">
            <v>3.1530930987928564E-2</v>
          </cell>
          <cell r="BM10">
            <v>9.6938138024142889E-2</v>
          </cell>
          <cell r="BN10">
            <v>8.4690690120714385E-3</v>
          </cell>
          <cell r="BO10">
            <v>0.17081441407242864</v>
          </cell>
          <cell r="BP10">
            <v>94</v>
          </cell>
          <cell r="BQ10">
            <v>48</v>
          </cell>
          <cell r="BR10">
            <v>46</v>
          </cell>
          <cell r="BS10">
            <v>0.95833333333333337</v>
          </cell>
          <cell r="BT10">
            <v>46</v>
          </cell>
          <cell r="BU10">
            <v>43</v>
          </cell>
          <cell r="BV10">
            <v>0.93478260869565222</v>
          </cell>
          <cell r="BW10">
            <v>94</v>
          </cell>
          <cell r="BX10">
            <v>89</v>
          </cell>
          <cell r="BY10">
            <v>0.94680851063829785</v>
          </cell>
          <cell r="BZ10">
            <v>0.94655797101449279</v>
          </cell>
          <cell r="CA10">
            <v>0.42345345060357192</v>
          </cell>
          <cell r="CB10">
            <v>0.94836069772129283</v>
          </cell>
          <cell r="CC10">
            <v>32</v>
          </cell>
          <cell r="CD10">
            <v>30</v>
          </cell>
          <cell r="CE10">
            <v>0.9375</v>
          </cell>
          <cell r="CF10">
            <v>25</v>
          </cell>
          <cell r="CG10">
            <v>18</v>
          </cell>
          <cell r="CH10">
            <v>0.72</v>
          </cell>
          <cell r="CI10">
            <v>57</v>
          </cell>
          <cell r="CJ10">
            <v>48</v>
          </cell>
          <cell r="CK10">
            <v>0.84210526315789469</v>
          </cell>
          <cell r="CL10">
            <v>0.82874999999999999</v>
          </cell>
          <cell r="CM10">
            <v>0.8453988744937232</v>
          </cell>
        </row>
        <row r="11">
          <cell r="A11" t="str">
            <v>Ethiopia_17</v>
          </cell>
          <cell r="B11" t="str">
            <v>Eth</v>
          </cell>
          <cell r="C11">
            <v>137</v>
          </cell>
          <cell r="D11">
            <v>148</v>
          </cell>
          <cell r="E11">
            <v>127.5</v>
          </cell>
          <cell r="F11">
            <v>137.75</v>
          </cell>
          <cell r="G11">
            <v>144.05201296300996</v>
          </cell>
          <cell r="H11">
            <v>50</v>
          </cell>
          <cell r="I11">
            <v>31.7</v>
          </cell>
          <cell r="J11">
            <v>0.62</v>
          </cell>
          <cell r="K11">
            <v>0.72</v>
          </cell>
          <cell r="L11">
            <v>0.96</v>
          </cell>
          <cell r="M11">
            <v>0</v>
          </cell>
          <cell r="N11">
            <v>0.14000000000000001</v>
          </cell>
          <cell r="O11">
            <v>0.08</v>
          </cell>
          <cell r="P11">
            <v>0.02</v>
          </cell>
          <cell r="Q11">
            <v>0.28000000000000003</v>
          </cell>
          <cell r="R11">
            <v>0.62</v>
          </cell>
          <cell r="S11">
            <v>0.08</v>
          </cell>
          <cell r="T11">
            <v>0.26</v>
          </cell>
          <cell r="U11">
            <v>0.02</v>
          </cell>
          <cell r="V11">
            <v>0.3</v>
          </cell>
          <cell r="W11">
            <v>50</v>
          </cell>
          <cell r="X11">
            <v>32</v>
          </cell>
          <cell r="Y11">
            <v>0.64</v>
          </cell>
          <cell r="Z11">
            <v>0.9</v>
          </cell>
          <cell r="AA11">
            <v>1</v>
          </cell>
          <cell r="AB11">
            <v>0</v>
          </cell>
          <cell r="AC11">
            <v>0.08</v>
          </cell>
          <cell r="AD11">
            <v>0.1</v>
          </cell>
          <cell r="AE11">
            <v>0.06</v>
          </cell>
          <cell r="AF11">
            <v>0.18</v>
          </cell>
          <cell r="AG11">
            <v>0.62</v>
          </cell>
          <cell r="AH11">
            <v>0.12</v>
          </cell>
          <cell r="AI11">
            <v>0.44</v>
          </cell>
          <cell r="AJ11">
            <v>0.08</v>
          </cell>
          <cell r="AK11">
            <v>0.08</v>
          </cell>
          <cell r="AL11">
            <v>100</v>
          </cell>
          <cell r="AM11">
            <v>31.85</v>
          </cell>
          <cell r="AN11">
            <v>0.63</v>
          </cell>
          <cell r="AO11">
            <v>0.81</v>
          </cell>
          <cell r="AP11">
            <v>0.98</v>
          </cell>
          <cell r="AQ11">
            <v>0</v>
          </cell>
          <cell r="AR11">
            <v>0.11000000000000001</v>
          </cell>
          <cell r="AS11">
            <v>0.09</v>
          </cell>
          <cell r="AT11">
            <v>0.04</v>
          </cell>
          <cell r="AU11">
            <v>0.23</v>
          </cell>
          <cell r="AV11">
            <v>0.62</v>
          </cell>
          <cell r="AW11">
            <v>0.1</v>
          </cell>
          <cell r="AX11">
            <v>0.35</v>
          </cell>
          <cell r="AY11">
            <v>0.05</v>
          </cell>
          <cell r="AZ11">
            <v>0.19</v>
          </cell>
          <cell r="BA11">
            <v>100</v>
          </cell>
          <cell r="BB11">
            <v>31.757775420053513</v>
          </cell>
          <cell r="BC11">
            <v>0.62385169467023416</v>
          </cell>
          <cell r="BD11">
            <v>0.75466525203210755</v>
          </cell>
          <cell r="BE11">
            <v>0.96770338934046829</v>
          </cell>
          <cell r="BF11">
            <v>0</v>
          </cell>
          <cell r="BG11">
            <v>0.12844491598929747</v>
          </cell>
          <cell r="BH11">
            <v>8.3851694670234178E-2</v>
          </cell>
          <cell r="BI11">
            <v>2.770338934046836E-2</v>
          </cell>
          <cell r="BJ11">
            <v>0.2607415266488291</v>
          </cell>
          <cell r="BK11">
            <v>0.62</v>
          </cell>
          <cell r="BL11">
            <v>8.7703389340468368E-2</v>
          </cell>
          <cell r="BM11">
            <v>0.29466525203210764</v>
          </cell>
          <cell r="BN11">
            <v>3.155508401070254E-2</v>
          </cell>
          <cell r="BO11">
            <v>0.25763135862742398</v>
          </cell>
          <cell r="BP11">
            <v>99</v>
          </cell>
          <cell r="BQ11">
            <v>50</v>
          </cell>
          <cell r="BR11">
            <v>48</v>
          </cell>
          <cell r="BS11">
            <v>0.96</v>
          </cell>
          <cell r="BT11">
            <v>49</v>
          </cell>
          <cell r="BU11">
            <v>39</v>
          </cell>
          <cell r="BV11">
            <v>0.79591836734693877</v>
          </cell>
          <cell r="BW11">
            <v>99</v>
          </cell>
          <cell r="BX11">
            <v>87</v>
          </cell>
          <cell r="BY11">
            <v>0.87878787878787878</v>
          </cell>
          <cell r="BZ11">
            <v>0.87795918367346937</v>
          </cell>
          <cell r="CA11">
            <v>0.19258473351170899</v>
          </cell>
          <cell r="CB11">
            <v>0.92840038250134405</v>
          </cell>
          <cell r="CC11">
            <v>32</v>
          </cell>
          <cell r="CD11">
            <v>29</v>
          </cell>
          <cell r="CE11">
            <v>0.90625</v>
          </cell>
          <cell r="CF11">
            <v>28</v>
          </cell>
          <cell r="CG11">
            <v>25</v>
          </cell>
          <cell r="CH11">
            <v>0.8928571428571429</v>
          </cell>
          <cell r="CI11">
            <v>60</v>
          </cell>
          <cell r="CJ11">
            <v>54</v>
          </cell>
          <cell r="CK11">
            <v>0.9</v>
          </cell>
          <cell r="CL11">
            <v>0.8995535714285714</v>
          </cell>
          <cell r="CM11">
            <v>0.90367074017618254</v>
          </cell>
        </row>
        <row r="12">
          <cell r="A12" t="str">
            <v>Ethiopia_18</v>
          </cell>
          <cell r="B12" t="str">
            <v>Eth</v>
          </cell>
          <cell r="C12">
            <v>151.5</v>
          </cell>
          <cell r="D12">
            <v>135</v>
          </cell>
          <cell r="E12">
            <v>166</v>
          </cell>
          <cell r="F12">
            <v>150.5</v>
          </cell>
          <cell r="G12">
            <v>139.26176604563653</v>
          </cell>
          <cell r="H12">
            <v>52</v>
          </cell>
          <cell r="I12">
            <v>36.21153846153846</v>
          </cell>
          <cell r="J12">
            <v>0.61538461538461542</v>
          </cell>
          <cell r="K12">
            <v>0.80769230769230771</v>
          </cell>
          <cell r="L12">
            <v>0.90384615384615385</v>
          </cell>
          <cell r="M12">
            <v>0.23076923076923078</v>
          </cell>
          <cell r="N12">
            <v>5.7692307692307696E-2</v>
          </cell>
          <cell r="O12">
            <v>1.9230769230769232E-2</v>
          </cell>
          <cell r="P12">
            <v>0.32692307692307693</v>
          </cell>
          <cell r="Q12">
            <v>7.6923076923076927E-2</v>
          </cell>
          <cell r="R12">
            <v>0.51923076923076927</v>
          </cell>
          <cell r="S12">
            <v>7.6923076923076927E-2</v>
          </cell>
          <cell r="T12">
            <v>0.34615384615384615</v>
          </cell>
          <cell r="U12">
            <v>0</v>
          </cell>
          <cell r="V12">
            <v>0.38461538461538464</v>
          </cell>
          <cell r="W12">
            <v>48</v>
          </cell>
          <cell r="X12">
            <v>32</v>
          </cell>
          <cell r="Y12">
            <v>0.66666666666666663</v>
          </cell>
          <cell r="Z12">
            <v>0.58333333333333337</v>
          </cell>
          <cell r="AA12">
            <v>0.9375</v>
          </cell>
          <cell r="AB12">
            <v>0</v>
          </cell>
          <cell r="AC12">
            <v>8.3333333333333329E-2</v>
          </cell>
          <cell r="AD12">
            <v>2.0833333333333332E-2</v>
          </cell>
          <cell r="AE12">
            <v>0.47916666666666669</v>
          </cell>
          <cell r="AF12">
            <v>6.25E-2</v>
          </cell>
          <cell r="AG12">
            <v>0.35416666666666669</v>
          </cell>
          <cell r="AH12">
            <v>0.10416666666666667</v>
          </cell>
          <cell r="AI12">
            <v>0.1875</v>
          </cell>
          <cell r="AJ12">
            <v>0</v>
          </cell>
          <cell r="AK12">
            <v>0.20833333333333334</v>
          </cell>
          <cell r="AL12">
            <v>100</v>
          </cell>
          <cell r="AM12">
            <v>34.105769230769226</v>
          </cell>
          <cell r="AN12">
            <v>0.64102564102564097</v>
          </cell>
          <cell r="AO12">
            <v>0.69551282051282048</v>
          </cell>
          <cell r="AP12">
            <v>0.92067307692307687</v>
          </cell>
          <cell r="AQ12">
            <v>0.11538461538461539</v>
          </cell>
          <cell r="AR12">
            <v>7.0512820512820512E-2</v>
          </cell>
          <cell r="AS12">
            <v>2.003205128205128E-2</v>
          </cell>
          <cell r="AT12">
            <v>0.40304487179487181</v>
          </cell>
          <cell r="AU12">
            <v>6.9711538461538464E-2</v>
          </cell>
          <cell r="AV12">
            <v>0.43669871794871795</v>
          </cell>
          <cell r="AW12">
            <v>9.0544871794871806E-2</v>
          </cell>
          <cell r="AX12">
            <v>0.26682692307692307</v>
          </cell>
          <cell r="AY12">
            <v>0</v>
          </cell>
          <cell r="AZ12">
            <v>0.29647435897435898</v>
          </cell>
          <cell r="BA12">
            <v>100</v>
          </cell>
          <cell r="BB12">
            <v>35.632551635239203</v>
          </cell>
          <cell r="BC12">
            <v>0.62243468328475848</v>
          </cell>
          <cell r="BD12">
            <v>0.77684826062918133</v>
          </cell>
          <cell r="BE12">
            <v>0.9084727609056229</v>
          </cell>
          <cell r="BF12">
            <v>0.19904392521858649</v>
          </cell>
          <cell r="BG12">
            <v>6.1217341642379276E-2</v>
          </cell>
          <cell r="BH12">
            <v>1.9451083852648703E-2</v>
          </cell>
          <cell r="BI12">
            <v>0.34785296600162696</v>
          </cell>
          <cell r="BJ12">
            <v>7.4940245326161656E-2</v>
          </cell>
          <cell r="BK12">
            <v>0.49653836317718347</v>
          </cell>
          <cell r="BL12">
            <v>8.0668425495027979E-2</v>
          </cell>
          <cell r="BM12">
            <v>0.3243426985877782</v>
          </cell>
          <cell r="BN12">
            <v>0</v>
          </cell>
          <cell r="BO12">
            <v>0.36038077620864245</v>
          </cell>
          <cell r="BP12">
            <v>97</v>
          </cell>
          <cell r="BQ12">
            <v>52</v>
          </cell>
          <cell r="BR12">
            <v>50</v>
          </cell>
          <cell r="BS12">
            <v>0.96153846153846156</v>
          </cell>
          <cell r="BT12">
            <v>45</v>
          </cell>
          <cell r="BU12">
            <v>45</v>
          </cell>
          <cell r="BV12">
            <v>1</v>
          </cell>
          <cell r="BW12">
            <v>97</v>
          </cell>
          <cell r="BX12">
            <v>95</v>
          </cell>
          <cell r="BY12">
            <v>0.97938144329896903</v>
          </cell>
          <cell r="BZ12">
            <v>0.98076923076923084</v>
          </cell>
          <cell r="CA12">
            <v>0.13747632405279184</v>
          </cell>
          <cell r="CB12">
            <v>0.96682601246356892</v>
          </cell>
          <cell r="CC12">
            <v>36</v>
          </cell>
          <cell r="CD12">
            <v>35</v>
          </cell>
          <cell r="CE12">
            <v>0.97222222222222221</v>
          </cell>
          <cell r="CF12">
            <v>30</v>
          </cell>
          <cell r="CG12">
            <v>21</v>
          </cell>
          <cell r="CH12">
            <v>0.7</v>
          </cell>
          <cell r="CI12">
            <v>66</v>
          </cell>
          <cell r="CJ12">
            <v>56</v>
          </cell>
          <cell r="CK12">
            <v>0.84848484848484851</v>
          </cell>
          <cell r="CL12">
            <v>0.83611111111111103</v>
          </cell>
          <cell r="CM12">
            <v>0.93479811178562877</v>
          </cell>
        </row>
        <row r="13">
          <cell r="A13" t="str">
            <v>Ethiopia_19</v>
          </cell>
          <cell r="B13" t="str">
            <v>Eth</v>
          </cell>
          <cell r="C13">
            <v>159</v>
          </cell>
          <cell r="D13">
            <v>152.5</v>
          </cell>
          <cell r="E13">
            <v>162</v>
          </cell>
          <cell r="F13">
            <v>157.25</v>
          </cell>
          <cell r="G13">
            <v>154.57055402761091</v>
          </cell>
          <cell r="H13">
            <v>52</v>
          </cell>
          <cell r="I13">
            <v>33.942307692307693</v>
          </cell>
          <cell r="J13">
            <v>0.42307692307692307</v>
          </cell>
          <cell r="K13">
            <v>0.88461538461538458</v>
          </cell>
          <cell r="L13">
            <v>0.88461538461538458</v>
          </cell>
          <cell r="M13">
            <v>9.6153846153846159E-2</v>
          </cell>
          <cell r="N13">
            <v>3.8461538461538464E-2</v>
          </cell>
          <cell r="O13">
            <v>0.13461538461538461</v>
          </cell>
          <cell r="P13">
            <v>0.13461538461538461</v>
          </cell>
          <cell r="Q13">
            <v>5.7692307692307696E-2</v>
          </cell>
          <cell r="R13">
            <v>0.55769230769230771</v>
          </cell>
          <cell r="S13">
            <v>0.25</v>
          </cell>
          <cell r="T13">
            <v>0.38461538461538464</v>
          </cell>
          <cell r="U13">
            <v>0</v>
          </cell>
          <cell r="V13">
            <v>0.5</v>
          </cell>
          <cell r="W13">
            <v>52</v>
          </cell>
          <cell r="X13">
            <v>41</v>
          </cell>
          <cell r="Y13">
            <v>0.78846153846153844</v>
          </cell>
          <cell r="Z13">
            <v>0.86538461538461542</v>
          </cell>
          <cell r="AA13">
            <v>0.88461538461538458</v>
          </cell>
          <cell r="AB13">
            <v>0.21153846153846154</v>
          </cell>
          <cell r="AC13">
            <v>9.6153846153846159E-2</v>
          </cell>
          <cell r="AD13">
            <v>0.38461538461538464</v>
          </cell>
          <cell r="AE13">
            <v>5.7692307692307696E-2</v>
          </cell>
          <cell r="AF13">
            <v>0.11538461538461539</v>
          </cell>
          <cell r="AG13">
            <v>0.71153846153846156</v>
          </cell>
          <cell r="AH13">
            <v>7.6923076923076927E-2</v>
          </cell>
          <cell r="AI13">
            <v>0.55769230769230771</v>
          </cell>
          <cell r="AJ13">
            <v>0</v>
          </cell>
          <cell r="AK13">
            <v>0.19230769230769232</v>
          </cell>
          <cell r="AL13">
            <v>104</v>
          </cell>
          <cell r="AM13">
            <v>37.471153846153847</v>
          </cell>
          <cell r="AN13">
            <v>0.60576923076923073</v>
          </cell>
          <cell r="AO13">
            <v>0.875</v>
          </cell>
          <cell r="AP13">
            <v>0.88461538461538458</v>
          </cell>
          <cell r="AQ13">
            <v>0.15384615384615385</v>
          </cell>
          <cell r="AR13">
            <v>6.7307692307692318E-2</v>
          </cell>
          <cell r="AS13">
            <v>0.25961538461538464</v>
          </cell>
          <cell r="AT13">
            <v>9.6153846153846145E-2</v>
          </cell>
          <cell r="AU13">
            <v>8.6538461538461536E-2</v>
          </cell>
          <cell r="AV13">
            <v>0.63461538461538458</v>
          </cell>
          <cell r="AW13">
            <v>0.16346153846153846</v>
          </cell>
          <cell r="AX13">
            <v>0.47115384615384615</v>
          </cell>
          <cell r="AY13">
            <v>0</v>
          </cell>
          <cell r="AZ13">
            <v>0.34615384615384615</v>
          </cell>
          <cell r="BA13">
            <v>104</v>
          </cell>
          <cell r="BB13">
            <v>35.4805532958162</v>
          </cell>
          <cell r="BC13">
            <v>0.5027136164465732</v>
          </cell>
          <cell r="BD13">
            <v>0.88042397970119257</v>
          </cell>
          <cell r="BE13">
            <v>0.88461538461538469</v>
          </cell>
          <cell r="BF13">
            <v>0.12130227563899884</v>
          </cell>
          <cell r="BG13">
            <v>5.1035753204114812E-2</v>
          </cell>
          <cell r="BH13">
            <v>0.18910364849988209</v>
          </cell>
          <cell r="BI13">
            <v>0.11784976495861615</v>
          </cell>
          <cell r="BJ13">
            <v>7.0266522434884043E-2</v>
          </cell>
          <cell r="BK13">
            <v>0.59122354700584467</v>
          </cell>
          <cell r="BL13">
            <v>0.212277355772271</v>
          </cell>
          <cell r="BM13">
            <v>0.42233802884311367</v>
          </cell>
          <cell r="BN13">
            <v>0</v>
          </cell>
          <cell r="BO13">
            <v>0.43293752137292624</v>
          </cell>
          <cell r="BP13">
            <v>97</v>
          </cell>
          <cell r="BQ13">
            <v>50</v>
          </cell>
          <cell r="BR13">
            <v>48</v>
          </cell>
          <cell r="BS13">
            <v>0.96</v>
          </cell>
          <cell r="BT13">
            <v>47</v>
          </cell>
          <cell r="BU13">
            <v>33</v>
          </cell>
          <cell r="BV13">
            <v>0.7021276595744681</v>
          </cell>
          <cell r="BW13">
            <v>97</v>
          </cell>
          <cell r="BX13">
            <v>81</v>
          </cell>
          <cell r="BY13">
            <v>0.83505154639175261</v>
          </cell>
          <cell r="BZ13">
            <v>0.83106382978723403</v>
          </cell>
          <cell r="CA13">
            <v>0.21795305553798988</v>
          </cell>
          <cell r="CB13">
            <v>0.90379593546552262</v>
          </cell>
          <cell r="CC13">
            <v>24</v>
          </cell>
          <cell r="CD13">
            <v>24</v>
          </cell>
          <cell r="CE13">
            <v>1</v>
          </cell>
          <cell r="CF13">
            <v>20</v>
          </cell>
          <cell r="CG13">
            <v>18</v>
          </cell>
          <cell r="CH13">
            <v>0.9</v>
          </cell>
          <cell r="CI13">
            <v>44</v>
          </cell>
          <cell r="CJ13">
            <v>42</v>
          </cell>
          <cell r="CK13">
            <v>0.95454545454545459</v>
          </cell>
          <cell r="CL13">
            <v>0.95</v>
          </cell>
          <cell r="CM13">
            <v>0.97820469444620106</v>
          </cell>
        </row>
        <row r="14">
          <cell r="A14" t="str">
            <v>Ethiopia_2</v>
          </cell>
          <cell r="B14" t="str">
            <v>Eth</v>
          </cell>
          <cell r="C14">
            <v>120</v>
          </cell>
          <cell r="D14">
            <v>99</v>
          </cell>
          <cell r="E14">
            <v>137</v>
          </cell>
          <cell r="F14">
            <v>118</v>
          </cell>
          <cell r="G14">
            <v>116.12144148960215</v>
          </cell>
          <cell r="H14">
            <v>51</v>
          </cell>
          <cell r="I14">
            <v>36.764705882352942</v>
          </cell>
          <cell r="J14">
            <v>0.72549019607843135</v>
          </cell>
          <cell r="K14">
            <v>0.90196078431372551</v>
          </cell>
          <cell r="L14">
            <v>1</v>
          </cell>
          <cell r="M14">
            <v>3.9215686274509803E-2</v>
          </cell>
          <cell r="N14">
            <v>0.21568627450980393</v>
          </cell>
          <cell r="O14">
            <v>0.35294117647058826</v>
          </cell>
          <cell r="P14">
            <v>0.17647058823529413</v>
          </cell>
          <cell r="Q14">
            <v>0.31372549019607843</v>
          </cell>
          <cell r="R14">
            <v>0.37254901960784315</v>
          </cell>
          <cell r="S14">
            <v>0.13725490196078433</v>
          </cell>
          <cell r="T14">
            <v>0.52941176470588236</v>
          </cell>
          <cell r="U14">
            <v>0</v>
          </cell>
          <cell r="V14">
            <v>0.49019607843137253</v>
          </cell>
          <cell r="W14">
            <v>52</v>
          </cell>
          <cell r="X14">
            <v>33</v>
          </cell>
          <cell r="Y14">
            <v>0.63461538461538458</v>
          </cell>
          <cell r="Z14">
            <v>0.84615384615384615</v>
          </cell>
          <cell r="AA14">
            <v>0.94230769230769229</v>
          </cell>
          <cell r="AB14">
            <v>1.9230769230769232E-2</v>
          </cell>
          <cell r="AC14">
            <v>0.19230769230769232</v>
          </cell>
          <cell r="AD14">
            <v>0.19230769230769232</v>
          </cell>
          <cell r="AE14">
            <v>0.25</v>
          </cell>
          <cell r="AF14">
            <v>0.30769230769230771</v>
          </cell>
          <cell r="AG14">
            <v>0.30769230769230771</v>
          </cell>
          <cell r="AH14">
            <v>9.6153846153846159E-2</v>
          </cell>
          <cell r="AI14">
            <v>0.38461538461538464</v>
          </cell>
          <cell r="AJ14">
            <v>0</v>
          </cell>
          <cell r="AK14">
            <v>0.19230769230769232</v>
          </cell>
          <cell r="AL14">
            <v>103</v>
          </cell>
          <cell r="AM14">
            <v>34.882352941176471</v>
          </cell>
          <cell r="AN14">
            <v>0.68005279034690802</v>
          </cell>
          <cell r="AO14">
            <v>0.87405731523378583</v>
          </cell>
          <cell r="AP14">
            <v>0.97115384615384615</v>
          </cell>
          <cell r="AQ14">
            <v>2.9223227752639518E-2</v>
          </cell>
          <cell r="AR14">
            <v>0.20399698340874811</v>
          </cell>
          <cell r="AS14">
            <v>0.2726244343891403</v>
          </cell>
          <cell r="AT14">
            <v>0.21323529411764708</v>
          </cell>
          <cell r="AU14">
            <v>0.31070889894419307</v>
          </cell>
          <cell r="AV14">
            <v>0.34012066365007543</v>
          </cell>
          <cell r="AW14">
            <v>0.11670437405731524</v>
          </cell>
          <cell r="AX14">
            <v>0.45701357466063353</v>
          </cell>
          <cell r="AY14">
            <v>0</v>
          </cell>
          <cell r="AZ14">
            <v>0.34125188536953244</v>
          </cell>
          <cell r="BA14">
            <v>103</v>
          </cell>
          <cell r="BB14">
            <v>35.068464001030129</v>
          </cell>
          <cell r="BC14">
            <v>0.68454525483255813</v>
          </cell>
          <cell r="BD14">
            <v>0.87681617309219351</v>
          </cell>
          <cell r="BE14">
            <v>0.97400590866963244</v>
          </cell>
          <cell r="BF14">
            <v>3.0211197120853045E-2</v>
          </cell>
          <cell r="BG14">
            <v>0.20515272116024322</v>
          </cell>
          <cell r="BH14">
            <v>0.28056547119779995</v>
          </cell>
          <cell r="BI14">
            <v>0.20960031247988031</v>
          </cell>
          <cell r="BJ14">
            <v>0.3110071538478047</v>
          </cell>
          <cell r="BK14">
            <v>0.34332690386390047</v>
          </cell>
          <cell r="BL14">
            <v>0.11873623558816948</v>
          </cell>
          <cell r="BM14">
            <v>0.4641716923473127</v>
          </cell>
          <cell r="BN14">
            <v>0</v>
          </cell>
          <cell r="BO14">
            <v>0.35597822123535672</v>
          </cell>
          <cell r="BP14">
            <v>97</v>
          </cell>
          <cell r="BQ14">
            <v>50</v>
          </cell>
          <cell r="BR14">
            <v>48</v>
          </cell>
          <cell r="BS14">
            <v>0.96</v>
          </cell>
          <cell r="BT14">
            <v>47</v>
          </cell>
          <cell r="BU14">
            <v>41</v>
          </cell>
          <cell r="BV14">
            <v>0.87234042553191493</v>
          </cell>
          <cell r="BW14">
            <v>97</v>
          </cell>
          <cell r="BX14">
            <v>89</v>
          </cell>
          <cell r="BY14">
            <v>0.91752577319587625</v>
          </cell>
          <cell r="BZ14">
            <v>0.91617021276595745</v>
          </cell>
          <cell r="CA14">
            <v>0.45056424972637227</v>
          </cell>
          <cell r="CB14">
            <v>0.92050372959845428</v>
          </cell>
          <cell r="CC14">
            <v>34</v>
          </cell>
          <cell r="CD14">
            <v>31</v>
          </cell>
          <cell r="CE14">
            <v>0.91176470588235292</v>
          </cell>
          <cell r="CF14">
            <v>24</v>
          </cell>
          <cell r="CG14">
            <v>16</v>
          </cell>
          <cell r="CH14">
            <v>0.66666666666666663</v>
          </cell>
          <cell r="CI14">
            <v>58</v>
          </cell>
          <cell r="CJ14">
            <v>47</v>
          </cell>
          <cell r="CK14">
            <v>0.81034482758620685</v>
          </cell>
          <cell r="CL14">
            <v>0.78921568627450978</v>
          </cell>
          <cell r="CM14">
            <v>0.80133229173373233</v>
          </cell>
        </row>
        <row r="15">
          <cell r="A15" t="str">
            <v>Ethiopia_20</v>
          </cell>
          <cell r="B15" t="str">
            <v>Eth</v>
          </cell>
          <cell r="C15">
            <v>166.5</v>
          </cell>
          <cell r="D15">
            <v>179</v>
          </cell>
          <cell r="E15">
            <v>142.5</v>
          </cell>
          <cell r="F15">
            <v>160.75</v>
          </cell>
          <cell r="G15">
            <v>146.15</v>
          </cell>
          <cell r="H15">
            <v>50</v>
          </cell>
          <cell r="I15">
            <v>32.28</v>
          </cell>
          <cell r="J15">
            <v>0.48</v>
          </cell>
          <cell r="K15">
            <v>0.6</v>
          </cell>
          <cell r="L15">
            <v>0.56000000000000005</v>
          </cell>
          <cell r="M15">
            <v>0</v>
          </cell>
          <cell r="N15">
            <v>0.02</v>
          </cell>
          <cell r="O15">
            <v>0.06</v>
          </cell>
          <cell r="P15">
            <v>0.02</v>
          </cell>
          <cell r="Q15">
            <v>0.04</v>
          </cell>
          <cell r="R15">
            <v>0.94</v>
          </cell>
          <cell r="S15">
            <v>0</v>
          </cell>
          <cell r="T15">
            <v>0.32</v>
          </cell>
          <cell r="U15">
            <v>0.24</v>
          </cell>
          <cell r="V15">
            <v>0.12</v>
          </cell>
          <cell r="W15">
            <v>50</v>
          </cell>
          <cell r="X15">
            <v>24</v>
          </cell>
          <cell r="Y15">
            <v>0.48</v>
          </cell>
          <cell r="Z15">
            <v>0.8</v>
          </cell>
          <cell r="AA15">
            <v>0.24</v>
          </cell>
          <cell r="AB15">
            <v>0</v>
          </cell>
          <cell r="AC15">
            <v>0</v>
          </cell>
          <cell r="AD15">
            <v>0.02</v>
          </cell>
          <cell r="AE15">
            <v>0.04</v>
          </cell>
          <cell r="AF15">
            <v>0.02</v>
          </cell>
          <cell r="AG15">
            <v>0.76</v>
          </cell>
          <cell r="AH15">
            <v>0.18</v>
          </cell>
          <cell r="AI15">
            <v>0.44</v>
          </cell>
          <cell r="AJ15">
            <v>0.28000000000000003</v>
          </cell>
          <cell r="AK15">
            <v>0.3</v>
          </cell>
          <cell r="AL15">
            <v>100</v>
          </cell>
          <cell r="AM15">
            <v>28.14</v>
          </cell>
          <cell r="AN15">
            <v>0.48</v>
          </cell>
          <cell r="AO15">
            <v>0.7</v>
          </cell>
          <cell r="AP15">
            <v>0.4</v>
          </cell>
          <cell r="AQ15">
            <v>0</v>
          </cell>
          <cell r="AR15">
            <v>0.01</v>
          </cell>
          <cell r="AS15">
            <v>0.04</v>
          </cell>
          <cell r="AT15">
            <v>0.03</v>
          </cell>
          <cell r="AU15">
            <v>0.03</v>
          </cell>
          <cell r="AV15">
            <v>0.85</v>
          </cell>
          <cell r="AW15">
            <v>0.09</v>
          </cell>
          <cell r="AX15">
            <v>0.38</v>
          </cell>
          <cell r="AY15">
            <v>0.26</v>
          </cell>
          <cell r="AZ15">
            <v>0.21</v>
          </cell>
          <cell r="BA15">
            <v>100</v>
          </cell>
          <cell r="BB15">
            <v>24.827999999999999</v>
          </cell>
          <cell r="BC15">
            <v>0.48</v>
          </cell>
          <cell r="BD15">
            <v>0.78</v>
          </cell>
          <cell r="BE15">
            <v>0.27200000000000002</v>
          </cell>
          <cell r="BF15">
            <v>0</v>
          </cell>
          <cell r="BG15">
            <v>1.9999999999999996E-3</v>
          </cell>
          <cell r="BH15">
            <v>2.4E-2</v>
          </cell>
          <cell r="BI15">
            <v>3.8000000000000006E-2</v>
          </cell>
          <cell r="BJ15">
            <v>2.2000000000000002E-2</v>
          </cell>
          <cell r="BK15">
            <v>0.77800000000000002</v>
          </cell>
          <cell r="BL15">
            <v>0.16200000000000001</v>
          </cell>
          <cell r="BM15">
            <v>0.42799999999999999</v>
          </cell>
          <cell r="BN15">
            <v>0.27600000000000002</v>
          </cell>
          <cell r="BO15">
            <v>0.28200000000000003</v>
          </cell>
          <cell r="BP15">
            <v>91</v>
          </cell>
          <cell r="BQ15">
            <v>44</v>
          </cell>
          <cell r="BR15">
            <v>41</v>
          </cell>
          <cell r="BS15">
            <v>0.93181818181818177</v>
          </cell>
          <cell r="BT15">
            <v>47</v>
          </cell>
          <cell r="BU15">
            <v>27</v>
          </cell>
          <cell r="BV15">
            <v>0.57446808510638303</v>
          </cell>
          <cell r="BW15">
            <v>91</v>
          </cell>
          <cell r="BX15">
            <v>68</v>
          </cell>
          <cell r="BY15">
            <v>0.74725274725274726</v>
          </cell>
          <cell r="BZ15">
            <v>0.75314313346228245</v>
          </cell>
          <cell r="CA15">
            <v>0.9</v>
          </cell>
          <cell r="CB15">
            <v>0.61020309477756285</v>
          </cell>
          <cell r="CC15">
            <v>10</v>
          </cell>
          <cell r="CD15">
            <v>8</v>
          </cell>
          <cell r="CE15">
            <v>0.8</v>
          </cell>
          <cell r="CF15">
            <v>2</v>
          </cell>
          <cell r="CG15">
            <v>1</v>
          </cell>
          <cell r="CH15">
            <v>0.5</v>
          </cell>
          <cell r="CI15">
            <v>12</v>
          </cell>
          <cell r="CJ15">
            <v>9</v>
          </cell>
          <cell r="CK15">
            <v>0.75</v>
          </cell>
          <cell r="CL15">
            <v>0.65</v>
          </cell>
          <cell r="CM15">
            <v>0.53</v>
          </cell>
        </row>
        <row r="16">
          <cell r="A16" t="str">
            <v>Ethiopia_21</v>
          </cell>
          <cell r="B16" t="str">
            <v>Eth</v>
          </cell>
          <cell r="C16">
            <v>184</v>
          </cell>
          <cell r="D16">
            <v>190.5</v>
          </cell>
          <cell r="E16">
            <v>167</v>
          </cell>
          <cell r="F16">
            <v>178.75</v>
          </cell>
          <cell r="G16">
            <v>179.33601307503844</v>
          </cell>
          <cell r="H16">
            <v>50</v>
          </cell>
          <cell r="I16">
            <v>31.18</v>
          </cell>
          <cell r="J16">
            <v>0.64</v>
          </cell>
          <cell r="K16">
            <v>0.68</v>
          </cell>
          <cell r="L16">
            <v>0.92</v>
          </cell>
          <cell r="M16">
            <v>0</v>
          </cell>
          <cell r="N16">
            <v>0.1</v>
          </cell>
          <cell r="O16">
            <v>0</v>
          </cell>
          <cell r="P16">
            <v>0.04</v>
          </cell>
          <cell r="Q16">
            <v>0.06</v>
          </cell>
          <cell r="R16">
            <v>0.78</v>
          </cell>
          <cell r="S16">
            <v>0.1</v>
          </cell>
          <cell r="T16">
            <v>0.98</v>
          </cell>
          <cell r="U16">
            <v>0</v>
          </cell>
          <cell r="V16">
            <v>0</v>
          </cell>
          <cell r="W16">
            <v>50</v>
          </cell>
          <cell r="X16">
            <v>27</v>
          </cell>
          <cell r="Y16">
            <v>0.54</v>
          </cell>
          <cell r="Z16">
            <v>0.76</v>
          </cell>
          <cell r="AA16">
            <v>0.98</v>
          </cell>
          <cell r="AB16">
            <v>0</v>
          </cell>
          <cell r="AC16">
            <v>0.06</v>
          </cell>
          <cell r="AD16">
            <v>0</v>
          </cell>
          <cell r="AE16">
            <v>0.18</v>
          </cell>
          <cell r="AF16">
            <v>0.18</v>
          </cell>
          <cell r="AG16">
            <v>0.57999999999999996</v>
          </cell>
          <cell r="AH16">
            <v>0.06</v>
          </cell>
          <cell r="AI16">
            <v>1</v>
          </cell>
          <cell r="AJ16">
            <v>0</v>
          </cell>
          <cell r="AK16">
            <v>0</v>
          </cell>
          <cell r="AL16">
            <v>100</v>
          </cell>
          <cell r="AM16">
            <v>29.09</v>
          </cell>
          <cell r="AN16">
            <v>0.59000000000000008</v>
          </cell>
          <cell r="AO16">
            <v>0.72</v>
          </cell>
          <cell r="AP16">
            <v>0.95</v>
          </cell>
          <cell r="AQ16">
            <v>0</v>
          </cell>
          <cell r="AR16">
            <v>0.08</v>
          </cell>
          <cell r="AS16">
            <v>0</v>
          </cell>
          <cell r="AT16">
            <v>0.11</v>
          </cell>
          <cell r="AU16">
            <v>0.12</v>
          </cell>
          <cell r="AV16">
            <v>0.67999999999999994</v>
          </cell>
          <cell r="AW16">
            <v>0.08</v>
          </cell>
          <cell r="AX16">
            <v>0.99</v>
          </cell>
          <cell r="AY16">
            <v>0</v>
          </cell>
          <cell r="AZ16">
            <v>0</v>
          </cell>
          <cell r="BA16">
            <v>100</v>
          </cell>
          <cell r="BB16">
            <v>29.194235517177049</v>
          </cell>
          <cell r="BC16">
            <v>0.59249367265973807</v>
          </cell>
          <cell r="BD16">
            <v>0.71800506187220958</v>
          </cell>
          <cell r="BE16">
            <v>0.94850379640415716</v>
          </cell>
          <cell r="BF16">
            <v>0</v>
          </cell>
          <cell r="BG16">
            <v>8.0997469063895211E-2</v>
          </cell>
          <cell r="BH16">
            <v>0</v>
          </cell>
          <cell r="BI16">
            <v>0.10650885827636673</v>
          </cell>
          <cell r="BJ16">
            <v>0.11700759280831435</v>
          </cell>
          <cell r="BK16">
            <v>0.68498734531947614</v>
          </cell>
          <cell r="BL16">
            <v>8.0997469063895211E-2</v>
          </cell>
          <cell r="BM16">
            <v>0.98950126546805239</v>
          </cell>
          <cell r="BN16">
            <v>0</v>
          </cell>
          <cell r="BO16">
            <v>0</v>
          </cell>
          <cell r="BP16">
            <v>97</v>
          </cell>
          <cell r="BQ16">
            <v>48</v>
          </cell>
          <cell r="BR16">
            <v>44</v>
          </cell>
          <cell r="BS16">
            <v>0.91666666666666663</v>
          </cell>
          <cell r="BT16">
            <v>49</v>
          </cell>
          <cell r="BU16">
            <v>38</v>
          </cell>
          <cell r="BV16">
            <v>0.77551020408163263</v>
          </cell>
          <cell r="BW16">
            <v>97</v>
          </cell>
          <cell r="BX16">
            <v>82</v>
          </cell>
          <cell r="BY16">
            <v>0.84536082474226804</v>
          </cell>
          <cell r="BZ16">
            <v>0.84608843537414957</v>
          </cell>
          <cell r="CA16">
            <v>0.47506327340261956</v>
          </cell>
          <cell r="CB16">
            <v>0.84960841548908594</v>
          </cell>
          <cell r="CC16">
            <v>37</v>
          </cell>
          <cell r="CD16">
            <v>33</v>
          </cell>
          <cell r="CE16">
            <v>0.89189189189189189</v>
          </cell>
          <cell r="CF16">
            <v>27</v>
          </cell>
          <cell r="CG16">
            <v>19</v>
          </cell>
          <cell r="CH16">
            <v>0.70370370370370372</v>
          </cell>
          <cell r="CI16">
            <v>64</v>
          </cell>
          <cell r="CJ16">
            <v>52</v>
          </cell>
          <cell r="CK16">
            <v>0.8125</v>
          </cell>
          <cell r="CL16">
            <v>0.7977977977977978</v>
          </cell>
          <cell r="CM16">
            <v>0.80249059519550303</v>
          </cell>
        </row>
        <row r="17">
          <cell r="A17" t="str">
            <v>Ethiopia_22</v>
          </cell>
          <cell r="B17" t="str">
            <v>Eth</v>
          </cell>
          <cell r="C17">
            <v>113</v>
          </cell>
          <cell r="D17">
            <v>111</v>
          </cell>
          <cell r="E17">
            <v>114</v>
          </cell>
          <cell r="F17">
            <v>112.5</v>
          </cell>
          <cell r="G17">
            <v>112.26518932362296</v>
          </cell>
          <cell r="H17">
            <v>53</v>
          </cell>
          <cell r="I17">
            <v>34.067252520031019</v>
          </cell>
          <cell r="J17">
            <v>0.71698113207547165</v>
          </cell>
          <cell r="K17">
            <v>0.86792452830188682</v>
          </cell>
          <cell r="L17">
            <v>0.96226415094339623</v>
          </cell>
          <cell r="M17">
            <v>0.16981132075471697</v>
          </cell>
          <cell r="N17">
            <v>0.11320754716981132</v>
          </cell>
          <cell r="O17">
            <v>0.11320754716981132</v>
          </cell>
          <cell r="P17">
            <v>9.4339622641509441E-2</v>
          </cell>
          <cell r="Q17">
            <v>0.56603773584905659</v>
          </cell>
          <cell r="R17">
            <v>0.26415094339622641</v>
          </cell>
          <cell r="S17">
            <v>5.6603773584905662E-2</v>
          </cell>
          <cell r="T17">
            <v>0.41509433962264153</v>
          </cell>
          <cell r="U17">
            <v>5.6603773584905662E-2</v>
          </cell>
          <cell r="V17">
            <v>0.49056603773584906</v>
          </cell>
          <cell r="W17">
            <v>50</v>
          </cell>
          <cell r="X17">
            <v>29</v>
          </cell>
          <cell r="Y17">
            <v>0.57999999999999996</v>
          </cell>
          <cell r="Z17">
            <v>0.86</v>
          </cell>
          <cell r="AA17">
            <v>0.98</v>
          </cell>
          <cell r="AB17">
            <v>0.18</v>
          </cell>
          <cell r="AC17">
            <v>0.16</v>
          </cell>
          <cell r="AD17">
            <v>0.26</v>
          </cell>
          <cell r="AE17">
            <v>0.16</v>
          </cell>
          <cell r="AF17">
            <v>0.5</v>
          </cell>
          <cell r="AG17">
            <v>0.34</v>
          </cell>
          <cell r="AH17">
            <v>0</v>
          </cell>
          <cell r="AI17">
            <v>0.5</v>
          </cell>
          <cell r="AJ17">
            <v>0.02</v>
          </cell>
          <cell r="AK17">
            <v>0.32</v>
          </cell>
          <cell r="AL17">
            <v>103</v>
          </cell>
          <cell r="AM17">
            <v>31.53362626001551</v>
          </cell>
          <cell r="AN17">
            <v>0.6484905660377358</v>
          </cell>
          <cell r="AO17">
            <v>0.86396226415094346</v>
          </cell>
          <cell r="AP17">
            <v>0.97113207547169811</v>
          </cell>
          <cell r="AQ17">
            <v>0.1749056603773585</v>
          </cell>
          <cell r="AR17">
            <v>0.13660377358490566</v>
          </cell>
          <cell r="AS17">
            <v>0.18660377358490565</v>
          </cell>
          <cell r="AT17">
            <v>0.12716981132075472</v>
          </cell>
          <cell r="AU17">
            <v>0.53301886792452824</v>
          </cell>
          <cell r="AV17">
            <v>0.30207547169811322</v>
          </cell>
          <cell r="AW17">
            <v>2.8301886792452831E-2</v>
          </cell>
          <cell r="AX17">
            <v>0.45754716981132076</v>
          </cell>
          <cell r="AY17">
            <v>3.8301886792452833E-2</v>
          </cell>
          <cell r="AZ17">
            <v>0.4052830188679245</v>
          </cell>
          <cell r="BA17">
            <v>103</v>
          </cell>
          <cell r="BB17">
            <v>31.930241257216117</v>
          </cell>
          <cell r="BC17">
            <v>0.65921211012891456</v>
          </cell>
          <cell r="BD17">
            <v>0.86458251876778847</v>
          </cell>
          <cell r="BE17">
            <v>0.96974388656733068</v>
          </cell>
          <cell r="BF17">
            <v>0.17410819015570056</v>
          </cell>
          <cell r="BG17">
            <v>0.13294131775210632</v>
          </cell>
          <cell r="BH17">
            <v>0.17511429520620453</v>
          </cell>
          <cell r="BI17">
            <v>0.12203055878118145</v>
          </cell>
          <cell r="BJ17">
            <v>0.53818765639823707</v>
          </cell>
          <cell r="BK17">
            <v>0.29613874893688202</v>
          </cell>
          <cell r="BL17">
            <v>3.2732276912774617E-2</v>
          </cell>
          <cell r="BM17">
            <v>0.45090158463083807</v>
          </cell>
          <cell r="BN17">
            <v>4.1166872403594255E-2</v>
          </cell>
          <cell r="BO17">
            <v>0.41863326109716081</v>
          </cell>
          <cell r="BP17">
            <v>102</v>
          </cell>
          <cell r="BQ17">
            <v>53</v>
          </cell>
          <cell r="BR17">
            <v>48</v>
          </cell>
          <cell r="BS17">
            <v>0.90566037735849059</v>
          </cell>
          <cell r="BT17">
            <v>49</v>
          </cell>
          <cell r="BU17">
            <v>43</v>
          </cell>
          <cell r="BV17">
            <v>0.87755102040816324</v>
          </cell>
          <cell r="BW17">
            <v>102</v>
          </cell>
          <cell r="BX17">
            <v>91</v>
          </cell>
          <cell r="BY17">
            <v>0.89215686274509809</v>
          </cell>
          <cell r="BZ17">
            <v>0.89160569888332697</v>
          </cell>
          <cell r="CA17">
            <v>0.42172977454098182</v>
          </cell>
          <cell r="CB17">
            <v>0.89380582458933711</v>
          </cell>
          <cell r="CC17">
            <v>39</v>
          </cell>
          <cell r="CD17">
            <v>34</v>
          </cell>
          <cell r="CE17">
            <v>0.87179487179487181</v>
          </cell>
          <cell r="CF17">
            <v>28</v>
          </cell>
          <cell r="CG17">
            <v>18</v>
          </cell>
          <cell r="CH17">
            <v>0.6428571428571429</v>
          </cell>
          <cell r="CI17">
            <v>67</v>
          </cell>
          <cell r="CJ17">
            <v>52</v>
          </cell>
          <cell r="CK17">
            <v>0.77611940298507465</v>
          </cell>
          <cell r="CL17">
            <v>0.7573260073260073</v>
          </cell>
          <cell r="CM17">
            <v>0.77524501498603893</v>
          </cell>
        </row>
        <row r="18">
          <cell r="A18" t="str">
            <v>Ethiopia_23</v>
          </cell>
          <cell r="B18" t="str">
            <v>Eth</v>
          </cell>
          <cell r="C18">
            <v>129.5</v>
          </cell>
          <cell r="D18">
            <v>131</v>
          </cell>
          <cell r="E18">
            <v>128</v>
          </cell>
          <cell r="F18">
            <v>129.5</v>
          </cell>
          <cell r="G18">
            <v>129.75718032690992</v>
          </cell>
          <cell r="H18">
            <v>48</v>
          </cell>
          <cell r="I18">
            <v>36.875</v>
          </cell>
          <cell r="J18">
            <v>0.54166666666666663</v>
          </cell>
          <cell r="K18">
            <v>0.9375</v>
          </cell>
          <cell r="L18">
            <v>0.97916666666666663</v>
          </cell>
          <cell r="M18">
            <v>0</v>
          </cell>
          <cell r="N18">
            <v>0.10416666666666667</v>
          </cell>
          <cell r="O18">
            <v>0.14583333333333334</v>
          </cell>
          <cell r="P18">
            <v>6.25E-2</v>
          </cell>
          <cell r="Q18">
            <v>0.22916666666666666</v>
          </cell>
          <cell r="R18">
            <v>0.5625</v>
          </cell>
          <cell r="S18">
            <v>0.14583333333333334</v>
          </cell>
          <cell r="T18">
            <v>0.27083333333333331</v>
          </cell>
          <cell r="U18">
            <v>0</v>
          </cell>
          <cell r="V18">
            <v>4.1666666666666664E-2</v>
          </cell>
          <cell r="W18">
            <v>54</v>
          </cell>
          <cell r="X18">
            <v>38</v>
          </cell>
          <cell r="Y18">
            <v>0.70370370370370372</v>
          </cell>
          <cell r="Z18">
            <v>0.96296296296296291</v>
          </cell>
          <cell r="AA18">
            <v>0.90740740740740744</v>
          </cell>
          <cell r="AB18">
            <v>0</v>
          </cell>
          <cell r="AC18">
            <v>0.14814814814814814</v>
          </cell>
          <cell r="AD18">
            <v>0.16666666666666666</v>
          </cell>
          <cell r="AE18">
            <v>1.8518518518518517E-2</v>
          </cell>
          <cell r="AF18">
            <v>0.20370370370370369</v>
          </cell>
          <cell r="AG18">
            <v>0.77777777777777779</v>
          </cell>
          <cell r="AH18">
            <v>0</v>
          </cell>
          <cell r="AI18">
            <v>0.31481481481481483</v>
          </cell>
          <cell r="AJ18">
            <v>0</v>
          </cell>
          <cell r="AK18">
            <v>0.12962962962962962</v>
          </cell>
          <cell r="AL18">
            <v>102</v>
          </cell>
          <cell r="AM18">
            <v>37.4375</v>
          </cell>
          <cell r="AN18">
            <v>0.62268518518518512</v>
          </cell>
          <cell r="AO18">
            <v>0.9502314814814814</v>
          </cell>
          <cell r="AP18">
            <v>0.94328703703703698</v>
          </cell>
          <cell r="AQ18">
            <v>0</v>
          </cell>
          <cell r="AR18">
            <v>0.12615740740740741</v>
          </cell>
          <cell r="AS18">
            <v>0.15625</v>
          </cell>
          <cell r="AT18">
            <v>4.0509259259259259E-2</v>
          </cell>
          <cell r="AU18">
            <v>0.21643518518518517</v>
          </cell>
          <cell r="AV18">
            <v>0.67013888888888884</v>
          </cell>
          <cell r="AW18">
            <v>7.2916666666666671E-2</v>
          </cell>
          <cell r="AX18">
            <v>0.29282407407407407</v>
          </cell>
          <cell r="AY18">
            <v>0</v>
          </cell>
          <cell r="AZ18">
            <v>8.564814814814814E-2</v>
          </cell>
          <cell r="BA18">
            <v>102</v>
          </cell>
          <cell r="BB18">
            <v>37.341057377408781</v>
          </cell>
          <cell r="BC18">
            <v>0.60879427246628492</v>
          </cell>
          <cell r="BD18">
            <v>0.94804862376851151</v>
          </cell>
          <cell r="BE18">
            <v>0.9494387269554071</v>
          </cell>
          <cell r="BF18">
            <v>0</v>
          </cell>
          <cell r="BG18">
            <v>0.12238701681227736</v>
          </cell>
          <cell r="BH18">
            <v>0.15446402550756999</v>
          </cell>
          <cell r="BI18">
            <v>4.4279649854389314E-2</v>
          </cell>
          <cell r="BJ18">
            <v>0.21861804289815523</v>
          </cell>
          <cell r="BK18">
            <v>0.6516838191337786</v>
          </cell>
          <cell r="BL18">
            <v>8.5418488113676846E-2</v>
          </cell>
          <cell r="BM18">
            <v>0.289053683478944</v>
          </cell>
          <cell r="BN18">
            <v>0</v>
          </cell>
          <cell r="BO18">
            <v>7.810736695788803E-2</v>
          </cell>
          <cell r="BP18">
            <v>96</v>
          </cell>
          <cell r="BQ18">
            <v>45</v>
          </cell>
          <cell r="BR18">
            <v>40</v>
          </cell>
          <cell r="BS18">
            <v>0.88888888888888884</v>
          </cell>
          <cell r="BT18">
            <v>51</v>
          </cell>
          <cell r="BU18">
            <v>46</v>
          </cell>
          <cell r="BV18">
            <v>0.90196078431372551</v>
          </cell>
          <cell r="BW18">
            <v>96</v>
          </cell>
          <cell r="BX18">
            <v>86</v>
          </cell>
          <cell r="BY18">
            <v>0.89583333333333337</v>
          </cell>
          <cell r="BZ18">
            <v>0.89542483660130712</v>
          </cell>
          <cell r="CA18">
            <v>0.41427322436335878</v>
          </cell>
          <cell r="CB18">
            <v>0.89430422515507657</v>
          </cell>
          <cell r="CC18">
            <v>14</v>
          </cell>
          <cell r="CD18">
            <v>14</v>
          </cell>
          <cell r="CE18">
            <v>1</v>
          </cell>
          <cell r="CF18">
            <v>16</v>
          </cell>
          <cell r="CG18">
            <v>13</v>
          </cell>
          <cell r="CH18">
            <v>0.8125</v>
          </cell>
          <cell r="CI18">
            <v>30</v>
          </cell>
          <cell r="CJ18">
            <v>27</v>
          </cell>
          <cell r="CK18">
            <v>0.9</v>
          </cell>
          <cell r="CL18">
            <v>0.90625</v>
          </cell>
          <cell r="CM18">
            <v>0.9223237704318703</v>
          </cell>
        </row>
        <row r="19">
          <cell r="A19" t="str">
            <v>Ethiopia_24</v>
          </cell>
          <cell r="B19" t="str">
            <v>Eth</v>
          </cell>
          <cell r="C19">
            <v>156</v>
          </cell>
          <cell r="D19">
            <v>154</v>
          </cell>
          <cell r="E19">
            <v>183</v>
          </cell>
          <cell r="F19">
            <v>168.5</v>
          </cell>
          <cell r="G19">
            <v>162.94850091583612</v>
          </cell>
          <cell r="H19">
            <v>53</v>
          </cell>
          <cell r="I19">
            <v>34.735849056603776</v>
          </cell>
          <cell r="J19">
            <v>0.58490566037735847</v>
          </cell>
          <cell r="K19">
            <v>0.94339622641509435</v>
          </cell>
          <cell r="L19">
            <v>0.94339622641509435</v>
          </cell>
          <cell r="M19">
            <v>0.22641509433962265</v>
          </cell>
          <cell r="N19">
            <v>3.7735849056603772E-2</v>
          </cell>
          <cell r="O19">
            <v>5.6603773584905662E-2</v>
          </cell>
          <cell r="P19">
            <v>3.7735849056603772E-2</v>
          </cell>
          <cell r="Q19">
            <v>0.28301886792452829</v>
          </cell>
          <cell r="R19">
            <v>0.64150943396226412</v>
          </cell>
          <cell r="S19">
            <v>3.7735849056603772E-2</v>
          </cell>
          <cell r="T19">
            <v>0.33962264150943394</v>
          </cell>
          <cell r="U19">
            <v>0</v>
          </cell>
          <cell r="V19">
            <v>0.18867924528301888</v>
          </cell>
          <cell r="W19">
            <v>52</v>
          </cell>
          <cell r="X19">
            <v>37</v>
          </cell>
          <cell r="Y19">
            <v>0.71153846153846156</v>
          </cell>
          <cell r="Z19">
            <v>1</v>
          </cell>
          <cell r="AA19">
            <v>0.84615384615384615</v>
          </cell>
          <cell r="AB19">
            <v>0.25</v>
          </cell>
          <cell r="AC19">
            <v>7.6923076923076927E-2</v>
          </cell>
          <cell r="AD19">
            <v>0.15384615384615385</v>
          </cell>
          <cell r="AE19">
            <v>0.30769230769230771</v>
          </cell>
          <cell r="AF19">
            <v>0.26923076923076922</v>
          </cell>
          <cell r="AG19">
            <v>0.42307692307692307</v>
          </cell>
          <cell r="AH19">
            <v>0</v>
          </cell>
          <cell r="AI19">
            <v>0.36538461538461536</v>
          </cell>
          <cell r="AJ19">
            <v>0</v>
          </cell>
          <cell r="AK19">
            <v>0.15384615384615385</v>
          </cell>
          <cell r="AL19">
            <v>105</v>
          </cell>
          <cell r="AM19">
            <v>35.867924528301884</v>
          </cell>
          <cell r="AN19">
            <v>0.64822206095791002</v>
          </cell>
          <cell r="AO19">
            <v>0.97169811320754718</v>
          </cell>
          <cell r="AP19">
            <v>0.89477503628447019</v>
          </cell>
          <cell r="AQ19">
            <v>0.23820754716981132</v>
          </cell>
          <cell r="AR19">
            <v>5.7329462989840346E-2</v>
          </cell>
          <cell r="AS19">
            <v>0.10522496371552975</v>
          </cell>
          <cell r="AT19">
            <v>0.17271407837445574</v>
          </cell>
          <cell r="AU19">
            <v>0.27612481857764876</v>
          </cell>
          <cell r="AV19">
            <v>0.53229317851959357</v>
          </cell>
          <cell r="AW19">
            <v>1.8867924528301886E-2</v>
          </cell>
          <cell r="AX19">
            <v>0.35250362844702465</v>
          </cell>
          <cell r="AY19">
            <v>0</v>
          </cell>
          <cell r="AZ19">
            <v>0.17126269956458637</v>
          </cell>
          <cell r="BA19">
            <v>105</v>
          </cell>
          <cell r="BB19">
            <v>35.434495842485582</v>
          </cell>
          <cell r="BC19">
            <v>0.62398061683132489</v>
          </cell>
          <cell r="BD19">
            <v>0.96086239606213952</v>
          </cell>
          <cell r="BE19">
            <v>0.91339024266247826</v>
          </cell>
          <cell r="BF19">
            <v>0.23369266502589145</v>
          </cell>
          <cell r="BG19">
            <v>4.9827812658404261E-2</v>
          </cell>
          <cell r="BH19">
            <v>8.6609757337521687E-2</v>
          </cell>
          <cell r="BI19">
            <v>0.12103604275789605</v>
          </cell>
          <cell r="BJ19">
            <v>0.27876428813870957</v>
          </cell>
          <cell r="BK19">
            <v>0.57410793314482067</v>
          </cell>
          <cell r="BL19">
            <v>2.609173595857367E-2</v>
          </cell>
          <cell r="BM19">
            <v>0.34757198795135835</v>
          </cell>
          <cell r="BN19">
            <v>0</v>
          </cell>
          <cell r="BO19">
            <v>0.17793083319252956</v>
          </cell>
          <cell r="BP19">
            <v>103</v>
          </cell>
          <cell r="BQ19">
            <v>52</v>
          </cell>
          <cell r="BR19">
            <v>50</v>
          </cell>
          <cell r="BS19">
            <v>0.96153846153846156</v>
          </cell>
          <cell r="BT19">
            <v>51</v>
          </cell>
          <cell r="BU19">
            <v>48</v>
          </cell>
          <cell r="BV19">
            <v>0.94117647058823528</v>
          </cell>
          <cell r="BW19">
            <v>103</v>
          </cell>
          <cell r="BX19">
            <v>98</v>
          </cell>
          <cell r="BY19">
            <v>0.95145631067961167</v>
          </cell>
          <cell r="BZ19">
            <v>0.95135746606334837</v>
          </cell>
          <cell r="CA19">
            <v>0.30856899709779773</v>
          </cell>
          <cell r="CB19">
            <v>0.95525538241203578</v>
          </cell>
          <cell r="CC19">
            <v>16</v>
          </cell>
          <cell r="CD19">
            <v>16</v>
          </cell>
          <cell r="CE19">
            <v>1</v>
          </cell>
          <cell r="CF19">
            <v>30</v>
          </cell>
          <cell r="CG19">
            <v>22</v>
          </cell>
          <cell r="CH19">
            <v>0.73333333333333328</v>
          </cell>
          <cell r="CI19">
            <v>46</v>
          </cell>
          <cell r="CJ19">
            <v>38</v>
          </cell>
          <cell r="CK19">
            <v>0.82608695652173914</v>
          </cell>
          <cell r="CL19">
            <v>0.8666666666666667</v>
          </cell>
          <cell r="CM19">
            <v>0.91771493410725391</v>
          </cell>
        </row>
        <row r="20">
          <cell r="A20" t="str">
            <v>Ethiopia_25</v>
          </cell>
          <cell r="B20" t="str">
            <v>Eth</v>
          </cell>
          <cell r="C20">
            <v>198</v>
          </cell>
          <cell r="D20">
            <v>195</v>
          </cell>
          <cell r="E20">
            <v>233</v>
          </cell>
          <cell r="F20">
            <v>214</v>
          </cell>
          <cell r="G20">
            <v>209.47788050387967</v>
          </cell>
          <cell r="H20">
            <v>10</v>
          </cell>
          <cell r="I20">
            <v>30.2</v>
          </cell>
          <cell r="J20">
            <v>0.6</v>
          </cell>
          <cell r="K20">
            <v>0.9</v>
          </cell>
          <cell r="L20">
            <v>1</v>
          </cell>
          <cell r="M20">
            <v>0.1</v>
          </cell>
          <cell r="N20">
            <v>0.2</v>
          </cell>
          <cell r="O20">
            <v>0.2</v>
          </cell>
          <cell r="P20">
            <v>0.1</v>
          </cell>
          <cell r="Q20">
            <v>0</v>
          </cell>
          <cell r="R20">
            <v>0.8</v>
          </cell>
          <cell r="S20">
            <v>0.1</v>
          </cell>
          <cell r="T20">
            <v>0.5</v>
          </cell>
          <cell r="U20">
            <v>0</v>
          </cell>
          <cell r="V20">
            <v>0.2</v>
          </cell>
          <cell r="W20">
            <v>20</v>
          </cell>
          <cell r="X20">
            <v>16</v>
          </cell>
          <cell r="Y20">
            <v>0.8</v>
          </cell>
          <cell r="Z20">
            <v>1</v>
          </cell>
          <cell r="AA20">
            <v>0.55000000000000004</v>
          </cell>
          <cell r="AB20">
            <v>0.25</v>
          </cell>
          <cell r="AC20">
            <v>0.05</v>
          </cell>
          <cell r="AD20">
            <v>0.25</v>
          </cell>
          <cell r="AE20">
            <v>0.25</v>
          </cell>
          <cell r="AF20">
            <v>0.15</v>
          </cell>
          <cell r="AG20">
            <v>0.5</v>
          </cell>
          <cell r="AH20">
            <v>0.1</v>
          </cell>
          <cell r="AI20">
            <v>0.45</v>
          </cell>
          <cell r="AJ20">
            <v>0</v>
          </cell>
          <cell r="AK20">
            <v>0.1</v>
          </cell>
          <cell r="AL20">
            <v>30</v>
          </cell>
          <cell r="AM20">
            <v>23.1</v>
          </cell>
          <cell r="AN20">
            <v>0.7</v>
          </cell>
          <cell r="AO20">
            <v>0.95</v>
          </cell>
          <cell r="AP20">
            <v>0.77500000000000002</v>
          </cell>
          <cell r="AQ20">
            <v>0.17499999999999999</v>
          </cell>
          <cell r="AR20">
            <v>0.125</v>
          </cell>
          <cell r="AS20">
            <v>0.22500000000000001</v>
          </cell>
          <cell r="AT20">
            <v>0.17499999999999999</v>
          </cell>
          <cell r="AU20">
            <v>7.4999999999999997E-2</v>
          </cell>
          <cell r="AV20">
            <v>0.65</v>
          </cell>
          <cell r="AW20">
            <v>0.1</v>
          </cell>
          <cell r="AX20">
            <v>0.47499999999999998</v>
          </cell>
          <cell r="AY20">
            <v>0</v>
          </cell>
          <cell r="AZ20">
            <v>0.15000000000000002</v>
          </cell>
          <cell r="BA20">
            <v>30</v>
          </cell>
          <cell r="BB20">
            <v>24.789844653813379</v>
          </cell>
          <cell r="BC20">
            <v>0.67619937107305095</v>
          </cell>
          <cell r="BD20">
            <v>0.93809968553652556</v>
          </cell>
          <cell r="BE20">
            <v>0.82855141508563523</v>
          </cell>
          <cell r="BF20">
            <v>0.15714952830478823</v>
          </cell>
          <cell r="BG20">
            <v>0.14285047169521176</v>
          </cell>
          <cell r="BH20">
            <v>0.21904984276826273</v>
          </cell>
          <cell r="BI20">
            <v>0.15714952830478823</v>
          </cell>
          <cell r="BJ20">
            <v>5.7149528304788234E-2</v>
          </cell>
          <cell r="BK20">
            <v>0.68570094339042353</v>
          </cell>
          <cell r="BL20">
            <v>0.1</v>
          </cell>
          <cell r="BM20">
            <v>0.48095015723173723</v>
          </cell>
          <cell r="BN20">
            <v>0</v>
          </cell>
          <cell r="BO20">
            <v>0.1619003144634745</v>
          </cell>
          <cell r="BP20">
            <v>30</v>
          </cell>
          <cell r="BQ20">
            <v>10</v>
          </cell>
          <cell r="BR20">
            <v>10</v>
          </cell>
          <cell r="BS20">
            <v>1</v>
          </cell>
          <cell r="BT20">
            <v>20</v>
          </cell>
          <cell r="BU20">
            <v>17</v>
          </cell>
          <cell r="BV20">
            <v>0.85</v>
          </cell>
          <cell r="BW20">
            <v>30</v>
          </cell>
          <cell r="BX20">
            <v>27</v>
          </cell>
          <cell r="BY20">
            <v>0.9</v>
          </cell>
          <cell r="BZ20">
            <v>0.92500000000000004</v>
          </cell>
          <cell r="CA20">
            <v>0.38099685536525491</v>
          </cell>
          <cell r="CB20">
            <v>0.94285047169521174</v>
          </cell>
          <cell r="CC20">
            <v>4</v>
          </cell>
          <cell r="CD20">
            <v>3</v>
          </cell>
          <cell r="CE20">
            <v>0.75</v>
          </cell>
          <cell r="CF20">
            <v>6</v>
          </cell>
          <cell r="CG20">
            <v>5</v>
          </cell>
          <cell r="CH20">
            <v>0.83333333333333337</v>
          </cell>
          <cell r="CI20">
            <v>10</v>
          </cell>
          <cell r="CJ20">
            <v>8</v>
          </cell>
          <cell r="CK20">
            <v>0.8</v>
          </cell>
          <cell r="CL20">
            <v>0.79166666666666674</v>
          </cell>
          <cell r="CM20">
            <v>0.78174973794710456</v>
          </cell>
        </row>
        <row r="21">
          <cell r="A21" t="str">
            <v>Ethiopia_26</v>
          </cell>
          <cell r="B21" t="str">
            <v>Eth</v>
          </cell>
          <cell r="C21">
            <v>153</v>
          </cell>
          <cell r="D21">
            <v>174</v>
          </cell>
          <cell r="E21">
            <v>136</v>
          </cell>
          <cell r="F21">
            <v>155</v>
          </cell>
          <cell r="G21">
            <v>165.63540755211977</v>
          </cell>
          <cell r="H21">
            <v>52</v>
          </cell>
          <cell r="I21">
            <v>35.32692307692308</v>
          </cell>
          <cell r="J21">
            <v>0.46153846153846156</v>
          </cell>
          <cell r="K21">
            <v>0.94230769230769229</v>
          </cell>
          <cell r="L21">
            <v>1</v>
          </cell>
          <cell r="M21">
            <v>7.6923076923076927E-2</v>
          </cell>
          <cell r="N21">
            <v>0.11538461538461539</v>
          </cell>
          <cell r="O21">
            <v>3.8461538461538464E-2</v>
          </cell>
          <cell r="P21">
            <v>5.7692307692307696E-2</v>
          </cell>
          <cell r="Q21">
            <v>0.17307692307692307</v>
          </cell>
          <cell r="R21">
            <v>0.71153846153846156</v>
          </cell>
          <cell r="S21">
            <v>5.7692307692307696E-2</v>
          </cell>
          <cell r="T21">
            <v>0.21153846153846154</v>
          </cell>
          <cell r="U21">
            <v>0</v>
          </cell>
          <cell r="V21">
            <v>0.15384615384615385</v>
          </cell>
          <cell r="W21">
            <v>51</v>
          </cell>
          <cell r="X21">
            <v>33</v>
          </cell>
          <cell r="Y21">
            <v>0.6470588235294118</v>
          </cell>
          <cell r="Z21">
            <v>0.92156862745098034</v>
          </cell>
          <cell r="AA21">
            <v>0.96078431372549022</v>
          </cell>
          <cell r="AB21">
            <v>0.11764705882352941</v>
          </cell>
          <cell r="AC21">
            <v>5.8823529411764705E-2</v>
          </cell>
          <cell r="AD21">
            <v>5.8823529411764705E-2</v>
          </cell>
          <cell r="AE21">
            <v>0.25490196078431371</v>
          </cell>
          <cell r="AF21">
            <v>0.29411764705882354</v>
          </cell>
          <cell r="AG21">
            <v>0.41176470588235292</v>
          </cell>
          <cell r="AH21">
            <v>3.9215686274509803E-2</v>
          </cell>
          <cell r="AI21">
            <v>0.25490196078431371</v>
          </cell>
          <cell r="AJ21">
            <v>0</v>
          </cell>
          <cell r="AK21">
            <v>0.13725490196078433</v>
          </cell>
          <cell r="AL21">
            <v>103</v>
          </cell>
          <cell r="AM21">
            <v>34.16346153846154</v>
          </cell>
          <cell r="AN21">
            <v>0.55429864253393668</v>
          </cell>
          <cell r="AO21">
            <v>0.93193815987933637</v>
          </cell>
          <cell r="AP21">
            <v>0.98039215686274517</v>
          </cell>
          <cell r="AQ21">
            <v>9.7285067873303169E-2</v>
          </cell>
          <cell r="AR21">
            <v>8.7104072398190041E-2</v>
          </cell>
          <cell r="AS21">
            <v>4.8642533936651584E-2</v>
          </cell>
          <cell r="AT21">
            <v>0.15629713423831071</v>
          </cell>
          <cell r="AU21">
            <v>0.23359728506787331</v>
          </cell>
          <cell r="AV21">
            <v>0.56165158371040724</v>
          </cell>
          <cell r="AW21">
            <v>4.8453996983408749E-2</v>
          </cell>
          <cell r="AX21">
            <v>0.23322021116138764</v>
          </cell>
          <cell r="AY21">
            <v>0</v>
          </cell>
          <cell r="AZ21">
            <v>0.14555052790346909</v>
          </cell>
          <cell r="BA21">
            <v>103</v>
          </cell>
          <cell r="BB21">
            <v>34.814718782290733</v>
          </cell>
          <cell r="BC21">
            <v>0.50237536203418554</v>
          </cell>
          <cell r="BD21">
            <v>0.93774259164251994</v>
          </cell>
          <cell r="BE21">
            <v>0.99136780965131033</v>
          </cell>
          <cell r="BF21">
            <v>8.5887274592869989E-2</v>
          </cell>
          <cell r="BG21">
            <v>0.10293434084323612</v>
          </cell>
          <cell r="BH21">
            <v>4.2943637296434994E-2</v>
          </cell>
          <cell r="BI21">
            <v>0.10110226492658336</v>
          </cell>
          <cell r="BJ21">
            <v>0.19972051059547469</v>
          </cell>
          <cell r="BK21">
            <v>0.64555200646915145</v>
          </cell>
          <cell r="BL21">
            <v>5.3625218008790464E-2</v>
          </cell>
          <cell r="BM21">
            <v>0.22108367202018561</v>
          </cell>
          <cell r="BN21">
            <v>0</v>
          </cell>
          <cell r="BO21">
            <v>0.15019407331401594</v>
          </cell>
          <cell r="BP21">
            <v>88</v>
          </cell>
          <cell r="BQ21">
            <v>43</v>
          </cell>
          <cell r="BR21">
            <v>41</v>
          </cell>
          <cell r="BS21">
            <v>0.95348837209302328</v>
          </cell>
          <cell r="BT21">
            <v>45</v>
          </cell>
          <cell r="BU21">
            <v>40</v>
          </cell>
          <cell r="BV21">
            <v>0.88888888888888884</v>
          </cell>
          <cell r="BW21">
            <v>88</v>
          </cell>
          <cell r="BX21">
            <v>81</v>
          </cell>
          <cell r="BY21">
            <v>0.92045454545454541</v>
          </cell>
          <cell r="BZ21">
            <v>0.92118863049095601</v>
          </cell>
          <cell r="CA21">
            <v>0.22012085389158528</v>
          </cell>
          <cell r="CB21">
            <v>0.93926867868917407</v>
          </cell>
          <cell r="CC21">
            <v>20</v>
          </cell>
          <cell r="CD21">
            <v>16</v>
          </cell>
          <cell r="CE21">
            <v>0.8</v>
          </cell>
          <cell r="CF21">
            <v>25</v>
          </cell>
          <cell r="CG21">
            <v>19</v>
          </cell>
          <cell r="CH21">
            <v>0.76</v>
          </cell>
          <cell r="CI21">
            <v>45</v>
          </cell>
          <cell r="CJ21">
            <v>35</v>
          </cell>
          <cell r="CK21">
            <v>0.77777777777777779</v>
          </cell>
          <cell r="CL21">
            <v>0.78</v>
          </cell>
          <cell r="CM21">
            <v>0.79119516584433669</v>
          </cell>
        </row>
        <row r="22">
          <cell r="A22" t="str">
            <v>Ethiopia_27</v>
          </cell>
          <cell r="B22" t="str">
            <v>Eth</v>
          </cell>
          <cell r="C22">
            <v>147</v>
          </cell>
          <cell r="D22">
            <v>113.5</v>
          </cell>
          <cell r="E22">
            <v>161</v>
          </cell>
          <cell r="F22">
            <v>137.25</v>
          </cell>
          <cell r="G22">
            <v>130.03475342802682</v>
          </cell>
          <cell r="H22">
            <v>48</v>
          </cell>
          <cell r="I22">
            <v>34.083333333333336</v>
          </cell>
          <cell r="J22">
            <v>0.54166666666666663</v>
          </cell>
          <cell r="K22">
            <v>0.97916666666666663</v>
          </cell>
          <cell r="L22">
            <v>0.91666666666666663</v>
          </cell>
          <cell r="M22">
            <v>0.22916666666666666</v>
          </cell>
          <cell r="N22">
            <v>0.125</v>
          </cell>
          <cell r="O22">
            <v>0.125</v>
          </cell>
          <cell r="P22">
            <v>0.16666666666666666</v>
          </cell>
          <cell r="Q22">
            <v>0.20833333333333334</v>
          </cell>
          <cell r="R22">
            <v>0.52083333333333337</v>
          </cell>
          <cell r="S22">
            <v>0.10416666666666667</v>
          </cell>
          <cell r="T22">
            <v>0.45833333333333331</v>
          </cell>
          <cell r="U22">
            <v>2.0833333333333332E-2</v>
          </cell>
          <cell r="V22">
            <v>0.25</v>
          </cell>
          <cell r="W22">
            <v>53</v>
          </cell>
          <cell r="X22">
            <v>31</v>
          </cell>
          <cell r="Y22">
            <v>0.58490566037735847</v>
          </cell>
          <cell r="Z22">
            <v>0.98113207547169812</v>
          </cell>
          <cell r="AA22">
            <v>0.8867924528301887</v>
          </cell>
          <cell r="AB22">
            <v>0.30188679245283018</v>
          </cell>
          <cell r="AC22">
            <v>7.5471698113207544E-2</v>
          </cell>
          <cell r="AD22">
            <v>0.18867924528301888</v>
          </cell>
          <cell r="AE22">
            <v>0.20754716981132076</v>
          </cell>
          <cell r="AF22">
            <v>0.28301886792452829</v>
          </cell>
          <cell r="AG22">
            <v>0.41509433962264153</v>
          </cell>
          <cell r="AH22">
            <v>9.4339622641509441E-2</v>
          </cell>
          <cell r="AI22">
            <v>0.49056603773584906</v>
          </cell>
          <cell r="AJ22">
            <v>0</v>
          </cell>
          <cell r="AK22">
            <v>7.5471698113207544E-2</v>
          </cell>
          <cell r="AL22">
            <v>101</v>
          </cell>
          <cell r="AM22">
            <v>32.541666666666671</v>
          </cell>
          <cell r="AN22">
            <v>0.56328616352201255</v>
          </cell>
          <cell r="AO22">
            <v>0.98014937106918243</v>
          </cell>
          <cell r="AP22">
            <v>0.90172955974842761</v>
          </cell>
          <cell r="AQ22">
            <v>0.26552672955974843</v>
          </cell>
          <cell r="AR22">
            <v>0.10023584905660377</v>
          </cell>
          <cell r="AS22">
            <v>0.15683962264150944</v>
          </cell>
          <cell r="AT22">
            <v>0.18710691823899372</v>
          </cell>
          <cell r="AU22">
            <v>0.2456761006289308</v>
          </cell>
          <cell r="AV22">
            <v>0.46796383647798745</v>
          </cell>
          <cell r="AW22">
            <v>9.9253144654088049E-2</v>
          </cell>
          <cell r="AX22">
            <v>0.47444968553459121</v>
          </cell>
          <cell r="AY22">
            <v>1.0416666666666666E-2</v>
          </cell>
          <cell r="AZ22">
            <v>0.16273584905660377</v>
          </cell>
          <cell r="BA22">
            <v>101</v>
          </cell>
          <cell r="BB22">
            <v>33.010024777478961</v>
          </cell>
          <cell r="BC22">
            <v>0.55671816349787284</v>
          </cell>
          <cell r="BD22">
            <v>0.97985082561353964</v>
          </cell>
          <cell r="BE22">
            <v>0.90626745067419701</v>
          </cell>
          <cell r="BF22">
            <v>0.2544805477009679</v>
          </cell>
          <cell r="BG22">
            <v>0.10775919453880024</v>
          </cell>
          <cell r="BH22">
            <v>0.14716674987868542</v>
          </cell>
          <cell r="BI22">
            <v>0.1808971727616252</v>
          </cell>
          <cell r="BJ22">
            <v>0.2343313733145076</v>
          </cell>
          <cell r="BK22">
            <v>0.48402558199156565</v>
          </cell>
          <cell r="BL22">
            <v>0.10074587193230164</v>
          </cell>
          <cell r="BM22">
            <v>0.46955354006205063</v>
          </cell>
          <cell r="BN22">
            <v>1.3581248496479466E-2</v>
          </cell>
          <cell r="BO22">
            <v>0.18924668551767704</v>
          </cell>
          <cell r="BP22">
            <v>96</v>
          </cell>
          <cell r="BQ22">
            <v>45</v>
          </cell>
          <cell r="BR22">
            <v>43</v>
          </cell>
          <cell r="BS22">
            <v>0.9555555555555556</v>
          </cell>
          <cell r="BT22">
            <v>51</v>
          </cell>
          <cell r="BU22">
            <v>41</v>
          </cell>
          <cell r="BV22">
            <v>0.80392156862745101</v>
          </cell>
          <cell r="BW22">
            <v>96</v>
          </cell>
          <cell r="BX22">
            <v>84</v>
          </cell>
          <cell r="BY22">
            <v>0.875</v>
          </cell>
          <cell r="BZ22">
            <v>0.87973856209150325</v>
          </cell>
          <cell r="CA22">
            <v>0.34810007216898564</v>
          </cell>
          <cell r="CB22">
            <v>0.90277175376261143</v>
          </cell>
          <cell r="CC22">
            <v>40</v>
          </cell>
          <cell r="CD22">
            <v>37</v>
          </cell>
          <cell r="CE22">
            <v>0.92500000000000004</v>
          </cell>
          <cell r="CF22">
            <v>31</v>
          </cell>
          <cell r="CG22">
            <v>27</v>
          </cell>
          <cell r="CH22">
            <v>0.87096774193548387</v>
          </cell>
          <cell r="CI22">
            <v>71</v>
          </cell>
          <cell r="CJ22">
            <v>64</v>
          </cell>
          <cell r="CK22">
            <v>0.90140845070422537</v>
          </cell>
          <cell r="CL22">
            <v>0.8979838709677419</v>
          </cell>
          <cell r="CM22">
            <v>0.90619136706828873</v>
          </cell>
        </row>
        <row r="23">
          <cell r="A23" t="str">
            <v>Ethiopia_28</v>
          </cell>
          <cell r="B23" t="str">
            <v>Eth</v>
          </cell>
          <cell r="C23">
            <v>105</v>
          </cell>
          <cell r="D23">
            <v>75</v>
          </cell>
          <cell r="E23">
            <v>132</v>
          </cell>
          <cell r="F23">
            <v>103.5</v>
          </cell>
          <cell r="G23">
            <v>86.104631520716481</v>
          </cell>
          <cell r="H23">
            <v>49</v>
          </cell>
          <cell r="I23">
            <v>36.945876432764884</v>
          </cell>
          <cell r="J23">
            <v>0.44897959183673469</v>
          </cell>
          <cell r="K23">
            <v>0.95918367346938771</v>
          </cell>
          <cell r="L23">
            <v>0.79591836734693877</v>
          </cell>
          <cell r="M23">
            <v>0.26530612244897961</v>
          </cell>
          <cell r="N23">
            <v>0.26530612244897961</v>
          </cell>
          <cell r="O23">
            <v>0.20408163265306123</v>
          </cell>
          <cell r="P23">
            <v>0</v>
          </cell>
          <cell r="Q23">
            <v>0.12244897959183673</v>
          </cell>
          <cell r="R23">
            <v>0.65306122448979587</v>
          </cell>
          <cell r="S23">
            <v>0.22448979591836735</v>
          </cell>
          <cell r="T23">
            <v>0.59183673469387754</v>
          </cell>
          <cell r="U23">
            <v>0.18367346938775511</v>
          </cell>
          <cell r="V23">
            <v>0.16326530612244897</v>
          </cell>
          <cell r="W23">
            <v>52</v>
          </cell>
          <cell r="X23">
            <v>39</v>
          </cell>
          <cell r="Y23">
            <v>0.75</v>
          </cell>
          <cell r="Z23">
            <v>0.92307692307692313</v>
          </cell>
          <cell r="AA23">
            <v>0.90384615384615385</v>
          </cell>
          <cell r="AB23">
            <v>0.25</v>
          </cell>
          <cell r="AC23">
            <v>5.7692307692307696E-2</v>
          </cell>
          <cell r="AD23">
            <v>0.17307692307692307</v>
          </cell>
          <cell r="AE23">
            <v>1.9230769230769232E-2</v>
          </cell>
          <cell r="AF23">
            <v>0.21153846153846154</v>
          </cell>
          <cell r="AG23">
            <v>0.69230769230769229</v>
          </cell>
          <cell r="AH23">
            <v>7.6923076923076927E-2</v>
          </cell>
          <cell r="AI23">
            <v>0.38461538461538464</v>
          </cell>
          <cell r="AJ23">
            <v>1.9230769230769232E-2</v>
          </cell>
          <cell r="AK23">
            <v>0.15384615384615385</v>
          </cell>
          <cell r="AL23">
            <v>101</v>
          </cell>
          <cell r="AM23">
            <v>37.972938216382445</v>
          </cell>
          <cell r="AN23">
            <v>0.59948979591836737</v>
          </cell>
          <cell r="AO23">
            <v>0.94113029827315542</v>
          </cell>
          <cell r="AP23">
            <v>0.84988226059654637</v>
          </cell>
          <cell r="AQ23">
            <v>0.25765306122448983</v>
          </cell>
          <cell r="AR23">
            <v>0.16149921507064366</v>
          </cell>
          <cell r="AS23">
            <v>0.18857927786499215</v>
          </cell>
          <cell r="AT23">
            <v>9.6153846153846159E-3</v>
          </cell>
          <cell r="AU23">
            <v>0.16699372056514913</v>
          </cell>
          <cell r="AV23">
            <v>0.67268445839874413</v>
          </cell>
          <cell r="AW23">
            <v>0.15070643642072212</v>
          </cell>
          <cell r="AX23">
            <v>0.48822605965463106</v>
          </cell>
          <cell r="AY23">
            <v>0.10145211930926218</v>
          </cell>
          <cell r="AZ23">
            <v>0.1585557299843014</v>
          </cell>
          <cell r="BA23">
            <v>101</v>
          </cell>
          <cell r="BB23">
            <v>37.346056876837963</v>
          </cell>
          <cell r="BC23">
            <v>0.50762381486951957</v>
          </cell>
          <cell r="BD23">
            <v>0.95214942507432099</v>
          </cell>
          <cell r="BE23">
            <v>0.81694465331045363</v>
          </cell>
          <cell r="BF23">
            <v>0.26232421280324481</v>
          </cell>
          <cell r="BG23">
            <v>0.22485919417734573</v>
          </cell>
          <cell r="BH23">
            <v>0.19804135413990609</v>
          </cell>
          <cell r="BI23">
            <v>3.7465018625899046E-3</v>
          </cell>
          <cell r="BJ23">
            <v>0.13980522291444711</v>
          </cell>
          <cell r="BK23">
            <v>0.66070714665834673</v>
          </cell>
          <cell r="BL23">
            <v>0.19574112856461623</v>
          </cell>
          <cell r="BM23">
            <v>0.5514662656439292</v>
          </cell>
          <cell r="BN23">
            <v>0.15163705550152715</v>
          </cell>
          <cell r="BO23">
            <v>0.16143028480199678</v>
          </cell>
          <cell r="BP23">
            <v>99</v>
          </cell>
          <cell r="BQ23">
            <v>47</v>
          </cell>
          <cell r="BR23">
            <v>44</v>
          </cell>
          <cell r="BS23">
            <v>0.93617021276595747</v>
          </cell>
          <cell r="BT23">
            <v>52</v>
          </cell>
          <cell r="BU23">
            <v>46</v>
          </cell>
          <cell r="BV23">
            <v>0.88461538461538458</v>
          </cell>
          <cell r="BW23">
            <v>99</v>
          </cell>
          <cell r="BX23">
            <v>90</v>
          </cell>
          <cell r="BY23">
            <v>0.90909090909090906</v>
          </cell>
          <cell r="BZ23">
            <v>0.91039279869067102</v>
          </cell>
          <cell r="CA23">
            <v>0.19481809685467502</v>
          </cell>
          <cell r="CB23">
            <v>0.92612639926199303</v>
          </cell>
          <cell r="CC23">
            <v>41</v>
          </cell>
          <cell r="CD23">
            <v>31</v>
          </cell>
          <cell r="CE23">
            <v>0.75609756097560976</v>
          </cell>
          <cell r="CF23">
            <v>39</v>
          </cell>
          <cell r="CG23">
            <v>38</v>
          </cell>
          <cell r="CH23">
            <v>0.97435897435897434</v>
          </cell>
          <cell r="CI23">
            <v>80</v>
          </cell>
          <cell r="CJ23">
            <v>69</v>
          </cell>
          <cell r="CK23">
            <v>0.86250000000000004</v>
          </cell>
          <cell r="CL23">
            <v>0.86522826766729199</v>
          </cell>
          <cell r="CM23">
            <v>0.79861883414776846</v>
          </cell>
        </row>
        <row r="24">
          <cell r="A24" t="str">
            <v>Ethiopia_29</v>
          </cell>
          <cell r="B24" t="str">
            <v>Eth</v>
          </cell>
          <cell r="C24">
            <v>162</v>
          </cell>
          <cell r="D24">
            <v>162</v>
          </cell>
          <cell r="E24">
            <v>162</v>
          </cell>
          <cell r="F24">
            <v>162</v>
          </cell>
          <cell r="G24">
            <v>162</v>
          </cell>
          <cell r="H24">
            <v>50</v>
          </cell>
          <cell r="I24">
            <v>33.32</v>
          </cell>
          <cell r="J24">
            <v>0.52</v>
          </cell>
          <cell r="K24">
            <v>0.88</v>
          </cell>
          <cell r="L24">
            <v>1</v>
          </cell>
          <cell r="M24">
            <v>0</v>
          </cell>
          <cell r="N24">
            <v>0.08</v>
          </cell>
          <cell r="O24">
            <v>0.24</v>
          </cell>
          <cell r="P24">
            <v>0.12</v>
          </cell>
          <cell r="Q24">
            <v>0.42</v>
          </cell>
          <cell r="R24">
            <v>0.38</v>
          </cell>
          <cell r="S24">
            <v>0.08</v>
          </cell>
          <cell r="T24">
            <v>0.28000000000000003</v>
          </cell>
          <cell r="U24">
            <v>0.02</v>
          </cell>
          <cell r="V24">
            <v>0.16</v>
          </cell>
          <cell r="W24">
            <v>50</v>
          </cell>
          <cell r="X24">
            <v>27</v>
          </cell>
          <cell r="Y24">
            <v>0.54</v>
          </cell>
          <cell r="Z24">
            <v>0.9</v>
          </cell>
          <cell r="AA24">
            <v>0.98</v>
          </cell>
          <cell r="AB24">
            <v>0.12</v>
          </cell>
          <cell r="AC24">
            <v>0.16</v>
          </cell>
          <cell r="AD24">
            <v>0.16</v>
          </cell>
          <cell r="AE24">
            <v>0.16</v>
          </cell>
          <cell r="AF24">
            <v>0.48</v>
          </cell>
          <cell r="AG24">
            <v>0.28000000000000003</v>
          </cell>
          <cell r="AH24">
            <v>0.08</v>
          </cell>
          <cell r="AI24">
            <v>0.42</v>
          </cell>
          <cell r="AJ24">
            <v>0</v>
          </cell>
          <cell r="AK24">
            <v>0.1</v>
          </cell>
          <cell r="AL24">
            <v>100</v>
          </cell>
          <cell r="AM24">
            <v>30.16</v>
          </cell>
          <cell r="AN24">
            <v>0.53</v>
          </cell>
          <cell r="AO24">
            <v>0.89</v>
          </cell>
          <cell r="AP24">
            <v>0.99</v>
          </cell>
          <cell r="AQ24">
            <v>0.06</v>
          </cell>
          <cell r="AR24">
            <v>0.12</v>
          </cell>
          <cell r="AS24">
            <v>0.2</v>
          </cell>
          <cell r="AT24">
            <v>0.14000000000000001</v>
          </cell>
          <cell r="AU24">
            <v>0.44999999999999996</v>
          </cell>
          <cell r="AV24">
            <v>0.33</v>
          </cell>
          <cell r="AW24">
            <v>0.08</v>
          </cell>
          <cell r="AX24">
            <v>0.35</v>
          </cell>
          <cell r="AY24">
            <v>0.01</v>
          </cell>
          <cell r="AZ24">
            <v>0.13</v>
          </cell>
          <cell r="BA24">
            <v>100</v>
          </cell>
          <cell r="BB24">
            <v>32.175487514141608</v>
          </cell>
          <cell r="BC24">
            <v>0.52362187495524815</v>
          </cell>
          <cell r="BD24">
            <v>0.88362187495524802</v>
          </cell>
          <cell r="BE24">
            <v>0.99637812504475187</v>
          </cell>
          <cell r="BF24">
            <v>2.1731249731488433E-2</v>
          </cell>
          <cell r="BG24">
            <v>9.4487499820992291E-2</v>
          </cell>
          <cell r="BH24">
            <v>0.2255125001790077</v>
          </cell>
          <cell r="BI24">
            <v>0.12724374991049614</v>
          </cell>
          <cell r="BJ24">
            <v>0.4308656248657442</v>
          </cell>
          <cell r="BK24">
            <v>0.36189062522375964</v>
          </cell>
          <cell r="BL24">
            <v>0.08</v>
          </cell>
          <cell r="BM24">
            <v>0.30535312468673653</v>
          </cell>
          <cell r="BN24">
            <v>1.6378125044751928E-2</v>
          </cell>
          <cell r="BO24">
            <v>0.14913437513425579</v>
          </cell>
          <cell r="BP24">
            <v>91</v>
          </cell>
          <cell r="BQ24">
            <v>47</v>
          </cell>
          <cell r="BR24">
            <v>46</v>
          </cell>
          <cell r="BS24">
            <v>0.97872340425531912</v>
          </cell>
          <cell r="BT24">
            <v>44</v>
          </cell>
          <cell r="BU24">
            <v>37</v>
          </cell>
          <cell r="BV24">
            <v>0.84090909090909094</v>
          </cell>
          <cell r="BW24">
            <v>91</v>
          </cell>
          <cell r="BX24">
            <v>83</v>
          </cell>
          <cell r="BY24">
            <v>0.91208791208791207</v>
          </cell>
          <cell r="BZ24">
            <v>0.90981624758220503</v>
          </cell>
          <cell r="CA24">
            <v>0.18109374776240361</v>
          </cell>
          <cell r="CB24">
            <v>0.9537660937561484</v>
          </cell>
          <cell r="CC24">
            <v>44</v>
          </cell>
          <cell r="CD24">
            <v>38</v>
          </cell>
          <cell r="CE24">
            <v>0.86363636363636365</v>
          </cell>
          <cell r="CF24">
            <v>29</v>
          </cell>
          <cell r="CG24">
            <v>23</v>
          </cell>
          <cell r="CH24">
            <v>0.7931034482758621</v>
          </cell>
          <cell r="CI24">
            <v>73</v>
          </cell>
          <cell r="CJ24">
            <v>61</v>
          </cell>
          <cell r="CK24">
            <v>0.83561643835616439</v>
          </cell>
          <cell r="CL24">
            <v>0.82836990595611293</v>
          </cell>
          <cell r="CM24">
            <v>0.85086329365312208</v>
          </cell>
        </row>
        <row r="25">
          <cell r="A25" t="str">
            <v>Ethiopia_3</v>
          </cell>
          <cell r="B25" t="str">
            <v>Eth</v>
          </cell>
          <cell r="C25">
            <v>115</v>
          </cell>
          <cell r="D25">
            <v>117</v>
          </cell>
          <cell r="E25">
            <v>112</v>
          </cell>
          <cell r="F25">
            <v>114.5</v>
          </cell>
          <cell r="G25">
            <v>115.87981227555721</v>
          </cell>
          <cell r="H25">
            <v>50</v>
          </cell>
          <cell r="I25">
            <v>37.32</v>
          </cell>
          <cell r="J25">
            <v>0.64</v>
          </cell>
          <cell r="K25">
            <v>0.54</v>
          </cell>
          <cell r="L25">
            <v>1</v>
          </cell>
          <cell r="M25">
            <v>0</v>
          </cell>
          <cell r="N25">
            <v>0.24</v>
          </cell>
          <cell r="O25">
            <v>0.06</v>
          </cell>
          <cell r="P25">
            <v>0.14000000000000001</v>
          </cell>
          <cell r="Q25">
            <v>0.12</v>
          </cell>
          <cell r="R25">
            <v>0.48</v>
          </cell>
          <cell r="S25">
            <v>0.2</v>
          </cell>
          <cell r="T25">
            <v>0.44</v>
          </cell>
          <cell r="U25">
            <v>0</v>
          </cell>
          <cell r="V25">
            <v>0.68</v>
          </cell>
          <cell r="W25">
            <v>50</v>
          </cell>
          <cell r="X25">
            <v>32</v>
          </cell>
          <cell r="Y25">
            <v>0.64</v>
          </cell>
          <cell r="Z25">
            <v>0.7</v>
          </cell>
          <cell r="AA25">
            <v>1</v>
          </cell>
          <cell r="AB25">
            <v>0.02</v>
          </cell>
          <cell r="AC25">
            <v>0.34</v>
          </cell>
          <cell r="AD25">
            <v>0.3</v>
          </cell>
          <cell r="AE25">
            <v>0.08</v>
          </cell>
          <cell r="AF25">
            <v>0.2</v>
          </cell>
          <cell r="AG25">
            <v>0.3</v>
          </cell>
          <cell r="AH25">
            <v>0.42</v>
          </cell>
          <cell r="AI25">
            <v>0.84</v>
          </cell>
          <cell r="AJ25">
            <v>0.02</v>
          </cell>
          <cell r="AK25">
            <v>0.06</v>
          </cell>
          <cell r="AL25">
            <v>100</v>
          </cell>
          <cell r="AM25">
            <v>34.659999999999997</v>
          </cell>
          <cell r="AN25">
            <v>0.64</v>
          </cell>
          <cell r="AO25">
            <v>0.62</v>
          </cell>
          <cell r="AP25">
            <v>1</v>
          </cell>
          <cell r="AQ25">
            <v>0.01</v>
          </cell>
          <cell r="AR25">
            <v>0.29000000000000004</v>
          </cell>
          <cell r="AS25">
            <v>0.18</v>
          </cell>
          <cell r="AT25">
            <v>0.11000000000000001</v>
          </cell>
          <cell r="AU25">
            <v>0.16</v>
          </cell>
          <cell r="AV25">
            <v>0.39</v>
          </cell>
          <cell r="AW25">
            <v>0.31</v>
          </cell>
          <cell r="AX25">
            <v>0.64</v>
          </cell>
          <cell r="AY25">
            <v>0.01</v>
          </cell>
          <cell r="AZ25">
            <v>0.37</v>
          </cell>
          <cell r="BA25">
            <v>100</v>
          </cell>
          <cell r="BB25">
            <v>36.12812026119289</v>
          </cell>
          <cell r="BC25">
            <v>0.64</v>
          </cell>
          <cell r="BD25">
            <v>0.57584600718216872</v>
          </cell>
          <cell r="BE25">
            <v>1</v>
          </cell>
          <cell r="BF25">
            <v>4.4807508977710844E-3</v>
          </cell>
          <cell r="BG25">
            <v>0.26240375448885545</v>
          </cell>
          <cell r="BH25">
            <v>0.11376901077325302</v>
          </cell>
          <cell r="BI25">
            <v>0.12655774730668676</v>
          </cell>
          <cell r="BJ25">
            <v>0.13792300359108434</v>
          </cell>
          <cell r="BK25">
            <v>0.43967324192006024</v>
          </cell>
          <cell r="BL25">
            <v>0.24928825987548192</v>
          </cell>
          <cell r="BM25">
            <v>0.52961501795542165</v>
          </cell>
          <cell r="BN25">
            <v>4.4807508977710844E-3</v>
          </cell>
          <cell r="BO25">
            <v>0.54109672216909643</v>
          </cell>
          <cell r="BP25">
            <v>99</v>
          </cell>
          <cell r="BQ25">
            <v>50</v>
          </cell>
          <cell r="BR25">
            <v>50</v>
          </cell>
          <cell r="BS25">
            <v>1</v>
          </cell>
          <cell r="BT25">
            <v>49</v>
          </cell>
          <cell r="BU25">
            <v>37</v>
          </cell>
          <cell r="BV25">
            <v>0.75510204081632648</v>
          </cell>
          <cell r="BW25">
            <v>99</v>
          </cell>
          <cell r="BX25">
            <v>87</v>
          </cell>
          <cell r="BY25">
            <v>0.87878787878787878</v>
          </cell>
          <cell r="BZ25">
            <v>0.87755102040816324</v>
          </cell>
          <cell r="CA25">
            <v>0.22403754488855421</v>
          </cell>
          <cell r="CB25">
            <v>0.9451336624762724</v>
          </cell>
          <cell r="CC25">
            <v>25</v>
          </cell>
          <cell r="CD25">
            <v>23</v>
          </cell>
          <cell r="CE25">
            <v>0.92</v>
          </cell>
          <cell r="CF25">
            <v>22</v>
          </cell>
          <cell r="CG25">
            <v>15</v>
          </cell>
          <cell r="CH25">
            <v>0.68181818181818177</v>
          </cell>
          <cell r="CI25">
            <v>47</v>
          </cell>
          <cell r="CJ25">
            <v>38</v>
          </cell>
          <cell r="CK25">
            <v>0.80851063829787229</v>
          </cell>
          <cell r="CL25">
            <v>0.8009090909090909</v>
          </cell>
          <cell r="CM25">
            <v>0.86663833021745351</v>
          </cell>
        </row>
        <row r="26">
          <cell r="A26" t="str">
            <v>Ethiopia_30</v>
          </cell>
          <cell r="B26" t="str">
            <v>Eth</v>
          </cell>
          <cell r="C26">
            <v>119</v>
          </cell>
          <cell r="D26">
            <v>122</v>
          </cell>
          <cell r="E26">
            <v>116</v>
          </cell>
          <cell r="F26">
            <v>119</v>
          </cell>
          <cell r="G26">
            <v>121.07582302245478</v>
          </cell>
          <cell r="H26">
            <v>53</v>
          </cell>
          <cell r="I26">
            <v>34.490566037735846</v>
          </cell>
          <cell r="J26">
            <v>0.50943396226415094</v>
          </cell>
          <cell r="K26">
            <v>0.62264150943396224</v>
          </cell>
          <cell r="L26">
            <v>0.96226415094339623</v>
          </cell>
          <cell r="M26">
            <v>0.16981132075471697</v>
          </cell>
          <cell r="N26">
            <v>0.22641509433962265</v>
          </cell>
          <cell r="O26">
            <v>0.30188679245283018</v>
          </cell>
          <cell r="P26">
            <v>0</v>
          </cell>
          <cell r="Q26">
            <v>0.11320754716981132</v>
          </cell>
          <cell r="R26">
            <v>0.75471698113207553</v>
          </cell>
          <cell r="S26">
            <v>9.4339622641509441E-2</v>
          </cell>
          <cell r="T26">
            <v>0.58490566037735847</v>
          </cell>
          <cell r="U26">
            <v>1.8867924528301886E-2</v>
          </cell>
          <cell r="V26">
            <v>0.54716981132075471</v>
          </cell>
          <cell r="W26">
            <v>59</v>
          </cell>
          <cell r="X26">
            <v>33</v>
          </cell>
          <cell r="Y26">
            <v>0.55932203389830504</v>
          </cell>
          <cell r="Z26">
            <v>0.86440677966101698</v>
          </cell>
          <cell r="AA26">
            <v>0.94915254237288138</v>
          </cell>
          <cell r="AB26">
            <v>0.22033898305084745</v>
          </cell>
          <cell r="AC26">
            <v>0.16949152542372881</v>
          </cell>
          <cell r="AD26">
            <v>0.16949152542372881</v>
          </cell>
          <cell r="AE26">
            <v>0.13559322033898305</v>
          </cell>
          <cell r="AF26">
            <v>0.38983050847457629</v>
          </cell>
          <cell r="AG26">
            <v>0.32203389830508472</v>
          </cell>
          <cell r="AH26">
            <v>0.15254237288135594</v>
          </cell>
          <cell r="AI26">
            <v>0.50847457627118642</v>
          </cell>
          <cell r="AJ26">
            <v>0</v>
          </cell>
          <cell r="AK26">
            <v>0.50847457627118642</v>
          </cell>
          <cell r="AL26">
            <v>112</v>
          </cell>
          <cell r="AM26">
            <v>33.745283018867923</v>
          </cell>
          <cell r="AN26">
            <v>0.53437799808122799</v>
          </cell>
          <cell r="AO26">
            <v>0.74352414454748961</v>
          </cell>
          <cell r="AP26">
            <v>0.95570834665813886</v>
          </cell>
          <cell r="AQ26">
            <v>0.19507515190278221</v>
          </cell>
          <cell r="AR26">
            <v>0.19795330988167573</v>
          </cell>
          <cell r="AS26">
            <v>0.23568915893827949</v>
          </cell>
          <cell r="AT26">
            <v>6.7796610169491525E-2</v>
          </cell>
          <cell r="AU26">
            <v>0.25151902782219382</v>
          </cell>
          <cell r="AV26">
            <v>0.53837543971858015</v>
          </cell>
          <cell r="AW26">
            <v>0.12344099776143269</v>
          </cell>
          <cell r="AX26">
            <v>0.5466901183242725</v>
          </cell>
          <cell r="AY26">
            <v>9.433962264150943E-3</v>
          </cell>
          <cell r="AZ26">
            <v>0.52782219379597062</v>
          </cell>
          <cell r="BA26">
            <v>112</v>
          </cell>
          <cell r="BB26">
            <v>34.260974901804801</v>
          </cell>
          <cell r="BC26">
            <v>0.51711819680721938</v>
          </cell>
          <cell r="BD26">
            <v>0.65988049221960199</v>
          </cell>
          <cell r="BE26">
            <v>0.96024457648015382</v>
          </cell>
          <cell r="BF26">
            <v>0.17759407112526071</v>
          </cell>
          <cell r="BG26">
            <v>0.21764718569432651</v>
          </cell>
          <cell r="BH26">
            <v>0.28149401616545605</v>
          </cell>
          <cell r="BI26">
            <v>2.0885355424750326E-2</v>
          </cell>
          <cell r="BJ26">
            <v>0.15581564255285149</v>
          </cell>
          <cell r="BK26">
            <v>0.68807102384507735</v>
          </cell>
          <cell r="BL26">
            <v>0.10330456294175604</v>
          </cell>
          <cell r="BM26">
            <v>0.57313301899406754</v>
          </cell>
          <cell r="BN26">
            <v>1.5961707617782383E-2</v>
          </cell>
          <cell r="BO26">
            <v>0.5412096037585028</v>
          </cell>
          <cell r="BP26">
            <v>108</v>
          </cell>
          <cell r="BQ26">
            <v>51</v>
          </cell>
          <cell r="BR26">
            <v>51</v>
          </cell>
          <cell r="BS26">
            <v>1</v>
          </cell>
          <cell r="BT26">
            <v>57</v>
          </cell>
          <cell r="BU26">
            <v>49</v>
          </cell>
          <cell r="BV26">
            <v>0.85964912280701755</v>
          </cell>
          <cell r="BW26">
            <v>108</v>
          </cell>
          <cell r="BX26">
            <v>100</v>
          </cell>
          <cell r="BY26">
            <v>0.92592592592592593</v>
          </cell>
          <cell r="BZ26">
            <v>0.92982456140350878</v>
          </cell>
          <cell r="CA26">
            <v>0.15402949625753365</v>
          </cell>
          <cell r="CB26">
            <v>0.97838182508666183</v>
          </cell>
          <cell r="CC26">
            <v>48</v>
          </cell>
          <cell r="CD26">
            <v>43</v>
          </cell>
          <cell r="CE26">
            <v>0.89583333333333337</v>
          </cell>
          <cell r="CF26">
            <v>39</v>
          </cell>
          <cell r="CG26">
            <v>31</v>
          </cell>
          <cell r="CH26">
            <v>0.79487179487179482</v>
          </cell>
          <cell r="CI26">
            <v>87</v>
          </cell>
          <cell r="CJ26">
            <v>74</v>
          </cell>
          <cell r="CK26">
            <v>0.85057471264367812</v>
          </cell>
          <cell r="CL26">
            <v>0.8453525641025641</v>
          </cell>
          <cell r="CM26">
            <v>0.880282278422717</v>
          </cell>
        </row>
        <row r="27">
          <cell r="A27" t="str">
            <v>Ethiopia_31</v>
          </cell>
          <cell r="B27" t="str">
            <v>Eth</v>
          </cell>
          <cell r="C27">
            <v>211.5</v>
          </cell>
          <cell r="D27">
            <v>158</v>
          </cell>
          <cell r="E27">
            <v>234</v>
          </cell>
          <cell r="F27">
            <v>196</v>
          </cell>
          <cell r="G27">
            <v>176.77228238064367</v>
          </cell>
          <cell r="H27">
            <v>33</v>
          </cell>
          <cell r="I27">
            <v>33.454545454545453</v>
          </cell>
          <cell r="J27">
            <v>0.69696969696969702</v>
          </cell>
          <cell r="K27">
            <v>0.93939393939393945</v>
          </cell>
          <cell r="L27">
            <v>0.21212121212121213</v>
          </cell>
          <cell r="M27">
            <v>0.15151515151515152</v>
          </cell>
          <cell r="N27">
            <v>0</v>
          </cell>
          <cell r="O27">
            <v>3.0303030303030304E-2</v>
          </cell>
          <cell r="P27">
            <v>0</v>
          </cell>
          <cell r="Q27">
            <v>6.0606060606060608E-2</v>
          </cell>
          <cell r="R27">
            <v>0.87878787878787878</v>
          </cell>
          <cell r="S27">
            <v>6.0606060606060608E-2</v>
          </cell>
          <cell r="T27">
            <v>0.24242424242424243</v>
          </cell>
          <cell r="U27">
            <v>0</v>
          </cell>
          <cell r="V27">
            <v>0.15151515151515152</v>
          </cell>
          <cell r="W27">
            <v>24</v>
          </cell>
          <cell r="X27">
            <v>11</v>
          </cell>
          <cell r="Y27">
            <v>0.45833333333333331</v>
          </cell>
          <cell r="Z27">
            <v>0.91666666666666663</v>
          </cell>
          <cell r="AA27">
            <v>0.45833333333333331</v>
          </cell>
          <cell r="AB27">
            <v>8.3333333333333329E-2</v>
          </cell>
          <cell r="AC27">
            <v>0</v>
          </cell>
          <cell r="AD27">
            <v>4.1666666666666664E-2</v>
          </cell>
          <cell r="AE27">
            <v>4.1666666666666664E-2</v>
          </cell>
          <cell r="AF27">
            <v>0.125</v>
          </cell>
          <cell r="AG27">
            <v>0.79166666666666663</v>
          </cell>
          <cell r="AH27">
            <v>4.1666666666666664E-2</v>
          </cell>
          <cell r="AI27">
            <v>0.16666666666666666</v>
          </cell>
          <cell r="AJ27">
            <v>0</v>
          </cell>
          <cell r="AK27">
            <v>0.20833333333333334</v>
          </cell>
          <cell r="AL27">
            <v>57</v>
          </cell>
          <cell r="AM27">
            <v>22.227272727272727</v>
          </cell>
          <cell r="AN27">
            <v>0.57765151515151514</v>
          </cell>
          <cell r="AO27">
            <v>0.92803030303030298</v>
          </cell>
          <cell r="AP27">
            <v>0.33522727272727271</v>
          </cell>
          <cell r="AQ27">
            <v>0.11742424242424243</v>
          </cell>
          <cell r="AR27">
            <v>0</v>
          </cell>
          <cell r="AS27">
            <v>3.5984848484848481E-2</v>
          </cell>
          <cell r="AT27">
            <v>2.0833333333333332E-2</v>
          </cell>
          <cell r="AU27">
            <v>9.2803030303030304E-2</v>
          </cell>
          <cell r="AV27">
            <v>0.83522727272727271</v>
          </cell>
          <cell r="AW27">
            <v>5.1136363636363633E-2</v>
          </cell>
          <cell r="AX27">
            <v>0.20454545454545453</v>
          </cell>
          <cell r="AY27">
            <v>0</v>
          </cell>
          <cell r="AZ27">
            <v>0.17992424242424243</v>
          </cell>
          <cell r="BA27">
            <v>57</v>
          </cell>
          <cell r="BB27">
            <v>27.908189296628002</v>
          </cell>
          <cell r="BC27">
            <v>0.63802562848980504</v>
          </cell>
          <cell r="BD27">
            <v>0.93378021858633076</v>
          </cell>
          <cell r="BE27">
            <v>0.27293652087030701</v>
          </cell>
          <cell r="BF27">
            <v>0.13467398909232525</v>
          </cell>
          <cell r="BG27">
            <v>0</v>
          </cell>
          <cell r="BH27">
            <v>3.3109890706834677E-2</v>
          </cell>
          <cell r="BI27">
            <v>1.0291821480616054E-2</v>
          </cell>
          <cell r="BJ27">
            <v>7.6511602894285421E-2</v>
          </cell>
          <cell r="BK27">
            <v>0.85726861569204527</v>
          </cell>
          <cell r="BL27">
            <v>5.5927959933053308E-2</v>
          </cell>
          <cell r="BM27">
            <v>0.22371183973221323</v>
          </cell>
          <cell r="BN27">
            <v>0</v>
          </cell>
          <cell r="BO27">
            <v>0.16554945353417341</v>
          </cell>
          <cell r="BP27">
            <v>57</v>
          </cell>
          <cell r="BQ27">
            <v>33</v>
          </cell>
          <cell r="BR27">
            <v>33</v>
          </cell>
          <cell r="BS27">
            <v>1</v>
          </cell>
          <cell r="BT27">
            <v>24</v>
          </cell>
          <cell r="BU27">
            <v>21</v>
          </cell>
          <cell r="BV27">
            <v>0.875</v>
          </cell>
          <cell r="BW27">
            <v>57</v>
          </cell>
          <cell r="BX27">
            <v>54</v>
          </cell>
          <cell r="BY27">
            <v>0.94736842105263153</v>
          </cell>
          <cell r="BZ27">
            <v>0.9375</v>
          </cell>
          <cell r="CA27">
            <v>0.24700371553478531</v>
          </cell>
          <cell r="CB27">
            <v>0.96912453555815192</v>
          </cell>
          <cell r="CC27">
            <v>19</v>
          </cell>
          <cell r="CD27">
            <v>19</v>
          </cell>
          <cell r="CE27">
            <v>1</v>
          </cell>
          <cell r="CF27">
            <v>5</v>
          </cell>
          <cell r="CG27">
            <v>4</v>
          </cell>
          <cell r="CH27">
            <v>0.8</v>
          </cell>
          <cell r="CI27">
            <v>24</v>
          </cell>
          <cell r="CJ27">
            <v>23</v>
          </cell>
          <cell r="CK27">
            <v>0.95833333333333337</v>
          </cell>
          <cell r="CL27">
            <v>0.9</v>
          </cell>
          <cell r="CM27">
            <v>0.95059925689304303</v>
          </cell>
        </row>
        <row r="28">
          <cell r="A28" t="str">
            <v>Ethiopia_32</v>
          </cell>
          <cell r="B28" t="str">
            <v>Eth</v>
          </cell>
          <cell r="C28">
            <v>161.5</v>
          </cell>
          <cell r="D28">
            <v>146</v>
          </cell>
          <cell r="E28">
            <v>195</v>
          </cell>
          <cell r="F28">
            <v>170.5</v>
          </cell>
          <cell r="G28">
            <v>190.1</v>
          </cell>
          <cell r="H28">
            <v>46</v>
          </cell>
          <cell r="I28">
            <v>33.173913043478258</v>
          </cell>
          <cell r="J28">
            <v>0.52173913043478259</v>
          </cell>
          <cell r="K28">
            <v>1</v>
          </cell>
          <cell r="L28">
            <v>0.2391304347826087</v>
          </cell>
          <cell r="M28">
            <v>0.19565217391304349</v>
          </cell>
          <cell r="N28">
            <v>2.1739130434782608E-2</v>
          </cell>
          <cell r="O28">
            <v>0.30434782608695654</v>
          </cell>
          <cell r="P28">
            <v>0</v>
          </cell>
          <cell r="Q28">
            <v>2.1739130434782608E-2</v>
          </cell>
          <cell r="R28">
            <v>0.80434782608695654</v>
          </cell>
          <cell r="S28">
            <v>0.17391304347826086</v>
          </cell>
          <cell r="T28">
            <v>0.5</v>
          </cell>
          <cell r="U28">
            <v>0</v>
          </cell>
          <cell r="V28">
            <v>0.2391304347826087</v>
          </cell>
          <cell r="W28">
            <v>50</v>
          </cell>
          <cell r="X28">
            <v>29</v>
          </cell>
          <cell r="Y28">
            <v>0.57999999999999996</v>
          </cell>
          <cell r="Z28">
            <v>0.98</v>
          </cell>
          <cell r="AA28">
            <v>0.5</v>
          </cell>
          <cell r="AB28">
            <v>0.26</v>
          </cell>
          <cell r="AC28">
            <v>0.02</v>
          </cell>
          <cell r="AD28">
            <v>0.2</v>
          </cell>
          <cell r="AE28">
            <v>0</v>
          </cell>
          <cell r="AF28">
            <v>0.08</v>
          </cell>
          <cell r="AG28">
            <v>0.78</v>
          </cell>
          <cell r="AH28">
            <v>0.14000000000000001</v>
          </cell>
          <cell r="AI28">
            <v>0.44</v>
          </cell>
          <cell r="AJ28">
            <v>0.02</v>
          </cell>
          <cell r="AK28">
            <v>0.36</v>
          </cell>
          <cell r="AL28">
            <v>96</v>
          </cell>
          <cell r="AM28">
            <v>31.086956521739129</v>
          </cell>
          <cell r="AN28">
            <v>0.55086956521739128</v>
          </cell>
          <cell r="AO28">
            <v>0.99</v>
          </cell>
          <cell r="AP28">
            <v>0.36956521739130432</v>
          </cell>
          <cell r="AQ28">
            <v>0.22782608695652173</v>
          </cell>
          <cell r="AR28">
            <v>2.0869565217391306E-2</v>
          </cell>
          <cell r="AS28">
            <v>0.25217391304347825</v>
          </cell>
          <cell r="AT28">
            <v>0</v>
          </cell>
          <cell r="AU28">
            <v>5.0869565217391305E-2</v>
          </cell>
          <cell r="AV28">
            <v>0.79217391304347828</v>
          </cell>
          <cell r="AW28">
            <v>0.15695652173913044</v>
          </cell>
          <cell r="AX28">
            <v>0.47</v>
          </cell>
          <cell r="AY28">
            <v>0.01</v>
          </cell>
          <cell r="AZ28">
            <v>0.29956521739130437</v>
          </cell>
          <cell r="BA28">
            <v>96</v>
          </cell>
          <cell r="BB28">
            <v>29.417391304347827</v>
          </cell>
          <cell r="BC28">
            <v>0.57417391304347831</v>
          </cell>
          <cell r="BD28">
            <v>0.98199999999999998</v>
          </cell>
          <cell r="BE28">
            <v>0.47391304347826085</v>
          </cell>
          <cell r="BF28">
            <v>0.25356521739130433</v>
          </cell>
          <cell r="BG28">
            <v>2.0173913043478264E-2</v>
          </cell>
          <cell r="BH28">
            <v>0.21043478260869566</v>
          </cell>
          <cell r="BI28">
            <v>0</v>
          </cell>
          <cell r="BJ28">
            <v>7.4173913043478271E-2</v>
          </cell>
          <cell r="BK28">
            <v>0.7824347826086957</v>
          </cell>
          <cell r="BL28">
            <v>0.1433913043478261</v>
          </cell>
          <cell r="BM28">
            <v>0.44600000000000001</v>
          </cell>
          <cell r="BN28">
            <v>1.8000000000000002E-2</v>
          </cell>
          <cell r="BO28">
            <v>0.34791304347826085</v>
          </cell>
          <cell r="BP28">
            <v>93</v>
          </cell>
          <cell r="BQ28">
            <v>46</v>
          </cell>
          <cell r="BR28">
            <v>40</v>
          </cell>
          <cell r="BS28">
            <v>0.86956521739130432</v>
          </cell>
          <cell r="BT28">
            <v>47</v>
          </cell>
          <cell r="BU28">
            <v>45</v>
          </cell>
          <cell r="BV28">
            <v>0.95744680851063835</v>
          </cell>
          <cell r="BW28">
            <v>93</v>
          </cell>
          <cell r="BX28">
            <v>85</v>
          </cell>
          <cell r="BY28">
            <v>0.91397849462365588</v>
          </cell>
          <cell r="BZ28">
            <v>0.91350601295097134</v>
          </cell>
          <cell r="CA28">
            <v>0.9</v>
          </cell>
          <cell r="CB28">
            <v>0.94865864939870492</v>
          </cell>
          <cell r="CC28">
            <v>29</v>
          </cell>
          <cell r="CD28">
            <v>28</v>
          </cell>
          <cell r="CE28">
            <v>0.96551724137931039</v>
          </cell>
          <cell r="CF28">
            <v>16</v>
          </cell>
          <cell r="CG28">
            <v>10</v>
          </cell>
          <cell r="CH28">
            <v>0.625</v>
          </cell>
          <cell r="CI28">
            <v>45</v>
          </cell>
          <cell r="CJ28">
            <v>38</v>
          </cell>
          <cell r="CK28">
            <v>0.84444444444444444</v>
          </cell>
          <cell r="CL28">
            <v>0.79525862068965525</v>
          </cell>
          <cell r="CM28">
            <v>0.65905172413793101</v>
          </cell>
        </row>
        <row r="29">
          <cell r="A29" t="str">
            <v>Ethiopia_33</v>
          </cell>
          <cell r="B29" t="str">
            <v>Eth</v>
          </cell>
          <cell r="C29">
            <v>147</v>
          </cell>
          <cell r="D29">
            <v>164</v>
          </cell>
          <cell r="E29">
            <v>139.5</v>
          </cell>
          <cell r="F29">
            <v>151.75</v>
          </cell>
          <cell r="G29">
            <v>157.53903905244323</v>
          </cell>
          <cell r="H29">
            <v>50</v>
          </cell>
          <cell r="I29">
            <v>32.68</v>
          </cell>
          <cell r="J29">
            <v>0.76</v>
          </cell>
          <cell r="K29">
            <v>0.74</v>
          </cell>
          <cell r="L29">
            <v>0.98</v>
          </cell>
          <cell r="M29">
            <v>0</v>
          </cell>
          <cell r="N29">
            <v>0.16</v>
          </cell>
          <cell r="O29">
            <v>0.06</v>
          </cell>
          <cell r="P29">
            <v>0.08</v>
          </cell>
          <cell r="Q29">
            <v>0.12</v>
          </cell>
          <cell r="R29">
            <v>0.64</v>
          </cell>
          <cell r="S29">
            <v>0.14000000000000001</v>
          </cell>
          <cell r="T29">
            <v>0.3</v>
          </cell>
          <cell r="U29">
            <v>0.02</v>
          </cell>
          <cell r="V29">
            <v>0.34</v>
          </cell>
          <cell r="W29">
            <v>50</v>
          </cell>
          <cell r="X29">
            <v>35</v>
          </cell>
          <cell r="Y29">
            <v>0.7</v>
          </cell>
          <cell r="Z29">
            <v>0.74</v>
          </cell>
          <cell r="AA29">
            <v>1</v>
          </cell>
          <cell r="AB29">
            <v>0</v>
          </cell>
          <cell r="AC29">
            <v>0.14000000000000001</v>
          </cell>
          <cell r="AD29">
            <v>0.04</v>
          </cell>
          <cell r="AE29">
            <v>0.1</v>
          </cell>
          <cell r="AF29">
            <v>0.18</v>
          </cell>
          <cell r="AG29">
            <v>0.52</v>
          </cell>
          <cell r="AH29">
            <v>0.12</v>
          </cell>
          <cell r="AI29">
            <v>0.24</v>
          </cell>
          <cell r="AJ29">
            <v>0</v>
          </cell>
          <cell r="AK29">
            <v>0.2</v>
          </cell>
          <cell r="AL29">
            <v>100</v>
          </cell>
          <cell r="AM29">
            <v>33.840000000000003</v>
          </cell>
          <cell r="AN29">
            <v>0.73</v>
          </cell>
          <cell r="AO29">
            <v>0.74</v>
          </cell>
          <cell r="AP29">
            <v>0.99</v>
          </cell>
          <cell r="AQ29">
            <v>0</v>
          </cell>
          <cell r="AR29">
            <v>0.15000000000000002</v>
          </cell>
          <cell r="AS29">
            <v>0.05</v>
          </cell>
          <cell r="AT29">
            <v>0.09</v>
          </cell>
          <cell r="AU29">
            <v>0.15</v>
          </cell>
          <cell r="AV29">
            <v>0.58000000000000007</v>
          </cell>
          <cell r="AW29">
            <v>0.13</v>
          </cell>
          <cell r="AX29">
            <v>0.27</v>
          </cell>
          <cell r="AY29">
            <v>0.01</v>
          </cell>
          <cell r="AZ29">
            <v>0.27</v>
          </cell>
          <cell r="BA29">
            <v>100</v>
          </cell>
          <cell r="BB29">
            <v>33.291813444829863</v>
          </cell>
          <cell r="BC29">
            <v>0.74417723849577933</v>
          </cell>
          <cell r="BD29">
            <v>0.74</v>
          </cell>
          <cell r="BE29">
            <v>0.9852742538347401</v>
          </cell>
          <cell r="BF29">
            <v>0</v>
          </cell>
          <cell r="BG29">
            <v>0.15472574616525978</v>
          </cell>
          <cell r="BH29">
            <v>5.4725746165259777E-2</v>
          </cell>
          <cell r="BI29">
            <v>8.5274253834740216E-2</v>
          </cell>
          <cell r="BJ29">
            <v>0.13582276150422065</v>
          </cell>
          <cell r="BK29">
            <v>0.60835447699155865</v>
          </cell>
          <cell r="BL29">
            <v>0.13472574616525979</v>
          </cell>
          <cell r="BM29">
            <v>0.28417723849577931</v>
          </cell>
          <cell r="BN29">
            <v>1.4725746165259781E-2</v>
          </cell>
          <cell r="BO29">
            <v>0.30308022315681848</v>
          </cell>
          <cell r="BP29">
            <v>95</v>
          </cell>
          <cell r="BQ29">
            <v>47</v>
          </cell>
          <cell r="BR29">
            <v>44</v>
          </cell>
          <cell r="BS29">
            <v>0.93617021276595747</v>
          </cell>
          <cell r="BT29">
            <v>48</v>
          </cell>
          <cell r="BU29">
            <v>40</v>
          </cell>
          <cell r="BV29">
            <v>0.83333333333333337</v>
          </cell>
          <cell r="BW29">
            <v>95</v>
          </cell>
          <cell r="BX29">
            <v>84</v>
          </cell>
          <cell r="BY29">
            <v>0.88421052631578945</v>
          </cell>
          <cell r="BZ29">
            <v>0.88475177304964547</v>
          </cell>
          <cell r="CA29">
            <v>0.2637126917370109</v>
          </cell>
          <cell r="CB29">
            <v>0.90905082248094571</v>
          </cell>
          <cell r="CC29">
            <v>40</v>
          </cell>
          <cell r="CD29">
            <v>35</v>
          </cell>
          <cell r="CE29">
            <v>0.875</v>
          </cell>
          <cell r="CF29">
            <v>31</v>
          </cell>
          <cell r="CG29">
            <v>25</v>
          </cell>
          <cell r="CH29">
            <v>0.80645161290322576</v>
          </cell>
          <cell r="CI29">
            <v>71</v>
          </cell>
          <cell r="CJ29">
            <v>60</v>
          </cell>
          <cell r="CK29">
            <v>0.84507042253521125</v>
          </cell>
          <cell r="CL29">
            <v>0.84072580645161288</v>
          </cell>
          <cell r="CM29">
            <v>0.85692292032447903</v>
          </cell>
        </row>
        <row r="30">
          <cell r="A30" t="str">
            <v>Ethiopia_34</v>
          </cell>
          <cell r="B30" t="str">
            <v>Eth</v>
          </cell>
          <cell r="C30">
            <v>151.5</v>
          </cell>
          <cell r="D30">
            <v>110</v>
          </cell>
          <cell r="E30">
            <v>176.5</v>
          </cell>
          <cell r="F30">
            <v>143.25</v>
          </cell>
          <cell r="G30">
            <v>122.29266833825744</v>
          </cell>
          <cell r="H30">
            <v>50</v>
          </cell>
          <cell r="I30">
            <v>31.58</v>
          </cell>
          <cell r="J30">
            <v>0.46</v>
          </cell>
          <cell r="K30">
            <v>0.9</v>
          </cell>
          <cell r="L30">
            <v>0.88</v>
          </cell>
          <cell r="M30">
            <v>0.14000000000000001</v>
          </cell>
          <cell r="N30">
            <v>0.14000000000000001</v>
          </cell>
          <cell r="O30">
            <v>0.3</v>
          </cell>
          <cell r="P30">
            <v>0.12</v>
          </cell>
          <cell r="Q30">
            <v>0.12</v>
          </cell>
          <cell r="R30">
            <v>0.5</v>
          </cell>
          <cell r="S30">
            <v>0.26</v>
          </cell>
          <cell r="T30">
            <v>0.6</v>
          </cell>
          <cell r="U30">
            <v>0</v>
          </cell>
          <cell r="V30">
            <v>0.26</v>
          </cell>
          <cell r="W30">
            <v>47</v>
          </cell>
          <cell r="X30">
            <v>16</v>
          </cell>
          <cell r="Y30">
            <v>0.34042553191489361</v>
          </cell>
          <cell r="Z30">
            <v>0.87234042553191493</v>
          </cell>
          <cell r="AA30">
            <v>0.85106382978723405</v>
          </cell>
          <cell r="AB30">
            <v>0.25531914893617019</v>
          </cell>
          <cell r="AC30">
            <v>0.10638297872340426</v>
          </cell>
          <cell r="AD30">
            <v>0.23404255319148937</v>
          </cell>
          <cell r="AE30">
            <v>0.14893617021276595</v>
          </cell>
          <cell r="AF30">
            <v>0.31914893617021278</v>
          </cell>
          <cell r="AG30">
            <v>0.42553191489361702</v>
          </cell>
          <cell r="AH30">
            <v>0.10638297872340426</v>
          </cell>
          <cell r="AI30">
            <v>0.46808510638297873</v>
          </cell>
          <cell r="AJ30">
            <v>2.1276595744680851E-2</v>
          </cell>
          <cell r="AK30">
            <v>0.25531914893617019</v>
          </cell>
          <cell r="AL30">
            <v>97</v>
          </cell>
          <cell r="AM30">
            <v>23.79</v>
          </cell>
          <cell r="AN30">
            <v>0.40021276595744681</v>
          </cell>
          <cell r="AO30">
            <v>0.88617021276595742</v>
          </cell>
          <cell r="AP30">
            <v>0.86553191489361703</v>
          </cell>
          <cell r="AQ30">
            <v>0.1976595744680851</v>
          </cell>
          <cell r="AR30">
            <v>0.12319148936170213</v>
          </cell>
          <cell r="AS30">
            <v>0.26702127659574471</v>
          </cell>
          <cell r="AT30">
            <v>0.13446808510638297</v>
          </cell>
          <cell r="AU30">
            <v>0.21957446808510639</v>
          </cell>
          <cell r="AV30">
            <v>0.46276595744680848</v>
          </cell>
          <cell r="AW30">
            <v>0.18319148936170213</v>
          </cell>
          <cell r="AX30">
            <v>0.53404255319148941</v>
          </cell>
          <cell r="AY30">
            <v>1.0638297872340425E-2</v>
          </cell>
          <cell r="AZ30">
            <v>0.25765957446808507</v>
          </cell>
          <cell r="BA30">
            <v>97</v>
          </cell>
          <cell r="BB30">
            <v>28.700003417893964</v>
          </cell>
          <cell r="BC30">
            <v>0.43789640183618406</v>
          </cell>
          <cell r="BD30">
            <v>0.89488706804039841</v>
          </cell>
          <cell r="BE30">
            <v>0.87465108656533985</v>
          </cell>
          <cell r="BF30">
            <v>0.16131699324695423</v>
          </cell>
          <cell r="BG30">
            <v>0.13378582115679197</v>
          </cell>
          <cell r="BH30">
            <v>0.28780762378864239</v>
          </cell>
          <cell r="BI30">
            <v>0.12534891343466009</v>
          </cell>
          <cell r="BJ30">
            <v>0.15681311010913124</v>
          </cell>
          <cell r="BK30">
            <v>0.48623441395491884</v>
          </cell>
          <cell r="BL30">
            <v>0.2316035625012898</v>
          </cell>
          <cell r="BM30">
            <v>0.57561524757728477</v>
          </cell>
          <cell r="BN30">
            <v>3.9330245843088949E-3</v>
          </cell>
          <cell r="BO30">
            <v>0.25913473459145203</v>
          </cell>
          <cell r="BP30">
            <v>83</v>
          </cell>
          <cell r="BQ30">
            <v>43</v>
          </cell>
          <cell r="BR30">
            <v>42</v>
          </cell>
          <cell r="BS30">
            <v>0.97674418604651159</v>
          </cell>
          <cell r="BT30">
            <v>40</v>
          </cell>
          <cell r="BU30">
            <v>33</v>
          </cell>
          <cell r="BV30">
            <v>0.82499999999999996</v>
          </cell>
          <cell r="BW30">
            <v>83</v>
          </cell>
          <cell r="BX30">
            <v>75</v>
          </cell>
          <cell r="BY30">
            <v>0.90361445783132532</v>
          </cell>
          <cell r="BZ30">
            <v>0.90087209302325577</v>
          </cell>
          <cell r="CA30">
            <v>0.18485215546251807</v>
          </cell>
          <cell r="CB30">
            <v>0.94869394617690861</v>
          </cell>
          <cell r="CC30">
            <v>31</v>
          </cell>
          <cell r="CD30">
            <v>28</v>
          </cell>
          <cell r="CE30">
            <v>0.90322580645161288</v>
          </cell>
          <cell r="CF30">
            <v>18</v>
          </cell>
          <cell r="CG30">
            <v>10</v>
          </cell>
          <cell r="CH30">
            <v>0.55555555555555558</v>
          </cell>
          <cell r="CI30">
            <v>49</v>
          </cell>
          <cell r="CJ30">
            <v>38</v>
          </cell>
          <cell r="CK30">
            <v>0.77551020408163263</v>
          </cell>
          <cell r="CL30">
            <v>0.72939068100358417</v>
          </cell>
          <cell r="CM30">
            <v>0.83895821118328218</v>
          </cell>
        </row>
        <row r="31">
          <cell r="A31" t="str">
            <v>Ethiopia_35</v>
          </cell>
          <cell r="B31" t="str">
            <v>Eth</v>
          </cell>
          <cell r="C31">
            <v>169</v>
          </cell>
          <cell r="D31">
            <v>214.5</v>
          </cell>
          <cell r="E31">
            <v>169</v>
          </cell>
          <cell r="F31">
            <v>191.75</v>
          </cell>
          <cell r="G31">
            <v>173.54999999999998</v>
          </cell>
          <cell r="H31">
            <v>2</v>
          </cell>
          <cell r="I31">
            <v>33.5</v>
          </cell>
          <cell r="J31">
            <v>0.5</v>
          </cell>
          <cell r="K31">
            <v>0.5</v>
          </cell>
          <cell r="L31">
            <v>1</v>
          </cell>
          <cell r="M31">
            <v>0</v>
          </cell>
          <cell r="N31">
            <v>0</v>
          </cell>
          <cell r="O31">
            <v>0</v>
          </cell>
          <cell r="P31">
            <v>0</v>
          </cell>
          <cell r="Q31">
            <v>0.5</v>
          </cell>
          <cell r="R31">
            <v>0</v>
          </cell>
          <cell r="S31">
            <v>0</v>
          </cell>
          <cell r="T31">
            <v>0</v>
          </cell>
          <cell r="U31">
            <v>0</v>
          </cell>
          <cell r="V31">
            <v>0.5</v>
          </cell>
          <cell r="W31">
            <v>52</v>
          </cell>
          <cell r="X31">
            <v>36</v>
          </cell>
          <cell r="Y31">
            <v>0.69230769230769229</v>
          </cell>
          <cell r="Z31">
            <v>1</v>
          </cell>
          <cell r="AA31">
            <v>0.98076923076923073</v>
          </cell>
          <cell r="AB31">
            <v>0.40384615384615385</v>
          </cell>
          <cell r="AC31">
            <v>9.6153846153846159E-2</v>
          </cell>
          <cell r="AD31">
            <v>0.44230769230769229</v>
          </cell>
          <cell r="AE31">
            <v>5.7692307692307696E-2</v>
          </cell>
          <cell r="AF31">
            <v>9.6153846153846159E-2</v>
          </cell>
          <cell r="AG31">
            <v>0.84615384615384615</v>
          </cell>
          <cell r="AH31">
            <v>0</v>
          </cell>
          <cell r="AI31">
            <v>0.65384615384615385</v>
          </cell>
          <cell r="AJ31">
            <v>0</v>
          </cell>
          <cell r="AK31">
            <v>0.15384615384615385</v>
          </cell>
          <cell r="AL31">
            <v>54</v>
          </cell>
          <cell r="AM31">
            <v>34.75</v>
          </cell>
          <cell r="AN31">
            <v>0.59615384615384615</v>
          </cell>
          <cell r="AO31">
            <v>0.75</v>
          </cell>
          <cell r="AP31">
            <v>0.99038461538461542</v>
          </cell>
          <cell r="AQ31">
            <v>0.20192307692307693</v>
          </cell>
          <cell r="AR31">
            <v>4.807692307692308E-2</v>
          </cell>
          <cell r="AS31">
            <v>0.22115384615384615</v>
          </cell>
          <cell r="AT31">
            <v>2.8846153846153848E-2</v>
          </cell>
          <cell r="AU31">
            <v>0.29807692307692307</v>
          </cell>
          <cell r="AV31">
            <v>0.42307692307692307</v>
          </cell>
          <cell r="AW31">
            <v>0</v>
          </cell>
          <cell r="AX31">
            <v>0.32692307692307693</v>
          </cell>
          <cell r="AY31">
            <v>0</v>
          </cell>
          <cell r="AZ31">
            <v>0.32692307692307693</v>
          </cell>
          <cell r="BA31">
            <v>54</v>
          </cell>
          <cell r="BB31">
            <v>35.75</v>
          </cell>
          <cell r="BC31">
            <v>0.67307692307692313</v>
          </cell>
          <cell r="BD31">
            <v>0.95</v>
          </cell>
          <cell r="BE31">
            <v>0.98269230769230764</v>
          </cell>
          <cell r="BF31">
            <v>0.3634615384615385</v>
          </cell>
          <cell r="BG31">
            <v>8.653846153846155E-2</v>
          </cell>
          <cell r="BH31">
            <v>0.39807692307692305</v>
          </cell>
          <cell r="BI31">
            <v>5.1923076923076926E-2</v>
          </cell>
          <cell r="BJ31">
            <v>0.13653846153846155</v>
          </cell>
          <cell r="BK31">
            <v>0.7615384615384615</v>
          </cell>
          <cell r="BL31">
            <v>0</v>
          </cell>
          <cell r="BM31">
            <v>0.58846153846153848</v>
          </cell>
          <cell r="BN31">
            <v>0</v>
          </cell>
          <cell r="BO31">
            <v>0.18846153846153846</v>
          </cell>
          <cell r="BP31">
            <v>49</v>
          </cell>
          <cell r="BQ31">
            <v>1</v>
          </cell>
          <cell r="BR31">
            <v>1</v>
          </cell>
          <cell r="BS31">
            <v>1</v>
          </cell>
          <cell r="BT31">
            <v>48</v>
          </cell>
          <cell r="BU31">
            <v>36</v>
          </cell>
          <cell r="BV31">
            <v>0.75</v>
          </cell>
          <cell r="BW31">
            <v>49</v>
          </cell>
          <cell r="BX31">
            <v>37</v>
          </cell>
          <cell r="BY31">
            <v>0.75510204081632648</v>
          </cell>
          <cell r="BZ31">
            <v>0.875</v>
          </cell>
          <cell r="CA31">
            <v>0.9</v>
          </cell>
          <cell r="CB31">
            <v>0.77500000000000002</v>
          </cell>
          <cell r="CC31">
            <v>1</v>
          </cell>
          <cell r="CD31">
            <v>1</v>
          </cell>
          <cell r="CE31">
            <v>1</v>
          </cell>
          <cell r="CF31">
            <v>25</v>
          </cell>
          <cell r="CG31">
            <v>17</v>
          </cell>
          <cell r="CH31">
            <v>0.68</v>
          </cell>
          <cell r="CI31">
            <v>26</v>
          </cell>
          <cell r="CJ31">
            <v>18</v>
          </cell>
          <cell r="CK31">
            <v>0.69230769230769229</v>
          </cell>
          <cell r="CL31">
            <v>0.84000000000000008</v>
          </cell>
          <cell r="CM31">
            <v>0.71200000000000008</v>
          </cell>
        </row>
        <row r="32">
          <cell r="A32" t="str">
            <v>Ethiopia_36</v>
          </cell>
          <cell r="B32" t="str">
            <v>Eth</v>
          </cell>
          <cell r="C32">
            <v>141</v>
          </cell>
          <cell r="D32">
            <v>126.5</v>
          </cell>
          <cell r="E32">
            <v>143</v>
          </cell>
          <cell r="F32">
            <v>134.75</v>
          </cell>
          <cell r="G32">
            <v>131.21236404730587</v>
          </cell>
          <cell r="H32">
            <v>51</v>
          </cell>
          <cell r="I32">
            <v>33.274509803921568</v>
          </cell>
          <cell r="J32">
            <v>0.50980392156862742</v>
          </cell>
          <cell r="K32">
            <v>0.90196078431372551</v>
          </cell>
          <cell r="L32">
            <v>0.98039215686274506</v>
          </cell>
          <cell r="M32">
            <v>0.23529411764705882</v>
          </cell>
          <cell r="N32">
            <v>0.25490196078431371</v>
          </cell>
          <cell r="O32">
            <v>0.23529411764705882</v>
          </cell>
          <cell r="P32">
            <v>3.9215686274509803E-2</v>
          </cell>
          <cell r="Q32">
            <v>7.8431372549019607E-2</v>
          </cell>
          <cell r="R32">
            <v>0.45098039215686275</v>
          </cell>
          <cell r="S32">
            <v>0.41176470588235292</v>
          </cell>
          <cell r="T32">
            <v>0.70588235294117652</v>
          </cell>
          <cell r="U32">
            <v>7.8431372549019607E-2</v>
          </cell>
          <cell r="V32">
            <v>0.5490196078431373</v>
          </cell>
          <cell r="W32">
            <v>52</v>
          </cell>
          <cell r="X32">
            <v>34</v>
          </cell>
          <cell r="Y32">
            <v>0.65384615384615385</v>
          </cell>
          <cell r="Z32">
            <v>1</v>
          </cell>
          <cell r="AA32">
            <v>0.96153846153846156</v>
          </cell>
          <cell r="AB32">
            <v>0.40384615384615385</v>
          </cell>
          <cell r="AC32">
            <v>0.15384615384615385</v>
          </cell>
          <cell r="AD32">
            <v>0.17307692307692307</v>
          </cell>
          <cell r="AE32">
            <v>0.26923076923076922</v>
          </cell>
          <cell r="AF32">
            <v>0.17307692307692307</v>
          </cell>
          <cell r="AG32">
            <v>0.38461538461538464</v>
          </cell>
          <cell r="AH32">
            <v>0.17307692307692307</v>
          </cell>
          <cell r="AI32">
            <v>0.55769230769230771</v>
          </cell>
          <cell r="AJ32">
            <v>0</v>
          </cell>
          <cell r="AK32">
            <v>0.21153846153846154</v>
          </cell>
          <cell r="AL32">
            <v>103</v>
          </cell>
          <cell r="AM32">
            <v>33.637254901960787</v>
          </cell>
          <cell r="AN32">
            <v>0.58182503770739058</v>
          </cell>
          <cell r="AO32">
            <v>0.9509803921568627</v>
          </cell>
          <cell r="AP32">
            <v>0.97096530920060331</v>
          </cell>
          <cell r="AQ32">
            <v>0.31957013574660631</v>
          </cell>
          <cell r="AR32">
            <v>0.20437405731523378</v>
          </cell>
          <cell r="AS32">
            <v>0.20418552036199095</v>
          </cell>
          <cell r="AT32">
            <v>0.15422322775263952</v>
          </cell>
          <cell r="AU32">
            <v>0.12575414781297134</v>
          </cell>
          <cell r="AV32">
            <v>0.41779788838612369</v>
          </cell>
          <cell r="AW32">
            <v>0.29242081447963797</v>
          </cell>
          <cell r="AX32">
            <v>0.63178733031674206</v>
          </cell>
          <cell r="AY32">
            <v>3.9215686274509803E-2</v>
          </cell>
          <cell r="AZ32">
            <v>0.38027903469079943</v>
          </cell>
          <cell r="BA32">
            <v>103</v>
          </cell>
          <cell r="BB32">
            <v>33.481708223113863</v>
          </cell>
          <cell r="BC32">
            <v>0.5509420692460999</v>
          </cell>
          <cell r="BD32">
            <v>0.92996057069106275</v>
          </cell>
          <cell r="BE32">
            <v>0.975007582559411</v>
          </cell>
          <cell r="BF32">
            <v>0.28343221191886564</v>
          </cell>
          <cell r="BG32">
            <v>0.22604064251844297</v>
          </cell>
          <cell r="BH32">
            <v>0.21752502244605632</v>
          </cell>
          <cell r="BI32">
            <v>0.10490749277518575</v>
          </cell>
          <cell r="BJ32">
            <v>0.10546193555175676</v>
          </cell>
          <cell r="BK32">
            <v>0.43202669060912674</v>
          </cell>
          <cell r="BL32">
            <v>0.34359599520214329</v>
          </cell>
          <cell r="BM32">
            <v>0.66355959891697047</v>
          </cell>
          <cell r="BN32">
            <v>5.6031543447149779E-2</v>
          </cell>
          <cell r="BO32">
            <v>0.45263572781345696</v>
          </cell>
          <cell r="BP32">
            <v>94</v>
          </cell>
          <cell r="BQ32">
            <v>47</v>
          </cell>
          <cell r="BR32">
            <v>45</v>
          </cell>
          <cell r="BS32">
            <v>0.95744680851063835</v>
          </cell>
          <cell r="BT32">
            <v>47</v>
          </cell>
          <cell r="BU32">
            <v>46</v>
          </cell>
          <cell r="BV32">
            <v>0.97872340425531912</v>
          </cell>
          <cell r="BW32">
            <v>94</v>
          </cell>
          <cell r="BX32">
            <v>91</v>
          </cell>
          <cell r="BY32">
            <v>0.96808510638297873</v>
          </cell>
          <cell r="BZ32">
            <v>0.96808510638297873</v>
          </cell>
          <cell r="CA32">
            <v>0.28559782104884035</v>
          </cell>
          <cell r="CB32">
            <v>0.96352335789465615</v>
          </cell>
          <cell r="CC32">
            <v>42</v>
          </cell>
          <cell r="CD32">
            <v>38</v>
          </cell>
          <cell r="CE32">
            <v>0.90476190476190477</v>
          </cell>
          <cell r="CF32">
            <v>41</v>
          </cell>
          <cell r="CG32">
            <v>34</v>
          </cell>
          <cell r="CH32">
            <v>0.82926829268292679</v>
          </cell>
          <cell r="CI32">
            <v>83</v>
          </cell>
          <cell r="CJ32">
            <v>72</v>
          </cell>
          <cell r="CK32">
            <v>0.86746987951807231</v>
          </cell>
          <cell r="CL32">
            <v>0.86701509872241578</v>
          </cell>
          <cell r="CM32">
            <v>0.8832010936490422</v>
          </cell>
        </row>
        <row r="33">
          <cell r="A33" t="str">
            <v>Ethiopia_37</v>
          </cell>
          <cell r="B33" t="str">
            <v>Eth</v>
          </cell>
          <cell r="C33">
            <v>148</v>
          </cell>
          <cell r="D33">
            <v>157</v>
          </cell>
          <cell r="E33">
            <v>113.5</v>
          </cell>
          <cell r="F33">
            <v>135.25</v>
          </cell>
          <cell r="G33">
            <v>151.7541182057449</v>
          </cell>
          <cell r="H33">
            <v>66</v>
          </cell>
          <cell r="I33">
            <v>38.272727272727273</v>
          </cell>
          <cell r="J33">
            <v>0.59090909090909094</v>
          </cell>
          <cell r="K33">
            <v>1</v>
          </cell>
          <cell r="L33">
            <v>0.59090909090909094</v>
          </cell>
          <cell r="M33">
            <v>0.22727272727272727</v>
          </cell>
          <cell r="N33">
            <v>6.0606060606060608E-2</v>
          </cell>
          <cell r="O33">
            <v>0.13636363636363635</v>
          </cell>
          <cell r="P33">
            <v>3.0303030303030304E-2</v>
          </cell>
          <cell r="Q33">
            <v>1.5151515151515152E-2</v>
          </cell>
          <cell r="R33">
            <v>0.81818181818181823</v>
          </cell>
          <cell r="S33">
            <v>0.13636363636363635</v>
          </cell>
          <cell r="T33">
            <v>0.43939393939393939</v>
          </cell>
          <cell r="U33">
            <v>0</v>
          </cell>
          <cell r="V33">
            <v>0.22727272727272727</v>
          </cell>
          <cell r="W33">
            <v>54</v>
          </cell>
          <cell r="X33">
            <v>33</v>
          </cell>
          <cell r="Y33">
            <v>0.61111111111111116</v>
          </cell>
          <cell r="Z33">
            <v>0.98148148148148151</v>
          </cell>
          <cell r="AA33">
            <v>0.48148148148148145</v>
          </cell>
          <cell r="AB33">
            <v>0.29629629629629628</v>
          </cell>
          <cell r="AC33">
            <v>9.2592592592592587E-2</v>
          </cell>
          <cell r="AD33">
            <v>0</v>
          </cell>
          <cell r="AE33">
            <v>0</v>
          </cell>
          <cell r="AF33">
            <v>0.1111111111111111</v>
          </cell>
          <cell r="AG33">
            <v>0.79629629629629628</v>
          </cell>
          <cell r="AH33">
            <v>9.2592592592592587E-2</v>
          </cell>
          <cell r="AI33">
            <v>0.3888888888888889</v>
          </cell>
          <cell r="AJ33">
            <v>0</v>
          </cell>
          <cell r="AK33">
            <v>0.14814814814814814</v>
          </cell>
          <cell r="AL33">
            <v>120</v>
          </cell>
          <cell r="AM33">
            <v>35.63636363636364</v>
          </cell>
          <cell r="AN33">
            <v>0.60101010101010099</v>
          </cell>
          <cell r="AO33">
            <v>0.9907407407407407</v>
          </cell>
          <cell r="AP33">
            <v>0.53619528619528622</v>
          </cell>
          <cell r="AQ33">
            <v>0.26178451178451179</v>
          </cell>
          <cell r="AR33">
            <v>7.6599326599326598E-2</v>
          </cell>
          <cell r="AS33">
            <v>6.8181818181818177E-2</v>
          </cell>
          <cell r="AT33">
            <v>1.5151515151515152E-2</v>
          </cell>
          <cell r="AU33">
            <v>6.3131313131313122E-2</v>
          </cell>
          <cell r="AV33">
            <v>0.80723905723905731</v>
          </cell>
          <cell r="AW33">
            <v>0.11447811447811447</v>
          </cell>
          <cell r="AX33">
            <v>0.41414141414141414</v>
          </cell>
          <cell r="AY33">
            <v>0</v>
          </cell>
          <cell r="AZ33">
            <v>0.18771043771043772</v>
          </cell>
          <cell r="BA33">
            <v>120</v>
          </cell>
          <cell r="BB33">
            <v>37.636862812817562</v>
          </cell>
          <cell r="BC33">
            <v>0.59334535320759552</v>
          </cell>
          <cell r="BD33">
            <v>0.99776675955970406</v>
          </cell>
          <cell r="BE33">
            <v>0.57771267012552419</v>
          </cell>
          <cell r="BF33">
            <v>0.23559662345928475</v>
          </cell>
          <cell r="BG33">
            <v>6.446347591202628E-2</v>
          </cell>
          <cell r="BH33">
            <v>0.11991886584873006</v>
          </cell>
          <cell r="BI33">
            <v>2.6648636855273349E-2</v>
          </cell>
          <cell r="BJ33">
            <v>2.6723761069412176E-2</v>
          </cell>
          <cell r="BK33">
            <v>0.8155425340251049</v>
          </cell>
          <cell r="BL33">
            <v>0.13108506805020964</v>
          </cell>
          <cell r="BM33">
            <v>0.43330328364767778</v>
          </cell>
          <cell r="BN33">
            <v>0</v>
          </cell>
          <cell r="BO33">
            <v>0.2177306999369174</v>
          </cell>
          <cell r="BP33">
            <v>117</v>
          </cell>
          <cell r="BQ33">
            <v>64</v>
          </cell>
          <cell r="BR33">
            <v>60</v>
          </cell>
          <cell r="BS33">
            <v>0.9375</v>
          </cell>
          <cell r="BT33">
            <v>53</v>
          </cell>
          <cell r="BU33">
            <v>48</v>
          </cell>
          <cell r="BV33">
            <v>0.90566037735849059</v>
          </cell>
          <cell r="BW33">
            <v>117</v>
          </cell>
          <cell r="BX33">
            <v>108</v>
          </cell>
          <cell r="BY33">
            <v>0.92307692307692313</v>
          </cell>
          <cell r="BZ33">
            <v>0.92158018867924529</v>
          </cell>
          <cell r="CA33">
            <v>0.12059498377597952</v>
          </cell>
          <cell r="CB33">
            <v>0.93366030122411392</v>
          </cell>
          <cell r="CC33">
            <v>15</v>
          </cell>
          <cell r="CD33">
            <v>15</v>
          </cell>
          <cell r="CE33">
            <v>1</v>
          </cell>
          <cell r="CF33">
            <v>1</v>
          </cell>
          <cell r="CG33">
            <v>1</v>
          </cell>
          <cell r="CH33">
            <v>1</v>
          </cell>
          <cell r="CI33">
            <v>16</v>
          </cell>
          <cell r="CJ33">
            <v>16</v>
          </cell>
          <cell r="CK33">
            <v>1</v>
          </cell>
          <cell r="CL33">
            <v>1</v>
          </cell>
          <cell r="CM33">
            <v>1</v>
          </cell>
        </row>
        <row r="34">
          <cell r="A34" t="str">
            <v>Ethiopia_38</v>
          </cell>
          <cell r="B34" t="str">
            <v>Eth</v>
          </cell>
          <cell r="C34">
            <v>157</v>
          </cell>
          <cell r="D34">
            <v>157</v>
          </cell>
          <cell r="E34">
            <v>157</v>
          </cell>
          <cell r="F34">
            <v>157</v>
          </cell>
          <cell r="G34">
            <v>157</v>
          </cell>
          <cell r="H34">
            <v>47</v>
          </cell>
          <cell r="I34">
            <v>34.340425531914896</v>
          </cell>
          <cell r="J34">
            <v>0.46808510638297873</v>
          </cell>
          <cell r="K34">
            <v>0.93617021276595747</v>
          </cell>
          <cell r="L34">
            <v>0.74468085106382975</v>
          </cell>
          <cell r="M34">
            <v>8.5106382978723402E-2</v>
          </cell>
          <cell r="N34">
            <v>6.3829787234042548E-2</v>
          </cell>
          <cell r="O34">
            <v>0.10638297872340426</v>
          </cell>
          <cell r="P34">
            <v>0</v>
          </cell>
          <cell r="Q34">
            <v>4.2553191489361701E-2</v>
          </cell>
          <cell r="R34">
            <v>0.82978723404255317</v>
          </cell>
          <cell r="S34">
            <v>0.1276595744680851</v>
          </cell>
          <cell r="T34">
            <v>0.2978723404255319</v>
          </cell>
          <cell r="U34">
            <v>0</v>
          </cell>
          <cell r="V34">
            <v>0.19148936170212766</v>
          </cell>
          <cell r="W34">
            <v>52</v>
          </cell>
          <cell r="X34">
            <v>29</v>
          </cell>
          <cell r="Y34">
            <v>0.55769230769230771</v>
          </cell>
          <cell r="Z34">
            <v>0.90384615384615385</v>
          </cell>
          <cell r="AA34">
            <v>0.82692307692307687</v>
          </cell>
          <cell r="AB34">
            <v>1.9230769230769232E-2</v>
          </cell>
          <cell r="AC34">
            <v>5.7692307692307696E-2</v>
          </cell>
          <cell r="AD34">
            <v>1.9230769230769232E-2</v>
          </cell>
          <cell r="AE34">
            <v>0.15384615384615385</v>
          </cell>
          <cell r="AF34">
            <v>1.9230769230769232E-2</v>
          </cell>
          <cell r="AG34">
            <v>0.80769230769230771</v>
          </cell>
          <cell r="AH34">
            <v>1.9230769230769232E-2</v>
          </cell>
          <cell r="AI34">
            <v>9.6153846153846159E-2</v>
          </cell>
          <cell r="AJ34">
            <v>0</v>
          </cell>
          <cell r="AK34">
            <v>0.25</v>
          </cell>
          <cell r="AL34">
            <v>99</v>
          </cell>
          <cell r="AM34">
            <v>31.670212765957448</v>
          </cell>
          <cell r="AN34">
            <v>0.51288870703764322</v>
          </cell>
          <cell r="AO34">
            <v>0.9200081833060556</v>
          </cell>
          <cell r="AP34">
            <v>0.78580196399345326</v>
          </cell>
          <cell r="AQ34">
            <v>5.2168576104746317E-2</v>
          </cell>
          <cell r="AR34">
            <v>6.0761047463175122E-2</v>
          </cell>
          <cell r="AS34">
            <v>6.2806873977086744E-2</v>
          </cell>
          <cell r="AT34">
            <v>7.6923076923076927E-2</v>
          </cell>
          <cell r="AU34">
            <v>3.0891980360065466E-2</v>
          </cell>
          <cell r="AV34">
            <v>0.81873977086743044</v>
          </cell>
          <cell r="AW34">
            <v>7.3445171849427171E-2</v>
          </cell>
          <cell r="AX34">
            <v>0.19701309328968902</v>
          </cell>
          <cell r="AY34">
            <v>0</v>
          </cell>
          <cell r="AZ34">
            <v>0.22074468085106383</v>
          </cell>
          <cell r="BA34">
            <v>99</v>
          </cell>
          <cell r="BB34">
            <v>29.53404255319149</v>
          </cell>
          <cell r="BC34">
            <v>0.54873158756137475</v>
          </cell>
          <cell r="BD34">
            <v>0.90707855973813423</v>
          </cell>
          <cell r="BE34">
            <v>0.81869885433715217</v>
          </cell>
          <cell r="BF34">
            <v>2.5818330605564647E-2</v>
          </cell>
          <cell r="BG34">
            <v>5.8306055646481177E-2</v>
          </cell>
          <cell r="BH34">
            <v>2.7945990180032732E-2</v>
          </cell>
          <cell r="BI34">
            <v>0.13846153846153847</v>
          </cell>
          <cell r="BJ34">
            <v>2.1563011456628478E-2</v>
          </cell>
          <cell r="BK34">
            <v>0.80990180032733228</v>
          </cell>
          <cell r="BL34">
            <v>3.0073649754500817E-2</v>
          </cell>
          <cell r="BM34">
            <v>0.11632569558101473</v>
          </cell>
          <cell r="BN34">
            <v>0</v>
          </cell>
          <cell r="BO34">
            <v>0.24414893617021277</v>
          </cell>
          <cell r="BP34">
            <v>94</v>
          </cell>
          <cell r="BQ34">
            <v>42</v>
          </cell>
          <cell r="BR34">
            <v>39</v>
          </cell>
          <cell r="BS34">
            <v>0.9285714285714286</v>
          </cell>
          <cell r="BT34">
            <v>52</v>
          </cell>
          <cell r="BU34">
            <v>37</v>
          </cell>
          <cell r="BV34">
            <v>0.71153846153846156</v>
          </cell>
          <cell r="BW34">
            <v>94</v>
          </cell>
          <cell r="BX34">
            <v>76</v>
          </cell>
          <cell r="BY34">
            <v>0.80851063829787229</v>
          </cell>
          <cell r="BZ34">
            <v>0.82005494505494503</v>
          </cell>
          <cell r="CA34">
            <v>0.9</v>
          </cell>
          <cell r="CB34">
            <v>0.7332417582417583</v>
          </cell>
          <cell r="CC34">
            <v>18</v>
          </cell>
          <cell r="CD34">
            <v>16</v>
          </cell>
          <cell r="CE34">
            <v>0.88888888888888884</v>
          </cell>
          <cell r="CF34">
            <v>15</v>
          </cell>
          <cell r="CG34">
            <v>9</v>
          </cell>
          <cell r="CH34">
            <v>0.6</v>
          </cell>
          <cell r="CI34">
            <v>33</v>
          </cell>
          <cell r="CJ34">
            <v>25</v>
          </cell>
          <cell r="CK34">
            <v>0.75757575757575757</v>
          </cell>
          <cell r="CL34">
            <v>0.74444444444444446</v>
          </cell>
          <cell r="CM34">
            <v>0.62888888888888894</v>
          </cell>
        </row>
        <row r="35">
          <cell r="A35" t="str">
            <v>Ethiopia_39</v>
          </cell>
          <cell r="B35" t="str">
            <v>Eth</v>
          </cell>
          <cell r="C35">
            <v>122</v>
          </cell>
          <cell r="D35">
            <v>118</v>
          </cell>
          <cell r="E35">
            <v>133</v>
          </cell>
          <cell r="F35">
            <v>125.5</v>
          </cell>
          <cell r="G35">
            <v>123.82163505715646</v>
          </cell>
          <cell r="H35">
            <v>50</v>
          </cell>
          <cell r="I35">
            <v>34.4</v>
          </cell>
          <cell r="J35">
            <v>0.44</v>
          </cell>
          <cell r="K35">
            <v>0.84</v>
          </cell>
          <cell r="L35">
            <v>0.84</v>
          </cell>
          <cell r="M35">
            <v>0.36</v>
          </cell>
          <cell r="N35">
            <v>0.1</v>
          </cell>
          <cell r="O35">
            <v>0.16</v>
          </cell>
          <cell r="P35">
            <v>0.06</v>
          </cell>
          <cell r="Q35">
            <v>0.12</v>
          </cell>
          <cell r="R35">
            <v>0.74</v>
          </cell>
          <cell r="S35">
            <v>0.08</v>
          </cell>
          <cell r="T35">
            <v>0.54</v>
          </cell>
          <cell r="U35">
            <v>0.02</v>
          </cell>
          <cell r="V35">
            <v>0.3</v>
          </cell>
          <cell r="W35">
            <v>49</v>
          </cell>
          <cell r="X35">
            <v>35</v>
          </cell>
          <cell r="Y35">
            <v>0.7142857142857143</v>
          </cell>
          <cell r="Z35">
            <v>0.95918367346938771</v>
          </cell>
          <cell r="AA35">
            <v>0.93877551020408168</v>
          </cell>
          <cell r="AB35">
            <v>0.12244897959183673</v>
          </cell>
          <cell r="AC35">
            <v>0.10204081632653061</v>
          </cell>
          <cell r="AD35">
            <v>0.10204081632653061</v>
          </cell>
          <cell r="AE35">
            <v>6.1224489795918366E-2</v>
          </cell>
          <cell r="AF35">
            <v>0.32653061224489793</v>
          </cell>
          <cell r="AG35">
            <v>0.53061224489795922</v>
          </cell>
          <cell r="AH35">
            <v>8.1632653061224483E-2</v>
          </cell>
          <cell r="AI35">
            <v>0.32653061224489793</v>
          </cell>
          <cell r="AJ35">
            <v>0</v>
          </cell>
          <cell r="AK35">
            <v>0.38775510204081631</v>
          </cell>
          <cell r="AL35">
            <v>99</v>
          </cell>
          <cell r="AM35">
            <v>34.700000000000003</v>
          </cell>
          <cell r="AN35">
            <v>0.57714285714285718</v>
          </cell>
          <cell r="AO35">
            <v>0.89959183673469378</v>
          </cell>
          <cell r="AP35">
            <v>0.88938775510204082</v>
          </cell>
          <cell r="AQ35">
            <v>0.24122448979591837</v>
          </cell>
          <cell r="AR35">
            <v>0.10102040816326531</v>
          </cell>
          <cell r="AS35">
            <v>0.13102040816326532</v>
          </cell>
          <cell r="AT35">
            <v>6.0612244897959182E-2</v>
          </cell>
          <cell r="AU35">
            <v>0.22326530612244896</v>
          </cell>
          <cell r="AV35">
            <v>0.63530612244897955</v>
          </cell>
          <cell r="AW35">
            <v>8.0816326530612242E-2</v>
          </cell>
          <cell r="AX35">
            <v>0.43326530612244896</v>
          </cell>
          <cell r="AY35">
            <v>0.01</v>
          </cell>
          <cell r="AZ35">
            <v>0.34387755102040818</v>
          </cell>
          <cell r="BA35">
            <v>99</v>
          </cell>
          <cell r="BB35">
            <v>34.632865402286257</v>
          </cell>
          <cell r="BC35">
            <v>0.5464527553308608</v>
          </cell>
          <cell r="BD35">
            <v>0.88625625678067166</v>
          </cell>
          <cell r="BE35">
            <v>0.87833566486617309</v>
          </cell>
          <cell r="BF35">
            <v>0.2678043101152367</v>
          </cell>
          <cell r="BG35">
            <v>0.10079205919144986</v>
          </cell>
          <cell r="BH35">
            <v>0.13750551896282409</v>
          </cell>
          <cell r="BI35">
            <v>6.0475235514869913E-2</v>
          </cell>
          <cell r="BJ35">
            <v>0.20015639017472547</v>
          </cell>
          <cell r="BK35">
            <v>0.65873472695724478</v>
          </cell>
          <cell r="BL35">
            <v>8.0633647353159893E-2</v>
          </cell>
          <cell r="BM35">
            <v>0.45715060857434497</v>
          </cell>
          <cell r="BN35">
            <v>1.2237819923791405E-2</v>
          </cell>
          <cell r="BO35">
            <v>0.3340585452323438</v>
          </cell>
          <cell r="BP35">
            <v>91</v>
          </cell>
          <cell r="BQ35">
            <v>47</v>
          </cell>
          <cell r="BR35">
            <v>45</v>
          </cell>
          <cell r="BS35">
            <v>0.95744680851063835</v>
          </cell>
          <cell r="BT35">
            <v>44</v>
          </cell>
          <cell r="BU35">
            <v>38</v>
          </cell>
          <cell r="BV35">
            <v>0.86363636363636365</v>
          </cell>
          <cell r="BW35">
            <v>91</v>
          </cell>
          <cell r="BX35">
            <v>83</v>
          </cell>
          <cell r="BY35">
            <v>0.91208791208791207</v>
          </cell>
          <cell r="BZ35">
            <v>0.910541586073501</v>
          </cell>
          <cell r="CA35">
            <v>0.38810900381042979</v>
          </cell>
          <cell r="CB35">
            <v>0.92103813020347047</v>
          </cell>
          <cell r="CC35">
            <v>37</v>
          </cell>
          <cell r="CD35">
            <v>34</v>
          </cell>
          <cell r="CE35">
            <v>0.91891891891891897</v>
          </cell>
          <cell r="CF35">
            <v>27</v>
          </cell>
          <cell r="CG35">
            <v>19</v>
          </cell>
          <cell r="CH35">
            <v>0.70370370370370372</v>
          </cell>
          <cell r="CI35">
            <v>64</v>
          </cell>
          <cell r="CJ35">
            <v>53</v>
          </cell>
          <cell r="CK35">
            <v>0.828125</v>
          </cell>
          <cell r="CL35">
            <v>0.81131131131131129</v>
          </cell>
          <cell r="CM35">
            <v>0.83539195613689454</v>
          </cell>
        </row>
        <row r="36">
          <cell r="A36" t="str">
            <v>Ethiopia_4</v>
          </cell>
          <cell r="B36" t="str">
            <v>Eth</v>
          </cell>
          <cell r="C36">
            <v>130</v>
          </cell>
          <cell r="D36">
            <v>134</v>
          </cell>
          <cell r="E36">
            <v>126</v>
          </cell>
          <cell r="F36">
            <v>130</v>
          </cell>
          <cell r="G36">
            <v>132.87510033291491</v>
          </cell>
          <cell r="H36">
            <v>50</v>
          </cell>
          <cell r="I36">
            <v>35.700000000000003</v>
          </cell>
          <cell r="J36">
            <v>0.56000000000000005</v>
          </cell>
          <cell r="K36">
            <v>0</v>
          </cell>
          <cell r="L36">
            <v>0.92</v>
          </cell>
          <cell r="M36">
            <v>0</v>
          </cell>
          <cell r="N36">
            <v>0.08</v>
          </cell>
          <cell r="O36">
            <v>0</v>
          </cell>
          <cell r="P36">
            <v>0</v>
          </cell>
          <cell r="Q36">
            <v>0</v>
          </cell>
          <cell r="R36">
            <v>0</v>
          </cell>
          <cell r="S36">
            <v>0</v>
          </cell>
          <cell r="T36">
            <v>1</v>
          </cell>
          <cell r="U36">
            <v>0</v>
          </cell>
          <cell r="V36">
            <v>0</v>
          </cell>
          <cell r="W36">
            <v>50</v>
          </cell>
          <cell r="X36">
            <v>29</v>
          </cell>
          <cell r="Y36">
            <v>0.57999999999999996</v>
          </cell>
          <cell r="Z36">
            <v>0</v>
          </cell>
          <cell r="AA36">
            <v>1</v>
          </cell>
          <cell r="AB36">
            <v>0</v>
          </cell>
          <cell r="AC36">
            <v>0.18</v>
          </cell>
          <cell r="AD36">
            <v>0</v>
          </cell>
          <cell r="AE36">
            <v>0</v>
          </cell>
          <cell r="AF36">
            <v>0</v>
          </cell>
          <cell r="AG36">
            <v>0</v>
          </cell>
          <cell r="AH36">
            <v>0</v>
          </cell>
          <cell r="AI36">
            <v>1</v>
          </cell>
          <cell r="AJ36">
            <v>0</v>
          </cell>
          <cell r="AK36">
            <v>0</v>
          </cell>
          <cell r="AL36">
            <v>100</v>
          </cell>
          <cell r="AM36">
            <v>32.35</v>
          </cell>
          <cell r="AN36">
            <v>0.57000000000000006</v>
          </cell>
          <cell r="AO36">
            <v>0</v>
          </cell>
          <cell r="AP36">
            <v>0.96</v>
          </cell>
          <cell r="AQ36">
            <v>0</v>
          </cell>
          <cell r="AR36">
            <v>0.13</v>
          </cell>
          <cell r="AS36">
            <v>0</v>
          </cell>
          <cell r="AT36">
            <v>0</v>
          </cell>
          <cell r="AU36">
            <v>0</v>
          </cell>
          <cell r="AV36">
            <v>0</v>
          </cell>
          <cell r="AW36">
            <v>0</v>
          </cell>
          <cell r="AX36">
            <v>1</v>
          </cell>
          <cell r="AY36">
            <v>0</v>
          </cell>
          <cell r="AZ36">
            <v>0</v>
          </cell>
          <cell r="BA36">
            <v>100</v>
          </cell>
          <cell r="BB36">
            <v>34.757896528816246</v>
          </cell>
          <cell r="BC36">
            <v>0.56281224916771277</v>
          </cell>
          <cell r="BD36">
            <v>0</v>
          </cell>
          <cell r="BE36">
            <v>0.93124899667085093</v>
          </cell>
          <cell r="BF36">
            <v>0</v>
          </cell>
          <cell r="BG36">
            <v>9.4061245838563595E-2</v>
          </cell>
          <cell r="BH36">
            <v>0</v>
          </cell>
          <cell r="BI36">
            <v>0</v>
          </cell>
          <cell r="BJ36">
            <v>0</v>
          </cell>
          <cell r="BK36">
            <v>0</v>
          </cell>
          <cell r="BL36">
            <v>0</v>
          </cell>
          <cell r="BM36">
            <v>1</v>
          </cell>
          <cell r="BN36">
            <v>0</v>
          </cell>
          <cell r="BO36">
            <v>0</v>
          </cell>
          <cell r="BP36">
            <v>100</v>
          </cell>
          <cell r="BQ36">
            <v>50</v>
          </cell>
          <cell r="BR36">
            <v>48</v>
          </cell>
          <cell r="BS36">
            <v>0.96</v>
          </cell>
          <cell r="BT36">
            <v>50</v>
          </cell>
          <cell r="BU36">
            <v>39</v>
          </cell>
          <cell r="BV36">
            <v>0.78</v>
          </cell>
          <cell r="BW36">
            <v>100</v>
          </cell>
          <cell r="BX36">
            <v>87</v>
          </cell>
          <cell r="BY36">
            <v>0.87</v>
          </cell>
          <cell r="BZ36">
            <v>0.87</v>
          </cell>
          <cell r="CA36">
            <v>0.14061245838563596</v>
          </cell>
          <cell r="CB36">
            <v>0.93468975749058547</v>
          </cell>
          <cell r="CC36">
            <v>35</v>
          </cell>
          <cell r="CD36">
            <v>29</v>
          </cell>
          <cell r="CE36">
            <v>0.82857142857142863</v>
          </cell>
          <cell r="CF36">
            <v>19</v>
          </cell>
          <cell r="CG36">
            <v>15</v>
          </cell>
          <cell r="CH36">
            <v>0.78947368421052633</v>
          </cell>
          <cell r="CI36">
            <v>54</v>
          </cell>
          <cell r="CJ36">
            <v>44</v>
          </cell>
          <cell r="CK36">
            <v>0.81481481481481477</v>
          </cell>
          <cell r="CL36">
            <v>0.80902255639097742</v>
          </cell>
          <cell r="CM36">
            <v>0.82307379861950902</v>
          </cell>
        </row>
        <row r="37">
          <cell r="A37" t="str">
            <v>Ethiopia_40</v>
          </cell>
          <cell r="B37" t="str">
            <v>Eth</v>
          </cell>
          <cell r="C37">
            <v>134</v>
          </cell>
          <cell r="D37">
            <v>115</v>
          </cell>
          <cell r="E37">
            <v>169</v>
          </cell>
          <cell r="F37">
            <v>142</v>
          </cell>
          <cell r="G37">
            <v>125.36415361502827</v>
          </cell>
          <cell r="H37">
            <v>49</v>
          </cell>
          <cell r="I37">
            <v>40.950181716522231</v>
          </cell>
          <cell r="J37">
            <v>0.5714285714285714</v>
          </cell>
          <cell r="K37">
            <v>0.87755102040816324</v>
          </cell>
          <cell r="L37">
            <v>1</v>
          </cell>
          <cell r="M37">
            <v>0.26530612244897961</v>
          </cell>
          <cell r="N37">
            <v>0.20408163265306123</v>
          </cell>
          <cell r="O37">
            <v>0.12244897959183673</v>
          </cell>
          <cell r="P37">
            <v>0.10204081632653061</v>
          </cell>
          <cell r="Q37">
            <v>0.20408163265306123</v>
          </cell>
          <cell r="R37">
            <v>0.5714285714285714</v>
          </cell>
          <cell r="S37">
            <v>0.12244897959183673</v>
          </cell>
          <cell r="T37">
            <v>0.46938775510204084</v>
          </cell>
          <cell r="U37">
            <v>0</v>
          </cell>
          <cell r="V37">
            <v>0.59183673469387754</v>
          </cell>
          <cell r="W37">
            <v>50</v>
          </cell>
          <cell r="X37">
            <v>33</v>
          </cell>
          <cell r="Y37">
            <v>0.66</v>
          </cell>
          <cell r="Z37">
            <v>0.9</v>
          </cell>
          <cell r="AA37">
            <v>0.98</v>
          </cell>
          <cell r="AB37">
            <v>0.2</v>
          </cell>
          <cell r="AC37">
            <v>0.1</v>
          </cell>
          <cell r="AD37">
            <v>0.18</v>
          </cell>
          <cell r="AE37">
            <v>0.12</v>
          </cell>
          <cell r="AF37">
            <v>0.16</v>
          </cell>
          <cell r="AG37">
            <v>0.5</v>
          </cell>
          <cell r="AH37">
            <v>0.22</v>
          </cell>
          <cell r="AI37">
            <v>0.54</v>
          </cell>
          <cell r="AJ37">
            <v>0.02</v>
          </cell>
          <cell r="AK37">
            <v>0.18</v>
          </cell>
          <cell r="AL37">
            <v>99</v>
          </cell>
          <cell r="AM37">
            <v>36.975090858261112</v>
          </cell>
          <cell r="AN37">
            <v>0.61571428571428566</v>
          </cell>
          <cell r="AO37">
            <v>0.88877551020408163</v>
          </cell>
          <cell r="AP37">
            <v>0.99</v>
          </cell>
          <cell r="AQ37">
            <v>0.23265306122448981</v>
          </cell>
          <cell r="AR37">
            <v>0.1520408163265306</v>
          </cell>
          <cell r="AS37">
            <v>0.15122448979591835</v>
          </cell>
          <cell r="AT37">
            <v>0.11102040816326531</v>
          </cell>
          <cell r="AU37">
            <v>0.18204081632653063</v>
          </cell>
          <cell r="AV37">
            <v>0.5357142857142857</v>
          </cell>
          <cell r="AW37">
            <v>0.17122448979591837</v>
          </cell>
          <cell r="AX37">
            <v>0.50469387755102046</v>
          </cell>
          <cell r="AY37">
            <v>0.01</v>
          </cell>
          <cell r="AZ37">
            <v>0.38591836734693874</v>
          </cell>
          <cell r="BA37">
            <v>99</v>
          </cell>
          <cell r="BB37">
            <v>39.424313113236572</v>
          </cell>
          <cell r="BC37">
            <v>0.58842797682888237</v>
          </cell>
          <cell r="BD37">
            <v>0.88185962546354157</v>
          </cell>
          <cell r="BE37">
            <v>0.9961614245870265</v>
          </cell>
          <cell r="BF37">
            <v>0.25277199865151534</v>
          </cell>
          <cell r="BG37">
            <v>0.18410537285085254</v>
          </cell>
          <cell r="BH37">
            <v>0.13349467618835212</v>
          </cell>
          <cell r="BI37">
            <v>0.10548770037083328</v>
          </cell>
          <cell r="BJ37">
            <v>0.19562109908977285</v>
          </cell>
          <cell r="BK37">
            <v>0.55771937352509493</v>
          </cell>
          <cell r="BL37">
            <v>0.14117182701429898</v>
          </cell>
          <cell r="BM37">
            <v>0.4829402764580491</v>
          </cell>
          <cell r="BN37">
            <v>3.8385754129734331E-3</v>
          </cell>
          <cell r="BO37">
            <v>0.51279341649611854</v>
          </cell>
          <cell r="BP37">
            <v>93</v>
          </cell>
          <cell r="BQ37">
            <v>48</v>
          </cell>
          <cell r="BR37">
            <v>46</v>
          </cell>
          <cell r="BS37">
            <v>0.95833333333333337</v>
          </cell>
          <cell r="BT37">
            <v>45</v>
          </cell>
          <cell r="BU37">
            <v>40</v>
          </cell>
          <cell r="BV37">
            <v>0.88888888888888884</v>
          </cell>
          <cell r="BW37">
            <v>93</v>
          </cell>
          <cell r="BX37">
            <v>86</v>
          </cell>
          <cell r="BY37">
            <v>0.92473118279569888</v>
          </cell>
          <cell r="BZ37">
            <v>0.92361111111111116</v>
          </cell>
          <cell r="CA37">
            <v>0.19192877064867164</v>
          </cell>
          <cell r="CB37">
            <v>0.94500494648273115</v>
          </cell>
          <cell r="CC37">
            <v>41</v>
          </cell>
          <cell r="CD37">
            <v>40</v>
          </cell>
          <cell r="CE37">
            <v>0.97560975609756095</v>
          </cell>
          <cell r="CF37">
            <v>31</v>
          </cell>
          <cell r="CG37">
            <v>27</v>
          </cell>
          <cell r="CH37">
            <v>0.87096774193548387</v>
          </cell>
          <cell r="CI37">
            <v>72</v>
          </cell>
          <cell r="CJ37">
            <v>67</v>
          </cell>
          <cell r="CK37">
            <v>0.93055555555555558</v>
          </cell>
          <cell r="CL37">
            <v>0.92328874901652247</v>
          </cell>
          <cell r="CM37">
            <v>0.95552594296123261</v>
          </cell>
        </row>
        <row r="38">
          <cell r="A38" t="str">
            <v>Ethiopia_41</v>
          </cell>
          <cell r="B38" t="str">
            <v>Eth</v>
          </cell>
          <cell r="C38">
            <v>121</v>
          </cell>
          <cell r="D38">
            <v>104</v>
          </cell>
          <cell r="E38">
            <v>123</v>
          </cell>
          <cell r="F38">
            <v>113.5</v>
          </cell>
          <cell r="G38">
            <v>110.27735092745985</v>
          </cell>
          <cell r="H38">
            <v>49</v>
          </cell>
          <cell r="I38">
            <v>35.755102040816325</v>
          </cell>
          <cell r="J38">
            <v>0.73469387755102045</v>
          </cell>
          <cell r="K38">
            <v>0.95918367346938771</v>
          </cell>
          <cell r="L38">
            <v>1</v>
          </cell>
          <cell r="M38">
            <v>0</v>
          </cell>
          <cell r="N38">
            <v>0.14285714285714285</v>
          </cell>
          <cell r="O38">
            <v>0.14285714285714285</v>
          </cell>
          <cell r="P38">
            <v>0</v>
          </cell>
          <cell r="Q38">
            <v>0.20408163265306123</v>
          </cell>
          <cell r="R38">
            <v>0.7142857142857143</v>
          </cell>
          <cell r="S38">
            <v>8.1632653061224483E-2</v>
          </cell>
          <cell r="T38">
            <v>0.2857142857142857</v>
          </cell>
          <cell r="U38">
            <v>0</v>
          </cell>
          <cell r="V38">
            <v>0.42857142857142855</v>
          </cell>
          <cell r="W38">
            <v>48</v>
          </cell>
          <cell r="X38">
            <v>30</v>
          </cell>
          <cell r="Y38">
            <v>0.625</v>
          </cell>
          <cell r="Z38">
            <v>0.79166666666666663</v>
          </cell>
          <cell r="AA38">
            <v>0.75</v>
          </cell>
          <cell r="AB38">
            <v>0.29166666666666669</v>
          </cell>
          <cell r="AC38">
            <v>8.3333333333333329E-2</v>
          </cell>
          <cell r="AD38">
            <v>0.14583333333333334</v>
          </cell>
          <cell r="AE38">
            <v>0.25</v>
          </cell>
          <cell r="AF38">
            <v>0.20833333333333334</v>
          </cell>
          <cell r="AG38">
            <v>0.47916666666666669</v>
          </cell>
          <cell r="AH38">
            <v>6.25E-2</v>
          </cell>
          <cell r="AI38">
            <v>0.4375</v>
          </cell>
          <cell r="AJ38">
            <v>0</v>
          </cell>
          <cell r="AK38">
            <v>0.22916666666666666</v>
          </cell>
          <cell r="AL38">
            <v>97</v>
          </cell>
          <cell r="AM38">
            <v>32.877551020408163</v>
          </cell>
          <cell r="AN38">
            <v>0.67984693877551017</v>
          </cell>
          <cell r="AO38">
            <v>0.87542517006802711</v>
          </cell>
          <cell r="AP38">
            <v>0.875</v>
          </cell>
          <cell r="AQ38">
            <v>0.14583333333333334</v>
          </cell>
          <cell r="AR38">
            <v>0.11309523809523808</v>
          </cell>
          <cell r="AS38">
            <v>0.14434523809523808</v>
          </cell>
          <cell r="AT38">
            <v>0.125</v>
          </cell>
          <cell r="AU38">
            <v>0.2062074829931973</v>
          </cell>
          <cell r="AV38">
            <v>0.59672619047619047</v>
          </cell>
          <cell r="AW38">
            <v>7.2066326530612235E-2</v>
          </cell>
          <cell r="AX38">
            <v>0.36160714285714285</v>
          </cell>
          <cell r="AY38">
            <v>0</v>
          </cell>
          <cell r="AZ38">
            <v>0.32886904761904762</v>
          </cell>
          <cell r="BA38">
            <v>97</v>
          </cell>
          <cell r="BB38">
            <v>33.853691770629773</v>
          </cell>
          <cell r="BC38">
            <v>0.69845245839409587</v>
          </cell>
          <cell r="BD38">
            <v>0.9038382504157898</v>
          </cell>
          <cell r="BE38">
            <v>0.91740327727026505</v>
          </cell>
          <cell r="BF38">
            <v>9.6362843184690697E-2</v>
          </cell>
          <cell r="BG38">
            <v>0.12319125649292026</v>
          </cell>
          <cell r="BH38">
            <v>0.14384043717535397</v>
          </cell>
          <cell r="BI38">
            <v>8.2596722729734881E-2</v>
          </cell>
          <cell r="BJ38">
            <v>0.20548633882193423</v>
          </cell>
          <cell r="BK38">
            <v>0.63660546314703503</v>
          </cell>
          <cell r="BL38">
            <v>7.5311475301295797E-2</v>
          </cell>
          <cell r="BM38">
            <v>0.33586229594305328</v>
          </cell>
          <cell r="BN38">
            <v>0</v>
          </cell>
          <cell r="BO38">
            <v>0.36269070925128283</v>
          </cell>
          <cell r="BP38">
            <v>92</v>
          </cell>
          <cell r="BQ38">
            <v>48</v>
          </cell>
          <cell r="BR38">
            <v>36</v>
          </cell>
          <cell r="BS38">
            <v>0.75</v>
          </cell>
          <cell r="BT38">
            <v>44</v>
          </cell>
          <cell r="BU38">
            <v>39</v>
          </cell>
          <cell r="BV38">
            <v>0.88636363636363635</v>
          </cell>
          <cell r="BW38">
            <v>92</v>
          </cell>
          <cell r="BX38">
            <v>75</v>
          </cell>
          <cell r="BY38">
            <v>0.81521739130434778</v>
          </cell>
          <cell r="BZ38">
            <v>0.81818181818181812</v>
          </cell>
          <cell r="CA38">
            <v>0.33038689091893952</v>
          </cell>
          <cell r="CB38">
            <v>0.79505275785258256</v>
          </cell>
          <cell r="CC38">
            <v>22</v>
          </cell>
          <cell r="CD38">
            <v>21</v>
          </cell>
          <cell r="CE38">
            <v>0.95454545454545459</v>
          </cell>
          <cell r="CF38">
            <v>21</v>
          </cell>
          <cell r="CG38">
            <v>13</v>
          </cell>
          <cell r="CH38">
            <v>0.61904761904761907</v>
          </cell>
          <cell r="CI38">
            <v>43</v>
          </cell>
          <cell r="CJ38">
            <v>34</v>
          </cell>
          <cell r="CK38">
            <v>0.79069767441860461</v>
          </cell>
          <cell r="CL38">
            <v>0.78679653679653683</v>
          </cell>
          <cell r="CM38">
            <v>0.84370136776529081</v>
          </cell>
        </row>
        <row r="39">
          <cell r="A39" t="str">
            <v>Ethiopia_5</v>
          </cell>
          <cell r="B39" t="str">
            <v>Eth</v>
          </cell>
          <cell r="C39">
            <v>111</v>
          </cell>
          <cell r="D39">
            <v>87.5</v>
          </cell>
          <cell r="E39">
            <v>136</v>
          </cell>
          <cell r="F39">
            <v>111.75</v>
          </cell>
          <cell r="G39">
            <v>111.25560293695735</v>
          </cell>
          <cell r="H39">
            <v>49</v>
          </cell>
          <cell r="I39">
            <v>38.775510204081634</v>
          </cell>
          <cell r="J39">
            <v>0.46938775510204084</v>
          </cell>
          <cell r="K39">
            <v>0.55102040816326525</v>
          </cell>
          <cell r="L39">
            <v>0.97959183673469385</v>
          </cell>
          <cell r="M39">
            <v>0</v>
          </cell>
          <cell r="N39">
            <v>0.30612244897959184</v>
          </cell>
          <cell r="O39">
            <v>0.20408163265306123</v>
          </cell>
          <cell r="P39">
            <v>8.1632653061224483E-2</v>
          </cell>
          <cell r="Q39">
            <v>0.12244897959183673</v>
          </cell>
          <cell r="R39">
            <v>0.32653061224489793</v>
          </cell>
          <cell r="S39">
            <v>0.42857142857142855</v>
          </cell>
          <cell r="T39">
            <v>0.59183673469387754</v>
          </cell>
          <cell r="U39">
            <v>6.1224489795918366E-2</v>
          </cell>
          <cell r="V39">
            <v>0.44897959183673469</v>
          </cell>
          <cell r="W39">
            <v>49</v>
          </cell>
          <cell r="X39">
            <v>27</v>
          </cell>
          <cell r="Y39">
            <v>0.55102040816326525</v>
          </cell>
          <cell r="Z39">
            <v>0.91836734693877553</v>
          </cell>
          <cell r="AA39">
            <v>1</v>
          </cell>
          <cell r="AB39">
            <v>0</v>
          </cell>
          <cell r="AC39">
            <v>0.22448979591836735</v>
          </cell>
          <cell r="AD39">
            <v>0.14285714285714285</v>
          </cell>
          <cell r="AE39">
            <v>0</v>
          </cell>
          <cell r="AF39">
            <v>4.0816326530612242E-2</v>
          </cell>
          <cell r="AG39">
            <v>0.81632653061224492</v>
          </cell>
          <cell r="AH39">
            <v>0.12244897959183673</v>
          </cell>
          <cell r="AI39">
            <v>0.36734693877551022</v>
          </cell>
          <cell r="AJ39">
            <v>0</v>
          </cell>
          <cell r="AK39">
            <v>0.12244897959183673</v>
          </cell>
          <cell r="AL39">
            <v>98</v>
          </cell>
          <cell r="AM39">
            <v>32.887755102040813</v>
          </cell>
          <cell r="AN39">
            <v>0.51020408163265307</v>
          </cell>
          <cell r="AO39">
            <v>0.73469387755102034</v>
          </cell>
          <cell r="AP39">
            <v>0.98979591836734693</v>
          </cell>
          <cell r="AQ39">
            <v>0</v>
          </cell>
          <cell r="AR39">
            <v>0.26530612244897961</v>
          </cell>
          <cell r="AS39">
            <v>0.17346938775510204</v>
          </cell>
          <cell r="AT39">
            <v>4.0816326530612242E-2</v>
          </cell>
          <cell r="AU39">
            <v>8.1632653061224483E-2</v>
          </cell>
          <cell r="AV39">
            <v>0.5714285714285714</v>
          </cell>
          <cell r="AW39">
            <v>0.27551020408163263</v>
          </cell>
          <cell r="AX39">
            <v>0.47959183673469385</v>
          </cell>
          <cell r="AY39">
            <v>3.0612244897959183E-2</v>
          </cell>
          <cell r="AZ39">
            <v>0.2857142857142857</v>
          </cell>
          <cell r="BA39">
            <v>98</v>
          </cell>
          <cell r="BB39">
            <v>33.007791754839303</v>
          </cell>
          <cell r="BC39">
            <v>0.50937193845900663</v>
          </cell>
          <cell r="BD39">
            <v>0.7309492332696117</v>
          </cell>
          <cell r="BE39">
            <v>0.98958788257393526</v>
          </cell>
          <cell r="BF39">
            <v>0</v>
          </cell>
          <cell r="BG39">
            <v>0.26613826562262594</v>
          </cell>
          <cell r="BH39">
            <v>0.17409349513533678</v>
          </cell>
          <cell r="BI39">
            <v>4.1648469704258603E-2</v>
          </cell>
          <cell r="BJ39">
            <v>8.2464796234870838E-2</v>
          </cell>
          <cell r="BK39">
            <v>0.56643571238669321</v>
          </cell>
          <cell r="BL39">
            <v>0.27863074098280649</v>
          </cell>
          <cell r="BM39">
            <v>0.48188023046222139</v>
          </cell>
          <cell r="BN39">
            <v>3.1236352278193952E-2</v>
          </cell>
          <cell r="BO39">
            <v>0.28904285840887117</v>
          </cell>
          <cell r="BP39">
            <v>93</v>
          </cell>
          <cell r="BQ39">
            <v>49</v>
          </cell>
          <cell r="BR39">
            <v>43</v>
          </cell>
          <cell r="BS39">
            <v>0.87755102040816324</v>
          </cell>
          <cell r="BT39">
            <v>44</v>
          </cell>
          <cell r="BU39">
            <v>35</v>
          </cell>
          <cell r="BV39">
            <v>0.79545454545454541</v>
          </cell>
          <cell r="BW39">
            <v>93</v>
          </cell>
          <cell r="BX39">
            <v>78</v>
          </cell>
          <cell r="BY39">
            <v>0.83870967741935487</v>
          </cell>
          <cell r="BZ39">
            <v>0.83650278293135427</v>
          </cell>
          <cell r="CA39">
            <v>0.48980624612283202</v>
          </cell>
          <cell r="CB39">
            <v>0.83733965419121459</v>
          </cell>
          <cell r="CC39">
            <v>22</v>
          </cell>
          <cell r="CD39">
            <v>19</v>
          </cell>
          <cell r="CE39">
            <v>0.86363636363636365</v>
          </cell>
          <cell r="CF39">
            <v>26</v>
          </cell>
          <cell r="CG39">
            <v>22</v>
          </cell>
          <cell r="CH39">
            <v>0.84615384615384615</v>
          </cell>
          <cell r="CI39">
            <v>48</v>
          </cell>
          <cell r="CJ39">
            <v>41</v>
          </cell>
          <cell r="CK39">
            <v>0.85416666666666663</v>
          </cell>
          <cell r="CL39">
            <v>0.8548951048951049</v>
          </cell>
          <cell r="CM39">
            <v>0.85507331737547498</v>
          </cell>
        </row>
        <row r="40">
          <cell r="A40" t="str">
            <v>Ethiopia_6</v>
          </cell>
          <cell r="B40" t="str">
            <v>Eth</v>
          </cell>
          <cell r="C40">
            <v>104</v>
          </cell>
          <cell r="D40">
            <v>94</v>
          </cell>
          <cell r="E40">
            <v>130</v>
          </cell>
          <cell r="F40">
            <v>112</v>
          </cell>
          <cell r="G40">
            <v>107.8128295524624</v>
          </cell>
          <cell r="H40">
            <v>56</v>
          </cell>
          <cell r="I40">
            <v>37.160714285714285</v>
          </cell>
          <cell r="J40">
            <v>0.44642857142857145</v>
          </cell>
          <cell r="K40">
            <v>0.9285714285714286</v>
          </cell>
          <cell r="L40">
            <v>1</v>
          </cell>
          <cell r="M40">
            <v>0</v>
          </cell>
          <cell r="N40">
            <v>0.21428571428571427</v>
          </cell>
          <cell r="O40">
            <v>0.19642857142857142</v>
          </cell>
          <cell r="P40">
            <v>1.7857142857142856E-2</v>
          </cell>
          <cell r="Q40">
            <v>7.1428571428571425E-2</v>
          </cell>
          <cell r="R40">
            <v>0.5892857142857143</v>
          </cell>
          <cell r="S40">
            <v>0.32142857142857145</v>
          </cell>
          <cell r="T40">
            <v>0.5</v>
          </cell>
          <cell r="U40">
            <v>1.7857142857142856E-2</v>
          </cell>
          <cell r="V40">
            <v>0.5714285714285714</v>
          </cell>
          <cell r="W40">
            <v>58</v>
          </cell>
          <cell r="X40">
            <v>26</v>
          </cell>
          <cell r="Y40">
            <v>0.44827586206896552</v>
          </cell>
          <cell r="Z40">
            <v>0.98275862068965514</v>
          </cell>
          <cell r="AA40">
            <v>0.96551724137931039</v>
          </cell>
          <cell r="AB40">
            <v>3.4482758620689655E-2</v>
          </cell>
          <cell r="AC40">
            <v>0.18965517241379309</v>
          </cell>
          <cell r="AD40">
            <v>0.18965517241379309</v>
          </cell>
          <cell r="AE40">
            <v>0</v>
          </cell>
          <cell r="AF40">
            <v>0</v>
          </cell>
          <cell r="AG40">
            <v>0.27586206896551724</v>
          </cell>
          <cell r="AH40">
            <v>0.72413793103448276</v>
          </cell>
          <cell r="AI40">
            <v>0.7931034482758621</v>
          </cell>
          <cell r="AJ40">
            <v>0</v>
          </cell>
          <cell r="AK40">
            <v>1.7241379310344827E-2</v>
          </cell>
          <cell r="AL40">
            <v>114</v>
          </cell>
          <cell r="AM40">
            <v>31.580357142857142</v>
          </cell>
          <cell r="AN40">
            <v>0.44735221674876846</v>
          </cell>
          <cell r="AO40">
            <v>0.95566502463054182</v>
          </cell>
          <cell r="AP40">
            <v>0.98275862068965525</v>
          </cell>
          <cell r="AQ40">
            <v>1.7241379310344827E-2</v>
          </cell>
          <cell r="AR40">
            <v>0.20197044334975367</v>
          </cell>
          <cell r="AS40">
            <v>0.19304187192118227</v>
          </cell>
          <cell r="AT40">
            <v>8.9285714285714281E-3</v>
          </cell>
          <cell r="AU40">
            <v>3.5714285714285712E-2</v>
          </cell>
          <cell r="AV40">
            <v>0.43257389162561577</v>
          </cell>
          <cell r="AW40">
            <v>0.52278325123152714</v>
          </cell>
          <cell r="AX40">
            <v>0.64655172413793105</v>
          </cell>
          <cell r="AY40">
            <v>8.9285714285714281E-3</v>
          </cell>
          <cell r="AZ40">
            <v>0.29433497536945813</v>
          </cell>
          <cell r="BA40">
            <v>114</v>
          </cell>
          <cell r="BB40">
            <v>32.878463060372525</v>
          </cell>
          <cell r="BC40">
            <v>0.44713735783828323</v>
          </cell>
          <cell r="BD40">
            <v>0.94936249658963967</v>
          </cell>
          <cell r="BE40">
            <v>0.98676932035204756</v>
          </cell>
          <cell r="BF40">
            <v>1.3230679647952477E-2</v>
          </cell>
          <cell r="BG40">
            <v>0.2048352288228911</v>
          </cell>
          <cell r="BH40">
            <v>0.19382968792629507</v>
          </cell>
          <cell r="BI40">
            <v>1.100554089659604E-2</v>
          </cell>
          <cell r="BJ40">
            <v>4.402216358638416E-2</v>
          </cell>
          <cell r="BK40">
            <v>0.46902828677128916</v>
          </cell>
          <cell r="BL40">
            <v>0.47594400874573073</v>
          </cell>
          <cell r="BM40">
            <v>0.61246077700759605</v>
          </cell>
          <cell r="BN40">
            <v>1.100554089659604E-2</v>
          </cell>
          <cell r="BO40">
            <v>0.35879264851504949</v>
          </cell>
          <cell r="BP40">
            <v>109</v>
          </cell>
          <cell r="BQ40">
            <v>55</v>
          </cell>
          <cell r="BR40">
            <v>49</v>
          </cell>
          <cell r="BS40">
            <v>0.89090909090909087</v>
          </cell>
          <cell r="BT40">
            <v>54</v>
          </cell>
          <cell r="BU40">
            <v>46</v>
          </cell>
          <cell r="BV40">
            <v>0.85185185185185186</v>
          </cell>
          <cell r="BW40">
            <v>109</v>
          </cell>
          <cell r="BX40">
            <v>95</v>
          </cell>
          <cell r="BY40">
            <v>0.87155963302752293</v>
          </cell>
          <cell r="BZ40">
            <v>0.87138047138047137</v>
          </cell>
          <cell r="CA40">
            <v>0.38368970979062184</v>
          </cell>
          <cell r="CB40">
            <v>0.87592323018999596</v>
          </cell>
          <cell r="CC40">
            <v>22</v>
          </cell>
          <cell r="CD40">
            <v>22</v>
          </cell>
          <cell r="CE40">
            <v>1</v>
          </cell>
          <cell r="CF40">
            <v>22</v>
          </cell>
          <cell r="CG40">
            <v>21</v>
          </cell>
          <cell r="CH40">
            <v>0.95454545454545459</v>
          </cell>
          <cell r="CI40">
            <v>44</v>
          </cell>
          <cell r="CJ40">
            <v>43</v>
          </cell>
          <cell r="CK40">
            <v>0.97727272727272729</v>
          </cell>
          <cell r="CL40">
            <v>0.97727272727272729</v>
          </cell>
          <cell r="CM40">
            <v>0.98255955864588085</v>
          </cell>
        </row>
        <row r="41">
          <cell r="A41" t="str">
            <v>Ethiopia_7</v>
          </cell>
          <cell r="B41" t="str">
            <v>Eth</v>
          </cell>
          <cell r="C41">
            <v>128.5</v>
          </cell>
          <cell r="D41">
            <v>115</v>
          </cell>
          <cell r="E41">
            <v>142</v>
          </cell>
          <cell r="F41">
            <v>128.5</v>
          </cell>
          <cell r="G41">
            <v>119.98090263297379</v>
          </cell>
          <cell r="H41">
            <v>49</v>
          </cell>
          <cell r="I41">
            <v>35.612244897959187</v>
          </cell>
          <cell r="J41">
            <v>0.65306122448979587</v>
          </cell>
          <cell r="K41">
            <v>0.10204081632653061</v>
          </cell>
          <cell r="L41">
            <v>0.83673469387755106</v>
          </cell>
          <cell r="M41">
            <v>0</v>
          </cell>
          <cell r="N41">
            <v>0.14285714285714285</v>
          </cell>
          <cell r="O41">
            <v>0</v>
          </cell>
          <cell r="P41">
            <v>0.10204081632653061</v>
          </cell>
          <cell r="Q41">
            <v>0.12244897959183673</v>
          </cell>
          <cell r="R41">
            <v>0.61224489795918369</v>
          </cell>
          <cell r="S41">
            <v>0.16326530612244897</v>
          </cell>
          <cell r="T41">
            <v>0.51020408163265307</v>
          </cell>
          <cell r="U41">
            <v>6.1224489795918366E-2</v>
          </cell>
          <cell r="V41">
            <v>4.0816326530612242E-2</v>
          </cell>
          <cell r="W41">
            <v>50</v>
          </cell>
          <cell r="X41">
            <v>30</v>
          </cell>
          <cell r="Y41">
            <v>0.6</v>
          </cell>
          <cell r="Z41">
            <v>0.14000000000000001</v>
          </cell>
          <cell r="AA41">
            <v>0.9</v>
          </cell>
          <cell r="AB41">
            <v>0</v>
          </cell>
          <cell r="AC41">
            <v>0.2</v>
          </cell>
          <cell r="AD41">
            <v>0</v>
          </cell>
          <cell r="AE41">
            <v>0.12</v>
          </cell>
          <cell r="AF41">
            <v>0.14000000000000001</v>
          </cell>
          <cell r="AG41">
            <v>0.46</v>
          </cell>
          <cell r="AH41">
            <v>0.28000000000000003</v>
          </cell>
          <cell r="AI41">
            <v>0.72</v>
          </cell>
          <cell r="AJ41">
            <v>0.06</v>
          </cell>
          <cell r="AK41">
            <v>0.14000000000000001</v>
          </cell>
          <cell r="AL41">
            <v>99</v>
          </cell>
          <cell r="AM41">
            <v>32.806122448979593</v>
          </cell>
          <cell r="AN41">
            <v>0.62653061224489792</v>
          </cell>
          <cell r="AO41">
            <v>0.12102040816326531</v>
          </cell>
          <cell r="AP41">
            <v>0.8683673469387756</v>
          </cell>
          <cell r="AQ41">
            <v>0</v>
          </cell>
          <cell r="AR41">
            <v>0.17142857142857143</v>
          </cell>
          <cell r="AS41">
            <v>0</v>
          </cell>
          <cell r="AT41">
            <v>0.11102040816326531</v>
          </cell>
          <cell r="AU41">
            <v>0.13122448979591839</v>
          </cell>
          <cell r="AV41">
            <v>0.53612244897959183</v>
          </cell>
          <cell r="AW41">
            <v>0.22163265306122448</v>
          </cell>
          <cell r="AX41">
            <v>0.61510204081632658</v>
          </cell>
          <cell r="AY41">
            <v>6.0612244897959182E-2</v>
          </cell>
          <cell r="AZ41">
            <v>9.0408163265306124E-2</v>
          </cell>
          <cell r="BA41">
            <v>99</v>
          </cell>
          <cell r="BB41">
            <v>34.576909883546641</v>
          </cell>
          <cell r="BC41">
            <v>0.64327260253535001</v>
          </cell>
          <cell r="BD41">
            <v>0.10904344587855727</v>
          </cell>
          <cell r="BE41">
            <v>0.84840574313092887</v>
          </cell>
          <cell r="BF41">
            <v>0</v>
          </cell>
          <cell r="BG41">
            <v>0.15339873573116147</v>
          </cell>
          <cell r="BH41">
            <v>0</v>
          </cell>
          <cell r="BI41">
            <v>0.10535388837265075</v>
          </cell>
          <cell r="BJ41">
            <v>0.12568675454599959</v>
          </cell>
          <cell r="BK41">
            <v>0.58415908265911975</v>
          </cell>
          <cell r="BL41">
            <v>0.18480027442222988</v>
          </cell>
          <cell r="BM41">
            <v>0.54890678689869288</v>
          </cell>
          <cell r="BN41">
            <v>6.0998598520046535E-2</v>
          </cell>
          <cell r="BO41">
            <v>5.9113519876230286E-2</v>
          </cell>
          <cell r="BP41">
            <v>95</v>
          </cell>
          <cell r="BQ41">
            <v>47</v>
          </cell>
          <cell r="BR41">
            <v>44</v>
          </cell>
          <cell r="BS41">
            <v>0.93617021276595747</v>
          </cell>
          <cell r="BT41">
            <v>48</v>
          </cell>
          <cell r="BU41">
            <v>36</v>
          </cell>
          <cell r="BV41">
            <v>0.75</v>
          </cell>
          <cell r="BW41">
            <v>95</v>
          </cell>
          <cell r="BX41">
            <v>80</v>
          </cell>
          <cell r="BY41">
            <v>0.84210526315789469</v>
          </cell>
          <cell r="BZ41">
            <v>0.84308510638297873</v>
          </cell>
          <cell r="CA41">
            <v>0.18447787529532594</v>
          </cell>
          <cell r="CB41">
            <v>0.90182592747161483</v>
          </cell>
          <cell r="CC41">
            <v>15</v>
          </cell>
          <cell r="CD41">
            <v>14</v>
          </cell>
          <cell r="CE41">
            <v>0.93333333333333335</v>
          </cell>
          <cell r="CF41">
            <v>30</v>
          </cell>
          <cell r="CG41">
            <v>24</v>
          </cell>
          <cell r="CH41">
            <v>0.8</v>
          </cell>
          <cell r="CI41">
            <v>45</v>
          </cell>
          <cell r="CJ41">
            <v>38</v>
          </cell>
          <cell r="CK41">
            <v>0.84444444444444444</v>
          </cell>
          <cell r="CL41">
            <v>0.8666666666666667</v>
          </cell>
          <cell r="CM41">
            <v>0.9087362832939565</v>
          </cell>
        </row>
        <row r="42">
          <cell r="A42" t="str">
            <v>Ethiopia_8</v>
          </cell>
          <cell r="B42" t="str">
            <v>Eth</v>
          </cell>
          <cell r="C42">
            <v>162</v>
          </cell>
          <cell r="D42">
            <v>175</v>
          </cell>
          <cell r="E42">
            <v>152</v>
          </cell>
          <cell r="F42">
            <v>163.5</v>
          </cell>
          <cell r="G42">
            <v>169.27494378271797</v>
          </cell>
          <cell r="H42">
            <v>24</v>
          </cell>
          <cell r="I42">
            <v>30.291666666666668</v>
          </cell>
          <cell r="J42">
            <v>0.5</v>
          </cell>
          <cell r="K42">
            <v>0.20833333333333334</v>
          </cell>
          <cell r="L42">
            <v>1</v>
          </cell>
          <cell r="M42">
            <v>0</v>
          </cell>
          <cell r="N42">
            <v>0.16666666666666666</v>
          </cell>
          <cell r="O42">
            <v>4.1666666666666664E-2</v>
          </cell>
          <cell r="P42">
            <v>8.3333333333333329E-2</v>
          </cell>
          <cell r="Q42">
            <v>0.125</v>
          </cell>
          <cell r="R42">
            <v>0.70833333333333337</v>
          </cell>
          <cell r="S42">
            <v>4.1666666666666664E-2</v>
          </cell>
          <cell r="T42">
            <v>0.5</v>
          </cell>
          <cell r="U42">
            <v>8.3333333333333329E-2</v>
          </cell>
          <cell r="V42">
            <v>8.3333333333333329E-2</v>
          </cell>
          <cell r="W42">
            <v>76</v>
          </cell>
          <cell r="X42">
            <v>48</v>
          </cell>
          <cell r="Y42">
            <v>0.63157894736842102</v>
          </cell>
          <cell r="Z42">
            <v>0.81578947368421051</v>
          </cell>
          <cell r="AA42">
            <v>0.90789473684210531</v>
          </cell>
          <cell r="AB42">
            <v>0</v>
          </cell>
          <cell r="AC42">
            <v>9.2105263157894732E-2</v>
          </cell>
          <cell r="AD42">
            <v>5.2631578947368418E-2</v>
          </cell>
          <cell r="AE42">
            <v>0.10526315789473684</v>
          </cell>
          <cell r="AF42">
            <v>0.10526315789473684</v>
          </cell>
          <cell r="AG42">
            <v>0.76315789473684215</v>
          </cell>
          <cell r="AH42">
            <v>0</v>
          </cell>
          <cell r="AI42">
            <v>0.56578947368421051</v>
          </cell>
          <cell r="AJ42">
            <v>5.2631578947368418E-2</v>
          </cell>
          <cell r="AK42">
            <v>7.8947368421052627E-2</v>
          </cell>
          <cell r="AL42">
            <v>100</v>
          </cell>
          <cell r="AM42">
            <v>39.145833333333336</v>
          </cell>
          <cell r="AN42">
            <v>0.56578947368421051</v>
          </cell>
          <cell r="AO42">
            <v>0.51206140350877194</v>
          </cell>
          <cell r="AP42">
            <v>0.95394736842105265</v>
          </cell>
          <cell r="AQ42">
            <v>0</v>
          </cell>
          <cell r="AR42">
            <v>0.12938596491228069</v>
          </cell>
          <cell r="AS42">
            <v>4.7149122807017538E-2</v>
          </cell>
          <cell r="AT42">
            <v>9.4298245614035076E-2</v>
          </cell>
          <cell r="AU42">
            <v>0.11513157894736842</v>
          </cell>
          <cell r="AV42">
            <v>0.73574561403508776</v>
          </cell>
          <cell r="AW42">
            <v>2.0833333333333332E-2</v>
          </cell>
          <cell r="AX42">
            <v>0.53289473684210531</v>
          </cell>
          <cell r="AY42">
            <v>6.7982456140350866E-2</v>
          </cell>
          <cell r="AZ42">
            <v>8.1140350877192985E-2</v>
          </cell>
          <cell r="BA42">
            <v>100</v>
          </cell>
          <cell r="BB42">
            <v>34.699545094827656</v>
          </cell>
          <cell r="BC42">
            <v>0.53275203785630454</v>
          </cell>
          <cell r="BD42">
            <v>0.35953857476993945</v>
          </cell>
          <cell r="BE42">
            <v>0.97707357350058688</v>
          </cell>
          <cell r="BF42">
            <v>0</v>
          </cell>
          <cell r="BG42">
            <v>0.14810717854809408</v>
          </cell>
          <cell r="BH42">
            <v>4.439600315469204E-2</v>
          </cell>
          <cell r="BI42">
            <v>8.8792006309384081E-2</v>
          </cell>
          <cell r="BJ42">
            <v>0.12008719432155432</v>
          </cell>
          <cell r="BK42">
            <v>0.72198001577346016</v>
          </cell>
          <cell r="BL42">
            <v>3.1295188012170218E-2</v>
          </cell>
          <cell r="BM42">
            <v>0.51637601892815232</v>
          </cell>
          <cell r="BN42">
            <v>7.5691191166862265E-2</v>
          </cell>
          <cell r="BO42">
            <v>8.2241598738123173E-2</v>
          </cell>
          <cell r="BP42">
            <v>91</v>
          </cell>
          <cell r="BQ42">
            <v>19</v>
          </cell>
          <cell r="BR42">
            <v>17</v>
          </cell>
          <cell r="BS42">
            <v>0.89473684210526316</v>
          </cell>
          <cell r="BT42">
            <v>72</v>
          </cell>
          <cell r="BU42">
            <v>61</v>
          </cell>
          <cell r="BV42">
            <v>0.84722222222222221</v>
          </cell>
          <cell r="BW42">
            <v>91</v>
          </cell>
          <cell r="BX42">
            <v>78</v>
          </cell>
          <cell r="BY42">
            <v>0.8571428571428571</v>
          </cell>
          <cell r="BZ42">
            <v>0.87097953216374269</v>
          </cell>
          <cell r="CA42">
            <v>0.24891548770791472</v>
          </cell>
          <cell r="CB42">
            <v>0.88290971732381984</v>
          </cell>
          <cell r="CC42">
            <v>4</v>
          </cell>
          <cell r="CD42">
            <v>4</v>
          </cell>
          <cell r="CE42">
            <v>1</v>
          </cell>
          <cell r="CF42">
            <v>52</v>
          </cell>
          <cell r="CG42">
            <v>43</v>
          </cell>
          <cell r="CH42">
            <v>0.82692307692307687</v>
          </cell>
          <cell r="CI42">
            <v>56</v>
          </cell>
          <cell r="CJ42">
            <v>47</v>
          </cell>
          <cell r="CK42">
            <v>0.8392857142857143</v>
          </cell>
          <cell r="CL42">
            <v>0.91346153846153844</v>
          </cell>
          <cell r="CM42">
            <v>0.9569184732813224</v>
          </cell>
        </row>
        <row r="43">
          <cell r="A43" t="str">
            <v>Ethiopia_9</v>
          </cell>
          <cell r="B43" t="str">
            <v>Eth</v>
          </cell>
          <cell r="C43">
            <v>144.5</v>
          </cell>
          <cell r="D43">
            <v>161</v>
          </cell>
          <cell r="E43">
            <v>128.5</v>
          </cell>
          <cell r="F43">
            <v>144.75</v>
          </cell>
          <cell r="G43">
            <v>147.93068077651225</v>
          </cell>
          <cell r="H43">
            <v>54</v>
          </cell>
          <cell r="I43">
            <v>33.944444444444443</v>
          </cell>
          <cell r="J43">
            <v>0.77777777777777779</v>
          </cell>
          <cell r="K43">
            <v>0.83333333333333337</v>
          </cell>
          <cell r="L43">
            <v>0.92592592592592593</v>
          </cell>
          <cell r="M43">
            <v>9.2592592592592587E-2</v>
          </cell>
          <cell r="N43">
            <v>7.407407407407407E-2</v>
          </cell>
          <cell r="O43">
            <v>0.18518518518518517</v>
          </cell>
          <cell r="P43">
            <v>0</v>
          </cell>
          <cell r="Q43">
            <v>0.16666666666666666</v>
          </cell>
          <cell r="R43">
            <v>0.7407407407407407</v>
          </cell>
          <cell r="S43">
            <v>9.2592592592592587E-2</v>
          </cell>
          <cell r="T43">
            <v>0.42592592592592593</v>
          </cell>
          <cell r="U43">
            <v>0</v>
          </cell>
          <cell r="V43">
            <v>0.16666666666666666</v>
          </cell>
          <cell r="W43">
            <v>52</v>
          </cell>
          <cell r="X43">
            <v>36</v>
          </cell>
          <cell r="Y43">
            <v>0.69230769230769229</v>
          </cell>
          <cell r="Z43">
            <v>0.96153846153846156</v>
          </cell>
          <cell r="AA43">
            <v>0.92307692307692313</v>
          </cell>
          <cell r="AB43">
            <v>0.11538461538461539</v>
          </cell>
          <cell r="AC43">
            <v>0.19230769230769232</v>
          </cell>
          <cell r="AD43">
            <v>0.11538461538461539</v>
          </cell>
          <cell r="AE43">
            <v>0.15384615384615385</v>
          </cell>
          <cell r="AF43">
            <v>0.36538461538461536</v>
          </cell>
          <cell r="AG43">
            <v>0.38461538461538464</v>
          </cell>
          <cell r="AH43">
            <v>9.6153846153846159E-2</v>
          </cell>
          <cell r="AI43">
            <v>0.44230769230769229</v>
          </cell>
          <cell r="AJ43">
            <v>0</v>
          </cell>
          <cell r="AK43">
            <v>0.13461538461538461</v>
          </cell>
          <cell r="AL43">
            <v>106</v>
          </cell>
          <cell r="AM43">
            <v>34.972222222222221</v>
          </cell>
          <cell r="AN43">
            <v>0.7350427350427351</v>
          </cell>
          <cell r="AO43">
            <v>0.89743589743589747</v>
          </cell>
          <cell r="AP43">
            <v>0.92450142450142447</v>
          </cell>
          <cell r="AQ43">
            <v>0.10398860398860399</v>
          </cell>
          <cell r="AR43">
            <v>0.13319088319088318</v>
          </cell>
          <cell r="AS43">
            <v>0.15028490028490027</v>
          </cell>
          <cell r="AT43">
            <v>7.6923076923076927E-2</v>
          </cell>
          <cell r="AU43">
            <v>0.26602564102564102</v>
          </cell>
          <cell r="AV43">
            <v>0.56267806267806264</v>
          </cell>
          <cell r="AW43">
            <v>9.437321937321938E-2</v>
          </cell>
          <cell r="AX43">
            <v>0.43411680911680911</v>
          </cell>
          <cell r="AY43">
            <v>0</v>
          </cell>
          <cell r="AZ43">
            <v>0.15064102564102563</v>
          </cell>
          <cell r="BA43">
            <v>106</v>
          </cell>
          <cell r="BB43">
            <v>34.771050959434262</v>
          </cell>
          <cell r="BC43">
            <v>0.74340744451416763</v>
          </cell>
          <cell r="BD43">
            <v>0.88488883322874856</v>
          </cell>
          <cell r="BE43">
            <v>0.92478024815047233</v>
          </cell>
          <cell r="BF43">
            <v>0.10175801479622196</v>
          </cell>
          <cell r="BG43">
            <v>0.12161970175540138</v>
          </cell>
          <cell r="BH43">
            <v>0.15711607968657026</v>
          </cell>
          <cell r="BI43">
            <v>6.1866599874498177E-2</v>
          </cell>
          <cell r="BJ43">
            <v>0.24657769150456013</v>
          </cell>
          <cell r="BK43">
            <v>0.59753101880903203</v>
          </cell>
          <cell r="BL43">
            <v>9.4024689811909673E-2</v>
          </cell>
          <cell r="BM43">
            <v>0.43251357313478456</v>
          </cell>
          <cell r="BN43">
            <v>0</v>
          </cell>
          <cell r="BO43">
            <v>0.15377779169281289</v>
          </cell>
          <cell r="BP43">
            <v>104</v>
          </cell>
          <cell r="BQ43">
            <v>53</v>
          </cell>
          <cell r="BR43">
            <v>50</v>
          </cell>
          <cell r="BS43">
            <v>0.94339622641509435</v>
          </cell>
          <cell r="BT43">
            <v>51</v>
          </cell>
          <cell r="BU43">
            <v>45</v>
          </cell>
          <cell r="BV43">
            <v>0.88235294117647056</v>
          </cell>
          <cell r="BW43">
            <v>104</v>
          </cell>
          <cell r="BX43">
            <v>95</v>
          </cell>
          <cell r="BY43">
            <v>0.91346153846153844</v>
          </cell>
          <cell r="BZ43">
            <v>0.91287458379578246</v>
          </cell>
          <cell r="CA43">
            <v>0.40213289918423811</v>
          </cell>
          <cell r="CB43">
            <v>0.91884871314635608</v>
          </cell>
          <cell r="CC43">
            <v>40</v>
          </cell>
          <cell r="CD43">
            <v>37</v>
          </cell>
          <cell r="CE43">
            <v>0.92500000000000004</v>
          </cell>
          <cell r="CF43">
            <v>27</v>
          </cell>
          <cell r="CG43">
            <v>21</v>
          </cell>
          <cell r="CH43">
            <v>0.77777777777777779</v>
          </cell>
          <cell r="CI43">
            <v>67</v>
          </cell>
          <cell r="CJ43">
            <v>58</v>
          </cell>
          <cell r="CK43">
            <v>0.86567164179104472</v>
          </cell>
          <cell r="CL43">
            <v>0.85138888888888897</v>
          </cell>
          <cell r="CM43">
            <v>0.86579710095343176</v>
          </cell>
        </row>
        <row r="44">
          <cell r="A44" t="str">
            <v>Malawi_1</v>
          </cell>
          <cell r="B44" t="str">
            <v>Mal</v>
          </cell>
          <cell r="C44">
            <v>233</v>
          </cell>
          <cell r="D44">
            <v>187.5</v>
          </cell>
          <cell r="E44">
            <v>336</v>
          </cell>
          <cell r="F44">
            <v>261.75</v>
          </cell>
          <cell r="G44">
            <v>205.82878564954805</v>
          </cell>
          <cell r="H44">
            <v>50</v>
          </cell>
          <cell r="I44">
            <v>44.350684931506855</v>
          </cell>
          <cell r="J44">
            <v>0.57999999999999996</v>
          </cell>
          <cell r="K44">
            <v>0.86</v>
          </cell>
          <cell r="L44">
            <v>0.8</v>
          </cell>
          <cell r="M44">
            <v>0</v>
          </cell>
          <cell r="N44">
            <v>0.08</v>
          </cell>
          <cell r="O44">
            <v>0</v>
          </cell>
          <cell r="P44">
            <v>0.68</v>
          </cell>
          <cell r="Q44">
            <v>0.14000000000000001</v>
          </cell>
          <cell r="R44">
            <v>0.08</v>
          </cell>
          <cell r="S44">
            <v>0.04</v>
          </cell>
          <cell r="T44">
            <v>0.84</v>
          </cell>
          <cell r="U44">
            <v>0.06</v>
          </cell>
          <cell r="V44">
            <v>0.12</v>
          </cell>
          <cell r="W44">
            <v>50</v>
          </cell>
          <cell r="X44">
            <v>39</v>
          </cell>
          <cell r="Y44">
            <v>0.78</v>
          </cell>
          <cell r="Z44">
            <v>0.78</v>
          </cell>
          <cell r="AA44">
            <v>0.92</v>
          </cell>
          <cell r="AB44">
            <v>0</v>
          </cell>
          <cell r="AC44">
            <v>0.12</v>
          </cell>
          <cell r="AD44">
            <v>0.02</v>
          </cell>
          <cell r="AE44">
            <v>0.44</v>
          </cell>
          <cell r="AF44">
            <v>0.08</v>
          </cell>
          <cell r="AG44">
            <v>0.22</v>
          </cell>
          <cell r="AH44">
            <v>0.06</v>
          </cell>
          <cell r="AI44">
            <v>1</v>
          </cell>
          <cell r="AJ44">
            <v>0</v>
          </cell>
          <cell r="AK44">
            <v>0.1</v>
          </cell>
          <cell r="AL44">
            <v>100</v>
          </cell>
          <cell r="AM44">
            <v>41.675342465753431</v>
          </cell>
          <cell r="AN44">
            <v>0.67999999999999994</v>
          </cell>
          <cell r="AO44">
            <v>0.82000000000000006</v>
          </cell>
          <cell r="AP44">
            <v>0.8600000000000001</v>
          </cell>
          <cell r="AQ44">
            <v>0</v>
          </cell>
          <cell r="AR44">
            <v>0.1</v>
          </cell>
          <cell r="AS44">
            <v>0.01</v>
          </cell>
          <cell r="AT44">
            <v>0.56000000000000005</v>
          </cell>
          <cell r="AU44">
            <v>0.11000000000000001</v>
          </cell>
          <cell r="AV44">
            <v>0.15</v>
          </cell>
          <cell r="AW44">
            <v>0.05</v>
          </cell>
          <cell r="AX44">
            <v>0.91999999999999993</v>
          </cell>
          <cell r="AY44">
            <v>0.03</v>
          </cell>
          <cell r="AZ44">
            <v>0.11</v>
          </cell>
          <cell r="BA44">
            <v>100</v>
          </cell>
          <cell r="BB44">
            <v>43.690270404989306</v>
          </cell>
          <cell r="BC44">
            <v>0.60468523319804446</v>
          </cell>
          <cell r="BD44">
            <v>0.85012590672078214</v>
          </cell>
          <cell r="BE44">
            <v>0.8148111399188267</v>
          </cell>
          <cell r="BF44">
            <v>0</v>
          </cell>
          <cell r="BG44">
            <v>8.493704663960891E-2</v>
          </cell>
          <cell r="BH44">
            <v>2.4685233198044531E-3</v>
          </cell>
          <cell r="BI44">
            <v>0.65037772016234652</v>
          </cell>
          <cell r="BJ44">
            <v>0.13259443004058663</v>
          </cell>
          <cell r="BK44">
            <v>9.7279663238631173E-2</v>
          </cell>
          <cell r="BL44">
            <v>4.2468523319804455E-2</v>
          </cell>
          <cell r="BM44">
            <v>0.85974818655843555</v>
          </cell>
          <cell r="BN44">
            <v>5.2594430040586636E-2</v>
          </cell>
          <cell r="BO44">
            <v>0.11753147668019553</v>
          </cell>
          <cell r="BP44">
            <v>99</v>
          </cell>
          <cell r="BQ44">
            <v>50</v>
          </cell>
          <cell r="BR44">
            <v>50</v>
          </cell>
          <cell r="BS44">
            <v>1</v>
          </cell>
          <cell r="BT44">
            <v>49</v>
          </cell>
          <cell r="BU44">
            <v>45</v>
          </cell>
          <cell r="BV44">
            <v>0.91836734693877553</v>
          </cell>
          <cell r="BW44">
            <v>99</v>
          </cell>
          <cell r="BX44">
            <v>95</v>
          </cell>
          <cell r="BY44">
            <v>0.95959595959595956</v>
          </cell>
          <cell r="BZ44">
            <v>0.95918367346938771</v>
          </cell>
          <cell r="CA44">
            <v>0.12342616599022266</v>
          </cell>
          <cell r="CB44">
            <v>0.98992439461304294</v>
          </cell>
          <cell r="CC44">
            <v>49</v>
          </cell>
          <cell r="CD44">
            <v>42</v>
          </cell>
          <cell r="CE44">
            <v>0.8571428571428571</v>
          </cell>
          <cell r="CF44">
            <v>41</v>
          </cell>
          <cell r="CG44">
            <v>40</v>
          </cell>
          <cell r="CH44">
            <v>0.97560975609756095</v>
          </cell>
          <cell r="CI44">
            <v>90</v>
          </cell>
          <cell r="CJ44">
            <v>82</v>
          </cell>
          <cell r="CK44">
            <v>0.91111111111111109</v>
          </cell>
          <cell r="CL44">
            <v>0.91637630662020908</v>
          </cell>
          <cell r="CM44">
            <v>0.8717647722775872</v>
          </cell>
        </row>
        <row r="45">
          <cell r="A45" t="str">
            <v>Malawi_10</v>
          </cell>
          <cell r="B45" t="str">
            <v>Mal</v>
          </cell>
          <cell r="C45">
            <v>207</v>
          </cell>
          <cell r="D45">
            <v>60</v>
          </cell>
          <cell r="E45">
            <v>223.5</v>
          </cell>
          <cell r="F45">
            <v>141.75</v>
          </cell>
          <cell r="G45">
            <v>160.12575854195237</v>
          </cell>
          <cell r="H45">
            <v>37</v>
          </cell>
          <cell r="I45">
            <v>41.238948537578672</v>
          </cell>
          <cell r="J45">
            <v>0.81081081081081086</v>
          </cell>
          <cell r="K45">
            <v>1</v>
          </cell>
          <cell r="L45">
            <v>0.35135135135135137</v>
          </cell>
          <cell r="M45">
            <v>0</v>
          </cell>
          <cell r="N45">
            <v>8.1081081081081086E-2</v>
          </cell>
          <cell r="O45">
            <v>2.7027027027027029E-2</v>
          </cell>
          <cell r="P45">
            <v>0.86486486486486491</v>
          </cell>
          <cell r="Q45">
            <v>2.7027027027027029E-2</v>
          </cell>
          <cell r="R45">
            <v>8.1081081081081086E-2</v>
          </cell>
          <cell r="S45">
            <v>2.7027027027027029E-2</v>
          </cell>
          <cell r="T45">
            <v>0.70270270270270274</v>
          </cell>
          <cell r="U45">
            <v>0</v>
          </cell>
          <cell r="V45">
            <v>2.7027027027027029E-2</v>
          </cell>
          <cell r="W45">
            <v>63</v>
          </cell>
          <cell r="X45">
            <v>44</v>
          </cell>
          <cell r="Y45">
            <v>0.69841269841269837</v>
          </cell>
          <cell r="Z45">
            <v>1</v>
          </cell>
          <cell r="AA45">
            <v>0.95238095238095233</v>
          </cell>
          <cell r="AB45">
            <v>0</v>
          </cell>
          <cell r="AC45">
            <v>0.12698412698412698</v>
          </cell>
          <cell r="AD45">
            <v>0</v>
          </cell>
          <cell r="AE45">
            <v>0.55555555555555558</v>
          </cell>
          <cell r="AF45">
            <v>4.7619047619047616E-2</v>
          </cell>
          <cell r="AG45">
            <v>0.3968253968253968</v>
          </cell>
          <cell r="AH45">
            <v>0</v>
          </cell>
          <cell r="AI45">
            <v>1</v>
          </cell>
          <cell r="AJ45">
            <v>0</v>
          </cell>
          <cell r="AK45">
            <v>0.1111111111111111</v>
          </cell>
          <cell r="AL45">
            <v>100</v>
          </cell>
          <cell r="AM45">
            <v>42.619474268789332</v>
          </cell>
          <cell r="AN45">
            <v>0.75461175461175456</v>
          </cell>
          <cell r="AO45">
            <v>1</v>
          </cell>
          <cell r="AP45">
            <v>0.65186615186615182</v>
          </cell>
          <cell r="AQ45">
            <v>0</v>
          </cell>
          <cell r="AR45">
            <v>0.10403260403260403</v>
          </cell>
          <cell r="AS45">
            <v>1.3513513513513514E-2</v>
          </cell>
          <cell r="AT45">
            <v>0.71021021021021025</v>
          </cell>
          <cell r="AU45">
            <v>3.7323037323037322E-2</v>
          </cell>
          <cell r="AV45">
            <v>0.23895323895323894</v>
          </cell>
          <cell r="AW45">
            <v>1.3513513513513514E-2</v>
          </cell>
          <cell r="AX45">
            <v>0.85135135135135132</v>
          </cell>
          <cell r="AY45">
            <v>0</v>
          </cell>
          <cell r="AZ45">
            <v>6.9069069069069067E-2</v>
          </cell>
          <cell r="BA45">
            <v>100</v>
          </cell>
          <cell r="BB45">
            <v>42.929788733592751</v>
          </cell>
          <cell r="BC45">
            <v>0.74197933519891701</v>
          </cell>
          <cell r="BD45">
            <v>1</v>
          </cell>
          <cell r="BE45">
            <v>0.71941584498594335</v>
          </cell>
          <cell r="BF45">
            <v>0</v>
          </cell>
          <cell r="BG45">
            <v>0.10919164554853386</v>
          </cell>
          <cell r="BH45">
            <v>1.0475947013480062E-2</v>
          </cell>
          <cell r="BI45">
            <v>0.67544694915427184</v>
          </cell>
          <cell r="BJ45">
            <v>3.963737370401519E-2</v>
          </cell>
          <cell r="BK45">
            <v>0.27443973012823292</v>
          </cell>
          <cell r="BL45">
            <v>1.0475947013480062E-2</v>
          </cell>
          <cell r="BM45">
            <v>0.88476458285171933</v>
          </cell>
          <cell r="BN45">
            <v>0</v>
          </cell>
          <cell r="BO45">
            <v>7.8519275958062032E-2</v>
          </cell>
          <cell r="BP45">
            <v>93</v>
          </cell>
          <cell r="BQ45">
            <v>31</v>
          </cell>
          <cell r="BR45">
            <v>30</v>
          </cell>
          <cell r="BS45">
            <v>0.967741935483871</v>
          </cell>
          <cell r="BT45">
            <v>62</v>
          </cell>
          <cell r="BU45">
            <v>57</v>
          </cell>
          <cell r="BV45">
            <v>0.91935483870967738</v>
          </cell>
          <cell r="BW45">
            <v>93</v>
          </cell>
          <cell r="BX45">
            <v>87</v>
          </cell>
          <cell r="BY45">
            <v>0.93548387096774188</v>
          </cell>
          <cell r="BZ45">
            <v>0.94354838709677424</v>
          </cell>
          <cell r="CA45">
            <v>0.61238996050123773</v>
          </cell>
          <cell r="CB45">
            <v>0.93811016320155294</v>
          </cell>
          <cell r="CC45">
            <v>30</v>
          </cell>
          <cell r="CD45">
            <v>26</v>
          </cell>
          <cell r="CE45">
            <v>0.8666666666666667</v>
          </cell>
          <cell r="CF45">
            <v>53</v>
          </cell>
          <cell r="CG45">
            <v>51</v>
          </cell>
          <cell r="CH45">
            <v>0.96226415094339623</v>
          </cell>
          <cell r="CI45">
            <v>83</v>
          </cell>
          <cell r="CJ45">
            <v>77</v>
          </cell>
          <cell r="CK45">
            <v>0.92771084337349397</v>
          </cell>
          <cell r="CL45">
            <v>0.91446540880503147</v>
          </cell>
          <cell r="CM45">
            <v>0.92520960628691085</v>
          </cell>
        </row>
        <row r="46">
          <cell r="A46" t="str">
            <v>Malawi_11</v>
          </cell>
          <cell r="B46" t="str">
            <v>Mal</v>
          </cell>
          <cell r="C46">
            <v>130.5</v>
          </cell>
          <cell r="D46" t="str">
            <v/>
          </cell>
          <cell r="E46">
            <v>130.5</v>
          </cell>
          <cell r="F46">
            <v>130.5</v>
          </cell>
          <cell r="G46">
            <v>130.5</v>
          </cell>
          <cell r="H46">
            <v>0</v>
          </cell>
          <cell r="I46" t="str">
            <v/>
          </cell>
          <cell r="J46" t="str">
            <v/>
          </cell>
          <cell r="K46" t="str">
            <v/>
          </cell>
          <cell r="L46" t="str">
            <v/>
          </cell>
          <cell r="M46" t="str">
            <v/>
          </cell>
          <cell r="N46" t="str">
            <v/>
          </cell>
          <cell r="O46" t="str">
            <v/>
          </cell>
          <cell r="P46" t="str">
            <v/>
          </cell>
          <cell r="Q46" t="str">
            <v/>
          </cell>
          <cell r="R46" t="str">
            <v/>
          </cell>
          <cell r="S46" t="str">
            <v/>
          </cell>
          <cell r="T46" t="str">
            <v/>
          </cell>
          <cell r="U46" t="str">
            <v/>
          </cell>
          <cell r="V46" t="str">
            <v/>
          </cell>
          <cell r="W46">
            <v>75</v>
          </cell>
          <cell r="X46">
            <v>54</v>
          </cell>
          <cell r="Y46">
            <v>0.72</v>
          </cell>
          <cell r="Z46">
            <v>0.46666666666666667</v>
          </cell>
          <cell r="AA46">
            <v>0.10666666666666667</v>
          </cell>
          <cell r="AB46">
            <v>0</v>
          </cell>
          <cell r="AC46">
            <v>1.3333333333333334E-2</v>
          </cell>
          <cell r="AD46">
            <v>2.6666666666666668E-2</v>
          </cell>
          <cell r="AE46">
            <v>2.6666666666666668E-2</v>
          </cell>
          <cell r="AF46">
            <v>6.6666666666666666E-2</v>
          </cell>
          <cell r="AG46">
            <v>0.68</v>
          </cell>
          <cell r="AH46">
            <v>0.22666666666666666</v>
          </cell>
          <cell r="AI46">
            <v>0.25333333333333335</v>
          </cell>
          <cell r="AJ46">
            <v>0</v>
          </cell>
          <cell r="AK46">
            <v>2.6666666666666668E-2</v>
          </cell>
          <cell r="AL46">
            <v>75</v>
          </cell>
          <cell r="AM46">
            <v>54</v>
          </cell>
          <cell r="AN46">
            <v>0.72</v>
          </cell>
          <cell r="AO46">
            <v>0.46666666666666667</v>
          </cell>
          <cell r="AP46">
            <v>0.10666666666666667</v>
          </cell>
          <cell r="AQ46">
            <v>0</v>
          </cell>
          <cell r="AR46">
            <v>1.3333333333333334E-2</v>
          </cell>
          <cell r="AS46">
            <v>2.6666666666666668E-2</v>
          </cell>
          <cell r="AT46">
            <v>2.6666666666666668E-2</v>
          </cell>
          <cell r="AU46">
            <v>6.6666666666666666E-2</v>
          </cell>
          <cell r="AV46">
            <v>0.68</v>
          </cell>
          <cell r="AW46">
            <v>0.22666666666666666</v>
          </cell>
          <cell r="AX46">
            <v>0.25333333333333335</v>
          </cell>
          <cell r="AY46">
            <v>0</v>
          </cell>
          <cell r="AZ46">
            <v>2.6666666666666668E-2</v>
          </cell>
          <cell r="BA46">
            <v>75</v>
          </cell>
          <cell r="BB46">
            <v>54</v>
          </cell>
          <cell r="BC46">
            <v>0.72</v>
          </cell>
          <cell r="BD46">
            <v>0.46666666666666667</v>
          </cell>
          <cell r="BE46">
            <v>0.10666666666666667</v>
          </cell>
          <cell r="BF46">
            <v>0</v>
          </cell>
          <cell r="BG46">
            <v>1.3333333333333334E-2</v>
          </cell>
          <cell r="BH46">
            <v>2.6666666666666668E-2</v>
          </cell>
          <cell r="BI46">
            <v>2.6666666666666668E-2</v>
          </cell>
          <cell r="BJ46">
            <v>6.6666666666666666E-2</v>
          </cell>
          <cell r="BK46">
            <v>0.68</v>
          </cell>
          <cell r="BL46">
            <v>0.22666666666666666</v>
          </cell>
          <cell r="BM46">
            <v>0.25333333333333335</v>
          </cell>
          <cell r="BN46">
            <v>0</v>
          </cell>
          <cell r="BO46">
            <v>2.6666666666666668E-2</v>
          </cell>
          <cell r="BP46">
            <v>72</v>
          </cell>
          <cell r="BQ46">
            <v>0</v>
          </cell>
          <cell r="BR46">
            <v>0</v>
          </cell>
          <cell r="BS46" t="str">
            <v/>
          </cell>
          <cell r="BT46">
            <v>72</v>
          </cell>
          <cell r="BU46">
            <v>57</v>
          </cell>
          <cell r="BV46">
            <v>0.79166666666666663</v>
          </cell>
          <cell r="BW46">
            <v>72</v>
          </cell>
          <cell r="BX46">
            <v>57</v>
          </cell>
          <cell r="BY46">
            <v>0.79166666666666663</v>
          </cell>
          <cell r="BZ46">
            <v>0.79166666666666663</v>
          </cell>
          <cell r="CA46">
            <v>0.9</v>
          </cell>
          <cell r="CB46">
            <v>0.79166666666666663</v>
          </cell>
          <cell r="CC46">
            <v>0</v>
          </cell>
          <cell r="CD46">
            <v>0</v>
          </cell>
          <cell r="CE46" t="str">
            <v/>
          </cell>
          <cell r="CF46">
            <v>0</v>
          </cell>
          <cell r="CG46">
            <v>0</v>
          </cell>
          <cell r="CH46" t="str">
            <v/>
          </cell>
          <cell r="CI46">
            <v>0</v>
          </cell>
          <cell r="CJ46">
            <v>0</v>
          </cell>
          <cell r="CK46" t="str">
            <v/>
          </cell>
          <cell r="CL46" t="str">
            <v/>
          </cell>
          <cell r="CM46" t="str">
            <v/>
          </cell>
        </row>
        <row r="47">
          <cell r="A47" t="str">
            <v>Malawi_12</v>
          </cell>
          <cell r="B47" t="str">
            <v>Mal</v>
          </cell>
          <cell r="C47">
            <v>147.5</v>
          </cell>
          <cell r="D47">
            <v>177</v>
          </cell>
          <cell r="E47">
            <v>142</v>
          </cell>
          <cell r="F47">
            <v>159.5</v>
          </cell>
          <cell r="G47">
            <v>153.90150767210335</v>
          </cell>
          <cell r="H47">
            <v>48</v>
          </cell>
          <cell r="I47">
            <v>34.229166666666664</v>
          </cell>
          <cell r="J47">
            <v>0.60416666666666663</v>
          </cell>
          <cell r="K47">
            <v>0.3125</v>
          </cell>
          <cell r="L47">
            <v>6.25E-2</v>
          </cell>
          <cell r="M47">
            <v>0.125</v>
          </cell>
          <cell r="N47">
            <v>0</v>
          </cell>
          <cell r="O47">
            <v>0</v>
          </cell>
          <cell r="P47">
            <v>0</v>
          </cell>
          <cell r="Q47">
            <v>0</v>
          </cell>
          <cell r="R47">
            <v>0.70833333333333337</v>
          </cell>
          <cell r="S47">
            <v>0.22916666666666666</v>
          </cell>
          <cell r="T47">
            <v>0.33333333333333331</v>
          </cell>
          <cell r="U47">
            <v>0</v>
          </cell>
          <cell r="V47">
            <v>6.25E-2</v>
          </cell>
          <cell r="W47">
            <v>56</v>
          </cell>
          <cell r="X47">
            <v>37</v>
          </cell>
          <cell r="Y47">
            <v>0.6607142857142857</v>
          </cell>
          <cell r="Z47">
            <v>0.5</v>
          </cell>
          <cell r="AA47">
            <v>0.19642857142857142</v>
          </cell>
          <cell r="AB47">
            <v>0.25</v>
          </cell>
          <cell r="AC47">
            <v>1.7857142857142856E-2</v>
          </cell>
          <cell r="AD47">
            <v>0</v>
          </cell>
          <cell r="AE47">
            <v>0</v>
          </cell>
          <cell r="AF47">
            <v>0</v>
          </cell>
          <cell r="AG47">
            <v>0.5357142857142857</v>
          </cell>
          <cell r="AH47">
            <v>0.26785714285714285</v>
          </cell>
          <cell r="AI47">
            <v>0.4642857142857143</v>
          </cell>
          <cell r="AJ47">
            <v>0</v>
          </cell>
          <cell r="AK47">
            <v>1.7857142857142856E-2</v>
          </cell>
          <cell r="AL47">
            <v>104</v>
          </cell>
          <cell r="AM47">
            <v>35.614583333333329</v>
          </cell>
          <cell r="AN47">
            <v>0.63244047619047616</v>
          </cell>
          <cell r="AO47">
            <v>0.40625</v>
          </cell>
          <cell r="AP47">
            <v>0.1294642857142857</v>
          </cell>
          <cell r="AQ47">
            <v>0.1875</v>
          </cell>
          <cell r="AR47">
            <v>8.9285714285714281E-3</v>
          </cell>
          <cell r="AS47">
            <v>0</v>
          </cell>
          <cell r="AT47">
            <v>0</v>
          </cell>
          <cell r="AU47">
            <v>0</v>
          </cell>
          <cell r="AV47">
            <v>0.62202380952380953</v>
          </cell>
          <cell r="AW47">
            <v>0.24851190476190477</v>
          </cell>
          <cell r="AX47">
            <v>0.39880952380952384</v>
          </cell>
          <cell r="AY47">
            <v>0</v>
          </cell>
          <cell r="AZ47">
            <v>4.0178571428571425E-2</v>
          </cell>
          <cell r="BA47">
            <v>104</v>
          </cell>
          <cell r="BB47">
            <v>36.057797309291814</v>
          </cell>
          <cell r="BC47">
            <v>0.64148565937330237</v>
          </cell>
          <cell r="BD47">
            <v>0.43624192318516058</v>
          </cell>
          <cell r="BE47">
            <v>0.15088708798940043</v>
          </cell>
          <cell r="BF47">
            <v>0.20749461545677372</v>
          </cell>
          <cell r="BG47">
            <v>1.1784945065253388E-2</v>
          </cell>
          <cell r="BH47">
            <v>0</v>
          </cell>
          <cell r="BI47">
            <v>0</v>
          </cell>
          <cell r="BJ47">
            <v>0</v>
          </cell>
          <cell r="BK47">
            <v>0.59441219770255049</v>
          </cell>
          <cell r="BL47">
            <v>0.25470071430804897</v>
          </cell>
          <cell r="BM47">
            <v>0.41975626381185821</v>
          </cell>
          <cell r="BN47">
            <v>0</v>
          </cell>
          <cell r="BO47">
            <v>3.3037637336866529E-2</v>
          </cell>
          <cell r="BP47">
            <v>90</v>
          </cell>
          <cell r="BQ47">
            <v>38</v>
          </cell>
          <cell r="BR47">
            <v>37</v>
          </cell>
          <cell r="BS47">
            <v>0.97368421052631582</v>
          </cell>
          <cell r="BT47">
            <v>52</v>
          </cell>
          <cell r="BU47">
            <v>41</v>
          </cell>
          <cell r="BV47">
            <v>0.78846153846153844</v>
          </cell>
          <cell r="BW47">
            <v>90</v>
          </cell>
          <cell r="BX47">
            <v>78</v>
          </cell>
          <cell r="BY47">
            <v>0.8666666666666667</v>
          </cell>
          <cell r="BZ47">
            <v>0.88107287449392713</v>
          </cell>
          <cell r="CA47">
            <v>0.65995692365418979</v>
          </cell>
          <cell r="CB47">
            <v>0.85144522567943648</v>
          </cell>
          <cell r="CC47">
            <v>0</v>
          </cell>
          <cell r="CD47">
            <v>0</v>
          </cell>
          <cell r="CE47" t="str">
            <v/>
          </cell>
          <cell r="CF47">
            <v>0</v>
          </cell>
          <cell r="CG47">
            <v>0</v>
          </cell>
          <cell r="CH47" t="str">
            <v/>
          </cell>
          <cell r="CI47">
            <v>0</v>
          </cell>
          <cell r="CJ47">
            <v>0</v>
          </cell>
          <cell r="CK47" t="str">
            <v/>
          </cell>
          <cell r="CL47" t="str">
            <v/>
          </cell>
          <cell r="CM47" t="str">
            <v/>
          </cell>
        </row>
        <row r="48">
          <cell r="A48" t="str">
            <v>Malawi_13</v>
          </cell>
          <cell r="B48" t="str">
            <v>Mal</v>
          </cell>
          <cell r="C48">
            <v>191.5</v>
          </cell>
          <cell r="D48">
            <v>241.5</v>
          </cell>
          <cell r="E48">
            <v>146.5</v>
          </cell>
          <cell r="F48">
            <v>194</v>
          </cell>
          <cell r="G48">
            <v>182.32903535069374</v>
          </cell>
          <cell r="H48">
            <v>51</v>
          </cell>
          <cell r="I48">
            <v>38.588235294117645</v>
          </cell>
          <cell r="J48">
            <v>0.60784313725490191</v>
          </cell>
          <cell r="K48">
            <v>0.27450980392156865</v>
          </cell>
          <cell r="L48">
            <v>3.9215686274509803E-2</v>
          </cell>
          <cell r="M48">
            <v>0.21568627450980393</v>
          </cell>
          <cell r="N48">
            <v>0</v>
          </cell>
          <cell r="O48">
            <v>7.8431372549019607E-2</v>
          </cell>
          <cell r="P48">
            <v>0</v>
          </cell>
          <cell r="Q48">
            <v>0</v>
          </cell>
          <cell r="R48">
            <v>0.92156862745098034</v>
          </cell>
          <cell r="S48">
            <v>3.9215686274509803E-2</v>
          </cell>
          <cell r="T48">
            <v>0.29411764705882354</v>
          </cell>
          <cell r="U48">
            <v>0</v>
          </cell>
          <cell r="V48">
            <v>5.8823529411764705E-2</v>
          </cell>
          <cell r="W48">
            <v>52</v>
          </cell>
          <cell r="X48">
            <v>30</v>
          </cell>
          <cell r="Y48">
            <v>0.57692307692307687</v>
          </cell>
          <cell r="Z48">
            <v>0.32692307692307693</v>
          </cell>
          <cell r="AA48">
            <v>7.6923076923076927E-2</v>
          </cell>
          <cell r="AB48">
            <v>0.15384615384615385</v>
          </cell>
          <cell r="AC48">
            <v>1.9230769230769232E-2</v>
          </cell>
          <cell r="AD48">
            <v>3.8461538461538464E-2</v>
          </cell>
          <cell r="AE48">
            <v>0</v>
          </cell>
          <cell r="AF48">
            <v>7.6923076923076927E-2</v>
          </cell>
          <cell r="AG48">
            <v>0.86538461538461542</v>
          </cell>
          <cell r="AH48">
            <v>5.7692307692307696E-2</v>
          </cell>
          <cell r="AI48">
            <v>0.23076923076923078</v>
          </cell>
          <cell r="AJ48">
            <v>0</v>
          </cell>
          <cell r="AK48">
            <v>3.8461538461538464E-2</v>
          </cell>
          <cell r="AL48">
            <v>103</v>
          </cell>
          <cell r="AM48">
            <v>34.294117647058826</v>
          </cell>
          <cell r="AN48">
            <v>0.59238310708898934</v>
          </cell>
          <cell r="AO48">
            <v>0.30071644042232282</v>
          </cell>
          <cell r="AP48">
            <v>5.8069381598793365E-2</v>
          </cell>
          <cell r="AQ48">
            <v>0.18476621417797889</v>
          </cell>
          <cell r="AR48">
            <v>9.6153846153846159E-3</v>
          </cell>
          <cell r="AS48">
            <v>5.8446455505279035E-2</v>
          </cell>
          <cell r="AT48">
            <v>0</v>
          </cell>
          <cell r="AU48">
            <v>3.8461538461538464E-2</v>
          </cell>
          <cell r="AV48">
            <v>0.89347662141779782</v>
          </cell>
          <cell r="AW48">
            <v>4.8453996983408749E-2</v>
          </cell>
          <cell r="AX48">
            <v>0.26244343891402716</v>
          </cell>
          <cell r="AY48">
            <v>0</v>
          </cell>
          <cell r="AZ48">
            <v>4.8642533936651584E-2</v>
          </cell>
          <cell r="BA48">
            <v>103</v>
          </cell>
          <cell r="BB48">
            <v>33.239033536347542</v>
          </cell>
          <cell r="BC48">
            <v>0.58858450781438787</v>
          </cell>
          <cell r="BD48">
            <v>0.30715552943658642</v>
          </cell>
          <cell r="BE48">
            <v>6.2701819738551351E-2</v>
          </cell>
          <cell r="BF48">
            <v>0.17716901562877579</v>
          </cell>
          <cell r="BG48">
            <v>1.1977928066661189E-2</v>
          </cell>
          <cell r="BH48">
            <v>5.3536071077135566E-2</v>
          </cell>
          <cell r="BI48">
            <v>0</v>
          </cell>
          <cell r="BJ48">
            <v>4.7911712266644757E-2</v>
          </cell>
          <cell r="BK48">
            <v>0.88657428858955845</v>
          </cell>
          <cell r="BL48">
            <v>5.0723891671890162E-2</v>
          </cell>
          <cell r="BM48">
            <v>0.25466094283923374</v>
          </cell>
          <cell r="BN48">
            <v>0</v>
          </cell>
          <cell r="BO48">
            <v>4.6141017341182269E-2</v>
          </cell>
          <cell r="BP48">
            <v>99</v>
          </cell>
          <cell r="BQ48">
            <v>48</v>
          </cell>
          <cell r="BR48">
            <v>47</v>
          </cell>
          <cell r="BS48">
            <v>0.97916666666666663</v>
          </cell>
          <cell r="BT48">
            <v>51</v>
          </cell>
          <cell r="BU48">
            <v>37</v>
          </cell>
          <cell r="BV48">
            <v>0.72549019607843135</v>
          </cell>
          <cell r="BW48">
            <v>99</v>
          </cell>
          <cell r="BX48">
            <v>84</v>
          </cell>
          <cell r="BY48">
            <v>0.84848484848484851</v>
          </cell>
          <cell r="BZ48">
            <v>0.85232843137254899</v>
          </cell>
          <cell r="CA48">
            <v>0.62285225946638179</v>
          </cell>
          <cell r="CB48">
            <v>0.82116370378732717</v>
          </cell>
          <cell r="CC48">
            <v>0</v>
          </cell>
          <cell r="CD48">
            <v>0</v>
          </cell>
          <cell r="CE48" t="str">
            <v/>
          </cell>
          <cell r="CF48">
            <v>0</v>
          </cell>
          <cell r="CG48">
            <v>0</v>
          </cell>
          <cell r="CH48" t="str">
            <v/>
          </cell>
          <cell r="CI48">
            <v>0</v>
          </cell>
          <cell r="CJ48">
            <v>0</v>
          </cell>
          <cell r="CK48" t="str">
            <v/>
          </cell>
          <cell r="CL48" t="str">
            <v/>
          </cell>
          <cell r="CM48" t="str">
            <v/>
          </cell>
        </row>
        <row r="49">
          <cell r="A49" t="str">
            <v>Malawi_14</v>
          </cell>
          <cell r="B49" t="str">
            <v>Mal</v>
          </cell>
          <cell r="C49">
            <v>217</v>
          </cell>
          <cell r="D49" t="str">
            <v/>
          </cell>
          <cell r="E49">
            <v>217</v>
          </cell>
          <cell r="F49">
            <v>217</v>
          </cell>
          <cell r="G49">
            <v>217</v>
          </cell>
          <cell r="H49">
            <v>0</v>
          </cell>
          <cell r="I49" t="str">
            <v/>
          </cell>
          <cell r="J49" t="str">
            <v/>
          </cell>
          <cell r="K49" t="str">
            <v/>
          </cell>
          <cell r="L49" t="str">
            <v/>
          </cell>
          <cell r="M49" t="str">
            <v/>
          </cell>
          <cell r="N49" t="str">
            <v/>
          </cell>
          <cell r="O49" t="str">
            <v/>
          </cell>
          <cell r="P49" t="str">
            <v/>
          </cell>
          <cell r="Q49" t="str">
            <v/>
          </cell>
          <cell r="R49" t="str">
            <v/>
          </cell>
          <cell r="S49" t="str">
            <v/>
          </cell>
          <cell r="T49" t="str">
            <v/>
          </cell>
          <cell r="U49" t="str">
            <v/>
          </cell>
          <cell r="V49" t="str">
            <v/>
          </cell>
          <cell r="W49">
            <v>101</v>
          </cell>
          <cell r="X49">
            <v>66</v>
          </cell>
          <cell r="Y49">
            <v>0.65346534653465349</v>
          </cell>
          <cell r="Z49">
            <v>0.43564356435643564</v>
          </cell>
          <cell r="AA49">
            <v>2.9702970297029702E-2</v>
          </cell>
          <cell r="AB49">
            <v>0.20792079207920791</v>
          </cell>
          <cell r="AC49">
            <v>0</v>
          </cell>
          <cell r="AD49">
            <v>0</v>
          </cell>
          <cell r="AE49">
            <v>0</v>
          </cell>
          <cell r="AF49">
            <v>2.9702970297029702E-2</v>
          </cell>
          <cell r="AG49">
            <v>0.84158415841584155</v>
          </cell>
          <cell r="AH49">
            <v>0.10891089108910891</v>
          </cell>
          <cell r="AI49">
            <v>0.29702970297029702</v>
          </cell>
          <cell r="AJ49">
            <v>0</v>
          </cell>
          <cell r="AK49">
            <v>0</v>
          </cell>
          <cell r="AL49">
            <v>101</v>
          </cell>
          <cell r="AM49">
            <v>66</v>
          </cell>
          <cell r="AN49">
            <v>0.65346534653465349</v>
          </cell>
          <cell r="AO49">
            <v>0.43564356435643564</v>
          </cell>
          <cell r="AP49">
            <v>2.9702970297029702E-2</v>
          </cell>
          <cell r="AQ49">
            <v>0.20792079207920791</v>
          </cell>
          <cell r="AR49">
            <v>0</v>
          </cell>
          <cell r="AS49">
            <v>0</v>
          </cell>
          <cell r="AT49">
            <v>0</v>
          </cell>
          <cell r="AU49">
            <v>2.9702970297029702E-2</v>
          </cell>
          <cell r="AV49">
            <v>0.84158415841584155</v>
          </cell>
          <cell r="AW49">
            <v>0.10891089108910891</v>
          </cell>
          <cell r="AX49">
            <v>0.29702970297029702</v>
          </cell>
          <cell r="AY49">
            <v>0</v>
          </cell>
          <cell r="AZ49">
            <v>0</v>
          </cell>
          <cell r="BA49">
            <v>101</v>
          </cell>
          <cell r="BB49">
            <v>66</v>
          </cell>
          <cell r="BC49">
            <v>0.65346534653465349</v>
          </cell>
          <cell r="BD49">
            <v>0.43564356435643564</v>
          </cell>
          <cell r="BE49">
            <v>2.9702970297029702E-2</v>
          </cell>
          <cell r="BF49">
            <v>0.20792079207920791</v>
          </cell>
          <cell r="BG49">
            <v>0</v>
          </cell>
          <cell r="BH49">
            <v>0</v>
          </cell>
          <cell r="BI49">
            <v>0</v>
          </cell>
          <cell r="BJ49">
            <v>2.9702970297029702E-2</v>
          </cell>
          <cell r="BK49">
            <v>0.84158415841584155</v>
          </cell>
          <cell r="BL49">
            <v>0.10891089108910891</v>
          </cell>
          <cell r="BM49">
            <v>0.29702970297029702</v>
          </cell>
          <cell r="BN49">
            <v>0</v>
          </cell>
          <cell r="BO49">
            <v>0</v>
          </cell>
          <cell r="BP49">
            <v>97</v>
          </cell>
          <cell r="BQ49">
            <v>0</v>
          </cell>
          <cell r="BR49">
            <v>0</v>
          </cell>
          <cell r="BS49" t="str">
            <v/>
          </cell>
          <cell r="BT49">
            <v>97</v>
          </cell>
          <cell r="BU49">
            <v>69</v>
          </cell>
          <cell r="BV49">
            <v>0.71134020618556704</v>
          </cell>
          <cell r="BW49">
            <v>97</v>
          </cell>
          <cell r="BX49">
            <v>69</v>
          </cell>
          <cell r="BY49">
            <v>0.71134020618556704</v>
          </cell>
          <cell r="BZ49">
            <v>0.71134020618556704</v>
          </cell>
          <cell r="CA49">
            <v>0.9</v>
          </cell>
          <cell r="CB49">
            <v>0.71134020618556704</v>
          </cell>
          <cell r="CC49">
            <v>0</v>
          </cell>
          <cell r="CD49">
            <v>0</v>
          </cell>
          <cell r="CE49" t="str">
            <v/>
          </cell>
          <cell r="CF49">
            <v>0</v>
          </cell>
          <cell r="CG49">
            <v>0</v>
          </cell>
          <cell r="CH49" t="str">
            <v/>
          </cell>
          <cell r="CI49">
            <v>0</v>
          </cell>
          <cell r="CJ49">
            <v>0</v>
          </cell>
          <cell r="CK49" t="str">
            <v/>
          </cell>
          <cell r="CL49" t="str">
            <v/>
          </cell>
          <cell r="CM49" t="str">
            <v/>
          </cell>
        </row>
        <row r="50">
          <cell r="A50" t="str">
            <v>Malawi_15</v>
          </cell>
          <cell r="B50" t="str">
            <v>Mal</v>
          </cell>
          <cell r="C50">
            <v>175</v>
          </cell>
          <cell r="D50" t="str">
            <v/>
          </cell>
          <cell r="E50">
            <v>175</v>
          </cell>
          <cell r="F50">
            <v>175</v>
          </cell>
          <cell r="G50">
            <v>175</v>
          </cell>
          <cell r="H50">
            <v>52</v>
          </cell>
          <cell r="I50">
            <v>35.21153846153846</v>
          </cell>
          <cell r="J50">
            <v>0.75</v>
          </cell>
          <cell r="K50">
            <v>0.15384615384615385</v>
          </cell>
          <cell r="L50">
            <v>0</v>
          </cell>
          <cell r="M50">
            <v>0.13461538461538461</v>
          </cell>
          <cell r="N50">
            <v>0</v>
          </cell>
          <cell r="O50">
            <v>0.25</v>
          </cell>
          <cell r="P50">
            <v>0</v>
          </cell>
          <cell r="Q50">
            <v>1.9230769230769232E-2</v>
          </cell>
          <cell r="R50">
            <v>0.84615384615384615</v>
          </cell>
          <cell r="S50">
            <v>0.13461538461538461</v>
          </cell>
          <cell r="T50">
            <v>0.48076923076923078</v>
          </cell>
          <cell r="U50">
            <v>0</v>
          </cell>
          <cell r="V50">
            <v>3.8461538461538464E-2</v>
          </cell>
          <cell r="W50">
            <v>49</v>
          </cell>
          <cell r="X50">
            <v>35</v>
          </cell>
          <cell r="Y50">
            <v>0.7142857142857143</v>
          </cell>
          <cell r="Z50">
            <v>0.18367346938775511</v>
          </cell>
          <cell r="AA50">
            <v>0.40816326530612246</v>
          </cell>
          <cell r="AB50">
            <v>0.22448979591836735</v>
          </cell>
          <cell r="AC50">
            <v>2.0408163265306121E-2</v>
          </cell>
          <cell r="AD50">
            <v>0.10204081632653061</v>
          </cell>
          <cell r="AE50">
            <v>2.0408163265306121E-2</v>
          </cell>
          <cell r="AF50">
            <v>0.38775510204081631</v>
          </cell>
          <cell r="AG50">
            <v>0.51020408163265307</v>
          </cell>
          <cell r="AH50">
            <v>8.1632653061224483E-2</v>
          </cell>
          <cell r="AI50">
            <v>0.34693877551020408</v>
          </cell>
          <cell r="AJ50">
            <v>0</v>
          </cell>
          <cell r="AK50">
            <v>6.1224489795918366E-2</v>
          </cell>
          <cell r="AL50">
            <v>101</v>
          </cell>
          <cell r="AM50">
            <v>35.105769230769226</v>
          </cell>
          <cell r="AN50">
            <v>0.73214285714285721</v>
          </cell>
          <cell r="AO50">
            <v>0.16875981161695447</v>
          </cell>
          <cell r="AP50">
            <v>0.20408163265306123</v>
          </cell>
          <cell r="AQ50">
            <v>0.17955259026687598</v>
          </cell>
          <cell r="AR50">
            <v>1.020408163265306E-2</v>
          </cell>
          <cell r="AS50">
            <v>0.17602040816326531</v>
          </cell>
          <cell r="AT50">
            <v>1.020408163265306E-2</v>
          </cell>
          <cell r="AU50">
            <v>0.20349293563579277</v>
          </cell>
          <cell r="AV50">
            <v>0.67817896389324961</v>
          </cell>
          <cell r="AW50">
            <v>0.10812401883830455</v>
          </cell>
          <cell r="AX50">
            <v>0.41385400313971743</v>
          </cell>
          <cell r="AY50">
            <v>0</v>
          </cell>
          <cell r="AZ50">
            <v>4.9843014128728415E-2</v>
          </cell>
          <cell r="BA50">
            <v>101</v>
          </cell>
          <cell r="BB50">
            <v>35.147617409631899</v>
          </cell>
          <cell r="BC50">
            <v>0.73920813409369757</v>
          </cell>
          <cell r="BD50">
            <v>0.16285914075691196</v>
          </cell>
          <cell r="BE50">
            <v>0.12333561035774242</v>
          </cell>
          <cell r="BF50">
            <v>0.16177293728069519</v>
          </cell>
          <cell r="BG50">
            <v>6.1667805178871205E-3</v>
          </cell>
          <cell r="BH50">
            <v>0.20529084124531838</v>
          </cell>
          <cell r="BI50">
            <v>6.1667805178871205E-3</v>
          </cell>
          <cell r="BJ50">
            <v>0.13058859435184628</v>
          </cell>
          <cell r="BK50">
            <v>0.74463915147478121</v>
          </cell>
          <cell r="BL50">
            <v>0.11860547365548535</v>
          </cell>
          <cell r="BM50">
            <v>0.44032938160385565</v>
          </cell>
          <cell r="BN50">
            <v>0</v>
          </cell>
          <cell r="BO50">
            <v>4.5339870577643326E-2</v>
          </cell>
          <cell r="BP50">
            <v>96</v>
          </cell>
          <cell r="BQ50">
            <v>50</v>
          </cell>
          <cell r="BR50">
            <v>50</v>
          </cell>
          <cell r="BS50">
            <v>1</v>
          </cell>
          <cell r="BT50">
            <v>46</v>
          </cell>
          <cell r="BU50">
            <v>38</v>
          </cell>
          <cell r="BV50">
            <v>0.82608695652173914</v>
          </cell>
          <cell r="BW50">
            <v>96</v>
          </cell>
          <cell r="BX50">
            <v>88</v>
          </cell>
          <cell r="BY50">
            <v>0.91666666666666663</v>
          </cell>
          <cell r="BZ50">
            <v>0.91304347826086962</v>
          </cell>
          <cell r="CA50">
            <v>0.30217224537646892</v>
          </cell>
          <cell r="CB50">
            <v>0.94744830515191847</v>
          </cell>
          <cell r="CC50">
            <v>0</v>
          </cell>
          <cell r="CD50">
            <v>0</v>
          </cell>
          <cell r="CE50" t="str">
            <v/>
          </cell>
          <cell r="CF50">
            <v>0</v>
          </cell>
          <cell r="CG50">
            <v>0</v>
          </cell>
          <cell r="CH50" t="str">
            <v/>
          </cell>
          <cell r="CI50">
            <v>0</v>
          </cell>
          <cell r="CJ50">
            <v>0</v>
          </cell>
          <cell r="CK50" t="str">
            <v/>
          </cell>
          <cell r="CL50" t="str">
            <v/>
          </cell>
          <cell r="CM50" t="str">
            <v/>
          </cell>
        </row>
        <row r="51">
          <cell r="A51" t="str">
            <v>Malawi_16</v>
          </cell>
          <cell r="B51" t="str">
            <v>Mal</v>
          </cell>
          <cell r="C51" t="str">
            <v/>
          </cell>
          <cell r="D51" t="str">
            <v/>
          </cell>
          <cell r="E51" t="str">
            <v/>
          </cell>
          <cell r="F51" t="str">
            <v/>
          </cell>
          <cell r="G51" t="e">
            <v>#DIV/0!</v>
          </cell>
          <cell r="H51">
            <v>0</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v>31</v>
          </cell>
          <cell r="X51">
            <v>20</v>
          </cell>
          <cell r="Y51">
            <v>0.64516129032258063</v>
          </cell>
          <cell r="Z51">
            <v>0.67741935483870963</v>
          </cell>
          <cell r="AA51">
            <v>0</v>
          </cell>
          <cell r="AB51">
            <v>0</v>
          </cell>
          <cell r="AC51">
            <v>0</v>
          </cell>
          <cell r="AD51">
            <v>0</v>
          </cell>
          <cell r="AE51">
            <v>0</v>
          </cell>
          <cell r="AF51">
            <v>0</v>
          </cell>
          <cell r="AG51">
            <v>1</v>
          </cell>
          <cell r="AH51">
            <v>0</v>
          </cell>
          <cell r="AI51">
            <v>0</v>
          </cell>
          <cell r="AJ51">
            <v>0</v>
          </cell>
          <cell r="AK51">
            <v>0</v>
          </cell>
          <cell r="AL51">
            <v>31</v>
          </cell>
          <cell r="AM51">
            <v>20</v>
          </cell>
          <cell r="AN51">
            <v>0.64516129032258063</v>
          </cell>
          <cell r="AO51">
            <v>0.67741935483870963</v>
          </cell>
          <cell r="AP51">
            <v>0</v>
          </cell>
          <cell r="AQ51">
            <v>0</v>
          </cell>
          <cell r="AR51">
            <v>0</v>
          </cell>
          <cell r="AS51">
            <v>0</v>
          </cell>
          <cell r="AT51">
            <v>0</v>
          </cell>
          <cell r="AU51">
            <v>0</v>
          </cell>
          <cell r="AV51">
            <v>1</v>
          </cell>
          <cell r="AW51">
            <v>0</v>
          </cell>
          <cell r="AX51">
            <v>0</v>
          </cell>
          <cell r="AY51">
            <v>0</v>
          </cell>
          <cell r="AZ51">
            <v>0</v>
          </cell>
          <cell r="BA51">
            <v>31</v>
          </cell>
          <cell r="BB51">
            <v>20</v>
          </cell>
          <cell r="BC51">
            <v>0.64516129032258063</v>
          </cell>
          <cell r="BD51">
            <v>0.67741935483870963</v>
          </cell>
          <cell r="BE51">
            <v>0</v>
          </cell>
          <cell r="BF51">
            <v>0</v>
          </cell>
          <cell r="BG51">
            <v>0</v>
          </cell>
          <cell r="BH51">
            <v>0</v>
          </cell>
          <cell r="BI51">
            <v>0</v>
          </cell>
          <cell r="BJ51">
            <v>0</v>
          </cell>
          <cell r="BK51">
            <v>1</v>
          </cell>
          <cell r="BL51">
            <v>0</v>
          </cell>
          <cell r="BM51">
            <v>0</v>
          </cell>
          <cell r="BN51">
            <v>0</v>
          </cell>
          <cell r="BO51">
            <v>0</v>
          </cell>
          <cell r="BP51">
            <v>31</v>
          </cell>
          <cell r="BQ51">
            <v>0</v>
          </cell>
          <cell r="BR51">
            <v>0</v>
          </cell>
          <cell r="BS51" t="str">
            <v/>
          </cell>
          <cell r="BT51">
            <v>31</v>
          </cell>
          <cell r="BU51">
            <v>21</v>
          </cell>
          <cell r="BV51">
            <v>0.67741935483870963</v>
          </cell>
          <cell r="BW51">
            <v>31</v>
          </cell>
          <cell r="BX51">
            <v>21</v>
          </cell>
          <cell r="BY51">
            <v>0.67741935483870963</v>
          </cell>
          <cell r="BZ51">
            <v>0.67741935483870963</v>
          </cell>
          <cell r="CA51">
            <v>0.9</v>
          </cell>
          <cell r="CB51">
            <v>0.67741935483870963</v>
          </cell>
          <cell r="CC51">
            <v>0</v>
          </cell>
          <cell r="CD51">
            <v>0</v>
          </cell>
          <cell r="CE51" t="str">
            <v/>
          </cell>
          <cell r="CF51">
            <v>0</v>
          </cell>
          <cell r="CG51">
            <v>0</v>
          </cell>
          <cell r="CH51" t="str">
            <v/>
          </cell>
          <cell r="CI51">
            <v>0</v>
          </cell>
          <cell r="CJ51">
            <v>0</v>
          </cell>
          <cell r="CK51" t="str">
            <v/>
          </cell>
          <cell r="CL51" t="str">
            <v/>
          </cell>
          <cell r="CM51" t="str">
            <v/>
          </cell>
        </row>
        <row r="52">
          <cell r="A52" t="str">
            <v>Malawi_17</v>
          </cell>
          <cell r="B52" t="str">
            <v>Mal</v>
          </cell>
          <cell r="C52">
            <v>181</v>
          </cell>
          <cell r="D52">
            <v>170</v>
          </cell>
          <cell r="E52">
            <v>188</v>
          </cell>
          <cell r="F52">
            <v>179</v>
          </cell>
          <cell r="G52">
            <v>175.45658360714276</v>
          </cell>
          <cell r="H52">
            <v>51</v>
          </cell>
          <cell r="I52">
            <v>37.235294117647058</v>
          </cell>
          <cell r="J52">
            <v>0.70588235294117652</v>
          </cell>
          <cell r="K52">
            <v>0.17647058823529413</v>
          </cell>
          <cell r="L52">
            <v>0.21568627450980393</v>
          </cell>
          <cell r="M52">
            <v>0</v>
          </cell>
          <cell r="N52">
            <v>3.9215686274509803E-2</v>
          </cell>
          <cell r="O52">
            <v>7.8431372549019607E-2</v>
          </cell>
          <cell r="P52">
            <v>0</v>
          </cell>
          <cell r="Q52">
            <v>0</v>
          </cell>
          <cell r="R52">
            <v>0.62745098039215685</v>
          </cell>
          <cell r="S52">
            <v>0.17647058823529413</v>
          </cell>
          <cell r="T52">
            <v>0.27450980392156865</v>
          </cell>
          <cell r="U52">
            <v>0</v>
          </cell>
          <cell r="V52">
            <v>3.9215686274509803E-2</v>
          </cell>
          <cell r="W52">
            <v>51</v>
          </cell>
          <cell r="X52">
            <v>27</v>
          </cell>
          <cell r="Y52">
            <v>0.52941176470588236</v>
          </cell>
          <cell r="Z52">
            <v>0.58823529411764708</v>
          </cell>
          <cell r="AA52">
            <v>0.39215686274509803</v>
          </cell>
          <cell r="AB52">
            <v>0</v>
          </cell>
          <cell r="AC52">
            <v>5.8823529411764705E-2</v>
          </cell>
          <cell r="AD52">
            <v>1.9607843137254902E-2</v>
          </cell>
          <cell r="AE52">
            <v>0</v>
          </cell>
          <cell r="AF52">
            <v>3.9215686274509803E-2</v>
          </cell>
          <cell r="AG52">
            <v>0.58823529411764708</v>
          </cell>
          <cell r="AH52">
            <v>9.8039215686274508E-2</v>
          </cell>
          <cell r="AI52">
            <v>0.15686274509803921</v>
          </cell>
          <cell r="AJ52">
            <v>0</v>
          </cell>
          <cell r="AK52">
            <v>9.8039215686274508E-2</v>
          </cell>
          <cell r="AL52">
            <v>102</v>
          </cell>
          <cell r="AM52">
            <v>32.117647058823529</v>
          </cell>
          <cell r="AN52">
            <v>0.61764705882352944</v>
          </cell>
          <cell r="AO52">
            <v>0.38235294117647062</v>
          </cell>
          <cell r="AP52">
            <v>0.30392156862745101</v>
          </cell>
          <cell r="AQ52">
            <v>0</v>
          </cell>
          <cell r="AR52">
            <v>4.9019607843137254E-2</v>
          </cell>
          <cell r="AS52">
            <v>4.9019607843137254E-2</v>
          </cell>
          <cell r="AT52">
            <v>0</v>
          </cell>
          <cell r="AU52">
            <v>1.9607843137254902E-2</v>
          </cell>
          <cell r="AV52">
            <v>0.60784313725490202</v>
          </cell>
          <cell r="AW52">
            <v>0.13725490196078433</v>
          </cell>
          <cell r="AX52">
            <v>0.21568627450980393</v>
          </cell>
          <cell r="AY52">
            <v>0</v>
          </cell>
          <cell r="AZ52">
            <v>6.8627450980392163E-2</v>
          </cell>
          <cell r="BA52">
            <v>102</v>
          </cell>
          <cell r="BB52">
            <v>34.132530890056074</v>
          </cell>
          <cell r="BC52">
            <v>0.65238643522409057</v>
          </cell>
          <cell r="BD52">
            <v>0.30129439624182802</v>
          </cell>
          <cell r="BE52">
            <v>0.26918219222688988</v>
          </cell>
          <cell r="BF52">
            <v>0</v>
          </cell>
          <cell r="BG52">
            <v>4.5159677131963796E-2</v>
          </cell>
          <cell r="BH52">
            <v>6.0599399976657614E-2</v>
          </cell>
          <cell r="BI52">
            <v>0</v>
          </cell>
          <cell r="BJ52">
            <v>1.1887981714907991E-2</v>
          </cell>
          <cell r="BK52">
            <v>0.61556299867724884</v>
          </cell>
          <cell r="BL52">
            <v>0.15269462480547813</v>
          </cell>
          <cell r="BM52">
            <v>0.23884585877684467</v>
          </cell>
          <cell r="BN52">
            <v>0</v>
          </cell>
          <cell r="BO52">
            <v>5.7047658846871789E-2</v>
          </cell>
          <cell r="BP52">
            <v>99</v>
          </cell>
          <cell r="BQ52">
            <v>48</v>
          </cell>
          <cell r="BR52">
            <v>45</v>
          </cell>
          <cell r="BS52">
            <v>0.9375</v>
          </cell>
          <cell r="BT52">
            <v>51</v>
          </cell>
          <cell r="BU52">
            <v>42</v>
          </cell>
          <cell r="BV52">
            <v>0.82352941176470584</v>
          </cell>
          <cell r="BW52">
            <v>99</v>
          </cell>
          <cell r="BX52">
            <v>87</v>
          </cell>
          <cell r="BY52">
            <v>0.87878787878787878</v>
          </cell>
          <cell r="BZ52">
            <v>0.88051470588235292</v>
          </cell>
          <cell r="CA52">
            <v>0.30314353373015379</v>
          </cell>
          <cell r="CB52">
            <v>0.90295055314104866</v>
          </cell>
          <cell r="CC52">
            <v>0</v>
          </cell>
          <cell r="CD52">
            <v>0</v>
          </cell>
          <cell r="CE52" t="str">
            <v/>
          </cell>
          <cell r="CF52">
            <v>0</v>
          </cell>
          <cell r="CG52">
            <v>0</v>
          </cell>
          <cell r="CH52" t="str">
            <v/>
          </cell>
          <cell r="CI52">
            <v>0</v>
          </cell>
          <cell r="CJ52">
            <v>0</v>
          </cell>
          <cell r="CK52" t="str">
            <v/>
          </cell>
          <cell r="CL52" t="str">
            <v/>
          </cell>
          <cell r="CM52" t="str">
            <v/>
          </cell>
        </row>
        <row r="53">
          <cell r="A53" t="str">
            <v>Malawi_18</v>
          </cell>
          <cell r="B53" t="str">
            <v>Mal</v>
          </cell>
          <cell r="C53">
            <v>168.5</v>
          </cell>
          <cell r="D53">
            <v>178</v>
          </cell>
          <cell r="E53">
            <v>154</v>
          </cell>
          <cell r="F53">
            <v>166</v>
          </cell>
          <cell r="G53">
            <v>164.56605194083022</v>
          </cell>
          <cell r="H53">
            <v>53</v>
          </cell>
          <cell r="I53">
            <v>37.528301886792455</v>
          </cell>
          <cell r="J53">
            <v>0.45283018867924529</v>
          </cell>
          <cell r="K53">
            <v>0.15094339622641509</v>
          </cell>
          <cell r="L53">
            <v>0.18867924528301888</v>
          </cell>
          <cell r="M53">
            <v>0.13207547169811321</v>
          </cell>
          <cell r="N53">
            <v>3.7735849056603772E-2</v>
          </cell>
          <cell r="O53">
            <v>9.4339622641509441E-2</v>
          </cell>
          <cell r="P53">
            <v>1.8867924528301886E-2</v>
          </cell>
          <cell r="Q53">
            <v>7.5471698113207544E-2</v>
          </cell>
          <cell r="R53">
            <v>0.64150943396226412</v>
          </cell>
          <cell r="S53">
            <v>0.20754716981132076</v>
          </cell>
          <cell r="T53">
            <v>0.41509433962264153</v>
          </cell>
          <cell r="U53">
            <v>0</v>
          </cell>
          <cell r="V53">
            <v>0.13207547169811321</v>
          </cell>
          <cell r="W53">
            <v>53</v>
          </cell>
          <cell r="X53">
            <v>23</v>
          </cell>
          <cell r="Y53">
            <v>0.43396226415094341</v>
          </cell>
          <cell r="Z53">
            <v>0.75471698113207553</v>
          </cell>
          <cell r="AA53">
            <v>0.56603773584905659</v>
          </cell>
          <cell r="AB53">
            <v>0.13207547169811321</v>
          </cell>
          <cell r="AC53">
            <v>0.11320754716981132</v>
          </cell>
          <cell r="AD53">
            <v>1.8867924528301886E-2</v>
          </cell>
          <cell r="AE53">
            <v>0.13207547169811321</v>
          </cell>
          <cell r="AF53">
            <v>0.11320754716981132</v>
          </cell>
          <cell r="AG53">
            <v>0.54716981132075471</v>
          </cell>
          <cell r="AH53">
            <v>1.8867924528301886E-2</v>
          </cell>
          <cell r="AI53">
            <v>0.24528301886792453</v>
          </cell>
          <cell r="AJ53">
            <v>0</v>
          </cell>
          <cell r="AK53">
            <v>5.6603773584905662E-2</v>
          </cell>
          <cell r="AL53">
            <v>106</v>
          </cell>
          <cell r="AM53">
            <v>30.264150943396228</v>
          </cell>
          <cell r="AN53">
            <v>0.44339622641509435</v>
          </cell>
          <cell r="AO53">
            <v>0.45283018867924529</v>
          </cell>
          <cell r="AP53">
            <v>0.37735849056603776</v>
          </cell>
          <cell r="AQ53">
            <v>0.13207547169811321</v>
          </cell>
          <cell r="AR53">
            <v>7.5471698113207544E-2</v>
          </cell>
          <cell r="AS53">
            <v>5.6603773584905662E-2</v>
          </cell>
          <cell r="AT53">
            <v>7.5471698113207544E-2</v>
          </cell>
          <cell r="AU53">
            <v>9.4339622641509441E-2</v>
          </cell>
          <cell r="AV53">
            <v>0.59433962264150941</v>
          </cell>
          <cell r="AW53">
            <v>0.11320754716981132</v>
          </cell>
          <cell r="AX53">
            <v>0.33018867924528306</v>
          </cell>
          <cell r="AY53">
            <v>0</v>
          </cell>
          <cell r="AZ53">
            <v>9.4339622641509441E-2</v>
          </cell>
          <cell r="BA53">
            <v>106</v>
          </cell>
          <cell r="BB53">
            <v>29.396116347829626</v>
          </cell>
          <cell r="BC53">
            <v>0.44226890875851432</v>
          </cell>
          <cell r="BD53">
            <v>0.48890435368980545</v>
          </cell>
          <cell r="BE53">
            <v>0.39990484369763779</v>
          </cell>
          <cell r="BF53">
            <v>0.13207547169811321</v>
          </cell>
          <cell r="BG53">
            <v>7.9980968739527564E-2</v>
          </cell>
          <cell r="BH53">
            <v>5.2094502958585642E-2</v>
          </cell>
          <cell r="BI53">
            <v>8.2235604052687566E-2</v>
          </cell>
          <cell r="BJ53">
            <v>9.6594257954669444E-2</v>
          </cell>
          <cell r="BK53">
            <v>0.58870303435860938</v>
          </cell>
          <cell r="BL53">
            <v>0.10193437060401128</v>
          </cell>
          <cell r="BM53">
            <v>0.32004282033606302</v>
          </cell>
          <cell r="BN53">
            <v>0</v>
          </cell>
          <cell r="BO53">
            <v>8.9830352015189407E-2</v>
          </cell>
          <cell r="BP53">
            <v>102</v>
          </cell>
          <cell r="BQ53">
            <v>49</v>
          </cell>
          <cell r="BR53">
            <v>46</v>
          </cell>
          <cell r="BS53">
            <v>0.93877551020408168</v>
          </cell>
          <cell r="BT53">
            <v>53</v>
          </cell>
          <cell r="BU53">
            <v>42</v>
          </cell>
          <cell r="BV53">
            <v>0.79245283018867929</v>
          </cell>
          <cell r="BW53">
            <v>102</v>
          </cell>
          <cell r="BX53">
            <v>88</v>
          </cell>
          <cell r="BY53">
            <v>0.86274509803921573</v>
          </cell>
          <cell r="BZ53">
            <v>0.86561417019638043</v>
          </cell>
          <cell r="CA53">
            <v>0.55974783579874021</v>
          </cell>
          <cell r="CB53">
            <v>0.8568717067371886</v>
          </cell>
          <cell r="CC53">
            <v>2</v>
          </cell>
          <cell r="CD53">
            <v>2</v>
          </cell>
          <cell r="CE53">
            <v>1</v>
          </cell>
          <cell r="CF53">
            <v>0</v>
          </cell>
          <cell r="CG53">
            <v>0</v>
          </cell>
          <cell r="CH53" t="str">
            <v/>
          </cell>
          <cell r="CI53">
            <v>2</v>
          </cell>
          <cell r="CJ53">
            <v>2</v>
          </cell>
          <cell r="CK53">
            <v>1</v>
          </cell>
          <cell r="CL53">
            <v>1</v>
          </cell>
          <cell r="CM53">
            <v>1</v>
          </cell>
        </row>
        <row r="54">
          <cell r="A54" t="str">
            <v>Malawi_19</v>
          </cell>
          <cell r="B54" t="str">
            <v>Mal</v>
          </cell>
          <cell r="C54">
            <v>247</v>
          </cell>
          <cell r="D54" t="str">
            <v/>
          </cell>
          <cell r="E54">
            <v>247</v>
          </cell>
          <cell r="F54">
            <v>247</v>
          </cell>
          <cell r="G54">
            <v>247</v>
          </cell>
          <cell r="H54">
            <v>0</v>
          </cell>
          <cell r="I54" t="str">
            <v/>
          </cell>
          <cell r="J54" t="str">
            <v/>
          </cell>
          <cell r="K54" t="str">
            <v/>
          </cell>
          <cell r="L54" t="str">
            <v/>
          </cell>
          <cell r="M54" t="str">
            <v/>
          </cell>
          <cell r="N54" t="str">
            <v/>
          </cell>
          <cell r="O54" t="str">
            <v/>
          </cell>
          <cell r="P54" t="str">
            <v/>
          </cell>
          <cell r="Q54" t="str">
            <v/>
          </cell>
          <cell r="R54" t="str">
            <v/>
          </cell>
          <cell r="S54" t="str">
            <v/>
          </cell>
          <cell r="T54" t="str">
            <v/>
          </cell>
          <cell r="U54" t="str">
            <v/>
          </cell>
          <cell r="V54" t="str">
            <v/>
          </cell>
          <cell r="W54">
            <v>37</v>
          </cell>
          <cell r="X54">
            <v>20</v>
          </cell>
          <cell r="Y54">
            <v>0.54054054054054057</v>
          </cell>
          <cell r="Z54">
            <v>0.89189189189189189</v>
          </cell>
          <cell r="AA54">
            <v>2.7027027027027029E-2</v>
          </cell>
          <cell r="AB54">
            <v>0.27027027027027029</v>
          </cell>
          <cell r="AC54">
            <v>0</v>
          </cell>
          <cell r="AD54">
            <v>0</v>
          </cell>
          <cell r="AE54">
            <v>0</v>
          </cell>
          <cell r="AF54">
            <v>2.7027027027027029E-2</v>
          </cell>
          <cell r="AG54">
            <v>0.86486486486486491</v>
          </cell>
          <cell r="AH54">
            <v>0.10810810810810811</v>
          </cell>
          <cell r="AI54">
            <v>0.32432432432432434</v>
          </cell>
          <cell r="AJ54">
            <v>0</v>
          </cell>
          <cell r="AK54">
            <v>0</v>
          </cell>
          <cell r="AL54">
            <v>37</v>
          </cell>
          <cell r="AM54">
            <v>20</v>
          </cell>
          <cell r="AN54">
            <v>0.54054054054054057</v>
          </cell>
          <cell r="AO54">
            <v>0.89189189189189189</v>
          </cell>
          <cell r="AP54">
            <v>2.7027027027027029E-2</v>
          </cell>
          <cell r="AQ54">
            <v>0.27027027027027029</v>
          </cell>
          <cell r="AR54">
            <v>0</v>
          </cell>
          <cell r="AS54">
            <v>0</v>
          </cell>
          <cell r="AT54">
            <v>0</v>
          </cell>
          <cell r="AU54">
            <v>2.7027027027027029E-2</v>
          </cell>
          <cell r="AV54">
            <v>0.86486486486486491</v>
          </cell>
          <cell r="AW54">
            <v>0.10810810810810811</v>
          </cell>
          <cell r="AX54">
            <v>0.32432432432432434</v>
          </cell>
          <cell r="AY54">
            <v>0</v>
          </cell>
          <cell r="AZ54">
            <v>0</v>
          </cell>
          <cell r="BA54">
            <v>37</v>
          </cell>
          <cell r="BB54">
            <v>20</v>
          </cell>
          <cell r="BC54">
            <v>0.54054054054054057</v>
          </cell>
          <cell r="BD54">
            <v>0.89189189189189189</v>
          </cell>
          <cell r="BE54">
            <v>2.7027027027027029E-2</v>
          </cell>
          <cell r="BF54">
            <v>0.27027027027027029</v>
          </cell>
          <cell r="BG54">
            <v>0</v>
          </cell>
          <cell r="BH54">
            <v>0</v>
          </cell>
          <cell r="BI54">
            <v>0</v>
          </cell>
          <cell r="BJ54">
            <v>2.7027027027027029E-2</v>
          </cell>
          <cell r="BK54">
            <v>0.86486486486486491</v>
          </cell>
          <cell r="BL54">
            <v>0.10810810810810811</v>
          </cell>
          <cell r="BM54">
            <v>0.32432432432432434</v>
          </cell>
          <cell r="BN54">
            <v>0</v>
          </cell>
          <cell r="BO54">
            <v>0</v>
          </cell>
          <cell r="BP54">
            <v>37</v>
          </cell>
          <cell r="BQ54">
            <v>0</v>
          </cell>
          <cell r="BR54">
            <v>0</v>
          </cell>
          <cell r="BS54" t="str">
            <v/>
          </cell>
          <cell r="BT54">
            <v>37</v>
          </cell>
          <cell r="BU54">
            <v>30</v>
          </cell>
          <cell r="BV54">
            <v>0.81081081081081086</v>
          </cell>
          <cell r="BW54">
            <v>37</v>
          </cell>
          <cell r="BX54">
            <v>30</v>
          </cell>
          <cell r="BY54">
            <v>0.81081081081081086</v>
          </cell>
          <cell r="BZ54">
            <v>0.81081081081081086</v>
          </cell>
          <cell r="CA54">
            <v>0.9</v>
          </cell>
          <cell r="CB54">
            <v>0.81081081081081086</v>
          </cell>
          <cell r="CC54">
            <v>0</v>
          </cell>
          <cell r="CD54">
            <v>0</v>
          </cell>
          <cell r="CE54" t="str">
            <v/>
          </cell>
          <cell r="CF54">
            <v>0</v>
          </cell>
          <cell r="CG54">
            <v>0</v>
          </cell>
          <cell r="CH54" t="str">
            <v/>
          </cell>
          <cell r="CI54">
            <v>0</v>
          </cell>
          <cell r="CJ54">
            <v>0</v>
          </cell>
          <cell r="CK54" t="str">
            <v/>
          </cell>
          <cell r="CL54" t="str">
            <v/>
          </cell>
          <cell r="CM54" t="str">
            <v/>
          </cell>
        </row>
        <row r="55">
          <cell r="A55" t="str">
            <v>Malawi_2</v>
          </cell>
          <cell r="B55" t="str">
            <v>Mal</v>
          </cell>
          <cell r="C55">
            <v>150</v>
          </cell>
          <cell r="D55">
            <v>166.5</v>
          </cell>
          <cell r="E55">
            <v>144</v>
          </cell>
          <cell r="F55">
            <v>155.25</v>
          </cell>
          <cell r="G55">
            <v>150.20061200064032</v>
          </cell>
          <cell r="H55">
            <v>51</v>
          </cell>
          <cell r="I55">
            <v>35.647058823529413</v>
          </cell>
          <cell r="J55">
            <v>0.70588235294117652</v>
          </cell>
          <cell r="K55">
            <v>0.52941176470588236</v>
          </cell>
          <cell r="L55">
            <v>7.8431372549019607E-2</v>
          </cell>
          <cell r="M55">
            <v>0.19607843137254902</v>
          </cell>
          <cell r="N55">
            <v>0</v>
          </cell>
          <cell r="O55">
            <v>3.9215686274509803E-2</v>
          </cell>
          <cell r="P55">
            <v>1.9607843137254902E-2</v>
          </cell>
          <cell r="Q55">
            <v>1.9607843137254902E-2</v>
          </cell>
          <cell r="R55">
            <v>0.90196078431372551</v>
          </cell>
          <cell r="S55">
            <v>3.9215686274509803E-2</v>
          </cell>
          <cell r="T55">
            <v>0.25490196078431371</v>
          </cell>
          <cell r="U55">
            <v>0</v>
          </cell>
          <cell r="V55">
            <v>1.9607843137254902E-2</v>
          </cell>
          <cell r="W55">
            <v>50</v>
          </cell>
          <cell r="X55">
            <v>37</v>
          </cell>
          <cell r="Y55">
            <v>0.74</v>
          </cell>
          <cell r="Z55">
            <v>0.72</v>
          </cell>
          <cell r="AA55">
            <v>0.22</v>
          </cell>
          <cell r="AB55">
            <v>0.16</v>
          </cell>
          <cell r="AC55">
            <v>0.02</v>
          </cell>
          <cell r="AD55">
            <v>0.02</v>
          </cell>
          <cell r="AE55">
            <v>0.02</v>
          </cell>
          <cell r="AF55">
            <v>0.16</v>
          </cell>
          <cell r="AG55">
            <v>0.6</v>
          </cell>
          <cell r="AH55">
            <v>0.2</v>
          </cell>
          <cell r="AI55">
            <v>0.34</v>
          </cell>
          <cell r="AJ55">
            <v>0</v>
          </cell>
          <cell r="AK55">
            <v>0.04</v>
          </cell>
          <cell r="AL55">
            <v>101</v>
          </cell>
          <cell r="AM55">
            <v>36.32352941176471</v>
          </cell>
          <cell r="AN55">
            <v>0.7229411764705882</v>
          </cell>
          <cell r="AO55">
            <v>0.62470588235294122</v>
          </cell>
          <cell r="AP55">
            <v>0.14921568627450982</v>
          </cell>
          <cell r="AQ55">
            <v>0.17803921568627451</v>
          </cell>
          <cell r="AR55">
            <v>0.01</v>
          </cell>
          <cell r="AS55">
            <v>2.9607843137254904E-2</v>
          </cell>
          <cell r="AT55">
            <v>1.9803921568627453E-2</v>
          </cell>
          <cell r="AU55">
            <v>8.9803921568627459E-2</v>
          </cell>
          <cell r="AV55">
            <v>0.75098039215686274</v>
          </cell>
          <cell r="AW55">
            <v>0.11960784313725491</v>
          </cell>
          <cell r="AX55">
            <v>0.29745098039215689</v>
          </cell>
          <cell r="AY55">
            <v>0</v>
          </cell>
          <cell r="AZ55">
            <v>2.9803921568627451E-2</v>
          </cell>
          <cell r="BA55">
            <v>101</v>
          </cell>
          <cell r="BB55">
            <v>36.627152742445162</v>
          </cell>
          <cell r="BC55">
            <v>0.73059776480948657</v>
          </cell>
          <cell r="BD55">
            <v>0.6674771689357526</v>
          </cell>
          <cell r="BE55">
            <v>0.18098612754281218</v>
          </cell>
          <cell r="BF55">
            <v>0.16994259353479579</v>
          </cell>
          <cell r="BG55">
            <v>1.4488344888319727E-2</v>
          </cell>
          <cell r="BH55">
            <v>2.529551177396732E-2</v>
          </cell>
          <cell r="BI55">
            <v>1.9891928331143525E-2</v>
          </cell>
          <cell r="BJ55">
            <v>0.12131034254938161</v>
          </cell>
          <cell r="BK55">
            <v>0.68321518501948653</v>
          </cell>
          <cell r="BL55">
            <v>0.15569061576884485</v>
          </cell>
          <cell r="BM55">
            <v>0.31654844785814473</v>
          </cell>
          <cell r="BN55">
            <v>0</v>
          </cell>
          <cell r="BO55">
            <v>3.4380273219463249E-2</v>
          </cell>
          <cell r="BP55">
            <v>87</v>
          </cell>
          <cell r="BQ55">
            <v>41</v>
          </cell>
          <cell r="BR55">
            <v>39</v>
          </cell>
          <cell r="BS55">
            <v>0.95121951219512191</v>
          </cell>
          <cell r="BT55">
            <v>46</v>
          </cell>
          <cell r="BU55">
            <v>36</v>
          </cell>
          <cell r="BV55">
            <v>0.78260869565217395</v>
          </cell>
          <cell r="BW55">
            <v>87</v>
          </cell>
          <cell r="BX55">
            <v>75</v>
          </cell>
          <cell r="BY55">
            <v>0.86206896551724133</v>
          </cell>
          <cell r="BZ55">
            <v>0.86691410392364787</v>
          </cell>
          <cell r="CA55">
            <v>0.72441724441598632</v>
          </cell>
          <cell r="CB55">
            <v>0.82907492909635017</v>
          </cell>
          <cell r="CC55">
            <v>0</v>
          </cell>
          <cell r="CD55">
            <v>0</v>
          </cell>
          <cell r="CE55" t="str">
            <v/>
          </cell>
          <cell r="CF55">
            <v>0</v>
          </cell>
          <cell r="CG55">
            <v>0</v>
          </cell>
          <cell r="CH55" t="str">
            <v/>
          </cell>
          <cell r="CI55">
            <v>0</v>
          </cell>
          <cell r="CJ55">
            <v>0</v>
          </cell>
          <cell r="CK55" t="str">
            <v/>
          </cell>
          <cell r="CL55" t="str">
            <v/>
          </cell>
          <cell r="CM55" t="str">
            <v/>
          </cell>
        </row>
        <row r="56">
          <cell r="A56" t="str">
            <v>Malawi_20</v>
          </cell>
          <cell r="B56" t="str">
            <v>Mal</v>
          </cell>
          <cell r="C56">
            <v>250</v>
          </cell>
          <cell r="D56">
            <v>747</v>
          </cell>
          <cell r="E56">
            <v>226.5</v>
          </cell>
          <cell r="F56">
            <v>486.75</v>
          </cell>
          <cell r="G56">
            <v>518.3904495666734</v>
          </cell>
          <cell r="H56">
            <v>51</v>
          </cell>
          <cell r="I56">
            <v>38.196078431372548</v>
          </cell>
          <cell r="J56">
            <v>0.68627450980392157</v>
          </cell>
          <cell r="K56">
            <v>0.49019607843137253</v>
          </cell>
          <cell r="L56">
            <v>1.9607843137254902E-2</v>
          </cell>
          <cell r="M56">
            <v>0.13725490196078433</v>
          </cell>
          <cell r="N56">
            <v>0</v>
          </cell>
          <cell r="O56">
            <v>7.8431372549019607E-2</v>
          </cell>
          <cell r="P56">
            <v>0</v>
          </cell>
          <cell r="Q56">
            <v>3.9215686274509803E-2</v>
          </cell>
          <cell r="R56">
            <v>0.80392156862745101</v>
          </cell>
          <cell r="S56">
            <v>0.15686274509803921</v>
          </cell>
          <cell r="T56">
            <v>0.35294117647058826</v>
          </cell>
          <cell r="U56">
            <v>0</v>
          </cell>
          <cell r="V56">
            <v>0</v>
          </cell>
          <cell r="W56">
            <v>52</v>
          </cell>
          <cell r="X56">
            <v>20</v>
          </cell>
          <cell r="Y56">
            <v>0.38461538461538464</v>
          </cell>
          <cell r="Z56">
            <v>0.76923076923076927</v>
          </cell>
          <cell r="AA56">
            <v>3.8461538461538464E-2</v>
          </cell>
          <cell r="AB56">
            <v>0.13461538461538461</v>
          </cell>
          <cell r="AC56">
            <v>0</v>
          </cell>
          <cell r="AD56">
            <v>0</v>
          </cell>
          <cell r="AE56">
            <v>0</v>
          </cell>
          <cell r="AF56">
            <v>0</v>
          </cell>
          <cell r="AG56">
            <v>0.88461538461538458</v>
          </cell>
          <cell r="AH56">
            <v>7.6923076923076927E-2</v>
          </cell>
          <cell r="AI56">
            <v>0.19230769230769232</v>
          </cell>
          <cell r="AJ56">
            <v>0</v>
          </cell>
          <cell r="AK56">
            <v>0</v>
          </cell>
          <cell r="AL56">
            <v>103</v>
          </cell>
          <cell r="AM56">
            <v>29.098039215686274</v>
          </cell>
          <cell r="AN56">
            <v>0.53544494720965308</v>
          </cell>
          <cell r="AO56">
            <v>0.62971342383107087</v>
          </cell>
          <cell r="AP56">
            <v>2.9034690799396683E-2</v>
          </cell>
          <cell r="AQ56">
            <v>0.13593514328808448</v>
          </cell>
          <cell r="AR56">
            <v>0</v>
          </cell>
          <cell r="AS56">
            <v>3.9215686274509803E-2</v>
          </cell>
          <cell r="AT56">
            <v>0</v>
          </cell>
          <cell r="AU56">
            <v>1.9607843137254902E-2</v>
          </cell>
          <cell r="AV56">
            <v>0.8442684766214178</v>
          </cell>
          <cell r="AW56">
            <v>0.11689291101055807</v>
          </cell>
          <cell r="AX56">
            <v>0.2726244343891403</v>
          </cell>
          <cell r="AY56">
            <v>0</v>
          </cell>
          <cell r="AZ56">
            <v>0</v>
          </cell>
          <cell r="BA56">
            <v>103</v>
          </cell>
          <cell r="BB56">
            <v>30.204152764041847</v>
          </cell>
          <cell r="BC56">
            <v>0.55378237340918179</v>
          </cell>
          <cell r="BD56">
            <v>0.61275130459650673</v>
          </cell>
          <cell r="BE56">
            <v>2.7888601661926138E-2</v>
          </cell>
          <cell r="BF56">
            <v>0.13609559576733035</v>
          </cell>
          <cell r="BG56">
            <v>0</v>
          </cell>
          <cell r="BH56">
            <v>4.3983417086387283E-2</v>
          </cell>
          <cell r="BI56">
            <v>0</v>
          </cell>
          <cell r="BJ56">
            <v>2.1991708543193642E-2</v>
          </cell>
          <cell r="BK56">
            <v>0.8393632151130439</v>
          </cell>
          <cell r="BL56">
            <v>0.1217523289534332</v>
          </cell>
          <cell r="BM56">
            <v>0.28238911384038934</v>
          </cell>
          <cell r="BN56">
            <v>0</v>
          </cell>
          <cell r="BO56">
            <v>0</v>
          </cell>
          <cell r="BP56">
            <v>97</v>
          </cell>
          <cell r="BQ56">
            <v>47</v>
          </cell>
          <cell r="BR56">
            <v>46</v>
          </cell>
          <cell r="BS56">
            <v>0.97872340425531912</v>
          </cell>
          <cell r="BT56">
            <v>50</v>
          </cell>
          <cell r="BU56">
            <v>36</v>
          </cell>
          <cell r="BV56">
            <v>0.72</v>
          </cell>
          <cell r="BW56">
            <v>97</v>
          </cell>
          <cell r="BX56">
            <v>82</v>
          </cell>
          <cell r="BY56">
            <v>0.84536082474226804</v>
          </cell>
          <cell r="BZ56">
            <v>0.8493617021276596</v>
          </cell>
          <cell r="CA56">
            <v>0.43921143214856218</v>
          </cell>
          <cell r="CB56">
            <v>0.86508912734198895</v>
          </cell>
          <cell r="CC56">
            <v>0</v>
          </cell>
          <cell r="CD56">
            <v>0</v>
          </cell>
          <cell r="CE56" t="str">
            <v/>
          </cell>
          <cell r="CF56">
            <v>0</v>
          </cell>
          <cell r="CG56">
            <v>0</v>
          </cell>
          <cell r="CH56" t="str">
            <v/>
          </cell>
          <cell r="CI56">
            <v>0</v>
          </cell>
          <cell r="CJ56">
            <v>0</v>
          </cell>
          <cell r="CK56" t="str">
            <v/>
          </cell>
          <cell r="CL56" t="str">
            <v/>
          </cell>
          <cell r="CM56" t="str">
            <v/>
          </cell>
        </row>
        <row r="57">
          <cell r="A57" t="str">
            <v>Malawi_21</v>
          </cell>
          <cell r="B57" t="str">
            <v>Mal</v>
          </cell>
          <cell r="C57">
            <v>160.5</v>
          </cell>
          <cell r="D57">
            <v>142</v>
          </cell>
          <cell r="E57">
            <v>169.5</v>
          </cell>
          <cell r="F57">
            <v>155.75</v>
          </cell>
          <cell r="G57">
            <v>155.33590752951966</v>
          </cell>
          <cell r="H57">
            <v>54</v>
          </cell>
          <cell r="I57">
            <v>39.444444444444443</v>
          </cell>
          <cell r="J57">
            <v>0.68518518518518523</v>
          </cell>
          <cell r="K57">
            <v>0.1111111111111111</v>
          </cell>
          <cell r="L57">
            <v>3.7037037037037035E-2</v>
          </cell>
          <cell r="M57">
            <v>0.12962962962962962</v>
          </cell>
          <cell r="N57">
            <v>0</v>
          </cell>
          <cell r="O57">
            <v>5.5555555555555552E-2</v>
          </cell>
          <cell r="P57">
            <v>0</v>
          </cell>
          <cell r="Q57">
            <v>0</v>
          </cell>
          <cell r="R57">
            <v>0.90740740740740744</v>
          </cell>
          <cell r="S57">
            <v>7.407407407407407E-2</v>
          </cell>
          <cell r="T57">
            <v>0.24074074074074073</v>
          </cell>
          <cell r="U57">
            <v>0</v>
          </cell>
          <cell r="V57">
            <v>1.8518518518518517E-2</v>
          </cell>
          <cell r="W57">
            <v>53</v>
          </cell>
          <cell r="X57">
            <v>28</v>
          </cell>
          <cell r="Y57">
            <v>0.52830188679245282</v>
          </cell>
          <cell r="Z57">
            <v>0.15094339622641509</v>
          </cell>
          <cell r="AA57">
            <v>0.22641509433962265</v>
          </cell>
          <cell r="AB57">
            <v>0.18867924528301888</v>
          </cell>
          <cell r="AC57">
            <v>3.7735849056603772E-2</v>
          </cell>
          <cell r="AD57">
            <v>0</v>
          </cell>
          <cell r="AE57">
            <v>0</v>
          </cell>
          <cell r="AF57">
            <v>1.8867924528301886E-2</v>
          </cell>
          <cell r="AG57">
            <v>0.69811320754716977</v>
          </cell>
          <cell r="AH57">
            <v>5.6603773584905662E-2</v>
          </cell>
          <cell r="AI57">
            <v>0.28301886792452829</v>
          </cell>
          <cell r="AJ57">
            <v>0</v>
          </cell>
          <cell r="AK57">
            <v>0</v>
          </cell>
          <cell r="AL57">
            <v>107</v>
          </cell>
          <cell r="AM57">
            <v>33.722222222222221</v>
          </cell>
          <cell r="AN57">
            <v>0.60674353598881903</v>
          </cell>
          <cell r="AO57">
            <v>0.13102725366876311</v>
          </cell>
          <cell r="AP57">
            <v>0.13172606568832984</v>
          </cell>
          <cell r="AQ57">
            <v>0.15915443745632424</v>
          </cell>
          <cell r="AR57">
            <v>1.8867924528301886E-2</v>
          </cell>
          <cell r="AS57">
            <v>2.7777777777777776E-2</v>
          </cell>
          <cell r="AT57">
            <v>0</v>
          </cell>
          <cell r="AU57">
            <v>9.433962264150943E-3</v>
          </cell>
          <cell r="AV57">
            <v>0.80276030747728866</v>
          </cell>
          <cell r="AW57">
            <v>6.5338923829489859E-2</v>
          </cell>
          <cell r="AX57">
            <v>0.26187980433263452</v>
          </cell>
          <cell r="AY57">
            <v>0</v>
          </cell>
          <cell r="AZ57">
            <v>9.2592592592592587E-3</v>
          </cell>
          <cell r="BA57">
            <v>107</v>
          </cell>
          <cell r="BB57">
            <v>33.894551613977683</v>
          </cell>
          <cell r="BC57">
            <v>0.60910587026549368</v>
          </cell>
          <cell r="BD57">
            <v>0.13042746278337131</v>
          </cell>
          <cell r="BE57">
            <v>0.12887442832094084</v>
          </cell>
          <cell r="BF57">
            <v>0.15826527377534871</v>
          </cell>
          <cell r="BG57">
            <v>1.8299701584246517E-2</v>
          </cell>
          <cell r="BH57">
            <v>2.8614328223192625E-2</v>
          </cell>
          <cell r="BI57">
            <v>0</v>
          </cell>
          <cell r="BJ57">
            <v>9.1498507921232586E-3</v>
          </cell>
          <cell r="BK57">
            <v>0.8059118402873735</v>
          </cell>
          <cell r="BL57">
            <v>6.5601990007293276E-2</v>
          </cell>
          <cell r="BM57">
            <v>0.26124318418235026</v>
          </cell>
          <cell r="BN57">
            <v>0</v>
          </cell>
          <cell r="BO57">
            <v>9.5381094077308763E-3</v>
          </cell>
          <cell r="BP57">
            <v>104</v>
          </cell>
          <cell r="BQ57">
            <v>53</v>
          </cell>
          <cell r="BR57">
            <v>50</v>
          </cell>
          <cell r="BS57">
            <v>0.94339622641509435</v>
          </cell>
          <cell r="BT57">
            <v>51</v>
          </cell>
          <cell r="BU57">
            <v>34</v>
          </cell>
          <cell r="BV57">
            <v>0.66666666666666663</v>
          </cell>
          <cell r="BW57">
            <v>104</v>
          </cell>
          <cell r="BX57">
            <v>84</v>
          </cell>
          <cell r="BY57">
            <v>0.80769230769230771</v>
          </cell>
          <cell r="BZ57">
            <v>0.80503144654088055</v>
          </cell>
          <cell r="CA57">
            <v>0.48494209198253269</v>
          </cell>
          <cell r="CB57">
            <v>0.8091984147972866</v>
          </cell>
          <cell r="CC57">
            <v>0</v>
          </cell>
          <cell r="CD57">
            <v>0</v>
          </cell>
          <cell r="CE57" t="str">
            <v/>
          </cell>
          <cell r="CF57">
            <v>0</v>
          </cell>
          <cell r="CG57">
            <v>0</v>
          </cell>
          <cell r="CH57" t="str">
            <v/>
          </cell>
          <cell r="CI57">
            <v>0</v>
          </cell>
          <cell r="CJ57">
            <v>0</v>
          </cell>
          <cell r="CK57" t="str">
            <v/>
          </cell>
          <cell r="CL57" t="str">
            <v/>
          </cell>
          <cell r="CM57" t="str">
            <v/>
          </cell>
        </row>
        <row r="58">
          <cell r="A58" t="str">
            <v>Malawi_22</v>
          </cell>
          <cell r="B58" t="str">
            <v>Mal</v>
          </cell>
          <cell r="C58" t="str">
            <v/>
          </cell>
          <cell r="D58" t="str">
            <v/>
          </cell>
          <cell r="E58" t="str">
            <v/>
          </cell>
          <cell r="F58" t="str">
            <v/>
          </cell>
          <cell r="G58" t="e">
            <v>#DIV/0!</v>
          </cell>
          <cell r="H58">
            <v>50</v>
          </cell>
          <cell r="I58">
            <v>37.42</v>
          </cell>
          <cell r="J58">
            <v>0.68</v>
          </cell>
          <cell r="K58">
            <v>0.5</v>
          </cell>
          <cell r="L58">
            <v>0</v>
          </cell>
          <cell r="M58">
            <v>0</v>
          </cell>
          <cell r="N58">
            <v>0</v>
          </cell>
          <cell r="O58">
            <v>0.06</v>
          </cell>
          <cell r="P58">
            <v>0</v>
          </cell>
          <cell r="Q58">
            <v>0</v>
          </cell>
          <cell r="R58">
            <v>0.72</v>
          </cell>
          <cell r="S58">
            <v>0.28000000000000003</v>
          </cell>
          <cell r="T58">
            <v>0.28000000000000003</v>
          </cell>
          <cell r="U58">
            <v>0</v>
          </cell>
          <cell r="V58">
            <v>0.02</v>
          </cell>
          <cell r="W58">
            <v>52</v>
          </cell>
          <cell r="X58">
            <v>37</v>
          </cell>
          <cell r="Y58">
            <v>0.71153846153846156</v>
          </cell>
          <cell r="Z58">
            <v>0.88461538461538458</v>
          </cell>
          <cell r="AA58">
            <v>0</v>
          </cell>
          <cell r="AB58">
            <v>5.7692307692307696E-2</v>
          </cell>
          <cell r="AC58">
            <v>0</v>
          </cell>
          <cell r="AD58">
            <v>0</v>
          </cell>
          <cell r="AE58">
            <v>0</v>
          </cell>
          <cell r="AF58">
            <v>0</v>
          </cell>
          <cell r="AG58">
            <v>0.86538461538461542</v>
          </cell>
          <cell r="AH58">
            <v>0.13461538461538461</v>
          </cell>
          <cell r="AI58">
            <v>0.17307692307692307</v>
          </cell>
          <cell r="AJ58">
            <v>0</v>
          </cell>
          <cell r="AK58">
            <v>1.9230769230769232E-2</v>
          </cell>
          <cell r="AL58">
            <v>102</v>
          </cell>
          <cell r="AM58">
            <v>37.21</v>
          </cell>
          <cell r="AN58">
            <v>0.69576923076923081</v>
          </cell>
          <cell r="AO58">
            <v>0.69230769230769229</v>
          </cell>
          <cell r="AP58">
            <v>0</v>
          </cell>
          <cell r="AQ58">
            <v>2.8846153846153848E-2</v>
          </cell>
          <cell r="AR58">
            <v>0</v>
          </cell>
          <cell r="AS58">
            <v>0.03</v>
          </cell>
          <cell r="AT58">
            <v>0</v>
          </cell>
          <cell r="AU58">
            <v>0</v>
          </cell>
          <cell r="AV58">
            <v>0.7926923076923077</v>
          </cell>
          <cell r="AW58">
            <v>0.2073076923076923</v>
          </cell>
          <cell r="AX58">
            <v>0.22653846153846155</v>
          </cell>
          <cell r="AY58">
            <v>0</v>
          </cell>
          <cell r="AZ58">
            <v>1.9615384615384618E-2</v>
          </cell>
          <cell r="BA58">
            <v>102</v>
          </cell>
          <cell r="BB58">
            <v>37.238046676256872</v>
          </cell>
          <cell r="BC58">
            <v>0.69366316167301889</v>
          </cell>
          <cell r="BD58">
            <v>0.66662392284169325</v>
          </cell>
          <cell r="BE58">
            <v>0</v>
          </cell>
          <cell r="BF58">
            <v>2.4993588426253991E-2</v>
          </cell>
          <cell r="BG58">
            <v>0</v>
          </cell>
          <cell r="BH58">
            <v>3.4006668036695852E-2</v>
          </cell>
          <cell r="BI58">
            <v>0</v>
          </cell>
          <cell r="BJ58">
            <v>0</v>
          </cell>
          <cell r="BK58">
            <v>0.78298384283416012</v>
          </cell>
          <cell r="BL58">
            <v>0.21701615716583997</v>
          </cell>
          <cell r="BM58">
            <v>0.23367854945000932</v>
          </cell>
          <cell r="BN58">
            <v>0</v>
          </cell>
          <cell r="BO58">
            <v>1.9666752154316618E-2</v>
          </cell>
          <cell r="BP58">
            <v>100</v>
          </cell>
          <cell r="BQ58">
            <v>48</v>
          </cell>
          <cell r="BR58">
            <v>48</v>
          </cell>
          <cell r="BS58">
            <v>1</v>
          </cell>
          <cell r="BT58">
            <v>52</v>
          </cell>
          <cell r="BU58">
            <v>47</v>
          </cell>
          <cell r="BV58">
            <v>0.90384615384615385</v>
          </cell>
          <cell r="BW58">
            <v>100</v>
          </cell>
          <cell r="BX58">
            <v>95</v>
          </cell>
          <cell r="BY58">
            <v>0.95</v>
          </cell>
          <cell r="BZ58">
            <v>0.95192307692307687</v>
          </cell>
          <cell r="CA58">
            <v>0.43322219938840251</v>
          </cell>
          <cell r="CB58">
            <v>0.95834401928957669</v>
          </cell>
          <cell r="CC58">
            <v>0</v>
          </cell>
          <cell r="CD58">
            <v>0</v>
          </cell>
          <cell r="CE58" t="str">
            <v/>
          </cell>
          <cell r="CF58">
            <v>0</v>
          </cell>
          <cell r="CG58">
            <v>0</v>
          </cell>
          <cell r="CH58" t="str">
            <v/>
          </cell>
          <cell r="CI58">
            <v>0</v>
          </cell>
          <cell r="CJ58">
            <v>0</v>
          </cell>
          <cell r="CK58" t="str">
            <v/>
          </cell>
          <cell r="CL58" t="str">
            <v/>
          </cell>
          <cell r="CM58" t="str">
            <v/>
          </cell>
        </row>
        <row r="59">
          <cell r="A59" t="str">
            <v>Malawi_23</v>
          </cell>
          <cell r="B59" t="str">
            <v>Mal</v>
          </cell>
          <cell r="C59" t="str">
            <v/>
          </cell>
          <cell r="D59" t="str">
            <v/>
          </cell>
          <cell r="E59" t="str">
            <v/>
          </cell>
          <cell r="F59" t="str">
            <v/>
          </cell>
          <cell r="G59" t="e">
            <v>#DIV/0!</v>
          </cell>
          <cell r="H59">
            <v>0</v>
          </cell>
          <cell r="I59" t="str">
            <v/>
          </cell>
          <cell r="J59" t="str">
            <v/>
          </cell>
          <cell r="K59" t="str">
            <v/>
          </cell>
          <cell r="L59" t="str">
            <v/>
          </cell>
          <cell r="M59" t="str">
            <v/>
          </cell>
          <cell r="N59" t="str">
            <v/>
          </cell>
          <cell r="O59" t="str">
            <v/>
          </cell>
          <cell r="P59" t="str">
            <v/>
          </cell>
          <cell r="Q59" t="str">
            <v/>
          </cell>
          <cell r="R59" t="str">
            <v/>
          </cell>
          <cell r="S59" t="str">
            <v/>
          </cell>
          <cell r="T59" t="str">
            <v/>
          </cell>
          <cell r="U59" t="str">
            <v/>
          </cell>
          <cell r="V59" t="str">
            <v/>
          </cell>
          <cell r="W59">
            <v>26</v>
          </cell>
          <cell r="X59">
            <v>16</v>
          </cell>
          <cell r="Y59">
            <v>0.61538461538461542</v>
          </cell>
          <cell r="Z59">
            <v>0.88461538461538458</v>
          </cell>
          <cell r="AA59">
            <v>0</v>
          </cell>
          <cell r="AB59">
            <v>0</v>
          </cell>
          <cell r="AC59">
            <v>0</v>
          </cell>
          <cell r="AD59">
            <v>0</v>
          </cell>
          <cell r="AE59">
            <v>0</v>
          </cell>
          <cell r="AF59">
            <v>0</v>
          </cell>
          <cell r="AG59">
            <v>1</v>
          </cell>
          <cell r="AH59">
            <v>0</v>
          </cell>
          <cell r="AI59">
            <v>0</v>
          </cell>
          <cell r="AJ59">
            <v>0</v>
          </cell>
          <cell r="AK59">
            <v>0.15384615384615385</v>
          </cell>
          <cell r="AL59">
            <v>26</v>
          </cell>
          <cell r="AM59">
            <v>16</v>
          </cell>
          <cell r="AN59">
            <v>0.61538461538461542</v>
          </cell>
          <cell r="AO59">
            <v>0.88461538461538458</v>
          </cell>
          <cell r="AP59">
            <v>0</v>
          </cell>
          <cell r="AQ59">
            <v>0</v>
          </cell>
          <cell r="AR59">
            <v>0</v>
          </cell>
          <cell r="AS59">
            <v>0</v>
          </cell>
          <cell r="AT59">
            <v>0</v>
          </cell>
          <cell r="AU59">
            <v>0</v>
          </cell>
          <cell r="AV59">
            <v>1</v>
          </cell>
          <cell r="AW59">
            <v>0</v>
          </cell>
          <cell r="AX59">
            <v>0</v>
          </cell>
          <cell r="AY59">
            <v>0</v>
          </cell>
          <cell r="AZ59">
            <v>0.15384615384615385</v>
          </cell>
          <cell r="BA59">
            <v>26</v>
          </cell>
          <cell r="BB59">
            <v>16</v>
          </cell>
          <cell r="BC59">
            <v>0.61538461538461542</v>
          </cell>
          <cell r="BD59">
            <v>0.88461538461538458</v>
          </cell>
          <cell r="BE59">
            <v>0</v>
          </cell>
          <cell r="BF59">
            <v>0</v>
          </cell>
          <cell r="BG59">
            <v>0</v>
          </cell>
          <cell r="BH59">
            <v>0</v>
          </cell>
          <cell r="BI59">
            <v>0</v>
          </cell>
          <cell r="BJ59">
            <v>0</v>
          </cell>
          <cell r="BK59">
            <v>1</v>
          </cell>
          <cell r="BL59">
            <v>0</v>
          </cell>
          <cell r="BM59">
            <v>0</v>
          </cell>
          <cell r="BN59">
            <v>0</v>
          </cell>
          <cell r="BO59">
            <v>0.15384615384615385</v>
          </cell>
          <cell r="BP59">
            <v>26</v>
          </cell>
          <cell r="BQ59">
            <v>0</v>
          </cell>
          <cell r="BR59">
            <v>0</v>
          </cell>
          <cell r="BS59" t="str">
            <v/>
          </cell>
          <cell r="BT59">
            <v>26</v>
          </cell>
          <cell r="BU59">
            <v>23</v>
          </cell>
          <cell r="BV59">
            <v>0.88461538461538458</v>
          </cell>
          <cell r="BW59">
            <v>26</v>
          </cell>
          <cell r="BX59">
            <v>23</v>
          </cell>
          <cell r="BY59">
            <v>0.88461538461538458</v>
          </cell>
          <cell r="BZ59">
            <v>0.88461538461538458</v>
          </cell>
          <cell r="CA59">
            <v>0.9</v>
          </cell>
          <cell r="CB59">
            <v>0.88461538461538458</v>
          </cell>
          <cell r="CC59">
            <v>0</v>
          </cell>
          <cell r="CD59">
            <v>0</v>
          </cell>
          <cell r="CE59" t="str">
            <v/>
          </cell>
          <cell r="CF59">
            <v>0</v>
          </cell>
          <cell r="CG59">
            <v>0</v>
          </cell>
          <cell r="CH59" t="str">
            <v/>
          </cell>
          <cell r="CI59">
            <v>0</v>
          </cell>
          <cell r="CJ59">
            <v>0</v>
          </cell>
          <cell r="CK59" t="str">
            <v/>
          </cell>
          <cell r="CL59" t="str">
            <v/>
          </cell>
          <cell r="CM59" t="str">
            <v/>
          </cell>
        </row>
        <row r="60">
          <cell r="A60" t="str">
            <v>Malawi_24</v>
          </cell>
          <cell r="B60" t="str">
            <v>Mal</v>
          </cell>
          <cell r="C60">
            <v>230</v>
          </cell>
          <cell r="D60">
            <v>8</v>
          </cell>
          <cell r="E60">
            <v>230</v>
          </cell>
          <cell r="F60">
            <v>119</v>
          </cell>
          <cell r="G60">
            <v>73.608130931944714</v>
          </cell>
          <cell r="H60">
            <v>57</v>
          </cell>
          <cell r="I60">
            <v>39.491228070175438</v>
          </cell>
          <cell r="J60">
            <v>0.7192982456140351</v>
          </cell>
          <cell r="K60">
            <v>0.45614035087719296</v>
          </cell>
          <cell r="L60">
            <v>1.7543859649122806E-2</v>
          </cell>
          <cell r="M60">
            <v>3.5087719298245612E-2</v>
          </cell>
          <cell r="N60">
            <v>1.7543859649122806E-2</v>
          </cell>
          <cell r="O60">
            <v>3.5087719298245612E-2</v>
          </cell>
          <cell r="P60">
            <v>3.5087719298245612E-2</v>
          </cell>
          <cell r="Q60">
            <v>1.7543859649122806E-2</v>
          </cell>
          <cell r="R60">
            <v>0.82456140350877194</v>
          </cell>
          <cell r="S60">
            <v>0.12280701754385964</v>
          </cell>
          <cell r="T60">
            <v>0.21052631578947367</v>
          </cell>
          <cell r="U60">
            <v>0</v>
          </cell>
          <cell r="V60">
            <v>3.5087719298245612E-2</v>
          </cell>
          <cell r="W60">
            <v>43</v>
          </cell>
          <cell r="X60">
            <v>26</v>
          </cell>
          <cell r="Y60">
            <v>0.60465116279069764</v>
          </cell>
          <cell r="Z60">
            <v>0.37209302325581395</v>
          </cell>
          <cell r="AA60">
            <v>0.13953488372093023</v>
          </cell>
          <cell r="AB60">
            <v>6.9767441860465115E-2</v>
          </cell>
          <cell r="AC60">
            <v>0</v>
          </cell>
          <cell r="AD60">
            <v>2.3255813953488372E-2</v>
          </cell>
          <cell r="AE60">
            <v>0.13953488372093023</v>
          </cell>
          <cell r="AF60">
            <v>2.3255813953488372E-2</v>
          </cell>
          <cell r="AG60">
            <v>0.76744186046511631</v>
          </cell>
          <cell r="AH60">
            <v>2.3255813953488372E-2</v>
          </cell>
          <cell r="AI60">
            <v>0.11627906976744186</v>
          </cell>
          <cell r="AJ60">
            <v>0</v>
          </cell>
          <cell r="AK60">
            <v>4.6511627906976744E-2</v>
          </cell>
          <cell r="AL60">
            <v>100</v>
          </cell>
          <cell r="AM60">
            <v>32.745614035087719</v>
          </cell>
          <cell r="AN60">
            <v>0.66197470420236637</v>
          </cell>
          <cell r="AO60">
            <v>0.41411668706650345</v>
          </cell>
          <cell r="AP60">
            <v>7.8539371685026518E-2</v>
          </cell>
          <cell r="AQ60">
            <v>5.2427580579355364E-2</v>
          </cell>
          <cell r="AR60">
            <v>8.771929824561403E-3</v>
          </cell>
          <cell r="AS60">
            <v>2.9171766625866992E-2</v>
          </cell>
          <cell r="AT60">
            <v>8.7311301509587921E-2</v>
          </cell>
          <cell r="AU60">
            <v>2.0399836801305589E-2</v>
          </cell>
          <cell r="AV60">
            <v>0.79600163198694407</v>
          </cell>
          <cell r="AW60">
            <v>7.3031415748674E-2</v>
          </cell>
          <cell r="AX60">
            <v>0.16340269277845776</v>
          </cell>
          <cell r="AY60">
            <v>0</v>
          </cell>
          <cell r="AZ60">
            <v>4.0799673602611178E-2</v>
          </cell>
          <cell r="BA60">
            <v>100</v>
          </cell>
          <cell r="BB60">
            <v>35.504136819451119</v>
          </cell>
          <cell r="BC60">
            <v>0.68541635002467005</v>
          </cell>
          <cell r="BD60">
            <v>0.43130166585438445</v>
          </cell>
          <cell r="BE60">
            <v>5.3596125774461371E-2</v>
          </cell>
          <cell r="BF60">
            <v>4.5336691273676302E-2</v>
          </cell>
          <cell r="BG60">
            <v>1.2359085590963747E-2</v>
          </cell>
          <cell r="BH60">
            <v>3.1591011212510428E-2</v>
          </cell>
          <cell r="BI60">
            <v>6.595521136542512E-2</v>
          </cell>
          <cell r="BJ60">
            <v>1.9231925621546686E-2</v>
          </cell>
          <cell r="BK60">
            <v>0.80768074378453314</v>
          </cell>
          <cell r="BL60">
            <v>9.3386439167329166E-2</v>
          </cell>
          <cell r="BM60">
            <v>0.18267322724447965</v>
          </cell>
          <cell r="BN60">
            <v>0</v>
          </cell>
          <cell r="BO60">
            <v>3.8463851243093372E-2</v>
          </cell>
          <cell r="BP60">
            <v>97</v>
          </cell>
          <cell r="BQ60">
            <v>56</v>
          </cell>
          <cell r="BR60">
            <v>53</v>
          </cell>
          <cell r="BS60">
            <v>0.9464285714285714</v>
          </cell>
          <cell r="BT60">
            <v>41</v>
          </cell>
          <cell r="BU60">
            <v>33</v>
          </cell>
          <cell r="BV60">
            <v>0.80487804878048785</v>
          </cell>
          <cell r="BW60">
            <v>97</v>
          </cell>
          <cell r="BX60">
            <v>86</v>
          </cell>
          <cell r="BY60">
            <v>0.88659793814432986</v>
          </cell>
          <cell r="BZ60">
            <v>0.87565331010452963</v>
          </cell>
          <cell r="CA60">
            <v>0.29553212131506629</v>
          </cell>
          <cell r="CB60">
            <v>0.90459584519712699</v>
          </cell>
          <cell r="CC60">
            <v>0</v>
          </cell>
          <cell r="CD60">
            <v>0</v>
          </cell>
          <cell r="CE60" t="str">
            <v/>
          </cell>
          <cell r="CF60">
            <v>0</v>
          </cell>
          <cell r="CG60">
            <v>0</v>
          </cell>
          <cell r="CH60" t="str">
            <v/>
          </cell>
          <cell r="CI60">
            <v>0</v>
          </cell>
          <cell r="CJ60">
            <v>0</v>
          </cell>
          <cell r="CK60" t="str">
            <v/>
          </cell>
          <cell r="CL60" t="str">
            <v/>
          </cell>
          <cell r="CM60" t="str">
            <v/>
          </cell>
        </row>
        <row r="61">
          <cell r="A61" t="str">
            <v>Malawi_25</v>
          </cell>
          <cell r="B61" t="str">
            <v>Mal</v>
          </cell>
          <cell r="C61">
            <v>106</v>
          </cell>
          <cell r="D61">
            <v>84.5</v>
          </cell>
          <cell r="E61">
            <v>111</v>
          </cell>
          <cell r="F61">
            <v>97.75</v>
          </cell>
          <cell r="G61">
            <v>91.891950925707334</v>
          </cell>
          <cell r="H61">
            <v>51</v>
          </cell>
          <cell r="I61">
            <v>37.941176470588232</v>
          </cell>
          <cell r="J61">
            <v>0.60784313725490191</v>
          </cell>
          <cell r="K61">
            <v>0.50980392156862742</v>
          </cell>
          <cell r="L61">
            <v>0.11764705882352941</v>
          </cell>
          <cell r="M61">
            <v>5.8823529411764705E-2</v>
          </cell>
          <cell r="N61">
            <v>1.9607843137254902E-2</v>
          </cell>
          <cell r="O61">
            <v>0</v>
          </cell>
          <cell r="P61">
            <v>1.9607843137254902E-2</v>
          </cell>
          <cell r="Q61">
            <v>3.9215686274509803E-2</v>
          </cell>
          <cell r="R61">
            <v>0.82352941176470584</v>
          </cell>
          <cell r="S61">
            <v>7.8431372549019607E-2</v>
          </cell>
          <cell r="T61">
            <v>0.15686274509803921</v>
          </cell>
          <cell r="U61">
            <v>0</v>
          </cell>
          <cell r="V61">
            <v>0.13725490196078433</v>
          </cell>
          <cell r="W61">
            <v>51</v>
          </cell>
          <cell r="X61">
            <v>22</v>
          </cell>
          <cell r="Y61">
            <v>0.43137254901960786</v>
          </cell>
          <cell r="Z61">
            <v>0.70588235294117652</v>
          </cell>
          <cell r="AA61">
            <v>0.21568627450980393</v>
          </cell>
          <cell r="AB61">
            <v>0.13725490196078433</v>
          </cell>
          <cell r="AC61">
            <v>1.9607843137254902E-2</v>
          </cell>
          <cell r="AD61">
            <v>3.9215686274509803E-2</v>
          </cell>
          <cell r="AE61">
            <v>3.9215686274509803E-2</v>
          </cell>
          <cell r="AF61">
            <v>0.11764705882352941</v>
          </cell>
          <cell r="AG61">
            <v>0.76470588235294112</v>
          </cell>
          <cell r="AH61">
            <v>3.9215686274509803E-2</v>
          </cell>
          <cell r="AI61">
            <v>0.19607843137254902</v>
          </cell>
          <cell r="AJ61">
            <v>0</v>
          </cell>
          <cell r="AK61">
            <v>3.9215686274509803E-2</v>
          </cell>
          <cell r="AL61">
            <v>102</v>
          </cell>
          <cell r="AM61">
            <v>29.970588235294116</v>
          </cell>
          <cell r="AN61">
            <v>0.51960784313725483</v>
          </cell>
          <cell r="AO61">
            <v>0.60784313725490202</v>
          </cell>
          <cell r="AP61">
            <v>0.16666666666666669</v>
          </cell>
          <cell r="AQ61">
            <v>9.8039215686274522E-2</v>
          </cell>
          <cell r="AR61">
            <v>1.9607843137254902E-2</v>
          </cell>
          <cell r="AS61">
            <v>1.9607843137254902E-2</v>
          </cell>
          <cell r="AT61">
            <v>2.9411764705882353E-2</v>
          </cell>
          <cell r="AU61">
            <v>7.8431372549019607E-2</v>
          </cell>
          <cell r="AV61">
            <v>0.79411764705882348</v>
          </cell>
          <cell r="AW61">
            <v>5.8823529411764705E-2</v>
          </cell>
          <cell r="AX61">
            <v>0.1764705882352941</v>
          </cell>
          <cell r="AY61">
            <v>0</v>
          </cell>
          <cell r="AZ61">
            <v>8.8235294117647065E-2</v>
          </cell>
          <cell r="BA61">
            <v>102</v>
          </cell>
          <cell r="BB61">
            <v>33.494520086866387</v>
          </cell>
          <cell r="BC61">
            <v>0.55861815883731691</v>
          </cell>
          <cell r="BD61">
            <v>0.56449834203261073</v>
          </cell>
          <cell r="BE61">
            <v>0.14499426905552107</v>
          </cell>
          <cell r="BF61">
            <v>8.0701297597358029E-2</v>
          </cell>
          <cell r="BG61">
            <v>1.9607843137254902E-2</v>
          </cell>
          <cell r="BH61">
            <v>1.0938884092796666E-2</v>
          </cell>
          <cell r="BI61">
            <v>2.5077285183653236E-2</v>
          </cell>
          <cell r="BJ61">
            <v>6.1093454460103128E-2</v>
          </cell>
          <cell r="BK61">
            <v>0.80712108562551077</v>
          </cell>
          <cell r="BL61">
            <v>6.7492488456222938E-2</v>
          </cell>
          <cell r="BM61">
            <v>0.16780162919083588</v>
          </cell>
          <cell r="BN61">
            <v>0</v>
          </cell>
          <cell r="BO61">
            <v>0.10990769172879265</v>
          </cell>
          <cell r="BP61">
            <v>97</v>
          </cell>
          <cell r="BQ61">
            <v>49</v>
          </cell>
          <cell r="BR61">
            <v>46</v>
          </cell>
          <cell r="BS61">
            <v>0.93877551020408168</v>
          </cell>
          <cell r="BT61">
            <v>48</v>
          </cell>
          <cell r="BU61">
            <v>31</v>
          </cell>
          <cell r="BV61">
            <v>0.64583333333333337</v>
          </cell>
          <cell r="BW61">
            <v>97</v>
          </cell>
          <cell r="BX61">
            <v>77</v>
          </cell>
          <cell r="BY61">
            <v>0.79381443298969068</v>
          </cell>
          <cell r="BZ61">
            <v>0.79230442176870752</v>
          </cell>
          <cell r="CA61">
            <v>0.27894154436631496</v>
          </cell>
          <cell r="CB61">
            <v>0.85706176697772485</v>
          </cell>
          <cell r="CC61">
            <v>0</v>
          </cell>
          <cell r="CD61">
            <v>0</v>
          </cell>
          <cell r="CE61" t="str">
            <v/>
          </cell>
          <cell r="CF61">
            <v>0</v>
          </cell>
          <cell r="CG61">
            <v>0</v>
          </cell>
          <cell r="CH61" t="str">
            <v/>
          </cell>
          <cell r="CI61">
            <v>0</v>
          </cell>
          <cell r="CJ61">
            <v>0</v>
          </cell>
          <cell r="CK61" t="str">
            <v/>
          </cell>
          <cell r="CL61" t="str">
            <v/>
          </cell>
          <cell r="CM61" t="str">
            <v/>
          </cell>
        </row>
        <row r="62">
          <cell r="A62" t="str">
            <v>Malawi_26</v>
          </cell>
          <cell r="B62" t="str">
            <v>Mal</v>
          </cell>
          <cell r="C62">
            <v>114</v>
          </cell>
          <cell r="D62">
            <v>177</v>
          </cell>
          <cell r="E62">
            <v>100</v>
          </cell>
          <cell r="F62">
            <v>138.5</v>
          </cell>
          <cell r="G62">
            <v>108.15838116759522</v>
          </cell>
          <cell r="H62">
            <v>51</v>
          </cell>
          <cell r="I62">
            <v>34.549019607843135</v>
          </cell>
          <cell r="J62">
            <v>0.76470588235294112</v>
          </cell>
          <cell r="K62">
            <v>0.27450980392156865</v>
          </cell>
          <cell r="L62">
            <v>1.9607843137254902E-2</v>
          </cell>
          <cell r="M62">
            <v>0</v>
          </cell>
          <cell r="N62">
            <v>0</v>
          </cell>
          <cell r="O62">
            <v>0.17647058823529413</v>
          </cell>
          <cell r="P62">
            <v>0</v>
          </cell>
          <cell r="Q62">
            <v>0</v>
          </cell>
          <cell r="R62">
            <v>0.90196078431372551</v>
          </cell>
          <cell r="S62">
            <v>7.8431372549019607E-2</v>
          </cell>
          <cell r="T62">
            <v>0.25490196078431371</v>
          </cell>
          <cell r="U62">
            <v>0</v>
          </cell>
          <cell r="V62">
            <v>0</v>
          </cell>
          <cell r="W62">
            <v>53</v>
          </cell>
          <cell r="X62">
            <v>40</v>
          </cell>
          <cell r="Y62">
            <v>0.75471698113207553</v>
          </cell>
          <cell r="Z62">
            <v>0.45283018867924529</v>
          </cell>
          <cell r="AA62">
            <v>0.20754716981132076</v>
          </cell>
          <cell r="AB62">
            <v>0</v>
          </cell>
          <cell r="AC62">
            <v>5.6603773584905662E-2</v>
          </cell>
          <cell r="AD62">
            <v>5.6603773584905662E-2</v>
          </cell>
          <cell r="AE62">
            <v>0</v>
          </cell>
          <cell r="AF62">
            <v>5.6603773584905662E-2</v>
          </cell>
          <cell r="AG62">
            <v>0.73584905660377353</v>
          </cell>
          <cell r="AH62">
            <v>7.5471698113207544E-2</v>
          </cell>
          <cell r="AI62">
            <v>0.18867924528301888</v>
          </cell>
          <cell r="AJ62">
            <v>0</v>
          </cell>
          <cell r="AK62">
            <v>0</v>
          </cell>
          <cell r="AL62">
            <v>104</v>
          </cell>
          <cell r="AM62">
            <v>37.274509803921568</v>
          </cell>
          <cell r="AN62">
            <v>0.75971143174250833</v>
          </cell>
          <cell r="AO62">
            <v>0.36366999630040697</v>
          </cell>
          <cell r="AP62">
            <v>0.11357750647428783</v>
          </cell>
          <cell r="AQ62">
            <v>0</v>
          </cell>
          <cell r="AR62">
            <v>2.8301886792452831E-2</v>
          </cell>
          <cell r="AS62">
            <v>0.1165371809100999</v>
          </cell>
          <cell r="AT62">
            <v>0</v>
          </cell>
          <cell r="AU62">
            <v>2.8301886792452831E-2</v>
          </cell>
          <cell r="AV62">
            <v>0.81890492045874952</v>
          </cell>
          <cell r="AW62">
            <v>7.6951535331113569E-2</v>
          </cell>
          <cell r="AX62">
            <v>0.22179060303366629</v>
          </cell>
          <cell r="AY62">
            <v>0</v>
          </cell>
          <cell r="AZ62">
            <v>0</v>
          </cell>
          <cell r="BA62">
            <v>104</v>
          </cell>
          <cell r="BB62">
            <v>39.422452262645407</v>
          </cell>
          <cell r="BC62">
            <v>0.75577533520487139</v>
          </cell>
          <cell r="BD62">
            <v>0.43393660856488991</v>
          </cell>
          <cell r="BE62">
            <v>0.18763443392316198</v>
          </cell>
          <cell r="BF62">
            <v>0</v>
          </cell>
          <cell r="BG62">
            <v>5.0606433839062569E-2</v>
          </cell>
          <cell r="BH62">
            <v>6.9304022458455752E-2</v>
          </cell>
          <cell r="BI62">
            <v>0</v>
          </cell>
          <cell r="BJ62">
            <v>5.0606433839062569E-2</v>
          </cell>
          <cell r="BK62">
            <v>0.7534490928513784</v>
          </cell>
          <cell r="BL62">
            <v>7.5785284505147044E-2</v>
          </cell>
          <cell r="BM62">
            <v>0.19569574080266539</v>
          </cell>
          <cell r="BN62">
            <v>0</v>
          </cell>
          <cell r="BO62">
            <v>0</v>
          </cell>
          <cell r="BP62">
            <v>97</v>
          </cell>
          <cell r="BQ62">
            <v>46</v>
          </cell>
          <cell r="BR62">
            <v>44</v>
          </cell>
          <cell r="BS62">
            <v>0.95652173913043481</v>
          </cell>
          <cell r="BT62">
            <v>51</v>
          </cell>
          <cell r="BU62">
            <v>33</v>
          </cell>
          <cell r="BV62">
            <v>0.6470588235294118</v>
          </cell>
          <cell r="BW62">
            <v>97</v>
          </cell>
          <cell r="BX62">
            <v>77</v>
          </cell>
          <cell r="BY62">
            <v>0.79381443298969068</v>
          </cell>
          <cell r="BZ62">
            <v>0.80179028132992336</v>
          </cell>
          <cell r="CA62">
            <v>0.89404699782343866</v>
          </cell>
          <cell r="CB62">
            <v>0.679847348499652</v>
          </cell>
          <cell r="CC62">
            <v>0</v>
          </cell>
          <cell r="CD62">
            <v>0</v>
          </cell>
          <cell r="CE62" t="str">
            <v/>
          </cell>
          <cell r="CF62">
            <v>0</v>
          </cell>
          <cell r="CG62">
            <v>0</v>
          </cell>
          <cell r="CH62" t="str">
            <v/>
          </cell>
          <cell r="CI62">
            <v>0</v>
          </cell>
          <cell r="CJ62">
            <v>0</v>
          </cell>
          <cell r="CK62" t="str">
            <v/>
          </cell>
          <cell r="CL62" t="str">
            <v/>
          </cell>
          <cell r="CM62" t="str">
            <v/>
          </cell>
        </row>
        <row r="63">
          <cell r="A63" t="str">
            <v>Malawi_27</v>
          </cell>
          <cell r="B63" t="str">
            <v>Mal</v>
          </cell>
          <cell r="C63">
            <v>152</v>
          </cell>
          <cell r="D63">
            <v>137</v>
          </cell>
          <cell r="E63">
            <v>159.5</v>
          </cell>
          <cell r="F63">
            <v>148.25</v>
          </cell>
          <cell r="G63">
            <v>147.86483848299963</v>
          </cell>
          <cell r="H63">
            <v>60</v>
          </cell>
          <cell r="I63">
            <v>40.830319634703201</v>
          </cell>
          <cell r="J63">
            <v>0.7</v>
          </cell>
          <cell r="K63">
            <v>0.58333333333333337</v>
          </cell>
          <cell r="L63">
            <v>0.28333333333333333</v>
          </cell>
          <cell r="M63">
            <v>8.3333333333333329E-2</v>
          </cell>
          <cell r="N63">
            <v>0.05</v>
          </cell>
          <cell r="O63">
            <v>0</v>
          </cell>
          <cell r="P63">
            <v>0</v>
          </cell>
          <cell r="Q63">
            <v>0.28333333333333333</v>
          </cell>
          <cell r="R63">
            <v>0.46666666666666667</v>
          </cell>
          <cell r="S63">
            <v>0.2</v>
          </cell>
          <cell r="T63">
            <v>0.33333333333333331</v>
          </cell>
          <cell r="U63">
            <v>0</v>
          </cell>
          <cell r="V63">
            <v>0</v>
          </cell>
          <cell r="W63">
            <v>58</v>
          </cell>
          <cell r="X63">
            <v>32</v>
          </cell>
          <cell r="Y63">
            <v>0.55172413793103448</v>
          </cell>
          <cell r="Z63">
            <v>0.5</v>
          </cell>
          <cell r="AA63">
            <v>0.48275862068965519</v>
          </cell>
          <cell r="AB63">
            <v>0.29310344827586204</v>
          </cell>
          <cell r="AC63">
            <v>0</v>
          </cell>
          <cell r="AD63">
            <v>0</v>
          </cell>
          <cell r="AE63">
            <v>0</v>
          </cell>
          <cell r="AF63">
            <v>0.44827586206896552</v>
          </cell>
          <cell r="AG63">
            <v>0.43103448275862066</v>
          </cell>
          <cell r="AH63">
            <v>6.8965517241379309E-2</v>
          </cell>
          <cell r="AI63">
            <v>0.34482758620689657</v>
          </cell>
          <cell r="AJ63">
            <v>0</v>
          </cell>
          <cell r="AK63">
            <v>5.1724137931034482E-2</v>
          </cell>
          <cell r="AL63">
            <v>118</v>
          </cell>
          <cell r="AM63">
            <v>36.415159817351601</v>
          </cell>
          <cell r="AN63">
            <v>0.62586206896551722</v>
          </cell>
          <cell r="AO63">
            <v>0.54166666666666674</v>
          </cell>
          <cell r="AP63">
            <v>0.38304597701149423</v>
          </cell>
          <cell r="AQ63">
            <v>0.18821839080459768</v>
          </cell>
          <cell r="AR63">
            <v>2.5000000000000001E-2</v>
          </cell>
          <cell r="AS63">
            <v>0</v>
          </cell>
          <cell r="AT63">
            <v>0</v>
          </cell>
          <cell r="AU63">
            <v>0.36580459770114943</v>
          </cell>
          <cell r="AV63">
            <v>0.44885057471264367</v>
          </cell>
          <cell r="AW63">
            <v>0.13448275862068965</v>
          </cell>
          <cell r="AX63">
            <v>0.33908045977011492</v>
          </cell>
          <cell r="AY63">
            <v>0</v>
          </cell>
          <cell r="AZ63">
            <v>2.5862068965517241E-2</v>
          </cell>
          <cell r="BA63">
            <v>118</v>
          </cell>
          <cell r="BB63">
            <v>36.56631978651162</v>
          </cell>
          <cell r="BC63">
            <v>0.62840029811969589</v>
          </cell>
          <cell r="BD63">
            <v>0.54309319080370511</v>
          </cell>
          <cell r="BE63">
            <v>0.37963215718009891</v>
          </cell>
          <cell r="BF63">
            <v>0.18462748521825961</v>
          </cell>
          <cell r="BG63">
            <v>2.5855914482223043E-2</v>
          </cell>
          <cell r="BH63">
            <v>0</v>
          </cell>
          <cell r="BI63">
            <v>0</v>
          </cell>
          <cell r="BJ63">
            <v>0.36298106371956307</v>
          </cell>
          <cell r="BK63">
            <v>0.44946053675744624</v>
          </cell>
          <cell r="BL63">
            <v>0.13672584484996383</v>
          </cell>
          <cell r="BM63">
            <v>0.33888369782017858</v>
          </cell>
          <cell r="BN63">
            <v>0</v>
          </cell>
          <cell r="BO63">
            <v>2.4976640190803746E-2</v>
          </cell>
          <cell r="BP63">
            <v>113</v>
          </cell>
          <cell r="BQ63">
            <v>57</v>
          </cell>
          <cell r="BR63">
            <v>54</v>
          </cell>
          <cell r="BS63">
            <v>0.94736842105263153</v>
          </cell>
          <cell r="BT63">
            <v>56</v>
          </cell>
          <cell r="BU63">
            <v>45</v>
          </cell>
          <cell r="BV63">
            <v>0.8035714285714286</v>
          </cell>
          <cell r="BW63">
            <v>113</v>
          </cell>
          <cell r="BX63">
            <v>99</v>
          </cell>
          <cell r="BY63">
            <v>0.87610619469026552</v>
          </cell>
          <cell r="BZ63">
            <v>0.87546992481203012</v>
          </cell>
          <cell r="CA63">
            <v>0.48288171035553912</v>
          </cell>
          <cell r="CB63">
            <v>0.87793148337932558</v>
          </cell>
          <cell r="CC63">
            <v>0</v>
          </cell>
          <cell r="CD63">
            <v>0</v>
          </cell>
          <cell r="CE63" t="str">
            <v/>
          </cell>
          <cell r="CF63">
            <v>0</v>
          </cell>
          <cell r="CG63">
            <v>0</v>
          </cell>
          <cell r="CH63" t="str">
            <v/>
          </cell>
          <cell r="CI63">
            <v>0</v>
          </cell>
          <cell r="CJ63">
            <v>0</v>
          </cell>
          <cell r="CK63" t="str">
            <v/>
          </cell>
          <cell r="CL63" t="str">
            <v/>
          </cell>
          <cell r="CM63" t="str">
            <v/>
          </cell>
        </row>
        <row r="64">
          <cell r="A64" t="str">
            <v>Malawi_28</v>
          </cell>
          <cell r="B64" t="str">
            <v>Mal</v>
          </cell>
          <cell r="C64">
            <v>141</v>
          </cell>
          <cell r="D64">
            <v>125.5</v>
          </cell>
          <cell r="E64">
            <v>141</v>
          </cell>
          <cell r="F64">
            <v>133.25</v>
          </cell>
          <cell r="G64">
            <v>130.5025138340626</v>
          </cell>
          <cell r="H64">
            <v>52</v>
          </cell>
          <cell r="I64">
            <v>39.03846153846154</v>
          </cell>
          <cell r="J64">
            <v>0.51923076923076927</v>
          </cell>
          <cell r="K64">
            <v>0.61538461538461542</v>
          </cell>
          <cell r="L64">
            <v>7.6923076923076927E-2</v>
          </cell>
          <cell r="M64">
            <v>7.6923076923076927E-2</v>
          </cell>
          <cell r="N64">
            <v>1.9230769230769232E-2</v>
          </cell>
          <cell r="O64">
            <v>3.8461538461538464E-2</v>
          </cell>
          <cell r="P64">
            <v>3.8461538461538464E-2</v>
          </cell>
          <cell r="Q64">
            <v>1.9230769230769232E-2</v>
          </cell>
          <cell r="R64">
            <v>0.84615384615384615</v>
          </cell>
          <cell r="S64">
            <v>7.6923076923076927E-2</v>
          </cell>
          <cell r="T64">
            <v>0.19230769230769232</v>
          </cell>
          <cell r="U64">
            <v>0</v>
          </cell>
          <cell r="V64">
            <v>0.21153846153846154</v>
          </cell>
          <cell r="W64">
            <v>53</v>
          </cell>
          <cell r="X64">
            <v>27</v>
          </cell>
          <cell r="Y64">
            <v>0.50943396226415094</v>
          </cell>
          <cell r="Z64">
            <v>0.660377358490566</v>
          </cell>
          <cell r="AA64">
            <v>0.39622641509433965</v>
          </cell>
          <cell r="AB64">
            <v>0.11320754716981132</v>
          </cell>
          <cell r="AC64">
            <v>3.7735849056603772E-2</v>
          </cell>
          <cell r="AD64">
            <v>0</v>
          </cell>
          <cell r="AE64">
            <v>0.11320754716981132</v>
          </cell>
          <cell r="AF64">
            <v>0.24528301886792453</v>
          </cell>
          <cell r="AG64">
            <v>0.52830188679245282</v>
          </cell>
          <cell r="AH64">
            <v>7.5471698113207544E-2</v>
          </cell>
          <cell r="AI64">
            <v>0.20754716981132076</v>
          </cell>
          <cell r="AJ64">
            <v>0</v>
          </cell>
          <cell r="AK64">
            <v>3.7735849056603772E-2</v>
          </cell>
          <cell r="AL64">
            <v>105</v>
          </cell>
          <cell r="AM64">
            <v>33.019230769230774</v>
          </cell>
          <cell r="AN64">
            <v>0.51433236574746011</v>
          </cell>
          <cell r="AO64">
            <v>0.63788098693759077</v>
          </cell>
          <cell r="AP64">
            <v>0.23657474600870829</v>
          </cell>
          <cell r="AQ64">
            <v>9.5065312046444125E-2</v>
          </cell>
          <cell r="AR64">
            <v>2.8483309143686502E-2</v>
          </cell>
          <cell r="AS64">
            <v>1.9230769230769232E-2</v>
          </cell>
          <cell r="AT64">
            <v>7.5834542815674894E-2</v>
          </cell>
          <cell r="AU64">
            <v>0.13225689404934687</v>
          </cell>
          <cell r="AV64">
            <v>0.68722786647314948</v>
          </cell>
          <cell r="AW64">
            <v>7.6197387518142229E-2</v>
          </cell>
          <cell r="AX64">
            <v>0.19992743105950656</v>
          </cell>
          <cell r="AY64">
            <v>0</v>
          </cell>
          <cell r="AZ64">
            <v>0.12463715529753265</v>
          </cell>
          <cell r="BA64">
            <v>105</v>
          </cell>
          <cell r="BB64">
            <v>35.153134416720611</v>
          </cell>
          <cell r="BC64">
            <v>0.51606892004495319</v>
          </cell>
          <cell r="BD64">
            <v>0.62990570053428907</v>
          </cell>
          <cell r="BE64">
            <v>0.1799759392756001</v>
          </cell>
          <cell r="BF64">
            <v>8.8633629463136382E-2</v>
          </cell>
          <cell r="BG64">
            <v>2.520315102619955E-2</v>
          </cell>
          <cell r="BH64">
            <v>2.6048352769075443E-2</v>
          </cell>
          <cell r="BI64">
            <v>6.2585276694060929E-2</v>
          </cell>
          <cell r="BJ64">
            <v>9.2187511555339607E-2</v>
          </cell>
          <cell r="BK64">
            <v>0.74356940590292531</v>
          </cell>
          <cell r="BL64">
            <v>7.6454654821474538E-2</v>
          </cell>
          <cell r="BM64">
            <v>0.19722612437451728</v>
          </cell>
          <cell r="BN64">
            <v>0</v>
          </cell>
          <cell r="BO64">
            <v>0.15544491487157674</v>
          </cell>
          <cell r="BP64">
            <v>102</v>
          </cell>
          <cell r="BQ64">
            <v>50</v>
          </cell>
          <cell r="BR64">
            <v>48</v>
          </cell>
          <cell r="BS64">
            <v>0.96</v>
          </cell>
          <cell r="BT64">
            <v>52</v>
          </cell>
          <cell r="BU64">
            <v>39</v>
          </cell>
          <cell r="BV64">
            <v>0.75</v>
          </cell>
          <cell r="BW64">
            <v>102</v>
          </cell>
          <cell r="BX64">
            <v>87</v>
          </cell>
          <cell r="BY64">
            <v>0.8529411764705882</v>
          </cell>
          <cell r="BZ64">
            <v>0.85499999999999998</v>
          </cell>
          <cell r="CA64">
            <v>0.32274282800403847</v>
          </cell>
          <cell r="CB64">
            <v>0.89222400611915176</v>
          </cell>
          <cell r="CC64">
            <v>0</v>
          </cell>
          <cell r="CD64">
            <v>0</v>
          </cell>
          <cell r="CE64" t="str">
            <v/>
          </cell>
          <cell r="CF64">
            <v>0</v>
          </cell>
          <cell r="CG64">
            <v>0</v>
          </cell>
          <cell r="CH64" t="str">
            <v/>
          </cell>
          <cell r="CI64">
            <v>0</v>
          </cell>
          <cell r="CJ64">
            <v>0</v>
          </cell>
          <cell r="CK64" t="str">
            <v/>
          </cell>
          <cell r="CL64" t="str">
            <v/>
          </cell>
          <cell r="CM64" t="str">
            <v/>
          </cell>
        </row>
        <row r="65">
          <cell r="A65" t="str">
            <v>Malawi_29</v>
          </cell>
          <cell r="B65" t="str">
            <v>Mal</v>
          </cell>
          <cell r="C65">
            <v>127</v>
          </cell>
          <cell r="D65">
            <v>113</v>
          </cell>
          <cell r="E65">
            <v>130</v>
          </cell>
          <cell r="F65">
            <v>121.5</v>
          </cell>
          <cell r="G65">
            <v>118.14258170338003</v>
          </cell>
          <cell r="H65">
            <v>50</v>
          </cell>
          <cell r="I65">
            <v>37.68</v>
          </cell>
          <cell r="J65">
            <v>0.72</v>
          </cell>
          <cell r="K65">
            <v>0.46</v>
          </cell>
          <cell r="L65">
            <v>0.3</v>
          </cell>
          <cell r="M65">
            <v>0.26</v>
          </cell>
          <cell r="N65">
            <v>0.02</v>
          </cell>
          <cell r="O65">
            <v>0</v>
          </cell>
          <cell r="P65">
            <v>0.04</v>
          </cell>
          <cell r="Q65">
            <v>0.18</v>
          </cell>
          <cell r="R65">
            <v>0.64</v>
          </cell>
          <cell r="S65">
            <v>0.08</v>
          </cell>
          <cell r="T65">
            <v>0.3</v>
          </cell>
          <cell r="U65">
            <v>0</v>
          </cell>
          <cell r="V65">
            <v>0</v>
          </cell>
          <cell r="W65">
            <v>50</v>
          </cell>
          <cell r="X65">
            <v>31</v>
          </cell>
          <cell r="Y65">
            <v>0.62</v>
          </cell>
          <cell r="Z65">
            <v>0.62</v>
          </cell>
          <cell r="AA65">
            <v>0.54</v>
          </cell>
          <cell r="AB65">
            <v>0</v>
          </cell>
          <cell r="AC65">
            <v>0.04</v>
          </cell>
          <cell r="AD65">
            <v>0.04</v>
          </cell>
          <cell r="AE65">
            <v>0.28000000000000003</v>
          </cell>
          <cell r="AF65">
            <v>0.2</v>
          </cell>
          <cell r="AG65">
            <v>0.42</v>
          </cell>
          <cell r="AH65">
            <v>0.02</v>
          </cell>
          <cell r="AI65">
            <v>0.1</v>
          </cell>
          <cell r="AJ65">
            <v>0</v>
          </cell>
          <cell r="AK65">
            <v>0</v>
          </cell>
          <cell r="AL65">
            <v>100</v>
          </cell>
          <cell r="AM65">
            <v>34.340000000000003</v>
          </cell>
          <cell r="AN65">
            <v>0.66999999999999993</v>
          </cell>
          <cell r="AO65">
            <v>0.54</v>
          </cell>
          <cell r="AP65">
            <v>0.42000000000000004</v>
          </cell>
          <cell r="AQ65">
            <v>0.13</v>
          </cell>
          <cell r="AR65">
            <v>0.03</v>
          </cell>
          <cell r="AS65">
            <v>0.02</v>
          </cell>
          <cell r="AT65">
            <v>0.16</v>
          </cell>
          <cell r="AU65">
            <v>0.19</v>
          </cell>
          <cell r="AV65">
            <v>0.53</v>
          </cell>
          <cell r="AW65">
            <v>0.05</v>
          </cell>
          <cell r="AX65">
            <v>0.2</v>
          </cell>
          <cell r="AY65">
            <v>0</v>
          </cell>
          <cell r="AZ65">
            <v>0</v>
          </cell>
          <cell r="BA65">
            <v>100</v>
          </cell>
          <cell r="BB65">
            <v>35.659267895377724</v>
          </cell>
          <cell r="BC65">
            <v>0.689749519391882</v>
          </cell>
          <cell r="BD65">
            <v>0.50840076897298858</v>
          </cell>
          <cell r="BE65">
            <v>0.37260115345948286</v>
          </cell>
          <cell r="BF65">
            <v>0.18134875041889351</v>
          </cell>
          <cell r="BG65">
            <v>2.6050096121623574E-2</v>
          </cell>
          <cell r="BH65">
            <v>1.2100192243247151E-2</v>
          </cell>
          <cell r="BI65">
            <v>0.11260115345948291</v>
          </cell>
          <cell r="BJ65">
            <v>0.18605009612162354</v>
          </cell>
          <cell r="BK65">
            <v>0.57344894266214064</v>
          </cell>
          <cell r="BL65">
            <v>6.1849711635129277E-2</v>
          </cell>
          <cell r="BM65">
            <v>0.23949903878376425</v>
          </cell>
          <cell r="BN65">
            <v>0</v>
          </cell>
          <cell r="BO65">
            <v>0</v>
          </cell>
          <cell r="BP65">
            <v>98</v>
          </cell>
          <cell r="BQ65">
            <v>49</v>
          </cell>
          <cell r="BR65">
            <v>48</v>
          </cell>
          <cell r="BS65">
            <v>0.97959183673469385</v>
          </cell>
          <cell r="BT65">
            <v>49</v>
          </cell>
          <cell r="BU65">
            <v>43</v>
          </cell>
          <cell r="BV65">
            <v>0.87755102040816324</v>
          </cell>
          <cell r="BW65">
            <v>98</v>
          </cell>
          <cell r="BX65">
            <v>91</v>
          </cell>
          <cell r="BY65">
            <v>0.9285714285714286</v>
          </cell>
          <cell r="BZ65">
            <v>0.9285714285714286</v>
          </cell>
          <cell r="CA65">
            <v>0.30250480608117875</v>
          </cell>
          <cell r="CB65">
            <v>0.94872399937947149</v>
          </cell>
          <cell r="CC65">
            <v>0</v>
          </cell>
          <cell r="CD65">
            <v>0</v>
          </cell>
          <cell r="CE65" t="str">
            <v/>
          </cell>
          <cell r="CF65">
            <v>1</v>
          </cell>
          <cell r="CG65">
            <v>0</v>
          </cell>
          <cell r="CH65">
            <v>0</v>
          </cell>
          <cell r="CI65">
            <v>1</v>
          </cell>
          <cell r="CJ65">
            <v>0</v>
          </cell>
          <cell r="CK65">
            <v>0</v>
          </cell>
          <cell r="CL65">
            <v>0</v>
          </cell>
          <cell r="CM65">
            <v>0</v>
          </cell>
        </row>
        <row r="66">
          <cell r="A66" t="str">
            <v>Malawi_3</v>
          </cell>
          <cell r="B66" t="str">
            <v>Mal</v>
          </cell>
          <cell r="C66">
            <v>169</v>
          </cell>
          <cell r="D66" t="str">
            <v/>
          </cell>
          <cell r="E66">
            <v>169</v>
          </cell>
          <cell r="F66">
            <v>169</v>
          </cell>
          <cell r="G66">
            <v>169</v>
          </cell>
          <cell r="H66">
            <v>0</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cell r="V66" t="str">
            <v/>
          </cell>
          <cell r="W66">
            <v>18</v>
          </cell>
          <cell r="X66">
            <v>11</v>
          </cell>
          <cell r="Y66">
            <v>0.61111111111111116</v>
          </cell>
          <cell r="Z66">
            <v>0.88888888888888884</v>
          </cell>
          <cell r="AA66">
            <v>0.22222222222222221</v>
          </cell>
          <cell r="AB66">
            <v>0.16666666666666666</v>
          </cell>
          <cell r="AC66">
            <v>0</v>
          </cell>
          <cell r="AD66">
            <v>0</v>
          </cell>
          <cell r="AE66">
            <v>5.5555555555555552E-2</v>
          </cell>
          <cell r="AF66">
            <v>0</v>
          </cell>
          <cell r="AG66">
            <v>0.77777777777777779</v>
          </cell>
          <cell r="AH66">
            <v>0.1111111111111111</v>
          </cell>
          <cell r="AI66">
            <v>0.27777777777777779</v>
          </cell>
          <cell r="AJ66">
            <v>0</v>
          </cell>
          <cell r="AK66">
            <v>0</v>
          </cell>
          <cell r="AL66">
            <v>18</v>
          </cell>
          <cell r="AM66">
            <v>11</v>
          </cell>
          <cell r="AN66">
            <v>0.61111111111111116</v>
          </cell>
          <cell r="AO66">
            <v>0.88888888888888884</v>
          </cell>
          <cell r="AP66">
            <v>0.22222222222222221</v>
          </cell>
          <cell r="AQ66">
            <v>0.16666666666666666</v>
          </cell>
          <cell r="AR66">
            <v>0</v>
          </cell>
          <cell r="AS66">
            <v>0</v>
          </cell>
          <cell r="AT66">
            <v>5.5555555555555552E-2</v>
          </cell>
          <cell r="AU66">
            <v>0</v>
          </cell>
          <cell r="AV66">
            <v>0.77777777777777779</v>
          </cell>
          <cell r="AW66">
            <v>0.1111111111111111</v>
          </cell>
          <cell r="AX66">
            <v>0.27777777777777779</v>
          </cell>
          <cell r="AY66">
            <v>0</v>
          </cell>
          <cell r="AZ66">
            <v>0</v>
          </cell>
          <cell r="BA66">
            <v>18</v>
          </cell>
          <cell r="BB66">
            <v>11</v>
          </cell>
          <cell r="BC66">
            <v>0.61111111111111116</v>
          </cell>
          <cell r="BD66">
            <v>0.88888888888888884</v>
          </cell>
          <cell r="BE66">
            <v>0.22222222222222221</v>
          </cell>
          <cell r="BF66">
            <v>0.16666666666666666</v>
          </cell>
          <cell r="BG66">
            <v>0</v>
          </cell>
          <cell r="BH66">
            <v>0</v>
          </cell>
          <cell r="BI66">
            <v>5.5555555555555552E-2</v>
          </cell>
          <cell r="BJ66">
            <v>0</v>
          </cell>
          <cell r="BK66">
            <v>0.77777777777777779</v>
          </cell>
          <cell r="BL66">
            <v>0.1111111111111111</v>
          </cell>
          <cell r="BM66">
            <v>0.27777777777777779</v>
          </cell>
          <cell r="BN66">
            <v>0</v>
          </cell>
          <cell r="BO66">
            <v>0</v>
          </cell>
          <cell r="BP66">
            <v>17</v>
          </cell>
          <cell r="BQ66">
            <v>0</v>
          </cell>
          <cell r="BR66">
            <v>0</v>
          </cell>
          <cell r="BS66" t="str">
            <v/>
          </cell>
          <cell r="BT66">
            <v>17</v>
          </cell>
          <cell r="BU66">
            <v>9</v>
          </cell>
          <cell r="BV66">
            <v>0.52941176470588236</v>
          </cell>
          <cell r="BW66">
            <v>17</v>
          </cell>
          <cell r="BX66">
            <v>9</v>
          </cell>
          <cell r="BY66">
            <v>0.52941176470588236</v>
          </cell>
          <cell r="BZ66">
            <v>0.52941176470588236</v>
          </cell>
          <cell r="CA66">
            <v>0.9</v>
          </cell>
          <cell r="CB66">
            <v>0.52941176470588236</v>
          </cell>
          <cell r="CC66">
            <v>0</v>
          </cell>
          <cell r="CD66">
            <v>0</v>
          </cell>
          <cell r="CE66" t="str">
            <v/>
          </cell>
          <cell r="CF66">
            <v>0</v>
          </cell>
          <cell r="CG66">
            <v>0</v>
          </cell>
          <cell r="CH66" t="str">
            <v/>
          </cell>
          <cell r="CI66">
            <v>0</v>
          </cell>
          <cell r="CJ66">
            <v>0</v>
          </cell>
          <cell r="CK66" t="str">
            <v/>
          </cell>
          <cell r="CL66" t="str">
            <v/>
          </cell>
          <cell r="CM66" t="str">
            <v/>
          </cell>
        </row>
        <row r="67">
          <cell r="A67" t="str">
            <v>Malawi_30</v>
          </cell>
          <cell r="B67" t="str">
            <v>Mal</v>
          </cell>
          <cell r="C67" t="str">
            <v/>
          </cell>
          <cell r="D67" t="str">
            <v/>
          </cell>
          <cell r="E67" t="str">
            <v/>
          </cell>
          <cell r="F67" t="str">
            <v/>
          </cell>
          <cell r="G67" t="e">
            <v>#DIV/0!</v>
          </cell>
          <cell r="H67">
            <v>43</v>
          </cell>
          <cell r="I67">
            <v>39.987384517362209</v>
          </cell>
          <cell r="J67">
            <v>0.62790697674418605</v>
          </cell>
          <cell r="K67">
            <v>0.37209302325581395</v>
          </cell>
          <cell r="L67">
            <v>0</v>
          </cell>
          <cell r="M67">
            <v>0</v>
          </cell>
          <cell r="N67">
            <v>0</v>
          </cell>
          <cell r="O67">
            <v>0</v>
          </cell>
          <cell r="P67">
            <v>0</v>
          </cell>
          <cell r="Q67">
            <v>0.16279069767441862</v>
          </cell>
          <cell r="R67">
            <v>0.65116279069767447</v>
          </cell>
          <cell r="S67">
            <v>0.18604651162790697</v>
          </cell>
          <cell r="T67">
            <v>0.18604651162790697</v>
          </cell>
          <cell r="U67">
            <v>0</v>
          </cell>
          <cell r="V67">
            <v>2.3255813953488372E-2</v>
          </cell>
          <cell r="W67">
            <v>57</v>
          </cell>
          <cell r="X67">
            <v>32</v>
          </cell>
          <cell r="Y67">
            <v>0.56140350877192979</v>
          </cell>
          <cell r="Z67">
            <v>0.78947368421052633</v>
          </cell>
          <cell r="AA67">
            <v>0</v>
          </cell>
          <cell r="AB67">
            <v>0</v>
          </cell>
          <cell r="AC67">
            <v>0</v>
          </cell>
          <cell r="AD67">
            <v>0</v>
          </cell>
          <cell r="AE67">
            <v>1.7543859649122806E-2</v>
          </cell>
          <cell r="AF67">
            <v>0.38596491228070173</v>
          </cell>
          <cell r="AG67">
            <v>0.47368421052631576</v>
          </cell>
          <cell r="AH67">
            <v>0.12280701754385964</v>
          </cell>
          <cell r="AI67">
            <v>0.12280701754385964</v>
          </cell>
          <cell r="AJ67">
            <v>0</v>
          </cell>
          <cell r="AK67">
            <v>1.7543859649122806E-2</v>
          </cell>
          <cell r="AL67">
            <v>100</v>
          </cell>
          <cell r="AM67">
            <v>35.993692258681108</v>
          </cell>
          <cell r="AN67">
            <v>0.59465524275805792</v>
          </cell>
          <cell r="AO67">
            <v>0.58078335373317014</v>
          </cell>
          <cell r="AP67">
            <v>0</v>
          </cell>
          <cell r="AQ67">
            <v>0</v>
          </cell>
          <cell r="AR67">
            <v>0</v>
          </cell>
          <cell r="AS67">
            <v>0</v>
          </cell>
          <cell r="AT67">
            <v>8.771929824561403E-3</v>
          </cell>
          <cell r="AU67">
            <v>0.27437780497756015</v>
          </cell>
          <cell r="AV67">
            <v>0.56242350061199509</v>
          </cell>
          <cell r="AW67">
            <v>0.15442676458588331</v>
          </cell>
          <cell r="AX67">
            <v>0.15442676458588331</v>
          </cell>
          <cell r="AY67">
            <v>0</v>
          </cell>
          <cell r="AZ67">
            <v>2.0399836801305589E-2</v>
          </cell>
          <cell r="BA67">
            <v>100</v>
          </cell>
          <cell r="BB67">
            <v>36.461652238763953</v>
          </cell>
          <cell r="BC67">
            <v>0.59855150710843319</v>
          </cell>
          <cell r="BD67">
            <v>0.55633011182866787</v>
          </cell>
          <cell r="BE67">
            <v>0</v>
          </cell>
          <cell r="BF67">
            <v>0</v>
          </cell>
          <cell r="BG67">
            <v>0</v>
          </cell>
          <cell r="BH67">
            <v>0</v>
          </cell>
          <cell r="BI67">
            <v>7.7440809468550514E-3</v>
          </cell>
          <cell r="BJ67">
            <v>0.26130261111464448</v>
          </cell>
          <cell r="BK67">
            <v>0.57282150670041987</v>
          </cell>
          <cell r="BL67">
            <v>0.15813180123808063</v>
          </cell>
          <cell r="BM67">
            <v>0.15813180123808063</v>
          </cell>
          <cell r="BN67">
            <v>0</v>
          </cell>
          <cell r="BO67">
            <v>2.073448527311696E-2</v>
          </cell>
          <cell r="BP67">
            <v>94</v>
          </cell>
          <cell r="BQ67">
            <v>39</v>
          </cell>
          <cell r="BR67">
            <v>37</v>
          </cell>
          <cell r="BS67">
            <v>0.94871794871794868</v>
          </cell>
          <cell r="BT67">
            <v>55</v>
          </cell>
          <cell r="BU67">
            <v>42</v>
          </cell>
          <cell r="BV67">
            <v>0.76363636363636367</v>
          </cell>
          <cell r="BW67">
            <v>94</v>
          </cell>
          <cell r="BX67">
            <v>79</v>
          </cell>
          <cell r="BY67">
            <v>0.84042553191489366</v>
          </cell>
          <cell r="BZ67">
            <v>0.85617715617715617</v>
          </cell>
          <cell r="CA67">
            <v>0.44141261397073794</v>
          </cell>
          <cell r="CB67">
            <v>0.86702060244923862</v>
          </cell>
          <cell r="CC67">
            <v>0</v>
          </cell>
          <cell r="CD67">
            <v>0</v>
          </cell>
          <cell r="CE67" t="str">
            <v/>
          </cell>
          <cell r="CF67">
            <v>0</v>
          </cell>
          <cell r="CG67">
            <v>0</v>
          </cell>
          <cell r="CH67" t="str">
            <v/>
          </cell>
          <cell r="CI67">
            <v>0</v>
          </cell>
          <cell r="CJ67">
            <v>0</v>
          </cell>
          <cell r="CK67" t="str">
            <v/>
          </cell>
          <cell r="CL67" t="str">
            <v/>
          </cell>
          <cell r="CM67" t="str">
            <v/>
          </cell>
        </row>
        <row r="68">
          <cell r="A68" t="str">
            <v>Malawi_4</v>
          </cell>
          <cell r="B68" t="str">
            <v>Mal</v>
          </cell>
          <cell r="C68">
            <v>146.5</v>
          </cell>
          <cell r="D68" t="str">
            <v/>
          </cell>
          <cell r="E68">
            <v>146.5</v>
          </cell>
          <cell r="F68">
            <v>146.5</v>
          </cell>
          <cell r="G68">
            <v>146.5</v>
          </cell>
          <cell r="H68">
            <v>0</v>
          </cell>
          <cell r="I68" t="str">
            <v/>
          </cell>
          <cell r="J68" t="str">
            <v/>
          </cell>
          <cell r="K68" t="str">
            <v/>
          </cell>
          <cell r="L68" t="str">
            <v/>
          </cell>
          <cell r="M68" t="str">
            <v/>
          </cell>
          <cell r="N68" t="str">
            <v/>
          </cell>
          <cell r="O68" t="str">
            <v/>
          </cell>
          <cell r="P68" t="str">
            <v/>
          </cell>
          <cell r="Q68" t="str">
            <v/>
          </cell>
          <cell r="R68" t="str">
            <v/>
          </cell>
          <cell r="S68" t="str">
            <v/>
          </cell>
          <cell r="T68" t="str">
            <v/>
          </cell>
          <cell r="U68" t="str">
            <v/>
          </cell>
          <cell r="V68" t="str">
            <v/>
          </cell>
          <cell r="W68">
            <v>66</v>
          </cell>
          <cell r="X68">
            <v>35</v>
          </cell>
          <cell r="Y68">
            <v>0.53030303030303028</v>
          </cell>
          <cell r="Z68">
            <v>0.25757575757575757</v>
          </cell>
          <cell r="AA68">
            <v>0.30303030303030304</v>
          </cell>
          <cell r="AB68">
            <v>0.16666666666666666</v>
          </cell>
          <cell r="AC68">
            <v>3.0303030303030304E-2</v>
          </cell>
          <cell r="AD68">
            <v>6.0606060606060608E-2</v>
          </cell>
          <cell r="AE68">
            <v>1.5151515151515152E-2</v>
          </cell>
          <cell r="AF68">
            <v>0.22727272727272727</v>
          </cell>
          <cell r="AG68">
            <v>0.63636363636363635</v>
          </cell>
          <cell r="AH68">
            <v>7.575757575757576E-2</v>
          </cell>
          <cell r="AI68">
            <v>0.2878787878787879</v>
          </cell>
          <cell r="AJ68">
            <v>0</v>
          </cell>
          <cell r="AK68">
            <v>0</v>
          </cell>
          <cell r="AL68">
            <v>66</v>
          </cell>
          <cell r="AM68">
            <v>35</v>
          </cell>
          <cell r="AN68">
            <v>0.53030303030303028</v>
          </cell>
          <cell r="AO68">
            <v>0.25757575757575757</v>
          </cell>
          <cell r="AP68">
            <v>0.30303030303030304</v>
          </cell>
          <cell r="AQ68">
            <v>0.16666666666666666</v>
          </cell>
          <cell r="AR68">
            <v>3.0303030303030304E-2</v>
          </cell>
          <cell r="AS68">
            <v>6.0606060606060608E-2</v>
          </cell>
          <cell r="AT68">
            <v>1.5151515151515152E-2</v>
          </cell>
          <cell r="AU68">
            <v>0.22727272727272727</v>
          </cell>
          <cell r="AV68">
            <v>0.63636363636363635</v>
          </cell>
          <cell r="AW68">
            <v>7.575757575757576E-2</v>
          </cell>
          <cell r="AX68">
            <v>0.2878787878787879</v>
          </cell>
          <cell r="AY68">
            <v>0</v>
          </cell>
          <cell r="AZ68">
            <v>0</v>
          </cell>
          <cell r="BA68">
            <v>66</v>
          </cell>
          <cell r="BB68">
            <v>35</v>
          </cell>
          <cell r="BC68">
            <v>0.53030303030303028</v>
          </cell>
          <cell r="BD68">
            <v>0.25757575757575757</v>
          </cell>
          <cell r="BE68">
            <v>0.30303030303030304</v>
          </cell>
          <cell r="BF68">
            <v>0.16666666666666666</v>
          </cell>
          <cell r="BG68">
            <v>3.0303030303030304E-2</v>
          </cell>
          <cell r="BH68">
            <v>6.0606060606060608E-2</v>
          </cell>
          <cell r="BI68">
            <v>1.5151515151515152E-2</v>
          </cell>
          <cell r="BJ68">
            <v>0.22727272727272727</v>
          </cell>
          <cell r="BK68">
            <v>0.63636363636363635</v>
          </cell>
          <cell r="BL68">
            <v>7.575757575757576E-2</v>
          </cell>
          <cell r="BM68">
            <v>0.2878787878787879</v>
          </cell>
          <cell r="BN68">
            <v>0</v>
          </cell>
          <cell r="BO68">
            <v>0</v>
          </cell>
          <cell r="BP68">
            <v>63</v>
          </cell>
          <cell r="BQ68">
            <v>0</v>
          </cell>
          <cell r="BR68">
            <v>0</v>
          </cell>
          <cell r="BS68" t="str">
            <v/>
          </cell>
          <cell r="BT68">
            <v>63</v>
          </cell>
          <cell r="BU68">
            <v>46</v>
          </cell>
          <cell r="BV68">
            <v>0.73015873015873012</v>
          </cell>
          <cell r="BW68">
            <v>63</v>
          </cell>
          <cell r="BX68">
            <v>46</v>
          </cell>
          <cell r="BY68">
            <v>0.73015873015873012</v>
          </cell>
          <cell r="BZ68">
            <v>0.73015873015873012</v>
          </cell>
          <cell r="CA68">
            <v>0.78863179448337029</v>
          </cell>
          <cell r="CB68">
            <v>0.73015873015873012</v>
          </cell>
          <cell r="CC68">
            <v>0</v>
          </cell>
          <cell r="CD68">
            <v>0</v>
          </cell>
          <cell r="CE68" t="str">
            <v/>
          </cell>
          <cell r="CF68">
            <v>0</v>
          </cell>
          <cell r="CG68">
            <v>0</v>
          </cell>
          <cell r="CH68" t="str">
            <v/>
          </cell>
          <cell r="CI68">
            <v>0</v>
          </cell>
          <cell r="CJ68">
            <v>0</v>
          </cell>
          <cell r="CK68" t="str">
            <v/>
          </cell>
          <cell r="CL68" t="str">
            <v/>
          </cell>
          <cell r="CM68" t="str">
            <v/>
          </cell>
        </row>
        <row r="69">
          <cell r="A69" t="str">
            <v>Malawi_5</v>
          </cell>
          <cell r="B69" t="str">
            <v>Mal</v>
          </cell>
          <cell r="C69">
            <v>166</v>
          </cell>
          <cell r="D69">
            <v>139</v>
          </cell>
          <cell r="E69">
            <v>172.5</v>
          </cell>
          <cell r="F69">
            <v>155.75</v>
          </cell>
          <cell r="G69">
            <v>155.41499999999999</v>
          </cell>
          <cell r="H69">
            <v>50</v>
          </cell>
          <cell r="I69">
            <v>38.76816438356164</v>
          </cell>
          <cell r="J69">
            <v>0.64</v>
          </cell>
          <cell r="K69">
            <v>0</v>
          </cell>
          <cell r="L69">
            <v>0</v>
          </cell>
          <cell r="M69">
            <v>0</v>
          </cell>
          <cell r="N69">
            <v>0.04</v>
          </cell>
          <cell r="O69">
            <v>0</v>
          </cell>
          <cell r="P69">
            <v>0</v>
          </cell>
          <cell r="Q69">
            <v>0</v>
          </cell>
          <cell r="R69">
            <v>0</v>
          </cell>
          <cell r="S69">
            <v>0</v>
          </cell>
          <cell r="T69">
            <v>0.04</v>
          </cell>
          <cell r="U69">
            <v>0</v>
          </cell>
          <cell r="V69">
            <v>0</v>
          </cell>
          <cell r="W69">
            <v>50</v>
          </cell>
          <cell r="X69">
            <v>26</v>
          </cell>
          <cell r="Y69">
            <v>0.52</v>
          </cell>
          <cell r="Z69">
            <v>0</v>
          </cell>
          <cell r="AA69">
            <v>0.1</v>
          </cell>
          <cell r="AB69">
            <v>0</v>
          </cell>
          <cell r="AC69">
            <v>0.04</v>
          </cell>
          <cell r="AD69">
            <v>0</v>
          </cell>
          <cell r="AE69">
            <v>0</v>
          </cell>
          <cell r="AF69">
            <v>0</v>
          </cell>
          <cell r="AG69">
            <v>0</v>
          </cell>
          <cell r="AH69">
            <v>0</v>
          </cell>
          <cell r="AI69">
            <v>0.04</v>
          </cell>
          <cell r="AJ69">
            <v>0</v>
          </cell>
          <cell r="AK69">
            <v>0</v>
          </cell>
          <cell r="AL69">
            <v>100</v>
          </cell>
          <cell r="AM69">
            <v>32.38408219178082</v>
          </cell>
          <cell r="AN69">
            <v>0.58000000000000007</v>
          </cell>
          <cell r="AO69">
            <v>0</v>
          </cell>
          <cell r="AP69">
            <v>0.05</v>
          </cell>
          <cell r="AQ69">
            <v>0</v>
          </cell>
          <cell r="AR69">
            <v>0.04</v>
          </cell>
          <cell r="AS69">
            <v>0</v>
          </cell>
          <cell r="AT69">
            <v>0</v>
          </cell>
          <cell r="AU69">
            <v>0</v>
          </cell>
          <cell r="AV69">
            <v>0</v>
          </cell>
          <cell r="AW69">
            <v>0</v>
          </cell>
          <cell r="AX69">
            <v>0.04</v>
          </cell>
          <cell r="AY69">
            <v>0</v>
          </cell>
          <cell r="AZ69">
            <v>0</v>
          </cell>
          <cell r="BA69">
            <v>100</v>
          </cell>
          <cell r="BB69">
            <v>32.511763835616435</v>
          </cell>
          <cell r="BC69">
            <v>0.58120000000000005</v>
          </cell>
          <cell r="BD69">
            <v>0</v>
          </cell>
          <cell r="BE69">
            <v>4.9000000000000002E-2</v>
          </cell>
          <cell r="BF69">
            <v>0</v>
          </cell>
          <cell r="BG69">
            <v>0.04</v>
          </cell>
          <cell r="BH69">
            <v>0</v>
          </cell>
          <cell r="BI69">
            <v>0</v>
          </cell>
          <cell r="BJ69">
            <v>0</v>
          </cell>
          <cell r="BK69">
            <v>0</v>
          </cell>
          <cell r="BL69">
            <v>0</v>
          </cell>
          <cell r="BM69">
            <v>0.04</v>
          </cell>
          <cell r="BN69">
            <v>0</v>
          </cell>
          <cell r="BO69">
            <v>0</v>
          </cell>
          <cell r="BP69">
            <v>96</v>
          </cell>
          <cell r="BQ69">
            <v>48</v>
          </cell>
          <cell r="BR69">
            <v>26</v>
          </cell>
          <cell r="BS69">
            <v>0.54166666666666663</v>
          </cell>
          <cell r="BT69">
            <v>48</v>
          </cell>
          <cell r="BU69">
            <v>38</v>
          </cell>
          <cell r="BV69">
            <v>0.79166666666666663</v>
          </cell>
          <cell r="BW69">
            <v>96</v>
          </cell>
          <cell r="BX69">
            <v>64</v>
          </cell>
          <cell r="BY69">
            <v>0.66666666666666663</v>
          </cell>
          <cell r="BZ69">
            <v>0.66666666666666663</v>
          </cell>
          <cell r="CA69">
            <v>0.49</v>
          </cell>
          <cell r="CB69">
            <v>0.66416666666666657</v>
          </cell>
          <cell r="CC69">
            <v>0</v>
          </cell>
          <cell r="CD69">
            <v>0</v>
          </cell>
          <cell r="CE69" t="str">
            <v/>
          </cell>
          <cell r="CF69">
            <v>0</v>
          </cell>
          <cell r="CG69">
            <v>0</v>
          </cell>
          <cell r="CH69" t="str">
            <v/>
          </cell>
          <cell r="CI69">
            <v>0</v>
          </cell>
          <cell r="CJ69">
            <v>0</v>
          </cell>
          <cell r="CK69" t="str">
            <v/>
          </cell>
          <cell r="CL69" t="str">
            <v/>
          </cell>
          <cell r="CM69" t="str">
            <v/>
          </cell>
        </row>
        <row r="70">
          <cell r="A70" t="str">
            <v>Malawi_6</v>
          </cell>
          <cell r="B70" t="str">
            <v>Mal</v>
          </cell>
          <cell r="C70">
            <v>184</v>
          </cell>
          <cell r="D70" t="str">
            <v/>
          </cell>
          <cell r="E70">
            <v>184</v>
          </cell>
          <cell r="F70">
            <v>184</v>
          </cell>
          <cell r="G70">
            <v>184</v>
          </cell>
          <cell r="H70">
            <v>50</v>
          </cell>
          <cell r="I70">
            <v>39.18</v>
          </cell>
          <cell r="J70">
            <v>0.57999999999999996</v>
          </cell>
          <cell r="K70">
            <v>0.24</v>
          </cell>
          <cell r="L70">
            <v>7.6923076923076927E-2</v>
          </cell>
          <cell r="M70">
            <v>0.02</v>
          </cell>
          <cell r="N70">
            <v>0</v>
          </cell>
          <cell r="O70">
            <v>0.04</v>
          </cell>
          <cell r="P70">
            <v>0.02</v>
          </cell>
          <cell r="Q70">
            <v>0.04</v>
          </cell>
          <cell r="R70">
            <v>0.64</v>
          </cell>
          <cell r="S70">
            <v>0.3</v>
          </cell>
          <cell r="T70">
            <v>0.34</v>
          </cell>
          <cell r="U70">
            <v>0</v>
          </cell>
          <cell r="V70">
            <v>0.04</v>
          </cell>
          <cell r="W70">
            <v>50</v>
          </cell>
          <cell r="X70">
            <v>27</v>
          </cell>
          <cell r="Y70">
            <v>0.54</v>
          </cell>
          <cell r="Z70">
            <v>0.38</v>
          </cell>
          <cell r="AA70">
            <v>3.7735849056603772E-2</v>
          </cell>
          <cell r="AB70">
            <v>0.04</v>
          </cell>
          <cell r="AC70">
            <v>0</v>
          </cell>
          <cell r="AD70">
            <v>0.06</v>
          </cell>
          <cell r="AE70">
            <v>0</v>
          </cell>
          <cell r="AF70">
            <v>0.24</v>
          </cell>
          <cell r="AG70">
            <v>0.68</v>
          </cell>
          <cell r="AH70">
            <v>0.08</v>
          </cell>
          <cell r="AI70">
            <v>0.18</v>
          </cell>
          <cell r="AJ70">
            <v>0.02</v>
          </cell>
          <cell r="AK70">
            <v>0.04</v>
          </cell>
          <cell r="AL70">
            <v>100</v>
          </cell>
          <cell r="AM70">
            <v>33.090000000000003</v>
          </cell>
          <cell r="AN70">
            <v>0.56000000000000005</v>
          </cell>
          <cell r="AO70">
            <v>0.31</v>
          </cell>
          <cell r="AP70">
            <v>5.7329462989840346E-2</v>
          </cell>
          <cell r="AQ70">
            <v>0.03</v>
          </cell>
          <cell r="AR70">
            <v>0</v>
          </cell>
          <cell r="AS70">
            <v>0.05</v>
          </cell>
          <cell r="AT70">
            <v>0.01</v>
          </cell>
          <cell r="AU70">
            <v>0.13999999999999999</v>
          </cell>
          <cell r="AV70">
            <v>0.66</v>
          </cell>
          <cell r="AW70">
            <v>0.19</v>
          </cell>
          <cell r="AX70">
            <v>0.26</v>
          </cell>
          <cell r="AY70">
            <v>0.01</v>
          </cell>
          <cell r="AZ70">
            <v>0.04</v>
          </cell>
          <cell r="BA70">
            <v>100</v>
          </cell>
          <cell r="BB70">
            <v>31.716996574685815</v>
          </cell>
          <cell r="BC70">
            <v>0.55549095755233435</v>
          </cell>
          <cell r="BD70">
            <v>0.32578164856682973</v>
          </cell>
          <cell r="BE70">
            <v>5.2912041143433522E-2</v>
          </cell>
          <cell r="BF70">
            <v>3.2254521223832822E-2</v>
          </cell>
          <cell r="BG70">
            <v>0</v>
          </cell>
          <cell r="BH70">
            <v>5.2254521223832819E-2</v>
          </cell>
          <cell r="BI70">
            <v>7.7454787761671827E-3</v>
          </cell>
          <cell r="BJ70">
            <v>0.16254521223832818</v>
          </cell>
          <cell r="BK70">
            <v>0.66450904244766562</v>
          </cell>
          <cell r="BL70">
            <v>0.16520026653783901</v>
          </cell>
          <cell r="BM70">
            <v>0.24196383020933745</v>
          </cell>
          <cell r="BN70">
            <v>1.2254521223832818E-2</v>
          </cell>
          <cell r="BO70">
            <v>0.04</v>
          </cell>
          <cell r="BP70">
            <v>92</v>
          </cell>
          <cell r="BQ70">
            <v>43</v>
          </cell>
          <cell r="BR70">
            <v>40</v>
          </cell>
          <cell r="BS70">
            <v>0.93023255813953487</v>
          </cell>
          <cell r="BT70">
            <v>49</v>
          </cell>
          <cell r="BU70">
            <v>42</v>
          </cell>
          <cell r="BV70">
            <v>0.8571428571428571</v>
          </cell>
          <cell r="BW70">
            <v>92</v>
          </cell>
          <cell r="BX70">
            <v>82</v>
          </cell>
          <cell r="BY70">
            <v>0.89130434782608692</v>
          </cell>
          <cell r="BZ70">
            <v>0.89368770764119598</v>
          </cell>
          <cell r="CA70">
            <v>0.61272606119164086</v>
          </cell>
          <cell r="CB70">
            <v>0.88544859353416583</v>
          </cell>
          <cell r="CC70">
            <v>0</v>
          </cell>
          <cell r="CD70">
            <v>0</v>
          </cell>
          <cell r="CE70" t="str">
            <v/>
          </cell>
          <cell r="CF70">
            <v>0</v>
          </cell>
          <cell r="CG70">
            <v>0</v>
          </cell>
          <cell r="CH70" t="str">
            <v/>
          </cell>
          <cell r="CI70">
            <v>0</v>
          </cell>
          <cell r="CJ70">
            <v>0</v>
          </cell>
          <cell r="CK70" t="str">
            <v/>
          </cell>
          <cell r="CL70" t="str">
            <v/>
          </cell>
          <cell r="CM70" t="str">
            <v/>
          </cell>
        </row>
        <row r="71">
          <cell r="A71" t="str">
            <v>Malawi_7</v>
          </cell>
          <cell r="B71" t="str">
            <v>Mal</v>
          </cell>
          <cell r="C71">
            <v>110.5</v>
          </cell>
          <cell r="D71">
            <v>66.5</v>
          </cell>
          <cell r="E71">
            <v>112.5</v>
          </cell>
          <cell r="F71">
            <v>89.5</v>
          </cell>
          <cell r="G71">
            <v>90.003618140079482</v>
          </cell>
          <cell r="H71">
            <v>52</v>
          </cell>
          <cell r="I71">
            <v>39.903846153846153</v>
          </cell>
          <cell r="J71">
            <v>0.59615384615384615</v>
          </cell>
          <cell r="K71">
            <v>0.26923076923076922</v>
          </cell>
          <cell r="L71">
            <v>5.2631578947368418E-2</v>
          </cell>
          <cell r="M71">
            <v>3.8461538461538464E-2</v>
          </cell>
          <cell r="N71">
            <v>3.8461538461538464E-2</v>
          </cell>
          <cell r="O71">
            <v>0</v>
          </cell>
          <cell r="P71">
            <v>0</v>
          </cell>
          <cell r="Q71">
            <v>7.6923076923076927E-2</v>
          </cell>
          <cell r="R71">
            <v>0.78846153846153844</v>
          </cell>
          <cell r="S71">
            <v>7.6923076923076927E-2</v>
          </cell>
          <cell r="T71">
            <v>0.15384615384615385</v>
          </cell>
          <cell r="U71">
            <v>0</v>
          </cell>
          <cell r="V71">
            <v>0</v>
          </cell>
          <cell r="W71">
            <v>53</v>
          </cell>
          <cell r="X71">
            <v>30</v>
          </cell>
          <cell r="Y71">
            <v>0.56603773584905659</v>
          </cell>
          <cell r="Z71">
            <v>0.62264150943396224</v>
          </cell>
          <cell r="AA71">
            <v>0.17777777777777778</v>
          </cell>
          <cell r="AB71">
            <v>0.24528301886792453</v>
          </cell>
          <cell r="AC71">
            <v>0</v>
          </cell>
          <cell r="AD71">
            <v>1.8867924528301886E-2</v>
          </cell>
          <cell r="AE71">
            <v>0</v>
          </cell>
          <cell r="AF71">
            <v>0</v>
          </cell>
          <cell r="AG71">
            <v>0.92452830188679247</v>
          </cell>
          <cell r="AH71">
            <v>3.7735849056603772E-2</v>
          </cell>
          <cell r="AI71">
            <v>0.30188679245283018</v>
          </cell>
          <cell r="AJ71">
            <v>0</v>
          </cell>
          <cell r="AK71">
            <v>1.8867924528301886E-2</v>
          </cell>
          <cell r="AL71">
            <v>105</v>
          </cell>
          <cell r="AM71">
            <v>34.95192307692308</v>
          </cell>
          <cell r="AN71">
            <v>0.58109579100145137</v>
          </cell>
          <cell r="AO71">
            <v>0.44593613933236576</v>
          </cell>
          <cell r="AP71">
            <v>0.1152046783625731</v>
          </cell>
          <cell r="AQ71">
            <v>0.14187227866473151</v>
          </cell>
          <cell r="AR71">
            <v>1.9230769230769232E-2</v>
          </cell>
          <cell r="AS71">
            <v>9.433962264150943E-3</v>
          </cell>
          <cell r="AT71">
            <v>0</v>
          </cell>
          <cell r="AU71">
            <v>3.8461538461538464E-2</v>
          </cell>
          <cell r="AV71">
            <v>0.8564949201741654</v>
          </cell>
          <cell r="AW71">
            <v>5.7329462989840346E-2</v>
          </cell>
          <cell r="AX71">
            <v>0.22786647314949202</v>
          </cell>
          <cell r="AY71">
            <v>0</v>
          </cell>
          <cell r="AZ71">
            <v>9.433962264150943E-3</v>
          </cell>
          <cell r="BA71">
            <v>105</v>
          </cell>
          <cell r="BB71">
            <v>34.843493586061484</v>
          </cell>
          <cell r="BC71">
            <v>0.58076607318714424</v>
          </cell>
          <cell r="BD71">
            <v>0.44980535802074051</v>
          </cell>
          <cell r="BE71">
            <v>0.11657480653415976</v>
          </cell>
          <cell r="BF71">
            <v>0.14413660582322599</v>
          </cell>
          <cell r="BG71">
            <v>1.8809683829364994E-2</v>
          </cell>
          <cell r="BH71">
            <v>9.6405324610662306E-3</v>
          </cell>
          <cell r="BI71">
            <v>0</v>
          </cell>
          <cell r="BJ71">
            <v>3.7619367658729988E-2</v>
          </cell>
          <cell r="BK71">
            <v>0.85798460909422758</v>
          </cell>
          <cell r="BL71">
            <v>5.6900432580862449E-2</v>
          </cell>
          <cell r="BM71">
            <v>0.22948725469451967</v>
          </cell>
          <cell r="BN71">
            <v>0</v>
          </cell>
          <cell r="BO71">
            <v>9.6405324610662306E-3</v>
          </cell>
          <cell r="BP71">
            <v>99</v>
          </cell>
          <cell r="BQ71">
            <v>48</v>
          </cell>
          <cell r="BR71">
            <v>44</v>
          </cell>
          <cell r="BS71">
            <v>0.91666666666666663</v>
          </cell>
          <cell r="BT71">
            <v>51</v>
          </cell>
          <cell r="BU71">
            <v>38</v>
          </cell>
          <cell r="BV71">
            <v>0.74509803921568629</v>
          </cell>
          <cell r="BW71">
            <v>99</v>
          </cell>
          <cell r="BX71">
            <v>82</v>
          </cell>
          <cell r="BY71">
            <v>0.82828282828282829</v>
          </cell>
          <cell r="BZ71">
            <v>0.83088235294117641</v>
          </cell>
          <cell r="CA71">
            <v>0.51094822043651023</v>
          </cell>
          <cell r="CB71">
            <v>0.82900398178785362</v>
          </cell>
          <cell r="CC71">
            <v>0</v>
          </cell>
          <cell r="CD71">
            <v>0</v>
          </cell>
          <cell r="CE71" t="str">
            <v/>
          </cell>
          <cell r="CF71">
            <v>0</v>
          </cell>
          <cell r="CG71">
            <v>0</v>
          </cell>
          <cell r="CH71" t="str">
            <v/>
          </cell>
          <cell r="CI71">
            <v>0</v>
          </cell>
          <cell r="CJ71">
            <v>0</v>
          </cell>
          <cell r="CK71" t="str">
            <v/>
          </cell>
          <cell r="CL71" t="str">
            <v/>
          </cell>
          <cell r="CM71" t="str">
            <v/>
          </cell>
        </row>
        <row r="72">
          <cell r="A72" t="str">
            <v>Malawi_8</v>
          </cell>
          <cell r="B72" t="str">
            <v>Mal</v>
          </cell>
          <cell r="C72">
            <v>120</v>
          </cell>
          <cell r="D72">
            <v>108</v>
          </cell>
          <cell r="E72">
            <v>143</v>
          </cell>
          <cell r="F72">
            <v>125.5</v>
          </cell>
          <cell r="G72">
            <v>115.89133899399852</v>
          </cell>
          <cell r="H72">
            <v>57</v>
          </cell>
          <cell r="I72">
            <v>34.596491228070178</v>
          </cell>
          <cell r="J72">
            <v>0.52631578947368418</v>
          </cell>
          <cell r="K72">
            <v>0.80701754385964908</v>
          </cell>
          <cell r="L72">
            <v>0.93939393939393945</v>
          </cell>
          <cell r="M72">
            <v>7.0175438596491224E-2</v>
          </cell>
          <cell r="N72">
            <v>0</v>
          </cell>
          <cell r="O72">
            <v>7.0175438596491224E-2</v>
          </cell>
          <cell r="P72">
            <v>1.7543859649122806E-2</v>
          </cell>
          <cell r="Q72">
            <v>0</v>
          </cell>
          <cell r="R72">
            <v>0.70175438596491224</v>
          </cell>
          <cell r="S72">
            <v>0.22807017543859648</v>
          </cell>
          <cell r="T72">
            <v>0.24561403508771928</v>
          </cell>
          <cell r="U72">
            <v>0</v>
          </cell>
          <cell r="V72">
            <v>0.12280701754385964</v>
          </cell>
          <cell r="W72">
            <v>45</v>
          </cell>
          <cell r="X72">
            <v>23</v>
          </cell>
          <cell r="Y72">
            <v>0.51111111111111107</v>
          </cell>
          <cell r="Z72">
            <v>0.68888888888888888</v>
          </cell>
          <cell r="AA72">
            <v>0.98039215686274506</v>
          </cell>
          <cell r="AB72">
            <v>0.15555555555555556</v>
          </cell>
          <cell r="AC72">
            <v>2.2222222222222223E-2</v>
          </cell>
          <cell r="AD72">
            <v>2.2222222222222223E-2</v>
          </cell>
          <cell r="AE72">
            <v>0</v>
          </cell>
          <cell r="AF72">
            <v>0</v>
          </cell>
          <cell r="AG72">
            <v>0.73333333333333328</v>
          </cell>
          <cell r="AH72">
            <v>0.13333333333333333</v>
          </cell>
          <cell r="AI72">
            <v>0.31111111111111112</v>
          </cell>
          <cell r="AJ72">
            <v>0</v>
          </cell>
          <cell r="AK72">
            <v>8.8888888888888892E-2</v>
          </cell>
          <cell r="AL72">
            <v>102</v>
          </cell>
          <cell r="AM72">
            <v>28.798245614035089</v>
          </cell>
          <cell r="AN72">
            <v>0.51871345029239757</v>
          </cell>
          <cell r="AO72">
            <v>0.74795321637426904</v>
          </cell>
          <cell r="AP72">
            <v>0.95989304812834231</v>
          </cell>
          <cell r="AQ72">
            <v>0.11286549707602339</v>
          </cell>
          <cell r="AR72">
            <v>1.1111111111111112E-2</v>
          </cell>
          <cell r="AS72">
            <v>4.6198830409356725E-2</v>
          </cell>
          <cell r="AT72">
            <v>8.771929824561403E-3</v>
          </cell>
          <cell r="AU72">
            <v>0</v>
          </cell>
          <cell r="AV72">
            <v>0.71754385964912282</v>
          </cell>
          <cell r="AW72">
            <v>0.18070175438596492</v>
          </cell>
          <cell r="AX72">
            <v>0.2783625730994152</v>
          </cell>
          <cell r="AY72">
            <v>0</v>
          </cell>
          <cell r="AZ72">
            <v>0.10584795321637427</v>
          </cell>
          <cell r="BA72">
            <v>102</v>
          </cell>
          <cell r="BB72">
            <v>31.981867130309261</v>
          </cell>
          <cell r="BC72">
            <v>0.5228876388664333</v>
          </cell>
          <cell r="BD72">
            <v>0.78038345068023884</v>
          </cell>
          <cell r="BE72">
            <v>0.94863767745668282</v>
          </cell>
          <cell r="BF72">
            <v>8.9425822775668934E-2</v>
          </cell>
          <cell r="BG72">
            <v>5.0103739644435132E-3</v>
          </cell>
          <cell r="BH72">
            <v>5.9363578989007848E-2</v>
          </cell>
          <cell r="BI72">
            <v>1.3588301256141085E-2</v>
          </cell>
          <cell r="BJ72">
            <v>0</v>
          </cell>
          <cell r="BK72">
            <v>0.70887439107227934</v>
          </cell>
          <cell r="BL72">
            <v>0.20671016011649518</v>
          </cell>
          <cell r="BM72">
            <v>0.26038145308818439</v>
          </cell>
          <cell r="BN72">
            <v>0</v>
          </cell>
          <cell r="BO72">
            <v>0.11515960465076165</v>
          </cell>
          <cell r="BP72">
            <v>97</v>
          </cell>
          <cell r="BQ72">
            <v>54</v>
          </cell>
          <cell r="BR72">
            <v>53</v>
          </cell>
          <cell r="BS72">
            <v>0.98148148148148151</v>
          </cell>
          <cell r="BT72">
            <v>43</v>
          </cell>
          <cell r="BU72">
            <v>30</v>
          </cell>
          <cell r="BV72">
            <v>0.69767441860465118</v>
          </cell>
          <cell r="BW72">
            <v>97</v>
          </cell>
          <cell r="BX72">
            <v>83</v>
          </cell>
          <cell r="BY72">
            <v>0.85567010309278346</v>
          </cell>
          <cell r="BZ72">
            <v>0.83957795004306635</v>
          </cell>
          <cell r="CA72">
            <v>0.2254668283999581</v>
          </cell>
          <cell r="CB72">
            <v>0.91749240313713498</v>
          </cell>
          <cell r="CC72">
            <v>0</v>
          </cell>
          <cell r="CD72">
            <v>0</v>
          </cell>
          <cell r="CE72" t="str">
            <v/>
          </cell>
          <cell r="CF72">
            <v>0</v>
          </cell>
          <cell r="CG72">
            <v>0</v>
          </cell>
          <cell r="CH72" t="str">
            <v/>
          </cell>
          <cell r="CI72">
            <v>0</v>
          </cell>
          <cell r="CJ72">
            <v>0</v>
          </cell>
          <cell r="CK72" t="str">
            <v/>
          </cell>
          <cell r="CL72" t="str">
            <v/>
          </cell>
          <cell r="CM72" t="str">
            <v/>
          </cell>
        </row>
        <row r="73">
          <cell r="A73" t="str">
            <v>Malawi_9</v>
          </cell>
          <cell r="B73" t="str">
            <v>Mal</v>
          </cell>
          <cell r="C73" t="str">
            <v/>
          </cell>
          <cell r="D73" t="str">
            <v/>
          </cell>
          <cell r="E73" t="str">
            <v/>
          </cell>
          <cell r="F73" t="str">
            <v/>
          </cell>
          <cell r="G73" t="e">
            <v>#DIV/0!</v>
          </cell>
          <cell r="H73">
            <v>50</v>
          </cell>
          <cell r="I73">
            <v>42.826465753424671</v>
          </cell>
          <cell r="J73">
            <v>0.54</v>
          </cell>
          <cell r="K73">
            <v>0</v>
          </cell>
          <cell r="L73">
            <v>1</v>
          </cell>
          <cell r="M73">
            <v>0.1</v>
          </cell>
          <cell r="N73">
            <v>0</v>
          </cell>
          <cell r="O73">
            <v>0</v>
          </cell>
          <cell r="P73">
            <v>0.12</v>
          </cell>
          <cell r="Q73">
            <v>0.14000000000000001</v>
          </cell>
          <cell r="R73">
            <v>0.48</v>
          </cell>
          <cell r="S73">
            <v>0.26</v>
          </cell>
          <cell r="T73">
            <v>0.32</v>
          </cell>
          <cell r="U73">
            <v>0</v>
          </cell>
          <cell r="V73">
            <v>0</v>
          </cell>
          <cell r="W73">
            <v>50</v>
          </cell>
          <cell r="X73">
            <v>24</v>
          </cell>
          <cell r="Y73">
            <v>0.48</v>
          </cell>
          <cell r="Z73">
            <v>0</v>
          </cell>
          <cell r="AA73">
            <v>1</v>
          </cell>
          <cell r="AB73">
            <v>0.1</v>
          </cell>
          <cell r="AC73">
            <v>0</v>
          </cell>
          <cell r="AD73">
            <v>0</v>
          </cell>
          <cell r="AE73">
            <v>0.18</v>
          </cell>
          <cell r="AF73">
            <v>0.22</v>
          </cell>
          <cell r="AG73">
            <v>0.4</v>
          </cell>
          <cell r="AH73">
            <v>0.2</v>
          </cell>
          <cell r="AI73">
            <v>0.26</v>
          </cell>
          <cell r="AJ73">
            <v>0</v>
          </cell>
          <cell r="AK73">
            <v>0</v>
          </cell>
          <cell r="AL73">
            <v>100</v>
          </cell>
          <cell r="AM73">
            <v>33.413232876712335</v>
          </cell>
          <cell r="AN73">
            <v>0.51</v>
          </cell>
          <cell r="AO73">
            <v>0</v>
          </cell>
          <cell r="AP73">
            <v>1</v>
          </cell>
          <cell r="AQ73">
            <v>0.1</v>
          </cell>
          <cell r="AR73">
            <v>0</v>
          </cell>
          <cell r="AS73">
            <v>0</v>
          </cell>
          <cell r="AT73">
            <v>0.15</v>
          </cell>
          <cell r="AU73">
            <v>0.18</v>
          </cell>
          <cell r="AV73">
            <v>0.44</v>
          </cell>
          <cell r="AW73">
            <v>0.23</v>
          </cell>
          <cell r="AX73">
            <v>0.29000000000000004</v>
          </cell>
          <cell r="AY73">
            <v>0</v>
          </cell>
          <cell r="AZ73">
            <v>0</v>
          </cell>
          <cell r="BA73">
            <v>100</v>
          </cell>
          <cell r="BB73">
            <v>36.613732054794525</v>
          </cell>
          <cell r="BC73">
            <v>0.5202</v>
          </cell>
          <cell r="BD73">
            <v>0</v>
          </cell>
          <cell r="BE73">
            <v>1</v>
          </cell>
          <cell r="BF73">
            <v>9.9999999999999992E-2</v>
          </cell>
          <cell r="BG73">
            <v>0</v>
          </cell>
          <cell r="BH73">
            <v>0</v>
          </cell>
          <cell r="BI73">
            <v>0.13979999999999998</v>
          </cell>
          <cell r="BJ73">
            <v>0.16639999999999999</v>
          </cell>
          <cell r="BK73">
            <v>0.45359999999999995</v>
          </cell>
          <cell r="BL73">
            <v>0.2402</v>
          </cell>
          <cell r="BM73">
            <v>0.30019999999999997</v>
          </cell>
          <cell r="BN73">
            <v>0</v>
          </cell>
          <cell r="BO73">
            <v>0</v>
          </cell>
          <cell r="BP73">
            <v>95</v>
          </cell>
          <cell r="BQ73">
            <v>48</v>
          </cell>
          <cell r="BR73">
            <v>45</v>
          </cell>
          <cell r="BS73">
            <v>0.9375</v>
          </cell>
          <cell r="BT73">
            <v>47</v>
          </cell>
          <cell r="BU73">
            <v>34</v>
          </cell>
          <cell r="BV73">
            <v>0.72340425531914898</v>
          </cell>
          <cell r="BW73">
            <v>95</v>
          </cell>
          <cell r="BX73">
            <v>79</v>
          </cell>
          <cell r="BY73">
            <v>0.83157894736842108</v>
          </cell>
          <cell r="BZ73">
            <v>0.83045212765957444</v>
          </cell>
          <cell r="CA73">
            <v>0.33</v>
          </cell>
          <cell r="CB73">
            <v>0.86684840425531906</v>
          </cell>
          <cell r="CC73">
            <v>0</v>
          </cell>
          <cell r="CD73">
            <v>0</v>
          </cell>
          <cell r="CE73" t="str">
            <v/>
          </cell>
          <cell r="CF73">
            <v>0</v>
          </cell>
          <cell r="CG73">
            <v>0</v>
          </cell>
          <cell r="CH73" t="str">
            <v/>
          </cell>
          <cell r="CI73">
            <v>0</v>
          </cell>
          <cell r="CJ73">
            <v>0</v>
          </cell>
          <cell r="CK73" t="str">
            <v/>
          </cell>
          <cell r="CL73" t="str">
            <v/>
          </cell>
          <cell r="CM73" t="str">
            <v/>
          </cell>
        </row>
        <row r="74">
          <cell r="A74" t="str">
            <v>RSA_1</v>
          </cell>
          <cell r="B74" t="str">
            <v>RSA</v>
          </cell>
          <cell r="C74">
            <v>136</v>
          </cell>
          <cell r="D74">
            <v>143</v>
          </cell>
          <cell r="E74">
            <v>116.5</v>
          </cell>
          <cell r="F74">
            <v>129.75</v>
          </cell>
          <cell r="G74">
            <v>127.84585987127997</v>
          </cell>
          <cell r="H74">
            <v>66</v>
          </cell>
          <cell r="I74">
            <v>41.693316728933162</v>
          </cell>
          <cell r="J74">
            <v>0.65151515151515149</v>
          </cell>
          <cell r="K74">
            <v>0.83333333333333337</v>
          </cell>
          <cell r="L74">
            <v>1</v>
          </cell>
          <cell r="M74">
            <v>0</v>
          </cell>
          <cell r="N74">
            <v>0.10606060606060606</v>
          </cell>
          <cell r="O74">
            <v>0.24242424242424243</v>
          </cell>
          <cell r="P74">
            <v>3.0303030303030304E-2</v>
          </cell>
          <cell r="Q74">
            <v>0.12121212121212122</v>
          </cell>
          <cell r="R74">
            <v>0.78787878787878785</v>
          </cell>
          <cell r="S74">
            <v>4.5454545454545456E-2</v>
          </cell>
          <cell r="T74">
            <v>0.33333333333333331</v>
          </cell>
          <cell r="U74">
            <v>0</v>
          </cell>
          <cell r="V74">
            <v>0.15151515151515152</v>
          </cell>
          <cell r="W74">
            <v>51</v>
          </cell>
          <cell r="X74">
            <v>32</v>
          </cell>
          <cell r="Y74">
            <v>0.62745098039215685</v>
          </cell>
          <cell r="Z74">
            <v>0.86274509803921573</v>
          </cell>
          <cell r="AA74">
            <v>1</v>
          </cell>
          <cell r="AB74">
            <v>0</v>
          </cell>
          <cell r="AC74">
            <v>0.27450980392156865</v>
          </cell>
          <cell r="AD74">
            <v>0.21568627450980393</v>
          </cell>
          <cell r="AE74">
            <v>5.8823529411764705E-2</v>
          </cell>
          <cell r="AF74">
            <v>0.21568627450980393</v>
          </cell>
          <cell r="AG74">
            <v>0.68627450980392157</v>
          </cell>
          <cell r="AH74">
            <v>3.9215686274509803E-2</v>
          </cell>
          <cell r="AI74">
            <v>0.43137254901960786</v>
          </cell>
          <cell r="AJ74">
            <v>0</v>
          </cell>
          <cell r="AK74">
            <v>0.15686274509803921</v>
          </cell>
          <cell r="AL74">
            <v>117</v>
          </cell>
          <cell r="AM74">
            <v>36.846658364466577</v>
          </cell>
          <cell r="AN74">
            <v>0.63948306595365412</v>
          </cell>
          <cell r="AO74">
            <v>0.84803921568627461</v>
          </cell>
          <cell r="AP74">
            <v>1</v>
          </cell>
          <cell r="AQ74">
            <v>0</v>
          </cell>
          <cell r="AR74">
            <v>0.19028520499108736</v>
          </cell>
          <cell r="AS74">
            <v>0.22905525846702318</v>
          </cell>
          <cell r="AT74">
            <v>4.4563279857397504E-2</v>
          </cell>
          <cell r="AU74">
            <v>0.16844919786096257</v>
          </cell>
          <cell r="AV74">
            <v>0.73707664884135471</v>
          </cell>
          <cell r="AW74">
            <v>4.233511586452763E-2</v>
          </cell>
          <cell r="AX74">
            <v>0.38235294117647056</v>
          </cell>
          <cell r="AY74">
            <v>0</v>
          </cell>
          <cell r="AZ74">
            <v>0.15418894830659535</v>
          </cell>
          <cell r="BA74">
            <v>117</v>
          </cell>
          <cell r="BB74">
            <v>36.150151445072062</v>
          </cell>
          <cell r="BC74">
            <v>0.63775395071215679</v>
          </cell>
          <cell r="BD74">
            <v>0.85015257875921568</v>
          </cell>
          <cell r="BE74">
            <v>1</v>
          </cell>
          <cell r="BF74">
            <v>0</v>
          </cell>
          <cell r="BG74">
            <v>0.20238901168156881</v>
          </cell>
          <cell r="BH74">
            <v>0.22713401930980393</v>
          </cell>
          <cell r="BI74">
            <v>4.6612601625098067E-2</v>
          </cell>
          <cell r="BJ74">
            <v>0.17523757621647068</v>
          </cell>
          <cell r="BK74">
            <v>0.72977594004392143</v>
          </cell>
          <cell r="BL74">
            <v>4.1886826727843135E-2</v>
          </cell>
          <cell r="BM74">
            <v>0.38939748475294128</v>
          </cell>
          <cell r="BN74">
            <v>0</v>
          </cell>
          <cell r="BO74">
            <v>0.15457319613803921</v>
          </cell>
          <cell r="BP74">
            <v>107</v>
          </cell>
          <cell r="BQ74">
            <v>62</v>
          </cell>
          <cell r="BR74">
            <v>47</v>
          </cell>
          <cell r="BS74">
            <v>0.75806451612903225</v>
          </cell>
          <cell r="BT74">
            <v>45</v>
          </cell>
          <cell r="BU74">
            <v>33</v>
          </cell>
          <cell r="BV74">
            <v>0.73333333333333328</v>
          </cell>
          <cell r="BW74">
            <v>107</v>
          </cell>
          <cell r="BX74">
            <v>80</v>
          </cell>
          <cell r="BY74">
            <v>0.74766355140186913</v>
          </cell>
          <cell r="BZ74">
            <v>0.74569892473118271</v>
          </cell>
          <cell r="CA74">
            <v>0.57185434448000094</v>
          </cell>
          <cell r="CB74">
            <v>0.74392188180318275</v>
          </cell>
          <cell r="CC74">
            <v>22</v>
          </cell>
          <cell r="CD74">
            <v>18</v>
          </cell>
          <cell r="CE74">
            <v>0.81818181818181823</v>
          </cell>
          <cell r="CF74">
            <v>12</v>
          </cell>
          <cell r="CG74">
            <v>10</v>
          </cell>
          <cell r="CH74">
            <v>0.83333333333333337</v>
          </cell>
          <cell r="CI74">
            <v>34</v>
          </cell>
          <cell r="CJ74">
            <v>28</v>
          </cell>
          <cell r="CK74">
            <v>0.82352941176470584</v>
          </cell>
          <cell r="CL74">
            <v>0.8257575757575758</v>
          </cell>
          <cell r="CM74">
            <v>0.82684627794666676</v>
          </cell>
        </row>
        <row r="75">
          <cell r="A75" t="str">
            <v>RSA_10</v>
          </cell>
          <cell r="B75" t="str">
            <v>RSA</v>
          </cell>
          <cell r="C75">
            <v>122</v>
          </cell>
          <cell r="D75">
            <v>136</v>
          </cell>
          <cell r="E75">
            <v>102.5</v>
          </cell>
          <cell r="F75">
            <v>119.25</v>
          </cell>
          <cell r="G75">
            <v>105.85</v>
          </cell>
          <cell r="H75">
            <v>60</v>
          </cell>
          <cell r="I75">
            <v>40.869863013698605</v>
          </cell>
          <cell r="J75">
            <v>0.75</v>
          </cell>
          <cell r="K75">
            <v>0.95</v>
          </cell>
          <cell r="L75">
            <v>0.97959183673469385</v>
          </cell>
          <cell r="M75">
            <v>0</v>
          </cell>
          <cell r="N75">
            <v>0.1</v>
          </cell>
          <cell r="O75">
            <v>0.23333333333333334</v>
          </cell>
          <cell r="P75">
            <v>8.3333333333333329E-2</v>
          </cell>
          <cell r="Q75">
            <v>8.3333333333333329E-2</v>
          </cell>
          <cell r="R75">
            <v>0.13333333333333333</v>
          </cell>
          <cell r="S75">
            <v>0</v>
          </cell>
          <cell r="T75">
            <v>0.28333333333333333</v>
          </cell>
          <cell r="U75">
            <v>0</v>
          </cell>
          <cell r="V75">
            <v>0.1</v>
          </cell>
          <cell r="W75">
            <v>60</v>
          </cell>
          <cell r="X75">
            <v>33</v>
          </cell>
          <cell r="Y75">
            <v>0.55000000000000004</v>
          </cell>
          <cell r="Z75">
            <v>0.75</v>
          </cell>
          <cell r="AA75">
            <v>0.98039215686274506</v>
          </cell>
          <cell r="AB75">
            <v>0</v>
          </cell>
          <cell r="AC75">
            <v>0.25</v>
          </cell>
          <cell r="AD75">
            <v>0.21666666666666667</v>
          </cell>
          <cell r="AE75">
            <v>0.13333333333333333</v>
          </cell>
          <cell r="AF75">
            <v>1.6666666666666666E-2</v>
          </cell>
          <cell r="AG75">
            <v>0.16666666666666666</v>
          </cell>
          <cell r="AH75">
            <v>0</v>
          </cell>
          <cell r="AI75">
            <v>0.38333333333333336</v>
          </cell>
          <cell r="AJ75">
            <v>0</v>
          </cell>
          <cell r="AK75">
            <v>6.6666666666666666E-2</v>
          </cell>
          <cell r="AL75">
            <v>120</v>
          </cell>
          <cell r="AM75">
            <v>36.934931506849303</v>
          </cell>
          <cell r="AN75">
            <v>0.65</v>
          </cell>
          <cell r="AO75">
            <v>0.85</v>
          </cell>
          <cell r="AP75">
            <v>0.9799919967987194</v>
          </cell>
          <cell r="AQ75">
            <v>0</v>
          </cell>
          <cell r="AR75">
            <v>0.17499999999999999</v>
          </cell>
          <cell r="AS75">
            <v>0.22500000000000001</v>
          </cell>
          <cell r="AT75">
            <v>0.10833333333333334</v>
          </cell>
          <cell r="AU75">
            <v>4.9999999999999996E-2</v>
          </cell>
          <cell r="AV75">
            <v>0.15</v>
          </cell>
          <cell r="AW75">
            <v>0</v>
          </cell>
          <cell r="AX75">
            <v>0.33333333333333337</v>
          </cell>
          <cell r="AY75">
            <v>0</v>
          </cell>
          <cell r="AZ75">
            <v>8.3333333333333343E-2</v>
          </cell>
          <cell r="BA75">
            <v>120</v>
          </cell>
          <cell r="BB75">
            <v>33.786986301369858</v>
          </cell>
          <cell r="BC75">
            <v>0.57000000000000006</v>
          </cell>
          <cell r="BD75">
            <v>0.77</v>
          </cell>
          <cell r="BE75">
            <v>0.9803121248499399</v>
          </cell>
          <cell r="BF75">
            <v>0</v>
          </cell>
          <cell r="BG75">
            <v>0.23500000000000001</v>
          </cell>
          <cell r="BH75">
            <v>0.21833333333333332</v>
          </cell>
          <cell r="BI75">
            <v>0.12833333333333333</v>
          </cell>
          <cell r="BJ75">
            <v>2.3333333333333331E-2</v>
          </cell>
          <cell r="BK75">
            <v>0.16333333333333333</v>
          </cell>
          <cell r="BL75">
            <v>0</v>
          </cell>
          <cell r="BM75">
            <v>0.37333333333333335</v>
          </cell>
          <cell r="BN75">
            <v>0</v>
          </cell>
          <cell r="BO75">
            <v>6.9999999999999993E-2</v>
          </cell>
          <cell r="BP75">
            <v>120</v>
          </cell>
          <cell r="BQ75">
            <v>60</v>
          </cell>
          <cell r="BR75">
            <v>57</v>
          </cell>
          <cell r="BS75">
            <v>0.95</v>
          </cell>
          <cell r="BT75">
            <v>60</v>
          </cell>
          <cell r="BU75">
            <v>47</v>
          </cell>
          <cell r="BV75">
            <v>0.78333333333333333</v>
          </cell>
          <cell r="BW75">
            <v>120</v>
          </cell>
          <cell r="BX75">
            <v>104</v>
          </cell>
          <cell r="BY75">
            <v>0.8666666666666667</v>
          </cell>
          <cell r="BZ75">
            <v>0.8666666666666667</v>
          </cell>
          <cell r="CA75">
            <v>0.9</v>
          </cell>
          <cell r="CB75">
            <v>0.79999999999999993</v>
          </cell>
          <cell r="CC75">
            <v>23</v>
          </cell>
          <cell r="CD75">
            <v>22</v>
          </cell>
          <cell r="CE75">
            <v>0.95652173913043481</v>
          </cell>
          <cell r="CF75">
            <v>28</v>
          </cell>
          <cell r="CG75">
            <v>23</v>
          </cell>
          <cell r="CH75">
            <v>0.8214285714285714</v>
          </cell>
          <cell r="CI75">
            <v>51</v>
          </cell>
          <cell r="CJ75">
            <v>45</v>
          </cell>
          <cell r="CK75">
            <v>0.88235294117647056</v>
          </cell>
          <cell r="CL75">
            <v>0.8889751552795031</v>
          </cell>
          <cell r="CM75">
            <v>0.8349378881987578</v>
          </cell>
        </row>
        <row r="76">
          <cell r="A76" t="str">
            <v>RSA_11</v>
          </cell>
          <cell r="B76" t="str">
            <v>RSA</v>
          </cell>
          <cell r="C76">
            <v>150.69999999999999</v>
          </cell>
          <cell r="D76">
            <v>151</v>
          </cell>
          <cell r="E76">
            <v>149.69999999999999</v>
          </cell>
          <cell r="F76">
            <v>150.35</v>
          </cell>
          <cell r="G76">
            <v>149.92861994287125</v>
          </cell>
          <cell r="H76">
            <v>8</v>
          </cell>
          <cell r="I76">
            <v>39.529794520547945</v>
          </cell>
          <cell r="J76">
            <v>0.75</v>
          </cell>
          <cell r="K76">
            <v>0.125</v>
          </cell>
          <cell r="L76">
            <v>0.9555555555555556</v>
          </cell>
          <cell r="M76">
            <v>0</v>
          </cell>
          <cell r="N76">
            <v>0.125</v>
          </cell>
          <cell r="O76">
            <v>0.125</v>
          </cell>
          <cell r="P76">
            <v>0</v>
          </cell>
          <cell r="Q76">
            <v>0</v>
          </cell>
          <cell r="R76">
            <v>0.125</v>
          </cell>
          <cell r="S76">
            <v>0</v>
          </cell>
          <cell r="T76">
            <v>0.25</v>
          </cell>
          <cell r="U76">
            <v>0</v>
          </cell>
          <cell r="V76">
            <v>0.375</v>
          </cell>
          <cell r="W76">
            <v>98</v>
          </cell>
          <cell r="X76">
            <v>75</v>
          </cell>
          <cell r="Y76">
            <v>0.76530612244897955</v>
          </cell>
          <cell r="Z76">
            <v>0.89795918367346939</v>
          </cell>
          <cell r="AA76">
            <v>1</v>
          </cell>
          <cell r="AB76">
            <v>0</v>
          </cell>
          <cell r="AC76">
            <v>0.1326530612244898</v>
          </cell>
          <cell r="AD76">
            <v>0.15306122448979592</v>
          </cell>
          <cell r="AE76">
            <v>0.21428571428571427</v>
          </cell>
          <cell r="AF76">
            <v>0.10204081632653061</v>
          </cell>
          <cell r="AG76">
            <v>0.26530612244897961</v>
          </cell>
          <cell r="AH76">
            <v>3.0612244897959183E-2</v>
          </cell>
          <cell r="AI76">
            <v>0.27551020408163263</v>
          </cell>
          <cell r="AJ76">
            <v>4.0816326530612242E-2</v>
          </cell>
          <cell r="AK76">
            <v>0.11224489795918367</v>
          </cell>
          <cell r="AL76">
            <v>106</v>
          </cell>
          <cell r="AM76">
            <v>57.264897260273969</v>
          </cell>
          <cell r="AN76">
            <v>0.75765306122448983</v>
          </cell>
          <cell r="AO76">
            <v>0.51147959183673475</v>
          </cell>
          <cell r="AP76">
            <v>0.97777777777777786</v>
          </cell>
          <cell r="AQ76">
            <v>0</v>
          </cell>
          <cell r="AR76">
            <v>0.12882653061224492</v>
          </cell>
          <cell r="AS76">
            <v>0.13903061224489796</v>
          </cell>
          <cell r="AT76">
            <v>0.10714285714285714</v>
          </cell>
          <cell r="AU76">
            <v>5.1020408163265307E-2</v>
          </cell>
          <cell r="AV76">
            <v>0.1951530612244898</v>
          </cell>
          <cell r="AW76">
            <v>1.5306122448979591E-2</v>
          </cell>
          <cell r="AX76">
            <v>0.26275510204081631</v>
          </cell>
          <cell r="AY76">
            <v>2.0408163265306121E-2</v>
          </cell>
          <cell r="AZ76">
            <v>0.24362244897959184</v>
          </cell>
          <cell r="BA76">
            <v>106</v>
          </cell>
          <cell r="BB76">
            <v>68.762156653581556</v>
          </cell>
          <cell r="BC76">
            <v>0.76261436487985179</v>
          </cell>
          <cell r="BD76">
            <v>0.7620254264325157</v>
          </cell>
          <cell r="BE76">
            <v>0.99218393357705115</v>
          </cell>
          <cell r="BF76">
            <v>0</v>
          </cell>
          <cell r="BG76">
            <v>0.1313071824399259</v>
          </cell>
          <cell r="BH76">
            <v>0.14812633561306163</v>
          </cell>
          <cell r="BI76">
            <v>0.17660110831792511</v>
          </cell>
          <cell r="BJ76">
            <v>8.4095765865678629E-2</v>
          </cell>
          <cell r="BK76">
            <v>0.24063167806530814</v>
          </cell>
          <cell r="BL76">
            <v>2.5228729759703587E-2</v>
          </cell>
          <cell r="BM76">
            <v>0.27102394146641962</v>
          </cell>
          <cell r="BN76">
            <v>3.3638306346271449E-2</v>
          </cell>
          <cell r="BO76">
            <v>0.15845340289587756</v>
          </cell>
          <cell r="BP76">
            <v>104</v>
          </cell>
          <cell r="BQ76">
            <v>8</v>
          </cell>
          <cell r="BR76">
            <v>8</v>
          </cell>
          <cell r="BS76">
            <v>1</v>
          </cell>
          <cell r="BT76">
            <v>96</v>
          </cell>
          <cell r="BU76">
            <v>79</v>
          </cell>
          <cell r="BV76">
            <v>0.82291666666666663</v>
          </cell>
          <cell r="BW76">
            <v>104</v>
          </cell>
          <cell r="BX76">
            <v>87</v>
          </cell>
          <cell r="BY76">
            <v>0.83653846153846156</v>
          </cell>
          <cell r="BZ76">
            <v>0.91145833333333326</v>
          </cell>
          <cell r="CA76">
            <v>0.82413850548365053</v>
          </cell>
          <cell r="CB76">
            <v>0.85405880632060349</v>
          </cell>
          <cell r="CC76">
            <v>8</v>
          </cell>
          <cell r="CD76">
            <v>8</v>
          </cell>
          <cell r="CE76">
            <v>1</v>
          </cell>
          <cell r="CF76">
            <v>52</v>
          </cell>
          <cell r="CG76">
            <v>44</v>
          </cell>
          <cell r="CH76">
            <v>0.84615384615384615</v>
          </cell>
          <cell r="CI76">
            <v>60</v>
          </cell>
          <cell r="CJ76">
            <v>52</v>
          </cell>
          <cell r="CK76">
            <v>0.8666666666666667</v>
          </cell>
          <cell r="CL76">
            <v>0.92307692307692313</v>
          </cell>
          <cell r="CM76">
            <v>0.87320946069482297</v>
          </cell>
        </row>
        <row r="77">
          <cell r="A77" t="str">
            <v>RSA_12</v>
          </cell>
          <cell r="B77" t="str">
            <v>RSA</v>
          </cell>
          <cell r="C77">
            <v>103.5</v>
          </cell>
          <cell r="D77">
            <v>96</v>
          </cell>
          <cell r="E77">
            <v>108</v>
          </cell>
          <cell r="F77">
            <v>102</v>
          </cell>
          <cell r="G77">
            <v>99.919361341706846</v>
          </cell>
          <cell r="H77">
            <v>49</v>
          </cell>
          <cell r="I77">
            <v>44.630136986301366</v>
          </cell>
          <cell r="J77">
            <v>0.77551020408163263</v>
          </cell>
          <cell r="K77">
            <v>0.73469387755102045</v>
          </cell>
          <cell r="L77">
            <v>0.91666666666666663</v>
          </cell>
          <cell r="M77">
            <v>0</v>
          </cell>
          <cell r="N77">
            <v>0.22448979591836735</v>
          </cell>
          <cell r="O77">
            <v>0.18367346938775511</v>
          </cell>
          <cell r="P77">
            <v>0</v>
          </cell>
          <cell r="Q77">
            <v>4.0816326530612242E-2</v>
          </cell>
          <cell r="R77">
            <v>0</v>
          </cell>
          <cell r="S77">
            <v>0</v>
          </cell>
          <cell r="T77">
            <v>0.36734693877551022</v>
          </cell>
          <cell r="U77">
            <v>0</v>
          </cell>
          <cell r="V77">
            <v>0.24489795918367346</v>
          </cell>
          <cell r="W77">
            <v>51</v>
          </cell>
          <cell r="X77">
            <v>32</v>
          </cell>
          <cell r="Y77">
            <v>0.62745098039215685</v>
          </cell>
          <cell r="Z77">
            <v>0.76470588235294112</v>
          </cell>
          <cell r="AA77">
            <v>0.9821428571428571</v>
          </cell>
          <cell r="AB77">
            <v>1.9607843137254902E-2</v>
          </cell>
          <cell r="AC77">
            <v>0.17647058823529413</v>
          </cell>
          <cell r="AD77">
            <v>0.19607843137254902</v>
          </cell>
          <cell r="AE77">
            <v>7.8431372549019607E-2</v>
          </cell>
          <cell r="AF77">
            <v>3.9215686274509803E-2</v>
          </cell>
          <cell r="AG77">
            <v>9.8039215686274508E-2</v>
          </cell>
          <cell r="AH77">
            <v>0</v>
          </cell>
          <cell r="AI77">
            <v>0.39215686274509803</v>
          </cell>
          <cell r="AJ77">
            <v>0</v>
          </cell>
          <cell r="AK77">
            <v>0.11764705882352941</v>
          </cell>
          <cell r="AL77">
            <v>100</v>
          </cell>
          <cell r="AM77">
            <v>38.315068493150683</v>
          </cell>
          <cell r="AN77">
            <v>0.70148059223689474</v>
          </cell>
          <cell r="AO77">
            <v>0.74969987995198073</v>
          </cell>
          <cell r="AP77">
            <v>0.94940476190476186</v>
          </cell>
          <cell r="AQ77">
            <v>9.8039215686274508E-3</v>
          </cell>
          <cell r="AR77">
            <v>0.20048019207683074</v>
          </cell>
          <cell r="AS77">
            <v>0.18987595038015206</v>
          </cell>
          <cell r="AT77">
            <v>3.9215686274509803E-2</v>
          </cell>
          <cell r="AU77">
            <v>4.0016006402561019E-2</v>
          </cell>
          <cell r="AV77">
            <v>4.9019607843137254E-2</v>
          </cell>
          <cell r="AW77">
            <v>0</v>
          </cell>
          <cell r="AX77">
            <v>0.37975190076030413</v>
          </cell>
          <cell r="AY77">
            <v>0</v>
          </cell>
          <cell r="AZ77">
            <v>0.18127250900360142</v>
          </cell>
          <cell r="BA77">
            <v>100</v>
          </cell>
          <cell r="BB77">
            <v>40.504964432587087</v>
          </cell>
          <cell r="BC77">
            <v>0.72715207094732781</v>
          </cell>
          <cell r="BD77">
            <v>0.74449620183500109</v>
          </cell>
          <cell r="BE77">
            <v>0.93805207081288455</v>
          </cell>
          <cell r="BF77">
            <v>6.4041851988673876E-3</v>
          </cell>
          <cell r="BG77">
            <v>0.20880607706399826</v>
          </cell>
          <cell r="BH77">
            <v>0.18772509675846713</v>
          </cell>
          <cell r="BI77">
            <v>2.561674079546955E-2</v>
          </cell>
          <cell r="BJ77">
            <v>4.0293535902133276E-2</v>
          </cell>
          <cell r="BK77">
            <v>3.2020925994336938E-2</v>
          </cell>
          <cell r="BL77">
            <v>0</v>
          </cell>
          <cell r="BM77">
            <v>0.37545019351693426</v>
          </cell>
          <cell r="BN77">
            <v>0</v>
          </cell>
          <cell r="BO77">
            <v>0.2033361042195953</v>
          </cell>
          <cell r="BP77">
            <v>65</v>
          </cell>
          <cell r="BQ77">
            <v>25</v>
          </cell>
          <cell r="BR77">
            <v>23</v>
          </cell>
          <cell r="BS77">
            <v>0.92</v>
          </cell>
          <cell r="BT77">
            <v>40</v>
          </cell>
          <cell r="BU77">
            <v>35</v>
          </cell>
          <cell r="BV77">
            <v>0.875</v>
          </cell>
          <cell r="BW77">
            <v>65</v>
          </cell>
          <cell r="BX77">
            <v>58</v>
          </cell>
          <cell r="BY77">
            <v>0.89230769230769236</v>
          </cell>
          <cell r="BZ77">
            <v>0.89749999999999996</v>
          </cell>
          <cell r="CA77">
            <v>0.32661344514223678</v>
          </cell>
          <cell r="CB77">
            <v>0.90530239496859932</v>
          </cell>
          <cell r="CC77">
            <v>19</v>
          </cell>
          <cell r="CD77">
            <v>17</v>
          </cell>
          <cell r="CE77">
            <v>0.89473684210526316</v>
          </cell>
          <cell r="CF77">
            <v>31</v>
          </cell>
          <cell r="CG77">
            <v>24</v>
          </cell>
          <cell r="CH77">
            <v>0.77419354838709675</v>
          </cell>
          <cell r="CI77">
            <v>50</v>
          </cell>
          <cell r="CJ77">
            <v>41</v>
          </cell>
          <cell r="CK77">
            <v>0.82</v>
          </cell>
          <cell r="CL77">
            <v>0.8344651952461799</v>
          </cell>
          <cell r="CM77">
            <v>0.85536578165518029</v>
          </cell>
        </row>
        <row r="78">
          <cell r="A78" t="str">
            <v>RSA_13</v>
          </cell>
          <cell r="B78" t="str">
            <v>RSA</v>
          </cell>
          <cell r="C78">
            <v>124</v>
          </cell>
          <cell r="D78">
            <v>110</v>
          </cell>
          <cell r="E78">
            <v>130.5</v>
          </cell>
          <cell r="F78">
            <v>120.25</v>
          </cell>
          <cell r="G78">
            <v>115.93156658124641</v>
          </cell>
          <cell r="H78">
            <v>45</v>
          </cell>
          <cell r="I78">
            <v>38.587823439878235</v>
          </cell>
          <cell r="J78">
            <v>0.66666666666666663</v>
          </cell>
          <cell r="K78">
            <v>0.8666666666666667</v>
          </cell>
          <cell r="L78">
            <v>1</v>
          </cell>
          <cell r="M78">
            <v>0</v>
          </cell>
          <cell r="N78">
            <v>0.2</v>
          </cell>
          <cell r="O78">
            <v>4.4444444444444446E-2</v>
          </cell>
          <cell r="P78">
            <v>0</v>
          </cell>
          <cell r="Q78">
            <v>8.8888888888888892E-2</v>
          </cell>
          <cell r="R78">
            <v>0.28888888888888886</v>
          </cell>
          <cell r="S78">
            <v>6.6666666666666666E-2</v>
          </cell>
          <cell r="T78">
            <v>0.35555555555555557</v>
          </cell>
          <cell r="U78">
            <v>6.6666666666666666E-2</v>
          </cell>
          <cell r="V78">
            <v>0.44444444444444442</v>
          </cell>
          <cell r="W78">
            <v>64</v>
          </cell>
          <cell r="X78">
            <v>44</v>
          </cell>
          <cell r="Y78">
            <v>0.6875</v>
          </cell>
          <cell r="Z78">
            <v>0.796875</v>
          </cell>
          <cell r="AA78">
            <v>0.96491228070175439</v>
          </cell>
          <cell r="AB78">
            <v>0</v>
          </cell>
          <cell r="AC78">
            <v>0.21875</v>
          </cell>
          <cell r="AD78">
            <v>0.203125</v>
          </cell>
          <cell r="AE78">
            <v>1.5625E-2</v>
          </cell>
          <cell r="AF78">
            <v>0.125</v>
          </cell>
          <cell r="AG78">
            <v>0.421875</v>
          </cell>
          <cell r="AH78">
            <v>0</v>
          </cell>
          <cell r="AI78">
            <v>0.34375</v>
          </cell>
          <cell r="AJ78">
            <v>4.6875E-2</v>
          </cell>
          <cell r="AK78">
            <v>0.265625</v>
          </cell>
          <cell r="AL78">
            <v>109</v>
          </cell>
          <cell r="AM78">
            <v>41.293911719939118</v>
          </cell>
          <cell r="AN78">
            <v>0.67708333333333326</v>
          </cell>
          <cell r="AO78">
            <v>0.83177083333333335</v>
          </cell>
          <cell r="AP78">
            <v>0.98245614035087714</v>
          </cell>
          <cell r="AQ78">
            <v>0</v>
          </cell>
          <cell r="AR78">
            <v>0.20937500000000001</v>
          </cell>
          <cell r="AS78">
            <v>0.12378472222222223</v>
          </cell>
          <cell r="AT78">
            <v>7.8125E-3</v>
          </cell>
          <cell r="AU78">
            <v>0.10694444444444445</v>
          </cell>
          <cell r="AV78">
            <v>0.35538194444444443</v>
          </cell>
          <cell r="AW78">
            <v>3.3333333333333333E-2</v>
          </cell>
          <cell r="AX78">
            <v>0.34965277777777781</v>
          </cell>
          <cell r="AY78">
            <v>5.6770833333333333E-2</v>
          </cell>
          <cell r="AZ78">
            <v>0.35503472222222221</v>
          </cell>
          <cell r="BA78">
            <v>109</v>
          </cell>
          <cell r="BB78">
            <v>40.153808104064751</v>
          </cell>
          <cell r="BC78">
            <v>0.67269468148500655</v>
          </cell>
          <cell r="BD78">
            <v>0.84647281702522825</v>
          </cell>
          <cell r="BE78">
            <v>0.98984755399016455</v>
          </cell>
          <cell r="BF78">
            <v>0</v>
          </cell>
          <cell r="BG78">
            <v>0.2054252133365059</v>
          </cell>
          <cell r="BH78">
            <v>9.0357823977466362E-2</v>
          </cell>
          <cell r="BI78">
            <v>4.5210111137548937E-3</v>
          </cell>
          <cell r="BJ78">
            <v>9.9337447907344639E-2</v>
          </cell>
          <cell r="BK78">
            <v>0.327367716812625</v>
          </cell>
          <cell r="BL78">
            <v>4.7377019247979123E-2</v>
          </cell>
          <cell r="BM78">
            <v>0.35213968049182964</v>
          </cell>
          <cell r="BN78">
            <v>6.0940052589243801E-2</v>
          </cell>
          <cell r="BO78">
            <v>0.39270398392036066</v>
          </cell>
          <cell r="BP78">
            <v>107</v>
          </cell>
          <cell r="BQ78">
            <v>45</v>
          </cell>
          <cell r="BR78">
            <v>43</v>
          </cell>
          <cell r="BS78">
            <v>0.9555555555555556</v>
          </cell>
          <cell r="BT78">
            <v>62</v>
          </cell>
          <cell r="BU78">
            <v>52</v>
          </cell>
          <cell r="BV78">
            <v>0.83870967741935487</v>
          </cell>
          <cell r="BW78">
            <v>107</v>
          </cell>
          <cell r="BX78">
            <v>95</v>
          </cell>
          <cell r="BY78">
            <v>0.88785046728971961</v>
          </cell>
          <cell r="BZ78">
            <v>0.89713261648745524</v>
          </cell>
          <cell r="CA78">
            <v>0.28934471128031319</v>
          </cell>
          <cell r="CB78">
            <v>0.92174681868194197</v>
          </cell>
          <cell r="CC78">
            <v>18</v>
          </cell>
          <cell r="CD78">
            <v>16</v>
          </cell>
          <cell r="CE78">
            <v>0.88888888888888884</v>
          </cell>
          <cell r="CF78">
            <v>19</v>
          </cell>
          <cell r="CG78">
            <v>16</v>
          </cell>
          <cell r="CH78">
            <v>0.84210526315789469</v>
          </cell>
          <cell r="CI78">
            <v>37</v>
          </cell>
          <cell r="CJ78">
            <v>32</v>
          </cell>
          <cell r="CK78">
            <v>0.86486486486486491</v>
          </cell>
          <cell r="CL78">
            <v>0.86549707602339176</v>
          </cell>
          <cell r="CM78">
            <v>0.87535229420910809</v>
          </cell>
        </row>
        <row r="79">
          <cell r="A79" t="str">
            <v>RSA_14</v>
          </cell>
          <cell r="B79" t="str">
            <v>RSA</v>
          </cell>
          <cell r="C79">
            <v>119</v>
          </cell>
          <cell r="D79">
            <v>129</v>
          </cell>
          <cell r="E79">
            <v>104</v>
          </cell>
          <cell r="F79">
            <v>116.5</v>
          </cell>
          <cell r="G79">
            <v>114.46172033008395</v>
          </cell>
          <cell r="H79">
            <v>48</v>
          </cell>
          <cell r="I79">
            <v>40.377283105022833</v>
          </cell>
          <cell r="J79">
            <v>0.8125</v>
          </cell>
          <cell r="K79">
            <v>0.64583333333333337</v>
          </cell>
          <cell r="L79">
            <v>0.96226415094339623</v>
          </cell>
          <cell r="M79">
            <v>0</v>
          </cell>
          <cell r="N79">
            <v>0.20833333333333334</v>
          </cell>
          <cell r="O79">
            <v>4.1666666666666664E-2</v>
          </cell>
          <cell r="P79">
            <v>0</v>
          </cell>
          <cell r="Q79">
            <v>0.25</v>
          </cell>
          <cell r="R79">
            <v>0.27083333333333331</v>
          </cell>
          <cell r="S79">
            <v>4.1666666666666664E-2</v>
          </cell>
          <cell r="T79">
            <v>0.27083333333333331</v>
          </cell>
          <cell r="U79">
            <v>6.25E-2</v>
          </cell>
          <cell r="V79">
            <v>0.375</v>
          </cell>
          <cell r="W79">
            <v>56</v>
          </cell>
          <cell r="X79">
            <v>38</v>
          </cell>
          <cell r="Y79">
            <v>0.6785714285714286</v>
          </cell>
          <cell r="Z79">
            <v>0.75</v>
          </cell>
          <cell r="AA79">
            <v>1</v>
          </cell>
          <cell r="AB79">
            <v>0</v>
          </cell>
          <cell r="AC79">
            <v>0.19642857142857142</v>
          </cell>
          <cell r="AD79">
            <v>8.9285714285714288E-2</v>
          </cell>
          <cell r="AE79">
            <v>0</v>
          </cell>
          <cell r="AF79">
            <v>3.5714285714285712E-2</v>
          </cell>
          <cell r="AG79">
            <v>3.5714285714285712E-2</v>
          </cell>
          <cell r="AH79">
            <v>1.7857142857142856E-2</v>
          </cell>
          <cell r="AI79">
            <v>0.42857142857142855</v>
          </cell>
          <cell r="AJ79">
            <v>8.9285714285714288E-2</v>
          </cell>
          <cell r="AK79">
            <v>0.21428571428571427</v>
          </cell>
          <cell r="AL79">
            <v>104</v>
          </cell>
          <cell r="AM79">
            <v>39.188641552511413</v>
          </cell>
          <cell r="AN79">
            <v>0.7455357142857143</v>
          </cell>
          <cell r="AO79">
            <v>0.69791666666666674</v>
          </cell>
          <cell r="AP79">
            <v>0.98113207547169812</v>
          </cell>
          <cell r="AQ79">
            <v>0</v>
          </cell>
          <cell r="AR79">
            <v>0.20238095238095238</v>
          </cell>
          <cell r="AS79">
            <v>6.5476190476190479E-2</v>
          </cell>
          <cell r="AT79">
            <v>0</v>
          </cell>
          <cell r="AU79">
            <v>0.14285714285714285</v>
          </cell>
          <cell r="AV79">
            <v>0.15327380952380951</v>
          </cell>
          <cell r="AW79">
            <v>2.976190476190476E-2</v>
          </cell>
          <cell r="AX79">
            <v>0.34970238095238093</v>
          </cell>
          <cell r="AY79">
            <v>7.5892857142857151E-2</v>
          </cell>
          <cell r="AZ79">
            <v>0.29464285714285715</v>
          </cell>
          <cell r="BA79">
            <v>104</v>
          </cell>
          <cell r="BB79">
            <v>38.994818839607298</v>
          </cell>
          <cell r="BC79">
            <v>0.73461635891116406</v>
          </cell>
          <cell r="BD79">
            <v>0.7064094986246503</v>
          </cell>
          <cell r="BE79">
            <v>0.98420872403006199</v>
          </cell>
          <cell r="BF79">
            <v>0</v>
          </cell>
          <cell r="BG79">
            <v>0.2014103430143257</v>
          </cell>
          <cell r="BH79">
            <v>6.935862794269726E-2</v>
          </cell>
          <cell r="BI79">
            <v>0</v>
          </cell>
          <cell r="BJ79">
            <v>0.12538617425786236</v>
          </cell>
          <cell r="BK79">
            <v>0.1341042745329323</v>
          </cell>
          <cell r="BL79">
            <v>2.7820686028651374E-2</v>
          </cell>
          <cell r="BM79">
            <v>0.36256295506018466</v>
          </cell>
          <cell r="BN79">
            <v>7.8076728217767205E-2</v>
          </cell>
          <cell r="BO79">
            <v>0.28153963069339677</v>
          </cell>
          <cell r="BP79">
            <v>104</v>
          </cell>
          <cell r="BQ79">
            <v>48</v>
          </cell>
          <cell r="BR79">
            <v>47</v>
          </cell>
          <cell r="BS79">
            <v>0.97916666666666663</v>
          </cell>
          <cell r="BT79">
            <v>56</v>
          </cell>
          <cell r="BU79">
            <v>46</v>
          </cell>
          <cell r="BV79">
            <v>0.8214285714285714</v>
          </cell>
          <cell r="BW79">
            <v>104</v>
          </cell>
          <cell r="BX79">
            <v>93</v>
          </cell>
          <cell r="BY79">
            <v>0.89423076923076927</v>
          </cell>
          <cell r="BZ79">
            <v>0.90029761904761907</v>
          </cell>
          <cell r="CA79">
            <v>0.58153118679664229</v>
          </cell>
          <cell r="CB79">
            <v>0.88743704493981523</v>
          </cell>
          <cell r="CC79">
            <v>33</v>
          </cell>
          <cell r="CD79">
            <v>31</v>
          </cell>
          <cell r="CE79">
            <v>0.93939393939393945</v>
          </cell>
          <cell r="CF79">
            <v>39</v>
          </cell>
          <cell r="CG79">
            <v>37</v>
          </cell>
          <cell r="CH79">
            <v>0.94871794871794868</v>
          </cell>
          <cell r="CI79">
            <v>72</v>
          </cell>
          <cell r="CJ79">
            <v>68</v>
          </cell>
          <cell r="CK79">
            <v>0.94444444444444442</v>
          </cell>
          <cell r="CL79">
            <v>0.94405594405594406</v>
          </cell>
          <cell r="CM79">
            <v>0.94481614160183347</v>
          </cell>
        </row>
        <row r="80">
          <cell r="A80" t="str">
            <v>RSA_15</v>
          </cell>
          <cell r="B80" t="str">
            <v>RSA</v>
          </cell>
          <cell r="C80">
            <v>122</v>
          </cell>
          <cell r="D80">
            <v>117.5</v>
          </cell>
          <cell r="E80">
            <v>134</v>
          </cell>
          <cell r="F80">
            <v>125.75</v>
          </cell>
          <cell r="G80">
            <v>132.35</v>
          </cell>
          <cell r="H80">
            <v>52</v>
          </cell>
          <cell r="I80">
            <v>44.925974710221297</v>
          </cell>
          <cell r="J80">
            <v>0.71153846153846156</v>
          </cell>
          <cell r="K80">
            <v>0</v>
          </cell>
          <cell r="L80">
            <v>0.98181818181818181</v>
          </cell>
          <cell r="M80">
            <v>0</v>
          </cell>
          <cell r="N80">
            <v>0.17307692307692307</v>
          </cell>
          <cell r="O80">
            <v>0</v>
          </cell>
          <cell r="P80">
            <v>0</v>
          </cell>
          <cell r="Q80">
            <v>0.28846153846153844</v>
          </cell>
          <cell r="R80">
            <v>0.23076923076923078</v>
          </cell>
          <cell r="S80">
            <v>9.6153846153846159E-2</v>
          </cell>
          <cell r="T80">
            <v>0.19230769230769232</v>
          </cell>
          <cell r="U80">
            <v>0</v>
          </cell>
          <cell r="V80">
            <v>0.86538461538461542</v>
          </cell>
          <cell r="W80">
            <v>57</v>
          </cell>
          <cell r="X80">
            <v>41</v>
          </cell>
          <cell r="Y80">
            <v>0.7192982456140351</v>
          </cell>
          <cell r="Z80">
            <v>0.54385964912280704</v>
          </cell>
          <cell r="AA80">
            <v>0.98181818181818181</v>
          </cell>
          <cell r="AB80">
            <v>0</v>
          </cell>
          <cell r="AC80">
            <v>0.19298245614035087</v>
          </cell>
          <cell r="AD80">
            <v>0.17543859649122806</v>
          </cell>
          <cell r="AE80">
            <v>0.21052631578947367</v>
          </cell>
          <cell r="AF80">
            <v>0.15789473684210525</v>
          </cell>
          <cell r="AG80">
            <v>0.2807017543859649</v>
          </cell>
          <cell r="AH80">
            <v>5.2631578947368418E-2</v>
          </cell>
          <cell r="AI80">
            <v>0.36842105263157893</v>
          </cell>
          <cell r="AJ80">
            <v>1.7543859649122806E-2</v>
          </cell>
          <cell r="AK80">
            <v>0.49122807017543857</v>
          </cell>
          <cell r="AL80">
            <v>109</v>
          </cell>
          <cell r="AM80">
            <v>42.962987355110648</v>
          </cell>
          <cell r="AN80">
            <v>0.71541835357624839</v>
          </cell>
          <cell r="AO80">
            <v>0.27192982456140352</v>
          </cell>
          <cell r="AP80">
            <v>0.98181818181818181</v>
          </cell>
          <cell r="AQ80">
            <v>0</v>
          </cell>
          <cell r="AR80">
            <v>0.18302968960863697</v>
          </cell>
          <cell r="AS80">
            <v>8.771929824561403E-2</v>
          </cell>
          <cell r="AT80">
            <v>0.10526315789473684</v>
          </cell>
          <cell r="AU80">
            <v>0.22317813765182185</v>
          </cell>
          <cell r="AV80">
            <v>0.25573549257759787</v>
          </cell>
          <cell r="AW80">
            <v>7.4392712550607282E-2</v>
          </cell>
          <cell r="AX80">
            <v>0.28036437246963564</v>
          </cell>
          <cell r="AY80">
            <v>8.771929824561403E-3</v>
          </cell>
          <cell r="AZ80">
            <v>0.67830634278002699</v>
          </cell>
          <cell r="BA80">
            <v>109</v>
          </cell>
          <cell r="BB80">
            <v>41.392597471022128</v>
          </cell>
          <cell r="BC80">
            <v>0.71852226720647772</v>
          </cell>
          <cell r="BD80">
            <v>0.48947368421052634</v>
          </cell>
          <cell r="BE80">
            <v>0.98181818181818181</v>
          </cell>
          <cell r="BF80">
            <v>0</v>
          </cell>
          <cell r="BG80">
            <v>0.19099190283400808</v>
          </cell>
          <cell r="BH80">
            <v>0.15789473684210525</v>
          </cell>
          <cell r="BI80">
            <v>0.18947368421052632</v>
          </cell>
          <cell r="BJ80">
            <v>0.17095141700404856</v>
          </cell>
          <cell r="BK80">
            <v>0.27570850202429148</v>
          </cell>
          <cell r="BL80">
            <v>5.6983805668016196E-2</v>
          </cell>
          <cell r="BM80">
            <v>0.35080971659919025</v>
          </cell>
          <cell r="BN80">
            <v>1.5789473684210527E-2</v>
          </cell>
          <cell r="BO80">
            <v>0.52864372469635623</v>
          </cell>
          <cell r="BP80">
            <v>105</v>
          </cell>
          <cell r="BQ80">
            <v>51</v>
          </cell>
          <cell r="BR80">
            <v>49</v>
          </cell>
          <cell r="BS80">
            <v>0.96078431372549022</v>
          </cell>
          <cell r="BT80">
            <v>54</v>
          </cell>
          <cell r="BU80">
            <v>42</v>
          </cell>
          <cell r="BV80">
            <v>0.77777777777777779</v>
          </cell>
          <cell r="BW80">
            <v>105</v>
          </cell>
          <cell r="BX80">
            <v>91</v>
          </cell>
          <cell r="BY80">
            <v>0.8666666666666667</v>
          </cell>
          <cell r="BZ80">
            <v>0.86928104575163401</v>
          </cell>
          <cell r="CA80">
            <v>0.9</v>
          </cell>
          <cell r="CB80">
            <v>0.79607843137254908</v>
          </cell>
          <cell r="CC80">
            <v>32</v>
          </cell>
          <cell r="CD80">
            <v>28</v>
          </cell>
          <cell r="CE80">
            <v>0.875</v>
          </cell>
          <cell r="CF80">
            <v>17</v>
          </cell>
          <cell r="CG80">
            <v>12</v>
          </cell>
          <cell r="CH80">
            <v>0.70588235294117652</v>
          </cell>
          <cell r="CI80">
            <v>49</v>
          </cell>
          <cell r="CJ80">
            <v>40</v>
          </cell>
          <cell r="CK80">
            <v>0.81632653061224492</v>
          </cell>
          <cell r="CL80">
            <v>0.79044117647058831</v>
          </cell>
          <cell r="CM80">
            <v>0.72279411764705892</v>
          </cell>
        </row>
        <row r="81">
          <cell r="A81" t="str">
            <v>RSA_16</v>
          </cell>
          <cell r="B81" t="str">
            <v>RSA</v>
          </cell>
          <cell r="C81">
            <v>109</v>
          </cell>
          <cell r="D81">
            <v>117</v>
          </cell>
          <cell r="E81">
            <v>96</v>
          </cell>
          <cell r="F81">
            <v>106.5</v>
          </cell>
          <cell r="G81">
            <v>98.100000000000009</v>
          </cell>
          <cell r="H81">
            <v>53</v>
          </cell>
          <cell r="I81">
            <v>40.514913414318933</v>
          </cell>
          <cell r="J81">
            <v>0.75471698113207553</v>
          </cell>
          <cell r="K81">
            <v>0.22641509433962265</v>
          </cell>
          <cell r="L81">
            <v>1</v>
          </cell>
          <cell r="M81">
            <v>0</v>
          </cell>
          <cell r="N81">
            <v>0.16981132075471697</v>
          </cell>
          <cell r="O81">
            <v>5.6603773584905662E-2</v>
          </cell>
          <cell r="P81">
            <v>0.11320754716981132</v>
          </cell>
          <cell r="Q81">
            <v>0.22641509433962265</v>
          </cell>
          <cell r="R81">
            <v>0.28301886792452829</v>
          </cell>
          <cell r="S81">
            <v>1.8867924528301886E-2</v>
          </cell>
          <cell r="T81">
            <v>0.28301886792452829</v>
          </cell>
          <cell r="U81">
            <v>5.6603773584905662E-2</v>
          </cell>
          <cell r="V81">
            <v>0.35849056603773582</v>
          </cell>
          <cell r="W81">
            <v>57</v>
          </cell>
          <cell r="X81">
            <v>36</v>
          </cell>
          <cell r="Y81">
            <v>0.63157894736842102</v>
          </cell>
          <cell r="Z81">
            <v>0.92982456140350878</v>
          </cell>
          <cell r="AA81">
            <v>1</v>
          </cell>
          <cell r="AB81">
            <v>1.7543859649122806E-2</v>
          </cell>
          <cell r="AC81">
            <v>0.31578947368421051</v>
          </cell>
          <cell r="AD81">
            <v>0.22807017543859648</v>
          </cell>
          <cell r="AE81">
            <v>0</v>
          </cell>
          <cell r="AF81">
            <v>5.2631578947368418E-2</v>
          </cell>
          <cell r="AG81">
            <v>0.14035087719298245</v>
          </cell>
          <cell r="AH81">
            <v>5.2631578947368418E-2</v>
          </cell>
          <cell r="AI81">
            <v>0.43859649122807015</v>
          </cell>
          <cell r="AJ81">
            <v>1.7543859649122806E-2</v>
          </cell>
          <cell r="AK81">
            <v>0.2807017543859649</v>
          </cell>
          <cell r="AL81">
            <v>110</v>
          </cell>
          <cell r="AM81">
            <v>38.257456707159463</v>
          </cell>
          <cell r="AN81">
            <v>0.69314796425024827</v>
          </cell>
          <cell r="AO81">
            <v>0.57811982787156568</v>
          </cell>
          <cell r="AP81">
            <v>1</v>
          </cell>
          <cell r="AQ81">
            <v>8.771929824561403E-3</v>
          </cell>
          <cell r="AR81">
            <v>0.24280039721946373</v>
          </cell>
          <cell r="AS81">
            <v>0.14233697451175106</v>
          </cell>
          <cell r="AT81">
            <v>5.6603773584905662E-2</v>
          </cell>
          <cell r="AU81">
            <v>0.13952333664349553</v>
          </cell>
          <cell r="AV81">
            <v>0.21168487255875537</v>
          </cell>
          <cell r="AW81">
            <v>3.574975173783515E-2</v>
          </cell>
          <cell r="AX81">
            <v>0.36080767957629922</v>
          </cell>
          <cell r="AY81">
            <v>3.7073816617014234E-2</v>
          </cell>
          <cell r="AZ81">
            <v>0.31959616021185033</v>
          </cell>
          <cell r="BA81">
            <v>110</v>
          </cell>
          <cell r="BB81">
            <v>36.45149134143189</v>
          </cell>
          <cell r="BC81">
            <v>0.64389275074478647</v>
          </cell>
          <cell r="BD81">
            <v>0.8594836146971202</v>
          </cell>
          <cell r="BE81">
            <v>1</v>
          </cell>
          <cell r="BF81">
            <v>1.5789473684210527E-2</v>
          </cell>
          <cell r="BG81">
            <v>0.30119165839126116</v>
          </cell>
          <cell r="BH81">
            <v>0.21092353525322741</v>
          </cell>
          <cell r="BI81">
            <v>1.132075471698113E-2</v>
          </cell>
          <cell r="BJ81">
            <v>7.0009930486593847E-2</v>
          </cell>
          <cell r="BK81">
            <v>0.15461767626613704</v>
          </cell>
          <cell r="BL81">
            <v>4.9255213505461769E-2</v>
          </cell>
          <cell r="BM81">
            <v>0.42303872889771599</v>
          </cell>
          <cell r="BN81">
            <v>2.1449851042701092E-2</v>
          </cell>
          <cell r="BO81">
            <v>0.28848063555114201</v>
          </cell>
          <cell r="BP81">
            <v>103</v>
          </cell>
          <cell r="BQ81">
            <v>53</v>
          </cell>
          <cell r="BR81">
            <v>53</v>
          </cell>
          <cell r="BS81">
            <v>1</v>
          </cell>
          <cell r="BT81">
            <v>50</v>
          </cell>
          <cell r="BU81">
            <v>40</v>
          </cell>
          <cell r="BV81">
            <v>0.8</v>
          </cell>
          <cell r="BW81">
            <v>103</v>
          </cell>
          <cell r="BX81">
            <v>93</v>
          </cell>
          <cell r="BY81">
            <v>0.90291262135922334</v>
          </cell>
          <cell r="BZ81">
            <v>0.9</v>
          </cell>
          <cell r="CA81">
            <v>0.9</v>
          </cell>
          <cell r="CB81">
            <v>0.82000000000000006</v>
          </cell>
          <cell r="CC81">
            <v>38</v>
          </cell>
          <cell r="CD81">
            <v>34</v>
          </cell>
          <cell r="CE81">
            <v>0.89473684210526316</v>
          </cell>
          <cell r="CF81">
            <v>35</v>
          </cell>
          <cell r="CG81">
            <v>31</v>
          </cell>
          <cell r="CH81">
            <v>0.88571428571428568</v>
          </cell>
          <cell r="CI81">
            <v>73</v>
          </cell>
          <cell r="CJ81">
            <v>65</v>
          </cell>
          <cell r="CK81">
            <v>0.8904109589041096</v>
          </cell>
          <cell r="CL81">
            <v>0.89022556390977448</v>
          </cell>
          <cell r="CM81">
            <v>0.88661654135338341</v>
          </cell>
        </row>
        <row r="82">
          <cell r="A82" t="str">
            <v>RSA_17</v>
          </cell>
          <cell r="B82" t="str">
            <v>RSA</v>
          </cell>
          <cell r="C82">
            <v>131.5</v>
          </cell>
          <cell r="D82">
            <v>100.5</v>
          </cell>
          <cell r="E82">
            <v>144.5</v>
          </cell>
          <cell r="F82">
            <v>122.5</v>
          </cell>
          <cell r="G82">
            <v>135.48838053698708</v>
          </cell>
          <cell r="H82">
            <v>55</v>
          </cell>
          <cell r="I82">
            <v>41.740074719800752</v>
          </cell>
          <cell r="J82">
            <v>0.67272727272727273</v>
          </cell>
          <cell r="K82">
            <v>0.94545454545454544</v>
          </cell>
          <cell r="L82" t="str">
            <v/>
          </cell>
          <cell r="M82">
            <v>0</v>
          </cell>
          <cell r="N82">
            <v>0.23636363636363636</v>
          </cell>
          <cell r="O82">
            <v>0.29090909090909089</v>
          </cell>
          <cell r="P82">
            <v>7.2727272727272724E-2</v>
          </cell>
          <cell r="Q82">
            <v>9.0909090909090912E-2</v>
          </cell>
          <cell r="R82">
            <v>0.23636363636363636</v>
          </cell>
          <cell r="S82">
            <v>0.25454545454545452</v>
          </cell>
          <cell r="T82">
            <v>0.65454545454545454</v>
          </cell>
          <cell r="U82">
            <v>0.21818181818181817</v>
          </cell>
          <cell r="V82">
            <v>0.47272727272727272</v>
          </cell>
          <cell r="W82">
            <v>55</v>
          </cell>
          <cell r="X82">
            <v>45</v>
          </cell>
          <cell r="Y82">
            <v>0.81818181818181823</v>
          </cell>
          <cell r="Z82">
            <v>0.87272727272727268</v>
          </cell>
          <cell r="AA82">
            <v>0.99047619047619051</v>
          </cell>
          <cell r="AB82">
            <v>3.6363636363636362E-2</v>
          </cell>
          <cell r="AC82">
            <v>0.12727272727272726</v>
          </cell>
          <cell r="AD82">
            <v>0.29090909090909089</v>
          </cell>
          <cell r="AE82">
            <v>0</v>
          </cell>
          <cell r="AF82">
            <v>0.18181818181818182</v>
          </cell>
          <cell r="AG82">
            <v>0.36363636363636365</v>
          </cell>
          <cell r="AH82">
            <v>0.12727272727272726</v>
          </cell>
          <cell r="AI82">
            <v>0.45454545454545453</v>
          </cell>
          <cell r="AJ82">
            <v>3.6363636363636362E-2</v>
          </cell>
          <cell r="AK82">
            <v>0.2</v>
          </cell>
          <cell r="AL82">
            <v>110</v>
          </cell>
          <cell r="AM82">
            <v>43.37003735990038</v>
          </cell>
          <cell r="AN82">
            <v>0.74545454545454548</v>
          </cell>
          <cell r="AO82">
            <v>0.90909090909090906</v>
          </cell>
          <cell r="AP82">
            <v>0.99047619047619051</v>
          </cell>
          <cell r="AQ82">
            <v>1.8181818181818181E-2</v>
          </cell>
          <cell r="AR82">
            <v>0.18181818181818182</v>
          </cell>
          <cell r="AS82">
            <v>0.29090909090909089</v>
          </cell>
          <cell r="AT82">
            <v>3.6363636363636362E-2</v>
          </cell>
          <cell r="AU82">
            <v>0.13636363636363635</v>
          </cell>
          <cell r="AV82">
            <v>0.3</v>
          </cell>
          <cell r="AW82">
            <v>0.19090909090909089</v>
          </cell>
          <cell r="AX82">
            <v>0.55454545454545456</v>
          </cell>
          <cell r="AY82">
            <v>0.12727272727272726</v>
          </cell>
          <cell r="AZ82">
            <v>0.33636363636363636</v>
          </cell>
          <cell r="BA82">
            <v>110</v>
          </cell>
          <cell r="BB82">
            <v>44.332336224931566</v>
          </cell>
          <cell r="BC82">
            <v>0.78839134061813909</v>
          </cell>
          <cell r="BD82">
            <v>0.88762251150911231</v>
          </cell>
          <cell r="BE82">
            <v>0.99047619047619051</v>
          </cell>
          <cell r="BF82">
            <v>2.8916016972716597E-2</v>
          </cell>
          <cell r="BG82">
            <v>0.14961558544548656</v>
          </cell>
          <cell r="BH82">
            <v>0.29090909090909089</v>
          </cell>
          <cell r="BI82">
            <v>1.4895238781839527E-2</v>
          </cell>
          <cell r="BJ82">
            <v>0.16319913334088243</v>
          </cell>
          <cell r="BK82">
            <v>0.3375696957681445</v>
          </cell>
          <cell r="BL82">
            <v>0.15333939514094644</v>
          </cell>
          <cell r="BM82">
            <v>0.49550736119551325</v>
          </cell>
          <cell r="BN82">
            <v>7.3601733318235177E-2</v>
          </cell>
          <cell r="BO82">
            <v>0.25585714543189825</v>
          </cell>
          <cell r="BP82">
            <v>106</v>
          </cell>
          <cell r="BQ82">
            <v>52</v>
          </cell>
          <cell r="BR82">
            <v>49</v>
          </cell>
          <cell r="BS82">
            <v>0.94230769230769229</v>
          </cell>
          <cell r="BT82">
            <v>54</v>
          </cell>
          <cell r="BU82">
            <v>39</v>
          </cell>
          <cell r="BV82">
            <v>0.72222222222222221</v>
          </cell>
          <cell r="BW82">
            <v>106</v>
          </cell>
          <cell r="BX82">
            <v>88</v>
          </cell>
          <cell r="BY82">
            <v>0.83018867924528306</v>
          </cell>
          <cell r="BZ82">
            <v>0.83226495726495719</v>
          </cell>
          <cell r="CA82">
            <v>0.7951904667497065</v>
          </cell>
          <cell r="CB82">
            <v>0.76729782462559881</v>
          </cell>
          <cell r="CC82">
            <v>36</v>
          </cell>
          <cell r="CD82">
            <v>32</v>
          </cell>
          <cell r="CE82">
            <v>0.88888888888888884</v>
          </cell>
          <cell r="CF82">
            <v>35</v>
          </cell>
          <cell r="CG82">
            <v>32</v>
          </cell>
          <cell r="CH82">
            <v>0.91428571428571426</v>
          </cell>
          <cell r="CI82">
            <v>71</v>
          </cell>
          <cell r="CJ82">
            <v>64</v>
          </cell>
          <cell r="CK82">
            <v>0.90140845070422537</v>
          </cell>
          <cell r="CL82">
            <v>0.90158730158730149</v>
          </cell>
          <cell r="CM82">
            <v>0.90908420233015119</v>
          </cell>
        </row>
        <row r="83">
          <cell r="A83" t="str">
            <v>RSA_18</v>
          </cell>
          <cell r="B83" t="str">
            <v>RSA</v>
          </cell>
          <cell r="C83">
            <v>141.5</v>
          </cell>
          <cell r="D83">
            <v>124</v>
          </cell>
          <cell r="E83">
            <v>163</v>
          </cell>
          <cell r="F83">
            <v>143.5</v>
          </cell>
          <cell r="G83">
            <v>156.45368537046136</v>
          </cell>
          <cell r="H83">
            <v>50</v>
          </cell>
          <cell r="I83">
            <v>30.3</v>
          </cell>
          <cell r="J83">
            <v>0.76</v>
          </cell>
          <cell r="K83">
            <v>0</v>
          </cell>
          <cell r="L83">
            <v>0.46153846153846156</v>
          </cell>
          <cell r="M83">
            <v>0</v>
          </cell>
          <cell r="N83">
            <v>0.3</v>
          </cell>
          <cell r="O83">
            <v>0</v>
          </cell>
          <cell r="P83">
            <v>0</v>
          </cell>
          <cell r="Q83">
            <v>0</v>
          </cell>
          <cell r="R83">
            <v>0</v>
          </cell>
          <cell r="S83">
            <v>0</v>
          </cell>
          <cell r="T83">
            <v>0.64</v>
          </cell>
          <cell r="U83">
            <v>0</v>
          </cell>
          <cell r="V83">
            <v>0</v>
          </cell>
          <cell r="W83">
            <v>50</v>
          </cell>
          <cell r="X83">
            <v>34</v>
          </cell>
          <cell r="Y83">
            <v>0.68</v>
          </cell>
          <cell r="Z83">
            <v>0</v>
          </cell>
          <cell r="AA83">
            <v>0.86538461538461542</v>
          </cell>
          <cell r="AB83">
            <v>0</v>
          </cell>
          <cell r="AC83">
            <v>0.18</v>
          </cell>
          <cell r="AD83">
            <v>0</v>
          </cell>
          <cell r="AE83">
            <v>0</v>
          </cell>
          <cell r="AF83">
            <v>0</v>
          </cell>
          <cell r="AG83">
            <v>0</v>
          </cell>
          <cell r="AH83">
            <v>0</v>
          </cell>
          <cell r="AI83">
            <v>0.56000000000000005</v>
          </cell>
          <cell r="AJ83">
            <v>0</v>
          </cell>
          <cell r="AK83">
            <v>0</v>
          </cell>
          <cell r="AL83">
            <v>100</v>
          </cell>
          <cell r="AM83">
            <v>32.15</v>
          </cell>
          <cell r="AN83">
            <v>0.72</v>
          </cell>
          <cell r="AO83">
            <v>0</v>
          </cell>
          <cell r="AP83">
            <v>0.66346153846153855</v>
          </cell>
          <cell r="AQ83">
            <v>0</v>
          </cell>
          <cell r="AR83">
            <v>0.24</v>
          </cell>
          <cell r="AS83">
            <v>0</v>
          </cell>
          <cell r="AT83">
            <v>0</v>
          </cell>
          <cell r="AU83">
            <v>0</v>
          </cell>
          <cell r="AV83">
            <v>0</v>
          </cell>
          <cell r="AW83">
            <v>0</v>
          </cell>
          <cell r="AX83">
            <v>0.60000000000000009</v>
          </cell>
          <cell r="AY83">
            <v>0</v>
          </cell>
          <cell r="AZ83">
            <v>0</v>
          </cell>
          <cell r="BA83">
            <v>100</v>
          </cell>
          <cell r="BB83">
            <v>33.378939381300178</v>
          </cell>
          <cell r="BC83">
            <v>0.69342833770161783</v>
          </cell>
          <cell r="BD83">
            <v>0</v>
          </cell>
          <cell r="BE83">
            <v>0.79759733371779507</v>
          </cell>
          <cell r="BF83">
            <v>0</v>
          </cell>
          <cell r="BG83">
            <v>0.2001425065524266</v>
          </cell>
          <cell r="BH83">
            <v>0</v>
          </cell>
          <cell r="BI83">
            <v>0</v>
          </cell>
          <cell r="BJ83">
            <v>0</v>
          </cell>
          <cell r="BK83">
            <v>0</v>
          </cell>
          <cell r="BL83">
            <v>0</v>
          </cell>
          <cell r="BM83">
            <v>0.57342833770161783</v>
          </cell>
          <cell r="BN83">
            <v>0</v>
          </cell>
          <cell r="BO83">
            <v>0</v>
          </cell>
          <cell r="BP83">
            <v>99</v>
          </cell>
          <cell r="BQ83">
            <v>50</v>
          </cell>
          <cell r="BR83">
            <v>34</v>
          </cell>
          <cell r="BS83">
            <v>0.68</v>
          </cell>
          <cell r="BT83">
            <v>49</v>
          </cell>
          <cell r="BU83">
            <v>44</v>
          </cell>
          <cell r="BV83">
            <v>0.89795918367346939</v>
          </cell>
          <cell r="BW83">
            <v>99</v>
          </cell>
          <cell r="BX83">
            <v>78</v>
          </cell>
          <cell r="BY83">
            <v>0.78787878787878785</v>
          </cell>
          <cell r="BZ83">
            <v>0.78897959183673472</v>
          </cell>
          <cell r="CA83">
            <v>0.83214577872977824</v>
          </cell>
          <cell r="CB83">
            <v>0.86137381462926588</v>
          </cell>
          <cell r="CC83">
            <v>8</v>
          </cell>
          <cell r="CD83">
            <v>6</v>
          </cell>
          <cell r="CE83">
            <v>0.75</v>
          </cell>
          <cell r="CF83">
            <v>18</v>
          </cell>
          <cell r="CG83">
            <v>13</v>
          </cell>
          <cell r="CH83">
            <v>0.72222222222222221</v>
          </cell>
          <cell r="CI83">
            <v>26</v>
          </cell>
          <cell r="CJ83">
            <v>19</v>
          </cell>
          <cell r="CK83">
            <v>0.73076923076923073</v>
          </cell>
          <cell r="CL83">
            <v>0.73611111111111116</v>
          </cell>
          <cell r="CM83">
            <v>0.72688483947972837</v>
          </cell>
        </row>
        <row r="84">
          <cell r="A84" t="str">
            <v>RSA_19</v>
          </cell>
          <cell r="B84" t="str">
            <v>RSA</v>
          </cell>
          <cell r="C84">
            <v>118</v>
          </cell>
          <cell r="D84" t="str">
            <v/>
          </cell>
          <cell r="E84">
            <v>118</v>
          </cell>
          <cell r="F84">
            <v>118</v>
          </cell>
          <cell r="G84">
            <v>118</v>
          </cell>
          <cell r="H84">
            <v>0</v>
          </cell>
          <cell r="I84" t="str">
            <v/>
          </cell>
          <cell r="J84" t="str">
            <v/>
          </cell>
          <cell r="K84" t="str">
            <v/>
          </cell>
          <cell r="L84" t="str">
            <v/>
          </cell>
          <cell r="M84" t="str">
            <v/>
          </cell>
          <cell r="N84" t="str">
            <v/>
          </cell>
          <cell r="O84" t="str">
            <v/>
          </cell>
          <cell r="P84" t="str">
            <v/>
          </cell>
          <cell r="Q84" t="str">
            <v/>
          </cell>
          <cell r="R84" t="str">
            <v/>
          </cell>
          <cell r="S84" t="str">
            <v/>
          </cell>
          <cell r="T84" t="str">
            <v/>
          </cell>
          <cell r="U84" t="str">
            <v/>
          </cell>
          <cell r="V84" t="str">
            <v/>
          </cell>
          <cell r="W84">
            <v>105</v>
          </cell>
          <cell r="X84">
            <v>80</v>
          </cell>
          <cell r="Y84">
            <v>0.76190476190476186</v>
          </cell>
          <cell r="Z84">
            <v>0.45714285714285713</v>
          </cell>
          <cell r="AA84">
            <v>0.98550724637681164</v>
          </cell>
          <cell r="AB84">
            <v>0</v>
          </cell>
          <cell r="AC84">
            <v>0.2</v>
          </cell>
          <cell r="AD84">
            <v>0.13333333333333333</v>
          </cell>
          <cell r="AE84">
            <v>0.41904761904761906</v>
          </cell>
          <cell r="AF84">
            <v>0.35238095238095241</v>
          </cell>
          <cell r="AG84">
            <v>0.20952380952380953</v>
          </cell>
          <cell r="AH84">
            <v>9.5238095238095247E-3</v>
          </cell>
          <cell r="AI84">
            <v>0.30476190476190479</v>
          </cell>
          <cell r="AJ84">
            <v>0</v>
          </cell>
          <cell r="AK84">
            <v>2.8571428571428571E-2</v>
          </cell>
          <cell r="AL84">
            <v>105</v>
          </cell>
          <cell r="AM84">
            <v>80</v>
          </cell>
          <cell r="AN84">
            <v>0.76190476190476186</v>
          </cell>
          <cell r="AO84">
            <v>0.45714285714285713</v>
          </cell>
          <cell r="AP84">
            <v>0.98550724637681164</v>
          </cell>
          <cell r="AQ84">
            <v>0</v>
          </cell>
          <cell r="AR84">
            <v>0.2</v>
          </cell>
          <cell r="AS84">
            <v>0.13333333333333333</v>
          </cell>
          <cell r="AT84">
            <v>0.41904761904761906</v>
          </cell>
          <cell r="AU84">
            <v>0.35238095238095241</v>
          </cell>
          <cell r="AV84">
            <v>0.20952380952380953</v>
          </cell>
          <cell r="AW84">
            <v>9.5238095238095247E-3</v>
          </cell>
          <cell r="AX84">
            <v>0.30476190476190479</v>
          </cell>
          <cell r="AY84">
            <v>0</v>
          </cell>
          <cell r="AZ84">
            <v>2.8571428571428571E-2</v>
          </cell>
          <cell r="BA84">
            <v>105</v>
          </cell>
          <cell r="BB84">
            <v>80</v>
          </cell>
          <cell r="BC84">
            <v>0.76190476190476186</v>
          </cell>
          <cell r="BD84">
            <v>0.45714285714285713</v>
          </cell>
          <cell r="BE84">
            <v>0.98550724637681164</v>
          </cell>
          <cell r="BF84">
            <v>0</v>
          </cell>
          <cell r="BG84">
            <v>0.2</v>
          </cell>
          <cell r="BH84">
            <v>0.13333333333333333</v>
          </cell>
          <cell r="BI84">
            <v>0.41904761904761906</v>
          </cell>
          <cell r="BJ84">
            <v>0.35238095238095241</v>
          </cell>
          <cell r="BK84">
            <v>0.20952380952380953</v>
          </cell>
          <cell r="BL84">
            <v>9.5238095238095247E-3</v>
          </cell>
          <cell r="BM84">
            <v>0.30476190476190479</v>
          </cell>
          <cell r="BN84">
            <v>0</v>
          </cell>
          <cell r="BO84">
            <v>2.8571428571428571E-2</v>
          </cell>
          <cell r="BP84">
            <v>56</v>
          </cell>
          <cell r="BQ84">
            <v>0</v>
          </cell>
          <cell r="BR84">
            <v>0</v>
          </cell>
          <cell r="BS84" t="str">
            <v/>
          </cell>
          <cell r="BT84">
            <v>56</v>
          </cell>
          <cell r="BU84">
            <v>34</v>
          </cell>
          <cell r="BV84">
            <v>0.6071428571428571</v>
          </cell>
          <cell r="BW84">
            <v>56</v>
          </cell>
          <cell r="BX84">
            <v>34</v>
          </cell>
          <cell r="BY84">
            <v>0.6071428571428571</v>
          </cell>
          <cell r="BZ84">
            <v>0.6071428571428571</v>
          </cell>
          <cell r="CA84">
            <v>4.5007516208486753E-2</v>
          </cell>
          <cell r="CB84">
            <v>0.6071428571428571</v>
          </cell>
          <cell r="CC84">
            <v>0</v>
          </cell>
          <cell r="CD84">
            <v>0</v>
          </cell>
          <cell r="CE84" t="str">
            <v/>
          </cell>
          <cell r="CF84">
            <v>14</v>
          </cell>
          <cell r="CG84">
            <v>11</v>
          </cell>
          <cell r="CH84">
            <v>0.7857142857142857</v>
          </cell>
          <cell r="CI84">
            <v>14</v>
          </cell>
          <cell r="CJ84">
            <v>11</v>
          </cell>
          <cell r="CK84">
            <v>0.7857142857142857</v>
          </cell>
          <cell r="CL84">
            <v>0.7857142857142857</v>
          </cell>
          <cell r="CM84">
            <v>0.7857142857142857</v>
          </cell>
        </row>
        <row r="85">
          <cell r="A85" t="str">
            <v>RSA_2</v>
          </cell>
          <cell r="B85" t="str">
            <v>RSA</v>
          </cell>
          <cell r="C85">
            <v>132</v>
          </cell>
          <cell r="D85">
            <v>128</v>
          </cell>
          <cell r="E85">
            <v>139</v>
          </cell>
          <cell r="F85">
            <v>133.5</v>
          </cell>
          <cell r="G85">
            <v>137.9</v>
          </cell>
          <cell r="H85">
            <v>52</v>
          </cell>
          <cell r="I85">
            <v>40.203055848261329</v>
          </cell>
          <cell r="J85">
            <v>0.65384615384615385</v>
          </cell>
          <cell r="K85">
            <v>0.73076923076923073</v>
          </cell>
          <cell r="L85">
            <v>1</v>
          </cell>
          <cell r="M85">
            <v>1.9230769230769232E-2</v>
          </cell>
          <cell r="N85">
            <v>5.7692307692307696E-2</v>
          </cell>
          <cell r="O85">
            <v>0.28846153846153844</v>
          </cell>
          <cell r="P85">
            <v>0</v>
          </cell>
          <cell r="Q85">
            <v>9.6153846153846159E-2</v>
          </cell>
          <cell r="R85">
            <v>0.82692307692307687</v>
          </cell>
          <cell r="S85">
            <v>7.6923076923076927E-2</v>
          </cell>
          <cell r="T85">
            <v>0.36538461538461536</v>
          </cell>
          <cell r="U85">
            <v>0</v>
          </cell>
          <cell r="V85">
            <v>0.23076923076923078</v>
          </cell>
          <cell r="W85">
            <v>52</v>
          </cell>
          <cell r="X85">
            <v>40</v>
          </cell>
          <cell r="Y85">
            <v>0.76923076923076927</v>
          </cell>
          <cell r="Z85">
            <v>0.75</v>
          </cell>
          <cell r="AA85">
            <v>1</v>
          </cell>
          <cell r="AB85">
            <v>0</v>
          </cell>
          <cell r="AC85">
            <v>0.11538461538461539</v>
          </cell>
          <cell r="AD85">
            <v>0.17307692307692307</v>
          </cell>
          <cell r="AE85">
            <v>0</v>
          </cell>
          <cell r="AF85">
            <v>0.11538461538461539</v>
          </cell>
          <cell r="AG85">
            <v>0.75</v>
          </cell>
          <cell r="AH85">
            <v>1.9230769230769232E-2</v>
          </cell>
          <cell r="AI85">
            <v>0.28846153846153844</v>
          </cell>
          <cell r="AJ85">
            <v>0</v>
          </cell>
          <cell r="AK85">
            <v>0.25</v>
          </cell>
          <cell r="AL85">
            <v>104</v>
          </cell>
          <cell r="AM85">
            <v>40.101527924130664</v>
          </cell>
          <cell r="AN85">
            <v>0.71153846153846156</v>
          </cell>
          <cell r="AO85">
            <v>0.74038461538461542</v>
          </cell>
          <cell r="AP85">
            <v>1</v>
          </cell>
          <cell r="AQ85">
            <v>9.6153846153846159E-3</v>
          </cell>
          <cell r="AR85">
            <v>8.6538461538461536E-2</v>
          </cell>
          <cell r="AS85">
            <v>0.23076923076923075</v>
          </cell>
          <cell r="AT85">
            <v>0</v>
          </cell>
          <cell r="AU85">
            <v>0.10576923076923078</v>
          </cell>
          <cell r="AV85">
            <v>0.78846153846153844</v>
          </cell>
          <cell r="AW85">
            <v>4.807692307692308E-2</v>
          </cell>
          <cell r="AX85">
            <v>0.32692307692307687</v>
          </cell>
          <cell r="AY85">
            <v>0</v>
          </cell>
          <cell r="AZ85">
            <v>0.24038461538461539</v>
          </cell>
          <cell r="BA85">
            <v>104</v>
          </cell>
          <cell r="BB85">
            <v>40.020305584826133</v>
          </cell>
          <cell r="BC85">
            <v>0.75769230769230778</v>
          </cell>
          <cell r="BD85">
            <v>0.74807692307692308</v>
          </cell>
          <cell r="BE85">
            <v>1</v>
          </cell>
          <cell r="BF85">
            <v>1.9230769230769227E-3</v>
          </cell>
          <cell r="BG85">
            <v>0.10961538461538461</v>
          </cell>
          <cell r="BH85">
            <v>0.1846153846153846</v>
          </cell>
          <cell r="BI85">
            <v>0</v>
          </cell>
          <cell r="BJ85">
            <v>0.11346153846153846</v>
          </cell>
          <cell r="BK85">
            <v>0.75769230769230766</v>
          </cell>
          <cell r="BL85">
            <v>2.5000000000000001E-2</v>
          </cell>
          <cell r="BM85">
            <v>0.2961538461538461</v>
          </cell>
          <cell r="BN85">
            <v>0</v>
          </cell>
          <cell r="BO85">
            <v>0.24807692307692308</v>
          </cell>
          <cell r="BP85">
            <v>102</v>
          </cell>
          <cell r="BQ85">
            <v>52</v>
          </cell>
          <cell r="BR85">
            <v>49</v>
          </cell>
          <cell r="BS85">
            <v>0.94230769230769229</v>
          </cell>
          <cell r="BT85">
            <v>50</v>
          </cell>
          <cell r="BU85">
            <v>44</v>
          </cell>
          <cell r="BV85">
            <v>0.88</v>
          </cell>
          <cell r="BW85">
            <v>102</v>
          </cell>
          <cell r="BX85">
            <v>93</v>
          </cell>
          <cell r="BY85">
            <v>0.91176470588235292</v>
          </cell>
          <cell r="BZ85">
            <v>0.9111538461538462</v>
          </cell>
          <cell r="CA85">
            <v>0.9</v>
          </cell>
          <cell r="CB85">
            <v>0.88623076923076927</v>
          </cell>
          <cell r="CC85">
            <v>27</v>
          </cell>
          <cell r="CD85">
            <v>25</v>
          </cell>
          <cell r="CE85">
            <v>0.92592592592592593</v>
          </cell>
          <cell r="CF85">
            <v>34</v>
          </cell>
          <cell r="CG85">
            <v>31</v>
          </cell>
          <cell r="CH85">
            <v>0.91176470588235292</v>
          </cell>
          <cell r="CI85">
            <v>61</v>
          </cell>
          <cell r="CJ85">
            <v>56</v>
          </cell>
          <cell r="CK85">
            <v>0.91803278688524592</v>
          </cell>
          <cell r="CL85">
            <v>0.91884531590413943</v>
          </cell>
          <cell r="CM85">
            <v>0.91318082788671018</v>
          </cell>
        </row>
        <row r="86">
          <cell r="A86" t="str">
            <v>RSA_20</v>
          </cell>
          <cell r="B86" t="str">
            <v>RSA</v>
          </cell>
          <cell r="C86">
            <v>103</v>
          </cell>
          <cell r="D86" t="str">
            <v/>
          </cell>
          <cell r="E86">
            <v>103</v>
          </cell>
          <cell r="F86">
            <v>103</v>
          </cell>
          <cell r="G86">
            <v>103</v>
          </cell>
          <cell r="H86">
            <v>0</v>
          </cell>
          <cell r="I86" t="str">
            <v/>
          </cell>
          <cell r="J86" t="str">
            <v/>
          </cell>
          <cell r="K86" t="str">
            <v/>
          </cell>
          <cell r="L86">
            <v>1</v>
          </cell>
          <cell r="M86" t="str">
            <v/>
          </cell>
          <cell r="N86" t="str">
            <v/>
          </cell>
          <cell r="O86" t="str">
            <v/>
          </cell>
          <cell r="P86" t="str">
            <v/>
          </cell>
          <cell r="Q86" t="str">
            <v/>
          </cell>
          <cell r="R86" t="str">
            <v/>
          </cell>
          <cell r="S86" t="str">
            <v/>
          </cell>
          <cell r="T86" t="str">
            <v/>
          </cell>
          <cell r="U86" t="str">
            <v/>
          </cell>
          <cell r="V86" t="str">
            <v/>
          </cell>
          <cell r="W86">
            <v>69</v>
          </cell>
          <cell r="X86">
            <v>45</v>
          </cell>
          <cell r="Y86">
            <v>0.65217391304347827</v>
          </cell>
          <cell r="Z86">
            <v>0.17391304347826086</v>
          </cell>
          <cell r="AA86">
            <v>0.95652173913043481</v>
          </cell>
          <cell r="AB86">
            <v>0</v>
          </cell>
          <cell r="AC86">
            <v>0.17391304347826086</v>
          </cell>
          <cell r="AD86">
            <v>0.20289855072463769</v>
          </cell>
          <cell r="AE86">
            <v>1.4492753623188406E-2</v>
          </cell>
          <cell r="AF86">
            <v>0.13043478260869565</v>
          </cell>
          <cell r="AG86">
            <v>0.11594202898550725</v>
          </cell>
          <cell r="AH86">
            <v>1.4492753623188406E-2</v>
          </cell>
          <cell r="AI86">
            <v>0.3188405797101449</v>
          </cell>
          <cell r="AJ86">
            <v>0</v>
          </cell>
          <cell r="AK86">
            <v>0.14492753623188406</v>
          </cell>
          <cell r="AL86">
            <v>69</v>
          </cell>
          <cell r="AM86">
            <v>45</v>
          </cell>
          <cell r="AN86">
            <v>0.65217391304347827</v>
          </cell>
          <cell r="AO86">
            <v>0.17391304347826086</v>
          </cell>
          <cell r="AP86">
            <v>0.97826086956521741</v>
          </cell>
          <cell r="AQ86">
            <v>0</v>
          </cell>
          <cell r="AR86">
            <v>0.17391304347826086</v>
          </cell>
          <cell r="AS86">
            <v>0.20289855072463769</v>
          </cell>
          <cell r="AT86">
            <v>1.4492753623188406E-2</v>
          </cell>
          <cell r="AU86">
            <v>0.13043478260869565</v>
          </cell>
          <cell r="AV86">
            <v>0.11594202898550725</v>
          </cell>
          <cell r="AW86">
            <v>1.4492753623188406E-2</v>
          </cell>
          <cell r="AX86">
            <v>0.3188405797101449</v>
          </cell>
          <cell r="AY86">
            <v>0</v>
          </cell>
          <cell r="AZ86">
            <v>0.14492753623188406</v>
          </cell>
          <cell r="BA86">
            <v>69</v>
          </cell>
          <cell r="BB86">
            <v>45</v>
          </cell>
          <cell r="BC86">
            <v>0.65217391304347827</v>
          </cell>
          <cell r="BD86">
            <v>0.17391304347826086</v>
          </cell>
          <cell r="BE86">
            <v>0.98003544203846937</v>
          </cell>
          <cell r="BF86">
            <v>0</v>
          </cell>
          <cell r="BG86">
            <v>0.17391304347826086</v>
          </cell>
          <cell r="BH86">
            <v>0.20289855072463769</v>
          </cell>
          <cell r="BI86">
            <v>1.4492753623188406E-2</v>
          </cell>
          <cell r="BJ86">
            <v>0.13043478260869565</v>
          </cell>
          <cell r="BK86">
            <v>0.11594202898550725</v>
          </cell>
          <cell r="BL86">
            <v>1.4492753623188406E-2</v>
          </cell>
          <cell r="BM86">
            <v>0.3188405797101449</v>
          </cell>
          <cell r="BN86">
            <v>0</v>
          </cell>
          <cell r="BO86">
            <v>0.14492753623188406</v>
          </cell>
          <cell r="BP86">
            <v>69</v>
          </cell>
          <cell r="BQ86">
            <v>0</v>
          </cell>
          <cell r="BR86">
            <v>0</v>
          </cell>
          <cell r="BS86" t="str">
            <v/>
          </cell>
          <cell r="BT86">
            <v>69</v>
          </cell>
          <cell r="BU86">
            <v>53</v>
          </cell>
          <cell r="BV86">
            <v>0.76811594202898548</v>
          </cell>
          <cell r="BW86">
            <v>69</v>
          </cell>
          <cell r="BX86">
            <v>53</v>
          </cell>
          <cell r="BY86">
            <v>0.76811594202898548</v>
          </cell>
          <cell r="BZ86">
            <v>0.76811594202898548</v>
          </cell>
          <cell r="CA86">
            <v>0.4591848331152058</v>
          </cell>
          <cell r="CB86">
            <v>0.76811594202898548</v>
          </cell>
          <cell r="CC86">
            <v>0</v>
          </cell>
          <cell r="CD86">
            <v>0</v>
          </cell>
          <cell r="CE86" t="str">
            <v/>
          </cell>
          <cell r="CF86">
            <v>40</v>
          </cell>
          <cell r="CG86">
            <v>32</v>
          </cell>
          <cell r="CH86">
            <v>0.8</v>
          </cell>
          <cell r="CI86">
            <v>40</v>
          </cell>
          <cell r="CJ86">
            <v>32</v>
          </cell>
          <cell r="CK86">
            <v>0.8</v>
          </cell>
          <cell r="CL86">
            <v>0.8</v>
          </cell>
          <cell r="CM86">
            <v>0.8</v>
          </cell>
        </row>
        <row r="87">
          <cell r="A87" t="str">
            <v>RSA_21</v>
          </cell>
          <cell r="B87" t="str">
            <v>RSA</v>
          </cell>
          <cell r="C87">
            <v>128</v>
          </cell>
          <cell r="D87">
            <v>101</v>
          </cell>
          <cell r="E87">
            <v>151</v>
          </cell>
          <cell r="F87">
            <v>126</v>
          </cell>
          <cell r="G87">
            <v>146</v>
          </cell>
          <cell r="H87">
            <v>52</v>
          </cell>
          <cell r="I87">
            <v>39.990410958904121</v>
          </cell>
          <cell r="J87">
            <v>0.73076923076923073</v>
          </cell>
          <cell r="K87">
            <v>0.92307692307692313</v>
          </cell>
          <cell r="L87">
            <v>1</v>
          </cell>
          <cell r="M87">
            <v>0</v>
          </cell>
          <cell r="N87">
            <v>0.25</v>
          </cell>
          <cell r="O87">
            <v>0.23076923076923078</v>
          </cell>
          <cell r="P87">
            <v>1.9230769230769232E-2</v>
          </cell>
          <cell r="Q87">
            <v>9.6153846153846159E-2</v>
          </cell>
          <cell r="R87">
            <v>0.11538461538461539</v>
          </cell>
          <cell r="S87">
            <v>9.6153846153846159E-2</v>
          </cell>
          <cell r="T87">
            <v>0.46153846153846156</v>
          </cell>
          <cell r="U87">
            <v>9.6153846153846159E-2</v>
          </cell>
          <cell r="V87">
            <v>0.51923076923076927</v>
          </cell>
          <cell r="W87">
            <v>51</v>
          </cell>
          <cell r="X87">
            <v>38</v>
          </cell>
          <cell r="Y87">
            <v>0.74509803921568629</v>
          </cell>
          <cell r="Z87">
            <v>0.90196078431372551</v>
          </cell>
          <cell r="AA87">
            <v>1</v>
          </cell>
          <cell r="AB87">
            <v>0</v>
          </cell>
          <cell r="AC87">
            <v>0.13725490196078433</v>
          </cell>
          <cell r="AD87">
            <v>0.17647058823529413</v>
          </cell>
          <cell r="AE87">
            <v>3.9215686274509803E-2</v>
          </cell>
          <cell r="AF87">
            <v>7.8431372549019607E-2</v>
          </cell>
          <cell r="AG87">
            <v>0.25490196078431371</v>
          </cell>
          <cell r="AH87">
            <v>0.11764705882352941</v>
          </cell>
          <cell r="AI87">
            <v>0.33333333333333331</v>
          </cell>
          <cell r="AJ87">
            <v>1.9607843137254902E-2</v>
          </cell>
          <cell r="AK87">
            <v>0.11764705882352941</v>
          </cell>
          <cell r="AL87">
            <v>103</v>
          </cell>
          <cell r="AM87">
            <v>38.995205479452061</v>
          </cell>
          <cell r="AN87">
            <v>0.73793363499245856</v>
          </cell>
          <cell r="AO87">
            <v>0.91251885369532437</v>
          </cell>
          <cell r="AP87">
            <v>1</v>
          </cell>
          <cell r="AQ87">
            <v>0</v>
          </cell>
          <cell r="AR87">
            <v>0.19362745098039216</v>
          </cell>
          <cell r="AS87">
            <v>0.20361990950226244</v>
          </cell>
          <cell r="AT87">
            <v>2.9223227752639518E-2</v>
          </cell>
          <cell r="AU87">
            <v>8.7292609351432876E-2</v>
          </cell>
          <cell r="AV87">
            <v>0.18514328808446456</v>
          </cell>
          <cell r="AW87">
            <v>0.10690045248868779</v>
          </cell>
          <cell r="AX87">
            <v>0.39743589743589747</v>
          </cell>
          <cell r="AY87">
            <v>5.788084464555053E-2</v>
          </cell>
          <cell r="AZ87">
            <v>0.31843891402714936</v>
          </cell>
          <cell r="BA87">
            <v>103</v>
          </cell>
          <cell r="BB87">
            <v>38.199041095890415</v>
          </cell>
          <cell r="BC87">
            <v>0.74366515837104075</v>
          </cell>
          <cell r="BD87">
            <v>0.90407239819004526</v>
          </cell>
          <cell r="BE87">
            <v>1</v>
          </cell>
          <cell r="BF87">
            <v>0</v>
          </cell>
          <cell r="BG87">
            <v>0.14852941176470591</v>
          </cell>
          <cell r="BH87">
            <v>0.1819004524886878</v>
          </cell>
          <cell r="BI87">
            <v>3.7217194570135746E-2</v>
          </cell>
          <cell r="BJ87">
            <v>8.0203619909502255E-2</v>
          </cell>
          <cell r="BK87">
            <v>0.24095022624434387</v>
          </cell>
          <cell r="BL87">
            <v>0.11549773755656108</v>
          </cell>
          <cell r="BM87">
            <v>0.34615384615384615</v>
          </cell>
          <cell r="BN87">
            <v>2.7262443438914027E-2</v>
          </cell>
          <cell r="BO87">
            <v>0.15780542986425339</v>
          </cell>
          <cell r="BP87">
            <v>103</v>
          </cell>
          <cell r="BQ87">
            <v>52</v>
          </cell>
          <cell r="BR87">
            <v>46</v>
          </cell>
          <cell r="BS87">
            <v>0.88461538461538458</v>
          </cell>
          <cell r="BT87">
            <v>51</v>
          </cell>
          <cell r="BU87">
            <v>50</v>
          </cell>
          <cell r="BV87">
            <v>0.98039215686274506</v>
          </cell>
          <cell r="BW87">
            <v>103</v>
          </cell>
          <cell r="BX87">
            <v>96</v>
          </cell>
          <cell r="BY87">
            <v>0.93203883495145634</v>
          </cell>
          <cell r="BZ87">
            <v>0.93250377073906487</v>
          </cell>
          <cell r="CA87">
            <v>0.9</v>
          </cell>
          <cell r="CB87">
            <v>0.97081447963800904</v>
          </cell>
          <cell r="CC87">
            <v>36</v>
          </cell>
          <cell r="CD87">
            <v>34</v>
          </cell>
          <cell r="CE87">
            <v>0.94444444444444442</v>
          </cell>
          <cell r="CF87">
            <v>43</v>
          </cell>
          <cell r="CG87">
            <v>41</v>
          </cell>
          <cell r="CH87">
            <v>0.95348837209302328</v>
          </cell>
          <cell r="CI87">
            <v>79</v>
          </cell>
          <cell r="CJ87">
            <v>75</v>
          </cell>
          <cell r="CK87">
            <v>0.94936708860759489</v>
          </cell>
          <cell r="CL87">
            <v>0.94896640826873391</v>
          </cell>
          <cell r="CM87">
            <v>0.95258397932816541</v>
          </cell>
        </row>
        <row r="88">
          <cell r="A88" t="str">
            <v>RSA_22</v>
          </cell>
          <cell r="B88" t="str">
            <v>RSA</v>
          </cell>
          <cell r="C88">
            <v>132</v>
          </cell>
          <cell r="D88">
            <v>137</v>
          </cell>
          <cell r="E88">
            <v>120.5</v>
          </cell>
          <cell r="F88">
            <v>128.75</v>
          </cell>
          <cell r="G88">
            <v>122.15</v>
          </cell>
          <cell r="H88">
            <v>11</v>
          </cell>
          <cell r="I88">
            <v>43.175342465753424</v>
          </cell>
          <cell r="J88">
            <v>0.45454545454545453</v>
          </cell>
          <cell r="K88">
            <v>1</v>
          </cell>
          <cell r="L88">
            <v>1</v>
          </cell>
          <cell r="M88">
            <v>0</v>
          </cell>
          <cell r="N88">
            <v>9.0909090909090912E-2</v>
          </cell>
          <cell r="O88">
            <v>0.45454545454545453</v>
          </cell>
          <cell r="P88">
            <v>0</v>
          </cell>
          <cell r="Q88">
            <v>0</v>
          </cell>
          <cell r="R88">
            <v>0.18181818181818182</v>
          </cell>
          <cell r="S88">
            <v>0.18181818181818182</v>
          </cell>
          <cell r="T88">
            <v>0.72727272727272729</v>
          </cell>
          <cell r="U88">
            <v>9.0909090909090912E-2</v>
          </cell>
          <cell r="V88">
            <v>0</v>
          </cell>
          <cell r="W88">
            <v>23</v>
          </cell>
          <cell r="X88">
            <v>13</v>
          </cell>
          <cell r="Y88">
            <v>0.56521739130434778</v>
          </cell>
          <cell r="Z88">
            <v>0.91304347826086951</v>
          </cell>
          <cell r="AA88">
            <v>1</v>
          </cell>
          <cell r="AB88">
            <v>0</v>
          </cell>
          <cell r="AC88">
            <v>0.13043478260869565</v>
          </cell>
          <cell r="AD88">
            <v>0.34782608695652173</v>
          </cell>
          <cell r="AE88">
            <v>0</v>
          </cell>
          <cell r="AF88">
            <v>0.17391304347826086</v>
          </cell>
          <cell r="AG88">
            <v>0.13043478260869565</v>
          </cell>
          <cell r="AH88">
            <v>0</v>
          </cell>
          <cell r="AI88">
            <v>0.43478260869565216</v>
          </cell>
          <cell r="AJ88">
            <v>0</v>
          </cell>
          <cell r="AK88">
            <v>8.6956521739130432E-2</v>
          </cell>
          <cell r="AL88">
            <v>34</v>
          </cell>
          <cell r="AM88">
            <v>28.087671232876712</v>
          </cell>
          <cell r="AN88">
            <v>0.50988142292490113</v>
          </cell>
          <cell r="AO88">
            <v>0.95652173913043481</v>
          </cell>
          <cell r="AP88">
            <v>1</v>
          </cell>
          <cell r="AQ88">
            <v>0</v>
          </cell>
          <cell r="AR88">
            <v>0.11067193675889328</v>
          </cell>
          <cell r="AS88">
            <v>0.40118577075098816</v>
          </cell>
          <cell r="AT88">
            <v>0</v>
          </cell>
          <cell r="AU88">
            <v>8.6956521739130432E-2</v>
          </cell>
          <cell r="AV88">
            <v>0.15612648221343872</v>
          </cell>
          <cell r="AW88">
            <v>9.0909090909090912E-2</v>
          </cell>
          <cell r="AX88">
            <v>0.5810276679841897</v>
          </cell>
          <cell r="AY88">
            <v>4.5454545454545456E-2</v>
          </cell>
          <cell r="AZ88">
            <v>4.3478260869565216E-2</v>
          </cell>
          <cell r="BA88">
            <v>34</v>
          </cell>
          <cell r="BB88">
            <v>16.017534246575345</v>
          </cell>
          <cell r="BC88">
            <v>0.55415019762845841</v>
          </cell>
          <cell r="BD88">
            <v>0.92173913043478251</v>
          </cell>
          <cell r="BE88">
            <v>1</v>
          </cell>
          <cell r="BF88">
            <v>0</v>
          </cell>
          <cell r="BG88">
            <v>0.12648221343873517</v>
          </cell>
          <cell r="BH88">
            <v>0.35849802371541506</v>
          </cell>
          <cell r="BI88">
            <v>0</v>
          </cell>
          <cell r="BJ88">
            <v>0.15652173913043479</v>
          </cell>
          <cell r="BK88">
            <v>0.13557312252964426</v>
          </cell>
          <cell r="BL88">
            <v>1.8181818181818177E-2</v>
          </cell>
          <cell r="BM88">
            <v>0.46403162055335967</v>
          </cell>
          <cell r="BN88">
            <v>9.0909090909090887E-3</v>
          </cell>
          <cell r="BO88">
            <v>7.8260869565217397E-2</v>
          </cell>
          <cell r="BP88">
            <v>29</v>
          </cell>
          <cell r="BQ88">
            <v>11</v>
          </cell>
          <cell r="BR88">
            <v>11</v>
          </cell>
          <cell r="BS88">
            <v>1</v>
          </cell>
          <cell r="BT88">
            <v>18</v>
          </cell>
          <cell r="BU88">
            <v>11</v>
          </cell>
          <cell r="BV88">
            <v>0.61111111111111116</v>
          </cell>
          <cell r="BW88">
            <v>29</v>
          </cell>
          <cell r="BX88">
            <v>22</v>
          </cell>
          <cell r="BY88">
            <v>0.75862068965517238</v>
          </cell>
          <cell r="BZ88">
            <v>0.80555555555555558</v>
          </cell>
          <cell r="CA88">
            <v>0.9</v>
          </cell>
          <cell r="CB88">
            <v>0.65</v>
          </cell>
          <cell r="CC88">
            <v>10</v>
          </cell>
          <cell r="CD88">
            <v>7</v>
          </cell>
          <cell r="CE88">
            <v>0.7</v>
          </cell>
          <cell r="CF88">
            <v>3</v>
          </cell>
          <cell r="CG88">
            <v>3</v>
          </cell>
          <cell r="CH88">
            <v>1</v>
          </cell>
          <cell r="CI88">
            <v>13</v>
          </cell>
          <cell r="CJ88">
            <v>10</v>
          </cell>
          <cell r="CK88">
            <v>0.76923076923076927</v>
          </cell>
          <cell r="CL88">
            <v>0.85</v>
          </cell>
          <cell r="CM88">
            <v>0.97</v>
          </cell>
        </row>
        <row r="89">
          <cell r="A89" t="str">
            <v>RSA_23</v>
          </cell>
          <cell r="B89" t="str">
            <v>RSA</v>
          </cell>
          <cell r="C89">
            <v>167.5</v>
          </cell>
          <cell r="D89">
            <v>156.5</v>
          </cell>
          <cell r="E89">
            <v>182.5</v>
          </cell>
          <cell r="F89">
            <v>169.5</v>
          </cell>
          <cell r="G89">
            <v>179.52372753711637</v>
          </cell>
          <cell r="H89">
            <v>52</v>
          </cell>
          <cell r="I89">
            <v>36.312118018967332</v>
          </cell>
          <cell r="J89">
            <v>0.65384615384615385</v>
          </cell>
          <cell r="K89">
            <v>0.63461538461538458</v>
          </cell>
          <cell r="L89">
            <v>0.25</v>
          </cell>
          <cell r="M89">
            <v>0</v>
          </cell>
          <cell r="N89">
            <v>0.13461538461538461</v>
          </cell>
          <cell r="O89">
            <v>0.42307692307692307</v>
          </cell>
          <cell r="P89">
            <v>9.6153846153846159E-2</v>
          </cell>
          <cell r="Q89">
            <v>5.7692307692307696E-2</v>
          </cell>
          <cell r="R89">
            <v>0.42307692307692307</v>
          </cell>
          <cell r="S89">
            <v>3.8461538461538464E-2</v>
          </cell>
          <cell r="T89">
            <v>0.5</v>
          </cell>
          <cell r="U89">
            <v>5.7692307692307696E-2</v>
          </cell>
          <cell r="V89">
            <v>0.71153846153846156</v>
          </cell>
          <cell r="W89">
            <v>54</v>
          </cell>
          <cell r="X89">
            <v>33</v>
          </cell>
          <cell r="Y89">
            <v>0.61111111111111116</v>
          </cell>
          <cell r="Z89">
            <v>0.72222222222222221</v>
          </cell>
          <cell r="AA89">
            <v>0.69230769230769229</v>
          </cell>
          <cell r="AB89">
            <v>0</v>
          </cell>
          <cell r="AC89">
            <v>7.407407407407407E-2</v>
          </cell>
          <cell r="AD89">
            <v>0.40740740740740738</v>
          </cell>
          <cell r="AE89">
            <v>0.20370370370370369</v>
          </cell>
          <cell r="AF89">
            <v>3.7037037037037035E-2</v>
          </cell>
          <cell r="AG89">
            <v>0.33333333333333331</v>
          </cell>
          <cell r="AH89">
            <v>1.8518518518518517E-2</v>
          </cell>
          <cell r="AI89">
            <v>0.48148148148148145</v>
          </cell>
          <cell r="AJ89">
            <v>1.8518518518518517E-2</v>
          </cell>
          <cell r="AK89">
            <v>0.33333333333333331</v>
          </cell>
          <cell r="AL89">
            <v>106</v>
          </cell>
          <cell r="AM89">
            <v>34.65605900948367</v>
          </cell>
          <cell r="AN89">
            <v>0.63247863247863245</v>
          </cell>
          <cell r="AO89">
            <v>0.67841880341880345</v>
          </cell>
          <cell r="AP89">
            <v>0.47115384615384615</v>
          </cell>
          <cell r="AQ89">
            <v>0</v>
          </cell>
          <cell r="AR89">
            <v>0.10434472934472934</v>
          </cell>
          <cell r="AS89">
            <v>0.41524216524216523</v>
          </cell>
          <cell r="AT89">
            <v>0.14992877492877493</v>
          </cell>
          <cell r="AU89">
            <v>4.7364672364672365E-2</v>
          </cell>
          <cell r="AV89">
            <v>0.37820512820512819</v>
          </cell>
          <cell r="AW89">
            <v>2.8490028490028491E-2</v>
          </cell>
          <cell r="AX89">
            <v>0.4907407407407407</v>
          </cell>
          <cell r="AY89">
            <v>3.8105413105413107E-2</v>
          </cell>
          <cell r="AZ89">
            <v>0.52243589743589747</v>
          </cell>
          <cell r="BA89">
            <v>106</v>
          </cell>
          <cell r="BB89">
            <v>33.379144832833582</v>
          </cell>
          <cell r="BC89">
            <v>0.61600307768389817</v>
          </cell>
          <cell r="BD89">
            <v>0.71219369074800887</v>
          </cell>
          <cell r="BE89">
            <v>0.64167583827934671</v>
          </cell>
          <cell r="BF89">
            <v>0</v>
          </cell>
          <cell r="BG89">
            <v>8.1004360052189014E-2</v>
          </cell>
          <cell r="BH89">
            <v>0.40920112848409596</v>
          </cell>
          <cell r="BI89">
            <v>0.19139225449552302</v>
          </cell>
          <cell r="BJ89">
            <v>3.940148754721743E-2</v>
          </cell>
          <cell r="BK89">
            <v>0.34360646313618609</v>
          </cell>
          <cell r="BL89">
            <v>2.0801436252485796E-2</v>
          </cell>
          <cell r="BM89">
            <v>0.48360133366302249</v>
          </cell>
          <cell r="BN89">
            <v>2.3002821210239954E-2</v>
          </cell>
          <cell r="BO89">
            <v>0.37662723750249849</v>
          </cell>
          <cell r="BP89">
            <v>98</v>
          </cell>
          <cell r="BQ89">
            <v>47</v>
          </cell>
          <cell r="BR89">
            <v>46</v>
          </cell>
          <cell r="BS89">
            <v>0.97872340425531912</v>
          </cell>
          <cell r="BT89">
            <v>51</v>
          </cell>
          <cell r="BU89">
            <v>42</v>
          </cell>
          <cell r="BV89">
            <v>0.82352941176470584</v>
          </cell>
          <cell r="BW89">
            <v>98</v>
          </cell>
          <cell r="BX89">
            <v>88</v>
          </cell>
          <cell r="BY89">
            <v>0.89795918367346939</v>
          </cell>
          <cell r="BZ89">
            <v>0.90112640801001254</v>
          </cell>
          <cell r="CA89">
            <v>0.88552798219678375</v>
          </cell>
          <cell r="CB89">
            <v>0.84129478123604351</v>
          </cell>
          <cell r="CC89">
            <v>27</v>
          </cell>
          <cell r="CD89">
            <v>25</v>
          </cell>
          <cell r="CE89">
            <v>0.92592592592592593</v>
          </cell>
          <cell r="CF89">
            <v>21</v>
          </cell>
          <cell r="CG89">
            <v>19</v>
          </cell>
          <cell r="CH89">
            <v>0.90476190476190477</v>
          </cell>
          <cell r="CI89">
            <v>48</v>
          </cell>
          <cell r="CJ89">
            <v>44</v>
          </cell>
          <cell r="CK89">
            <v>0.91666666666666663</v>
          </cell>
          <cell r="CL89">
            <v>0.91534391534391535</v>
          </cell>
          <cell r="CM89">
            <v>0.90718459296938025</v>
          </cell>
        </row>
        <row r="90">
          <cell r="A90" t="str">
            <v>RSA_24</v>
          </cell>
          <cell r="B90" t="str">
            <v>RSA</v>
          </cell>
          <cell r="C90">
            <v>118.5</v>
          </cell>
          <cell r="D90">
            <v>115</v>
          </cell>
          <cell r="E90">
            <v>119</v>
          </cell>
          <cell r="F90">
            <v>117</v>
          </cell>
          <cell r="G90">
            <v>118.60000000000001</v>
          </cell>
          <cell r="H90">
            <v>51</v>
          </cell>
          <cell r="I90">
            <v>41.125543916196605</v>
          </cell>
          <cell r="J90">
            <v>0.56862745098039214</v>
          </cell>
          <cell r="K90">
            <v>0.86274509803921573</v>
          </cell>
          <cell r="L90">
            <v>1</v>
          </cell>
          <cell r="M90">
            <v>0</v>
          </cell>
          <cell r="N90">
            <v>0.21568627450980393</v>
          </cell>
          <cell r="O90">
            <v>0.45098039215686275</v>
          </cell>
          <cell r="P90">
            <v>0</v>
          </cell>
          <cell r="Q90">
            <v>9.8039215686274508E-2</v>
          </cell>
          <cell r="R90">
            <v>0.27450980392156865</v>
          </cell>
          <cell r="S90">
            <v>0.17647058823529413</v>
          </cell>
          <cell r="T90">
            <v>0.62745098039215685</v>
          </cell>
          <cell r="U90">
            <v>0.11764705882352941</v>
          </cell>
          <cell r="V90">
            <v>0.43137254901960786</v>
          </cell>
          <cell r="W90">
            <v>49</v>
          </cell>
          <cell r="X90">
            <v>29</v>
          </cell>
          <cell r="Y90">
            <v>0.59183673469387754</v>
          </cell>
          <cell r="Z90">
            <v>0.91836734693877553</v>
          </cell>
          <cell r="AA90">
            <v>0.97802197802197799</v>
          </cell>
          <cell r="AB90">
            <v>2.0408163265306121E-2</v>
          </cell>
          <cell r="AC90">
            <v>0.20408163265306123</v>
          </cell>
          <cell r="AD90">
            <v>0.44897959183673469</v>
          </cell>
          <cell r="AE90">
            <v>0</v>
          </cell>
          <cell r="AF90">
            <v>0.10204081632653061</v>
          </cell>
          <cell r="AG90">
            <v>0.14285714285714285</v>
          </cell>
          <cell r="AH90">
            <v>0.18367346938775511</v>
          </cell>
          <cell r="AI90">
            <v>0.59183673469387754</v>
          </cell>
          <cell r="AJ90">
            <v>0</v>
          </cell>
          <cell r="AK90">
            <v>0.22448979591836735</v>
          </cell>
          <cell r="AL90">
            <v>100</v>
          </cell>
          <cell r="AM90">
            <v>35.062771958098303</v>
          </cell>
          <cell r="AN90">
            <v>0.58023209283713484</v>
          </cell>
          <cell r="AO90">
            <v>0.89055622248899557</v>
          </cell>
          <cell r="AP90">
            <v>0.98901098901098905</v>
          </cell>
          <cell r="AQ90">
            <v>1.020408163265306E-2</v>
          </cell>
          <cell r="AR90">
            <v>0.20988395358143258</v>
          </cell>
          <cell r="AS90">
            <v>0.44997999199679872</v>
          </cell>
          <cell r="AT90">
            <v>0</v>
          </cell>
          <cell r="AU90">
            <v>0.10004001600640255</v>
          </cell>
          <cell r="AV90">
            <v>0.20868347338935575</v>
          </cell>
          <cell r="AW90">
            <v>0.18007202881152462</v>
          </cell>
          <cell r="AX90">
            <v>0.6096438575430172</v>
          </cell>
          <cell r="AY90">
            <v>5.8823529411764705E-2</v>
          </cell>
          <cell r="AZ90">
            <v>0.32793117246898762</v>
          </cell>
          <cell r="BA90">
            <v>100</v>
          </cell>
          <cell r="BB90">
            <v>30.212554391619662</v>
          </cell>
          <cell r="BC90">
            <v>0.58951580632252909</v>
          </cell>
          <cell r="BD90">
            <v>0.91280512204881958</v>
          </cell>
          <cell r="BE90">
            <v>0.98021978021978018</v>
          </cell>
          <cell r="BF90">
            <v>1.8367346938775508E-2</v>
          </cell>
          <cell r="BG90">
            <v>0.20524209683873551</v>
          </cell>
          <cell r="BH90">
            <v>0.44917967186874752</v>
          </cell>
          <cell r="BI90">
            <v>0</v>
          </cell>
          <cell r="BJ90">
            <v>0.101640656262505</v>
          </cell>
          <cell r="BK90">
            <v>0.15602240896358541</v>
          </cell>
          <cell r="BL90">
            <v>0.18295318127250901</v>
          </cell>
          <cell r="BM90">
            <v>0.59539815926370554</v>
          </cell>
          <cell r="BN90">
            <v>1.1764705882352938E-2</v>
          </cell>
          <cell r="BO90">
            <v>0.24517807122849139</v>
          </cell>
          <cell r="BP90">
            <v>78</v>
          </cell>
          <cell r="BQ90">
            <v>37</v>
          </cell>
          <cell r="BR90">
            <v>35</v>
          </cell>
          <cell r="BS90">
            <v>0.94594594594594594</v>
          </cell>
          <cell r="BT90">
            <v>41</v>
          </cell>
          <cell r="BU90">
            <v>32</v>
          </cell>
          <cell r="BV90">
            <v>0.78048780487804881</v>
          </cell>
          <cell r="BW90">
            <v>78</v>
          </cell>
          <cell r="BX90">
            <v>67</v>
          </cell>
          <cell r="BY90">
            <v>0.85897435897435892</v>
          </cell>
          <cell r="BZ90">
            <v>0.86321687541199732</v>
          </cell>
          <cell r="CA90">
            <v>0.9</v>
          </cell>
          <cell r="CB90">
            <v>0.7970336189848386</v>
          </cell>
          <cell r="CC90">
            <v>29</v>
          </cell>
          <cell r="CD90">
            <v>18</v>
          </cell>
          <cell r="CE90">
            <v>0.62068965517241381</v>
          </cell>
          <cell r="CF90">
            <v>29</v>
          </cell>
          <cell r="CG90">
            <v>26</v>
          </cell>
          <cell r="CH90">
            <v>0.89655172413793105</v>
          </cell>
          <cell r="CI90">
            <v>58</v>
          </cell>
          <cell r="CJ90">
            <v>44</v>
          </cell>
          <cell r="CK90">
            <v>0.75862068965517238</v>
          </cell>
          <cell r="CL90">
            <v>0.75862068965517238</v>
          </cell>
          <cell r="CM90">
            <v>0.86896551724137938</v>
          </cell>
        </row>
        <row r="91">
          <cell r="A91" t="str">
            <v>RSA_25</v>
          </cell>
          <cell r="B91" t="str">
            <v>RSA</v>
          </cell>
          <cell r="C91">
            <v>160</v>
          </cell>
          <cell r="D91">
            <v>159</v>
          </cell>
          <cell r="E91">
            <v>160</v>
          </cell>
          <cell r="F91">
            <v>159.5</v>
          </cell>
          <cell r="G91">
            <v>159.57302243076492</v>
          </cell>
          <cell r="H91">
            <v>16</v>
          </cell>
          <cell r="I91">
            <v>42.706849315068482</v>
          </cell>
          <cell r="J91">
            <v>0.5</v>
          </cell>
          <cell r="K91">
            <v>0.125</v>
          </cell>
          <cell r="L91">
            <v>1</v>
          </cell>
          <cell r="M91">
            <v>0</v>
          </cell>
          <cell r="N91">
            <v>0</v>
          </cell>
          <cell r="O91">
            <v>6.25E-2</v>
          </cell>
          <cell r="P91">
            <v>0</v>
          </cell>
          <cell r="Q91">
            <v>0</v>
          </cell>
          <cell r="R91">
            <v>6.25E-2</v>
          </cell>
          <cell r="S91">
            <v>0</v>
          </cell>
          <cell r="T91">
            <v>6.25E-2</v>
          </cell>
          <cell r="U91">
            <v>0</v>
          </cell>
          <cell r="V91">
            <v>0.3125</v>
          </cell>
          <cell r="W91">
            <v>78</v>
          </cell>
          <cell r="X91">
            <v>54</v>
          </cell>
          <cell r="Y91">
            <v>0.69230769230769229</v>
          </cell>
          <cell r="Z91">
            <v>0.42307692307692307</v>
          </cell>
          <cell r="AA91">
            <v>0.98076923076923073</v>
          </cell>
          <cell r="AB91">
            <v>0</v>
          </cell>
          <cell r="AC91">
            <v>7.6923076923076927E-2</v>
          </cell>
          <cell r="AD91">
            <v>0.25641025641025639</v>
          </cell>
          <cell r="AE91">
            <v>5.128205128205128E-2</v>
          </cell>
          <cell r="AF91">
            <v>5.128205128205128E-2</v>
          </cell>
          <cell r="AG91">
            <v>0.11538461538461539</v>
          </cell>
          <cell r="AH91">
            <v>0</v>
          </cell>
          <cell r="AI91">
            <v>0.30769230769230771</v>
          </cell>
          <cell r="AJ91">
            <v>0</v>
          </cell>
          <cell r="AK91">
            <v>0.25641025641025639</v>
          </cell>
          <cell r="AL91">
            <v>94</v>
          </cell>
          <cell r="AM91">
            <v>48.353424657534241</v>
          </cell>
          <cell r="AN91">
            <v>0.59615384615384615</v>
          </cell>
          <cell r="AO91">
            <v>0.27403846153846156</v>
          </cell>
          <cell r="AP91">
            <v>0.99038461538461542</v>
          </cell>
          <cell r="AQ91">
            <v>0</v>
          </cell>
          <cell r="AR91">
            <v>3.8461538461538464E-2</v>
          </cell>
          <cell r="AS91">
            <v>0.15945512820512819</v>
          </cell>
          <cell r="AT91">
            <v>2.564102564102564E-2</v>
          </cell>
          <cell r="AU91">
            <v>2.564102564102564E-2</v>
          </cell>
          <cell r="AV91">
            <v>8.8942307692307696E-2</v>
          </cell>
          <cell r="AW91">
            <v>0</v>
          </cell>
          <cell r="AX91">
            <v>0.18509615384615385</v>
          </cell>
          <cell r="AY91">
            <v>0</v>
          </cell>
          <cell r="AZ91">
            <v>0.28445512820512819</v>
          </cell>
          <cell r="BA91">
            <v>94</v>
          </cell>
          <cell r="BB91">
            <v>49.178077971542535</v>
          </cell>
          <cell r="BC91">
            <v>0.61019662130094743</v>
          </cell>
          <cell r="BD91">
            <v>0.29580476301646852</v>
          </cell>
          <cell r="BE91">
            <v>0.98898033786990525</v>
          </cell>
          <cell r="BF91">
            <v>0</v>
          </cell>
          <cell r="BG91">
            <v>4.4078648520378967E-2</v>
          </cell>
          <cell r="BH91">
            <v>0.17361492647845528</v>
          </cell>
          <cell r="BI91">
            <v>2.9385765680252644E-2</v>
          </cell>
          <cell r="BJ91">
            <v>2.9385765680252644E-2</v>
          </cell>
          <cell r="BK91">
            <v>9.2804070857760546E-2</v>
          </cell>
          <cell r="BL91">
            <v>0</v>
          </cell>
          <cell r="BM91">
            <v>0.20300069215870797</v>
          </cell>
          <cell r="BN91">
            <v>0</v>
          </cell>
          <cell r="BO91">
            <v>0.28035931878722364</v>
          </cell>
          <cell r="BP91">
            <v>94</v>
          </cell>
          <cell r="BQ91">
            <v>16</v>
          </cell>
          <cell r="BR91">
            <v>13</v>
          </cell>
          <cell r="BS91">
            <v>0.8125</v>
          </cell>
          <cell r="BT91">
            <v>78</v>
          </cell>
          <cell r="BU91">
            <v>68</v>
          </cell>
          <cell r="BV91">
            <v>0.87179487179487181</v>
          </cell>
          <cell r="BW91">
            <v>94</v>
          </cell>
          <cell r="BX91">
            <v>81</v>
          </cell>
          <cell r="BY91">
            <v>0.86170212765957444</v>
          </cell>
          <cell r="BZ91">
            <v>0.8421474358974359</v>
          </cell>
          <cell r="CA91">
            <v>0.57302243076492654</v>
          </cell>
          <cell r="CB91">
            <v>0.84647729156779206</v>
          </cell>
          <cell r="CC91">
            <v>11</v>
          </cell>
          <cell r="CD91">
            <v>9</v>
          </cell>
          <cell r="CE91">
            <v>0.81818181818181823</v>
          </cell>
          <cell r="CF91">
            <v>36</v>
          </cell>
          <cell r="CG91">
            <v>32</v>
          </cell>
          <cell r="CH91">
            <v>0.88888888888888884</v>
          </cell>
          <cell r="CI91">
            <v>47</v>
          </cell>
          <cell r="CJ91">
            <v>41</v>
          </cell>
          <cell r="CK91">
            <v>0.87234042553191493</v>
          </cell>
          <cell r="CL91">
            <v>0.85353535353535359</v>
          </cell>
          <cell r="CM91">
            <v>0.85869855571065146</v>
          </cell>
        </row>
        <row r="92">
          <cell r="A92" t="str">
            <v>RSA_26</v>
          </cell>
          <cell r="B92" t="str">
            <v>RSA</v>
          </cell>
          <cell r="C92">
            <v>135</v>
          </cell>
          <cell r="D92">
            <v>93</v>
          </cell>
          <cell r="E92">
            <v>137</v>
          </cell>
          <cell r="F92">
            <v>115</v>
          </cell>
          <cell r="G92">
            <v>132.6</v>
          </cell>
          <cell r="H92">
            <v>12</v>
          </cell>
          <cell r="I92">
            <v>34.898630136986299</v>
          </cell>
          <cell r="J92">
            <v>0.75</v>
          </cell>
          <cell r="K92">
            <v>0.91666666666666663</v>
          </cell>
          <cell r="L92">
            <v>0.94444444444444442</v>
          </cell>
          <cell r="M92">
            <v>0</v>
          </cell>
          <cell r="N92">
            <v>8.3333333333333329E-2</v>
          </cell>
          <cell r="O92">
            <v>0.5</v>
          </cell>
          <cell r="P92">
            <v>8.3333333333333329E-2</v>
          </cell>
          <cell r="Q92">
            <v>0.25</v>
          </cell>
          <cell r="R92">
            <v>0.41666666666666669</v>
          </cell>
          <cell r="S92">
            <v>0.16666666666666666</v>
          </cell>
          <cell r="T92">
            <v>0.5</v>
          </cell>
          <cell r="U92">
            <v>0</v>
          </cell>
          <cell r="V92">
            <v>0.41666666666666669</v>
          </cell>
          <cell r="W92">
            <v>91</v>
          </cell>
          <cell r="X92">
            <v>59</v>
          </cell>
          <cell r="Y92">
            <v>0.64835164835164838</v>
          </cell>
          <cell r="Z92">
            <v>0.91208791208791207</v>
          </cell>
          <cell r="AA92">
            <v>1</v>
          </cell>
          <cell r="AB92">
            <v>0</v>
          </cell>
          <cell r="AC92">
            <v>0.21978021978021978</v>
          </cell>
          <cell r="AD92">
            <v>0.49450549450549453</v>
          </cell>
          <cell r="AE92">
            <v>0.10989010989010989</v>
          </cell>
          <cell r="AF92">
            <v>0.14285714285714285</v>
          </cell>
          <cell r="AG92">
            <v>0.25274725274725274</v>
          </cell>
          <cell r="AH92">
            <v>6.5934065934065936E-2</v>
          </cell>
          <cell r="AI92">
            <v>0.62637362637362637</v>
          </cell>
          <cell r="AJ92">
            <v>4.3956043956043959E-2</v>
          </cell>
          <cell r="AK92">
            <v>0.17582417582417584</v>
          </cell>
          <cell r="AL92">
            <v>103</v>
          </cell>
          <cell r="AM92">
            <v>46.949315068493149</v>
          </cell>
          <cell r="AN92">
            <v>0.69917582417582413</v>
          </cell>
          <cell r="AO92">
            <v>0.91437728937728935</v>
          </cell>
          <cell r="AP92">
            <v>0.97222222222222221</v>
          </cell>
          <cell r="AQ92">
            <v>0</v>
          </cell>
          <cell r="AR92">
            <v>0.15155677655677655</v>
          </cell>
          <cell r="AS92">
            <v>0.49725274725274726</v>
          </cell>
          <cell r="AT92">
            <v>9.6611721611721602E-2</v>
          </cell>
          <cell r="AU92">
            <v>0.19642857142857142</v>
          </cell>
          <cell r="AV92">
            <v>0.33470695970695974</v>
          </cell>
          <cell r="AW92">
            <v>0.1163003663003663</v>
          </cell>
          <cell r="AX92">
            <v>0.56318681318681318</v>
          </cell>
          <cell r="AY92">
            <v>2.197802197802198E-2</v>
          </cell>
          <cell r="AZ92">
            <v>0.29624542124542125</v>
          </cell>
          <cell r="BA92">
            <v>103</v>
          </cell>
          <cell r="BB92">
            <v>56.589863013698633</v>
          </cell>
          <cell r="BC92">
            <v>0.65851648351648351</v>
          </cell>
          <cell r="BD92">
            <v>0.91254578754578752</v>
          </cell>
          <cell r="BE92">
            <v>0.99444444444444446</v>
          </cell>
          <cell r="BF92">
            <v>0</v>
          </cell>
          <cell r="BG92">
            <v>0.20613553113553112</v>
          </cell>
          <cell r="BH92">
            <v>0.49505494505494507</v>
          </cell>
          <cell r="BI92">
            <v>0.10723443223443223</v>
          </cell>
          <cell r="BJ92">
            <v>0.15357142857142855</v>
          </cell>
          <cell r="BK92">
            <v>0.26913919413919413</v>
          </cell>
          <cell r="BL92">
            <v>7.6007326007326015E-2</v>
          </cell>
          <cell r="BM92">
            <v>0.61373626373626378</v>
          </cell>
          <cell r="BN92">
            <v>3.9560439560439566E-2</v>
          </cell>
          <cell r="BO92">
            <v>0.19990842490842492</v>
          </cell>
          <cell r="BP92">
            <v>102</v>
          </cell>
          <cell r="BQ92">
            <v>11</v>
          </cell>
          <cell r="BR92">
            <v>10</v>
          </cell>
          <cell r="BS92">
            <v>0.90909090909090906</v>
          </cell>
          <cell r="BT92">
            <v>91</v>
          </cell>
          <cell r="BU92">
            <v>80</v>
          </cell>
          <cell r="BV92">
            <v>0.87912087912087911</v>
          </cell>
          <cell r="BW92">
            <v>102</v>
          </cell>
          <cell r="BX92">
            <v>90</v>
          </cell>
          <cell r="BY92">
            <v>0.88235294117647056</v>
          </cell>
          <cell r="BZ92">
            <v>0.89410589410589414</v>
          </cell>
          <cell r="CA92">
            <v>0.9</v>
          </cell>
          <cell r="CB92">
            <v>0.88211788211788211</v>
          </cell>
          <cell r="CC92">
            <v>6</v>
          </cell>
          <cell r="CD92">
            <v>6</v>
          </cell>
          <cell r="CE92">
            <v>1</v>
          </cell>
          <cell r="CF92">
            <v>53</v>
          </cell>
          <cell r="CG92">
            <v>51</v>
          </cell>
          <cell r="CH92">
            <v>0.96226415094339623</v>
          </cell>
          <cell r="CI92">
            <v>59</v>
          </cell>
          <cell r="CJ92">
            <v>57</v>
          </cell>
          <cell r="CK92">
            <v>0.96610169491525422</v>
          </cell>
          <cell r="CL92">
            <v>0.98113207547169812</v>
          </cell>
          <cell r="CM92">
            <v>0.96603773584905661</v>
          </cell>
        </row>
        <row r="93">
          <cell r="A93" t="str">
            <v>RSA_27</v>
          </cell>
          <cell r="B93" t="str">
            <v>RSA</v>
          </cell>
          <cell r="C93">
            <v>112</v>
          </cell>
          <cell r="D93">
            <v>105.5</v>
          </cell>
          <cell r="E93">
            <v>116</v>
          </cell>
          <cell r="F93">
            <v>110.75</v>
          </cell>
          <cell r="G93">
            <v>114.90640423490018</v>
          </cell>
          <cell r="H93">
            <v>50</v>
          </cell>
          <cell r="I93">
            <v>40.75112328767122</v>
          </cell>
          <cell r="J93">
            <v>0.68</v>
          </cell>
          <cell r="K93">
            <v>0.78</v>
          </cell>
          <cell r="L93">
            <v>0.97959183673469385</v>
          </cell>
          <cell r="M93">
            <v>0.04</v>
          </cell>
          <cell r="N93">
            <v>0.26</v>
          </cell>
          <cell r="O93">
            <v>0.28000000000000003</v>
          </cell>
          <cell r="P93">
            <v>0.12</v>
          </cell>
          <cell r="Q93">
            <v>0.2</v>
          </cell>
          <cell r="R93">
            <v>0.2</v>
          </cell>
          <cell r="S93">
            <v>0.04</v>
          </cell>
          <cell r="T93">
            <v>0.5</v>
          </cell>
          <cell r="U93">
            <v>0.1</v>
          </cell>
          <cell r="V93">
            <v>0.32</v>
          </cell>
          <cell r="W93">
            <v>52</v>
          </cell>
          <cell r="X93">
            <v>37</v>
          </cell>
          <cell r="Y93">
            <v>0.71153846153846156</v>
          </cell>
          <cell r="Z93">
            <v>0.71153846153846156</v>
          </cell>
          <cell r="AA93">
            <v>0.98076923076923073</v>
          </cell>
          <cell r="AB93">
            <v>0</v>
          </cell>
          <cell r="AC93">
            <v>0.23076923076923078</v>
          </cell>
          <cell r="AD93">
            <v>0.38461538461538464</v>
          </cell>
          <cell r="AE93">
            <v>0</v>
          </cell>
          <cell r="AF93">
            <v>5.7692307692307696E-2</v>
          </cell>
          <cell r="AG93">
            <v>0.17307692307692307</v>
          </cell>
          <cell r="AH93">
            <v>1.9230769230769232E-2</v>
          </cell>
          <cell r="AI93">
            <v>0.51923076923076927</v>
          </cell>
          <cell r="AJ93">
            <v>1.9230769230769232E-2</v>
          </cell>
          <cell r="AK93">
            <v>0.34615384615384615</v>
          </cell>
          <cell r="AL93">
            <v>102</v>
          </cell>
          <cell r="AM93">
            <v>38.87556164383561</v>
          </cell>
          <cell r="AN93">
            <v>0.69576923076923081</v>
          </cell>
          <cell r="AO93">
            <v>0.74576923076923074</v>
          </cell>
          <cell r="AP93">
            <v>0.98018053375196224</v>
          </cell>
          <cell r="AQ93">
            <v>0.02</v>
          </cell>
          <cell r="AR93">
            <v>0.2453846153846154</v>
          </cell>
          <cell r="AS93">
            <v>0.3323076923076923</v>
          </cell>
          <cell r="AT93">
            <v>0.06</v>
          </cell>
          <cell r="AU93">
            <v>0.12884615384615386</v>
          </cell>
          <cell r="AV93">
            <v>0.18653846153846154</v>
          </cell>
          <cell r="AW93">
            <v>2.9615384615384616E-2</v>
          </cell>
          <cell r="AX93">
            <v>0.50961538461538458</v>
          </cell>
          <cell r="AY93">
            <v>5.9615384615384619E-2</v>
          </cell>
          <cell r="AZ93">
            <v>0.33307692307692305</v>
          </cell>
          <cell r="BA93">
            <v>102</v>
          </cell>
          <cell r="BB93">
            <v>37.390686908739482</v>
          </cell>
          <cell r="BC93">
            <v>0.70825366839786863</v>
          </cell>
          <cell r="BD93">
            <v>0.71866886616072412</v>
          </cell>
          <cell r="BE93">
            <v>0.9806466028520856</v>
          </cell>
          <cell r="BF93">
            <v>4.1660791051422045E-3</v>
          </cell>
          <cell r="BG93">
            <v>0.23381367319221932</v>
          </cell>
          <cell r="BH93">
            <v>0.37371948541732036</v>
          </cell>
          <cell r="BI93">
            <v>1.2498237315426612E-2</v>
          </cell>
          <cell r="BJ93">
            <v>7.2513935277909766E-2</v>
          </cell>
          <cell r="BK93">
            <v>0.17588101478230725</v>
          </cell>
          <cell r="BL93">
            <v>2.1393925689208452E-2</v>
          </cell>
          <cell r="BM93">
            <v>0.51722784658406629</v>
          </cell>
          <cell r="BN93">
            <v>2.7643044346921761E-2</v>
          </cell>
          <cell r="BO93">
            <v>0.34342987135433006</v>
          </cell>
          <cell r="BP93">
            <v>37</v>
          </cell>
          <cell r="BQ93">
            <v>9</v>
          </cell>
          <cell r="BR93">
            <v>6</v>
          </cell>
          <cell r="BS93">
            <v>0.66666666666666663</v>
          </cell>
          <cell r="BT93">
            <v>28</v>
          </cell>
          <cell r="BU93">
            <v>24</v>
          </cell>
          <cell r="BV93">
            <v>0.8571428571428571</v>
          </cell>
          <cell r="BW93">
            <v>37</v>
          </cell>
          <cell r="BX93">
            <v>30</v>
          </cell>
          <cell r="BY93">
            <v>0.81081081081081086</v>
          </cell>
          <cell r="BZ93">
            <v>0.76190476190476186</v>
          </cell>
          <cell r="CA93">
            <v>0.8958480223714449</v>
          </cell>
          <cell r="CB93">
            <v>0.8373043852136085</v>
          </cell>
          <cell r="CC93">
            <v>4</v>
          </cell>
          <cell r="CD93">
            <v>4</v>
          </cell>
          <cell r="CE93">
            <v>1</v>
          </cell>
          <cell r="CF93">
            <v>22</v>
          </cell>
          <cell r="CG93">
            <v>21</v>
          </cell>
          <cell r="CH93">
            <v>0.95454545454545459</v>
          </cell>
          <cell r="CI93">
            <v>26</v>
          </cell>
          <cell r="CJ93">
            <v>25</v>
          </cell>
          <cell r="CK93">
            <v>0.96153846153846156</v>
          </cell>
          <cell r="CL93">
            <v>0.97727272727272729</v>
          </cell>
          <cell r="CM93">
            <v>0.95927963534675253</v>
          </cell>
        </row>
        <row r="94">
          <cell r="A94" t="str">
            <v>RSA_28</v>
          </cell>
          <cell r="B94" t="str">
            <v>RSA</v>
          </cell>
          <cell r="C94">
            <v>122</v>
          </cell>
          <cell r="D94">
            <v>113</v>
          </cell>
          <cell r="E94">
            <v>126.5</v>
          </cell>
          <cell r="F94">
            <v>119.75</v>
          </cell>
          <cell r="G94">
            <v>116.51</v>
          </cell>
          <cell r="H94">
            <v>54</v>
          </cell>
          <cell r="I94">
            <v>42.878082191780827</v>
          </cell>
          <cell r="J94">
            <v>0.83333333333333337</v>
          </cell>
          <cell r="K94">
            <v>0.72222222222222221</v>
          </cell>
          <cell r="L94" t="str">
            <v/>
          </cell>
          <cell r="M94">
            <v>0</v>
          </cell>
          <cell r="N94">
            <v>0.18518518518518517</v>
          </cell>
          <cell r="O94">
            <v>0.1111111111111111</v>
          </cell>
          <cell r="P94">
            <v>9.2592592592592587E-2</v>
          </cell>
          <cell r="Q94">
            <v>0.37037037037037035</v>
          </cell>
          <cell r="R94">
            <v>0.27777777777777779</v>
          </cell>
          <cell r="S94">
            <v>3.7037037037037035E-2</v>
          </cell>
          <cell r="T94">
            <v>0.25925925925925924</v>
          </cell>
          <cell r="U94">
            <v>1.8518518518518517E-2</v>
          </cell>
          <cell r="V94">
            <v>5.5555555555555552E-2</v>
          </cell>
          <cell r="W94">
            <v>50</v>
          </cell>
          <cell r="X94">
            <v>35</v>
          </cell>
          <cell r="Y94">
            <v>0.7</v>
          </cell>
          <cell r="Z94">
            <v>0.9</v>
          </cell>
          <cell r="AA94">
            <v>0.99029126213592233</v>
          </cell>
          <cell r="AB94">
            <v>0</v>
          </cell>
          <cell r="AC94">
            <v>0.16</v>
          </cell>
          <cell r="AD94">
            <v>0.28000000000000003</v>
          </cell>
          <cell r="AE94">
            <v>0.08</v>
          </cell>
          <cell r="AF94">
            <v>0.22</v>
          </cell>
          <cell r="AG94">
            <v>0.34</v>
          </cell>
          <cell r="AH94">
            <v>0.06</v>
          </cell>
          <cell r="AI94">
            <v>0.36</v>
          </cell>
          <cell r="AJ94">
            <v>0</v>
          </cell>
          <cell r="AK94">
            <v>0.08</v>
          </cell>
          <cell r="AL94">
            <v>104</v>
          </cell>
          <cell r="AM94">
            <v>38.939041095890417</v>
          </cell>
          <cell r="AN94">
            <v>0.76666666666666661</v>
          </cell>
          <cell r="AO94">
            <v>0.81111111111111112</v>
          </cell>
          <cell r="AP94">
            <v>0.99029126213592233</v>
          </cell>
          <cell r="AQ94">
            <v>0</v>
          </cell>
          <cell r="AR94">
            <v>0.17259259259259258</v>
          </cell>
          <cell r="AS94">
            <v>0.19555555555555557</v>
          </cell>
          <cell r="AT94">
            <v>8.6296296296296288E-2</v>
          </cell>
          <cell r="AU94">
            <v>0.29518518518518516</v>
          </cell>
          <cell r="AV94">
            <v>0.30888888888888888</v>
          </cell>
          <cell r="AW94">
            <v>4.8518518518518516E-2</v>
          </cell>
          <cell r="AX94">
            <v>0.30962962962962959</v>
          </cell>
          <cell r="AY94">
            <v>9.2592592592592587E-3</v>
          </cell>
          <cell r="AZ94">
            <v>6.777777777777777E-2</v>
          </cell>
          <cell r="BA94">
            <v>104</v>
          </cell>
          <cell r="BB94">
            <v>40.829780821917808</v>
          </cell>
          <cell r="BC94">
            <v>0.79866666666666664</v>
          </cell>
          <cell r="BD94">
            <v>0.76844444444444437</v>
          </cell>
          <cell r="BE94">
            <v>0.99029126213592233</v>
          </cell>
          <cell r="BF94">
            <v>0</v>
          </cell>
          <cell r="BG94">
            <v>0.17863703703703704</v>
          </cell>
          <cell r="BH94">
            <v>0.15502222222222223</v>
          </cell>
          <cell r="BI94">
            <v>8.9318518518518519E-2</v>
          </cell>
          <cell r="BJ94">
            <v>0.33127407407407405</v>
          </cell>
          <cell r="BK94">
            <v>0.29395555555555558</v>
          </cell>
          <cell r="BL94">
            <v>4.3007407407407404E-2</v>
          </cell>
          <cell r="BM94">
            <v>0.28545185185185185</v>
          </cell>
          <cell r="BN94">
            <v>1.3703703703703702E-2</v>
          </cell>
          <cell r="BO94">
            <v>6.1911111111111111E-2</v>
          </cell>
          <cell r="BP94">
            <v>61</v>
          </cell>
          <cell r="BQ94">
            <v>39</v>
          </cell>
          <cell r="BR94">
            <v>33</v>
          </cell>
          <cell r="BS94">
            <v>0.84615384615384615</v>
          </cell>
          <cell r="BT94">
            <v>22</v>
          </cell>
          <cell r="BU94">
            <v>15</v>
          </cell>
          <cell r="BV94">
            <v>0.68181818181818177</v>
          </cell>
          <cell r="BW94">
            <v>61</v>
          </cell>
          <cell r="BX94">
            <v>48</v>
          </cell>
          <cell r="BY94">
            <v>0.78688524590163933</v>
          </cell>
          <cell r="BZ94">
            <v>0.76398601398601396</v>
          </cell>
          <cell r="CA94">
            <v>0.26</v>
          </cell>
          <cell r="CB94">
            <v>0.80342657342657342</v>
          </cell>
          <cell r="CC94">
            <v>4</v>
          </cell>
          <cell r="CD94">
            <v>4</v>
          </cell>
          <cell r="CE94">
            <v>1</v>
          </cell>
          <cell r="CF94">
            <v>0</v>
          </cell>
          <cell r="CG94">
            <v>0</v>
          </cell>
          <cell r="CH94" t="str">
            <v/>
          </cell>
          <cell r="CI94">
            <v>4</v>
          </cell>
          <cell r="CJ94">
            <v>4</v>
          </cell>
          <cell r="CK94">
            <v>1</v>
          </cell>
          <cell r="CL94">
            <v>1</v>
          </cell>
          <cell r="CM94">
            <v>1</v>
          </cell>
        </row>
        <row r="95">
          <cell r="A95" t="str">
            <v>RSA_29</v>
          </cell>
          <cell r="B95" t="str">
            <v>RSA</v>
          </cell>
          <cell r="C95">
            <v>124</v>
          </cell>
          <cell r="D95">
            <v>122.5</v>
          </cell>
          <cell r="E95">
            <v>129</v>
          </cell>
          <cell r="F95">
            <v>125.75</v>
          </cell>
          <cell r="G95">
            <v>127.89705401051867</v>
          </cell>
          <cell r="H95">
            <v>49</v>
          </cell>
          <cell r="I95">
            <v>42.689013139502372</v>
          </cell>
          <cell r="J95">
            <v>0.73469387755102045</v>
          </cell>
          <cell r="K95">
            <v>0.20408163265306123</v>
          </cell>
          <cell r="L95">
            <v>0.98113207547169812</v>
          </cell>
          <cell r="M95">
            <v>0</v>
          </cell>
          <cell r="N95">
            <v>0.24489795918367346</v>
          </cell>
          <cell r="O95">
            <v>8.1632653061224483E-2</v>
          </cell>
          <cell r="P95">
            <v>2.0408163265306121E-2</v>
          </cell>
          <cell r="Q95">
            <v>6.1224489795918366E-2</v>
          </cell>
          <cell r="R95">
            <v>0.16326530612244897</v>
          </cell>
          <cell r="S95">
            <v>8.1632653061224483E-2</v>
          </cell>
          <cell r="T95">
            <v>0.34693877551020408</v>
          </cell>
          <cell r="U95">
            <v>4.0816326530612242E-2</v>
          </cell>
          <cell r="V95">
            <v>0.55102040816326525</v>
          </cell>
          <cell r="W95">
            <v>52</v>
          </cell>
          <cell r="X95">
            <v>39</v>
          </cell>
          <cell r="Y95">
            <v>0.75</v>
          </cell>
          <cell r="Z95">
            <v>0.78846153846153844</v>
          </cell>
          <cell r="AA95">
            <v>1</v>
          </cell>
          <cell r="AB95">
            <v>0</v>
          </cell>
          <cell r="AC95">
            <v>0.11538461538461539</v>
          </cell>
          <cell r="AD95">
            <v>0.15384615384615385</v>
          </cell>
          <cell r="AE95">
            <v>5.7692307692307696E-2</v>
          </cell>
          <cell r="AF95">
            <v>3.8461538461538464E-2</v>
          </cell>
          <cell r="AG95">
            <v>0.19230769230769232</v>
          </cell>
          <cell r="AH95">
            <v>1.9230769230769232E-2</v>
          </cell>
          <cell r="AI95">
            <v>0.28846153846153844</v>
          </cell>
          <cell r="AJ95">
            <v>3.8461538461538464E-2</v>
          </cell>
          <cell r="AK95">
            <v>0.17307692307692307</v>
          </cell>
          <cell r="AL95">
            <v>101</v>
          </cell>
          <cell r="AM95">
            <v>40.844506569751189</v>
          </cell>
          <cell r="AN95">
            <v>0.74234693877551017</v>
          </cell>
          <cell r="AO95">
            <v>0.49627158555729983</v>
          </cell>
          <cell r="AP95">
            <v>0.99056603773584906</v>
          </cell>
          <cell r="AQ95">
            <v>0</v>
          </cell>
          <cell r="AR95">
            <v>0.18014128728414441</v>
          </cell>
          <cell r="AS95">
            <v>0.11773940345368916</v>
          </cell>
          <cell r="AT95">
            <v>3.9050235478806906E-2</v>
          </cell>
          <cell r="AU95">
            <v>4.9843014128728415E-2</v>
          </cell>
          <cell r="AV95">
            <v>0.17778649921507064</v>
          </cell>
          <cell r="AW95">
            <v>5.0431711145996858E-2</v>
          </cell>
          <cell r="AX95">
            <v>0.31770015698587128</v>
          </cell>
          <cell r="AY95">
            <v>3.9638932496075349E-2</v>
          </cell>
          <cell r="AZ95">
            <v>0.36204866562009419</v>
          </cell>
          <cell r="BA95">
            <v>101</v>
          </cell>
          <cell r="BB95">
            <v>39.625966499593545</v>
          </cell>
          <cell r="BC95">
            <v>0.74740279594313652</v>
          </cell>
          <cell r="BD95">
            <v>0.68930161947001078</v>
          </cell>
          <cell r="BE95">
            <v>0.99679841512487277</v>
          </cell>
          <cell r="BF95">
            <v>0</v>
          </cell>
          <cell r="BG95">
            <v>0.13736095740422863</v>
          </cell>
          <cell r="BH95">
            <v>0.14159267829582403</v>
          </cell>
          <cell r="BI95">
            <v>5.1365784989691757E-2</v>
          </cell>
          <cell r="BJ95">
            <v>4.2324047058925035E-2</v>
          </cell>
          <cell r="BK95">
            <v>0.18737966409723361</v>
          </cell>
          <cell r="BL95">
            <v>2.9819370385673796E-2</v>
          </cell>
          <cell r="BM95">
            <v>0.29838418985827292</v>
          </cell>
          <cell r="BN95">
            <v>3.8861108316440518E-2</v>
          </cell>
          <cell r="BO95">
            <v>0.23720788478870353</v>
          </cell>
          <cell r="BP95">
            <v>99</v>
          </cell>
          <cell r="BQ95">
            <v>49</v>
          </cell>
          <cell r="BR95">
            <v>47</v>
          </cell>
          <cell r="BS95">
            <v>0.95918367346938771</v>
          </cell>
          <cell r="BT95">
            <v>50</v>
          </cell>
          <cell r="BU95">
            <v>46</v>
          </cell>
          <cell r="BV95">
            <v>0.92</v>
          </cell>
          <cell r="BW95">
            <v>99</v>
          </cell>
          <cell r="BX95">
            <v>93</v>
          </cell>
          <cell r="BY95">
            <v>0.93939393939393945</v>
          </cell>
          <cell r="BZ95">
            <v>0.93959183673469382</v>
          </cell>
          <cell r="CA95">
            <v>0.83031600161825891</v>
          </cell>
          <cell r="CB95">
            <v>0.92664884238557033</v>
          </cell>
          <cell r="CC95">
            <v>45</v>
          </cell>
          <cell r="CD95">
            <v>45</v>
          </cell>
          <cell r="CE95">
            <v>1</v>
          </cell>
          <cell r="CF95">
            <v>33</v>
          </cell>
          <cell r="CG95">
            <v>30</v>
          </cell>
          <cell r="CH95">
            <v>0.90909090909090906</v>
          </cell>
          <cell r="CI95">
            <v>78</v>
          </cell>
          <cell r="CJ95">
            <v>75</v>
          </cell>
          <cell r="CK95">
            <v>0.96153846153846156</v>
          </cell>
          <cell r="CL95">
            <v>0.95454545454545459</v>
          </cell>
          <cell r="CM95">
            <v>0.92451672712561284</v>
          </cell>
        </row>
        <row r="96">
          <cell r="A96" t="str">
            <v>RSA_3</v>
          </cell>
          <cell r="B96" t="str">
            <v>RSA</v>
          </cell>
          <cell r="C96">
            <v>138.5</v>
          </cell>
          <cell r="D96" t="str">
            <v/>
          </cell>
          <cell r="E96">
            <v>138.5</v>
          </cell>
          <cell r="F96">
            <v>138.5</v>
          </cell>
          <cell r="G96">
            <v>138.5</v>
          </cell>
          <cell r="H96">
            <v>0</v>
          </cell>
          <cell r="I96" t="str">
            <v/>
          </cell>
          <cell r="J96" t="str">
            <v/>
          </cell>
          <cell r="K96" t="str">
            <v/>
          </cell>
          <cell r="L96">
            <v>0.76470588235294112</v>
          </cell>
          <cell r="M96" t="str">
            <v/>
          </cell>
          <cell r="N96" t="str">
            <v/>
          </cell>
          <cell r="O96" t="str">
            <v/>
          </cell>
          <cell r="P96" t="str">
            <v/>
          </cell>
          <cell r="Q96" t="str">
            <v/>
          </cell>
          <cell r="R96" t="str">
            <v/>
          </cell>
          <cell r="S96" t="str">
            <v/>
          </cell>
          <cell r="T96" t="str">
            <v/>
          </cell>
          <cell r="U96" t="str">
            <v/>
          </cell>
          <cell r="V96" t="str">
            <v/>
          </cell>
          <cell r="W96">
            <v>103</v>
          </cell>
          <cell r="X96">
            <v>85</v>
          </cell>
          <cell r="Y96">
            <v>0.82524271844660191</v>
          </cell>
          <cell r="Z96">
            <v>0.68932038834951459</v>
          </cell>
          <cell r="AA96">
            <v>0.98</v>
          </cell>
          <cell r="AB96">
            <v>3.8834951456310676E-2</v>
          </cell>
          <cell r="AC96">
            <v>0.10679611650485436</v>
          </cell>
          <cell r="AD96">
            <v>0.12621359223300971</v>
          </cell>
          <cell r="AE96">
            <v>2.9126213592233011E-2</v>
          </cell>
          <cell r="AF96">
            <v>9.7087378640776698E-2</v>
          </cell>
          <cell r="AG96">
            <v>0.43689320388349512</v>
          </cell>
          <cell r="AH96">
            <v>8.7378640776699032E-2</v>
          </cell>
          <cell r="AI96">
            <v>0.32038834951456313</v>
          </cell>
          <cell r="AJ96">
            <v>0</v>
          </cell>
          <cell r="AK96">
            <v>1.9417475728155338E-2</v>
          </cell>
          <cell r="AL96">
            <v>103</v>
          </cell>
          <cell r="AM96">
            <v>85</v>
          </cell>
          <cell r="AN96">
            <v>0.82524271844660191</v>
          </cell>
          <cell r="AO96">
            <v>0.68932038834951459</v>
          </cell>
          <cell r="AP96">
            <v>0.87235294117647055</v>
          </cell>
          <cell r="AQ96">
            <v>3.8834951456310676E-2</v>
          </cell>
          <cell r="AR96">
            <v>0.10679611650485436</v>
          </cell>
          <cell r="AS96">
            <v>0.12621359223300971</v>
          </cell>
          <cell r="AT96">
            <v>2.9126213592233011E-2</v>
          </cell>
          <cell r="AU96">
            <v>9.7087378640776698E-2</v>
          </cell>
          <cell r="AV96">
            <v>0.43689320388349512</v>
          </cell>
          <cell r="AW96">
            <v>8.7378640776699032E-2</v>
          </cell>
          <cell r="AX96">
            <v>0.32038834951456313</v>
          </cell>
          <cell r="AY96">
            <v>0</v>
          </cell>
          <cell r="AZ96">
            <v>1.9417475728155338E-2</v>
          </cell>
          <cell r="BA96">
            <v>103</v>
          </cell>
          <cell r="BB96">
            <v>85</v>
          </cell>
          <cell r="BC96">
            <v>0.82524271844660191</v>
          </cell>
          <cell r="BD96">
            <v>0.68932038834951459</v>
          </cell>
          <cell r="BE96">
            <v>0.95132579947963403</v>
          </cell>
          <cell r="BF96">
            <v>3.8834951456310676E-2</v>
          </cell>
          <cell r="BG96">
            <v>0.10679611650485436</v>
          </cell>
          <cell r="BH96">
            <v>0.12621359223300971</v>
          </cell>
          <cell r="BI96">
            <v>2.9126213592233011E-2</v>
          </cell>
          <cell r="BJ96">
            <v>9.7087378640776698E-2</v>
          </cell>
          <cell r="BK96">
            <v>0.43689320388349512</v>
          </cell>
          <cell r="BL96">
            <v>8.7378640776699032E-2</v>
          </cell>
          <cell r="BM96">
            <v>0.32038834951456313</v>
          </cell>
          <cell r="BN96">
            <v>0</v>
          </cell>
          <cell r="BO96">
            <v>1.9417475728155338E-2</v>
          </cell>
          <cell r="BP96">
            <v>63</v>
          </cell>
          <cell r="BQ96">
            <v>0</v>
          </cell>
          <cell r="BR96">
            <v>0</v>
          </cell>
          <cell r="BS96" t="str">
            <v/>
          </cell>
          <cell r="BT96">
            <v>63</v>
          </cell>
          <cell r="BU96">
            <v>39</v>
          </cell>
          <cell r="BV96">
            <v>0.61904761904761907</v>
          </cell>
          <cell r="BW96">
            <v>63</v>
          </cell>
          <cell r="BX96">
            <v>39</v>
          </cell>
          <cell r="BY96">
            <v>0.61904761904761907</v>
          </cell>
          <cell r="BZ96">
            <v>0.61904761904761907</v>
          </cell>
          <cell r="CA96">
            <v>0.8668138227196116</v>
          </cell>
          <cell r="CB96">
            <v>0.61904761904761907</v>
          </cell>
          <cell r="CC96">
            <v>0</v>
          </cell>
          <cell r="CD96">
            <v>0</v>
          </cell>
          <cell r="CE96" t="str">
            <v/>
          </cell>
          <cell r="CF96">
            <v>20</v>
          </cell>
          <cell r="CG96">
            <v>17</v>
          </cell>
          <cell r="CH96">
            <v>0.85</v>
          </cell>
          <cell r="CI96">
            <v>20</v>
          </cell>
          <cell r="CJ96">
            <v>17</v>
          </cell>
          <cell r="CK96">
            <v>0.85</v>
          </cell>
          <cell r="CL96">
            <v>0.85</v>
          </cell>
          <cell r="CM96">
            <v>0.85</v>
          </cell>
        </row>
        <row r="97">
          <cell r="A97" t="str">
            <v>RSA_30</v>
          </cell>
          <cell r="B97" t="str">
            <v>RSA</v>
          </cell>
          <cell r="C97">
            <v>136</v>
          </cell>
          <cell r="D97">
            <v>113</v>
          </cell>
          <cell r="E97">
            <v>141</v>
          </cell>
          <cell r="F97">
            <v>127</v>
          </cell>
          <cell r="G97">
            <v>138.19999999999999</v>
          </cell>
          <cell r="H97">
            <v>53</v>
          </cell>
          <cell r="I97">
            <v>38.743447919359014</v>
          </cell>
          <cell r="J97">
            <v>0.58490566037735847</v>
          </cell>
          <cell r="K97">
            <v>0.16981132075471697</v>
          </cell>
          <cell r="L97">
            <v>0.9</v>
          </cell>
          <cell r="M97">
            <v>0</v>
          </cell>
          <cell r="N97">
            <v>0.24528301886792453</v>
          </cell>
          <cell r="O97">
            <v>0.43396226415094341</v>
          </cell>
          <cell r="P97">
            <v>5.6603773584905662E-2</v>
          </cell>
          <cell r="Q97">
            <v>9.4339622641509441E-2</v>
          </cell>
          <cell r="R97">
            <v>0.56603773584905659</v>
          </cell>
          <cell r="S97">
            <v>0.11320754716981132</v>
          </cell>
          <cell r="T97">
            <v>0.54716981132075471</v>
          </cell>
          <cell r="U97">
            <v>0.13207547169811321</v>
          </cell>
          <cell r="V97">
            <v>0.45283018867924529</v>
          </cell>
          <cell r="W97">
            <v>57</v>
          </cell>
          <cell r="X97">
            <v>39</v>
          </cell>
          <cell r="Y97">
            <v>0.68421052631578949</v>
          </cell>
          <cell r="Z97">
            <v>0.33333333333333331</v>
          </cell>
          <cell r="AA97">
            <v>0.98412698412698407</v>
          </cell>
          <cell r="AB97">
            <v>1.7543859649122806E-2</v>
          </cell>
          <cell r="AC97">
            <v>0.15789473684210525</v>
          </cell>
          <cell r="AD97">
            <v>0.2807017543859649</v>
          </cell>
          <cell r="AE97">
            <v>5.2631578947368418E-2</v>
          </cell>
          <cell r="AF97">
            <v>0.14035087719298245</v>
          </cell>
          <cell r="AG97">
            <v>0.31578947368421051</v>
          </cell>
          <cell r="AH97">
            <v>7.0175438596491224E-2</v>
          </cell>
          <cell r="AI97">
            <v>0.45614035087719296</v>
          </cell>
          <cell r="AJ97">
            <v>1.7543859649122806E-2</v>
          </cell>
          <cell r="AK97">
            <v>0.21052631578947367</v>
          </cell>
          <cell r="AL97">
            <v>110</v>
          </cell>
          <cell r="AM97">
            <v>38.871723959679507</v>
          </cell>
          <cell r="AN97">
            <v>0.63455809334657398</v>
          </cell>
          <cell r="AO97">
            <v>0.25157232704402516</v>
          </cell>
          <cell r="AP97">
            <v>0.94206349206349205</v>
          </cell>
          <cell r="AQ97">
            <v>8.771929824561403E-3</v>
          </cell>
          <cell r="AR97">
            <v>0.20158887785501489</v>
          </cell>
          <cell r="AS97">
            <v>0.35733200926845415</v>
          </cell>
          <cell r="AT97">
            <v>5.461767626613704E-2</v>
          </cell>
          <cell r="AU97">
            <v>0.11734524991724594</v>
          </cell>
          <cell r="AV97">
            <v>0.44091360476663355</v>
          </cell>
          <cell r="AW97">
            <v>9.1691492883151274E-2</v>
          </cell>
          <cell r="AX97">
            <v>0.50165508109897383</v>
          </cell>
          <cell r="AY97">
            <v>7.4809665673618006E-2</v>
          </cell>
          <cell r="AZ97">
            <v>0.33167825223435948</v>
          </cell>
          <cell r="BA97">
            <v>110</v>
          </cell>
          <cell r="BB97">
            <v>38.974344791935906</v>
          </cell>
          <cell r="BC97">
            <v>0.67428003972194639</v>
          </cell>
          <cell r="BD97">
            <v>0.31698113207547168</v>
          </cell>
          <cell r="BE97">
            <v>0.97571428571428565</v>
          </cell>
          <cell r="BF97">
            <v>1.5789473684210527E-2</v>
          </cell>
          <cell r="BG97">
            <v>0.16663356504468718</v>
          </cell>
          <cell r="BH97">
            <v>0.29602780536246276</v>
          </cell>
          <cell r="BI97">
            <v>5.3028798411122145E-2</v>
          </cell>
          <cell r="BJ97">
            <v>0.13574975173783516</v>
          </cell>
          <cell r="BK97">
            <v>0.34081429990069512</v>
          </cell>
          <cell r="BL97">
            <v>7.4478649453823237E-2</v>
          </cell>
          <cell r="BM97">
            <v>0.46524329692154914</v>
          </cell>
          <cell r="BN97">
            <v>2.8997020854021845E-2</v>
          </cell>
          <cell r="BO97">
            <v>0.23475670307845084</v>
          </cell>
          <cell r="BP97">
            <v>100</v>
          </cell>
          <cell r="BQ97">
            <v>46</v>
          </cell>
          <cell r="BR97">
            <v>42</v>
          </cell>
          <cell r="BS97">
            <v>0.91304347826086951</v>
          </cell>
          <cell r="BT97">
            <v>54</v>
          </cell>
          <cell r="BU97">
            <v>43</v>
          </cell>
          <cell r="BV97">
            <v>0.79629629629629628</v>
          </cell>
          <cell r="BW97">
            <v>100</v>
          </cell>
          <cell r="BX97">
            <v>85</v>
          </cell>
          <cell r="BY97">
            <v>0.85</v>
          </cell>
          <cell r="BZ97">
            <v>0.85466988727858295</v>
          </cell>
          <cell r="CA97">
            <v>0.9</v>
          </cell>
          <cell r="CB97">
            <v>0.80797101449275366</v>
          </cell>
          <cell r="CC97">
            <v>33</v>
          </cell>
          <cell r="CD97">
            <v>28</v>
          </cell>
          <cell r="CE97">
            <v>0.84848484848484851</v>
          </cell>
          <cell r="CF97">
            <v>43</v>
          </cell>
          <cell r="CG97">
            <v>37</v>
          </cell>
          <cell r="CH97">
            <v>0.86046511627906974</v>
          </cell>
          <cell r="CI97">
            <v>76</v>
          </cell>
          <cell r="CJ97">
            <v>65</v>
          </cell>
          <cell r="CK97">
            <v>0.85526315789473684</v>
          </cell>
          <cell r="CL97">
            <v>0.85447498238195907</v>
          </cell>
          <cell r="CM97">
            <v>0.85926708949964758</v>
          </cell>
        </row>
        <row r="98">
          <cell r="A98" t="str">
            <v>RSA_4</v>
          </cell>
          <cell r="B98" t="str">
            <v>RSA</v>
          </cell>
          <cell r="C98">
            <v>179.5</v>
          </cell>
          <cell r="D98">
            <v>176</v>
          </cell>
          <cell r="E98">
            <v>198</v>
          </cell>
          <cell r="F98">
            <v>187</v>
          </cell>
          <cell r="G98">
            <v>195.8</v>
          </cell>
          <cell r="H98">
            <v>17</v>
          </cell>
          <cell r="I98">
            <v>40.453505237711518</v>
          </cell>
          <cell r="J98">
            <v>0.76470588235294112</v>
          </cell>
          <cell r="K98">
            <v>0.76470588235294112</v>
          </cell>
          <cell r="L98">
            <v>0.98076923076923073</v>
          </cell>
          <cell r="M98">
            <v>0</v>
          </cell>
          <cell r="N98">
            <v>0</v>
          </cell>
          <cell r="O98">
            <v>0.35294117647058826</v>
          </cell>
          <cell r="P98">
            <v>0</v>
          </cell>
          <cell r="Q98">
            <v>0.11764705882352941</v>
          </cell>
          <cell r="R98">
            <v>0.6470588235294118</v>
          </cell>
          <cell r="S98">
            <v>5.8823529411764705E-2</v>
          </cell>
          <cell r="T98">
            <v>0.35294117647058826</v>
          </cell>
          <cell r="U98">
            <v>5.8823529411764705E-2</v>
          </cell>
          <cell r="V98">
            <v>0.35294117647058826</v>
          </cell>
          <cell r="W98">
            <v>50</v>
          </cell>
          <cell r="X98">
            <v>28</v>
          </cell>
          <cell r="Y98">
            <v>0.56000000000000005</v>
          </cell>
          <cell r="Z98">
            <v>0.94</v>
          </cell>
          <cell r="AA98">
            <v>1</v>
          </cell>
          <cell r="AB98">
            <v>0</v>
          </cell>
          <cell r="AC98">
            <v>0.06</v>
          </cell>
          <cell r="AD98">
            <v>0.28000000000000003</v>
          </cell>
          <cell r="AE98">
            <v>0</v>
          </cell>
          <cell r="AF98">
            <v>0.26</v>
          </cell>
          <cell r="AG98">
            <v>0.66</v>
          </cell>
          <cell r="AH98">
            <v>0.06</v>
          </cell>
          <cell r="AI98">
            <v>0.34</v>
          </cell>
          <cell r="AJ98">
            <v>0</v>
          </cell>
          <cell r="AK98">
            <v>0.2</v>
          </cell>
          <cell r="AL98">
            <v>67</v>
          </cell>
          <cell r="AM98">
            <v>34.226752618855755</v>
          </cell>
          <cell r="AN98">
            <v>0.66235294117647059</v>
          </cell>
          <cell r="AO98">
            <v>0.85235294117647054</v>
          </cell>
          <cell r="AP98">
            <v>0.99038461538461542</v>
          </cell>
          <cell r="AQ98">
            <v>0</v>
          </cell>
          <cell r="AR98">
            <v>0.03</v>
          </cell>
          <cell r="AS98">
            <v>0.31647058823529417</v>
          </cell>
          <cell r="AT98">
            <v>0</v>
          </cell>
          <cell r="AU98">
            <v>0.18882352941176472</v>
          </cell>
          <cell r="AV98">
            <v>0.65352941176470591</v>
          </cell>
          <cell r="AW98">
            <v>5.9411764705882351E-2</v>
          </cell>
          <cell r="AX98">
            <v>0.34647058823529414</v>
          </cell>
          <cell r="AY98">
            <v>2.9411764705882353E-2</v>
          </cell>
          <cell r="AZ98">
            <v>0.27647058823529413</v>
          </cell>
          <cell r="BA98">
            <v>67</v>
          </cell>
          <cell r="BB98">
            <v>29.245350523771151</v>
          </cell>
          <cell r="BC98">
            <v>0.58047058823529418</v>
          </cell>
          <cell r="BD98">
            <v>0.92247058823529404</v>
          </cell>
          <cell r="BE98">
            <v>0.99807692307692308</v>
          </cell>
          <cell r="BF98">
            <v>0</v>
          </cell>
          <cell r="BG98">
            <v>5.3999999999999999E-2</v>
          </cell>
          <cell r="BH98">
            <v>0.28729411764705887</v>
          </cell>
          <cell r="BI98">
            <v>0</v>
          </cell>
          <cell r="BJ98">
            <v>0.24576470588235294</v>
          </cell>
          <cell r="BK98">
            <v>0.65870588235294125</v>
          </cell>
          <cell r="BL98">
            <v>5.988235294117647E-2</v>
          </cell>
          <cell r="BM98">
            <v>0.34129411764705886</v>
          </cell>
          <cell r="BN98">
            <v>5.8823529411764688E-3</v>
          </cell>
          <cell r="BO98">
            <v>0.21529411764705883</v>
          </cell>
          <cell r="BP98">
            <v>65</v>
          </cell>
          <cell r="BQ98">
            <v>17</v>
          </cell>
          <cell r="BR98">
            <v>16</v>
          </cell>
          <cell r="BS98">
            <v>0.94117647058823528</v>
          </cell>
          <cell r="BT98">
            <v>48</v>
          </cell>
          <cell r="BU98">
            <v>38</v>
          </cell>
          <cell r="BV98">
            <v>0.79166666666666663</v>
          </cell>
          <cell r="BW98">
            <v>65</v>
          </cell>
          <cell r="BX98">
            <v>54</v>
          </cell>
          <cell r="BY98">
            <v>0.83076923076923082</v>
          </cell>
          <cell r="BZ98">
            <v>0.86642156862745101</v>
          </cell>
          <cell r="CA98">
            <v>0.9</v>
          </cell>
          <cell r="CB98">
            <v>0.80661764705882355</v>
          </cell>
          <cell r="CC98">
            <v>16</v>
          </cell>
          <cell r="CD98">
            <v>12</v>
          </cell>
          <cell r="CE98">
            <v>0.75</v>
          </cell>
          <cell r="CF98">
            <v>32</v>
          </cell>
          <cell r="CG98">
            <v>26</v>
          </cell>
          <cell r="CH98">
            <v>0.8125</v>
          </cell>
          <cell r="CI98">
            <v>48</v>
          </cell>
          <cell r="CJ98">
            <v>38</v>
          </cell>
          <cell r="CK98">
            <v>0.79166666666666663</v>
          </cell>
          <cell r="CL98">
            <v>0.78125</v>
          </cell>
          <cell r="CM98">
            <v>0.80625000000000002</v>
          </cell>
        </row>
        <row r="99">
          <cell r="A99" t="str">
            <v>RSA_5</v>
          </cell>
          <cell r="B99" t="str">
            <v>RSA</v>
          </cell>
          <cell r="C99">
            <v>142</v>
          </cell>
          <cell r="D99">
            <v>164</v>
          </cell>
          <cell r="E99">
            <v>130.5</v>
          </cell>
          <cell r="F99">
            <v>147.25</v>
          </cell>
          <cell r="G99">
            <v>139.30437344091462</v>
          </cell>
          <cell r="H99">
            <v>50</v>
          </cell>
          <cell r="I99">
            <v>37.844821917808225</v>
          </cell>
          <cell r="J99">
            <v>0.72</v>
          </cell>
          <cell r="K99">
            <v>0.76</v>
          </cell>
          <cell r="L99">
            <v>0.9555555555555556</v>
          </cell>
          <cell r="M99">
            <v>0</v>
          </cell>
          <cell r="N99">
            <v>0.08</v>
          </cell>
          <cell r="O99">
            <v>0.16</v>
          </cell>
          <cell r="P99">
            <v>0.28000000000000003</v>
          </cell>
          <cell r="Q99">
            <v>0.06</v>
          </cell>
          <cell r="R99">
            <v>0.26</v>
          </cell>
          <cell r="S99">
            <v>0.16</v>
          </cell>
          <cell r="T99">
            <v>0.4</v>
          </cell>
          <cell r="U99">
            <v>0.12</v>
          </cell>
          <cell r="V99">
            <v>0.46</v>
          </cell>
          <cell r="W99">
            <v>63</v>
          </cell>
          <cell r="X99">
            <v>42</v>
          </cell>
          <cell r="Y99">
            <v>0.66666666666666663</v>
          </cell>
          <cell r="Z99">
            <v>0.87301587301587302</v>
          </cell>
          <cell r="AA99">
            <v>0.9838709677419355</v>
          </cell>
          <cell r="AB99">
            <v>1.5873015873015872E-2</v>
          </cell>
          <cell r="AC99">
            <v>0.15873015873015872</v>
          </cell>
          <cell r="AD99">
            <v>0.12698412698412698</v>
          </cell>
          <cell r="AE99">
            <v>0.30158730158730157</v>
          </cell>
          <cell r="AF99">
            <v>6.3492063492063489E-2</v>
          </cell>
          <cell r="AG99">
            <v>0.31746031746031744</v>
          </cell>
          <cell r="AH99">
            <v>0.15873015873015872</v>
          </cell>
          <cell r="AI99">
            <v>0.38095238095238093</v>
          </cell>
          <cell r="AJ99">
            <v>3.1746031746031744E-2</v>
          </cell>
          <cell r="AK99">
            <v>0.19047619047619047</v>
          </cell>
          <cell r="AL99">
            <v>113</v>
          </cell>
          <cell r="AM99">
            <v>39.922410958904109</v>
          </cell>
          <cell r="AN99">
            <v>0.69333333333333336</v>
          </cell>
          <cell r="AO99">
            <v>0.81650793650793652</v>
          </cell>
          <cell r="AP99">
            <v>0.96971326164874561</v>
          </cell>
          <cell r="AQ99">
            <v>7.9365079365079361E-3</v>
          </cell>
          <cell r="AR99">
            <v>0.11936507936507937</v>
          </cell>
          <cell r="AS99">
            <v>0.1434920634920635</v>
          </cell>
          <cell r="AT99">
            <v>0.29079365079365083</v>
          </cell>
          <cell r="AU99">
            <v>6.1746031746031743E-2</v>
          </cell>
          <cell r="AV99">
            <v>0.28873015873015873</v>
          </cell>
          <cell r="AW99">
            <v>0.15936507936507938</v>
          </cell>
          <cell r="AX99">
            <v>0.39047619047619048</v>
          </cell>
          <cell r="AY99">
            <v>7.587301587301587E-2</v>
          </cell>
          <cell r="AZ99">
            <v>0.32523809523809522</v>
          </cell>
          <cell r="BA99">
            <v>113</v>
          </cell>
          <cell r="BB99">
            <v>40.907948073160604</v>
          </cell>
          <cell r="BC99">
            <v>0.6806835796074262</v>
          </cell>
          <cell r="BD99">
            <v>0.84331336702235871</v>
          </cell>
          <cell r="BE99">
            <v>0.9764291927263441</v>
          </cell>
          <cell r="BF99">
            <v>1.1701315593027908E-2</v>
          </cell>
          <cell r="BG99">
            <v>0.13803852534141842</v>
          </cell>
          <cell r="BH99">
            <v>0.13566126356650193</v>
          </cell>
          <cell r="BI99">
            <v>0.29591378920651795</v>
          </cell>
          <cell r="BJ99">
            <v>6.257428943046614E-2</v>
          </cell>
          <cell r="BK99">
            <v>0.30235876244676102</v>
          </cell>
          <cell r="BL99">
            <v>0.15906389475255778</v>
          </cell>
          <cell r="BM99">
            <v>0.38595842128836649</v>
          </cell>
          <cell r="BN99">
            <v>5.494068530276483E-2</v>
          </cell>
          <cell r="BO99">
            <v>0.26131166123038613</v>
          </cell>
          <cell r="BP99">
            <v>105</v>
          </cell>
          <cell r="BQ99">
            <v>45</v>
          </cell>
          <cell r="BR99">
            <v>42</v>
          </cell>
          <cell r="BS99">
            <v>0.93333333333333335</v>
          </cell>
          <cell r="BT99">
            <v>60</v>
          </cell>
          <cell r="BU99">
            <v>54</v>
          </cell>
          <cell r="BV99">
            <v>0.9</v>
          </cell>
          <cell r="BW99">
            <v>105</v>
          </cell>
          <cell r="BX99">
            <v>96</v>
          </cell>
          <cell r="BY99">
            <v>0.91428571428571426</v>
          </cell>
          <cell r="BZ99">
            <v>0.91666666666666674</v>
          </cell>
          <cell r="CA99">
            <v>0.73718288236075824</v>
          </cell>
          <cell r="CB99">
            <v>0.90876057058797466</v>
          </cell>
          <cell r="CC99">
            <v>38</v>
          </cell>
          <cell r="CD99">
            <v>36</v>
          </cell>
          <cell r="CE99">
            <v>0.94736842105263153</v>
          </cell>
          <cell r="CF99">
            <v>50</v>
          </cell>
          <cell r="CG99">
            <v>42</v>
          </cell>
          <cell r="CH99">
            <v>0.84</v>
          </cell>
          <cell r="CI99">
            <v>88</v>
          </cell>
          <cell r="CJ99">
            <v>78</v>
          </cell>
          <cell r="CK99">
            <v>0.88636363636363635</v>
          </cell>
          <cell r="CL99">
            <v>0.89368421052631575</v>
          </cell>
          <cell r="CM99">
            <v>0.86821825894652904</v>
          </cell>
        </row>
        <row r="100">
          <cell r="A100" t="str">
            <v>RSA_6</v>
          </cell>
          <cell r="B100" t="str">
            <v>RSA</v>
          </cell>
          <cell r="C100">
            <v>119</v>
          </cell>
          <cell r="D100">
            <v>104</v>
          </cell>
          <cell r="E100">
            <v>130.5</v>
          </cell>
          <cell r="F100">
            <v>117.25</v>
          </cell>
          <cell r="G100">
            <v>127.85</v>
          </cell>
          <cell r="H100">
            <v>52</v>
          </cell>
          <cell r="I100">
            <v>38.832033719704967</v>
          </cell>
          <cell r="J100">
            <v>0.80769230769230771</v>
          </cell>
          <cell r="K100">
            <v>0.94230769230769229</v>
          </cell>
          <cell r="L100">
            <v>0.9538461538461539</v>
          </cell>
          <cell r="M100">
            <v>0</v>
          </cell>
          <cell r="N100">
            <v>0.30769230769230771</v>
          </cell>
          <cell r="O100">
            <v>0.11538461538461539</v>
          </cell>
          <cell r="P100">
            <v>3.8461538461538464E-2</v>
          </cell>
          <cell r="Q100">
            <v>0.15384615384615385</v>
          </cell>
          <cell r="R100">
            <v>0.34615384615384615</v>
          </cell>
          <cell r="S100">
            <v>7.6923076923076927E-2</v>
          </cell>
          <cell r="T100">
            <v>0.38461538461538464</v>
          </cell>
          <cell r="U100">
            <v>1.9230769230769232E-2</v>
          </cell>
          <cell r="V100">
            <v>0.36538461538461536</v>
          </cell>
          <cell r="W100">
            <v>54</v>
          </cell>
          <cell r="X100">
            <v>37</v>
          </cell>
          <cell r="Y100">
            <v>0.68518518518518523</v>
          </cell>
          <cell r="Z100">
            <v>0.98148148148148151</v>
          </cell>
          <cell r="AA100">
            <v>0.9152542372881356</v>
          </cell>
          <cell r="AB100">
            <v>0</v>
          </cell>
          <cell r="AC100">
            <v>0.18518518518518517</v>
          </cell>
          <cell r="AD100">
            <v>0.16666666666666666</v>
          </cell>
          <cell r="AE100">
            <v>0</v>
          </cell>
          <cell r="AF100">
            <v>0.25925925925925924</v>
          </cell>
          <cell r="AG100">
            <v>0.37037037037037035</v>
          </cell>
          <cell r="AH100">
            <v>3.7037037037037035E-2</v>
          </cell>
          <cell r="AI100">
            <v>0.29629629629629628</v>
          </cell>
          <cell r="AJ100">
            <v>0</v>
          </cell>
          <cell r="AK100">
            <v>0.24074074074074073</v>
          </cell>
          <cell r="AL100">
            <v>106</v>
          </cell>
          <cell r="AM100">
            <v>37.916016859852483</v>
          </cell>
          <cell r="AN100">
            <v>0.74643874643874653</v>
          </cell>
          <cell r="AO100">
            <v>0.96189458689458696</v>
          </cell>
          <cell r="AP100">
            <v>0.93455019556714469</v>
          </cell>
          <cell r="AQ100">
            <v>0</v>
          </cell>
          <cell r="AR100">
            <v>0.24643874643874644</v>
          </cell>
          <cell r="AS100">
            <v>0.14102564102564102</v>
          </cell>
          <cell r="AT100">
            <v>1.9230769230769232E-2</v>
          </cell>
          <cell r="AU100">
            <v>0.20655270655270655</v>
          </cell>
          <cell r="AV100">
            <v>0.35826210826210825</v>
          </cell>
          <cell r="AW100">
            <v>5.6980056980056981E-2</v>
          </cell>
          <cell r="AX100">
            <v>0.34045584045584043</v>
          </cell>
          <cell r="AY100">
            <v>9.6153846153846159E-3</v>
          </cell>
          <cell r="AZ100">
            <v>0.30306267806267806</v>
          </cell>
          <cell r="BA100">
            <v>106</v>
          </cell>
          <cell r="BB100">
            <v>37.1832033719705</v>
          </cell>
          <cell r="BC100">
            <v>0.6974358974358974</v>
          </cell>
          <cell r="BD100">
            <v>0.97756410256410264</v>
          </cell>
          <cell r="BE100">
            <v>0.91911342894393744</v>
          </cell>
          <cell r="BF100">
            <v>0</v>
          </cell>
          <cell r="BG100">
            <v>0.19743589743589743</v>
          </cell>
          <cell r="BH100">
            <v>0.16153846153846152</v>
          </cell>
          <cell r="BI100">
            <v>3.8461538461538455E-3</v>
          </cell>
          <cell r="BJ100">
            <v>0.24871794871794872</v>
          </cell>
          <cell r="BK100">
            <v>0.36794871794871792</v>
          </cell>
          <cell r="BL100">
            <v>4.1025641025641026E-2</v>
          </cell>
          <cell r="BM100">
            <v>0.3051282051282051</v>
          </cell>
          <cell r="BN100">
            <v>1.9230769230769227E-3</v>
          </cell>
          <cell r="BO100">
            <v>0.25320512820512819</v>
          </cell>
          <cell r="BP100">
            <v>106</v>
          </cell>
          <cell r="BQ100">
            <v>52</v>
          </cell>
          <cell r="BR100">
            <v>49</v>
          </cell>
          <cell r="BS100">
            <v>0.94230769230769229</v>
          </cell>
          <cell r="BT100">
            <v>54</v>
          </cell>
          <cell r="BU100">
            <v>51</v>
          </cell>
          <cell r="BV100">
            <v>0.94444444444444442</v>
          </cell>
          <cell r="BW100">
            <v>106</v>
          </cell>
          <cell r="BX100">
            <v>100</v>
          </cell>
          <cell r="BY100">
            <v>0.94339622641509435</v>
          </cell>
          <cell r="BZ100">
            <v>0.94337606837606836</v>
          </cell>
          <cell r="CA100">
            <v>0.9</v>
          </cell>
          <cell r="CB100">
            <v>0.94423076923076921</v>
          </cell>
          <cell r="CC100">
            <v>29</v>
          </cell>
          <cell r="CD100">
            <v>24</v>
          </cell>
          <cell r="CE100">
            <v>0.82758620689655171</v>
          </cell>
          <cell r="CF100">
            <v>33</v>
          </cell>
          <cell r="CG100">
            <v>31</v>
          </cell>
          <cell r="CH100">
            <v>0.93939393939393945</v>
          </cell>
          <cell r="CI100">
            <v>62</v>
          </cell>
          <cell r="CJ100">
            <v>55</v>
          </cell>
          <cell r="CK100">
            <v>0.88709677419354838</v>
          </cell>
          <cell r="CL100">
            <v>0.88349007314524552</v>
          </cell>
          <cell r="CM100">
            <v>0.92821316614420069</v>
          </cell>
        </row>
        <row r="101">
          <cell r="A101" t="str">
            <v>RSA_7</v>
          </cell>
          <cell r="B101" t="str">
            <v>RSA</v>
          </cell>
          <cell r="C101">
            <v>89.5</v>
          </cell>
          <cell r="D101">
            <v>75</v>
          </cell>
          <cell r="E101">
            <v>106</v>
          </cell>
          <cell r="F101">
            <v>90.5</v>
          </cell>
          <cell r="G101">
            <v>102.9</v>
          </cell>
          <cell r="H101">
            <v>45</v>
          </cell>
          <cell r="I101">
            <v>36.36584474885845</v>
          </cell>
          <cell r="J101">
            <v>0.64444444444444449</v>
          </cell>
          <cell r="K101">
            <v>0.55555555555555558</v>
          </cell>
          <cell r="L101">
            <v>0.9821428571428571</v>
          </cell>
          <cell r="M101">
            <v>0</v>
          </cell>
          <cell r="N101">
            <v>0.33333333333333331</v>
          </cell>
          <cell r="O101">
            <v>0.15555555555555556</v>
          </cell>
          <cell r="P101">
            <v>0.17777777777777778</v>
          </cell>
          <cell r="Q101">
            <v>0.17777777777777778</v>
          </cell>
          <cell r="R101">
            <v>0.31111111111111112</v>
          </cell>
          <cell r="S101">
            <v>4.4444444444444446E-2</v>
          </cell>
          <cell r="T101">
            <v>0.53333333333333333</v>
          </cell>
          <cell r="U101">
            <v>8.8888888888888892E-2</v>
          </cell>
          <cell r="V101">
            <v>0.28888888888888886</v>
          </cell>
          <cell r="W101">
            <v>62</v>
          </cell>
          <cell r="X101">
            <v>47</v>
          </cell>
          <cell r="Y101">
            <v>0.75806451612903225</v>
          </cell>
          <cell r="Z101">
            <v>0.43548387096774194</v>
          </cell>
          <cell r="AA101">
            <v>0.20754716981132076</v>
          </cell>
          <cell r="AB101">
            <v>0</v>
          </cell>
          <cell r="AC101">
            <v>0.20967741935483872</v>
          </cell>
          <cell r="AD101">
            <v>0.20967741935483872</v>
          </cell>
          <cell r="AE101">
            <v>0.22580645161290322</v>
          </cell>
          <cell r="AF101">
            <v>0.24193548387096775</v>
          </cell>
          <cell r="AG101">
            <v>0.27419354838709675</v>
          </cell>
          <cell r="AH101">
            <v>9.6774193548387094E-2</v>
          </cell>
          <cell r="AI101">
            <v>0.38709677419354838</v>
          </cell>
          <cell r="AJ101">
            <v>0</v>
          </cell>
          <cell r="AK101">
            <v>6.4516129032258063E-2</v>
          </cell>
          <cell r="AL101">
            <v>107</v>
          </cell>
          <cell r="AM101">
            <v>41.682922374429225</v>
          </cell>
          <cell r="AN101">
            <v>0.70125448028673842</v>
          </cell>
          <cell r="AO101">
            <v>0.49551971326164879</v>
          </cell>
          <cell r="AP101">
            <v>0.59484501347708896</v>
          </cell>
          <cell r="AQ101">
            <v>0</v>
          </cell>
          <cell r="AR101">
            <v>0.271505376344086</v>
          </cell>
          <cell r="AS101">
            <v>0.18261648745519715</v>
          </cell>
          <cell r="AT101">
            <v>0.2017921146953405</v>
          </cell>
          <cell r="AU101">
            <v>0.20985663082437278</v>
          </cell>
          <cell r="AV101">
            <v>0.29265232974910393</v>
          </cell>
          <cell r="AW101">
            <v>7.0609318996415774E-2</v>
          </cell>
          <cell r="AX101">
            <v>0.46021505376344085</v>
          </cell>
          <cell r="AY101">
            <v>4.4444444444444446E-2</v>
          </cell>
          <cell r="AZ101">
            <v>0.17670250896057346</v>
          </cell>
          <cell r="BA101">
            <v>107</v>
          </cell>
          <cell r="BB101">
            <v>45.936584474885848</v>
          </cell>
          <cell r="BC101">
            <v>0.74670250896057344</v>
          </cell>
          <cell r="BD101">
            <v>0.4474910394265233</v>
          </cell>
          <cell r="BE101">
            <v>0.28500673854447439</v>
          </cell>
          <cell r="BF101">
            <v>0</v>
          </cell>
          <cell r="BG101">
            <v>0.22204301075268817</v>
          </cell>
          <cell r="BH101">
            <v>0.20426523297491039</v>
          </cell>
          <cell r="BI101">
            <v>0.22100358422939068</v>
          </cell>
          <cell r="BJ101">
            <v>0.23551971326164875</v>
          </cell>
          <cell r="BK101">
            <v>0.27788530465949818</v>
          </cell>
          <cell r="BL101">
            <v>9.1541218637992833E-2</v>
          </cell>
          <cell r="BM101">
            <v>0.40172043010752689</v>
          </cell>
          <cell r="BN101">
            <v>8.8888888888888871E-3</v>
          </cell>
          <cell r="BO101">
            <v>8.6953405017921148E-2</v>
          </cell>
          <cell r="BP101">
            <v>105</v>
          </cell>
          <cell r="BQ101">
            <v>43</v>
          </cell>
          <cell r="BR101">
            <v>43</v>
          </cell>
          <cell r="BS101">
            <v>1</v>
          </cell>
          <cell r="BT101">
            <v>62</v>
          </cell>
          <cell r="BU101">
            <v>62</v>
          </cell>
          <cell r="BV101">
            <v>1</v>
          </cell>
          <cell r="BW101">
            <v>105</v>
          </cell>
          <cell r="BX101">
            <v>105</v>
          </cell>
          <cell r="BY101">
            <v>1</v>
          </cell>
          <cell r="BZ101">
            <v>1</v>
          </cell>
          <cell r="CA101">
            <v>0.9</v>
          </cell>
          <cell r="CB101">
            <v>1</v>
          </cell>
          <cell r="CC101">
            <v>22</v>
          </cell>
          <cell r="CD101">
            <v>18</v>
          </cell>
          <cell r="CE101">
            <v>0.81818181818181823</v>
          </cell>
          <cell r="CF101">
            <v>45</v>
          </cell>
          <cell r="CG101">
            <v>39</v>
          </cell>
          <cell r="CH101">
            <v>0.8666666666666667</v>
          </cell>
          <cell r="CI101">
            <v>67</v>
          </cell>
          <cell r="CJ101">
            <v>57</v>
          </cell>
          <cell r="CK101">
            <v>0.85074626865671643</v>
          </cell>
          <cell r="CL101">
            <v>0.84242424242424252</v>
          </cell>
          <cell r="CM101">
            <v>0.86181818181818182</v>
          </cell>
        </row>
        <row r="102">
          <cell r="A102" t="str">
            <v>RSA_8</v>
          </cell>
          <cell r="B102" t="str">
            <v>RSA</v>
          </cell>
          <cell r="C102">
            <v>104</v>
          </cell>
          <cell r="D102">
            <v>97.5</v>
          </cell>
          <cell r="E102">
            <v>112.5</v>
          </cell>
          <cell r="F102">
            <v>105</v>
          </cell>
          <cell r="G102">
            <v>103.69200052434718</v>
          </cell>
          <cell r="H102">
            <v>65</v>
          </cell>
          <cell r="I102">
            <v>39.814120126448906</v>
          </cell>
          <cell r="J102">
            <v>0.70769230769230773</v>
          </cell>
          <cell r="K102">
            <v>0.66153846153846152</v>
          </cell>
          <cell r="L102" t="str">
            <v/>
          </cell>
          <cell r="M102">
            <v>0</v>
          </cell>
          <cell r="N102">
            <v>0.15384615384615385</v>
          </cell>
          <cell r="O102">
            <v>0.16923076923076924</v>
          </cell>
          <cell r="P102">
            <v>1.5384615384615385E-2</v>
          </cell>
          <cell r="Q102">
            <v>4.6153846153846156E-2</v>
          </cell>
          <cell r="R102">
            <v>0.2153846153846154</v>
          </cell>
          <cell r="S102">
            <v>7.6923076923076927E-2</v>
          </cell>
          <cell r="T102">
            <v>0.36923076923076925</v>
          </cell>
          <cell r="U102">
            <v>0.1076923076923077</v>
          </cell>
          <cell r="V102">
            <v>0.56923076923076921</v>
          </cell>
          <cell r="W102">
            <v>59</v>
          </cell>
          <cell r="X102">
            <v>38</v>
          </cell>
          <cell r="Y102">
            <v>0.64406779661016944</v>
          </cell>
          <cell r="Z102">
            <v>0.69491525423728817</v>
          </cell>
          <cell r="AA102">
            <v>1</v>
          </cell>
          <cell r="AB102">
            <v>0</v>
          </cell>
          <cell r="AC102">
            <v>0.25423728813559321</v>
          </cell>
          <cell r="AD102">
            <v>0.38983050847457629</v>
          </cell>
          <cell r="AE102">
            <v>0.11864406779661017</v>
          </cell>
          <cell r="AF102">
            <v>0.10169491525423729</v>
          </cell>
          <cell r="AG102">
            <v>0.28813559322033899</v>
          </cell>
          <cell r="AH102">
            <v>0.11864406779661017</v>
          </cell>
          <cell r="AI102">
            <v>0.55932203389830504</v>
          </cell>
          <cell r="AJ102">
            <v>6.7796610169491525E-2</v>
          </cell>
          <cell r="AK102">
            <v>0.44067796610169491</v>
          </cell>
          <cell r="AL102">
            <v>124</v>
          </cell>
          <cell r="AM102">
            <v>38.907060063224449</v>
          </cell>
          <cell r="AN102">
            <v>0.67588005215123859</v>
          </cell>
          <cell r="AO102">
            <v>0.67822685788787485</v>
          </cell>
          <cell r="AP102">
            <v>1</v>
          </cell>
          <cell r="AQ102">
            <v>0</v>
          </cell>
          <cell r="AR102">
            <v>0.20404172099087353</v>
          </cell>
          <cell r="AS102">
            <v>0.27953063885267276</v>
          </cell>
          <cell r="AT102">
            <v>6.7014341590612786E-2</v>
          </cell>
          <cell r="AU102">
            <v>7.3924380704041726E-2</v>
          </cell>
          <cell r="AV102">
            <v>0.25176010430247719</v>
          </cell>
          <cell r="AW102">
            <v>9.7783572359843557E-2</v>
          </cell>
          <cell r="AX102">
            <v>0.46427640156453714</v>
          </cell>
          <cell r="AY102">
            <v>8.7744458930899605E-2</v>
          </cell>
          <cell r="AZ102">
            <v>0.50495436766623203</v>
          </cell>
          <cell r="BA102">
            <v>124</v>
          </cell>
          <cell r="BB102">
            <v>39.065251274835546</v>
          </cell>
          <cell r="BC102">
            <v>0.68142810729351222</v>
          </cell>
          <cell r="BD102">
            <v>0.67531640273127225</v>
          </cell>
          <cell r="BE102">
            <v>1</v>
          </cell>
          <cell r="BF102">
            <v>0</v>
          </cell>
          <cell r="BG102">
            <v>0.19528761759015487</v>
          </cell>
          <cell r="BH102">
            <v>0.26029434930200268</v>
          </cell>
          <cell r="BI102">
            <v>5.8010120949873581E-2</v>
          </cell>
          <cell r="BJ102">
            <v>6.908120142000776E-2</v>
          </cell>
          <cell r="BK102">
            <v>0.24541622157832005</v>
          </cell>
          <cell r="BL102">
            <v>9.4145503414090337E-2</v>
          </cell>
          <cell r="BM102">
            <v>0.44770044993044911</v>
          </cell>
          <cell r="BN102">
            <v>9.1223362360276117E-2</v>
          </cell>
          <cell r="BO102">
            <v>0.51616416760533412</v>
          </cell>
          <cell r="BP102">
            <v>122</v>
          </cell>
          <cell r="BQ102">
            <v>63</v>
          </cell>
          <cell r="BR102">
            <v>62</v>
          </cell>
          <cell r="BS102">
            <v>0.98412698412698407</v>
          </cell>
          <cell r="BT102">
            <v>59</v>
          </cell>
          <cell r="BU102">
            <v>53</v>
          </cell>
          <cell r="BV102">
            <v>0.89830508474576276</v>
          </cell>
          <cell r="BW102">
            <v>122</v>
          </cell>
          <cell r="BX102">
            <v>115</v>
          </cell>
          <cell r="BY102">
            <v>0.94262295081967218</v>
          </cell>
          <cell r="BZ102">
            <v>0.94121603443637336</v>
          </cell>
          <cell r="CA102">
            <v>0.41280003495647777</v>
          </cell>
          <cell r="CB102">
            <v>0.94869970106238455</v>
          </cell>
          <cell r="CC102">
            <v>34</v>
          </cell>
          <cell r="CD102">
            <v>30</v>
          </cell>
          <cell r="CE102">
            <v>0.88235294117647056</v>
          </cell>
          <cell r="CF102">
            <v>33</v>
          </cell>
          <cell r="CG102">
            <v>27</v>
          </cell>
          <cell r="CH102">
            <v>0.81818181818181823</v>
          </cell>
          <cell r="CI102">
            <v>67</v>
          </cell>
          <cell r="CJ102">
            <v>57</v>
          </cell>
          <cell r="CK102">
            <v>0.85074626865671643</v>
          </cell>
          <cell r="CL102">
            <v>0.85026737967914445</v>
          </cell>
          <cell r="CM102">
            <v>0.85586309936108163</v>
          </cell>
        </row>
        <row r="103">
          <cell r="A103" t="str">
            <v>RSA_9</v>
          </cell>
          <cell r="B103" t="str">
            <v>RSA</v>
          </cell>
          <cell r="C103">
            <v>143.5</v>
          </cell>
          <cell r="D103">
            <v>141</v>
          </cell>
          <cell r="E103">
            <v>158</v>
          </cell>
          <cell r="F103">
            <v>149.5</v>
          </cell>
          <cell r="G103">
            <v>153.33722368349748</v>
          </cell>
          <cell r="H103">
            <v>56</v>
          </cell>
          <cell r="I103">
            <v>45.916046966731884</v>
          </cell>
          <cell r="J103">
            <v>0.6785714285714286</v>
          </cell>
          <cell r="K103">
            <v>0.7857142857142857</v>
          </cell>
          <cell r="L103">
            <v>0.92156862745098034</v>
          </cell>
          <cell r="M103">
            <v>0</v>
          </cell>
          <cell r="N103">
            <v>0.125</v>
          </cell>
          <cell r="O103">
            <v>0.25</v>
          </cell>
          <cell r="P103">
            <v>0</v>
          </cell>
          <cell r="Q103">
            <v>1.7857142857142856E-2</v>
          </cell>
          <cell r="R103">
            <v>0.17857142857142858</v>
          </cell>
          <cell r="S103">
            <v>1.7857142857142856E-2</v>
          </cell>
          <cell r="T103">
            <v>0.32142857142857145</v>
          </cell>
          <cell r="U103">
            <v>0</v>
          </cell>
          <cell r="V103">
            <v>0.30357142857142855</v>
          </cell>
          <cell r="W103">
            <v>53</v>
          </cell>
          <cell r="X103">
            <v>33</v>
          </cell>
          <cell r="Y103">
            <v>0.62264150943396224</v>
          </cell>
          <cell r="Z103">
            <v>0.83018867924528306</v>
          </cell>
          <cell r="AA103">
            <v>1</v>
          </cell>
          <cell r="AB103">
            <v>0</v>
          </cell>
          <cell r="AC103">
            <v>1.8867924528301886E-2</v>
          </cell>
          <cell r="AD103">
            <v>0.24528301886792453</v>
          </cell>
          <cell r="AE103">
            <v>3.7735849056603772E-2</v>
          </cell>
          <cell r="AF103">
            <v>0.52830188679245282</v>
          </cell>
          <cell r="AG103">
            <v>0.35849056603773582</v>
          </cell>
          <cell r="AH103">
            <v>1.8867924528301886E-2</v>
          </cell>
          <cell r="AI103">
            <v>0.28301886792452829</v>
          </cell>
          <cell r="AJ103">
            <v>0</v>
          </cell>
          <cell r="AK103">
            <v>0.22641509433962265</v>
          </cell>
          <cell r="AL103">
            <v>109</v>
          </cell>
          <cell r="AM103">
            <v>39.458023483365942</v>
          </cell>
          <cell r="AN103">
            <v>0.65060646900269536</v>
          </cell>
          <cell r="AO103">
            <v>0.80795148247978443</v>
          </cell>
          <cell r="AP103">
            <v>0.96078431372549011</v>
          </cell>
          <cell r="AQ103">
            <v>0</v>
          </cell>
          <cell r="AR103">
            <v>7.1933962264150941E-2</v>
          </cell>
          <cell r="AS103">
            <v>0.24764150943396226</v>
          </cell>
          <cell r="AT103">
            <v>1.8867924528301886E-2</v>
          </cell>
          <cell r="AU103">
            <v>0.27307951482479786</v>
          </cell>
          <cell r="AV103">
            <v>0.26853099730458219</v>
          </cell>
          <cell r="AW103">
            <v>1.8362533692722373E-2</v>
          </cell>
          <cell r="AX103">
            <v>0.30222371967654987</v>
          </cell>
          <cell r="AY103">
            <v>0</v>
          </cell>
          <cell r="AZ103">
            <v>0.2649932614555256</v>
          </cell>
          <cell r="BA103">
            <v>109</v>
          </cell>
          <cell r="BB103">
            <v>36.542625758783025</v>
          </cell>
          <cell r="BC103">
            <v>0.63798202133620219</v>
          </cell>
          <cell r="BD103">
            <v>0.81799019990133326</v>
          </cell>
          <cell r="BE103">
            <v>0.97848776785927338</v>
          </cell>
          <cell r="BF103">
            <v>0</v>
          </cell>
          <cell r="BG103">
            <v>4.7977932053636596E-2</v>
          </cell>
          <cell r="BH103">
            <v>0.24657679698016163</v>
          </cell>
          <cell r="BI103">
            <v>2.7385624158706986E-2</v>
          </cell>
          <cell r="BJ103">
            <v>0.38829661250393832</v>
          </cell>
          <cell r="BK103">
            <v>0.3091421723281208</v>
          </cell>
          <cell r="BL103">
            <v>1.8590686361393938E-2</v>
          </cell>
          <cell r="BM103">
            <v>0.29355391826703037</v>
          </cell>
          <cell r="BN103">
            <v>0</v>
          </cell>
          <cell r="BO103">
            <v>0.24757760774692947</v>
          </cell>
          <cell r="BP103">
            <v>109</v>
          </cell>
          <cell r="BQ103">
            <v>56</v>
          </cell>
          <cell r="BR103">
            <v>52</v>
          </cell>
          <cell r="BS103">
            <v>0.9285714285714286</v>
          </cell>
          <cell r="BT103">
            <v>53</v>
          </cell>
          <cell r="BU103">
            <v>49</v>
          </cell>
          <cell r="BV103">
            <v>0.92452830188679247</v>
          </cell>
          <cell r="BW103">
            <v>109</v>
          </cell>
          <cell r="BX103">
            <v>101</v>
          </cell>
          <cell r="BY103">
            <v>0.92660550458715596</v>
          </cell>
          <cell r="BZ103">
            <v>0.92654986522911054</v>
          </cell>
          <cell r="CA103">
            <v>0.72571904020573519</v>
          </cell>
          <cell r="CB103">
            <v>0.92563725455442425</v>
          </cell>
          <cell r="CC103">
            <v>35</v>
          </cell>
          <cell r="CD103">
            <v>31</v>
          </cell>
          <cell r="CE103">
            <v>0.88571428571428568</v>
          </cell>
          <cell r="CF103">
            <v>9</v>
          </cell>
          <cell r="CG103">
            <v>9</v>
          </cell>
          <cell r="CH103">
            <v>1</v>
          </cell>
          <cell r="CI103">
            <v>44</v>
          </cell>
          <cell r="CJ103">
            <v>40</v>
          </cell>
          <cell r="CK103">
            <v>0.90909090909090906</v>
          </cell>
          <cell r="CL103">
            <v>0.94285714285714284</v>
          </cell>
          <cell r="CM103">
            <v>0.96865360459494121</v>
          </cell>
        </row>
        <row r="104">
          <cell r="A104" t="str">
            <v>Rwanda_1</v>
          </cell>
          <cell r="B104" t="str">
            <v>Rwa</v>
          </cell>
          <cell r="C104">
            <v>249</v>
          </cell>
          <cell r="D104" t="str">
            <v/>
          </cell>
          <cell r="E104">
            <v>249</v>
          </cell>
          <cell r="F104">
            <v>249</v>
          </cell>
          <cell r="G104">
            <v>249</v>
          </cell>
          <cell r="H104">
            <v>0</v>
          </cell>
          <cell r="I104" t="str">
            <v/>
          </cell>
          <cell r="J104" t="str">
            <v/>
          </cell>
          <cell r="K104" t="str">
            <v/>
          </cell>
          <cell r="L104">
            <v>0.97959183673469385</v>
          </cell>
          <cell r="M104" t="str">
            <v/>
          </cell>
          <cell r="N104" t="str">
            <v/>
          </cell>
          <cell r="O104" t="str">
            <v/>
          </cell>
          <cell r="P104" t="str">
            <v/>
          </cell>
          <cell r="Q104" t="str">
            <v/>
          </cell>
          <cell r="R104" t="str">
            <v/>
          </cell>
          <cell r="S104" t="str">
            <v/>
          </cell>
          <cell r="T104" t="str">
            <v/>
          </cell>
          <cell r="U104" t="str">
            <v/>
          </cell>
          <cell r="V104" t="str">
            <v/>
          </cell>
          <cell r="W104">
            <v>5</v>
          </cell>
          <cell r="X104">
            <v>3</v>
          </cell>
          <cell r="Y104">
            <v>0.6</v>
          </cell>
          <cell r="Z104">
            <v>1</v>
          </cell>
          <cell r="AA104">
            <v>1</v>
          </cell>
          <cell r="AB104">
            <v>0</v>
          </cell>
          <cell r="AC104">
            <v>0</v>
          </cell>
          <cell r="AD104">
            <v>0</v>
          </cell>
          <cell r="AE104">
            <v>0.2</v>
          </cell>
          <cell r="AF104">
            <v>0.4</v>
          </cell>
          <cell r="AG104">
            <v>0.4</v>
          </cell>
          <cell r="AH104">
            <v>0</v>
          </cell>
          <cell r="AI104">
            <v>0</v>
          </cell>
          <cell r="AJ104">
            <v>0</v>
          </cell>
          <cell r="AK104">
            <v>0.2</v>
          </cell>
          <cell r="AL104">
            <v>5</v>
          </cell>
          <cell r="AM104">
            <v>3</v>
          </cell>
          <cell r="AN104">
            <v>0.6</v>
          </cell>
          <cell r="AO104">
            <v>1</v>
          </cell>
          <cell r="AP104">
            <v>0.98979591836734693</v>
          </cell>
          <cell r="AQ104">
            <v>0</v>
          </cell>
          <cell r="AR104">
            <v>0</v>
          </cell>
          <cell r="AS104">
            <v>0</v>
          </cell>
          <cell r="AT104">
            <v>0.2</v>
          </cell>
          <cell r="AU104">
            <v>0.4</v>
          </cell>
          <cell r="AV104">
            <v>0.4</v>
          </cell>
          <cell r="AW104">
            <v>0</v>
          </cell>
          <cell r="AX104">
            <v>0</v>
          </cell>
          <cell r="AY104">
            <v>0</v>
          </cell>
          <cell r="AZ104">
            <v>0.2</v>
          </cell>
          <cell r="BA104">
            <v>5</v>
          </cell>
          <cell r="BB104">
            <v>3</v>
          </cell>
          <cell r="BC104">
            <v>0.6</v>
          </cell>
          <cell r="BD104">
            <v>1</v>
          </cell>
          <cell r="BE104">
            <v>0.98117721664937163</v>
          </cell>
          <cell r="BF104">
            <v>0</v>
          </cell>
          <cell r="BG104">
            <v>0</v>
          </cell>
          <cell r="BH104">
            <v>0</v>
          </cell>
          <cell r="BI104">
            <v>0.2</v>
          </cell>
          <cell r="BJ104">
            <v>0.4</v>
          </cell>
          <cell r="BK104">
            <v>0.4</v>
          </cell>
          <cell r="BL104">
            <v>0</v>
          </cell>
          <cell r="BM104">
            <v>0</v>
          </cell>
          <cell r="BN104">
            <v>0</v>
          </cell>
          <cell r="BO104">
            <v>0.2</v>
          </cell>
          <cell r="BP104">
            <v>5</v>
          </cell>
          <cell r="BQ104">
            <v>0</v>
          </cell>
          <cell r="BR104">
            <v>0</v>
          </cell>
          <cell r="BS104" t="str">
            <v/>
          </cell>
          <cell r="BT104">
            <v>5</v>
          </cell>
          <cell r="BU104">
            <v>5</v>
          </cell>
          <cell r="BV104">
            <v>1</v>
          </cell>
          <cell r="BW104">
            <v>5</v>
          </cell>
          <cell r="BX104">
            <v>5</v>
          </cell>
          <cell r="BY104">
            <v>1</v>
          </cell>
          <cell r="BZ104">
            <v>1</v>
          </cell>
          <cell r="CA104">
            <v>7.7683615819209045E-2</v>
          </cell>
          <cell r="CB104">
            <v>1</v>
          </cell>
          <cell r="CC104">
            <v>0</v>
          </cell>
          <cell r="CD104">
            <v>0</v>
          </cell>
          <cell r="CE104" t="str">
            <v/>
          </cell>
          <cell r="CF104">
            <v>1</v>
          </cell>
          <cell r="CG104">
            <v>1</v>
          </cell>
          <cell r="CH104">
            <v>1</v>
          </cell>
          <cell r="CI104">
            <v>1</v>
          </cell>
          <cell r="CJ104">
            <v>1</v>
          </cell>
          <cell r="CK104">
            <v>1</v>
          </cell>
          <cell r="CL104">
            <v>1</v>
          </cell>
          <cell r="CM104">
            <v>1</v>
          </cell>
        </row>
        <row r="105">
          <cell r="A105" t="str">
            <v>Rwanda_10</v>
          </cell>
          <cell r="B105" t="str">
            <v>Rwa</v>
          </cell>
          <cell r="C105">
            <v>266.5</v>
          </cell>
          <cell r="D105">
            <v>262</v>
          </cell>
          <cell r="E105">
            <v>272</v>
          </cell>
          <cell r="F105">
            <v>267</v>
          </cell>
          <cell r="G105">
            <v>264.65246487958399</v>
          </cell>
          <cell r="H105">
            <v>51</v>
          </cell>
          <cell r="I105">
            <v>46.568143969916726</v>
          </cell>
          <cell r="J105">
            <v>0.5490196078431373</v>
          </cell>
          <cell r="K105">
            <v>0.45098039215686275</v>
          </cell>
          <cell r="L105">
            <v>1</v>
          </cell>
          <cell r="M105">
            <v>0</v>
          </cell>
          <cell r="N105">
            <v>5.8823529411764705E-2</v>
          </cell>
          <cell r="O105">
            <v>3.9215686274509803E-2</v>
          </cell>
          <cell r="P105">
            <v>3.9215686274509803E-2</v>
          </cell>
          <cell r="Q105">
            <v>0.19607843137254902</v>
          </cell>
          <cell r="R105">
            <v>0.45098039215686275</v>
          </cell>
          <cell r="S105">
            <v>5.8823529411764705E-2</v>
          </cell>
          <cell r="T105">
            <v>0.13725490196078433</v>
          </cell>
          <cell r="U105">
            <v>3.9215686274509803E-2</v>
          </cell>
          <cell r="V105">
            <v>0.25490196078431371</v>
          </cell>
          <cell r="W105">
            <v>51</v>
          </cell>
          <cell r="X105">
            <v>24</v>
          </cell>
          <cell r="Y105">
            <v>0.47058823529411764</v>
          </cell>
          <cell r="Z105">
            <v>0.76470588235294112</v>
          </cell>
          <cell r="AA105">
            <v>1</v>
          </cell>
          <cell r="AB105">
            <v>0</v>
          </cell>
          <cell r="AC105">
            <v>7.8431372549019607E-2</v>
          </cell>
          <cell r="AD105">
            <v>3.9215686274509803E-2</v>
          </cell>
          <cell r="AE105">
            <v>0.39215686274509803</v>
          </cell>
          <cell r="AF105">
            <v>0.19607843137254902</v>
          </cell>
          <cell r="AG105">
            <v>0.33333333333333331</v>
          </cell>
          <cell r="AH105">
            <v>3.9215686274509803E-2</v>
          </cell>
          <cell r="AI105">
            <v>0.19607843137254902</v>
          </cell>
          <cell r="AJ105">
            <v>0</v>
          </cell>
          <cell r="AK105">
            <v>5.8823529411764705E-2</v>
          </cell>
          <cell r="AL105">
            <v>102</v>
          </cell>
          <cell r="AM105">
            <v>35.284071984958359</v>
          </cell>
          <cell r="AN105">
            <v>0.50980392156862742</v>
          </cell>
          <cell r="AO105">
            <v>0.60784313725490191</v>
          </cell>
          <cell r="AP105">
            <v>1</v>
          </cell>
          <cell r="AQ105">
            <v>0</v>
          </cell>
          <cell r="AR105">
            <v>6.8627450980392163E-2</v>
          </cell>
          <cell r="AS105">
            <v>3.9215686274509803E-2</v>
          </cell>
          <cell r="AT105">
            <v>0.21568627450980393</v>
          </cell>
          <cell r="AU105">
            <v>0.19607843137254902</v>
          </cell>
          <cell r="AV105">
            <v>0.39215686274509803</v>
          </cell>
          <cell r="AW105">
            <v>4.9019607843137254E-2</v>
          </cell>
          <cell r="AX105">
            <v>0.16666666666666669</v>
          </cell>
          <cell r="AY105">
            <v>1.9607843137254902E-2</v>
          </cell>
          <cell r="AZ105">
            <v>0.15686274509803921</v>
          </cell>
          <cell r="BA105">
            <v>102</v>
          </cell>
          <cell r="BB105">
            <v>40.58202304215672</v>
          </cell>
          <cell r="BC105">
            <v>0.52821596172875274</v>
          </cell>
          <cell r="BD105">
            <v>0.53419497661440063</v>
          </cell>
          <cell r="BE105">
            <v>1</v>
          </cell>
          <cell r="BF105">
            <v>0</v>
          </cell>
          <cell r="BG105">
            <v>6.4024440940360833E-2</v>
          </cell>
          <cell r="BH105">
            <v>3.9215686274509803E-2</v>
          </cell>
          <cell r="BI105">
            <v>0.13283209378923996</v>
          </cell>
          <cell r="BJ105">
            <v>0.19607843137254899</v>
          </cell>
          <cell r="BK105">
            <v>0.41977492298528596</v>
          </cell>
          <cell r="BL105">
            <v>5.3622617883168584E-2</v>
          </cell>
          <cell r="BM105">
            <v>0.15285763654657269</v>
          </cell>
          <cell r="BN105">
            <v>2.8813863217317558E-2</v>
          </cell>
          <cell r="BO105">
            <v>0.20289284549835249</v>
          </cell>
          <cell r="BP105">
            <v>87</v>
          </cell>
          <cell r="BQ105">
            <v>41</v>
          </cell>
          <cell r="BR105">
            <v>40</v>
          </cell>
          <cell r="BS105">
            <v>0.97560975609756095</v>
          </cell>
          <cell r="BT105">
            <v>46</v>
          </cell>
          <cell r="BU105">
            <v>44</v>
          </cell>
          <cell r="BV105">
            <v>0.95652173913043481</v>
          </cell>
          <cell r="BW105">
            <v>87</v>
          </cell>
          <cell r="BX105">
            <v>84</v>
          </cell>
          <cell r="BY105">
            <v>0.96551724137931039</v>
          </cell>
          <cell r="BZ105">
            <v>0.96606574761399788</v>
          </cell>
          <cell r="CA105">
            <v>0.26524648795840217</v>
          </cell>
          <cell r="CB105">
            <v>0.97054672663494035</v>
          </cell>
          <cell r="CC105">
            <v>37</v>
          </cell>
          <cell r="CD105">
            <v>35</v>
          </cell>
          <cell r="CE105">
            <v>0.94594594594594594</v>
          </cell>
          <cell r="CF105">
            <v>42</v>
          </cell>
          <cell r="CG105">
            <v>39</v>
          </cell>
          <cell r="CH105">
            <v>0.9285714285714286</v>
          </cell>
          <cell r="CI105">
            <v>79</v>
          </cell>
          <cell r="CJ105">
            <v>74</v>
          </cell>
          <cell r="CK105">
            <v>0.93670886075949367</v>
          </cell>
          <cell r="CL105">
            <v>0.93725868725868722</v>
          </cell>
          <cell r="CM105">
            <v>0.94133741623238298</v>
          </cell>
        </row>
        <row r="106">
          <cell r="A106" t="str">
            <v>Rwanda_11</v>
          </cell>
          <cell r="B106" t="str">
            <v>Rwa</v>
          </cell>
          <cell r="C106">
            <v>226.5</v>
          </cell>
          <cell r="D106">
            <v>136</v>
          </cell>
          <cell r="E106">
            <v>282.5</v>
          </cell>
          <cell r="F106">
            <v>209.25</v>
          </cell>
          <cell r="G106">
            <v>206.32399327967963</v>
          </cell>
          <cell r="H106">
            <v>49</v>
          </cell>
          <cell r="I106">
            <v>43.027900475258598</v>
          </cell>
          <cell r="J106">
            <v>0.77551020408163263</v>
          </cell>
          <cell r="K106">
            <v>0.97959183673469385</v>
          </cell>
          <cell r="L106">
            <v>0.96</v>
          </cell>
          <cell r="M106">
            <v>0</v>
          </cell>
          <cell r="N106">
            <v>0.10204081632653061</v>
          </cell>
          <cell r="O106">
            <v>4.0816326530612242E-2</v>
          </cell>
          <cell r="P106">
            <v>0.55102040816326525</v>
          </cell>
          <cell r="Q106">
            <v>0.16326530612244897</v>
          </cell>
          <cell r="R106">
            <v>0.24489795918367346</v>
          </cell>
          <cell r="S106">
            <v>4.0816326530612242E-2</v>
          </cell>
          <cell r="T106">
            <v>0.16326530612244897</v>
          </cell>
          <cell r="U106">
            <v>4.0816326530612242E-2</v>
          </cell>
          <cell r="V106">
            <v>0.12244897959183673</v>
          </cell>
          <cell r="W106">
            <v>50</v>
          </cell>
          <cell r="X106">
            <v>29</v>
          </cell>
          <cell r="Y106">
            <v>0.57999999999999996</v>
          </cell>
          <cell r="Z106">
            <v>1</v>
          </cell>
          <cell r="AA106">
            <v>1</v>
          </cell>
          <cell r="AB106">
            <v>0</v>
          </cell>
          <cell r="AC106">
            <v>0.02</v>
          </cell>
          <cell r="AD106">
            <v>0.2</v>
          </cell>
          <cell r="AE106">
            <v>0.66</v>
          </cell>
          <cell r="AF106">
            <v>0.24</v>
          </cell>
          <cell r="AG106">
            <v>0.1</v>
          </cell>
          <cell r="AH106">
            <v>0</v>
          </cell>
          <cell r="AI106">
            <v>0.2</v>
          </cell>
          <cell r="AJ106">
            <v>0</v>
          </cell>
          <cell r="AK106">
            <v>0.02</v>
          </cell>
          <cell r="AL106">
            <v>99</v>
          </cell>
          <cell r="AM106">
            <v>36.013950237629302</v>
          </cell>
          <cell r="AN106">
            <v>0.67775510204081635</v>
          </cell>
          <cell r="AO106">
            <v>0.98979591836734693</v>
          </cell>
          <cell r="AP106">
            <v>0.98</v>
          </cell>
          <cell r="AQ106">
            <v>0</v>
          </cell>
          <cell r="AR106">
            <v>6.1020408163265309E-2</v>
          </cell>
          <cell r="AS106">
            <v>0.12040816326530612</v>
          </cell>
          <cell r="AT106">
            <v>0.6055102040816327</v>
          </cell>
          <cell r="AU106">
            <v>0.20163265306122446</v>
          </cell>
          <cell r="AV106">
            <v>0.17244897959183675</v>
          </cell>
          <cell r="AW106">
            <v>2.0408163265306121E-2</v>
          </cell>
          <cell r="AX106">
            <v>0.1816326530612245</v>
          </cell>
          <cell r="AY106">
            <v>2.0408163265306121E-2</v>
          </cell>
          <cell r="AZ106">
            <v>7.1224489795918361E-2</v>
          </cell>
          <cell r="BA106">
            <v>99</v>
          </cell>
          <cell r="BB106">
            <v>36.294125876281797</v>
          </cell>
          <cell r="BC106">
            <v>0.68165997692842084</v>
          </cell>
          <cell r="BD106">
            <v>0.98938831138534233</v>
          </cell>
          <cell r="BE106">
            <v>0.97920109031527081</v>
          </cell>
          <cell r="BF106">
            <v>0</v>
          </cell>
          <cell r="BG106">
            <v>6.2658988230923987E-2</v>
          </cell>
          <cell r="BH106">
            <v>0.11722882880566989</v>
          </cell>
          <cell r="BI106">
            <v>0.60333358279772775</v>
          </cell>
          <cell r="BJ106">
            <v>0.20010005080888699</v>
          </cell>
          <cell r="BK106">
            <v>0.17534298916406973</v>
          </cell>
          <cell r="BL106">
            <v>2.1223377229315412E-2</v>
          </cell>
          <cell r="BM106">
            <v>0.18089896049361612</v>
          </cell>
          <cell r="BN106">
            <v>2.1223377229315412E-2</v>
          </cell>
          <cell r="BO106">
            <v>7.3270676845581695E-2</v>
          </cell>
          <cell r="BP106">
            <v>95</v>
          </cell>
          <cell r="BQ106">
            <v>46</v>
          </cell>
          <cell r="BR106">
            <v>46</v>
          </cell>
          <cell r="BS106">
            <v>1</v>
          </cell>
          <cell r="BT106">
            <v>49</v>
          </cell>
          <cell r="BU106">
            <v>46</v>
          </cell>
          <cell r="BV106">
            <v>0.93877551020408168</v>
          </cell>
          <cell r="BW106">
            <v>95</v>
          </cell>
          <cell r="BX106">
            <v>92</v>
          </cell>
          <cell r="BY106">
            <v>0.96842105263157896</v>
          </cell>
          <cell r="BZ106">
            <v>0.96938775510204089</v>
          </cell>
          <cell r="CA106">
            <v>0.48002725788177231</v>
          </cell>
          <cell r="CB106">
            <v>0.97061057604805479</v>
          </cell>
          <cell r="CC106">
            <v>46</v>
          </cell>
          <cell r="CD106">
            <v>41</v>
          </cell>
          <cell r="CE106">
            <v>0.89130434782608692</v>
          </cell>
          <cell r="CF106">
            <v>45</v>
          </cell>
          <cell r="CG106">
            <v>33</v>
          </cell>
          <cell r="CH106">
            <v>0.73333333333333328</v>
          </cell>
          <cell r="CI106">
            <v>91</v>
          </cell>
          <cell r="CJ106">
            <v>74</v>
          </cell>
          <cell r="CK106">
            <v>0.81318681318681318</v>
          </cell>
          <cell r="CL106">
            <v>0.81231884057971016</v>
          </cell>
          <cell r="CM106">
            <v>0.81547395491432861</v>
          </cell>
        </row>
        <row r="107">
          <cell r="A107" t="str">
            <v>Rwanda_12</v>
          </cell>
          <cell r="B107" t="str">
            <v>Rwa</v>
          </cell>
          <cell r="C107">
            <v>212</v>
          </cell>
          <cell r="D107">
            <v>181</v>
          </cell>
          <cell r="E107">
            <v>283</v>
          </cell>
          <cell r="F107">
            <v>232</v>
          </cell>
          <cell r="G107">
            <v>195.17343154559455</v>
          </cell>
          <cell r="H107">
            <v>50</v>
          </cell>
          <cell r="I107">
            <v>44.948164383561654</v>
          </cell>
          <cell r="J107">
            <v>0.64</v>
          </cell>
          <cell r="K107">
            <v>1</v>
          </cell>
          <cell r="L107" t="str">
            <v/>
          </cell>
          <cell r="M107">
            <v>0</v>
          </cell>
          <cell r="N107">
            <v>0.12</v>
          </cell>
          <cell r="O107">
            <v>0.1</v>
          </cell>
          <cell r="P107">
            <v>0.46</v>
          </cell>
          <cell r="Q107">
            <v>0.34</v>
          </cell>
          <cell r="R107">
            <v>0.18</v>
          </cell>
          <cell r="S107">
            <v>0.02</v>
          </cell>
          <cell r="T107">
            <v>0.18</v>
          </cell>
          <cell r="U107">
            <v>0.02</v>
          </cell>
          <cell r="V107">
            <v>0.28000000000000003</v>
          </cell>
          <cell r="W107">
            <v>49</v>
          </cell>
          <cell r="X107">
            <v>30</v>
          </cell>
          <cell r="Y107">
            <v>0.61224489795918369</v>
          </cell>
          <cell r="Z107">
            <v>1</v>
          </cell>
          <cell r="AA107">
            <v>1</v>
          </cell>
          <cell r="AB107">
            <v>0.10204081632653061</v>
          </cell>
          <cell r="AC107">
            <v>8.1632653061224483E-2</v>
          </cell>
          <cell r="AD107">
            <v>6.1224489795918366E-2</v>
          </cell>
          <cell r="AE107">
            <v>0.65306122448979587</v>
          </cell>
          <cell r="AF107">
            <v>0.26530612244897961</v>
          </cell>
          <cell r="AG107">
            <v>8.1632653061224483E-2</v>
          </cell>
          <cell r="AH107">
            <v>0</v>
          </cell>
          <cell r="AI107">
            <v>0.16326530612244897</v>
          </cell>
          <cell r="AJ107">
            <v>4.0816326530612242E-2</v>
          </cell>
          <cell r="AK107">
            <v>0.12244897959183673</v>
          </cell>
          <cell r="AL107">
            <v>99</v>
          </cell>
          <cell r="AM107">
            <v>37.474082191780823</v>
          </cell>
          <cell r="AN107">
            <v>0.62612244897959179</v>
          </cell>
          <cell r="AO107">
            <v>1</v>
          </cell>
          <cell r="AP107">
            <v>1</v>
          </cell>
          <cell r="AQ107">
            <v>5.1020408163265307E-2</v>
          </cell>
          <cell r="AR107">
            <v>0.10081632653061223</v>
          </cell>
          <cell r="AS107">
            <v>8.0612244897959179E-2</v>
          </cell>
          <cell r="AT107">
            <v>0.55653061224489797</v>
          </cell>
          <cell r="AU107">
            <v>0.30265306122448982</v>
          </cell>
          <cell r="AV107">
            <v>0.13081632653061223</v>
          </cell>
          <cell r="AW107">
            <v>0.01</v>
          </cell>
          <cell r="AX107">
            <v>0.17163265306122449</v>
          </cell>
          <cell r="AY107">
            <v>3.0408163265306119E-2</v>
          </cell>
          <cell r="AZ107">
            <v>0.20122448979591839</v>
          </cell>
          <cell r="BA107">
            <v>99</v>
          </cell>
          <cell r="BB107">
            <v>42.871039044123364</v>
          </cell>
          <cell r="BC107">
            <v>0.63614328393317154</v>
          </cell>
          <cell r="BD107">
            <v>1</v>
          </cell>
          <cell r="BE107">
            <v>1</v>
          </cell>
          <cell r="BF107">
            <v>1.4179103186869322E-2</v>
          </cell>
          <cell r="BG107">
            <v>0.11466865720173713</v>
          </cell>
          <cell r="BH107">
            <v>9.4611940788989657E-2</v>
          </cell>
          <cell r="BI107">
            <v>0.48682686322955671</v>
          </cell>
          <cell r="BJ107">
            <v>0.32962089646721165</v>
          </cell>
          <cell r="BK107">
            <v>0.16633134452785797</v>
          </cell>
          <cell r="BL107">
            <v>1.7220895775373612E-2</v>
          </cell>
          <cell r="BM107">
            <v>0.17767462707735343</v>
          </cell>
          <cell r="BN107">
            <v>2.2892537050121342E-2</v>
          </cell>
          <cell r="BO107">
            <v>0.25810746467947376</v>
          </cell>
          <cell r="BP107">
            <v>86</v>
          </cell>
          <cell r="BQ107">
            <v>41</v>
          </cell>
          <cell r="BR107">
            <v>39</v>
          </cell>
          <cell r="BS107">
            <v>0.95121951219512191</v>
          </cell>
          <cell r="BT107">
            <v>45</v>
          </cell>
          <cell r="BU107">
            <v>41</v>
          </cell>
          <cell r="BV107">
            <v>0.91111111111111109</v>
          </cell>
          <cell r="BW107">
            <v>86</v>
          </cell>
          <cell r="BX107">
            <v>80</v>
          </cell>
          <cell r="BY107">
            <v>0.93023255813953487</v>
          </cell>
          <cell r="BZ107">
            <v>0.93116531165311645</v>
          </cell>
          <cell r="CA107">
            <v>0.13895521123131935</v>
          </cell>
          <cell r="CB107">
            <v>0.94564624085034266</v>
          </cell>
          <cell r="CC107">
            <v>38</v>
          </cell>
          <cell r="CD107">
            <v>34</v>
          </cell>
          <cell r="CE107">
            <v>0.89473684210526316</v>
          </cell>
          <cell r="CF107">
            <v>36</v>
          </cell>
          <cell r="CG107">
            <v>27</v>
          </cell>
          <cell r="CH107">
            <v>0.75</v>
          </cell>
          <cell r="CI107">
            <v>74</v>
          </cell>
          <cell r="CJ107">
            <v>61</v>
          </cell>
          <cell r="CK107">
            <v>0.82432432432432434</v>
          </cell>
          <cell r="CL107">
            <v>0.82236842105263164</v>
          </cell>
          <cell r="CM107">
            <v>0.87462490363757217</v>
          </cell>
        </row>
        <row r="108">
          <cell r="A108" t="str">
            <v>Rwanda_14</v>
          </cell>
          <cell r="B108" t="str">
            <v>Rwa</v>
          </cell>
          <cell r="C108">
            <v>258</v>
          </cell>
          <cell r="D108">
            <v>247.5</v>
          </cell>
          <cell r="E108">
            <v>285</v>
          </cell>
          <cell r="F108">
            <v>266.25</v>
          </cell>
          <cell r="G108">
            <v>275.80354756441466</v>
          </cell>
          <cell r="H108">
            <v>50</v>
          </cell>
          <cell r="I108">
            <v>44.702520547945213</v>
          </cell>
          <cell r="J108">
            <v>0.72</v>
          </cell>
          <cell r="K108">
            <v>0.92</v>
          </cell>
          <cell r="L108" t="str">
            <v/>
          </cell>
          <cell r="M108">
            <v>0</v>
          </cell>
          <cell r="N108">
            <v>0.04</v>
          </cell>
          <cell r="O108">
            <v>0.16</v>
          </cell>
          <cell r="P108">
            <v>0.2</v>
          </cell>
          <cell r="Q108">
            <v>0.3</v>
          </cell>
          <cell r="R108">
            <v>0.48</v>
          </cell>
          <cell r="S108">
            <v>0</v>
          </cell>
          <cell r="T108">
            <v>0.22</v>
          </cell>
          <cell r="U108">
            <v>0.04</v>
          </cell>
          <cell r="V108">
            <v>0.32</v>
          </cell>
          <cell r="W108">
            <v>50</v>
          </cell>
          <cell r="X108">
            <v>34</v>
          </cell>
          <cell r="Y108">
            <v>0.68</v>
          </cell>
          <cell r="Z108">
            <v>0.98</v>
          </cell>
          <cell r="AA108">
            <v>1</v>
          </cell>
          <cell r="AB108">
            <v>0</v>
          </cell>
          <cell r="AC108">
            <v>0.02</v>
          </cell>
          <cell r="AD108">
            <v>0.12</v>
          </cell>
          <cell r="AE108">
            <v>0.54</v>
          </cell>
          <cell r="AF108">
            <v>0.22</v>
          </cell>
          <cell r="AG108">
            <v>0.18</v>
          </cell>
          <cell r="AH108">
            <v>0.06</v>
          </cell>
          <cell r="AI108">
            <v>0.14000000000000001</v>
          </cell>
          <cell r="AJ108">
            <v>0</v>
          </cell>
          <cell r="AK108">
            <v>0.12</v>
          </cell>
          <cell r="AL108">
            <v>100</v>
          </cell>
          <cell r="AM108">
            <v>39.351260273972606</v>
          </cell>
          <cell r="AN108">
            <v>0.7</v>
          </cell>
          <cell r="AO108">
            <v>0.95</v>
          </cell>
          <cell r="AP108">
            <v>1</v>
          </cell>
          <cell r="AQ108">
            <v>0</v>
          </cell>
          <cell r="AR108">
            <v>0.03</v>
          </cell>
          <cell r="AS108">
            <v>0.14000000000000001</v>
          </cell>
          <cell r="AT108">
            <v>0.37</v>
          </cell>
          <cell r="AU108">
            <v>0.26</v>
          </cell>
          <cell r="AV108">
            <v>0.32999999999999996</v>
          </cell>
          <cell r="AW108">
            <v>0.03</v>
          </cell>
          <cell r="AX108">
            <v>0.18</v>
          </cell>
          <cell r="AY108">
            <v>0.02</v>
          </cell>
          <cell r="AZ108">
            <v>0.22</v>
          </cell>
          <cell r="BA108">
            <v>100</v>
          </cell>
          <cell r="BB108">
            <v>36.624672564268074</v>
          </cell>
          <cell r="BC108">
            <v>0.68980954926462434</v>
          </cell>
          <cell r="BD108">
            <v>0.96528567610306348</v>
          </cell>
          <cell r="BE108">
            <v>1</v>
          </cell>
          <cell r="BF108">
            <v>0</v>
          </cell>
          <cell r="BG108">
            <v>2.4904774632312172E-2</v>
          </cell>
          <cell r="BH108">
            <v>0.12980954926462435</v>
          </cell>
          <cell r="BI108">
            <v>0.45661883125069314</v>
          </cell>
          <cell r="BJ108">
            <v>0.23961909852924868</v>
          </cell>
          <cell r="BK108">
            <v>0.25357161948468254</v>
          </cell>
          <cell r="BL108">
            <v>4.5285676103063485E-2</v>
          </cell>
          <cell r="BM108">
            <v>0.15961909852924869</v>
          </cell>
          <cell r="BN108">
            <v>9.8095492646243405E-3</v>
          </cell>
          <cell r="BO108">
            <v>0.16904774632312169</v>
          </cell>
          <cell r="BP108">
            <v>90</v>
          </cell>
          <cell r="BQ108">
            <v>45</v>
          </cell>
          <cell r="BR108">
            <v>43</v>
          </cell>
          <cell r="BS108">
            <v>0.9555555555555556</v>
          </cell>
          <cell r="BT108">
            <v>45</v>
          </cell>
          <cell r="BU108">
            <v>42</v>
          </cell>
          <cell r="BV108">
            <v>0.93333333333333335</v>
          </cell>
          <cell r="BW108">
            <v>90</v>
          </cell>
          <cell r="BX108">
            <v>85</v>
          </cell>
          <cell r="BY108">
            <v>0.94444444444444442</v>
          </cell>
          <cell r="BZ108">
            <v>0.94444444444444442</v>
          </cell>
          <cell r="CA108">
            <v>0.7547612683843915</v>
          </cell>
          <cell r="CB108">
            <v>0.9387830829247914</v>
          </cell>
          <cell r="CC108">
            <v>41</v>
          </cell>
          <cell r="CD108">
            <v>40</v>
          </cell>
          <cell r="CE108">
            <v>0.97560975609756095</v>
          </cell>
          <cell r="CF108">
            <v>38</v>
          </cell>
          <cell r="CG108">
            <v>34</v>
          </cell>
          <cell r="CH108">
            <v>0.89473684210526316</v>
          </cell>
          <cell r="CI108">
            <v>79</v>
          </cell>
          <cell r="CJ108">
            <v>74</v>
          </cell>
          <cell r="CK108">
            <v>0.93670886075949367</v>
          </cell>
          <cell r="CL108">
            <v>0.93517329910141211</v>
          </cell>
          <cell r="CM108">
            <v>0.91457001295479246</v>
          </cell>
        </row>
        <row r="109">
          <cell r="A109" t="str">
            <v>Rwanda_15</v>
          </cell>
          <cell r="B109" t="str">
            <v>Rwa</v>
          </cell>
          <cell r="C109">
            <v>206</v>
          </cell>
          <cell r="D109" t="str">
            <v/>
          </cell>
          <cell r="E109">
            <v>206</v>
          </cell>
          <cell r="F109">
            <v>206</v>
          </cell>
          <cell r="G109">
            <v>206</v>
          </cell>
          <cell r="H109">
            <v>0</v>
          </cell>
          <cell r="I109" t="str">
            <v/>
          </cell>
          <cell r="J109" t="str">
            <v/>
          </cell>
          <cell r="K109" t="str">
            <v/>
          </cell>
          <cell r="L109" t="str">
            <v/>
          </cell>
          <cell r="M109" t="str">
            <v/>
          </cell>
          <cell r="N109" t="str">
            <v/>
          </cell>
          <cell r="O109" t="str">
            <v/>
          </cell>
          <cell r="P109" t="str">
            <v/>
          </cell>
          <cell r="Q109" t="str">
            <v/>
          </cell>
          <cell r="R109" t="str">
            <v/>
          </cell>
          <cell r="S109" t="str">
            <v/>
          </cell>
          <cell r="T109" t="str">
            <v/>
          </cell>
          <cell r="U109" t="str">
            <v/>
          </cell>
          <cell r="V109" t="str">
            <v/>
          </cell>
          <cell r="W109">
            <v>23</v>
          </cell>
          <cell r="X109">
            <v>12</v>
          </cell>
          <cell r="Y109">
            <v>0.52173913043478259</v>
          </cell>
          <cell r="Z109">
            <v>1</v>
          </cell>
          <cell r="AA109">
            <v>1</v>
          </cell>
          <cell r="AB109">
            <v>0</v>
          </cell>
          <cell r="AC109">
            <v>0</v>
          </cell>
          <cell r="AD109">
            <v>0</v>
          </cell>
          <cell r="AE109">
            <v>0.73913043478260865</v>
          </cell>
          <cell r="AF109">
            <v>0.21739130434782608</v>
          </cell>
          <cell r="AG109">
            <v>4.3478260869565216E-2</v>
          </cell>
          <cell r="AH109">
            <v>0</v>
          </cell>
          <cell r="AI109">
            <v>0</v>
          </cell>
          <cell r="AJ109">
            <v>0</v>
          </cell>
          <cell r="AK109">
            <v>4.3478260869565216E-2</v>
          </cell>
          <cell r="AL109">
            <v>23</v>
          </cell>
          <cell r="AM109">
            <v>12</v>
          </cell>
          <cell r="AN109">
            <v>0.52173913043478259</v>
          </cell>
          <cell r="AO109">
            <v>1</v>
          </cell>
          <cell r="AP109">
            <v>1</v>
          </cell>
          <cell r="AQ109">
            <v>0</v>
          </cell>
          <cell r="AR109">
            <v>0</v>
          </cell>
          <cell r="AS109">
            <v>0</v>
          </cell>
          <cell r="AT109">
            <v>0.73913043478260865</v>
          </cell>
          <cell r="AU109">
            <v>0.21739130434782608</v>
          </cell>
          <cell r="AV109">
            <v>4.3478260869565216E-2</v>
          </cell>
          <cell r="AW109">
            <v>0</v>
          </cell>
          <cell r="AX109">
            <v>0</v>
          </cell>
          <cell r="AY109">
            <v>0</v>
          </cell>
          <cell r="AZ109">
            <v>4.3478260869565216E-2</v>
          </cell>
          <cell r="BA109">
            <v>23</v>
          </cell>
          <cell r="BB109">
            <v>12</v>
          </cell>
          <cell r="BC109">
            <v>0.52173913043478259</v>
          </cell>
          <cell r="BD109">
            <v>1</v>
          </cell>
          <cell r="BE109">
            <v>1</v>
          </cell>
          <cell r="BF109">
            <v>0</v>
          </cell>
          <cell r="BG109">
            <v>0</v>
          </cell>
          <cell r="BH109">
            <v>0</v>
          </cell>
          <cell r="BI109">
            <v>0.73913043478260865</v>
          </cell>
          <cell r="BJ109">
            <v>0.21739130434782608</v>
          </cell>
          <cell r="BK109">
            <v>4.3478260869565216E-2</v>
          </cell>
          <cell r="BL109">
            <v>0</v>
          </cell>
          <cell r="BM109">
            <v>0</v>
          </cell>
          <cell r="BN109">
            <v>0</v>
          </cell>
          <cell r="BO109">
            <v>4.3478260869565216E-2</v>
          </cell>
          <cell r="BP109">
            <v>16</v>
          </cell>
          <cell r="BQ109">
            <v>0</v>
          </cell>
          <cell r="BR109">
            <v>0</v>
          </cell>
          <cell r="BS109" t="str">
            <v/>
          </cell>
          <cell r="BT109">
            <v>16</v>
          </cell>
          <cell r="BU109">
            <v>16</v>
          </cell>
          <cell r="BV109">
            <v>1</v>
          </cell>
          <cell r="BW109">
            <v>16</v>
          </cell>
          <cell r="BX109">
            <v>16</v>
          </cell>
          <cell r="BY109">
            <v>1</v>
          </cell>
          <cell r="BZ109">
            <v>1</v>
          </cell>
          <cell r="CA109">
            <v>0.9</v>
          </cell>
          <cell r="CB109">
            <v>1</v>
          </cell>
          <cell r="CC109">
            <v>0</v>
          </cell>
          <cell r="CD109">
            <v>0</v>
          </cell>
          <cell r="CE109" t="str">
            <v/>
          </cell>
          <cell r="CF109">
            <v>13</v>
          </cell>
          <cell r="CG109">
            <v>11</v>
          </cell>
          <cell r="CH109">
            <v>0.84615384615384615</v>
          </cell>
          <cell r="CI109">
            <v>13</v>
          </cell>
          <cell r="CJ109">
            <v>11</v>
          </cell>
          <cell r="CK109">
            <v>0.84615384615384615</v>
          </cell>
          <cell r="CL109">
            <v>0.84615384615384615</v>
          </cell>
          <cell r="CM109">
            <v>0.84615384615384615</v>
          </cell>
        </row>
        <row r="110">
          <cell r="A110" t="str">
            <v>Rwanda_16</v>
          </cell>
          <cell r="B110" t="str">
            <v>Rwa</v>
          </cell>
          <cell r="C110">
            <v>256.5</v>
          </cell>
          <cell r="D110" t="str">
            <v/>
          </cell>
          <cell r="E110">
            <v>256.5</v>
          </cell>
          <cell r="F110">
            <v>256.5</v>
          </cell>
          <cell r="G110">
            <v>256.5</v>
          </cell>
          <cell r="H110">
            <v>0</v>
          </cell>
          <cell r="I110" t="str">
            <v/>
          </cell>
          <cell r="J110" t="str">
            <v/>
          </cell>
          <cell r="K110" t="str">
            <v/>
          </cell>
          <cell r="L110" t="str">
            <v/>
          </cell>
          <cell r="M110" t="str">
            <v/>
          </cell>
          <cell r="N110" t="str">
            <v/>
          </cell>
          <cell r="O110" t="str">
            <v/>
          </cell>
          <cell r="P110" t="str">
            <v/>
          </cell>
          <cell r="Q110" t="str">
            <v/>
          </cell>
          <cell r="R110" t="str">
            <v/>
          </cell>
          <cell r="S110" t="str">
            <v/>
          </cell>
          <cell r="T110" t="str">
            <v/>
          </cell>
          <cell r="U110" t="str">
            <v/>
          </cell>
          <cell r="V110" t="str">
            <v/>
          </cell>
          <cell r="W110">
            <v>8</v>
          </cell>
          <cell r="X110">
            <v>3</v>
          </cell>
          <cell r="Y110">
            <v>0.375</v>
          </cell>
          <cell r="Z110">
            <v>1</v>
          </cell>
          <cell r="AA110">
            <v>1</v>
          </cell>
          <cell r="AB110">
            <v>0</v>
          </cell>
          <cell r="AC110">
            <v>0</v>
          </cell>
          <cell r="AD110">
            <v>0</v>
          </cell>
          <cell r="AE110">
            <v>0.875</v>
          </cell>
          <cell r="AF110">
            <v>0.125</v>
          </cell>
          <cell r="AG110">
            <v>0</v>
          </cell>
          <cell r="AH110">
            <v>0</v>
          </cell>
          <cell r="AI110">
            <v>0</v>
          </cell>
          <cell r="AJ110">
            <v>0</v>
          </cell>
          <cell r="AK110">
            <v>0</v>
          </cell>
          <cell r="AL110">
            <v>8</v>
          </cell>
          <cell r="AM110">
            <v>3</v>
          </cell>
          <cell r="AN110">
            <v>0.375</v>
          </cell>
          <cell r="AO110">
            <v>1</v>
          </cell>
          <cell r="AP110">
            <v>1</v>
          </cell>
          <cell r="AQ110">
            <v>0</v>
          </cell>
          <cell r="AR110">
            <v>0</v>
          </cell>
          <cell r="AS110">
            <v>0</v>
          </cell>
          <cell r="AT110">
            <v>0.875</v>
          </cell>
          <cell r="AU110">
            <v>0.125</v>
          </cell>
          <cell r="AV110">
            <v>0</v>
          </cell>
          <cell r="AW110">
            <v>0</v>
          </cell>
          <cell r="AX110">
            <v>0</v>
          </cell>
          <cell r="AY110">
            <v>0</v>
          </cell>
          <cell r="AZ110">
            <v>0</v>
          </cell>
          <cell r="BA110">
            <v>8</v>
          </cell>
          <cell r="BB110">
            <v>3</v>
          </cell>
          <cell r="BC110">
            <v>0.375</v>
          </cell>
          <cell r="BD110">
            <v>1</v>
          </cell>
          <cell r="BE110">
            <v>1</v>
          </cell>
          <cell r="BF110">
            <v>0</v>
          </cell>
          <cell r="BG110">
            <v>0</v>
          </cell>
          <cell r="BH110">
            <v>0</v>
          </cell>
          <cell r="BI110">
            <v>0.875</v>
          </cell>
          <cell r="BJ110">
            <v>0.125</v>
          </cell>
          <cell r="BK110">
            <v>0</v>
          </cell>
          <cell r="BL110">
            <v>0</v>
          </cell>
          <cell r="BM110">
            <v>0</v>
          </cell>
          <cell r="BN110">
            <v>0</v>
          </cell>
          <cell r="BO110">
            <v>0</v>
          </cell>
          <cell r="BP110">
            <v>5</v>
          </cell>
          <cell r="BQ110">
            <v>0</v>
          </cell>
          <cell r="BR110">
            <v>0</v>
          </cell>
          <cell r="BS110" t="str">
            <v/>
          </cell>
          <cell r="BT110">
            <v>5</v>
          </cell>
          <cell r="BU110">
            <v>4</v>
          </cell>
          <cell r="BV110">
            <v>0.8</v>
          </cell>
          <cell r="BW110">
            <v>5</v>
          </cell>
          <cell r="BX110">
            <v>4</v>
          </cell>
          <cell r="BY110">
            <v>0.8</v>
          </cell>
          <cell r="BZ110">
            <v>0.8</v>
          </cell>
          <cell r="CA110">
            <v>0.39768725981623887</v>
          </cell>
          <cell r="CB110">
            <v>0.8</v>
          </cell>
          <cell r="CC110">
            <v>0</v>
          </cell>
          <cell r="CD110">
            <v>0</v>
          </cell>
          <cell r="CE110" t="str">
            <v/>
          </cell>
          <cell r="CF110">
            <v>4</v>
          </cell>
          <cell r="CG110">
            <v>3</v>
          </cell>
          <cell r="CH110">
            <v>0.75</v>
          </cell>
          <cell r="CI110">
            <v>4</v>
          </cell>
          <cell r="CJ110">
            <v>3</v>
          </cell>
          <cell r="CK110">
            <v>0.75</v>
          </cell>
          <cell r="CL110">
            <v>0.75</v>
          </cell>
          <cell r="CM110">
            <v>0.75</v>
          </cell>
        </row>
        <row r="111">
          <cell r="A111" t="str">
            <v>Rwanda_17</v>
          </cell>
          <cell r="B111" t="str">
            <v>Rwa</v>
          </cell>
          <cell r="C111">
            <v>268</v>
          </cell>
          <cell r="D111" t="str">
            <v/>
          </cell>
          <cell r="E111">
            <v>268</v>
          </cell>
          <cell r="F111">
            <v>268</v>
          </cell>
          <cell r="G111">
            <v>268</v>
          </cell>
          <cell r="H111">
            <v>0</v>
          </cell>
          <cell r="I111" t="str">
            <v/>
          </cell>
          <cell r="J111" t="str">
            <v/>
          </cell>
          <cell r="K111" t="str">
            <v/>
          </cell>
          <cell r="L111">
            <v>1</v>
          </cell>
          <cell r="M111" t="str">
            <v/>
          </cell>
          <cell r="N111" t="str">
            <v/>
          </cell>
          <cell r="O111" t="str">
            <v/>
          </cell>
          <cell r="P111" t="str">
            <v/>
          </cell>
          <cell r="Q111" t="str">
            <v/>
          </cell>
          <cell r="R111" t="str">
            <v/>
          </cell>
          <cell r="S111" t="str">
            <v/>
          </cell>
          <cell r="T111" t="str">
            <v/>
          </cell>
          <cell r="U111" t="str">
            <v/>
          </cell>
          <cell r="V111" t="str">
            <v/>
          </cell>
          <cell r="W111">
            <v>26</v>
          </cell>
          <cell r="X111">
            <v>16</v>
          </cell>
          <cell r="Y111">
            <v>0.61538461538461542</v>
          </cell>
          <cell r="Z111">
            <v>1</v>
          </cell>
          <cell r="AA111">
            <v>0.98</v>
          </cell>
          <cell r="AB111">
            <v>0</v>
          </cell>
          <cell r="AC111">
            <v>0</v>
          </cell>
          <cell r="AD111">
            <v>0.15384615384615385</v>
          </cell>
          <cell r="AE111">
            <v>0.80769230769230771</v>
          </cell>
          <cell r="AF111">
            <v>0.11538461538461539</v>
          </cell>
          <cell r="AG111">
            <v>7.6923076923076927E-2</v>
          </cell>
          <cell r="AH111">
            <v>0</v>
          </cell>
          <cell r="AI111">
            <v>0.15384615384615385</v>
          </cell>
          <cell r="AJ111">
            <v>0</v>
          </cell>
          <cell r="AK111">
            <v>3.8461538461538464E-2</v>
          </cell>
          <cell r="AL111">
            <v>26</v>
          </cell>
          <cell r="AM111">
            <v>16</v>
          </cell>
          <cell r="AN111">
            <v>0.61538461538461542</v>
          </cell>
          <cell r="AO111">
            <v>1</v>
          </cell>
          <cell r="AP111">
            <v>0.99</v>
          </cell>
          <cell r="AQ111">
            <v>0</v>
          </cell>
          <cell r="AR111">
            <v>0</v>
          </cell>
          <cell r="AS111">
            <v>0.15384615384615385</v>
          </cell>
          <cell r="AT111">
            <v>0.80769230769230771</v>
          </cell>
          <cell r="AU111">
            <v>0.11538461538461539</v>
          </cell>
          <cell r="AV111">
            <v>7.6923076923076927E-2</v>
          </cell>
          <cell r="AW111">
            <v>0</v>
          </cell>
          <cell r="AX111">
            <v>0.15384615384615385</v>
          </cell>
          <cell r="AY111">
            <v>0</v>
          </cell>
          <cell r="AZ111">
            <v>3.8461538461538464E-2</v>
          </cell>
          <cell r="BA111">
            <v>26</v>
          </cell>
          <cell r="BB111">
            <v>16</v>
          </cell>
          <cell r="BC111">
            <v>0.61538461538461542</v>
          </cell>
          <cell r="BD111">
            <v>1</v>
          </cell>
          <cell r="BE111">
            <v>0.98199999999999998</v>
          </cell>
          <cell r="BF111">
            <v>0</v>
          </cell>
          <cell r="BG111">
            <v>0</v>
          </cell>
          <cell r="BH111">
            <v>0.15384615384615385</v>
          </cell>
          <cell r="BI111">
            <v>0.80769230769230771</v>
          </cell>
          <cell r="BJ111">
            <v>0.11538461538461539</v>
          </cell>
          <cell r="BK111">
            <v>7.6923076923076927E-2</v>
          </cell>
          <cell r="BL111">
            <v>0</v>
          </cell>
          <cell r="BM111">
            <v>0.15384615384615385</v>
          </cell>
          <cell r="BN111">
            <v>0</v>
          </cell>
          <cell r="BO111">
            <v>3.8461538461538464E-2</v>
          </cell>
          <cell r="BP111">
            <v>26</v>
          </cell>
          <cell r="BQ111">
            <v>0</v>
          </cell>
          <cell r="BR111">
            <v>0</v>
          </cell>
          <cell r="BS111" t="str">
            <v/>
          </cell>
          <cell r="BT111">
            <v>26</v>
          </cell>
          <cell r="BU111">
            <v>26</v>
          </cell>
          <cell r="BV111">
            <v>1</v>
          </cell>
          <cell r="BW111">
            <v>26</v>
          </cell>
          <cell r="BX111">
            <v>26</v>
          </cell>
          <cell r="BY111">
            <v>1</v>
          </cell>
          <cell r="BZ111">
            <v>1</v>
          </cell>
          <cell r="CA111">
            <v>0.9</v>
          </cell>
          <cell r="CB111">
            <v>1</v>
          </cell>
          <cell r="CC111">
            <v>0</v>
          </cell>
          <cell r="CD111">
            <v>0</v>
          </cell>
          <cell r="CE111" t="str">
            <v/>
          </cell>
          <cell r="CF111">
            <v>14</v>
          </cell>
          <cell r="CG111">
            <v>11</v>
          </cell>
          <cell r="CH111">
            <v>0.7857142857142857</v>
          </cell>
          <cell r="CI111">
            <v>14</v>
          </cell>
          <cell r="CJ111">
            <v>11</v>
          </cell>
          <cell r="CK111">
            <v>0.7857142857142857</v>
          </cell>
          <cell r="CL111">
            <v>0.7857142857142857</v>
          </cell>
          <cell r="CM111">
            <v>0.7857142857142857</v>
          </cell>
        </row>
        <row r="112">
          <cell r="A112" t="str">
            <v>Rwanda_18</v>
          </cell>
          <cell r="B112" t="str">
            <v>Rwa</v>
          </cell>
          <cell r="C112">
            <v>217</v>
          </cell>
          <cell r="D112" t="str">
            <v/>
          </cell>
          <cell r="E112">
            <v>217</v>
          </cell>
          <cell r="F112">
            <v>217</v>
          </cell>
          <cell r="G112">
            <v>217</v>
          </cell>
          <cell r="H112">
            <v>0</v>
          </cell>
          <cell r="I112" t="str">
            <v/>
          </cell>
          <cell r="J112" t="str">
            <v/>
          </cell>
          <cell r="K112" t="str">
            <v/>
          </cell>
          <cell r="L112">
            <v>0.95652173913043481</v>
          </cell>
          <cell r="M112" t="str">
            <v/>
          </cell>
          <cell r="N112" t="str">
            <v/>
          </cell>
          <cell r="O112" t="str">
            <v/>
          </cell>
          <cell r="P112" t="str">
            <v/>
          </cell>
          <cell r="Q112" t="str">
            <v/>
          </cell>
          <cell r="R112" t="str">
            <v/>
          </cell>
          <cell r="S112" t="str">
            <v/>
          </cell>
          <cell r="T112" t="str">
            <v/>
          </cell>
          <cell r="U112" t="str">
            <v/>
          </cell>
          <cell r="V112" t="str">
            <v/>
          </cell>
          <cell r="W112">
            <v>17</v>
          </cell>
          <cell r="X112">
            <v>10</v>
          </cell>
          <cell r="Y112">
            <v>0.58823529411764708</v>
          </cell>
          <cell r="Z112">
            <v>1</v>
          </cell>
          <cell r="AA112">
            <v>0.96153846153846156</v>
          </cell>
          <cell r="AB112">
            <v>0.23529411764705882</v>
          </cell>
          <cell r="AC112">
            <v>0.11764705882352941</v>
          </cell>
          <cell r="AD112">
            <v>0.29411764705882354</v>
          </cell>
          <cell r="AE112">
            <v>0.88235294117647056</v>
          </cell>
          <cell r="AF112">
            <v>0.11764705882352941</v>
          </cell>
          <cell r="AG112">
            <v>0</v>
          </cell>
          <cell r="AH112">
            <v>0</v>
          </cell>
          <cell r="AI112">
            <v>0.52941176470588236</v>
          </cell>
          <cell r="AJ112">
            <v>0</v>
          </cell>
          <cell r="AK112">
            <v>0.11764705882352941</v>
          </cell>
          <cell r="AL112">
            <v>17</v>
          </cell>
          <cell r="AM112">
            <v>10</v>
          </cell>
          <cell r="AN112">
            <v>0.58823529411764708</v>
          </cell>
          <cell r="AO112">
            <v>1</v>
          </cell>
          <cell r="AP112">
            <v>0.95903010033444813</v>
          </cell>
          <cell r="AQ112">
            <v>0.23529411764705882</v>
          </cell>
          <cell r="AR112">
            <v>0.11764705882352941</v>
          </cell>
          <cell r="AS112">
            <v>0.29411764705882354</v>
          </cell>
          <cell r="AT112">
            <v>0.88235294117647056</v>
          </cell>
          <cell r="AU112">
            <v>0.11764705882352941</v>
          </cell>
          <cell r="AV112">
            <v>0</v>
          </cell>
          <cell r="AW112">
            <v>0</v>
          </cell>
          <cell r="AX112">
            <v>0.52941176470588236</v>
          </cell>
          <cell r="AY112">
            <v>0</v>
          </cell>
          <cell r="AZ112">
            <v>0.11764705882352941</v>
          </cell>
          <cell r="BA112">
            <v>17</v>
          </cell>
          <cell r="BB112">
            <v>10</v>
          </cell>
          <cell r="BC112">
            <v>0.58823529411764708</v>
          </cell>
          <cell r="BD112">
            <v>1</v>
          </cell>
          <cell r="BE112">
            <v>0.9610367892976589</v>
          </cell>
          <cell r="BF112">
            <v>0.23529411764705882</v>
          </cell>
          <cell r="BG112">
            <v>0.11764705882352941</v>
          </cell>
          <cell r="BH112">
            <v>0.29411764705882354</v>
          </cell>
          <cell r="BI112">
            <v>0.88235294117647056</v>
          </cell>
          <cell r="BJ112">
            <v>0.11764705882352941</v>
          </cell>
          <cell r="BK112">
            <v>0</v>
          </cell>
          <cell r="BL112">
            <v>0</v>
          </cell>
          <cell r="BM112">
            <v>0.52941176470588236</v>
          </cell>
          <cell r="BN112">
            <v>0</v>
          </cell>
          <cell r="BO112">
            <v>0.11764705882352941</v>
          </cell>
          <cell r="BP112">
            <v>17</v>
          </cell>
          <cell r="BQ112">
            <v>0</v>
          </cell>
          <cell r="BR112">
            <v>0</v>
          </cell>
          <cell r="BS112" t="str">
            <v/>
          </cell>
          <cell r="BT112">
            <v>17</v>
          </cell>
          <cell r="BU112">
            <v>16</v>
          </cell>
          <cell r="BV112">
            <v>0.94117647058823528</v>
          </cell>
          <cell r="BW112">
            <v>17</v>
          </cell>
          <cell r="BX112">
            <v>16</v>
          </cell>
          <cell r="BY112">
            <v>0.94117647058823528</v>
          </cell>
          <cell r="BZ112">
            <v>0.94117647058823528</v>
          </cell>
          <cell r="CA112">
            <v>0.9</v>
          </cell>
          <cell r="CB112">
            <v>0.94117647058823528</v>
          </cell>
          <cell r="CC112">
            <v>0</v>
          </cell>
          <cell r="CD112">
            <v>0</v>
          </cell>
          <cell r="CE112" t="str">
            <v/>
          </cell>
          <cell r="CF112">
            <v>3</v>
          </cell>
          <cell r="CG112">
            <v>2</v>
          </cell>
          <cell r="CH112">
            <v>0.66666666666666663</v>
          </cell>
          <cell r="CI112">
            <v>3</v>
          </cell>
          <cell r="CJ112">
            <v>2</v>
          </cell>
          <cell r="CK112">
            <v>0.66666666666666663</v>
          </cell>
          <cell r="CL112">
            <v>0.66666666666666663</v>
          </cell>
          <cell r="CM112">
            <v>0.66666666666666663</v>
          </cell>
        </row>
        <row r="113">
          <cell r="A113" t="str">
            <v>Rwanda_19</v>
          </cell>
          <cell r="B113" t="str">
            <v>Rwa</v>
          </cell>
          <cell r="C113">
            <v>222</v>
          </cell>
          <cell r="D113">
            <v>204</v>
          </cell>
          <cell r="E113">
            <v>257</v>
          </cell>
          <cell r="F113">
            <v>230.5</v>
          </cell>
          <cell r="G113">
            <v>219.37823078450214</v>
          </cell>
          <cell r="H113">
            <v>50</v>
          </cell>
          <cell r="I113">
            <v>45.348328767123284</v>
          </cell>
          <cell r="J113">
            <v>0.76</v>
          </cell>
          <cell r="K113">
            <v>1</v>
          </cell>
          <cell r="L113">
            <v>0.94</v>
          </cell>
          <cell r="M113">
            <v>0</v>
          </cell>
          <cell r="N113">
            <v>0.08</v>
          </cell>
          <cell r="O113">
            <v>0.06</v>
          </cell>
          <cell r="P113">
            <v>0.2</v>
          </cell>
          <cell r="Q113">
            <v>0.46</v>
          </cell>
          <cell r="R113">
            <v>0.32</v>
          </cell>
          <cell r="S113">
            <v>0.02</v>
          </cell>
          <cell r="T113">
            <v>0.16</v>
          </cell>
          <cell r="U113">
            <v>0.02</v>
          </cell>
          <cell r="V113">
            <v>0.57999999999999996</v>
          </cell>
          <cell r="W113">
            <v>50</v>
          </cell>
          <cell r="X113">
            <v>29</v>
          </cell>
          <cell r="Y113">
            <v>0.57999999999999996</v>
          </cell>
          <cell r="Z113">
            <v>1</v>
          </cell>
          <cell r="AA113">
            <v>1</v>
          </cell>
          <cell r="AB113">
            <v>0.02</v>
          </cell>
          <cell r="AC113">
            <v>0.02</v>
          </cell>
          <cell r="AD113">
            <v>0.06</v>
          </cell>
          <cell r="AE113">
            <v>0.64</v>
          </cell>
          <cell r="AF113">
            <v>0.22</v>
          </cell>
          <cell r="AG113">
            <v>0.12</v>
          </cell>
          <cell r="AH113">
            <v>0.02</v>
          </cell>
          <cell r="AI113">
            <v>0.1</v>
          </cell>
          <cell r="AJ113">
            <v>0</v>
          </cell>
          <cell r="AK113">
            <v>0.14000000000000001</v>
          </cell>
          <cell r="AL113">
            <v>100</v>
          </cell>
          <cell r="AM113">
            <v>37.174164383561646</v>
          </cell>
          <cell r="AN113">
            <v>0.66999999999999993</v>
          </cell>
          <cell r="AO113">
            <v>1</v>
          </cell>
          <cell r="AP113">
            <v>0.97</v>
          </cell>
          <cell r="AQ113">
            <v>0.01</v>
          </cell>
          <cell r="AR113">
            <v>0.05</v>
          </cell>
          <cell r="AS113">
            <v>0.06</v>
          </cell>
          <cell r="AT113">
            <v>0.42000000000000004</v>
          </cell>
          <cell r="AU113">
            <v>0.34</v>
          </cell>
          <cell r="AV113">
            <v>0.22</v>
          </cell>
          <cell r="AW113">
            <v>0.02</v>
          </cell>
          <cell r="AX113">
            <v>0.13</v>
          </cell>
          <cell r="AY113">
            <v>0.01</v>
          </cell>
          <cell r="AZ113">
            <v>0.36</v>
          </cell>
          <cell r="BA113">
            <v>100</v>
          </cell>
          <cell r="BB113">
            <v>40.604774564826357</v>
          </cell>
          <cell r="BC113">
            <v>0.70777204639225699</v>
          </cell>
          <cell r="BD113">
            <v>1</v>
          </cell>
          <cell r="BE113">
            <v>0.95740931786924777</v>
          </cell>
          <cell r="BF113">
            <v>5.8031059564159024E-3</v>
          </cell>
          <cell r="BG113">
            <v>6.2590682130752293E-2</v>
          </cell>
          <cell r="BH113">
            <v>0.06</v>
          </cell>
          <cell r="BI113">
            <v>0.3276683310411499</v>
          </cell>
          <cell r="BJ113">
            <v>0.39036272852300918</v>
          </cell>
          <cell r="BK113">
            <v>0.26196894043584096</v>
          </cell>
          <cell r="BL113">
            <v>0.02</v>
          </cell>
          <cell r="BM113">
            <v>0.14259068213075229</v>
          </cell>
          <cell r="BN113">
            <v>1.4196894043584098E-2</v>
          </cell>
          <cell r="BO113">
            <v>0.45233166895885019</v>
          </cell>
          <cell r="BP113">
            <v>84</v>
          </cell>
          <cell r="BQ113">
            <v>40</v>
          </cell>
          <cell r="BR113">
            <v>40</v>
          </cell>
          <cell r="BS113">
            <v>1</v>
          </cell>
          <cell r="BT113">
            <v>44</v>
          </cell>
          <cell r="BU113">
            <v>41</v>
          </cell>
          <cell r="BV113">
            <v>0.93181818181818177</v>
          </cell>
          <cell r="BW113">
            <v>84</v>
          </cell>
          <cell r="BX113">
            <v>81</v>
          </cell>
          <cell r="BY113">
            <v>0.9642857142857143</v>
          </cell>
          <cell r="BZ113">
            <v>0.96590909090909083</v>
          </cell>
          <cell r="CA113">
            <v>0.29015529782079513</v>
          </cell>
          <cell r="CB113">
            <v>0.98021668423949126</v>
          </cell>
          <cell r="CC113">
            <v>40</v>
          </cell>
          <cell r="CD113">
            <v>35</v>
          </cell>
          <cell r="CE113">
            <v>0.875</v>
          </cell>
          <cell r="CF113">
            <v>39</v>
          </cell>
          <cell r="CG113">
            <v>33</v>
          </cell>
          <cell r="CH113">
            <v>0.84615384615384615</v>
          </cell>
          <cell r="CI113">
            <v>79</v>
          </cell>
          <cell r="CJ113">
            <v>68</v>
          </cell>
          <cell r="CK113">
            <v>0.86075949367088611</v>
          </cell>
          <cell r="CL113">
            <v>0.86057692307692313</v>
          </cell>
          <cell r="CM113">
            <v>0.86663013563978475</v>
          </cell>
        </row>
        <row r="114">
          <cell r="A114" t="str">
            <v>Rwanda_2</v>
          </cell>
          <cell r="B114" t="str">
            <v>Rwa</v>
          </cell>
          <cell r="C114">
            <v>246</v>
          </cell>
          <cell r="D114">
            <v>196.5</v>
          </cell>
          <cell r="E114">
            <v>297</v>
          </cell>
          <cell r="F114">
            <v>246.75</v>
          </cell>
          <cell r="G114">
            <v>286.95</v>
          </cell>
          <cell r="H114">
            <v>46</v>
          </cell>
          <cell r="I114">
            <v>45.546813579511607</v>
          </cell>
          <cell r="J114">
            <v>0.65217391304347827</v>
          </cell>
          <cell r="K114">
            <v>1</v>
          </cell>
          <cell r="L114">
            <v>0.77551020408163263</v>
          </cell>
          <cell r="M114">
            <v>0</v>
          </cell>
          <cell r="N114">
            <v>8.6956521739130432E-2</v>
          </cell>
          <cell r="O114">
            <v>0</v>
          </cell>
          <cell r="P114">
            <v>0.45652173913043476</v>
          </cell>
          <cell r="Q114">
            <v>0.32608695652173914</v>
          </cell>
          <cell r="R114">
            <v>0.19565217391304349</v>
          </cell>
          <cell r="S114">
            <v>2.1739130434782608E-2</v>
          </cell>
          <cell r="T114" t="str">
            <v/>
          </cell>
          <cell r="U114" t="str">
            <v/>
          </cell>
          <cell r="V114" t="str">
            <v/>
          </cell>
          <cell r="W114">
            <v>26</v>
          </cell>
          <cell r="X114">
            <v>13</v>
          </cell>
          <cell r="Y114">
            <v>0.5</v>
          </cell>
          <cell r="Z114">
            <v>1</v>
          </cell>
          <cell r="AA114">
            <v>0.93939393939393945</v>
          </cell>
          <cell r="AB114">
            <v>0</v>
          </cell>
          <cell r="AC114">
            <v>0</v>
          </cell>
          <cell r="AD114">
            <v>0</v>
          </cell>
          <cell r="AE114">
            <v>0.42307692307692307</v>
          </cell>
          <cell r="AF114">
            <v>0.30769230769230771</v>
          </cell>
          <cell r="AG114">
            <v>0.26923076923076922</v>
          </cell>
          <cell r="AH114">
            <v>0</v>
          </cell>
          <cell r="AI114">
            <v>7.6923076923076927E-2</v>
          </cell>
          <cell r="AJ114">
            <v>3.8461538461538464E-2</v>
          </cell>
          <cell r="AK114">
            <v>0.11538461538461539</v>
          </cell>
          <cell r="AL114">
            <v>72</v>
          </cell>
          <cell r="AM114">
            <v>29.273406789755803</v>
          </cell>
          <cell r="AN114">
            <v>0.57608695652173914</v>
          </cell>
          <cell r="AO114">
            <v>1</v>
          </cell>
          <cell r="AP114">
            <v>0.85745207173778604</v>
          </cell>
          <cell r="AQ114">
            <v>0</v>
          </cell>
          <cell r="AR114">
            <v>4.3478260869565216E-2</v>
          </cell>
          <cell r="AS114">
            <v>0</v>
          </cell>
          <cell r="AT114">
            <v>0.43979933110367891</v>
          </cell>
          <cell r="AU114">
            <v>0.31688963210702342</v>
          </cell>
          <cell r="AV114">
            <v>0.23244147157190637</v>
          </cell>
          <cell r="AW114">
            <v>1.0869565217391304E-2</v>
          </cell>
          <cell r="AX114">
            <v>7.6923076923076927E-2</v>
          </cell>
          <cell r="AY114">
            <v>3.8461538461538464E-2</v>
          </cell>
          <cell r="AZ114">
            <v>0.11538461538461539</v>
          </cell>
          <cell r="BA114">
            <v>72</v>
          </cell>
          <cell r="BB114">
            <v>16.25468135795116</v>
          </cell>
          <cell r="BC114">
            <v>0.51521739130434785</v>
          </cell>
          <cell r="BD114">
            <v>1</v>
          </cell>
          <cell r="BE114">
            <v>0.92300556586270877</v>
          </cell>
          <cell r="BF114">
            <v>0</v>
          </cell>
          <cell r="BG114">
            <v>8.6956521739130418E-3</v>
          </cell>
          <cell r="BH114">
            <v>0</v>
          </cell>
          <cell r="BI114">
            <v>0.42642140468227419</v>
          </cell>
          <cell r="BJ114">
            <v>0.30953177257525083</v>
          </cell>
          <cell r="BK114">
            <v>0.26187290969899668</v>
          </cell>
          <cell r="BL114">
            <v>2.1739130434782605E-3</v>
          </cell>
          <cell r="BM114">
            <v>7.6923076923076927E-2</v>
          </cell>
          <cell r="BN114">
            <v>3.8461538461538464E-2</v>
          </cell>
          <cell r="BO114">
            <v>0.11538461538461539</v>
          </cell>
          <cell r="BP114">
            <v>72</v>
          </cell>
          <cell r="BQ114">
            <v>46</v>
          </cell>
          <cell r="BR114">
            <v>46</v>
          </cell>
          <cell r="BS114">
            <v>1</v>
          </cell>
          <cell r="BT114">
            <v>26</v>
          </cell>
          <cell r="BU114">
            <v>25</v>
          </cell>
          <cell r="BV114">
            <v>0.96153846153846156</v>
          </cell>
          <cell r="BW114">
            <v>72</v>
          </cell>
          <cell r="BX114">
            <v>71</v>
          </cell>
          <cell r="BY114">
            <v>0.98611111111111116</v>
          </cell>
          <cell r="BZ114">
            <v>0.98076923076923084</v>
          </cell>
          <cell r="CA114">
            <v>0.9</v>
          </cell>
          <cell r="CB114">
            <v>0.9653846153846154</v>
          </cell>
          <cell r="CC114">
            <v>44</v>
          </cell>
          <cell r="CD114">
            <v>37</v>
          </cell>
          <cell r="CE114">
            <v>0.84090909090909094</v>
          </cell>
          <cell r="CF114">
            <v>24</v>
          </cell>
          <cell r="CG114">
            <v>18</v>
          </cell>
          <cell r="CH114">
            <v>0.75</v>
          </cell>
          <cell r="CI114">
            <v>68</v>
          </cell>
          <cell r="CJ114">
            <v>55</v>
          </cell>
          <cell r="CK114">
            <v>0.80882352941176472</v>
          </cell>
          <cell r="CL114">
            <v>0.79545454545454541</v>
          </cell>
          <cell r="CM114">
            <v>0.75909090909090915</v>
          </cell>
        </row>
        <row r="115">
          <cell r="A115" t="str">
            <v>Rwanda_20</v>
          </cell>
          <cell r="B115" t="str">
            <v>Rwa</v>
          </cell>
          <cell r="C115">
            <v>200</v>
          </cell>
          <cell r="D115">
            <v>168</v>
          </cell>
          <cell r="E115">
            <v>269.5</v>
          </cell>
          <cell r="F115">
            <v>218.75</v>
          </cell>
          <cell r="G115">
            <v>215.47545731127593</v>
          </cell>
          <cell r="H115">
            <v>50</v>
          </cell>
          <cell r="I115">
            <v>43.747232876712324</v>
          </cell>
          <cell r="J115">
            <v>0.72</v>
          </cell>
          <cell r="K115">
            <v>1</v>
          </cell>
          <cell r="L115">
            <v>0.83333333333333337</v>
          </cell>
          <cell r="M115">
            <v>0</v>
          </cell>
          <cell r="N115">
            <v>0.16</v>
          </cell>
          <cell r="O115">
            <v>0.22</v>
          </cell>
          <cell r="P115">
            <v>0.14000000000000001</v>
          </cell>
          <cell r="Q115">
            <v>0.28000000000000003</v>
          </cell>
          <cell r="R115">
            <v>0.57999999999999996</v>
          </cell>
          <cell r="S115">
            <v>0</v>
          </cell>
          <cell r="T115">
            <v>0.3</v>
          </cell>
          <cell r="U115">
            <v>0</v>
          </cell>
          <cell r="V115">
            <v>0.66</v>
          </cell>
          <cell r="W115">
            <v>50</v>
          </cell>
          <cell r="X115">
            <v>23</v>
          </cell>
          <cell r="Y115">
            <v>0.46</v>
          </cell>
          <cell r="Z115">
            <v>1</v>
          </cell>
          <cell r="AA115">
            <v>1</v>
          </cell>
          <cell r="AB115">
            <v>0</v>
          </cell>
          <cell r="AC115">
            <v>0.08</v>
          </cell>
          <cell r="AD115">
            <v>0.22</v>
          </cell>
          <cell r="AE115">
            <v>0.46</v>
          </cell>
          <cell r="AF115">
            <v>0.28000000000000003</v>
          </cell>
          <cell r="AG115">
            <v>0.26</v>
          </cell>
          <cell r="AH115">
            <v>0</v>
          </cell>
          <cell r="AI115">
            <v>0.3</v>
          </cell>
          <cell r="AJ115">
            <v>0</v>
          </cell>
          <cell r="AK115">
            <v>0.1</v>
          </cell>
          <cell r="AL115">
            <v>100</v>
          </cell>
          <cell r="AM115">
            <v>33.373616438356166</v>
          </cell>
          <cell r="AN115">
            <v>0.59</v>
          </cell>
          <cell r="AO115">
            <v>1</v>
          </cell>
          <cell r="AP115">
            <v>0.91666666666666674</v>
          </cell>
          <cell r="AQ115">
            <v>0</v>
          </cell>
          <cell r="AR115">
            <v>0.12</v>
          </cell>
          <cell r="AS115">
            <v>0.22</v>
          </cell>
          <cell r="AT115">
            <v>0.30000000000000004</v>
          </cell>
          <cell r="AU115">
            <v>0.28000000000000003</v>
          </cell>
          <cell r="AV115">
            <v>0.42</v>
          </cell>
          <cell r="AW115">
            <v>0</v>
          </cell>
          <cell r="AX115">
            <v>0.3</v>
          </cell>
          <cell r="AY115">
            <v>0</v>
          </cell>
          <cell r="AZ115">
            <v>0.38</v>
          </cell>
          <cell r="BA115">
            <v>100</v>
          </cell>
          <cell r="BB115">
            <v>34.042953381486157</v>
          </cell>
          <cell r="BC115">
            <v>0.59838799112382524</v>
          </cell>
          <cell r="BD115">
            <v>1</v>
          </cell>
          <cell r="BE115">
            <v>0.91128974927959927</v>
          </cell>
          <cell r="BF115">
            <v>0</v>
          </cell>
          <cell r="BG115">
            <v>0.12258092034579238</v>
          </cell>
          <cell r="BH115">
            <v>0.22</v>
          </cell>
          <cell r="BI115">
            <v>0.28967631861683052</v>
          </cell>
          <cell r="BJ115">
            <v>0.28000000000000003</v>
          </cell>
          <cell r="BK115">
            <v>0.43032368138316951</v>
          </cell>
          <cell r="BL115">
            <v>0</v>
          </cell>
          <cell r="BM115">
            <v>0.3</v>
          </cell>
          <cell r="BN115">
            <v>0</v>
          </cell>
          <cell r="BO115">
            <v>0.39806644242054667</v>
          </cell>
          <cell r="BP115">
            <v>92</v>
          </cell>
          <cell r="BQ115">
            <v>46</v>
          </cell>
          <cell r="BR115">
            <v>46</v>
          </cell>
          <cell r="BS115">
            <v>1</v>
          </cell>
          <cell r="BT115">
            <v>46</v>
          </cell>
          <cell r="BU115">
            <v>43</v>
          </cell>
          <cell r="BV115">
            <v>0.93478260869565222</v>
          </cell>
          <cell r="BW115">
            <v>92</v>
          </cell>
          <cell r="BX115">
            <v>89</v>
          </cell>
          <cell r="BY115">
            <v>0.96739130434782605</v>
          </cell>
          <cell r="BZ115">
            <v>0.96739130434782616</v>
          </cell>
          <cell r="CA115">
            <v>0.46773849567759529</v>
          </cell>
          <cell r="CB115">
            <v>0.96949531549928736</v>
          </cell>
          <cell r="CC115">
            <v>46</v>
          </cell>
          <cell r="CD115">
            <v>36</v>
          </cell>
          <cell r="CE115">
            <v>0.78260869565217395</v>
          </cell>
          <cell r="CF115">
            <v>40</v>
          </cell>
          <cell r="CG115">
            <v>32</v>
          </cell>
          <cell r="CH115">
            <v>0.8</v>
          </cell>
          <cell r="CI115">
            <v>86</v>
          </cell>
          <cell r="CJ115">
            <v>68</v>
          </cell>
          <cell r="CK115">
            <v>0.79069767441860461</v>
          </cell>
          <cell r="CL115">
            <v>0.79130434782608705</v>
          </cell>
          <cell r="CM115">
            <v>0.79074327818569734</v>
          </cell>
        </row>
        <row r="116">
          <cell r="A116" t="str">
            <v>Rwanda_21</v>
          </cell>
          <cell r="B116" t="str">
            <v>Rwa</v>
          </cell>
          <cell r="C116">
            <v>205</v>
          </cell>
          <cell r="D116">
            <v>185</v>
          </cell>
          <cell r="E116">
            <v>252</v>
          </cell>
          <cell r="F116">
            <v>218.5</v>
          </cell>
          <cell r="G116">
            <v>191.49493575383062</v>
          </cell>
          <cell r="H116">
            <v>49</v>
          </cell>
          <cell r="I116">
            <v>41.410791165781376</v>
          </cell>
          <cell r="J116">
            <v>0.61224489795918369</v>
          </cell>
          <cell r="K116">
            <v>1</v>
          </cell>
          <cell r="L116">
            <v>0.97872340425531912</v>
          </cell>
          <cell r="M116">
            <v>0</v>
          </cell>
          <cell r="N116">
            <v>4.0816326530612242E-2</v>
          </cell>
          <cell r="O116">
            <v>4.0816326530612242E-2</v>
          </cell>
          <cell r="P116">
            <v>0.48979591836734693</v>
          </cell>
          <cell r="Q116">
            <v>0.24489795918367346</v>
          </cell>
          <cell r="R116">
            <v>0.26530612244897961</v>
          </cell>
          <cell r="S116">
            <v>0</v>
          </cell>
          <cell r="T116">
            <v>8.1632653061224483E-2</v>
          </cell>
          <cell r="U116">
            <v>2.0408163265306121E-2</v>
          </cell>
          <cell r="V116">
            <v>0.16326530612244897</v>
          </cell>
          <cell r="W116">
            <v>33</v>
          </cell>
          <cell r="X116">
            <v>20</v>
          </cell>
          <cell r="Y116">
            <v>0.60606060606060608</v>
          </cell>
          <cell r="Z116">
            <v>1</v>
          </cell>
          <cell r="AA116">
            <v>0.97872340425531912</v>
          </cell>
          <cell r="AB116">
            <v>0</v>
          </cell>
          <cell r="AC116">
            <v>3.0303030303030304E-2</v>
          </cell>
          <cell r="AD116">
            <v>9.0909090909090912E-2</v>
          </cell>
          <cell r="AE116">
            <v>0.39393939393939392</v>
          </cell>
          <cell r="AF116">
            <v>0.33333333333333331</v>
          </cell>
          <cell r="AG116">
            <v>0.24242424242424243</v>
          </cell>
          <cell r="AH116">
            <v>3.0303030303030304E-2</v>
          </cell>
          <cell r="AI116">
            <v>0.12121212121212122</v>
          </cell>
          <cell r="AJ116">
            <v>0</v>
          </cell>
          <cell r="AK116">
            <v>9.0909090909090912E-2</v>
          </cell>
          <cell r="AL116">
            <v>82</v>
          </cell>
          <cell r="AM116">
            <v>30.705395582890688</v>
          </cell>
          <cell r="AN116">
            <v>0.60915275200989494</v>
          </cell>
          <cell r="AO116">
            <v>1</v>
          </cell>
          <cell r="AP116">
            <v>0.97872340425531912</v>
          </cell>
          <cell r="AQ116">
            <v>0</v>
          </cell>
          <cell r="AR116">
            <v>3.5559678416821269E-2</v>
          </cell>
          <cell r="AS116">
            <v>6.5862708719851573E-2</v>
          </cell>
          <cell r="AT116">
            <v>0.44186765615337043</v>
          </cell>
          <cell r="AU116">
            <v>0.28911564625850339</v>
          </cell>
          <cell r="AV116">
            <v>0.25386518243661105</v>
          </cell>
          <cell r="AW116">
            <v>1.5151515151515152E-2</v>
          </cell>
          <cell r="AX116">
            <v>0.10142238713667284</v>
          </cell>
          <cell r="AY116">
            <v>1.020408163265306E-2</v>
          </cell>
          <cell r="AZ116">
            <v>0.12708719851576994</v>
          </cell>
          <cell r="BA116">
            <v>82</v>
          </cell>
          <cell r="BB116">
            <v>39.335243209655495</v>
          </cell>
          <cell r="BC116">
            <v>0.61164539678658369</v>
          </cell>
          <cell r="BD116">
            <v>1</v>
          </cell>
          <cell r="BE116">
            <v>0.97872340425531912</v>
          </cell>
          <cell r="BF116">
            <v>0</v>
          </cell>
          <cell r="BG116">
            <v>3.9797174537192323E-2</v>
          </cell>
          <cell r="BH116">
            <v>4.5672286028671849E-2</v>
          </cell>
          <cell r="BI116">
            <v>0.48050365019204772</v>
          </cell>
          <cell r="BJ116">
            <v>0.25347082595185277</v>
          </cell>
          <cell r="BK116">
            <v>0.26308796811035978</v>
          </cell>
          <cell r="BL116">
            <v>2.9375557457397617E-3</v>
          </cell>
          <cell r="BM116">
            <v>8.5469460565864172E-2</v>
          </cell>
          <cell r="BN116">
            <v>1.842980939572628E-2</v>
          </cell>
          <cell r="BO116">
            <v>0.15625114240302954</v>
          </cell>
          <cell r="BP116">
            <v>80</v>
          </cell>
          <cell r="BQ116">
            <v>47</v>
          </cell>
          <cell r="BR116">
            <v>45</v>
          </cell>
          <cell r="BS116">
            <v>0.95744680851063835</v>
          </cell>
          <cell r="BT116">
            <v>33</v>
          </cell>
          <cell r="BU116">
            <v>32</v>
          </cell>
          <cell r="BV116">
            <v>0.96969696969696972</v>
          </cell>
          <cell r="BW116">
            <v>80</v>
          </cell>
          <cell r="BX116">
            <v>77</v>
          </cell>
          <cell r="BY116">
            <v>0.96250000000000002</v>
          </cell>
          <cell r="BZ116">
            <v>0.96357188910380409</v>
          </cell>
          <cell r="CA116">
            <v>9.6939339609412131E-2</v>
          </cell>
          <cell r="CB116">
            <v>0.95863433104615015</v>
          </cell>
          <cell r="CC116">
            <v>45</v>
          </cell>
          <cell r="CD116">
            <v>40</v>
          </cell>
          <cell r="CE116">
            <v>0.88888888888888884</v>
          </cell>
          <cell r="CF116">
            <v>30</v>
          </cell>
          <cell r="CG116">
            <v>23</v>
          </cell>
          <cell r="CH116">
            <v>0.76666666666666672</v>
          </cell>
          <cell r="CI116">
            <v>75</v>
          </cell>
          <cell r="CJ116">
            <v>63</v>
          </cell>
          <cell r="CK116">
            <v>0.84</v>
          </cell>
          <cell r="CL116">
            <v>0.82777777777777772</v>
          </cell>
          <cell r="CM116">
            <v>0.87704074738107185</v>
          </cell>
        </row>
        <row r="117">
          <cell r="A117" t="str">
            <v>Rwanda_22</v>
          </cell>
          <cell r="B117" t="str">
            <v>Rwa</v>
          </cell>
          <cell r="C117">
            <v>220</v>
          </cell>
          <cell r="D117">
            <v>175.5</v>
          </cell>
          <cell r="E117">
            <v>228</v>
          </cell>
          <cell r="F117">
            <v>201.75</v>
          </cell>
          <cell r="G117">
            <v>222.75</v>
          </cell>
          <cell r="H117">
            <v>12</v>
          </cell>
          <cell r="I117">
            <v>40.898630136986306</v>
          </cell>
          <cell r="J117">
            <v>0.83333333333333337</v>
          </cell>
          <cell r="K117">
            <v>0.91666666666666663</v>
          </cell>
          <cell r="L117">
            <v>0.91836734693877553</v>
          </cell>
          <cell r="M117">
            <v>0</v>
          </cell>
          <cell r="N117">
            <v>0</v>
          </cell>
          <cell r="O117">
            <v>0.16666666666666666</v>
          </cell>
          <cell r="P117">
            <v>8.3333333333333329E-2</v>
          </cell>
          <cell r="Q117">
            <v>0.25</v>
          </cell>
          <cell r="R117">
            <v>0.5</v>
          </cell>
          <cell r="S117">
            <v>0.16666666666666666</v>
          </cell>
          <cell r="T117">
            <v>0.41666666666666669</v>
          </cell>
          <cell r="U117">
            <v>8.3333333333333329E-2</v>
          </cell>
          <cell r="V117">
            <v>0.25</v>
          </cell>
          <cell r="W117">
            <v>49</v>
          </cell>
          <cell r="X117">
            <v>32</v>
          </cell>
          <cell r="Y117">
            <v>0.65306122448979587</v>
          </cell>
          <cell r="Z117">
            <v>0.97959183673469385</v>
          </cell>
          <cell r="AA117">
            <v>1</v>
          </cell>
          <cell r="AB117">
            <v>0</v>
          </cell>
          <cell r="AC117">
            <v>0.10204081632653061</v>
          </cell>
          <cell r="AD117">
            <v>0.2857142857142857</v>
          </cell>
          <cell r="AE117">
            <v>0.32653061224489793</v>
          </cell>
          <cell r="AF117">
            <v>0.20408163265306123</v>
          </cell>
          <cell r="AG117">
            <v>0.42857142857142855</v>
          </cell>
          <cell r="AH117">
            <v>2.0408163265306121E-2</v>
          </cell>
          <cell r="AI117">
            <v>0.34693877551020408</v>
          </cell>
          <cell r="AJ117">
            <v>2.0408163265306121E-2</v>
          </cell>
          <cell r="AK117">
            <v>0.22448979591836735</v>
          </cell>
          <cell r="AL117">
            <v>61</v>
          </cell>
          <cell r="AM117">
            <v>36.449315068493149</v>
          </cell>
          <cell r="AN117">
            <v>0.74319727891156462</v>
          </cell>
          <cell r="AO117">
            <v>0.9481292517006803</v>
          </cell>
          <cell r="AP117">
            <v>0.95918367346938771</v>
          </cell>
          <cell r="AQ117">
            <v>0</v>
          </cell>
          <cell r="AR117">
            <v>5.1020408163265307E-2</v>
          </cell>
          <cell r="AS117">
            <v>0.22619047619047616</v>
          </cell>
          <cell r="AT117">
            <v>0.20493197278911562</v>
          </cell>
          <cell r="AU117">
            <v>0.22704081632653061</v>
          </cell>
          <cell r="AV117">
            <v>0.4642857142857143</v>
          </cell>
          <cell r="AW117">
            <v>9.3537414965986387E-2</v>
          </cell>
          <cell r="AX117">
            <v>0.38180272108843538</v>
          </cell>
          <cell r="AY117">
            <v>5.1870748299319723E-2</v>
          </cell>
          <cell r="AZ117">
            <v>0.23724489795918369</v>
          </cell>
          <cell r="BA117">
            <v>61</v>
          </cell>
          <cell r="BB117">
            <v>32.88986301369863</v>
          </cell>
          <cell r="BC117">
            <v>0.67108843537414953</v>
          </cell>
          <cell r="BD117">
            <v>0.97329931972789119</v>
          </cell>
          <cell r="BE117">
            <v>0.99183673469387756</v>
          </cell>
          <cell r="BF117">
            <v>0</v>
          </cell>
          <cell r="BG117">
            <v>9.1836734693877556E-2</v>
          </cell>
          <cell r="BH117">
            <v>0.27380952380952378</v>
          </cell>
          <cell r="BI117">
            <v>0.30221088435374144</v>
          </cell>
          <cell r="BJ117">
            <v>0.20867346938775511</v>
          </cell>
          <cell r="BK117">
            <v>0.43571428571428567</v>
          </cell>
          <cell r="BL117">
            <v>3.5034013605442171E-2</v>
          </cell>
          <cell r="BM117">
            <v>0.35391156462585038</v>
          </cell>
          <cell r="BN117">
            <v>2.670068027210884E-2</v>
          </cell>
          <cell r="BO117">
            <v>0.22704081632653061</v>
          </cell>
          <cell r="BP117">
            <v>61</v>
          </cell>
          <cell r="BQ117">
            <v>12</v>
          </cell>
          <cell r="BR117">
            <v>11</v>
          </cell>
          <cell r="BS117">
            <v>0.91666666666666663</v>
          </cell>
          <cell r="BT117">
            <v>49</v>
          </cell>
          <cell r="BU117">
            <v>47</v>
          </cell>
          <cell r="BV117">
            <v>0.95918367346938771</v>
          </cell>
          <cell r="BW117">
            <v>61</v>
          </cell>
          <cell r="BX117">
            <v>58</v>
          </cell>
          <cell r="BY117">
            <v>0.95081967213114749</v>
          </cell>
          <cell r="BZ117">
            <v>0.93792517006802711</v>
          </cell>
          <cell r="CA117">
            <v>0.9</v>
          </cell>
          <cell r="CB117">
            <v>0.95493197278911568</v>
          </cell>
          <cell r="CC117">
            <v>11</v>
          </cell>
          <cell r="CD117">
            <v>10</v>
          </cell>
          <cell r="CE117">
            <v>0.90909090909090906</v>
          </cell>
          <cell r="CF117">
            <v>46</v>
          </cell>
          <cell r="CG117">
            <v>36</v>
          </cell>
          <cell r="CH117">
            <v>0.78260869565217395</v>
          </cell>
          <cell r="CI117">
            <v>57</v>
          </cell>
          <cell r="CJ117">
            <v>46</v>
          </cell>
          <cell r="CK117">
            <v>0.80701754385964908</v>
          </cell>
          <cell r="CL117">
            <v>0.8458498023715415</v>
          </cell>
          <cell r="CM117">
            <v>0.7952569169960475</v>
          </cell>
        </row>
        <row r="118">
          <cell r="A118" t="str">
            <v>Rwanda_23</v>
          </cell>
          <cell r="B118" t="str">
            <v>Rwa</v>
          </cell>
          <cell r="C118">
            <v>179</v>
          </cell>
          <cell r="D118">
            <v>179</v>
          </cell>
          <cell r="E118">
            <v>189.5</v>
          </cell>
          <cell r="F118">
            <v>184.25</v>
          </cell>
          <cell r="G118">
            <v>182.36003451519429</v>
          </cell>
          <cell r="H118">
            <v>47</v>
          </cell>
          <cell r="I118">
            <v>44.833925969105216</v>
          </cell>
          <cell r="J118">
            <v>0.65957446808510634</v>
          </cell>
          <cell r="K118">
            <v>0.87234042553191493</v>
          </cell>
          <cell r="L118">
            <v>0.92</v>
          </cell>
          <cell r="M118">
            <v>0</v>
          </cell>
          <cell r="N118">
            <v>0.10638297872340426</v>
          </cell>
          <cell r="O118">
            <v>0.1276595744680851</v>
          </cell>
          <cell r="P118">
            <v>0.21276595744680851</v>
          </cell>
          <cell r="Q118">
            <v>0.36170212765957449</v>
          </cell>
          <cell r="R118">
            <v>0.42553191489361702</v>
          </cell>
          <cell r="S118">
            <v>0</v>
          </cell>
          <cell r="T118">
            <v>0.2978723404255319</v>
          </cell>
          <cell r="U118">
            <v>0.14893617021276595</v>
          </cell>
          <cell r="V118">
            <v>0.57446808510638303</v>
          </cell>
          <cell r="W118">
            <v>47</v>
          </cell>
          <cell r="X118">
            <v>23</v>
          </cell>
          <cell r="Y118">
            <v>0.48936170212765956</v>
          </cell>
          <cell r="Z118">
            <v>0.97872340425531912</v>
          </cell>
          <cell r="AA118">
            <v>1</v>
          </cell>
          <cell r="AB118">
            <v>0</v>
          </cell>
          <cell r="AC118">
            <v>0.10638297872340426</v>
          </cell>
          <cell r="AD118">
            <v>0.10638297872340426</v>
          </cell>
          <cell r="AE118">
            <v>0.21276595744680851</v>
          </cell>
          <cell r="AF118">
            <v>0.25531914893617019</v>
          </cell>
          <cell r="AG118">
            <v>0.44680851063829785</v>
          </cell>
          <cell r="AH118">
            <v>6.3829787234042548E-2</v>
          </cell>
          <cell r="AI118">
            <v>0.25531914893617019</v>
          </cell>
          <cell r="AJ118">
            <v>6.3829787234042548E-2</v>
          </cell>
          <cell r="AK118">
            <v>0.38297872340425532</v>
          </cell>
          <cell r="AL118">
            <v>94</v>
          </cell>
          <cell r="AM118">
            <v>33.916962984552612</v>
          </cell>
          <cell r="AN118">
            <v>0.57446808510638292</v>
          </cell>
          <cell r="AO118">
            <v>0.92553191489361697</v>
          </cell>
          <cell r="AP118">
            <v>0.96</v>
          </cell>
          <cell r="AQ118">
            <v>0</v>
          </cell>
          <cell r="AR118">
            <v>0.10638297872340426</v>
          </cell>
          <cell r="AS118">
            <v>0.11702127659574468</v>
          </cell>
          <cell r="AT118">
            <v>0.21276595744680851</v>
          </cell>
          <cell r="AU118">
            <v>0.30851063829787234</v>
          </cell>
          <cell r="AV118">
            <v>0.43617021276595747</v>
          </cell>
          <cell r="AW118">
            <v>3.1914893617021274E-2</v>
          </cell>
          <cell r="AX118">
            <v>0.27659574468085102</v>
          </cell>
          <cell r="AY118">
            <v>0.10638297872340424</v>
          </cell>
          <cell r="AZ118">
            <v>0.47872340425531917</v>
          </cell>
          <cell r="BA118">
            <v>94</v>
          </cell>
          <cell r="BB118">
            <v>37.846997887353758</v>
          </cell>
          <cell r="BC118">
            <v>0.60510582346189612</v>
          </cell>
          <cell r="BD118">
            <v>0.90638332842142133</v>
          </cell>
          <cell r="BE118">
            <v>0.94560026297290889</v>
          </cell>
          <cell r="BF118">
            <v>0</v>
          </cell>
          <cell r="BG118">
            <v>0.10638297872340426</v>
          </cell>
          <cell r="BH118">
            <v>0.12085099389018382</v>
          </cell>
          <cell r="BI118">
            <v>0.21276595744680851</v>
          </cell>
          <cell r="BJ118">
            <v>0.32765922477006804</v>
          </cell>
          <cell r="BK118">
            <v>0.43234049547151832</v>
          </cell>
          <cell r="BL118">
            <v>2.0425741733703845E-2</v>
          </cell>
          <cell r="BM118">
            <v>0.28425517926972932</v>
          </cell>
          <cell r="BN118">
            <v>0.12170184790116081</v>
          </cell>
          <cell r="BO118">
            <v>0.51319085990527147</v>
          </cell>
          <cell r="BP118">
            <v>91</v>
          </cell>
          <cell r="BQ118">
            <v>45</v>
          </cell>
          <cell r="BR118">
            <v>43</v>
          </cell>
          <cell r="BS118">
            <v>0.9555555555555556</v>
          </cell>
          <cell r="BT118">
            <v>46</v>
          </cell>
          <cell r="BU118">
            <v>39</v>
          </cell>
          <cell r="BV118">
            <v>0.84782608695652173</v>
          </cell>
          <cell r="BW118">
            <v>91</v>
          </cell>
          <cell r="BX118">
            <v>82</v>
          </cell>
          <cell r="BY118">
            <v>0.90109890109890112</v>
          </cell>
          <cell r="BZ118">
            <v>0.90169082125603861</v>
          </cell>
          <cell r="CA118">
            <v>0.32000328716136028</v>
          </cell>
          <cell r="CB118">
            <v>0.92108177147971826</v>
          </cell>
          <cell r="CC118">
            <v>38</v>
          </cell>
          <cell r="CD118">
            <v>35</v>
          </cell>
          <cell r="CE118">
            <v>0.92105263157894735</v>
          </cell>
          <cell r="CF118">
            <v>38</v>
          </cell>
          <cell r="CG118">
            <v>33</v>
          </cell>
          <cell r="CH118">
            <v>0.86842105263157898</v>
          </cell>
          <cell r="CI118">
            <v>76</v>
          </cell>
          <cell r="CJ118">
            <v>68</v>
          </cell>
          <cell r="CK118">
            <v>0.89473684210526316</v>
          </cell>
          <cell r="CL118">
            <v>0.89473684210526316</v>
          </cell>
          <cell r="CM118">
            <v>0.90421035330729682</v>
          </cell>
        </row>
        <row r="119">
          <cell r="A119" t="str">
            <v>Rwanda_24</v>
          </cell>
          <cell r="B119" t="str">
            <v>Rwa</v>
          </cell>
          <cell r="C119">
            <v>195</v>
          </cell>
          <cell r="D119">
            <v>152</v>
          </cell>
          <cell r="E119">
            <v>262</v>
          </cell>
          <cell r="F119">
            <v>207</v>
          </cell>
          <cell r="G119">
            <v>160.34923727339472</v>
          </cell>
          <cell r="H119">
            <v>49</v>
          </cell>
          <cell r="I119">
            <v>40.293374336035782</v>
          </cell>
          <cell r="J119">
            <v>0.69387755102040816</v>
          </cell>
          <cell r="K119">
            <v>1</v>
          </cell>
          <cell r="L119">
            <v>0.92</v>
          </cell>
          <cell r="M119">
            <v>0</v>
          </cell>
          <cell r="N119">
            <v>0.12244897959183673</v>
          </cell>
          <cell r="O119">
            <v>8.1632653061224483E-2</v>
          </cell>
          <cell r="P119">
            <v>0.12244897959183673</v>
          </cell>
          <cell r="Q119">
            <v>0.2857142857142857</v>
          </cell>
          <cell r="R119">
            <v>0.51020408163265307</v>
          </cell>
          <cell r="S119">
            <v>6.1224489795918366E-2</v>
          </cell>
          <cell r="T119">
            <v>0.36734693877551022</v>
          </cell>
          <cell r="U119">
            <v>8.1632653061224483E-2</v>
          </cell>
          <cell r="V119">
            <v>0.42857142857142855</v>
          </cell>
          <cell r="W119">
            <v>51</v>
          </cell>
          <cell r="X119">
            <v>37</v>
          </cell>
          <cell r="Y119">
            <v>0.72549019607843135</v>
          </cell>
          <cell r="Z119">
            <v>0.98039215686274506</v>
          </cell>
          <cell r="AA119">
            <v>0.98</v>
          </cell>
          <cell r="AB119">
            <v>0</v>
          </cell>
          <cell r="AC119">
            <v>5.8823529411764705E-2</v>
          </cell>
          <cell r="AD119">
            <v>0.25490196078431371</v>
          </cell>
          <cell r="AE119">
            <v>0.31372549019607843</v>
          </cell>
          <cell r="AF119">
            <v>0.39215686274509803</v>
          </cell>
          <cell r="AG119">
            <v>0.17647058823529413</v>
          </cell>
          <cell r="AH119">
            <v>0.11764705882352941</v>
          </cell>
          <cell r="AI119">
            <v>0.33333333333333331</v>
          </cell>
          <cell r="AJ119">
            <v>1.9607843137254902E-2</v>
          </cell>
          <cell r="AK119">
            <v>0.15686274509803921</v>
          </cell>
          <cell r="AL119">
            <v>100</v>
          </cell>
          <cell r="AM119">
            <v>38.646687168017891</v>
          </cell>
          <cell r="AN119">
            <v>0.70968387354941975</v>
          </cell>
          <cell r="AO119">
            <v>0.99019607843137258</v>
          </cell>
          <cell r="AP119">
            <v>0.95</v>
          </cell>
          <cell r="AQ119">
            <v>0</v>
          </cell>
          <cell r="AR119">
            <v>9.0636254501800712E-2</v>
          </cell>
          <cell r="AS119">
            <v>0.16826730692276909</v>
          </cell>
          <cell r="AT119">
            <v>0.21808723489395759</v>
          </cell>
          <cell r="AU119">
            <v>0.33893557422969189</v>
          </cell>
          <cell r="AV119">
            <v>0.34333733493397361</v>
          </cell>
          <cell r="AW119">
            <v>8.9435774309723881E-2</v>
          </cell>
          <cell r="AX119">
            <v>0.35034013605442177</v>
          </cell>
          <cell r="AY119">
            <v>5.0620248099239692E-2</v>
          </cell>
          <cell r="AZ119">
            <v>0.29271708683473385</v>
          </cell>
          <cell r="BA119">
            <v>100</v>
          </cell>
          <cell r="BB119">
            <v>40.043400120020593</v>
          </cell>
          <cell r="BC119">
            <v>0.69627701896976313</v>
          </cell>
          <cell r="BD119">
            <v>0.9985117224111596</v>
          </cell>
          <cell r="BE119">
            <v>0.92455412942185167</v>
          </cell>
          <cell r="BF119">
            <v>0</v>
          </cell>
          <cell r="BG119">
            <v>0.11761967068110968</v>
          </cell>
          <cell r="BH119">
            <v>9.4784167264651012E-2</v>
          </cell>
          <cell r="BI119">
            <v>0.13696727933603506</v>
          </cell>
          <cell r="BJ119">
            <v>0.29379350691084793</v>
          </cell>
          <cell r="BK119">
            <v>0.48487298961034891</v>
          </cell>
          <cell r="BL119">
            <v>6.5507084490336709E-2</v>
          </cell>
          <cell r="BM119">
            <v>0.36476523275405237</v>
          </cell>
          <cell r="BN119">
            <v>7.6924836198566035E-2</v>
          </cell>
          <cell r="BO119">
            <v>0.40794815341178281</v>
          </cell>
          <cell r="BP119">
            <v>94</v>
          </cell>
          <cell r="BQ119">
            <v>45</v>
          </cell>
          <cell r="BR119">
            <v>42</v>
          </cell>
          <cell r="BS119">
            <v>0.93333333333333335</v>
          </cell>
          <cell r="BT119">
            <v>49</v>
          </cell>
          <cell r="BU119">
            <v>45</v>
          </cell>
          <cell r="BV119">
            <v>0.91836734693877553</v>
          </cell>
          <cell r="BW119">
            <v>94</v>
          </cell>
          <cell r="BX119">
            <v>87</v>
          </cell>
          <cell r="BY119">
            <v>0.92553191489361697</v>
          </cell>
          <cell r="BZ119">
            <v>0.92585034013605449</v>
          </cell>
          <cell r="CA119">
            <v>7.5902157030861159E-2</v>
          </cell>
          <cell r="CB119">
            <v>0.93219738268389196</v>
          </cell>
          <cell r="CC119">
            <v>41</v>
          </cell>
          <cell r="CD119">
            <v>38</v>
          </cell>
          <cell r="CE119">
            <v>0.92682926829268297</v>
          </cell>
          <cell r="CF119">
            <v>45</v>
          </cell>
          <cell r="CG119">
            <v>40</v>
          </cell>
          <cell r="CH119">
            <v>0.88888888888888884</v>
          </cell>
          <cell r="CI119">
            <v>86</v>
          </cell>
          <cell r="CJ119">
            <v>78</v>
          </cell>
          <cell r="CK119">
            <v>0.90697674418604646</v>
          </cell>
          <cell r="CL119">
            <v>0.90785907859078585</v>
          </cell>
          <cell r="CM119">
            <v>0.92394951165736583</v>
          </cell>
        </row>
        <row r="120">
          <cell r="A120" t="str">
            <v>RWANDA_25</v>
          </cell>
          <cell r="B120" t="str">
            <v>RWA</v>
          </cell>
          <cell r="C120">
            <v>168</v>
          </cell>
          <cell r="D120">
            <v>145.5</v>
          </cell>
          <cell r="E120">
            <v>186</v>
          </cell>
          <cell r="F120">
            <v>165.75</v>
          </cell>
          <cell r="G120">
            <v>162.56261110647188</v>
          </cell>
          <cell r="H120">
            <v>50</v>
          </cell>
          <cell r="I120">
            <v>47.448931506849306</v>
          </cell>
          <cell r="J120">
            <v>0.66</v>
          </cell>
          <cell r="K120">
            <v>0.9</v>
          </cell>
          <cell r="L120" t="str">
            <v/>
          </cell>
          <cell r="M120">
            <v>0</v>
          </cell>
          <cell r="N120">
            <v>0.06</v>
          </cell>
          <cell r="O120">
            <v>0.24</v>
          </cell>
          <cell r="P120">
            <v>0.16</v>
          </cell>
          <cell r="Q120">
            <v>0.18</v>
          </cell>
          <cell r="R120">
            <v>0.48</v>
          </cell>
          <cell r="S120">
            <v>0.16</v>
          </cell>
          <cell r="T120">
            <v>0.42</v>
          </cell>
          <cell r="U120">
            <v>0.14000000000000001</v>
          </cell>
          <cell r="V120">
            <v>0.38</v>
          </cell>
          <cell r="W120">
            <v>50</v>
          </cell>
          <cell r="X120">
            <v>27</v>
          </cell>
          <cell r="Y120">
            <v>0.54</v>
          </cell>
          <cell r="Z120">
            <v>0.96</v>
          </cell>
          <cell r="AA120">
            <v>0.98</v>
          </cell>
          <cell r="AB120">
            <v>0</v>
          </cell>
          <cell r="AC120">
            <v>0.12</v>
          </cell>
          <cell r="AD120">
            <v>0.18</v>
          </cell>
          <cell r="AE120">
            <v>0.57999999999999996</v>
          </cell>
          <cell r="AF120">
            <v>0.04</v>
          </cell>
          <cell r="AG120">
            <v>0.3</v>
          </cell>
          <cell r="AH120">
            <v>0.04</v>
          </cell>
          <cell r="AI120" t="str">
            <v/>
          </cell>
          <cell r="AJ120" t="str">
            <v/>
          </cell>
          <cell r="AK120" t="str">
            <v/>
          </cell>
          <cell r="AL120">
            <v>100</v>
          </cell>
          <cell r="AM120">
            <v>37.224465753424653</v>
          </cell>
          <cell r="AN120">
            <v>0.60000000000000009</v>
          </cell>
          <cell r="AO120">
            <v>0.92999999999999994</v>
          </cell>
          <cell r="AP120">
            <v>0.98</v>
          </cell>
          <cell r="AQ120">
            <v>0</v>
          </cell>
          <cell r="AR120">
            <v>0.09</v>
          </cell>
          <cell r="AS120">
            <v>0.21</v>
          </cell>
          <cell r="AT120">
            <v>0.37</v>
          </cell>
          <cell r="AU120">
            <v>0.11</v>
          </cell>
          <cell r="AV120">
            <v>0.39</v>
          </cell>
          <cell r="AW120">
            <v>0.1</v>
          </cell>
          <cell r="AX120">
            <v>0.42</v>
          </cell>
          <cell r="AY120">
            <v>0.14000000000000001</v>
          </cell>
          <cell r="AZ120">
            <v>0.38</v>
          </cell>
          <cell r="BA120">
            <v>100</v>
          </cell>
          <cell r="BB120">
            <v>38.833816300818434</v>
          </cell>
          <cell r="BC120">
            <v>0.60944411524008324</v>
          </cell>
          <cell r="BD120">
            <v>0.92527794237995842</v>
          </cell>
          <cell r="BE120">
            <v>0.98</v>
          </cell>
          <cell r="BF120">
            <v>0</v>
          </cell>
          <cell r="BG120">
            <v>8.5277942379958366E-2</v>
          </cell>
          <cell r="BH120">
            <v>0.2147220576200416</v>
          </cell>
          <cell r="BI120">
            <v>0.33694559665970863</v>
          </cell>
          <cell r="BJ120">
            <v>0.12101813444676376</v>
          </cell>
          <cell r="BK120">
            <v>0.40416617286012479</v>
          </cell>
          <cell r="BL120">
            <v>0.10944411524008323</v>
          </cell>
          <cell r="BM120">
            <v>0.42</v>
          </cell>
          <cell r="BN120">
            <v>0.14000000000000001</v>
          </cell>
          <cell r="BO120">
            <v>0.38</v>
          </cell>
          <cell r="BP120">
            <v>100</v>
          </cell>
          <cell r="BQ120">
            <v>50</v>
          </cell>
          <cell r="BR120">
            <v>50</v>
          </cell>
          <cell r="BS120">
            <v>1</v>
          </cell>
          <cell r="BT120">
            <v>50</v>
          </cell>
          <cell r="BU120">
            <v>48</v>
          </cell>
          <cell r="BV120">
            <v>0.96</v>
          </cell>
          <cell r="BW120">
            <v>100</v>
          </cell>
          <cell r="BX120">
            <v>98</v>
          </cell>
          <cell r="BY120">
            <v>0.98</v>
          </cell>
          <cell r="BZ120">
            <v>0.98</v>
          </cell>
          <cell r="CA120">
            <v>0.42129903966597299</v>
          </cell>
          <cell r="CB120">
            <v>0.98314803841336107</v>
          </cell>
          <cell r="CC120">
            <v>42</v>
          </cell>
          <cell r="CD120">
            <v>39</v>
          </cell>
          <cell r="CE120">
            <v>0.9285714285714286</v>
          </cell>
          <cell r="CF120">
            <v>35</v>
          </cell>
          <cell r="CG120">
            <v>27</v>
          </cell>
          <cell r="CH120">
            <v>0.77142857142857146</v>
          </cell>
          <cell r="CI120">
            <v>77</v>
          </cell>
          <cell r="CJ120">
            <v>66</v>
          </cell>
          <cell r="CK120">
            <v>0.8571428571428571</v>
          </cell>
          <cell r="CL120">
            <v>0.85000000000000009</v>
          </cell>
          <cell r="CM120">
            <v>0.86236729376677568</v>
          </cell>
        </row>
        <row r="121">
          <cell r="A121" t="str">
            <v>Rwanda_26</v>
          </cell>
          <cell r="B121" t="str">
            <v>Rwa</v>
          </cell>
          <cell r="C121">
            <v>216</v>
          </cell>
          <cell r="D121">
            <v>176.5</v>
          </cell>
          <cell r="E121">
            <v>262</v>
          </cell>
          <cell r="F121">
            <v>219.25</v>
          </cell>
          <cell r="G121">
            <v>212.12765774301278</v>
          </cell>
          <cell r="H121">
            <v>50</v>
          </cell>
          <cell r="I121">
            <v>40.604986301369856</v>
          </cell>
          <cell r="J121">
            <v>0.66</v>
          </cell>
          <cell r="K121">
            <v>0.96</v>
          </cell>
          <cell r="L121">
            <v>0.97058823529411764</v>
          </cell>
          <cell r="M121">
            <v>0</v>
          </cell>
          <cell r="N121">
            <v>0.04</v>
          </cell>
          <cell r="O121">
            <v>0.06</v>
          </cell>
          <cell r="P121">
            <v>0.46</v>
          </cell>
          <cell r="Q121">
            <v>0.2</v>
          </cell>
          <cell r="R121">
            <v>0.26</v>
          </cell>
          <cell r="S121">
            <v>0.06</v>
          </cell>
          <cell r="T121">
            <v>0.16</v>
          </cell>
          <cell r="U121">
            <v>0.02</v>
          </cell>
          <cell r="V121">
            <v>0.54</v>
          </cell>
          <cell r="W121">
            <v>50</v>
          </cell>
          <cell r="X121">
            <v>23</v>
          </cell>
          <cell r="Y121">
            <v>0.46</v>
          </cell>
          <cell r="Z121">
            <v>1</v>
          </cell>
          <cell r="AA121">
            <v>1</v>
          </cell>
          <cell r="AB121">
            <v>0</v>
          </cell>
          <cell r="AC121">
            <v>0.04</v>
          </cell>
          <cell r="AD121">
            <v>0.02</v>
          </cell>
          <cell r="AE121">
            <v>0.44</v>
          </cell>
          <cell r="AF121">
            <v>0.26</v>
          </cell>
          <cell r="AG121">
            <v>0.24</v>
          </cell>
          <cell r="AH121">
            <v>0.06</v>
          </cell>
          <cell r="AI121">
            <v>0.12</v>
          </cell>
          <cell r="AJ121">
            <v>0.02</v>
          </cell>
          <cell r="AK121">
            <v>0.26</v>
          </cell>
          <cell r="AL121">
            <v>100</v>
          </cell>
          <cell r="AM121">
            <v>31.802493150684928</v>
          </cell>
          <cell r="AN121">
            <v>0.56000000000000005</v>
          </cell>
          <cell r="AO121">
            <v>0.98</v>
          </cell>
          <cell r="AP121">
            <v>0.98529411764705888</v>
          </cell>
          <cell r="AQ121">
            <v>0</v>
          </cell>
          <cell r="AR121">
            <v>0.04</v>
          </cell>
          <cell r="AS121">
            <v>0.04</v>
          </cell>
          <cell r="AT121">
            <v>0.45</v>
          </cell>
          <cell r="AU121">
            <v>0.23</v>
          </cell>
          <cell r="AV121">
            <v>0.25</v>
          </cell>
          <cell r="AW121">
            <v>0.06</v>
          </cell>
          <cell r="AX121">
            <v>0.14000000000000001</v>
          </cell>
          <cell r="AY121">
            <v>0.02</v>
          </cell>
          <cell r="AZ121">
            <v>0.4</v>
          </cell>
          <cell r="BA121">
            <v>100</v>
          </cell>
          <cell r="BB121">
            <v>33.269028096508634</v>
          </cell>
          <cell r="BC121">
            <v>0.5766604497239467</v>
          </cell>
          <cell r="BD121">
            <v>0.9766679100552107</v>
          </cell>
          <cell r="BE121">
            <v>0.98284405151118426</v>
          </cell>
          <cell r="BF121">
            <v>0</v>
          </cell>
          <cell r="BG121">
            <v>0.04</v>
          </cell>
          <cell r="BH121">
            <v>4.3332089944789334E-2</v>
          </cell>
          <cell r="BI121">
            <v>0.45166604497239471</v>
          </cell>
          <cell r="BJ121">
            <v>0.225001865082816</v>
          </cell>
          <cell r="BK121">
            <v>0.25166604497239464</v>
          </cell>
          <cell r="BL121">
            <v>0.06</v>
          </cell>
          <cell r="BM121">
            <v>0.14333208994478933</v>
          </cell>
          <cell r="BN121">
            <v>0.02</v>
          </cell>
          <cell r="BO121">
            <v>0.42332462961352535</v>
          </cell>
          <cell r="BP121">
            <v>99</v>
          </cell>
          <cell r="BQ121">
            <v>50</v>
          </cell>
          <cell r="BR121">
            <v>48</v>
          </cell>
          <cell r="BS121">
            <v>0.96</v>
          </cell>
          <cell r="BT121">
            <v>49</v>
          </cell>
          <cell r="BU121">
            <v>48</v>
          </cell>
          <cell r="BV121">
            <v>0.97959183673469385</v>
          </cell>
          <cell r="BW121">
            <v>99</v>
          </cell>
          <cell r="BX121">
            <v>96</v>
          </cell>
          <cell r="BY121">
            <v>0.96969696969696972</v>
          </cell>
          <cell r="BZ121">
            <v>0.96979591836734691</v>
          </cell>
          <cell r="CA121">
            <v>0.41669775138026671</v>
          </cell>
          <cell r="CB121">
            <v>0.96816387431275619</v>
          </cell>
          <cell r="CC121">
            <v>47</v>
          </cell>
          <cell r="CD121">
            <v>43</v>
          </cell>
          <cell r="CE121">
            <v>0.91489361702127658</v>
          </cell>
          <cell r="CF121">
            <v>43</v>
          </cell>
          <cell r="CG121">
            <v>36</v>
          </cell>
          <cell r="CH121">
            <v>0.83720930232558144</v>
          </cell>
          <cell r="CI121">
            <v>90</v>
          </cell>
          <cell r="CJ121">
            <v>79</v>
          </cell>
          <cell r="CK121">
            <v>0.87777777777777777</v>
          </cell>
          <cell r="CL121">
            <v>0.87605145967342901</v>
          </cell>
          <cell r="CM121">
            <v>0.88252273777006329</v>
          </cell>
        </row>
        <row r="122">
          <cell r="A122" t="str">
            <v>Rwanda_27</v>
          </cell>
          <cell r="B122" t="str">
            <v>Rwa</v>
          </cell>
          <cell r="C122">
            <v>224</v>
          </cell>
          <cell r="D122" t="str">
            <v/>
          </cell>
          <cell r="E122">
            <v>224</v>
          </cell>
          <cell r="F122">
            <v>224</v>
          </cell>
          <cell r="G122">
            <v>224</v>
          </cell>
          <cell r="H122">
            <v>0</v>
          </cell>
          <cell r="I122" t="str">
            <v/>
          </cell>
          <cell r="J122" t="str">
            <v/>
          </cell>
          <cell r="K122" t="str">
            <v/>
          </cell>
          <cell r="L122">
            <v>0.97959183673469385</v>
          </cell>
          <cell r="M122" t="str">
            <v/>
          </cell>
          <cell r="N122" t="str">
            <v/>
          </cell>
          <cell r="O122" t="str">
            <v/>
          </cell>
          <cell r="P122" t="str">
            <v/>
          </cell>
          <cell r="Q122" t="str">
            <v/>
          </cell>
          <cell r="R122" t="str">
            <v/>
          </cell>
          <cell r="S122" t="str">
            <v/>
          </cell>
          <cell r="T122" t="str">
            <v/>
          </cell>
          <cell r="U122" t="str">
            <v/>
          </cell>
          <cell r="V122" t="str">
            <v/>
          </cell>
          <cell r="W122">
            <v>50</v>
          </cell>
          <cell r="X122">
            <v>29</v>
          </cell>
          <cell r="Y122">
            <v>0.57999999999999996</v>
          </cell>
          <cell r="Z122">
            <v>0.98</v>
          </cell>
          <cell r="AA122">
            <v>1</v>
          </cell>
          <cell r="AB122">
            <v>0.02</v>
          </cell>
          <cell r="AC122">
            <v>0.06</v>
          </cell>
          <cell r="AD122">
            <v>0.1</v>
          </cell>
          <cell r="AE122">
            <v>0.24</v>
          </cell>
          <cell r="AF122">
            <v>0.44</v>
          </cell>
          <cell r="AG122">
            <v>0.3</v>
          </cell>
          <cell r="AH122">
            <v>0.02</v>
          </cell>
          <cell r="AI122">
            <v>0.2</v>
          </cell>
          <cell r="AJ122">
            <v>0</v>
          </cell>
          <cell r="AK122">
            <v>0.06</v>
          </cell>
          <cell r="AL122">
            <v>50</v>
          </cell>
          <cell r="AM122">
            <v>29</v>
          </cell>
          <cell r="AN122">
            <v>0.57999999999999996</v>
          </cell>
          <cell r="AO122">
            <v>0.98</v>
          </cell>
          <cell r="AP122">
            <v>0.98979591836734693</v>
          </cell>
          <cell r="AQ122">
            <v>0.02</v>
          </cell>
          <cell r="AR122">
            <v>0.06</v>
          </cell>
          <cell r="AS122">
            <v>0.1</v>
          </cell>
          <cell r="AT122">
            <v>0.24</v>
          </cell>
          <cell r="AU122">
            <v>0.44</v>
          </cell>
          <cell r="AV122">
            <v>0.3</v>
          </cell>
          <cell r="AW122">
            <v>0.02</v>
          </cell>
          <cell r="AX122">
            <v>0.2</v>
          </cell>
          <cell r="AY122">
            <v>0</v>
          </cell>
          <cell r="AZ122">
            <v>0.06</v>
          </cell>
          <cell r="BA122">
            <v>50</v>
          </cell>
          <cell r="BB122">
            <v>29</v>
          </cell>
          <cell r="BC122">
            <v>0.57999999999999996</v>
          </cell>
          <cell r="BD122">
            <v>0.98</v>
          </cell>
          <cell r="BE122">
            <v>0.99001340816961181</v>
          </cell>
          <cell r="BF122">
            <v>0.02</v>
          </cell>
          <cell r="BG122">
            <v>0.06</v>
          </cell>
          <cell r="BH122">
            <v>0.1</v>
          </cell>
          <cell r="BI122">
            <v>0.24</v>
          </cell>
          <cell r="BJ122">
            <v>0.44</v>
          </cell>
          <cell r="BK122">
            <v>0.3</v>
          </cell>
          <cell r="BL122">
            <v>0.02</v>
          </cell>
          <cell r="BM122">
            <v>0.2</v>
          </cell>
          <cell r="BN122">
            <v>0</v>
          </cell>
          <cell r="BO122">
            <v>0.06</v>
          </cell>
          <cell r="BP122">
            <v>48</v>
          </cell>
          <cell r="BQ122">
            <v>0</v>
          </cell>
          <cell r="BR122">
            <v>0</v>
          </cell>
          <cell r="BS122" t="str">
            <v/>
          </cell>
          <cell r="BT122">
            <v>48</v>
          </cell>
          <cell r="BU122">
            <v>46</v>
          </cell>
          <cell r="BV122">
            <v>0.95833333333333337</v>
          </cell>
          <cell r="BW122">
            <v>48</v>
          </cell>
          <cell r="BX122">
            <v>46</v>
          </cell>
          <cell r="BY122">
            <v>0.95833333333333337</v>
          </cell>
          <cell r="BZ122">
            <v>0.95833333333333337</v>
          </cell>
          <cell r="CA122">
            <v>0.51065700031097827</v>
          </cell>
          <cell r="CB122">
            <v>0.95833333333333337</v>
          </cell>
          <cell r="CC122">
            <v>0</v>
          </cell>
          <cell r="CD122">
            <v>0</v>
          </cell>
          <cell r="CE122" t="str">
            <v/>
          </cell>
          <cell r="CF122">
            <v>41</v>
          </cell>
          <cell r="CG122">
            <v>36</v>
          </cell>
          <cell r="CH122">
            <v>0.87804878048780488</v>
          </cell>
          <cell r="CI122">
            <v>41</v>
          </cell>
          <cell r="CJ122">
            <v>36</v>
          </cell>
          <cell r="CK122">
            <v>0.87804878048780488</v>
          </cell>
          <cell r="CL122">
            <v>0.87804878048780488</v>
          </cell>
          <cell r="CM122">
            <v>0.87804878048780488</v>
          </cell>
        </row>
        <row r="123">
          <cell r="A123" t="str">
            <v>Rwanda_28</v>
          </cell>
          <cell r="B123" t="str">
            <v>Rwa</v>
          </cell>
          <cell r="C123">
            <v>251.5</v>
          </cell>
          <cell r="D123">
            <v>238</v>
          </cell>
          <cell r="E123">
            <v>287</v>
          </cell>
          <cell r="F123">
            <v>262.5</v>
          </cell>
          <cell r="G123">
            <v>266.53183052291729</v>
          </cell>
          <cell r="H123">
            <v>34</v>
          </cell>
          <cell r="I123">
            <v>42.801853344077358</v>
          </cell>
          <cell r="J123">
            <v>0.55882352941176472</v>
          </cell>
          <cell r="K123">
            <v>1</v>
          </cell>
          <cell r="L123">
            <v>0.92307692307692313</v>
          </cell>
          <cell r="M123">
            <v>0</v>
          </cell>
          <cell r="N123">
            <v>5.8823529411764705E-2</v>
          </cell>
          <cell r="O123">
            <v>0.20588235294117646</v>
          </cell>
          <cell r="P123">
            <v>0.23529411764705882</v>
          </cell>
          <cell r="Q123">
            <v>0.29411764705882354</v>
          </cell>
          <cell r="R123">
            <v>0.44117647058823528</v>
          </cell>
          <cell r="S123">
            <v>2.9411764705882353E-2</v>
          </cell>
          <cell r="T123">
            <v>0.23529411764705882</v>
          </cell>
          <cell r="U123">
            <v>0</v>
          </cell>
          <cell r="V123">
            <v>0.17647058823529413</v>
          </cell>
          <cell r="W123">
            <v>37</v>
          </cell>
          <cell r="X123">
            <v>18</v>
          </cell>
          <cell r="Y123">
            <v>0.48648648648648651</v>
          </cell>
          <cell r="Z123">
            <v>1</v>
          </cell>
          <cell r="AA123">
            <v>0.94</v>
          </cell>
          <cell r="AB123">
            <v>0</v>
          </cell>
          <cell r="AC123">
            <v>2.7027027027027029E-2</v>
          </cell>
          <cell r="AD123">
            <v>0.13513513513513514</v>
          </cell>
          <cell r="AE123">
            <v>0.51351351351351349</v>
          </cell>
          <cell r="AF123">
            <v>0.35135135135135137</v>
          </cell>
          <cell r="AG123">
            <v>0.13513513513513514</v>
          </cell>
          <cell r="AH123">
            <v>0</v>
          </cell>
          <cell r="AI123">
            <v>0.16216216216216217</v>
          </cell>
          <cell r="AJ123">
            <v>0</v>
          </cell>
          <cell r="AK123">
            <v>0</v>
          </cell>
          <cell r="AL123">
            <v>71</v>
          </cell>
          <cell r="AM123">
            <v>30.400926672038679</v>
          </cell>
          <cell r="AN123">
            <v>0.52265500794912567</v>
          </cell>
          <cell r="AO123">
            <v>1</v>
          </cell>
          <cell r="AP123">
            <v>0.93153846153846154</v>
          </cell>
          <cell r="AQ123">
            <v>0</v>
          </cell>
          <cell r="AR123">
            <v>4.2925278219395867E-2</v>
          </cell>
          <cell r="AS123">
            <v>0.1705087440381558</v>
          </cell>
          <cell r="AT123">
            <v>0.37440381558028613</v>
          </cell>
          <cell r="AU123">
            <v>0.32273449920508746</v>
          </cell>
          <cell r="AV123">
            <v>0.28815580286168518</v>
          </cell>
          <cell r="AW123">
            <v>1.4705882352941176E-2</v>
          </cell>
          <cell r="AX123">
            <v>0.1987281399046105</v>
          </cell>
          <cell r="AY123">
            <v>0</v>
          </cell>
          <cell r="AZ123">
            <v>8.8235294117647065E-2</v>
          </cell>
          <cell r="BA123">
            <v>71</v>
          </cell>
          <cell r="BB123">
            <v>28.360174236578096</v>
          </cell>
          <cell r="BC123">
            <v>0.51670295289598855</v>
          </cell>
          <cell r="BD123">
            <v>1</v>
          </cell>
          <cell r="BE123">
            <v>0.93293093047887254</v>
          </cell>
          <cell r="BF123">
            <v>0</v>
          </cell>
          <cell r="BG123">
            <v>4.0308990283951032E-2</v>
          </cell>
          <cell r="BH123">
            <v>0.16468750338179106</v>
          </cell>
          <cell r="BI123">
            <v>0.39729633501542844</v>
          </cell>
          <cell r="BJ123">
            <v>0.32744381748888818</v>
          </cell>
          <cell r="BK123">
            <v>0.26297403148302873</v>
          </cell>
          <cell r="BL123">
            <v>1.2285816012654709E-2</v>
          </cell>
          <cell r="BM123">
            <v>0.19271067765308739</v>
          </cell>
          <cell r="BN123">
            <v>0</v>
          </cell>
          <cell r="BO123">
            <v>7.3714896075928266E-2</v>
          </cell>
          <cell r="BP123">
            <v>71</v>
          </cell>
          <cell r="BQ123">
            <v>34</v>
          </cell>
          <cell r="BR123">
            <v>34</v>
          </cell>
          <cell r="BS123">
            <v>1</v>
          </cell>
          <cell r="BT123">
            <v>37</v>
          </cell>
          <cell r="BU123">
            <v>32</v>
          </cell>
          <cell r="BV123">
            <v>0.86486486486486491</v>
          </cell>
          <cell r="BW123">
            <v>71</v>
          </cell>
          <cell r="BX123">
            <v>66</v>
          </cell>
          <cell r="BY123">
            <v>0.92957746478873238</v>
          </cell>
          <cell r="BZ123">
            <v>0.93243243243243246</v>
          </cell>
          <cell r="CA123">
            <v>0.58228225556973989</v>
          </cell>
          <cell r="CB123">
            <v>0.9213132087067919</v>
          </cell>
          <cell r="CC123">
            <v>33</v>
          </cell>
          <cell r="CD123">
            <v>31</v>
          </cell>
          <cell r="CE123">
            <v>0.93939393939393945</v>
          </cell>
          <cell r="CF123">
            <v>24</v>
          </cell>
          <cell r="CG123">
            <v>20</v>
          </cell>
          <cell r="CH123">
            <v>0.83333333333333337</v>
          </cell>
          <cell r="CI123">
            <v>57</v>
          </cell>
          <cell r="CJ123">
            <v>51</v>
          </cell>
          <cell r="CK123">
            <v>0.89473684210526316</v>
          </cell>
          <cell r="CL123">
            <v>0.88636363636363646</v>
          </cell>
          <cell r="CM123">
            <v>0.87763673046987611</v>
          </cell>
        </row>
        <row r="124">
          <cell r="A124" t="str">
            <v>Rwanda_29</v>
          </cell>
          <cell r="B124" t="str">
            <v>Rwa</v>
          </cell>
          <cell r="C124">
            <v>235</v>
          </cell>
          <cell r="D124">
            <v>202.5</v>
          </cell>
          <cell r="E124">
            <v>259.5</v>
          </cell>
          <cell r="F124">
            <v>231</v>
          </cell>
          <cell r="G124">
            <v>223.96085550557598</v>
          </cell>
          <cell r="H124">
            <v>49</v>
          </cell>
          <cell r="I124">
            <v>40.96326530612243</v>
          </cell>
          <cell r="J124">
            <v>0.65306122448979587</v>
          </cell>
          <cell r="K124">
            <v>1</v>
          </cell>
          <cell r="L124">
            <v>1</v>
          </cell>
          <cell r="M124">
            <v>0</v>
          </cell>
          <cell r="N124">
            <v>6.1224489795918366E-2</v>
          </cell>
          <cell r="O124">
            <v>0.20408163265306123</v>
          </cell>
          <cell r="P124">
            <v>0.26530612244897961</v>
          </cell>
          <cell r="Q124">
            <v>0.40816326530612246</v>
          </cell>
          <cell r="R124">
            <v>0.24489795918367346</v>
          </cell>
          <cell r="S124">
            <v>8.1632653061224483E-2</v>
          </cell>
          <cell r="T124">
            <v>0.26530612244897961</v>
          </cell>
          <cell r="U124">
            <v>0</v>
          </cell>
          <cell r="V124">
            <v>0.14285714285714285</v>
          </cell>
          <cell r="W124">
            <v>50</v>
          </cell>
          <cell r="X124">
            <v>32</v>
          </cell>
          <cell r="Y124">
            <v>0.64</v>
          </cell>
          <cell r="Z124">
            <v>1</v>
          </cell>
          <cell r="AA124">
            <v>1</v>
          </cell>
          <cell r="AB124">
            <v>0</v>
          </cell>
          <cell r="AC124">
            <v>0.08</v>
          </cell>
          <cell r="AD124">
            <v>0.1</v>
          </cell>
          <cell r="AE124">
            <v>0.5</v>
          </cell>
          <cell r="AF124">
            <v>0.28000000000000003</v>
          </cell>
          <cell r="AG124">
            <v>0.2</v>
          </cell>
          <cell r="AH124">
            <v>0.02</v>
          </cell>
          <cell r="AI124">
            <v>0.2</v>
          </cell>
          <cell r="AJ124">
            <v>0</v>
          </cell>
          <cell r="AK124">
            <v>0.02</v>
          </cell>
          <cell r="AL124">
            <v>99</v>
          </cell>
          <cell r="AM124">
            <v>36.481632653061212</v>
          </cell>
          <cell r="AN124">
            <v>0.64653061224489794</v>
          </cell>
          <cell r="AO124">
            <v>1</v>
          </cell>
          <cell r="AP124">
            <v>1</v>
          </cell>
          <cell r="AQ124">
            <v>0</v>
          </cell>
          <cell r="AR124">
            <v>7.0612244897959184E-2</v>
          </cell>
          <cell r="AS124">
            <v>0.1520408163265306</v>
          </cell>
          <cell r="AT124">
            <v>0.38265306122448983</v>
          </cell>
          <cell r="AU124">
            <v>0.34408163265306124</v>
          </cell>
          <cell r="AV124">
            <v>0.22244897959183674</v>
          </cell>
          <cell r="AW124">
            <v>5.0816326530612244E-2</v>
          </cell>
          <cell r="AX124">
            <v>0.23265306122448981</v>
          </cell>
          <cell r="AY124">
            <v>0</v>
          </cell>
          <cell r="AZ124">
            <v>8.142857142857142E-2</v>
          </cell>
          <cell r="BA124">
            <v>99</v>
          </cell>
          <cell r="BB124">
            <v>37.588540015020051</v>
          </cell>
          <cell r="BC124">
            <v>0.64814359200731519</v>
          </cell>
          <cell r="BD124">
            <v>1</v>
          </cell>
          <cell r="BE124">
            <v>1</v>
          </cell>
          <cell r="BF124">
            <v>0</v>
          </cell>
          <cell r="BG124">
            <v>6.8293586489484387E-2</v>
          </cell>
          <cell r="BH124">
            <v>0.16489424880829306</v>
          </cell>
          <cell r="BI124">
            <v>0.35366983111855488</v>
          </cell>
          <cell r="BJ124">
            <v>0.35990899657178049</v>
          </cell>
          <cell r="BK124">
            <v>0.22799359752514603</v>
          </cell>
          <cell r="BL124">
            <v>5.8427574784518641E-2</v>
          </cell>
          <cell r="BM124">
            <v>0.24071796003657606</v>
          </cell>
          <cell r="BN124">
            <v>0</v>
          </cell>
          <cell r="BO124">
            <v>9.6600662318808678E-2</v>
          </cell>
          <cell r="BP124">
            <v>96</v>
          </cell>
          <cell r="BQ124">
            <v>47</v>
          </cell>
          <cell r="BR124">
            <v>47</v>
          </cell>
          <cell r="BS124">
            <v>1</v>
          </cell>
          <cell r="BT124">
            <v>49</v>
          </cell>
          <cell r="BU124">
            <v>48</v>
          </cell>
          <cell r="BV124">
            <v>0.97959183673469385</v>
          </cell>
          <cell r="BW124">
            <v>96</v>
          </cell>
          <cell r="BX124">
            <v>95</v>
          </cell>
          <cell r="BY124">
            <v>0.98958333333333337</v>
          </cell>
          <cell r="BZ124">
            <v>0.98979591836734693</v>
          </cell>
          <cell r="CA124">
            <v>0.37650623693992935</v>
          </cell>
          <cell r="CB124">
            <v>0.99231619924612391</v>
          </cell>
          <cell r="CC124">
            <v>47</v>
          </cell>
          <cell r="CD124">
            <v>42</v>
          </cell>
          <cell r="CE124">
            <v>0.8936170212765957</v>
          </cell>
          <cell r="CF124">
            <v>37</v>
          </cell>
          <cell r="CG124">
            <v>29</v>
          </cell>
          <cell r="CH124">
            <v>0.78378378378378377</v>
          </cell>
          <cell r="CI124">
            <v>84</v>
          </cell>
          <cell r="CJ124">
            <v>71</v>
          </cell>
          <cell r="CK124">
            <v>0.84523809523809523</v>
          </cell>
          <cell r="CL124">
            <v>0.83870040253018974</v>
          </cell>
          <cell r="CM124">
            <v>0.85226412233724747</v>
          </cell>
        </row>
        <row r="125">
          <cell r="A125" t="str">
            <v>Rwanda_3</v>
          </cell>
          <cell r="B125" t="str">
            <v>Rwa</v>
          </cell>
          <cell r="C125">
            <v>221</v>
          </cell>
          <cell r="D125">
            <v>175</v>
          </cell>
          <cell r="E125">
            <v>284</v>
          </cell>
          <cell r="F125">
            <v>229.5</v>
          </cell>
          <cell r="G125">
            <v>228.01767439785999</v>
          </cell>
          <cell r="H125">
            <v>52</v>
          </cell>
          <cell r="I125">
            <v>43.628082191780813</v>
          </cell>
          <cell r="J125">
            <v>0.75</v>
          </cell>
          <cell r="K125">
            <v>1</v>
          </cell>
          <cell r="L125">
            <v>0.98</v>
          </cell>
          <cell r="M125">
            <v>0</v>
          </cell>
          <cell r="N125">
            <v>5.7692307692307696E-2</v>
          </cell>
          <cell r="O125">
            <v>0.11538461538461539</v>
          </cell>
          <cell r="P125">
            <v>0.48076923076923078</v>
          </cell>
          <cell r="Q125">
            <v>0.28846153846153844</v>
          </cell>
          <cell r="R125">
            <v>0.21153846153846154</v>
          </cell>
          <cell r="S125">
            <v>0</v>
          </cell>
          <cell r="T125">
            <v>0.17307692307692307</v>
          </cell>
          <cell r="U125">
            <v>0</v>
          </cell>
          <cell r="V125">
            <v>0.26923076923076922</v>
          </cell>
          <cell r="W125">
            <v>50</v>
          </cell>
          <cell r="X125">
            <v>33</v>
          </cell>
          <cell r="Y125">
            <v>0.66</v>
          </cell>
          <cell r="Z125">
            <v>1</v>
          </cell>
          <cell r="AA125">
            <v>1</v>
          </cell>
          <cell r="AB125">
            <v>0.02</v>
          </cell>
          <cell r="AC125">
            <v>0.06</v>
          </cell>
          <cell r="AD125">
            <v>0.06</v>
          </cell>
          <cell r="AE125">
            <v>0.74</v>
          </cell>
          <cell r="AF125">
            <v>0.18</v>
          </cell>
          <cell r="AG125">
            <v>0.08</v>
          </cell>
          <cell r="AH125">
            <v>0</v>
          </cell>
          <cell r="AI125" t="str">
            <v/>
          </cell>
          <cell r="AJ125" t="str">
            <v/>
          </cell>
          <cell r="AK125" t="str">
            <v/>
          </cell>
          <cell r="AL125">
            <v>102</v>
          </cell>
          <cell r="AM125">
            <v>38.314041095890403</v>
          </cell>
          <cell r="AN125">
            <v>0.70500000000000007</v>
          </cell>
          <cell r="AO125">
            <v>1</v>
          </cell>
          <cell r="AP125">
            <v>0.99</v>
          </cell>
          <cell r="AQ125">
            <v>0.01</v>
          </cell>
          <cell r="AR125">
            <v>5.8846153846153847E-2</v>
          </cell>
          <cell r="AS125">
            <v>8.7692307692307694E-2</v>
          </cell>
          <cell r="AT125">
            <v>0.61038461538461541</v>
          </cell>
          <cell r="AU125">
            <v>0.23423076923076921</v>
          </cell>
          <cell r="AV125">
            <v>0.14576923076923076</v>
          </cell>
          <cell r="AW125">
            <v>0</v>
          </cell>
          <cell r="AX125">
            <v>0.17307692307692307</v>
          </cell>
          <cell r="AY125">
            <v>0</v>
          </cell>
          <cell r="AZ125">
            <v>0.26923076923076922</v>
          </cell>
          <cell r="BA125">
            <v>102</v>
          </cell>
          <cell r="BB125">
            <v>38.458575759509898</v>
          </cell>
          <cell r="BC125">
            <v>0.70622393857057442</v>
          </cell>
          <cell r="BD125">
            <v>1</v>
          </cell>
          <cell r="BE125">
            <v>0.98972801365098351</v>
          </cell>
          <cell r="BF125">
            <v>9.728013650983483E-3</v>
          </cell>
          <cell r="BG125">
            <v>5.881477080588271E-2</v>
          </cell>
          <cell r="BH125">
            <v>8.8445500658814971E-2</v>
          </cell>
          <cell r="BI125">
            <v>0.6068592538608244</v>
          </cell>
          <cell r="BJ125">
            <v>0.23570577212351262</v>
          </cell>
          <cell r="BK125">
            <v>0.14755806406468558</v>
          </cell>
          <cell r="BL125">
            <v>0</v>
          </cell>
          <cell r="BM125">
            <v>0.17307692307692307</v>
          </cell>
          <cell r="BN125">
            <v>0</v>
          </cell>
          <cell r="BO125">
            <v>0.26923076923076922</v>
          </cell>
          <cell r="BP125">
            <v>97</v>
          </cell>
          <cell r="BQ125">
            <v>50</v>
          </cell>
          <cell r="BR125">
            <v>50</v>
          </cell>
          <cell r="BS125">
            <v>1</v>
          </cell>
          <cell r="BT125">
            <v>47</v>
          </cell>
          <cell r="BU125">
            <v>45</v>
          </cell>
          <cell r="BV125">
            <v>0.95744680851063835</v>
          </cell>
          <cell r="BW125">
            <v>97</v>
          </cell>
          <cell r="BX125">
            <v>95</v>
          </cell>
          <cell r="BY125">
            <v>0.97938144329896903</v>
          </cell>
          <cell r="BZ125">
            <v>0.97872340425531923</v>
          </cell>
          <cell r="CA125">
            <v>0.48640068254917412</v>
          </cell>
          <cell r="CB125">
            <v>0.97930209861492878</v>
          </cell>
          <cell r="CC125">
            <v>46</v>
          </cell>
          <cell r="CD125">
            <v>39</v>
          </cell>
          <cell r="CE125">
            <v>0.84782608695652173</v>
          </cell>
          <cell r="CF125">
            <v>42</v>
          </cell>
          <cell r="CG125">
            <v>34</v>
          </cell>
          <cell r="CH125">
            <v>0.80952380952380953</v>
          </cell>
          <cell r="CI125">
            <v>88</v>
          </cell>
          <cell r="CJ125">
            <v>73</v>
          </cell>
          <cell r="CK125">
            <v>0.82954545454545459</v>
          </cell>
          <cell r="CL125">
            <v>0.82867494824016563</v>
          </cell>
          <cell r="CM125">
            <v>0.82919583307006273</v>
          </cell>
        </row>
        <row r="126">
          <cell r="A126" t="str">
            <v>Rwanda_30</v>
          </cell>
          <cell r="B126" t="str">
            <v>Rwa</v>
          </cell>
          <cell r="C126">
            <v>226.5</v>
          </cell>
          <cell r="D126">
            <v>203</v>
          </cell>
          <cell r="E126">
            <v>250</v>
          </cell>
          <cell r="F126">
            <v>226.5</v>
          </cell>
          <cell r="G126">
            <v>219.72437566669817</v>
          </cell>
          <cell r="H126">
            <v>50</v>
          </cell>
          <cell r="I126">
            <v>42.426246575342454</v>
          </cell>
          <cell r="J126">
            <v>0.62</v>
          </cell>
          <cell r="K126">
            <v>1</v>
          </cell>
          <cell r="L126">
            <v>0.91304347826086951</v>
          </cell>
          <cell r="M126">
            <v>0</v>
          </cell>
          <cell r="N126">
            <v>0.06</v>
          </cell>
          <cell r="O126">
            <v>0.1</v>
          </cell>
          <cell r="P126">
            <v>0.34</v>
          </cell>
          <cell r="Q126">
            <v>0.46</v>
          </cell>
          <cell r="R126">
            <v>0.14000000000000001</v>
          </cell>
          <cell r="S126">
            <v>0.04</v>
          </cell>
          <cell r="T126">
            <v>0.2</v>
          </cell>
          <cell r="U126">
            <v>0.02</v>
          </cell>
          <cell r="V126">
            <v>0.1</v>
          </cell>
          <cell r="W126">
            <v>50</v>
          </cell>
          <cell r="X126">
            <v>30</v>
          </cell>
          <cell r="Y126">
            <v>0.6</v>
          </cell>
          <cell r="Z126">
            <v>1</v>
          </cell>
          <cell r="AA126">
            <v>1</v>
          </cell>
          <cell r="AB126">
            <v>0</v>
          </cell>
          <cell r="AC126">
            <v>0.04</v>
          </cell>
          <cell r="AD126">
            <v>0.1</v>
          </cell>
          <cell r="AE126">
            <v>0.57999999999999996</v>
          </cell>
          <cell r="AF126">
            <v>0.26</v>
          </cell>
          <cell r="AG126">
            <v>0.16</v>
          </cell>
          <cell r="AH126">
            <v>0</v>
          </cell>
          <cell r="AI126">
            <v>0.12</v>
          </cell>
          <cell r="AJ126">
            <v>0.04</v>
          </cell>
          <cell r="AK126">
            <v>0.02</v>
          </cell>
          <cell r="AL126">
            <v>100</v>
          </cell>
          <cell r="AM126">
            <v>36.213123287671223</v>
          </cell>
          <cell r="AN126">
            <v>0.61</v>
          </cell>
          <cell r="AO126">
            <v>1</v>
          </cell>
          <cell r="AP126">
            <v>0.95652173913043481</v>
          </cell>
          <cell r="AQ126">
            <v>0</v>
          </cell>
          <cell r="AR126">
            <v>0.05</v>
          </cell>
          <cell r="AS126">
            <v>0.1</v>
          </cell>
          <cell r="AT126">
            <v>0.45999999999999996</v>
          </cell>
          <cell r="AU126">
            <v>0.36</v>
          </cell>
          <cell r="AV126">
            <v>0.15000000000000002</v>
          </cell>
          <cell r="AW126">
            <v>0.02</v>
          </cell>
          <cell r="AX126">
            <v>0.16</v>
          </cell>
          <cell r="AY126">
            <v>0.03</v>
          </cell>
          <cell r="AZ126">
            <v>6.0000000000000005E-2</v>
          </cell>
          <cell r="BA126">
            <v>100</v>
          </cell>
          <cell r="BB126">
            <v>38.004518578469067</v>
          </cell>
          <cell r="BC126">
            <v>0.6128832443971497</v>
          </cell>
          <cell r="BD126">
            <v>1</v>
          </cell>
          <cell r="BE126">
            <v>0.94398589392543608</v>
          </cell>
          <cell r="BF126">
            <v>0</v>
          </cell>
          <cell r="BG126">
            <v>5.2883244397149705E-2</v>
          </cell>
          <cell r="BH126">
            <v>0.1</v>
          </cell>
          <cell r="BI126">
            <v>0.42540106723420357</v>
          </cell>
          <cell r="BJ126">
            <v>0.38883244397149708</v>
          </cell>
          <cell r="BK126">
            <v>0.14711675560285031</v>
          </cell>
          <cell r="BL126">
            <v>2.5766488794299408E-2</v>
          </cell>
          <cell r="BM126">
            <v>0.17153297758859881</v>
          </cell>
          <cell r="BN126">
            <v>2.7116755602850297E-2</v>
          </cell>
          <cell r="BO126">
            <v>7.153297758859882E-2</v>
          </cell>
          <cell r="BP126">
            <v>98</v>
          </cell>
          <cell r="BQ126">
            <v>50</v>
          </cell>
          <cell r="BR126">
            <v>49</v>
          </cell>
          <cell r="BS126">
            <v>0.98</v>
          </cell>
          <cell r="BT126">
            <v>48</v>
          </cell>
          <cell r="BU126">
            <v>42</v>
          </cell>
          <cell r="BV126">
            <v>0.875</v>
          </cell>
          <cell r="BW126">
            <v>98</v>
          </cell>
          <cell r="BX126">
            <v>91</v>
          </cell>
          <cell r="BY126">
            <v>0.9285714285714286</v>
          </cell>
          <cell r="BZ126">
            <v>0.92749999999999999</v>
          </cell>
          <cell r="CA126">
            <v>0.35583778014251477</v>
          </cell>
          <cell r="CB126">
            <v>0.94263703308503599</v>
          </cell>
          <cell r="CC126">
            <v>48</v>
          </cell>
          <cell r="CD126">
            <v>42</v>
          </cell>
          <cell r="CE126">
            <v>0.875</v>
          </cell>
          <cell r="CF126">
            <v>32</v>
          </cell>
          <cell r="CG126">
            <v>29</v>
          </cell>
          <cell r="CH126">
            <v>0.90625</v>
          </cell>
          <cell r="CI126">
            <v>80</v>
          </cell>
          <cell r="CJ126">
            <v>71</v>
          </cell>
          <cell r="CK126">
            <v>0.88749999999999996</v>
          </cell>
          <cell r="CL126">
            <v>0.890625</v>
          </cell>
          <cell r="CM126">
            <v>0.8861199306294536</v>
          </cell>
        </row>
        <row r="127">
          <cell r="A127" t="str">
            <v>Rwanda_31</v>
          </cell>
          <cell r="B127" t="str">
            <v>Rwa</v>
          </cell>
          <cell r="C127">
            <v>240</v>
          </cell>
          <cell r="D127">
            <v>200</v>
          </cell>
          <cell r="E127">
            <v>276</v>
          </cell>
          <cell r="F127">
            <v>238</v>
          </cell>
          <cell r="G127">
            <v>245.00704792231932</v>
          </cell>
          <cell r="H127">
            <v>50</v>
          </cell>
          <cell r="I127">
            <v>45.148438356164391</v>
          </cell>
          <cell r="J127">
            <v>0.68</v>
          </cell>
          <cell r="K127">
            <v>1</v>
          </cell>
          <cell r="L127">
            <v>0.97959183673469385</v>
          </cell>
          <cell r="M127">
            <v>0</v>
          </cell>
          <cell r="N127">
            <v>0.08</v>
          </cell>
          <cell r="O127">
            <v>0.06</v>
          </cell>
          <cell r="P127">
            <v>0.12</v>
          </cell>
          <cell r="Q127">
            <v>0.46</v>
          </cell>
          <cell r="R127">
            <v>0.36</v>
          </cell>
          <cell r="S127">
            <v>0.06</v>
          </cell>
          <cell r="T127">
            <v>0.16</v>
          </cell>
          <cell r="U127">
            <v>0</v>
          </cell>
          <cell r="V127">
            <v>0.08</v>
          </cell>
          <cell r="W127">
            <v>50</v>
          </cell>
          <cell r="X127">
            <v>35</v>
          </cell>
          <cell r="Y127">
            <v>0.7</v>
          </cell>
          <cell r="Z127">
            <v>1</v>
          </cell>
          <cell r="AA127">
            <v>0.98039215686274506</v>
          </cell>
          <cell r="AB127">
            <v>0</v>
          </cell>
          <cell r="AC127">
            <v>0.06</v>
          </cell>
          <cell r="AD127">
            <v>0.24</v>
          </cell>
          <cell r="AE127">
            <v>0.22</v>
          </cell>
          <cell r="AF127">
            <v>0.57999999999999996</v>
          </cell>
          <cell r="AG127">
            <v>0.18</v>
          </cell>
          <cell r="AH127">
            <v>0.02</v>
          </cell>
          <cell r="AI127">
            <v>0.34</v>
          </cell>
          <cell r="AJ127">
            <v>0.04</v>
          </cell>
          <cell r="AK127">
            <v>0.04</v>
          </cell>
          <cell r="AL127">
            <v>100</v>
          </cell>
          <cell r="AM127">
            <v>40.074219178082195</v>
          </cell>
          <cell r="AN127">
            <v>0.69</v>
          </cell>
          <cell r="AO127">
            <v>1</v>
          </cell>
          <cell r="AP127">
            <v>0.9799919967987194</v>
          </cell>
          <cell r="AQ127">
            <v>0</v>
          </cell>
          <cell r="AR127">
            <v>7.0000000000000007E-2</v>
          </cell>
          <cell r="AS127">
            <v>0.15</v>
          </cell>
          <cell r="AT127">
            <v>0.16999999999999998</v>
          </cell>
          <cell r="AU127">
            <v>0.52</v>
          </cell>
          <cell r="AV127">
            <v>0.27</v>
          </cell>
          <cell r="AW127">
            <v>0.04</v>
          </cell>
          <cell r="AX127">
            <v>0.25</v>
          </cell>
          <cell r="AY127">
            <v>0.02</v>
          </cell>
          <cell r="AZ127">
            <v>0.06</v>
          </cell>
          <cell r="BA127">
            <v>100</v>
          </cell>
          <cell r="BB127">
            <v>39.13855346889342</v>
          </cell>
          <cell r="BC127">
            <v>0.69184395997955761</v>
          </cell>
          <cell r="BD127">
            <v>1</v>
          </cell>
          <cell r="BE127">
            <v>0.98006578471306749</v>
          </cell>
          <cell r="BF127">
            <v>0</v>
          </cell>
          <cell r="BG127">
            <v>6.8156040020442288E-2</v>
          </cell>
          <cell r="BH127">
            <v>0.16659563981601938</v>
          </cell>
          <cell r="BI127">
            <v>0.17921979989778855</v>
          </cell>
          <cell r="BJ127">
            <v>0.53106375987734622</v>
          </cell>
          <cell r="BK127">
            <v>0.2534043601839806</v>
          </cell>
          <cell r="BL127">
            <v>3.6312080040884584E-2</v>
          </cell>
          <cell r="BM127">
            <v>0.26659563981601941</v>
          </cell>
          <cell r="BN127">
            <v>2.3687919959115421E-2</v>
          </cell>
          <cell r="BO127">
            <v>5.6312080040884581E-2</v>
          </cell>
          <cell r="BP127">
            <v>96</v>
          </cell>
          <cell r="BQ127">
            <v>47</v>
          </cell>
          <cell r="BR127">
            <v>47</v>
          </cell>
          <cell r="BS127">
            <v>1</v>
          </cell>
          <cell r="BT127">
            <v>49</v>
          </cell>
          <cell r="BU127">
            <v>48</v>
          </cell>
          <cell r="BV127">
            <v>0.97959183673469385</v>
          </cell>
          <cell r="BW127">
            <v>96</v>
          </cell>
          <cell r="BX127">
            <v>95</v>
          </cell>
          <cell r="BY127">
            <v>0.98958333333333337</v>
          </cell>
          <cell r="BZ127">
            <v>0.98979591836734693</v>
          </cell>
          <cell r="CA127">
            <v>0.5921979989778855</v>
          </cell>
          <cell r="CB127">
            <v>0.98791432655147171</v>
          </cell>
          <cell r="CC127">
            <v>47</v>
          </cell>
          <cell r="CD127">
            <v>39</v>
          </cell>
          <cell r="CE127">
            <v>0.82978723404255317</v>
          </cell>
          <cell r="CF127">
            <v>42</v>
          </cell>
          <cell r="CG127">
            <v>35</v>
          </cell>
          <cell r="CH127">
            <v>0.83333333333333337</v>
          </cell>
          <cell r="CI127">
            <v>89</v>
          </cell>
          <cell r="CJ127">
            <v>74</v>
          </cell>
          <cell r="CK127">
            <v>0.8314606741573034</v>
          </cell>
          <cell r="CL127">
            <v>0.83156028368794321</v>
          </cell>
          <cell r="CM127">
            <v>0.83188722694673012</v>
          </cell>
        </row>
        <row r="128">
          <cell r="A128" t="str">
            <v>Rwanda_4</v>
          </cell>
          <cell r="B128" t="str">
            <v>Rwa</v>
          </cell>
          <cell r="C128">
            <v>217</v>
          </cell>
          <cell r="D128">
            <v>212</v>
          </cell>
          <cell r="E128">
            <v>233</v>
          </cell>
          <cell r="F128">
            <v>222.5</v>
          </cell>
          <cell r="G128">
            <v>215.00808065222759</v>
          </cell>
          <cell r="H128">
            <v>46</v>
          </cell>
          <cell r="I128">
            <v>41.924776652769502</v>
          </cell>
          <cell r="J128">
            <v>0.69565217391304346</v>
          </cell>
          <cell r="K128">
            <v>0.97826086956521741</v>
          </cell>
          <cell r="L128" t="str">
            <v/>
          </cell>
          <cell r="M128">
            <v>0</v>
          </cell>
          <cell r="N128">
            <v>4.3478260869565216E-2</v>
          </cell>
          <cell r="O128">
            <v>0</v>
          </cell>
          <cell r="P128">
            <v>0.45652173913043476</v>
          </cell>
          <cell r="Q128">
            <v>0.30434782608695654</v>
          </cell>
          <cell r="R128">
            <v>0.21739130434782608</v>
          </cell>
          <cell r="S128">
            <v>2.1739130434782608E-2</v>
          </cell>
          <cell r="T128">
            <v>0.10869565217391304</v>
          </cell>
          <cell r="U128">
            <v>0</v>
          </cell>
          <cell r="V128">
            <v>0.19565217391304349</v>
          </cell>
          <cell r="W128">
            <v>47</v>
          </cell>
          <cell r="X128">
            <v>31</v>
          </cell>
          <cell r="Y128">
            <v>0.65957446808510634</v>
          </cell>
          <cell r="Z128">
            <v>1</v>
          </cell>
          <cell r="AA128">
            <v>0.95</v>
          </cell>
          <cell r="AB128">
            <v>0</v>
          </cell>
          <cell r="AC128">
            <v>6.3829787234042548E-2</v>
          </cell>
          <cell r="AD128">
            <v>2.1276595744680851E-2</v>
          </cell>
          <cell r="AE128">
            <v>0.42553191489361702</v>
          </cell>
          <cell r="AF128">
            <v>0.34042553191489361</v>
          </cell>
          <cell r="AG128">
            <v>0.23404255319148937</v>
          </cell>
          <cell r="AH128">
            <v>0</v>
          </cell>
          <cell r="AI128">
            <v>0.10638297872340426</v>
          </cell>
          <cell r="AJ128">
            <v>0</v>
          </cell>
          <cell r="AK128">
            <v>0.21276595744680851</v>
          </cell>
          <cell r="AL128">
            <v>93</v>
          </cell>
          <cell r="AM128">
            <v>36.462388326384755</v>
          </cell>
          <cell r="AN128">
            <v>0.6776133209990749</v>
          </cell>
          <cell r="AO128">
            <v>0.98913043478260865</v>
          </cell>
          <cell r="AP128">
            <v>0.95</v>
          </cell>
          <cell r="AQ128">
            <v>0</v>
          </cell>
          <cell r="AR128">
            <v>5.3654024051803882E-2</v>
          </cell>
          <cell r="AS128">
            <v>1.0638297872340425E-2</v>
          </cell>
          <cell r="AT128">
            <v>0.44102682701202589</v>
          </cell>
          <cell r="AU128">
            <v>0.3223866790009251</v>
          </cell>
          <cell r="AV128">
            <v>0.22571692876965771</v>
          </cell>
          <cell r="AW128">
            <v>1.0869565217391304E-2</v>
          </cell>
          <cell r="AX128">
            <v>0.10753931544865865</v>
          </cell>
          <cell r="AY128">
            <v>0</v>
          </cell>
          <cell r="AZ128">
            <v>0.204209065679926</v>
          </cell>
          <cell r="BA128">
            <v>93</v>
          </cell>
          <cell r="BB128">
            <v>40.359890496621702</v>
          </cell>
          <cell r="BC128">
            <v>0.69048433349029215</v>
          </cell>
          <cell r="BD128">
            <v>0.98137482469174686</v>
          </cell>
          <cell r="BE128">
            <v>0.95</v>
          </cell>
          <cell r="BF128">
            <v>0</v>
          </cell>
          <cell r="BG128">
            <v>4.639345290291208E-2</v>
          </cell>
          <cell r="BH128">
            <v>3.0477007621353613E-3</v>
          </cell>
          <cell r="BI128">
            <v>0.45208269671602019</v>
          </cell>
          <cell r="BJ128">
            <v>0.3095156665097078</v>
          </cell>
          <cell r="BK128">
            <v>0.21977646146601895</v>
          </cell>
          <cell r="BL128">
            <v>1.8625175308253E-2</v>
          </cell>
          <cell r="BM128">
            <v>0.10836438035194179</v>
          </cell>
          <cell r="BN128">
            <v>0</v>
          </cell>
          <cell r="BO128">
            <v>0.19810358539563061</v>
          </cell>
          <cell r="BP128">
            <v>92</v>
          </cell>
          <cell r="BQ128">
            <v>46</v>
          </cell>
          <cell r="BR128">
            <v>46</v>
          </cell>
          <cell r="BS128">
            <v>1</v>
          </cell>
          <cell r="BT128">
            <v>46</v>
          </cell>
          <cell r="BU128">
            <v>46</v>
          </cell>
          <cell r="BV128">
            <v>1</v>
          </cell>
          <cell r="BW128">
            <v>92</v>
          </cell>
          <cell r="BX128">
            <v>92</v>
          </cell>
          <cell r="BY128">
            <v>1</v>
          </cell>
          <cell r="BZ128">
            <v>1</v>
          </cell>
          <cell r="CA128">
            <v>0.14324193582036199</v>
          </cell>
          <cell r="CB128">
            <v>1</v>
          </cell>
          <cell r="CC128">
            <v>43</v>
          </cell>
          <cell r="CD128">
            <v>35</v>
          </cell>
          <cell r="CE128">
            <v>0.81395348837209303</v>
          </cell>
          <cell r="CF128">
            <v>39</v>
          </cell>
          <cell r="CG128">
            <v>31</v>
          </cell>
          <cell r="CH128">
            <v>0.79487179487179482</v>
          </cell>
          <cell r="CI128">
            <v>82</v>
          </cell>
          <cell r="CJ128">
            <v>66</v>
          </cell>
          <cell r="CK128">
            <v>0.80487804878048785</v>
          </cell>
          <cell r="CL128">
            <v>0.80441264162194392</v>
          </cell>
          <cell r="CM128">
            <v>0.81122018965637943</v>
          </cell>
        </row>
        <row r="129">
          <cell r="A129" t="str">
            <v>Rwanda_5</v>
          </cell>
          <cell r="B129" t="str">
            <v>Rwa</v>
          </cell>
          <cell r="C129">
            <v>219</v>
          </cell>
          <cell r="D129">
            <v>194.5</v>
          </cell>
          <cell r="E129">
            <v>244</v>
          </cell>
          <cell r="F129">
            <v>219.25</v>
          </cell>
          <cell r="G129">
            <v>229.48449094905004</v>
          </cell>
          <cell r="H129">
            <v>49</v>
          </cell>
          <cell r="I129">
            <v>42.996197931227279</v>
          </cell>
          <cell r="J129">
            <v>0.5714285714285714</v>
          </cell>
          <cell r="K129">
            <v>1</v>
          </cell>
          <cell r="L129">
            <v>0.8936170212765957</v>
          </cell>
          <cell r="M129">
            <v>0</v>
          </cell>
          <cell r="N129">
            <v>8.1632653061224483E-2</v>
          </cell>
          <cell r="O129">
            <v>0</v>
          </cell>
          <cell r="P129">
            <v>0.14285714285714285</v>
          </cell>
          <cell r="Q129">
            <v>0.26530612244897961</v>
          </cell>
          <cell r="R129">
            <v>0.59183673469387754</v>
          </cell>
          <cell r="S129">
            <v>0</v>
          </cell>
          <cell r="T129">
            <v>0.10204081632653061</v>
          </cell>
          <cell r="U129">
            <v>4.0816326530612242E-2</v>
          </cell>
          <cell r="V129">
            <v>0.26530612244897961</v>
          </cell>
          <cell r="W129">
            <v>51</v>
          </cell>
          <cell r="X129">
            <v>30</v>
          </cell>
          <cell r="Y129">
            <v>0.58823529411764708</v>
          </cell>
          <cell r="Z129">
            <v>1</v>
          </cell>
          <cell r="AA129">
            <v>1</v>
          </cell>
          <cell r="AB129">
            <v>0</v>
          </cell>
          <cell r="AC129">
            <v>9.8039215686274508E-2</v>
          </cell>
          <cell r="AD129">
            <v>1.9607843137254902E-2</v>
          </cell>
          <cell r="AE129">
            <v>0.41176470588235292</v>
          </cell>
          <cell r="AF129">
            <v>0.29411764705882354</v>
          </cell>
          <cell r="AG129">
            <v>0.27450980392156865</v>
          </cell>
          <cell r="AH129">
            <v>1.9607843137254902E-2</v>
          </cell>
          <cell r="AI129">
            <v>0.13725490196078433</v>
          </cell>
          <cell r="AJ129">
            <v>0</v>
          </cell>
          <cell r="AK129">
            <v>0.15686274509803921</v>
          </cell>
          <cell r="AL129">
            <v>100</v>
          </cell>
          <cell r="AM129">
            <v>36.498098965613636</v>
          </cell>
          <cell r="AN129">
            <v>0.57983193277310918</v>
          </cell>
          <cell r="AO129">
            <v>1</v>
          </cell>
          <cell r="AP129">
            <v>0.94680851063829785</v>
          </cell>
          <cell r="AQ129">
            <v>0</v>
          </cell>
          <cell r="AR129">
            <v>8.9835934373749496E-2</v>
          </cell>
          <cell r="AS129">
            <v>9.8039215686274508E-3</v>
          </cell>
          <cell r="AT129">
            <v>0.27731092436974791</v>
          </cell>
          <cell r="AU129">
            <v>0.27971188475390157</v>
          </cell>
          <cell r="AV129">
            <v>0.4331732693077231</v>
          </cell>
          <cell r="AW129">
            <v>9.8039215686274508E-3</v>
          </cell>
          <cell r="AX129">
            <v>0.11964785914365747</v>
          </cell>
          <cell r="AY129">
            <v>2.0408163265306121E-2</v>
          </cell>
          <cell r="AZ129">
            <v>0.21108443377350941</v>
          </cell>
          <cell r="BA129">
            <v>100</v>
          </cell>
          <cell r="BB129">
            <v>33.811038963609427</v>
          </cell>
          <cell r="BC129">
            <v>0.58330684693966561</v>
          </cell>
          <cell r="BD129">
            <v>1</v>
          </cell>
          <cell r="BE129">
            <v>0.96880397796915974</v>
          </cell>
          <cell r="BF129">
            <v>0</v>
          </cell>
          <cell r="BG129">
            <v>9.3228112488721149E-2</v>
          </cell>
          <cell r="BH129">
            <v>1.3857988096276509E-2</v>
          </cell>
          <cell r="BI129">
            <v>0.33290955103464925</v>
          </cell>
          <cell r="BJ129">
            <v>0.28566888046799815</v>
          </cell>
          <cell r="BK129">
            <v>0.36756358040107606</v>
          </cell>
          <cell r="BL129">
            <v>1.3857988096276509E-2</v>
          </cell>
          <cell r="BM129">
            <v>0.12692863168310883</v>
          </cell>
          <cell r="BN129">
            <v>1.1969086003669306E-2</v>
          </cell>
          <cell r="BO129">
            <v>0.18866296379406255</v>
          </cell>
          <cell r="BP129">
            <v>96</v>
          </cell>
          <cell r="BQ129">
            <v>49</v>
          </cell>
          <cell r="BR129">
            <v>49</v>
          </cell>
          <cell r="BS129">
            <v>1</v>
          </cell>
          <cell r="BT129">
            <v>47</v>
          </cell>
          <cell r="BU129">
            <v>47</v>
          </cell>
          <cell r="BV129">
            <v>1</v>
          </cell>
          <cell r="BW129">
            <v>96</v>
          </cell>
          <cell r="BX129">
            <v>96</v>
          </cell>
          <cell r="BY129">
            <v>1</v>
          </cell>
          <cell r="BZ129">
            <v>1</v>
          </cell>
          <cell r="CA129">
            <v>0.70675739291010198</v>
          </cell>
          <cell r="CB129">
            <v>1</v>
          </cell>
          <cell r="CC129">
            <v>46</v>
          </cell>
          <cell r="CD129">
            <v>42</v>
          </cell>
          <cell r="CE129">
            <v>0.91304347826086951</v>
          </cell>
          <cell r="CF129">
            <v>46</v>
          </cell>
          <cell r="CG129">
            <v>42</v>
          </cell>
          <cell r="CH129">
            <v>0.91304347826086951</v>
          </cell>
          <cell r="CI129">
            <v>92</v>
          </cell>
          <cell r="CJ129">
            <v>84</v>
          </cell>
          <cell r="CK129">
            <v>0.91304347826086951</v>
          </cell>
          <cell r="CL129">
            <v>0.91304347826086951</v>
          </cell>
          <cell r="CM129">
            <v>0.91304347826086951</v>
          </cell>
        </row>
        <row r="130">
          <cell r="A130" t="str">
            <v>Rwanda_7</v>
          </cell>
          <cell r="B130" t="str">
            <v>Rwa</v>
          </cell>
          <cell r="C130">
            <v>304</v>
          </cell>
          <cell r="D130" t="str">
            <v/>
          </cell>
          <cell r="E130">
            <v>304</v>
          </cell>
          <cell r="F130">
            <v>304</v>
          </cell>
          <cell r="G130">
            <v>304</v>
          </cell>
          <cell r="H130">
            <v>0</v>
          </cell>
          <cell r="I130" t="str">
            <v/>
          </cell>
          <cell r="J130" t="str">
            <v/>
          </cell>
          <cell r="K130" t="str">
            <v/>
          </cell>
          <cell r="L130">
            <v>0.88</v>
          </cell>
          <cell r="M130" t="str">
            <v/>
          </cell>
          <cell r="N130" t="str">
            <v/>
          </cell>
          <cell r="O130" t="str">
            <v/>
          </cell>
          <cell r="P130" t="str">
            <v/>
          </cell>
          <cell r="Q130" t="str">
            <v/>
          </cell>
          <cell r="R130" t="str">
            <v/>
          </cell>
          <cell r="S130" t="str">
            <v/>
          </cell>
          <cell r="T130" t="str">
            <v/>
          </cell>
          <cell r="U130" t="str">
            <v/>
          </cell>
          <cell r="V130" t="str">
            <v/>
          </cell>
          <cell r="W130">
            <v>20</v>
          </cell>
          <cell r="X130">
            <v>10</v>
          </cell>
          <cell r="Y130">
            <v>0.5</v>
          </cell>
          <cell r="Z130">
            <v>0.05</v>
          </cell>
          <cell r="AA130">
            <v>0.97727272727272729</v>
          </cell>
          <cell r="AB130">
            <v>0</v>
          </cell>
          <cell r="AC130">
            <v>0</v>
          </cell>
          <cell r="AD130">
            <v>0.05</v>
          </cell>
          <cell r="AE130">
            <v>0.7</v>
          </cell>
          <cell r="AF130">
            <v>0.05</v>
          </cell>
          <cell r="AG130">
            <v>0.2</v>
          </cell>
          <cell r="AH130">
            <v>0</v>
          </cell>
          <cell r="AI130">
            <v>0.05</v>
          </cell>
          <cell r="AJ130">
            <v>0</v>
          </cell>
          <cell r="AK130">
            <v>0</v>
          </cell>
          <cell r="AL130">
            <v>20</v>
          </cell>
          <cell r="AM130">
            <v>10</v>
          </cell>
          <cell r="AN130">
            <v>0.5</v>
          </cell>
          <cell r="AO130">
            <v>0.05</v>
          </cell>
          <cell r="AP130">
            <v>0.9286363636363637</v>
          </cell>
          <cell r="AQ130">
            <v>0</v>
          </cell>
          <cell r="AR130">
            <v>0</v>
          </cell>
          <cell r="AS130">
            <v>0.05</v>
          </cell>
          <cell r="AT130">
            <v>0.7</v>
          </cell>
          <cell r="AU130">
            <v>0.05</v>
          </cell>
          <cell r="AV130">
            <v>0.2</v>
          </cell>
          <cell r="AW130">
            <v>0</v>
          </cell>
          <cell r="AX130">
            <v>0.05</v>
          </cell>
          <cell r="AY130">
            <v>0</v>
          </cell>
          <cell r="AZ130">
            <v>0</v>
          </cell>
          <cell r="BA130">
            <v>20</v>
          </cell>
          <cell r="BB130">
            <v>10</v>
          </cell>
          <cell r="BC130">
            <v>0.5</v>
          </cell>
          <cell r="BD130">
            <v>0.05</v>
          </cell>
          <cell r="BE130">
            <v>0.89150708745561402</v>
          </cell>
          <cell r="BF130">
            <v>0</v>
          </cell>
          <cell r="BG130">
            <v>0</v>
          </cell>
          <cell r="BH130">
            <v>0.05</v>
          </cell>
          <cell r="BI130">
            <v>0.7</v>
          </cell>
          <cell r="BJ130">
            <v>0.05</v>
          </cell>
          <cell r="BK130">
            <v>0.2</v>
          </cell>
          <cell r="BL130">
            <v>0</v>
          </cell>
          <cell r="BM130">
            <v>0.05</v>
          </cell>
          <cell r="BN130">
            <v>0</v>
          </cell>
          <cell r="BO130">
            <v>0</v>
          </cell>
          <cell r="BP130">
            <v>20</v>
          </cell>
          <cell r="BQ130">
            <v>0</v>
          </cell>
          <cell r="BR130">
            <v>0</v>
          </cell>
          <cell r="BS130" t="str">
            <v/>
          </cell>
          <cell r="BT130">
            <v>20</v>
          </cell>
          <cell r="BU130">
            <v>19</v>
          </cell>
          <cell r="BV130">
            <v>0.95</v>
          </cell>
          <cell r="BW130">
            <v>20</v>
          </cell>
          <cell r="BX130">
            <v>19</v>
          </cell>
          <cell r="BY130">
            <v>0.95</v>
          </cell>
          <cell r="BZ130">
            <v>0.95</v>
          </cell>
          <cell r="CA130">
            <v>0.11829716075864846</v>
          </cell>
          <cell r="CB130">
            <v>0.95</v>
          </cell>
          <cell r="CC130">
            <v>0</v>
          </cell>
          <cell r="CD130">
            <v>0</v>
          </cell>
          <cell r="CE130" t="str">
            <v/>
          </cell>
          <cell r="CF130">
            <v>6</v>
          </cell>
          <cell r="CG130">
            <v>6</v>
          </cell>
          <cell r="CH130">
            <v>1</v>
          </cell>
          <cell r="CI130">
            <v>6</v>
          </cell>
          <cell r="CJ130">
            <v>6</v>
          </cell>
          <cell r="CK130">
            <v>1</v>
          </cell>
          <cell r="CL130">
            <v>1</v>
          </cell>
          <cell r="CM130">
            <v>1</v>
          </cell>
        </row>
        <row r="131">
          <cell r="A131" t="str">
            <v>Rwanda_8</v>
          </cell>
          <cell r="B131" t="str">
            <v>Rwa</v>
          </cell>
          <cell r="C131">
            <v>274</v>
          </cell>
          <cell r="D131">
            <v>275.5</v>
          </cell>
          <cell r="E131">
            <v>222</v>
          </cell>
          <cell r="F131">
            <v>248.75</v>
          </cell>
          <cell r="G131">
            <v>254.86562780065211</v>
          </cell>
          <cell r="H131">
            <v>47</v>
          </cell>
          <cell r="I131">
            <v>43.453920139900909</v>
          </cell>
          <cell r="J131">
            <v>0.57446808510638303</v>
          </cell>
          <cell r="K131">
            <v>0.93617021276595747</v>
          </cell>
          <cell r="L131">
            <v>0.89583333333333337</v>
          </cell>
          <cell r="M131">
            <v>0</v>
          </cell>
          <cell r="N131">
            <v>2.1276595744680851E-2</v>
          </cell>
          <cell r="O131">
            <v>8.5106382978723402E-2</v>
          </cell>
          <cell r="P131">
            <v>4.2553191489361701E-2</v>
          </cell>
          <cell r="Q131">
            <v>0.46808510638297873</v>
          </cell>
          <cell r="R131">
            <v>0.21276595744680851</v>
          </cell>
          <cell r="S131">
            <v>0</v>
          </cell>
          <cell r="T131">
            <v>0.10638297872340426</v>
          </cell>
          <cell r="U131">
            <v>0</v>
          </cell>
          <cell r="V131">
            <v>0.23404255319148937</v>
          </cell>
          <cell r="W131">
            <v>21</v>
          </cell>
          <cell r="X131">
            <v>8</v>
          </cell>
          <cell r="Y131">
            <v>0.38095238095238093</v>
          </cell>
          <cell r="Z131">
            <v>0.80952380952380953</v>
          </cell>
          <cell r="AA131">
            <v>1</v>
          </cell>
          <cell r="AB131">
            <v>4.7619047619047616E-2</v>
          </cell>
          <cell r="AC131">
            <v>0.14285714285714285</v>
          </cell>
          <cell r="AD131">
            <v>0.23809523809523808</v>
          </cell>
          <cell r="AE131">
            <v>0.14285714285714285</v>
          </cell>
          <cell r="AF131">
            <v>0.5714285714285714</v>
          </cell>
          <cell r="AG131">
            <v>0.23809523809523808</v>
          </cell>
          <cell r="AH131">
            <v>0</v>
          </cell>
          <cell r="AI131">
            <v>0.33333333333333331</v>
          </cell>
          <cell r="AJ131">
            <v>0</v>
          </cell>
          <cell r="AK131">
            <v>0</v>
          </cell>
          <cell r="AL131">
            <v>68</v>
          </cell>
          <cell r="AM131">
            <v>25.726960069950454</v>
          </cell>
          <cell r="AN131">
            <v>0.47771023302938198</v>
          </cell>
          <cell r="AO131">
            <v>0.8728470111448835</v>
          </cell>
          <cell r="AP131">
            <v>0.94791666666666674</v>
          </cell>
          <cell r="AQ131">
            <v>2.3809523809523808E-2</v>
          </cell>
          <cell r="AR131">
            <v>8.2066869300911852E-2</v>
          </cell>
          <cell r="AS131">
            <v>0.16160081053698075</v>
          </cell>
          <cell r="AT131">
            <v>9.2705167173252279E-2</v>
          </cell>
          <cell r="AU131">
            <v>0.51975683890577506</v>
          </cell>
          <cell r="AV131">
            <v>0.22543059777102331</v>
          </cell>
          <cell r="AW131">
            <v>0</v>
          </cell>
          <cell r="AX131">
            <v>0.21985815602836878</v>
          </cell>
          <cell r="AY131">
            <v>0</v>
          </cell>
          <cell r="AZ131">
            <v>0.11702127659574468</v>
          </cell>
          <cell r="BA131">
            <v>68</v>
          </cell>
          <cell r="BB131">
            <v>29.779726044710777</v>
          </cell>
          <cell r="BC131">
            <v>0.49983116798614802</v>
          </cell>
          <cell r="BD131">
            <v>0.88732406281815956</v>
          </cell>
          <cell r="BE131">
            <v>0.93600929166539704</v>
          </cell>
          <cell r="BF131">
            <v>1.8366152380371963E-2</v>
          </cell>
          <cell r="BG131">
            <v>6.8168899694566715E-2</v>
          </cell>
          <cell r="BH131">
            <v>0.14411253211566311</v>
          </cell>
          <cell r="BI131">
            <v>8.1239342248017543E-2</v>
          </cell>
          <cell r="BJ131">
            <v>0.50794356474038171</v>
          </cell>
          <cell r="BK131">
            <v>0.22253518743636808</v>
          </cell>
          <cell r="BL131">
            <v>0</v>
          </cell>
          <cell r="BM131">
            <v>0.19391527942985787</v>
          </cell>
          <cell r="BN131">
            <v>0</v>
          </cell>
          <cell r="BO131">
            <v>0.14377486808795906</v>
          </cell>
          <cell r="BP131">
            <v>60</v>
          </cell>
          <cell r="BQ131">
            <v>40</v>
          </cell>
          <cell r="BR131">
            <v>39</v>
          </cell>
          <cell r="BS131">
            <v>0.97499999999999998</v>
          </cell>
          <cell r="BT131">
            <v>20</v>
          </cell>
          <cell r="BU131">
            <v>19</v>
          </cell>
          <cell r="BV131">
            <v>0.95</v>
          </cell>
          <cell r="BW131">
            <v>60</v>
          </cell>
          <cell r="BX131">
            <v>58</v>
          </cell>
          <cell r="BY131">
            <v>0.96666666666666667</v>
          </cell>
          <cell r="BZ131">
            <v>0.96249999999999991</v>
          </cell>
          <cell r="CA131">
            <v>0.38568919998781126</v>
          </cell>
          <cell r="CB131">
            <v>0.96535777000030465</v>
          </cell>
          <cell r="CC131">
            <v>38</v>
          </cell>
          <cell r="CD131">
            <v>38</v>
          </cell>
          <cell r="CE131">
            <v>1</v>
          </cell>
          <cell r="CF131">
            <v>15</v>
          </cell>
          <cell r="CG131">
            <v>10</v>
          </cell>
          <cell r="CH131">
            <v>0.66666666666666663</v>
          </cell>
          <cell r="CI131">
            <v>53</v>
          </cell>
          <cell r="CJ131">
            <v>48</v>
          </cell>
          <cell r="CK131">
            <v>0.90566037735849059</v>
          </cell>
          <cell r="CL131">
            <v>0.83333333333333326</v>
          </cell>
          <cell r="CM131">
            <v>0.87143693333739625</v>
          </cell>
        </row>
        <row r="132">
          <cell r="A132" t="str">
            <v>Rwanda_9</v>
          </cell>
          <cell r="B132" t="str">
            <v>Rwa</v>
          </cell>
          <cell r="C132">
            <v>274</v>
          </cell>
          <cell r="D132">
            <v>269</v>
          </cell>
          <cell r="E132">
            <v>293</v>
          </cell>
          <cell r="F132">
            <v>281</v>
          </cell>
          <cell r="G132">
            <v>273.71424356316544</v>
          </cell>
          <cell r="H132">
            <v>50</v>
          </cell>
          <cell r="I132">
            <v>43.94750684931509</v>
          </cell>
          <cell r="J132">
            <v>0.64</v>
          </cell>
          <cell r="K132">
            <v>0.98</v>
          </cell>
          <cell r="L132">
            <v>0.84615384615384615</v>
          </cell>
          <cell r="M132">
            <v>0</v>
          </cell>
          <cell r="N132">
            <v>0.04</v>
          </cell>
          <cell r="O132">
            <v>0.1</v>
          </cell>
          <cell r="P132">
            <v>0.1</v>
          </cell>
          <cell r="Q132">
            <v>0.16</v>
          </cell>
          <cell r="R132">
            <v>0.46</v>
          </cell>
          <cell r="S132">
            <v>0.02</v>
          </cell>
          <cell r="T132">
            <v>0.2</v>
          </cell>
          <cell r="U132">
            <v>0.04</v>
          </cell>
          <cell r="V132">
            <v>0.22</v>
          </cell>
          <cell r="W132">
            <v>44</v>
          </cell>
          <cell r="X132">
            <v>24</v>
          </cell>
          <cell r="Y132">
            <v>0.54545454545454541</v>
          </cell>
          <cell r="Z132">
            <v>1</v>
          </cell>
          <cell r="AA132">
            <v>0.82</v>
          </cell>
          <cell r="AB132">
            <v>0</v>
          </cell>
          <cell r="AC132">
            <v>4.5454545454545456E-2</v>
          </cell>
          <cell r="AD132">
            <v>6.8181818181818177E-2</v>
          </cell>
          <cell r="AE132">
            <v>0.20454545454545456</v>
          </cell>
          <cell r="AF132">
            <v>0.22727272727272727</v>
          </cell>
          <cell r="AG132">
            <v>0.43181818181818182</v>
          </cell>
          <cell r="AH132">
            <v>0</v>
          </cell>
          <cell r="AI132">
            <v>9.0909090909090912E-2</v>
          </cell>
          <cell r="AJ132">
            <v>0</v>
          </cell>
          <cell r="AK132">
            <v>2.2727272727272728E-2</v>
          </cell>
          <cell r="AL132">
            <v>94</v>
          </cell>
          <cell r="AM132">
            <v>33.973753424657545</v>
          </cell>
          <cell r="AN132">
            <v>0.59272727272727277</v>
          </cell>
          <cell r="AO132">
            <v>0.99</v>
          </cell>
          <cell r="AP132">
            <v>0.83307692307692305</v>
          </cell>
          <cell r="AQ132">
            <v>0</v>
          </cell>
          <cell r="AR132">
            <v>4.2727272727272725E-2</v>
          </cell>
          <cell r="AS132">
            <v>8.4090909090909091E-2</v>
          </cell>
          <cell r="AT132">
            <v>0.15227272727272728</v>
          </cell>
          <cell r="AU132">
            <v>0.19363636363636363</v>
          </cell>
          <cell r="AV132">
            <v>0.44590909090909092</v>
          </cell>
          <cell r="AW132">
            <v>0.01</v>
          </cell>
          <cell r="AX132">
            <v>0.14545454545454545</v>
          </cell>
          <cell r="AY132">
            <v>0.02</v>
          </cell>
          <cell r="AZ132">
            <v>0.12136363636363637</v>
          </cell>
          <cell r="BA132">
            <v>94</v>
          </cell>
          <cell r="BB132">
            <v>40.02928160908251</v>
          </cell>
          <cell r="BC132">
            <v>0.62142873747843919</v>
          </cell>
          <cell r="BD132">
            <v>0.98392853630263788</v>
          </cell>
          <cell r="BE132">
            <v>0.84101652945039662</v>
          </cell>
          <cell r="BF132">
            <v>0</v>
          </cell>
          <cell r="BG132">
            <v>4.1071418991628507E-2</v>
          </cell>
          <cell r="BH132">
            <v>9.3750055882167047E-2</v>
          </cell>
          <cell r="BI132">
            <v>0.1205355306728797</v>
          </cell>
          <cell r="BJ132">
            <v>0.17321416756341823</v>
          </cell>
          <cell r="BK132">
            <v>0.45446433520991936</v>
          </cell>
          <cell r="BL132">
            <v>1.6071463697362145E-2</v>
          </cell>
          <cell r="BM132">
            <v>0.17857162016742989</v>
          </cell>
          <cell r="BN132">
            <v>3.214292739472429E-2</v>
          </cell>
          <cell r="BO132">
            <v>0.18125034646943572</v>
          </cell>
          <cell r="BP132">
            <v>83</v>
          </cell>
          <cell r="BQ132">
            <v>44</v>
          </cell>
          <cell r="BR132">
            <v>44</v>
          </cell>
          <cell r="BS132">
            <v>1</v>
          </cell>
          <cell r="BT132">
            <v>39</v>
          </cell>
          <cell r="BU132">
            <v>38</v>
          </cell>
          <cell r="BV132">
            <v>0.97435897435897434</v>
          </cell>
          <cell r="BW132">
            <v>83</v>
          </cell>
          <cell r="BX132">
            <v>82</v>
          </cell>
          <cell r="BY132">
            <v>0.98795180722891562</v>
          </cell>
          <cell r="BZ132">
            <v>0.98717948717948723</v>
          </cell>
          <cell r="CA132">
            <v>0.19642681513189275</v>
          </cell>
          <cell r="CB132">
            <v>0.99496341499661811</v>
          </cell>
          <cell r="CC132">
            <v>38</v>
          </cell>
          <cell r="CD132">
            <v>37</v>
          </cell>
          <cell r="CE132">
            <v>0.97368421052631582</v>
          </cell>
          <cell r="CF132">
            <v>34</v>
          </cell>
          <cell r="CG132">
            <v>31</v>
          </cell>
          <cell r="CH132">
            <v>0.91176470588235292</v>
          </cell>
          <cell r="CI132">
            <v>72</v>
          </cell>
          <cell r="CJ132">
            <v>68</v>
          </cell>
          <cell r="CK132">
            <v>0.94444444444444442</v>
          </cell>
          <cell r="CL132">
            <v>0.94272445820433437</v>
          </cell>
          <cell r="CM132">
            <v>0.96152155943455775</v>
          </cell>
        </row>
        <row r="133">
          <cell r="A133" t="str">
            <v>Zambia_1</v>
          </cell>
          <cell r="B133" t="str">
            <v>Zam</v>
          </cell>
          <cell r="C133">
            <v>184.5</v>
          </cell>
          <cell r="D133">
            <v>189</v>
          </cell>
          <cell r="E133">
            <v>177</v>
          </cell>
          <cell r="F133">
            <v>183</v>
          </cell>
          <cell r="G133">
            <v>183.31304188295161</v>
          </cell>
          <cell r="H133">
            <v>48</v>
          </cell>
          <cell r="I133">
            <v>39.732134703196351</v>
          </cell>
          <cell r="J133">
            <v>0.60416666666666663</v>
          </cell>
          <cell r="K133">
            <v>0.41666666666666669</v>
          </cell>
          <cell r="L133">
            <v>0.5</v>
          </cell>
          <cell r="M133">
            <v>0.1875</v>
          </cell>
          <cell r="N133">
            <v>8.3333333333333329E-2</v>
          </cell>
          <cell r="O133">
            <v>4.1666666666666664E-2</v>
          </cell>
          <cell r="P133">
            <v>0.58333333333333337</v>
          </cell>
          <cell r="Q133">
            <v>0.16666666666666666</v>
          </cell>
          <cell r="R133">
            <v>0.22916666666666666</v>
          </cell>
          <cell r="S133">
            <v>0</v>
          </cell>
          <cell r="T133">
            <v>0.27083333333333331</v>
          </cell>
          <cell r="U133">
            <v>0</v>
          </cell>
          <cell r="V133">
            <v>6.25E-2</v>
          </cell>
          <cell r="W133">
            <v>53</v>
          </cell>
          <cell r="X133">
            <v>20</v>
          </cell>
          <cell r="Y133">
            <v>0.37735849056603776</v>
          </cell>
          <cell r="Z133">
            <v>0.83018867924528306</v>
          </cell>
          <cell r="AA133">
            <v>0.86538461538461542</v>
          </cell>
          <cell r="AB133">
            <v>0.18867924528301888</v>
          </cell>
          <cell r="AC133">
            <v>7.5471698113207544E-2</v>
          </cell>
          <cell r="AD133">
            <v>9.4339622641509441E-2</v>
          </cell>
          <cell r="AE133">
            <v>0.52830188679245282</v>
          </cell>
          <cell r="AF133">
            <v>0.24528301886792453</v>
          </cell>
          <cell r="AG133">
            <v>5.6603773584905662E-2</v>
          </cell>
          <cell r="AH133">
            <v>0</v>
          </cell>
          <cell r="AI133">
            <v>0.32075471698113206</v>
          </cell>
          <cell r="AJ133">
            <v>1.8867924528301886E-2</v>
          </cell>
          <cell r="AK133">
            <v>0.18867924528301888</v>
          </cell>
          <cell r="AL133">
            <v>101</v>
          </cell>
          <cell r="AM133">
            <v>29.866067351598176</v>
          </cell>
          <cell r="AN133">
            <v>0.4907625786163522</v>
          </cell>
          <cell r="AO133">
            <v>0.6234276729559749</v>
          </cell>
          <cell r="AP133">
            <v>0.68269230769230771</v>
          </cell>
          <cell r="AQ133">
            <v>0.18808962264150944</v>
          </cell>
          <cell r="AR133">
            <v>7.9402515723270436E-2</v>
          </cell>
          <cell r="AS133">
            <v>6.8003144654088049E-2</v>
          </cell>
          <cell r="AT133">
            <v>0.5558176100628931</v>
          </cell>
          <cell r="AU133">
            <v>0.20597484276729561</v>
          </cell>
          <cell r="AV133">
            <v>0.14288522012578617</v>
          </cell>
          <cell r="AW133">
            <v>0</v>
          </cell>
          <cell r="AX133">
            <v>0.29579402515723269</v>
          </cell>
          <cell r="AY133">
            <v>9.433962264150943E-3</v>
          </cell>
          <cell r="AZ133">
            <v>0.12558962264150944</v>
          </cell>
          <cell r="BA133">
            <v>101</v>
          </cell>
          <cell r="BB133">
            <v>30.380816068443487</v>
          </cell>
          <cell r="BC133">
            <v>0.49667928349263263</v>
          </cell>
          <cell r="BD133">
            <v>0.61264019716767848</v>
          </cell>
          <cell r="BE133">
            <v>0.67316058369217802</v>
          </cell>
          <cell r="BF133">
            <v>0.18805885987785459</v>
          </cell>
          <cell r="BG133">
            <v>7.9607600814302681E-2</v>
          </cell>
          <cell r="BH133">
            <v>6.6629074544171968E-2</v>
          </cell>
          <cell r="BI133">
            <v>0.55725320570011894</v>
          </cell>
          <cell r="BJ133">
            <v>0.20392399185697307</v>
          </cell>
          <cell r="BK133">
            <v>0.14738683787394405</v>
          </cell>
          <cell r="BL133">
            <v>0</v>
          </cell>
          <cell r="BM133">
            <v>0.2944917348291779</v>
          </cell>
          <cell r="BN133">
            <v>8.9417580456735424E-3</v>
          </cell>
          <cell r="BO133">
            <v>0.12229800693044182</v>
          </cell>
          <cell r="BP133">
            <v>101</v>
          </cell>
          <cell r="BQ133">
            <v>48</v>
          </cell>
          <cell r="BR133">
            <v>46</v>
          </cell>
          <cell r="BS133">
            <v>0.95833333333333337</v>
          </cell>
          <cell r="BT133">
            <v>53</v>
          </cell>
          <cell r="BU133">
            <v>51</v>
          </cell>
          <cell r="BV133">
            <v>0.96226415094339623</v>
          </cell>
          <cell r="BW133">
            <v>101</v>
          </cell>
          <cell r="BX133">
            <v>97</v>
          </cell>
          <cell r="BY133">
            <v>0.96039603960396036</v>
          </cell>
          <cell r="BZ133">
            <v>0.96029874213836486</v>
          </cell>
          <cell r="CA133">
            <v>0.47391317642069775</v>
          </cell>
          <cell r="CB133">
            <v>0.96019619959284863</v>
          </cell>
          <cell r="CC133">
            <v>24</v>
          </cell>
          <cell r="CD133">
            <v>23</v>
          </cell>
          <cell r="CE133">
            <v>0.95833333333333337</v>
          </cell>
          <cell r="CF133">
            <v>31</v>
          </cell>
          <cell r="CG133">
            <v>26</v>
          </cell>
          <cell r="CH133">
            <v>0.83870967741935487</v>
          </cell>
          <cell r="CI133">
            <v>55</v>
          </cell>
          <cell r="CJ133">
            <v>49</v>
          </cell>
          <cell r="CK133">
            <v>0.89090909090909087</v>
          </cell>
          <cell r="CL133">
            <v>0.89852150537634412</v>
          </cell>
          <cell r="CM133">
            <v>0.90164210658408317</v>
          </cell>
        </row>
        <row r="134">
          <cell r="A134" t="str">
            <v>Zambia_10</v>
          </cell>
          <cell r="B134" t="str">
            <v>Zam</v>
          </cell>
          <cell r="C134">
            <v>140</v>
          </cell>
          <cell r="D134">
            <v>139</v>
          </cell>
          <cell r="E134">
            <v>157</v>
          </cell>
          <cell r="F134">
            <v>148</v>
          </cell>
          <cell r="G134">
            <v>144.99340775244946</v>
          </cell>
          <cell r="H134">
            <v>52</v>
          </cell>
          <cell r="I134">
            <v>40.906585879873546</v>
          </cell>
          <cell r="J134">
            <v>0.73076923076923073</v>
          </cell>
          <cell r="K134">
            <v>0.65384615384615385</v>
          </cell>
          <cell r="L134">
            <v>0.94230769230769229</v>
          </cell>
          <cell r="M134">
            <v>0.30769230769230771</v>
          </cell>
          <cell r="N134">
            <v>9.6153846153846159E-2</v>
          </cell>
          <cell r="O134">
            <v>9.6153846153846159E-2</v>
          </cell>
          <cell r="P134">
            <v>9.6153846153846159E-2</v>
          </cell>
          <cell r="Q134">
            <v>0.34615384615384615</v>
          </cell>
          <cell r="R134">
            <v>0.46153846153846156</v>
          </cell>
          <cell r="S134">
            <v>7.6923076923076927E-2</v>
          </cell>
          <cell r="T134">
            <v>0.55769230769230771</v>
          </cell>
          <cell r="U134">
            <v>5.7692307692307696E-2</v>
          </cell>
          <cell r="V134">
            <v>0.21153846153846154</v>
          </cell>
          <cell r="W134">
            <v>50</v>
          </cell>
          <cell r="X134">
            <v>35</v>
          </cell>
          <cell r="Y134">
            <v>0.7</v>
          </cell>
          <cell r="Z134">
            <v>0.98</v>
          </cell>
          <cell r="AA134">
            <v>0.98039215686274506</v>
          </cell>
          <cell r="AB134">
            <v>0.38</v>
          </cell>
          <cell r="AC134">
            <v>0.02</v>
          </cell>
          <cell r="AD134">
            <v>0.06</v>
          </cell>
          <cell r="AE134">
            <v>0.16</v>
          </cell>
          <cell r="AF134">
            <v>0.46</v>
          </cell>
          <cell r="AG134">
            <v>0.26</v>
          </cell>
          <cell r="AH134">
            <v>0.1</v>
          </cell>
          <cell r="AI134">
            <v>0.74</v>
          </cell>
          <cell r="AJ134">
            <v>0</v>
          </cell>
          <cell r="AK134">
            <v>0.02</v>
          </cell>
          <cell r="AL134">
            <v>102</v>
          </cell>
          <cell r="AM134">
            <v>37.953292939936773</v>
          </cell>
          <cell r="AN134">
            <v>0.71538461538461529</v>
          </cell>
          <cell r="AO134">
            <v>0.81692307692307686</v>
          </cell>
          <cell r="AP134">
            <v>0.96134992458521862</v>
          </cell>
          <cell r="AQ134">
            <v>0.34384615384615386</v>
          </cell>
          <cell r="AR134">
            <v>5.8076923076923082E-2</v>
          </cell>
          <cell r="AS134">
            <v>7.8076923076923072E-2</v>
          </cell>
          <cell r="AT134">
            <v>0.12807692307692309</v>
          </cell>
          <cell r="AU134">
            <v>0.40307692307692311</v>
          </cell>
          <cell r="AV134">
            <v>0.36076923076923079</v>
          </cell>
          <cell r="AW134">
            <v>8.8461538461538466E-2</v>
          </cell>
          <cell r="AX134">
            <v>0.64884615384615385</v>
          </cell>
          <cell r="AY134">
            <v>2.8846153846153848E-2</v>
          </cell>
          <cell r="AZ134">
            <v>0.11576923076923076</v>
          </cell>
          <cell r="BA134">
            <v>102</v>
          </cell>
          <cell r="BB134">
            <v>38.939887124154517</v>
          </cell>
          <cell r="BC134">
            <v>0.72052408931205214</v>
          </cell>
          <cell r="BD134">
            <v>0.76244465329224642</v>
          </cell>
          <cell r="BE134">
            <v>0.95498856592503334</v>
          </cell>
          <cell r="BF134">
            <v>0.33176839011667725</v>
          </cell>
          <cell r="BG134">
            <v>7.0797121047329256E-2</v>
          </cell>
          <cell r="BH134">
            <v>8.4115804941661362E-2</v>
          </cell>
          <cell r="BI134">
            <v>0.11741251467749163</v>
          </cell>
          <cell r="BJ134">
            <v>0.38406086954540675</v>
          </cell>
          <cell r="BK134">
            <v>0.39443278499394208</v>
          </cell>
          <cell r="BL134">
            <v>8.4606933015960839E-2</v>
          </cell>
          <cell r="BM134">
            <v>0.61839477082609062</v>
          </cell>
          <cell r="BN134">
            <v>3.8482667460097923E-2</v>
          </cell>
          <cell r="BO134">
            <v>0.1477624559675251</v>
          </cell>
          <cell r="BP134">
            <v>100</v>
          </cell>
          <cell r="BQ134">
            <v>51</v>
          </cell>
          <cell r="BR134">
            <v>49</v>
          </cell>
          <cell r="BS134">
            <v>0.96078431372549022</v>
          </cell>
          <cell r="BT134">
            <v>49</v>
          </cell>
          <cell r="BU134">
            <v>46</v>
          </cell>
          <cell r="BV134">
            <v>0.93877551020408168</v>
          </cell>
          <cell r="BW134">
            <v>100</v>
          </cell>
          <cell r="BX134">
            <v>95</v>
          </cell>
          <cell r="BY134">
            <v>0.95</v>
          </cell>
          <cell r="BZ134">
            <v>0.94977991196478595</v>
          </cell>
          <cell r="CA134">
            <v>0.33296709735830265</v>
          </cell>
          <cell r="CB134">
            <v>0.95345610630063771</v>
          </cell>
          <cell r="CC134">
            <v>3</v>
          </cell>
          <cell r="CD134">
            <v>1</v>
          </cell>
          <cell r="CE134">
            <v>0.33333333333333331</v>
          </cell>
          <cell r="CF134">
            <v>2</v>
          </cell>
          <cell r="CG134">
            <v>1</v>
          </cell>
          <cell r="CH134">
            <v>0.5</v>
          </cell>
          <cell r="CI134">
            <v>5</v>
          </cell>
          <cell r="CJ134">
            <v>2</v>
          </cell>
          <cell r="CK134">
            <v>0.4</v>
          </cell>
          <cell r="CL134">
            <v>0.41666666666666663</v>
          </cell>
          <cell r="CM134">
            <v>0.38882784955971711</v>
          </cell>
        </row>
        <row r="135">
          <cell r="A135" t="str">
            <v>Zambia_11</v>
          </cell>
          <cell r="B135" t="str">
            <v>Zam</v>
          </cell>
          <cell r="C135">
            <v>196</v>
          </cell>
          <cell r="D135">
            <v>129</v>
          </cell>
          <cell r="E135">
            <v>207</v>
          </cell>
          <cell r="F135">
            <v>168</v>
          </cell>
          <cell r="G135">
            <v>144.40096821200194</v>
          </cell>
          <cell r="H135">
            <v>50</v>
          </cell>
          <cell r="I135">
            <v>43.876000000000005</v>
          </cell>
          <cell r="J135">
            <v>0.52</v>
          </cell>
          <cell r="K135">
            <v>0.9</v>
          </cell>
          <cell r="L135">
            <v>0.43137254901960786</v>
          </cell>
          <cell r="M135">
            <v>0.12</v>
          </cell>
          <cell r="N135">
            <v>0.04</v>
          </cell>
          <cell r="O135">
            <v>0.06</v>
          </cell>
          <cell r="P135">
            <v>0.1</v>
          </cell>
          <cell r="Q135">
            <v>0.44</v>
          </cell>
          <cell r="R135">
            <v>0.3</v>
          </cell>
          <cell r="S135">
            <v>0.14000000000000001</v>
          </cell>
          <cell r="T135">
            <v>0.34</v>
          </cell>
          <cell r="U135">
            <v>0.04</v>
          </cell>
          <cell r="V135">
            <v>0.32</v>
          </cell>
          <cell r="W135">
            <v>52</v>
          </cell>
          <cell r="X135">
            <v>29</v>
          </cell>
          <cell r="Y135">
            <v>0.55769230769230771</v>
          </cell>
          <cell r="Z135">
            <v>0.98076923076923073</v>
          </cell>
          <cell r="AA135">
            <v>1</v>
          </cell>
          <cell r="AB135">
            <v>9.6153846153846159E-2</v>
          </cell>
          <cell r="AC135">
            <v>3.8461538461538464E-2</v>
          </cell>
          <cell r="AD135">
            <v>0</v>
          </cell>
          <cell r="AE135">
            <v>0.19230769230769232</v>
          </cell>
          <cell r="AF135">
            <v>0.42307692307692307</v>
          </cell>
          <cell r="AG135">
            <v>0.19230769230769232</v>
          </cell>
          <cell r="AH135">
            <v>1.9230769230769232E-2</v>
          </cell>
          <cell r="AI135">
            <v>0.13461538461538461</v>
          </cell>
          <cell r="AJ135">
            <v>0</v>
          </cell>
          <cell r="AK135">
            <v>0.26923076923076922</v>
          </cell>
          <cell r="AL135">
            <v>102</v>
          </cell>
          <cell r="AM135">
            <v>36.438000000000002</v>
          </cell>
          <cell r="AN135">
            <v>0.53884615384615386</v>
          </cell>
          <cell r="AO135">
            <v>0.94038461538461537</v>
          </cell>
          <cell r="AP135">
            <v>0.71568627450980393</v>
          </cell>
          <cell r="AQ135">
            <v>0.10807692307692307</v>
          </cell>
          <cell r="AR135">
            <v>3.9230769230769236E-2</v>
          </cell>
          <cell r="AS135">
            <v>0.03</v>
          </cell>
          <cell r="AT135">
            <v>0.14615384615384616</v>
          </cell>
          <cell r="AU135">
            <v>0.43153846153846154</v>
          </cell>
          <cell r="AV135">
            <v>0.24615384615384617</v>
          </cell>
          <cell r="AW135">
            <v>7.9615384615384616E-2</v>
          </cell>
          <cell r="AX135">
            <v>0.23730769230769233</v>
          </cell>
          <cell r="AY135">
            <v>0.02</v>
          </cell>
          <cell r="AZ135">
            <v>0.29461538461538461</v>
          </cell>
          <cell r="BA135">
            <v>102</v>
          </cell>
          <cell r="BB135">
            <v>40.938758934336661</v>
          </cell>
          <cell r="BC135">
            <v>0.52744228246931057</v>
          </cell>
          <cell r="BD135">
            <v>0.91594774814852276</v>
          </cell>
          <cell r="BE135">
            <v>0.54364707846859128</v>
          </cell>
          <cell r="BF135">
            <v>0.11529161721329328</v>
          </cell>
          <cell r="BG135">
            <v>3.9696233368599565E-2</v>
          </cell>
          <cell r="BH135">
            <v>4.8153101375383124E-2</v>
          </cell>
          <cell r="BI135">
            <v>0.11822599788402596</v>
          </cell>
          <cell r="BJ135">
            <v>0.43665856705459521</v>
          </cell>
          <cell r="BK135">
            <v>0.27873633580196971</v>
          </cell>
          <cell r="BL135">
            <v>0.11615431943506604</v>
          </cell>
          <cell r="BM135">
            <v>0.29944715470804228</v>
          </cell>
          <cell r="BN135">
            <v>3.2102067583588752E-2</v>
          </cell>
          <cell r="BO135">
            <v>0.3099757011637857</v>
          </cell>
          <cell r="BP135">
            <v>101</v>
          </cell>
          <cell r="BQ135">
            <v>50</v>
          </cell>
          <cell r="BR135">
            <v>49</v>
          </cell>
          <cell r="BS135">
            <v>0.98</v>
          </cell>
          <cell r="BT135">
            <v>51</v>
          </cell>
          <cell r="BU135">
            <v>48</v>
          </cell>
          <cell r="BV135">
            <v>0.94117647058823528</v>
          </cell>
          <cell r="BW135">
            <v>101</v>
          </cell>
          <cell r="BX135">
            <v>97</v>
          </cell>
          <cell r="BY135">
            <v>0.96039603960396036</v>
          </cell>
          <cell r="BZ135">
            <v>0.96058823529411763</v>
          </cell>
          <cell r="CA135">
            <v>0.19744831041028121</v>
          </cell>
          <cell r="CB135">
            <v>0.97233435971348314</v>
          </cell>
          <cell r="CC135">
            <v>21</v>
          </cell>
          <cell r="CD135">
            <v>20</v>
          </cell>
          <cell r="CE135">
            <v>0.95238095238095233</v>
          </cell>
          <cell r="CF135">
            <v>24</v>
          </cell>
          <cell r="CG135">
            <v>24</v>
          </cell>
          <cell r="CH135">
            <v>1</v>
          </cell>
          <cell r="CI135">
            <v>45</v>
          </cell>
          <cell r="CJ135">
            <v>44</v>
          </cell>
          <cell r="CK135">
            <v>0.97777777777777775</v>
          </cell>
          <cell r="CL135">
            <v>0.97619047619047616</v>
          </cell>
          <cell r="CM135">
            <v>0.96178325287667998</v>
          </cell>
        </row>
        <row r="136">
          <cell r="A136" t="str">
            <v>Zambia_12</v>
          </cell>
          <cell r="B136" t="str">
            <v>Zam</v>
          </cell>
          <cell r="C136">
            <v>188</v>
          </cell>
          <cell r="D136">
            <v>168</v>
          </cell>
          <cell r="E136">
            <v>192.5</v>
          </cell>
          <cell r="F136">
            <v>180.25</v>
          </cell>
          <cell r="G136">
            <v>182.28025556884174</v>
          </cell>
          <cell r="H136">
            <v>52</v>
          </cell>
          <cell r="I136">
            <v>41.238619599578492</v>
          </cell>
          <cell r="J136">
            <v>0.73076923076923073</v>
          </cell>
          <cell r="K136">
            <v>0.88461538461538458</v>
          </cell>
          <cell r="L136">
            <v>0.42307692307692307</v>
          </cell>
          <cell r="M136">
            <v>9.6153846153846159E-2</v>
          </cell>
          <cell r="N136">
            <v>5.7692307692307696E-2</v>
          </cell>
          <cell r="O136">
            <v>1.9230769230769232E-2</v>
          </cell>
          <cell r="P136">
            <v>0.17307692307692307</v>
          </cell>
          <cell r="Q136">
            <v>0.23076923076923078</v>
          </cell>
          <cell r="R136">
            <v>0.44230769230769229</v>
          </cell>
          <cell r="S136">
            <v>0.15384615384615385</v>
          </cell>
          <cell r="T136">
            <v>0.30769230769230771</v>
          </cell>
          <cell r="U136">
            <v>1.9230769230769232E-2</v>
          </cell>
          <cell r="V136">
            <v>0.32692307692307693</v>
          </cell>
          <cell r="W136">
            <v>51</v>
          </cell>
          <cell r="X136">
            <v>30</v>
          </cell>
          <cell r="Y136">
            <v>0.58823529411764708</v>
          </cell>
          <cell r="Z136">
            <v>0.80392156862745101</v>
          </cell>
          <cell r="AA136">
            <v>0.93478260869565222</v>
          </cell>
          <cell r="AB136">
            <v>0.11764705882352941</v>
          </cell>
          <cell r="AC136">
            <v>0.17647058823529413</v>
          </cell>
          <cell r="AD136">
            <v>0.17647058823529413</v>
          </cell>
          <cell r="AE136">
            <v>0.33333333333333331</v>
          </cell>
          <cell r="AF136">
            <v>0.31372549019607843</v>
          </cell>
          <cell r="AG136">
            <v>0.17647058823529413</v>
          </cell>
          <cell r="AH136">
            <v>9.8039215686274508E-2</v>
          </cell>
          <cell r="AI136">
            <v>0.41176470588235292</v>
          </cell>
          <cell r="AJ136">
            <v>1.9607843137254902E-2</v>
          </cell>
          <cell r="AK136">
            <v>0.29411764705882354</v>
          </cell>
          <cell r="AL136">
            <v>103</v>
          </cell>
          <cell r="AM136">
            <v>35.619309799789249</v>
          </cell>
          <cell r="AN136">
            <v>0.6595022624434389</v>
          </cell>
          <cell r="AO136">
            <v>0.8442684766214178</v>
          </cell>
          <cell r="AP136">
            <v>0.67892976588628762</v>
          </cell>
          <cell r="AQ136">
            <v>0.10690045248868779</v>
          </cell>
          <cell r="AR136">
            <v>0.11708144796380091</v>
          </cell>
          <cell r="AS136">
            <v>9.7850678733031687E-2</v>
          </cell>
          <cell r="AT136">
            <v>0.25320512820512819</v>
          </cell>
          <cell r="AU136">
            <v>0.27224736048265463</v>
          </cell>
          <cell r="AV136">
            <v>0.30938914027149322</v>
          </cell>
          <cell r="AW136">
            <v>0.12594268476621417</v>
          </cell>
          <cell r="AX136">
            <v>0.35972850678733032</v>
          </cell>
          <cell r="AY136">
            <v>1.9419306184012067E-2</v>
          </cell>
          <cell r="AZ136">
            <v>0.31052036199095023</v>
          </cell>
          <cell r="BA136">
            <v>103</v>
          </cell>
          <cell r="BB136">
            <v>34.687992655783603</v>
          </cell>
          <cell r="BC136">
            <v>0.6476908208664669</v>
          </cell>
          <cell r="BD136">
            <v>0.83758157583445481</v>
          </cell>
          <cell r="BE136">
            <v>0.72133357477752869</v>
          </cell>
          <cell r="BF136">
            <v>0.10868154288521531</v>
          </cell>
          <cell r="BG136">
            <v>0.12692431594461093</v>
          </cell>
          <cell r="BH136">
            <v>0.1108807611076278</v>
          </cell>
          <cell r="BI136">
            <v>0.26648518817923694</v>
          </cell>
          <cell r="BJ136">
            <v>0.27912174446925209</v>
          </cell>
          <cell r="BK136">
            <v>0.28735986431444227</v>
          </cell>
          <cell r="BL136">
            <v>0.12131809917523043</v>
          </cell>
          <cell r="BM136">
            <v>0.36835273397051621</v>
          </cell>
          <cell r="BN136">
            <v>1.9450553383951144E-2</v>
          </cell>
          <cell r="BO136">
            <v>0.30780185559625034</v>
          </cell>
          <cell r="BP136">
            <v>99</v>
          </cell>
          <cell r="BQ136">
            <v>49</v>
          </cell>
          <cell r="BR136">
            <v>43</v>
          </cell>
          <cell r="BS136">
            <v>0.87755102040816324</v>
          </cell>
          <cell r="BT136">
            <v>50</v>
          </cell>
          <cell r="BU136">
            <v>40</v>
          </cell>
          <cell r="BV136">
            <v>0.8</v>
          </cell>
          <cell r="BW136">
            <v>99</v>
          </cell>
          <cell r="BX136">
            <v>83</v>
          </cell>
          <cell r="BY136">
            <v>0.83838383838383834</v>
          </cell>
          <cell r="BZ136">
            <v>0.8387755102040817</v>
          </cell>
          <cell r="CA136">
            <v>0.5828675742384386</v>
          </cell>
          <cell r="CB136">
            <v>0.83234904526314146</v>
          </cell>
          <cell r="CC136">
            <v>43</v>
          </cell>
          <cell r="CD136">
            <v>39</v>
          </cell>
          <cell r="CE136">
            <v>0.90697674418604646</v>
          </cell>
          <cell r="CF136">
            <v>29</v>
          </cell>
          <cell r="CG136">
            <v>22</v>
          </cell>
          <cell r="CH136">
            <v>0.75862068965517238</v>
          </cell>
          <cell r="CI136">
            <v>72</v>
          </cell>
          <cell r="CJ136">
            <v>61</v>
          </cell>
          <cell r="CK136">
            <v>0.84722222222222221</v>
          </cell>
          <cell r="CL136">
            <v>0.83279871692060947</v>
          </cell>
          <cell r="CM136">
            <v>0.82050481055805036</v>
          </cell>
        </row>
        <row r="137">
          <cell r="A137" t="str">
            <v>Zambia_13</v>
          </cell>
          <cell r="B137" t="str">
            <v>Zam</v>
          </cell>
          <cell r="C137">
            <v>150.5</v>
          </cell>
          <cell r="D137">
            <v>130</v>
          </cell>
          <cell r="E137">
            <v>157.5</v>
          </cell>
          <cell r="F137">
            <v>143.75</v>
          </cell>
          <cell r="G137">
            <v>135.81706712277739</v>
          </cell>
          <cell r="H137">
            <v>51</v>
          </cell>
          <cell r="I137">
            <v>42.936502820306195</v>
          </cell>
          <cell r="J137">
            <v>0.60784313725490191</v>
          </cell>
          <cell r="K137">
            <v>0.92156862745098034</v>
          </cell>
          <cell r="L137">
            <v>0.88461538461538458</v>
          </cell>
          <cell r="M137">
            <v>5.8823529411764705E-2</v>
          </cell>
          <cell r="N137">
            <v>9.8039215686274508E-2</v>
          </cell>
          <cell r="O137">
            <v>7.8431372549019607E-2</v>
          </cell>
          <cell r="P137">
            <v>9.8039215686274508E-2</v>
          </cell>
          <cell r="Q137">
            <v>0.29411764705882354</v>
          </cell>
          <cell r="R137">
            <v>0.52941176470588236</v>
          </cell>
          <cell r="S137">
            <v>7.8431372549019607E-2</v>
          </cell>
          <cell r="T137">
            <v>0.27450980392156865</v>
          </cell>
          <cell r="U137">
            <v>3.9215686274509803E-2</v>
          </cell>
          <cell r="V137">
            <v>0.56862745098039214</v>
          </cell>
          <cell r="W137">
            <v>52</v>
          </cell>
          <cell r="X137">
            <v>26</v>
          </cell>
          <cell r="Y137">
            <v>0.5</v>
          </cell>
          <cell r="Z137">
            <v>1</v>
          </cell>
          <cell r="AA137">
            <v>1</v>
          </cell>
          <cell r="AB137">
            <v>0.19230769230769232</v>
          </cell>
          <cell r="AC137">
            <v>0.13461538461538461</v>
          </cell>
          <cell r="AD137">
            <v>5.7692307692307696E-2</v>
          </cell>
          <cell r="AE137">
            <v>0.19230769230769232</v>
          </cell>
          <cell r="AF137">
            <v>0.67307692307692313</v>
          </cell>
          <cell r="AG137">
            <v>0.11538461538461539</v>
          </cell>
          <cell r="AH137">
            <v>1.9230769230769232E-2</v>
          </cell>
          <cell r="AI137">
            <v>0.36538461538461536</v>
          </cell>
          <cell r="AJ137">
            <v>3.8461538461538464E-2</v>
          </cell>
          <cell r="AK137">
            <v>0.30769230769230771</v>
          </cell>
          <cell r="AL137">
            <v>103</v>
          </cell>
          <cell r="AM137">
            <v>34.468251410153101</v>
          </cell>
          <cell r="AN137">
            <v>0.55392156862745101</v>
          </cell>
          <cell r="AO137">
            <v>0.96078431372549011</v>
          </cell>
          <cell r="AP137">
            <v>0.94230769230769229</v>
          </cell>
          <cell r="AQ137">
            <v>0.1255656108597285</v>
          </cell>
          <cell r="AR137">
            <v>0.11632730015082957</v>
          </cell>
          <cell r="AS137">
            <v>6.8061840120663658E-2</v>
          </cell>
          <cell r="AT137">
            <v>0.14517345399698342</v>
          </cell>
          <cell r="AU137">
            <v>0.48359728506787336</v>
          </cell>
          <cell r="AV137">
            <v>0.32239819004524889</v>
          </cell>
          <cell r="AW137">
            <v>4.8831070889894419E-2</v>
          </cell>
          <cell r="AX137">
            <v>0.31994720965309198</v>
          </cell>
          <cell r="AY137">
            <v>3.8838612368024134E-2</v>
          </cell>
          <cell r="AZ137">
            <v>0.43815987933634992</v>
          </cell>
          <cell r="BA137">
            <v>103</v>
          </cell>
          <cell r="BB137">
            <v>39.353929230094195</v>
          </cell>
          <cell r="BC137">
            <v>0.58503110932244151</v>
          </cell>
          <cell r="BD137">
            <v>0.93815919322004238</v>
          </cell>
          <cell r="BE137">
            <v>0.90902265925640857</v>
          </cell>
          <cell r="BF137">
            <v>8.7059396153341573E-2</v>
          </cell>
          <cell r="BG137">
            <v>0.10577616222280828</v>
          </cell>
          <cell r="BH137">
            <v>7.4044444100469523E-2</v>
          </cell>
          <cell r="BI137">
            <v>0.11797979954332032</v>
          </cell>
          <cell r="BJ137">
            <v>0.37427879416414767</v>
          </cell>
          <cell r="BK137">
            <v>0.44183272040573712</v>
          </cell>
          <cell r="BL137">
            <v>6.5908685886794827E-2</v>
          </cell>
          <cell r="BM137">
            <v>0.2937325267597608</v>
          </cell>
          <cell r="BN137">
            <v>3.9056161603653439E-2</v>
          </cell>
          <cell r="BO137">
            <v>0.51343191486408923</v>
          </cell>
          <cell r="BP137">
            <v>102</v>
          </cell>
          <cell r="BQ137">
            <v>51</v>
          </cell>
          <cell r="BR137">
            <v>51</v>
          </cell>
          <cell r="BS137">
            <v>1</v>
          </cell>
          <cell r="BT137">
            <v>51</v>
          </cell>
          <cell r="BU137">
            <v>44</v>
          </cell>
          <cell r="BV137">
            <v>0.86274509803921573</v>
          </cell>
          <cell r="BW137">
            <v>102</v>
          </cell>
          <cell r="BX137">
            <v>95</v>
          </cell>
          <cell r="BY137">
            <v>0.93137254901960786</v>
          </cell>
          <cell r="BZ137">
            <v>0.93137254901960786</v>
          </cell>
          <cell r="CA137">
            <v>0.21152971355554201</v>
          </cell>
          <cell r="CB137">
            <v>0.97096650990414124</v>
          </cell>
          <cell r="CC137">
            <v>43</v>
          </cell>
          <cell r="CD137">
            <v>39</v>
          </cell>
          <cell r="CE137">
            <v>0.90697674418604646</v>
          </cell>
          <cell r="CF137">
            <v>31</v>
          </cell>
          <cell r="CG137">
            <v>25</v>
          </cell>
          <cell r="CH137">
            <v>0.80645161290322576</v>
          </cell>
          <cell r="CI137">
            <v>74</v>
          </cell>
          <cell r="CJ137">
            <v>64</v>
          </cell>
          <cell r="CK137">
            <v>0.86486486486486491</v>
          </cell>
          <cell r="CL137">
            <v>0.85671417854463616</v>
          </cell>
          <cell r="CM137">
            <v>0.88571269196065805</v>
          </cell>
        </row>
        <row r="138">
          <cell r="A138" t="str">
            <v>Zambia_14</v>
          </cell>
          <cell r="B138" t="str">
            <v>Zam</v>
          </cell>
          <cell r="C138">
            <v>148.19999999999999</v>
          </cell>
          <cell r="D138">
            <v>110.1</v>
          </cell>
          <cell r="E138">
            <v>156.30000000000001</v>
          </cell>
          <cell r="F138">
            <v>133.19999999999999</v>
          </cell>
          <cell r="G138">
            <v>125.51433936525376</v>
          </cell>
          <cell r="H138">
            <v>52</v>
          </cell>
          <cell r="I138">
            <v>42.520706006322435</v>
          </cell>
          <cell r="J138">
            <v>0.65384615384615385</v>
          </cell>
          <cell r="K138">
            <v>0.63461538461538458</v>
          </cell>
          <cell r="L138">
            <v>0.61538461538461542</v>
          </cell>
          <cell r="M138">
            <v>7.6923076923076927E-2</v>
          </cell>
          <cell r="N138">
            <v>3.8461538461538464E-2</v>
          </cell>
          <cell r="O138">
            <v>3.8461538461538464E-2</v>
          </cell>
          <cell r="P138">
            <v>5.7692307692307696E-2</v>
          </cell>
          <cell r="Q138">
            <v>0.26923076923076922</v>
          </cell>
          <cell r="R138">
            <v>0.55769230769230771</v>
          </cell>
          <cell r="S138">
            <v>1.9230769230769232E-2</v>
          </cell>
          <cell r="T138">
            <v>0.17307692307692307</v>
          </cell>
          <cell r="U138">
            <v>3.8461538461538464E-2</v>
          </cell>
          <cell r="V138">
            <v>0.26923076923076922</v>
          </cell>
          <cell r="W138">
            <v>46</v>
          </cell>
          <cell r="X138">
            <v>27</v>
          </cell>
          <cell r="Y138">
            <v>0.58695652173913049</v>
          </cell>
          <cell r="Z138">
            <v>0.86956521739130432</v>
          </cell>
          <cell r="AA138">
            <v>0.98076923076923073</v>
          </cell>
          <cell r="AB138">
            <v>0.21739130434782608</v>
          </cell>
          <cell r="AC138">
            <v>0.19565217391304349</v>
          </cell>
          <cell r="AD138">
            <v>8.6956521739130432E-2</v>
          </cell>
          <cell r="AE138">
            <v>0.32608695652173914</v>
          </cell>
          <cell r="AF138">
            <v>0.2391304347826087</v>
          </cell>
          <cell r="AG138">
            <v>0.39130434782608697</v>
          </cell>
          <cell r="AH138">
            <v>2.1739130434782608E-2</v>
          </cell>
          <cell r="AI138">
            <v>0.45652173913043476</v>
          </cell>
          <cell r="AJ138">
            <v>0</v>
          </cell>
          <cell r="AK138">
            <v>0.2391304347826087</v>
          </cell>
          <cell r="AL138">
            <v>98</v>
          </cell>
          <cell r="AM138">
            <v>34.760353003161214</v>
          </cell>
          <cell r="AN138">
            <v>0.62040133779264217</v>
          </cell>
          <cell r="AO138">
            <v>0.7520903010033444</v>
          </cell>
          <cell r="AP138">
            <v>0.79807692307692313</v>
          </cell>
          <cell r="AQ138">
            <v>0.14715719063545152</v>
          </cell>
          <cell r="AR138">
            <v>0.11705685618729098</v>
          </cell>
          <cell r="AS138">
            <v>6.2709030100334448E-2</v>
          </cell>
          <cell r="AT138">
            <v>0.19188963210702342</v>
          </cell>
          <cell r="AU138">
            <v>0.25418060200668896</v>
          </cell>
          <cell r="AV138">
            <v>0.47449832775919731</v>
          </cell>
          <cell r="AW138">
            <v>2.048494983277592E-2</v>
          </cell>
          <cell r="AX138">
            <v>0.31479933110367891</v>
          </cell>
          <cell r="AY138">
            <v>1.9230769230769232E-2</v>
          </cell>
          <cell r="AZ138">
            <v>0.25418060200668896</v>
          </cell>
          <cell r="BA138">
            <v>98</v>
          </cell>
          <cell r="BB138">
            <v>37.342320084898489</v>
          </cell>
          <cell r="BC138">
            <v>0.63152884888263372</v>
          </cell>
          <cell r="BD138">
            <v>0.71300491829974932</v>
          </cell>
          <cell r="BE138">
            <v>0.73729289374784446</v>
          </cell>
          <cell r="BF138">
            <v>0.12378941734646934</v>
          </cell>
          <cell r="BG138">
            <v>9.0907205125810936E-2</v>
          </cell>
          <cell r="BH138">
            <v>5.4641584560090606E-2</v>
          </cell>
          <cell r="BI138">
            <v>0.14724049385843249</v>
          </cell>
          <cell r="BJ138">
            <v>0.25918798199718518</v>
          </cell>
          <cell r="BK138">
            <v>0.5021780115955512</v>
          </cell>
          <cell r="BL138">
            <v>2.006766816690124E-2</v>
          </cell>
          <cell r="BM138">
            <v>0.26764650285983993</v>
          </cell>
          <cell r="BN138">
            <v>2.5629088107514349E-2</v>
          </cell>
          <cell r="BO138">
            <v>0.25918798199718518</v>
          </cell>
          <cell r="BP138">
            <v>97</v>
          </cell>
          <cell r="BQ138">
            <v>51</v>
          </cell>
          <cell r="BR138">
            <v>48</v>
          </cell>
          <cell r="BS138">
            <v>0.94117647058823528</v>
          </cell>
          <cell r="BT138">
            <v>46</v>
          </cell>
          <cell r="BU138">
            <v>39</v>
          </cell>
          <cell r="BV138">
            <v>0.84782608695652173</v>
          </cell>
          <cell r="BW138">
            <v>97</v>
          </cell>
          <cell r="BX138">
            <v>87</v>
          </cell>
          <cell r="BY138">
            <v>0.89690721649484539</v>
          </cell>
          <cell r="BZ138">
            <v>0.89450127877237851</v>
          </cell>
          <cell r="CA138">
            <v>0.33364370920462694</v>
          </cell>
          <cell r="CB138">
            <v>0.91003070233767547</v>
          </cell>
          <cell r="CC138">
            <v>39</v>
          </cell>
          <cell r="CD138">
            <v>36</v>
          </cell>
          <cell r="CE138">
            <v>0.92307692307692313</v>
          </cell>
          <cell r="CF138">
            <v>33</v>
          </cell>
          <cell r="CG138">
            <v>29</v>
          </cell>
          <cell r="CH138">
            <v>0.87878787878787878</v>
          </cell>
          <cell r="CI138">
            <v>72</v>
          </cell>
          <cell r="CJ138">
            <v>65</v>
          </cell>
          <cell r="CK138">
            <v>0.90277777777777779</v>
          </cell>
          <cell r="CL138">
            <v>0.9009324009324009</v>
          </cell>
          <cell r="CM138">
            <v>0.9083001620631983</v>
          </cell>
        </row>
        <row r="139">
          <cell r="A139" t="str">
            <v>Zambia_15</v>
          </cell>
          <cell r="B139" t="str">
            <v>Zam</v>
          </cell>
          <cell r="C139">
            <v>137</v>
          </cell>
          <cell r="D139">
            <v>123.5</v>
          </cell>
          <cell r="E139">
            <v>150</v>
          </cell>
          <cell r="F139">
            <v>136.75</v>
          </cell>
          <cell r="G139">
            <v>133.61889074480376</v>
          </cell>
          <cell r="H139">
            <v>52</v>
          </cell>
          <cell r="I139">
            <v>43.080347734457334</v>
          </cell>
          <cell r="J139">
            <v>0.78846153846153844</v>
          </cell>
          <cell r="K139">
            <v>0.63461538461538458</v>
          </cell>
          <cell r="L139">
            <v>0.86</v>
          </cell>
          <cell r="M139">
            <v>0</v>
          </cell>
          <cell r="N139">
            <v>0.11538461538461539</v>
          </cell>
          <cell r="O139">
            <v>5.7692307692307696E-2</v>
          </cell>
          <cell r="P139">
            <v>3.8461538461538464E-2</v>
          </cell>
          <cell r="Q139">
            <v>0.19230769230769232</v>
          </cell>
          <cell r="R139">
            <v>0.53846153846153844</v>
          </cell>
          <cell r="S139">
            <v>0.19230769230769232</v>
          </cell>
          <cell r="T139">
            <v>0.36538461538461536</v>
          </cell>
          <cell r="U139">
            <v>5.7692307692307696E-2</v>
          </cell>
          <cell r="V139">
            <v>0.26923076923076922</v>
          </cell>
          <cell r="W139">
            <v>55</v>
          </cell>
          <cell r="X139">
            <v>32</v>
          </cell>
          <cell r="Y139">
            <v>0.58181818181818179</v>
          </cell>
          <cell r="Z139">
            <v>0.96363636363636362</v>
          </cell>
          <cell r="AA139">
            <v>1</v>
          </cell>
          <cell r="AB139">
            <v>9.0909090909090912E-2</v>
          </cell>
          <cell r="AC139">
            <v>0.16363636363636364</v>
          </cell>
          <cell r="AD139">
            <v>0.14545454545454545</v>
          </cell>
          <cell r="AE139">
            <v>0.21818181818181817</v>
          </cell>
          <cell r="AF139">
            <v>0.16363636363636364</v>
          </cell>
          <cell r="AG139">
            <v>0.45454545454545453</v>
          </cell>
          <cell r="AH139">
            <v>9.0909090909090912E-2</v>
          </cell>
          <cell r="AI139">
            <v>0.38181818181818183</v>
          </cell>
          <cell r="AJ139">
            <v>3.6363636363636362E-2</v>
          </cell>
          <cell r="AK139">
            <v>0.4</v>
          </cell>
          <cell r="AL139">
            <v>107</v>
          </cell>
          <cell r="AM139">
            <v>37.540173867228667</v>
          </cell>
          <cell r="AN139">
            <v>0.68513986013986017</v>
          </cell>
          <cell r="AO139">
            <v>0.7991258741258741</v>
          </cell>
          <cell r="AP139">
            <v>0.92999999999999994</v>
          </cell>
          <cell r="AQ139">
            <v>4.5454545454545456E-2</v>
          </cell>
          <cell r="AR139">
            <v>0.1395104895104895</v>
          </cell>
          <cell r="AS139">
            <v>0.10157342657342658</v>
          </cell>
          <cell r="AT139">
            <v>0.12832167832167832</v>
          </cell>
          <cell r="AU139">
            <v>0.17797202797202799</v>
          </cell>
          <cell r="AV139">
            <v>0.49650349650349646</v>
          </cell>
          <cell r="AW139">
            <v>0.14160839160839161</v>
          </cell>
          <cell r="AX139">
            <v>0.37360139860139863</v>
          </cell>
          <cell r="AY139">
            <v>4.7027972027972029E-2</v>
          </cell>
          <cell r="AZ139">
            <v>0.33461538461538465</v>
          </cell>
          <cell r="BA139">
            <v>107</v>
          </cell>
          <cell r="BB139">
            <v>38.849373087687226</v>
          </cell>
          <cell r="BC139">
            <v>0.70955581963083481</v>
          </cell>
          <cell r="BD139">
            <v>0.76025037855733424</v>
          </cell>
          <cell r="BE139">
            <v>0.91345829072726525</v>
          </cell>
          <cell r="BF139">
            <v>3.4713175796925483E-2</v>
          </cell>
          <cell r="BG139">
            <v>0.13380930099990662</v>
          </cell>
          <cell r="BH139">
            <v>9.1203873557801129E-2</v>
          </cell>
          <cell r="BI139">
            <v>0.10708681676776806</v>
          </cell>
          <cell r="BJ139">
            <v>0.18135969071020044</v>
          </cell>
          <cell r="BK139">
            <v>0.50641860695668417</v>
          </cell>
          <cell r="BL139">
            <v>0.15358915007266005</v>
          </cell>
          <cell r="BM139">
            <v>0.37165968947098271</v>
          </cell>
          <cell r="BN139">
            <v>4.9548062601490563E-2</v>
          </cell>
          <cell r="BO139">
            <v>0.31916433749250051</v>
          </cell>
          <cell r="BP139">
            <v>107</v>
          </cell>
          <cell r="BQ139">
            <v>52</v>
          </cell>
          <cell r="BR139">
            <v>51</v>
          </cell>
          <cell r="BS139">
            <v>0.98076923076923073</v>
          </cell>
          <cell r="BT139">
            <v>55</v>
          </cell>
          <cell r="BU139">
            <v>51</v>
          </cell>
          <cell r="BV139">
            <v>0.92727272727272725</v>
          </cell>
          <cell r="BW139">
            <v>107</v>
          </cell>
          <cell r="BX139">
            <v>102</v>
          </cell>
          <cell r="BY139">
            <v>0.95327102803738317</v>
          </cell>
          <cell r="BZ139">
            <v>0.95402097902097904</v>
          </cell>
          <cell r="CA139">
            <v>0.38184493376618028</v>
          </cell>
          <cell r="CB139">
            <v>0.96034186193488613</v>
          </cell>
          <cell r="CC139">
            <v>43</v>
          </cell>
          <cell r="CD139">
            <v>40</v>
          </cell>
          <cell r="CE139">
            <v>0.93023255813953487</v>
          </cell>
          <cell r="CF139">
            <v>43</v>
          </cell>
          <cell r="CG139">
            <v>35</v>
          </cell>
          <cell r="CH139">
            <v>0.81395348837209303</v>
          </cell>
          <cell r="CI139">
            <v>86</v>
          </cell>
          <cell r="CJ139">
            <v>75</v>
          </cell>
          <cell r="CK139">
            <v>0.87209302325581395</v>
          </cell>
          <cell r="CL139">
            <v>0.87209302325581395</v>
          </cell>
          <cell r="CM139">
            <v>0.88583198444579314</v>
          </cell>
        </row>
        <row r="140">
          <cell r="A140" t="str">
            <v>Zambia_16</v>
          </cell>
          <cell r="B140" t="str">
            <v>Zam</v>
          </cell>
          <cell r="C140">
            <v>121</v>
          </cell>
          <cell r="D140">
            <v>86</v>
          </cell>
          <cell r="E140">
            <v>143</v>
          </cell>
          <cell r="F140">
            <v>114.5</v>
          </cell>
          <cell r="G140">
            <v>106.15831548770292</v>
          </cell>
          <cell r="H140">
            <v>52</v>
          </cell>
          <cell r="I140">
            <v>40.717650158061105</v>
          </cell>
          <cell r="J140">
            <v>0.44230769230769229</v>
          </cell>
          <cell r="K140">
            <v>0.51923076923076927</v>
          </cell>
          <cell r="L140">
            <v>0.7321428571428571</v>
          </cell>
          <cell r="M140">
            <v>0.28846153846153844</v>
          </cell>
          <cell r="N140">
            <v>0.13461538461538461</v>
          </cell>
          <cell r="O140">
            <v>1.9230769230769232E-2</v>
          </cell>
          <cell r="P140">
            <v>0.17307692307692307</v>
          </cell>
          <cell r="Q140">
            <v>3.8461538461538464E-2</v>
          </cell>
          <cell r="R140">
            <v>0.36538461538461536</v>
          </cell>
          <cell r="S140">
            <v>0.36538461538461536</v>
          </cell>
          <cell r="T140">
            <v>0.57692307692307687</v>
          </cell>
          <cell r="U140">
            <v>0</v>
          </cell>
          <cell r="V140">
            <v>0.36538461538461536</v>
          </cell>
          <cell r="W140">
            <v>52</v>
          </cell>
          <cell r="X140">
            <v>29</v>
          </cell>
          <cell r="Y140">
            <v>0.55769230769230771</v>
          </cell>
          <cell r="Z140">
            <v>0.94230769230769229</v>
          </cell>
          <cell r="AA140">
            <v>0.97499999999999998</v>
          </cell>
          <cell r="AB140">
            <v>7.6923076923076927E-2</v>
          </cell>
          <cell r="AC140">
            <v>0.13461538461538461</v>
          </cell>
          <cell r="AD140">
            <v>7.6923076923076927E-2</v>
          </cell>
          <cell r="AE140">
            <v>0.48076923076923078</v>
          </cell>
          <cell r="AF140">
            <v>9.6153846153846159E-2</v>
          </cell>
          <cell r="AG140">
            <v>0.30769230769230771</v>
          </cell>
          <cell r="AH140">
            <v>3.8461538461538464E-2</v>
          </cell>
          <cell r="AI140">
            <v>0.23076923076923078</v>
          </cell>
          <cell r="AJ140">
            <v>0</v>
          </cell>
          <cell r="AK140">
            <v>0.38461538461538464</v>
          </cell>
          <cell r="AL140">
            <v>104</v>
          </cell>
          <cell r="AM140">
            <v>34.858825079030552</v>
          </cell>
          <cell r="AN140">
            <v>0.5</v>
          </cell>
          <cell r="AO140">
            <v>0.73076923076923084</v>
          </cell>
          <cell r="AP140">
            <v>0.85357142857142854</v>
          </cell>
          <cell r="AQ140">
            <v>0.18269230769230768</v>
          </cell>
          <cell r="AR140">
            <v>0.13461538461538461</v>
          </cell>
          <cell r="AS140">
            <v>4.807692307692308E-2</v>
          </cell>
          <cell r="AT140">
            <v>0.32692307692307693</v>
          </cell>
          <cell r="AU140">
            <v>6.7307692307692318E-2</v>
          </cell>
          <cell r="AV140">
            <v>0.33653846153846156</v>
          </cell>
          <cell r="AW140">
            <v>0.20192307692307693</v>
          </cell>
          <cell r="AX140">
            <v>0.40384615384615385</v>
          </cell>
          <cell r="AY140">
            <v>0</v>
          </cell>
          <cell r="AZ140">
            <v>0.375</v>
          </cell>
          <cell r="BA140">
            <v>104</v>
          </cell>
          <cell r="BB140">
            <v>36.573648602609744</v>
          </cell>
          <cell r="BC140">
            <v>0.48311399896296137</v>
          </cell>
          <cell r="BD140">
            <v>0.66885389363342251</v>
          </cell>
          <cell r="BE140">
            <v>0.81803041686489963</v>
          </cell>
          <cell r="BF140">
            <v>0.21364997626021182</v>
          </cell>
          <cell r="BG140">
            <v>0.13461538461538461</v>
          </cell>
          <cell r="BH140">
            <v>3.963392255840377E-2</v>
          </cell>
          <cell r="BI140">
            <v>0.28189374082430729</v>
          </cell>
          <cell r="BJ140">
            <v>5.8864691789173001E-2</v>
          </cell>
          <cell r="BK140">
            <v>0.34498146205698083</v>
          </cell>
          <cell r="BL140">
            <v>0.24976674652801967</v>
          </cell>
          <cell r="BM140">
            <v>0.4545041569572697</v>
          </cell>
          <cell r="BN140">
            <v>0</v>
          </cell>
          <cell r="BO140">
            <v>0.37218566649382689</v>
          </cell>
          <cell r="BP140">
            <v>99</v>
          </cell>
          <cell r="BQ140">
            <v>48</v>
          </cell>
          <cell r="BR140">
            <v>43</v>
          </cell>
          <cell r="BS140">
            <v>0.89583333333333337</v>
          </cell>
          <cell r="BT140">
            <v>51</v>
          </cell>
          <cell r="BU140">
            <v>50</v>
          </cell>
          <cell r="BV140">
            <v>0.98039215686274506</v>
          </cell>
          <cell r="BW140">
            <v>99</v>
          </cell>
          <cell r="BX140">
            <v>93</v>
          </cell>
          <cell r="BY140">
            <v>0.93939393939393945</v>
          </cell>
          <cell r="BZ140">
            <v>0.93811274509803921</v>
          </cell>
          <cell r="CA140">
            <v>0.35365465767899862</v>
          </cell>
          <cell r="CB140">
            <v>0.92573795512236634</v>
          </cell>
          <cell r="CC140">
            <v>32</v>
          </cell>
          <cell r="CD140">
            <v>24</v>
          </cell>
          <cell r="CE140">
            <v>0.75</v>
          </cell>
          <cell r="CF140">
            <v>41</v>
          </cell>
          <cell r="CG140">
            <v>33</v>
          </cell>
          <cell r="CH140">
            <v>0.80487804878048785</v>
          </cell>
          <cell r="CI140">
            <v>73</v>
          </cell>
          <cell r="CJ140">
            <v>57</v>
          </cell>
          <cell r="CK140">
            <v>0.78082191780821919</v>
          </cell>
          <cell r="CL140">
            <v>0.77743902439024393</v>
          </cell>
          <cell r="CM140">
            <v>0.76940787755555484</v>
          </cell>
        </row>
        <row r="141">
          <cell r="A141" t="str">
            <v>Zambia_17</v>
          </cell>
          <cell r="B141" t="str">
            <v>Zam</v>
          </cell>
          <cell r="C141">
            <v>137.5</v>
          </cell>
          <cell r="D141">
            <v>150</v>
          </cell>
          <cell r="E141">
            <v>128</v>
          </cell>
          <cell r="F141">
            <v>139</v>
          </cell>
          <cell r="G141">
            <v>138.92987109453276</v>
          </cell>
          <cell r="H141">
            <v>50</v>
          </cell>
          <cell r="I141">
            <v>39.948164383561647</v>
          </cell>
          <cell r="J141">
            <v>0.72</v>
          </cell>
          <cell r="K141">
            <v>0.94</v>
          </cell>
          <cell r="L141">
            <v>0.56000000000000005</v>
          </cell>
          <cell r="M141">
            <v>0</v>
          </cell>
          <cell r="N141">
            <v>0.12</v>
          </cell>
          <cell r="O141">
            <v>0.06</v>
          </cell>
          <cell r="P141">
            <v>0.26</v>
          </cell>
          <cell r="Q141">
            <v>0.3</v>
          </cell>
          <cell r="R141">
            <v>0.38</v>
          </cell>
          <cell r="S141">
            <v>0</v>
          </cell>
          <cell r="T141">
            <v>0.18</v>
          </cell>
          <cell r="U141">
            <v>0.02</v>
          </cell>
          <cell r="V141">
            <v>0.16</v>
          </cell>
          <cell r="W141">
            <v>51</v>
          </cell>
          <cell r="X141">
            <v>30</v>
          </cell>
          <cell r="Y141">
            <v>0.58823529411764708</v>
          </cell>
          <cell r="Z141">
            <v>1</v>
          </cell>
          <cell r="AA141">
            <v>1</v>
          </cell>
          <cell r="AB141">
            <v>7.8431372549019607E-2</v>
          </cell>
          <cell r="AC141">
            <v>0.13725490196078433</v>
          </cell>
          <cell r="AD141">
            <v>1.9607843137254902E-2</v>
          </cell>
          <cell r="AE141">
            <v>0.25490196078431371</v>
          </cell>
          <cell r="AF141">
            <v>0.27450980392156865</v>
          </cell>
          <cell r="AG141">
            <v>0.45098039215686275</v>
          </cell>
          <cell r="AH141">
            <v>1.9607843137254902E-2</v>
          </cell>
          <cell r="AI141">
            <v>0.25490196078431371</v>
          </cell>
          <cell r="AJ141">
            <v>1.9607843137254902E-2</v>
          </cell>
          <cell r="AK141">
            <v>0.21568627450980393</v>
          </cell>
          <cell r="AL141">
            <v>101</v>
          </cell>
          <cell r="AM141">
            <v>34.974082191780823</v>
          </cell>
          <cell r="AN141">
            <v>0.65411764705882347</v>
          </cell>
          <cell r="AO141">
            <v>0.97</v>
          </cell>
          <cell r="AP141">
            <v>0.78</v>
          </cell>
          <cell r="AQ141">
            <v>3.9215686274509803E-2</v>
          </cell>
          <cell r="AR141">
            <v>0.12862745098039216</v>
          </cell>
          <cell r="AS141">
            <v>3.980392156862745E-2</v>
          </cell>
          <cell r="AT141">
            <v>0.25745098039215686</v>
          </cell>
          <cell r="AU141">
            <v>0.28725490196078429</v>
          </cell>
          <cell r="AV141">
            <v>0.41549019607843141</v>
          </cell>
          <cell r="AW141">
            <v>9.8039215686274508E-3</v>
          </cell>
          <cell r="AX141">
            <v>0.21745098039215685</v>
          </cell>
          <cell r="AY141">
            <v>1.9803921568627453E-2</v>
          </cell>
          <cell r="AZ141">
            <v>0.18784313725490198</v>
          </cell>
          <cell r="BA141">
            <v>101</v>
          </cell>
          <cell r="BB141">
            <v>34.942370651797759</v>
          </cell>
          <cell r="BC141">
            <v>0.65369762366778983</v>
          </cell>
          <cell r="BD141">
            <v>0.97019126065127426</v>
          </cell>
          <cell r="BE141">
            <v>0.78140257810934477</v>
          </cell>
          <cell r="BF141">
            <v>3.9465700197744161E-2</v>
          </cell>
          <cell r="BG141">
            <v>0.1286824540435037</v>
          </cell>
          <cell r="BH141">
            <v>3.9675164398161752E-2</v>
          </cell>
          <cell r="BI141">
            <v>0.25743472948714663</v>
          </cell>
          <cell r="BJ141">
            <v>0.28717364743573315</v>
          </cell>
          <cell r="BK141">
            <v>0.41571645867895846</v>
          </cell>
          <cell r="BL141">
            <v>9.8664250494360402E-3</v>
          </cell>
          <cell r="BM141">
            <v>0.21768974368884567</v>
          </cell>
          <cell r="BN141">
            <v>1.9802671499011278E-2</v>
          </cell>
          <cell r="BO141">
            <v>0.18802064714039834</v>
          </cell>
          <cell r="BP141">
            <v>100</v>
          </cell>
          <cell r="BQ141">
            <v>49</v>
          </cell>
          <cell r="BR141">
            <v>44</v>
          </cell>
          <cell r="BS141">
            <v>0.89795918367346939</v>
          </cell>
          <cell r="BT141">
            <v>51</v>
          </cell>
          <cell r="BU141">
            <v>48</v>
          </cell>
          <cell r="BV141">
            <v>0.94117647058823528</v>
          </cell>
          <cell r="BW141">
            <v>100</v>
          </cell>
          <cell r="BX141">
            <v>92</v>
          </cell>
          <cell r="BY141">
            <v>0.92</v>
          </cell>
          <cell r="BZ141">
            <v>0.91956782713085228</v>
          </cell>
          <cell r="CA141">
            <v>0.50318767752123805</v>
          </cell>
          <cell r="CB141">
            <v>0.91970558990487938</v>
          </cell>
          <cell r="CC141">
            <v>39</v>
          </cell>
          <cell r="CD141">
            <v>36</v>
          </cell>
          <cell r="CE141">
            <v>0.92307692307692313</v>
          </cell>
          <cell r="CF141">
            <v>45</v>
          </cell>
          <cell r="CG141">
            <v>39</v>
          </cell>
          <cell r="CH141">
            <v>0.8666666666666667</v>
          </cell>
          <cell r="CI141">
            <v>84</v>
          </cell>
          <cell r="CJ141">
            <v>75</v>
          </cell>
          <cell r="CK141">
            <v>0.8928571428571429</v>
          </cell>
          <cell r="CL141">
            <v>0.89487179487179491</v>
          </cell>
          <cell r="CM141">
            <v>0.89469197716546867</v>
          </cell>
        </row>
        <row r="142">
          <cell r="A142" t="str">
            <v>Zambia_18</v>
          </cell>
          <cell r="B142" t="str">
            <v>Zam</v>
          </cell>
          <cell r="C142">
            <v>127.5</v>
          </cell>
          <cell r="D142">
            <v>91</v>
          </cell>
          <cell r="E142">
            <v>182.1</v>
          </cell>
          <cell r="F142">
            <v>136.55000000000001</v>
          </cell>
          <cell r="G142">
            <v>154.94740914657012</v>
          </cell>
          <cell r="H142">
            <v>56</v>
          </cell>
          <cell r="I142">
            <v>44.075929549902149</v>
          </cell>
          <cell r="J142">
            <v>0.6071428571428571</v>
          </cell>
          <cell r="K142">
            <v>7.1428571428571425E-2</v>
          </cell>
          <cell r="L142">
            <v>0.39622641509433965</v>
          </cell>
          <cell r="M142">
            <v>0</v>
          </cell>
          <cell r="N142">
            <v>0.19642857142857142</v>
          </cell>
          <cell r="O142">
            <v>0.125</v>
          </cell>
          <cell r="P142">
            <v>7.1428571428571425E-2</v>
          </cell>
          <cell r="Q142">
            <v>0.14285714285714285</v>
          </cell>
          <cell r="R142">
            <v>0.6785714285714286</v>
          </cell>
          <cell r="S142">
            <v>1.7857142857142856E-2</v>
          </cell>
          <cell r="T142">
            <v>0.3392857142857143</v>
          </cell>
          <cell r="U142">
            <v>0</v>
          </cell>
          <cell r="V142">
            <v>0.44642857142857145</v>
          </cell>
          <cell r="W142">
            <v>40</v>
          </cell>
          <cell r="X142">
            <v>20</v>
          </cell>
          <cell r="Y142">
            <v>0.5</v>
          </cell>
          <cell r="Z142">
            <v>0.77500000000000002</v>
          </cell>
          <cell r="AA142">
            <v>0.98076923076923073</v>
          </cell>
          <cell r="AB142">
            <v>0</v>
          </cell>
          <cell r="AC142">
            <v>0.1</v>
          </cell>
          <cell r="AD142">
            <v>0.2</v>
          </cell>
          <cell r="AE142">
            <v>0.1</v>
          </cell>
          <cell r="AF142">
            <v>0.55000000000000004</v>
          </cell>
          <cell r="AG142">
            <v>0.25</v>
          </cell>
          <cell r="AH142">
            <v>0.05</v>
          </cell>
          <cell r="AI142">
            <v>0.27500000000000002</v>
          </cell>
          <cell r="AJ142">
            <v>0</v>
          </cell>
          <cell r="AK142">
            <v>0.32500000000000001</v>
          </cell>
          <cell r="AL142">
            <v>96</v>
          </cell>
          <cell r="AM142">
            <v>32.037964774951078</v>
          </cell>
          <cell r="AN142">
            <v>0.5535714285714286</v>
          </cell>
          <cell r="AO142">
            <v>0.42321428571428571</v>
          </cell>
          <cell r="AP142">
            <v>0.68849782293178519</v>
          </cell>
          <cell r="AQ142">
            <v>0</v>
          </cell>
          <cell r="AR142">
            <v>0.14821428571428572</v>
          </cell>
          <cell r="AS142">
            <v>0.16250000000000001</v>
          </cell>
          <cell r="AT142">
            <v>8.5714285714285715E-2</v>
          </cell>
          <cell r="AU142">
            <v>0.34642857142857142</v>
          </cell>
          <cell r="AV142">
            <v>0.4642857142857143</v>
          </cell>
          <cell r="AW142">
            <v>3.3928571428571433E-2</v>
          </cell>
          <cell r="AX142">
            <v>0.30714285714285716</v>
          </cell>
          <cell r="AY142">
            <v>0</v>
          </cell>
          <cell r="AZ142">
            <v>0.38571428571428573</v>
          </cell>
          <cell r="BA142">
            <v>96</v>
          </cell>
          <cell r="BB142">
            <v>27.17589313374857</v>
          </cell>
          <cell r="BC142">
            <v>0.53193420595902841</v>
          </cell>
          <cell r="BD142">
            <v>0.56529871420238043</v>
          </cell>
          <cell r="BE142">
            <v>0.8065447312046623</v>
          </cell>
          <cell r="BF142">
            <v>0</v>
          </cell>
          <cell r="BG142">
            <v>0.12874078536312553</v>
          </cell>
          <cell r="BH142">
            <v>0.17764605582868015</v>
          </cell>
          <cell r="BI142">
            <v>9.1484211744259095E-2</v>
          </cell>
          <cell r="BJ142">
            <v>0.42865001735569219</v>
          </cell>
          <cell r="BK142">
            <v>0.37773682383611351</v>
          </cell>
          <cell r="BL142">
            <v>4.0419738212291487E-2</v>
          </cell>
          <cell r="BM142">
            <v>0.294160523575417</v>
          </cell>
          <cell r="BN142">
            <v>0</v>
          </cell>
          <cell r="BO142">
            <v>0.36119210008689884</v>
          </cell>
          <cell r="BP142">
            <v>96</v>
          </cell>
          <cell r="BQ142">
            <v>56</v>
          </cell>
          <cell r="BR142">
            <v>55</v>
          </cell>
          <cell r="BS142">
            <v>0.9821428571428571</v>
          </cell>
          <cell r="BT142">
            <v>40</v>
          </cell>
          <cell r="BU142">
            <v>37</v>
          </cell>
          <cell r="BV142">
            <v>0.92500000000000004</v>
          </cell>
          <cell r="BW142">
            <v>96</v>
          </cell>
          <cell r="BX142">
            <v>92</v>
          </cell>
          <cell r="BY142">
            <v>0.95833333333333337</v>
          </cell>
          <cell r="BZ142">
            <v>0.95357142857142851</v>
          </cell>
          <cell r="CA142">
            <v>0.70194741104906855</v>
          </cell>
          <cell r="CB142">
            <v>0.94203157651148184</v>
          </cell>
          <cell r="CC142">
            <v>32</v>
          </cell>
          <cell r="CD142">
            <v>24</v>
          </cell>
          <cell r="CE142">
            <v>0.75</v>
          </cell>
          <cell r="CF142">
            <v>25</v>
          </cell>
          <cell r="CG142">
            <v>17</v>
          </cell>
          <cell r="CH142">
            <v>0.68</v>
          </cell>
          <cell r="CI142">
            <v>57</v>
          </cell>
          <cell r="CJ142">
            <v>41</v>
          </cell>
          <cell r="CK142">
            <v>0.7192982456140351</v>
          </cell>
          <cell r="CL142">
            <v>0.71500000000000008</v>
          </cell>
          <cell r="CM142">
            <v>0.70086368122656528</v>
          </cell>
        </row>
        <row r="143">
          <cell r="A143" t="str">
            <v>Zambia_19</v>
          </cell>
          <cell r="B143" t="str">
            <v>Zam</v>
          </cell>
          <cell r="C143">
            <v>197</v>
          </cell>
          <cell r="D143">
            <v>181</v>
          </cell>
          <cell r="E143">
            <v>207</v>
          </cell>
          <cell r="F143">
            <v>194</v>
          </cell>
          <cell r="G143">
            <v>191.28265624291743</v>
          </cell>
          <cell r="H143">
            <v>50</v>
          </cell>
          <cell r="I143">
            <v>37.990684931506848</v>
          </cell>
          <cell r="J143">
            <v>0.68</v>
          </cell>
          <cell r="K143">
            <v>0.98</v>
          </cell>
          <cell r="L143">
            <v>0.28846153846153844</v>
          </cell>
          <cell r="M143">
            <v>0.02</v>
          </cell>
          <cell r="N143">
            <v>0.08</v>
          </cell>
          <cell r="O143">
            <v>0.08</v>
          </cell>
          <cell r="P143">
            <v>0.04</v>
          </cell>
          <cell r="Q143">
            <v>0.1</v>
          </cell>
          <cell r="R143">
            <v>0.48</v>
          </cell>
          <cell r="S143">
            <v>0.04</v>
          </cell>
          <cell r="T143">
            <v>0.22</v>
          </cell>
          <cell r="U143">
            <v>0.04</v>
          </cell>
          <cell r="V143">
            <v>0.24</v>
          </cell>
          <cell r="W143">
            <v>46</v>
          </cell>
          <cell r="X143">
            <v>22</v>
          </cell>
          <cell r="Y143">
            <v>0.47826086956521741</v>
          </cell>
          <cell r="Z143">
            <v>0.86956521739130432</v>
          </cell>
          <cell r="AA143">
            <v>0.93877551020408168</v>
          </cell>
          <cell r="AB143">
            <v>0</v>
          </cell>
          <cell r="AC143">
            <v>4.3478260869565216E-2</v>
          </cell>
          <cell r="AD143">
            <v>8.6956521739130432E-2</v>
          </cell>
          <cell r="AE143">
            <v>4.3478260869565216E-2</v>
          </cell>
          <cell r="AF143">
            <v>0.2391304347826087</v>
          </cell>
          <cell r="AG143">
            <v>0.52173913043478259</v>
          </cell>
          <cell r="AH143">
            <v>0</v>
          </cell>
          <cell r="AI143">
            <v>0.19565217391304349</v>
          </cell>
          <cell r="AJ143">
            <v>0</v>
          </cell>
          <cell r="AK143">
            <v>0.2608695652173913</v>
          </cell>
          <cell r="AL143">
            <v>96</v>
          </cell>
          <cell r="AM143">
            <v>29.995342465753424</v>
          </cell>
          <cell r="AN143">
            <v>0.57913043478260873</v>
          </cell>
          <cell r="AO143">
            <v>0.9247826086956521</v>
          </cell>
          <cell r="AP143">
            <v>0.61361852433281006</v>
          </cell>
          <cell r="AQ143">
            <v>0.01</v>
          </cell>
          <cell r="AR143">
            <v>6.1739130434782609E-2</v>
          </cell>
          <cell r="AS143">
            <v>8.3478260869565224E-2</v>
          </cell>
          <cell r="AT143">
            <v>4.1739130434782612E-2</v>
          </cell>
          <cell r="AU143">
            <v>0.16956521739130437</v>
          </cell>
          <cell r="AV143">
            <v>0.50086956521739134</v>
          </cell>
          <cell r="AW143">
            <v>0.02</v>
          </cell>
          <cell r="AX143">
            <v>0.20782608695652174</v>
          </cell>
          <cell r="AY143">
            <v>0.02</v>
          </cell>
          <cell r="AZ143">
            <v>0.25043478260869567</v>
          </cell>
          <cell r="BA143">
            <v>96</v>
          </cell>
          <cell r="BB143">
            <v>31.666580460757444</v>
          </cell>
          <cell r="BC143">
            <v>0.60021484119207891</v>
          </cell>
          <cell r="BD143">
            <v>0.93632450358359476</v>
          </cell>
          <cell r="BE143">
            <v>0.54565211620749565</v>
          </cell>
          <cell r="BF143">
            <v>1.2090264428525057E-2</v>
          </cell>
          <cell r="BG143">
            <v>6.5556135043393582E-2</v>
          </cell>
          <cell r="BH143">
            <v>8.2751212372686928E-2</v>
          </cell>
          <cell r="BI143">
            <v>4.1375606186343464E-2</v>
          </cell>
          <cell r="BJ143">
            <v>0.15502424745373874</v>
          </cell>
          <cell r="BK143">
            <v>0.49650727423612162</v>
          </cell>
          <cell r="BL143">
            <v>2.4180528857050115E-2</v>
          </cell>
          <cell r="BM143">
            <v>0.21037075669559574</v>
          </cell>
          <cell r="BN143">
            <v>2.4180528857050115E-2</v>
          </cell>
          <cell r="BO143">
            <v>0.24825363711806081</v>
          </cell>
          <cell r="BP143">
            <v>96</v>
          </cell>
          <cell r="BQ143">
            <v>50</v>
          </cell>
          <cell r="BR143">
            <v>50</v>
          </cell>
          <cell r="BS143">
            <v>1</v>
          </cell>
          <cell r="BT143">
            <v>46</v>
          </cell>
          <cell r="BU143">
            <v>45</v>
          </cell>
          <cell r="BV143">
            <v>0.97826086956521741</v>
          </cell>
          <cell r="BW143">
            <v>96</v>
          </cell>
          <cell r="BX143">
            <v>95</v>
          </cell>
          <cell r="BY143">
            <v>0.98958333333333337</v>
          </cell>
          <cell r="BZ143">
            <v>0.98913043478260865</v>
          </cell>
          <cell r="CA143">
            <v>0.39548677857374714</v>
          </cell>
          <cell r="CB143">
            <v>0.99140246133535337</v>
          </cell>
          <cell r="CC143">
            <v>28</v>
          </cell>
          <cell r="CD143">
            <v>27</v>
          </cell>
          <cell r="CE143">
            <v>0.9642857142857143</v>
          </cell>
          <cell r="CF143">
            <v>30</v>
          </cell>
          <cell r="CG143">
            <v>26</v>
          </cell>
          <cell r="CH143">
            <v>0.8666666666666667</v>
          </cell>
          <cell r="CI143">
            <v>58</v>
          </cell>
          <cell r="CJ143">
            <v>53</v>
          </cell>
          <cell r="CK143">
            <v>0.91379310344827591</v>
          </cell>
          <cell r="CL143">
            <v>0.91547619047619055</v>
          </cell>
          <cell r="CM143">
            <v>0.92567867161541995</v>
          </cell>
        </row>
        <row r="144">
          <cell r="A144" t="str">
            <v>Zambia_2</v>
          </cell>
          <cell r="B144" t="str">
            <v>Zam</v>
          </cell>
          <cell r="C144">
            <v>153</v>
          </cell>
          <cell r="D144">
            <v>99</v>
          </cell>
          <cell r="E144">
            <v>194</v>
          </cell>
          <cell r="F144">
            <v>146.5</v>
          </cell>
          <cell r="G144">
            <v>174.05917244256003</v>
          </cell>
          <cell r="H144">
            <v>53</v>
          </cell>
          <cell r="I144">
            <v>42.023882140087871</v>
          </cell>
          <cell r="J144">
            <v>0.64150943396226412</v>
          </cell>
          <cell r="K144">
            <v>0.45283018867924529</v>
          </cell>
          <cell r="L144">
            <v>0.90384615384615385</v>
          </cell>
          <cell r="M144">
            <v>5.6603773584905662E-2</v>
          </cell>
          <cell r="N144">
            <v>9.4339622641509441E-2</v>
          </cell>
          <cell r="O144">
            <v>9.4339622641509441E-2</v>
          </cell>
          <cell r="P144">
            <v>1.8867924528301886E-2</v>
          </cell>
          <cell r="Q144">
            <v>5.6603773584905662E-2</v>
          </cell>
          <cell r="R144">
            <v>0.64150943396226412</v>
          </cell>
          <cell r="S144">
            <v>0.22641509433962265</v>
          </cell>
          <cell r="T144">
            <v>0.45283018867924529</v>
          </cell>
          <cell r="U144">
            <v>0</v>
          </cell>
          <cell r="V144">
            <v>0.13207547169811321</v>
          </cell>
          <cell r="W144">
            <v>52</v>
          </cell>
          <cell r="X144">
            <v>27</v>
          </cell>
          <cell r="Y144">
            <v>0.51923076923076927</v>
          </cell>
          <cell r="Z144">
            <v>0.32692307692307693</v>
          </cell>
          <cell r="AA144">
            <v>0.98</v>
          </cell>
          <cell r="AB144">
            <v>0</v>
          </cell>
          <cell r="AC144">
            <v>0.21153846153846154</v>
          </cell>
          <cell r="AD144">
            <v>3.8461538461538464E-2</v>
          </cell>
          <cell r="AE144">
            <v>0.19230769230769232</v>
          </cell>
          <cell r="AF144">
            <v>0.25</v>
          </cell>
          <cell r="AG144">
            <v>0.40384615384615385</v>
          </cell>
          <cell r="AH144">
            <v>0.11538461538461539</v>
          </cell>
          <cell r="AI144">
            <v>0.28846153846153844</v>
          </cell>
          <cell r="AJ144">
            <v>0</v>
          </cell>
          <cell r="AK144">
            <v>0.19230769230769232</v>
          </cell>
          <cell r="AL144">
            <v>105</v>
          </cell>
          <cell r="AM144">
            <v>34.511941070043932</v>
          </cell>
          <cell r="AN144">
            <v>0.5803701015965167</v>
          </cell>
          <cell r="AO144">
            <v>0.38987663280116114</v>
          </cell>
          <cell r="AP144">
            <v>0.94192307692307686</v>
          </cell>
          <cell r="AQ144">
            <v>2.8301886792452831E-2</v>
          </cell>
          <cell r="AR144">
            <v>0.15293904208998549</v>
          </cell>
          <cell r="AS144">
            <v>6.6400580551523952E-2</v>
          </cell>
          <cell r="AT144">
            <v>0.1055878084179971</v>
          </cell>
          <cell r="AU144">
            <v>0.15330188679245282</v>
          </cell>
          <cell r="AV144">
            <v>0.52267779390420899</v>
          </cell>
          <cell r="AW144">
            <v>0.17089985486211901</v>
          </cell>
          <cell r="AX144">
            <v>0.37064586357039186</v>
          </cell>
          <cell r="AY144">
            <v>0</v>
          </cell>
          <cell r="AZ144">
            <v>0.16219158200290276</v>
          </cell>
          <cell r="BA144">
            <v>105</v>
          </cell>
          <cell r="BB144">
            <v>30.153564663145207</v>
          </cell>
          <cell r="BC144">
            <v>0.54489748257145099</v>
          </cell>
          <cell r="BD144">
            <v>0.35335141380502511</v>
          </cell>
          <cell r="BE144">
            <v>0.96401504511589831</v>
          </cell>
          <cell r="BF144">
            <v>1.1881327243757683E-2</v>
          </cell>
          <cell r="BG144">
            <v>0.18693802115555302</v>
          </cell>
          <cell r="BH144">
            <v>5.0190540997042843E-2</v>
          </cell>
          <cell r="BI144">
            <v>0.15590208703515276</v>
          </cell>
          <cell r="BJ144">
            <v>0.20940546525049458</v>
          </cell>
          <cell r="BK144">
            <v>0.45373249579911079</v>
          </cell>
          <cell r="BL144">
            <v>0.13869029574737085</v>
          </cell>
          <cell r="BM144">
            <v>0.32296308488091174</v>
          </cell>
          <cell r="BN144">
            <v>0</v>
          </cell>
          <cell r="BO144">
            <v>0.17966474152266812</v>
          </cell>
          <cell r="BP144">
            <v>103</v>
          </cell>
          <cell r="BQ144">
            <v>51</v>
          </cell>
          <cell r="BR144">
            <v>47</v>
          </cell>
          <cell r="BS144">
            <v>0.92156862745098034</v>
          </cell>
          <cell r="BT144">
            <v>52</v>
          </cell>
          <cell r="BU144">
            <v>48</v>
          </cell>
          <cell r="BV144">
            <v>0.92307692307692313</v>
          </cell>
          <cell r="BW144">
            <v>103</v>
          </cell>
          <cell r="BX144">
            <v>95</v>
          </cell>
          <cell r="BY144">
            <v>0.92233009708737868</v>
          </cell>
          <cell r="BZ144">
            <v>0.92232277526395179</v>
          </cell>
          <cell r="CA144">
            <v>0.79009655202694762</v>
          </cell>
          <cell r="CB144">
            <v>0.92276032662447505</v>
          </cell>
          <cell r="CC144">
            <v>19</v>
          </cell>
          <cell r="CD144">
            <v>19</v>
          </cell>
          <cell r="CE144">
            <v>1</v>
          </cell>
          <cell r="CF144">
            <v>16</v>
          </cell>
          <cell r="CG144">
            <v>16</v>
          </cell>
          <cell r="CH144">
            <v>1</v>
          </cell>
          <cell r="CI144">
            <v>35</v>
          </cell>
          <cell r="CJ144">
            <v>35</v>
          </cell>
          <cell r="CK144">
            <v>1</v>
          </cell>
          <cell r="CL144">
            <v>1</v>
          </cell>
          <cell r="CM144">
            <v>1</v>
          </cell>
        </row>
        <row r="145">
          <cell r="A145" t="str">
            <v>Zambia_20</v>
          </cell>
          <cell r="B145" t="str">
            <v>Zam</v>
          </cell>
          <cell r="C145">
            <v>162</v>
          </cell>
          <cell r="D145">
            <v>150</v>
          </cell>
          <cell r="E145">
            <v>163.5</v>
          </cell>
          <cell r="F145">
            <v>156.75</v>
          </cell>
          <cell r="G145">
            <v>158.88543621064832</v>
          </cell>
          <cell r="H145">
            <v>52</v>
          </cell>
          <cell r="I145">
            <v>43.988672286617494</v>
          </cell>
          <cell r="J145">
            <v>0.57692307692307687</v>
          </cell>
          <cell r="K145">
            <v>0.61538461538461542</v>
          </cell>
          <cell r="L145">
            <v>0.97959183673469385</v>
          </cell>
          <cell r="M145">
            <v>0</v>
          </cell>
          <cell r="N145">
            <v>3.8461538461538464E-2</v>
          </cell>
          <cell r="O145">
            <v>0.15384615384615385</v>
          </cell>
          <cell r="P145">
            <v>1.9230769230769232E-2</v>
          </cell>
          <cell r="Q145">
            <v>0.19230769230769232</v>
          </cell>
          <cell r="R145">
            <v>0.71153846153846156</v>
          </cell>
          <cell r="S145">
            <v>5.7692307692307696E-2</v>
          </cell>
          <cell r="T145">
            <v>0.23076923076923078</v>
          </cell>
          <cell r="U145">
            <v>0</v>
          </cell>
          <cell r="V145">
            <v>0.5</v>
          </cell>
          <cell r="W145">
            <v>49</v>
          </cell>
          <cell r="X145">
            <v>30</v>
          </cell>
          <cell r="Y145">
            <v>0.61224489795918369</v>
          </cell>
          <cell r="Z145">
            <v>0.65306122448979587</v>
          </cell>
          <cell r="AA145">
            <v>1</v>
          </cell>
          <cell r="AB145">
            <v>0.2857142857142857</v>
          </cell>
          <cell r="AC145">
            <v>0.14285714285714285</v>
          </cell>
          <cell r="AD145">
            <v>2.0408163265306121E-2</v>
          </cell>
          <cell r="AE145">
            <v>0.2857142857142857</v>
          </cell>
          <cell r="AF145">
            <v>0.12244897959183673</v>
          </cell>
          <cell r="AG145">
            <v>0.5714285714285714</v>
          </cell>
          <cell r="AH145">
            <v>2.0408163265306121E-2</v>
          </cell>
          <cell r="AI145">
            <v>0.38775510204081631</v>
          </cell>
          <cell r="AJ145">
            <v>0</v>
          </cell>
          <cell r="AK145">
            <v>0.26530612244897961</v>
          </cell>
          <cell r="AL145">
            <v>101</v>
          </cell>
          <cell r="AM145">
            <v>36.994336143308743</v>
          </cell>
          <cell r="AN145">
            <v>0.59458398744113028</v>
          </cell>
          <cell r="AO145">
            <v>0.63422291993720559</v>
          </cell>
          <cell r="AP145">
            <v>0.98979591836734693</v>
          </cell>
          <cell r="AQ145">
            <v>0.14285714285714285</v>
          </cell>
          <cell r="AR145">
            <v>9.0659340659340656E-2</v>
          </cell>
          <cell r="AS145">
            <v>8.7127158555729986E-2</v>
          </cell>
          <cell r="AT145">
            <v>0.15247252747252746</v>
          </cell>
          <cell r="AU145">
            <v>0.15737833594976453</v>
          </cell>
          <cell r="AV145">
            <v>0.64148351648351642</v>
          </cell>
          <cell r="AW145">
            <v>3.9050235478806906E-2</v>
          </cell>
          <cell r="AX145">
            <v>0.30926216640502358</v>
          </cell>
          <cell r="AY145">
            <v>0</v>
          </cell>
          <cell r="AZ145">
            <v>0.38265306122448983</v>
          </cell>
          <cell r="BA145">
            <v>101</v>
          </cell>
          <cell r="BB145">
            <v>34.781601525550542</v>
          </cell>
          <cell r="BC145">
            <v>0.60017120934235557</v>
          </cell>
          <cell r="BD145">
            <v>0.64018262329851261</v>
          </cell>
          <cell r="BE145">
            <v>0.99302409102138822</v>
          </cell>
          <cell r="BF145">
            <v>0.18805156001372117</v>
          </cell>
          <cell r="BG145">
            <v>0.10717268538962889</v>
          </cell>
          <cell r="BH145">
            <v>6.6019875817767582E-2</v>
          </cell>
          <cell r="BI145">
            <v>0.19462501270510532</v>
          </cell>
          <cell r="BJ145">
            <v>0.14632805263400772</v>
          </cell>
          <cell r="BK145">
            <v>0.61932086960865596</v>
          </cell>
          <cell r="BL145">
            <v>3.3152612360846823E-2</v>
          </cell>
          <cell r="BM145">
            <v>0.33409426374380286</v>
          </cell>
          <cell r="BN145">
            <v>0</v>
          </cell>
          <cell r="BO145">
            <v>0.34552907570301472</v>
          </cell>
          <cell r="BP145">
            <v>101</v>
          </cell>
          <cell r="BQ145">
            <v>52</v>
          </cell>
          <cell r="BR145">
            <v>51</v>
          </cell>
          <cell r="BS145">
            <v>0.98076923076923073</v>
          </cell>
          <cell r="BT145">
            <v>49</v>
          </cell>
          <cell r="BU145">
            <v>44</v>
          </cell>
          <cell r="BV145">
            <v>0.89795918367346939</v>
          </cell>
          <cell r="BW145">
            <v>101</v>
          </cell>
          <cell r="BX145">
            <v>95</v>
          </cell>
          <cell r="BY145">
            <v>0.94059405940594054</v>
          </cell>
          <cell r="BZ145">
            <v>0.93936420722135006</v>
          </cell>
          <cell r="CA145">
            <v>0.65818046004802411</v>
          </cell>
          <cell r="CB145">
            <v>0.92626527587514396</v>
          </cell>
          <cell r="CC145">
            <v>22</v>
          </cell>
          <cell r="CD145">
            <v>22</v>
          </cell>
          <cell r="CE145">
            <v>1</v>
          </cell>
          <cell r="CF145">
            <v>26</v>
          </cell>
          <cell r="CG145">
            <v>24</v>
          </cell>
          <cell r="CH145">
            <v>0.92307692307692313</v>
          </cell>
          <cell r="CI145">
            <v>48</v>
          </cell>
          <cell r="CJ145">
            <v>46</v>
          </cell>
          <cell r="CK145">
            <v>0.95833333333333337</v>
          </cell>
          <cell r="CL145">
            <v>0.96153846153846156</v>
          </cell>
          <cell r="CM145">
            <v>0.94937073384245974</v>
          </cell>
        </row>
        <row r="146">
          <cell r="A146" t="str">
            <v>Zambia_21</v>
          </cell>
          <cell r="B146" t="str">
            <v>Zam</v>
          </cell>
          <cell r="C146">
            <v>168</v>
          </cell>
          <cell r="D146">
            <v>166</v>
          </cell>
          <cell r="E146">
            <v>189</v>
          </cell>
          <cell r="F146">
            <v>177.5</v>
          </cell>
          <cell r="G146">
            <v>186.7</v>
          </cell>
          <cell r="H146">
            <v>52</v>
          </cell>
          <cell r="I146">
            <v>40.502370916754472</v>
          </cell>
          <cell r="J146">
            <v>0.69230769230769229</v>
          </cell>
          <cell r="K146">
            <v>0.53846153846153844</v>
          </cell>
          <cell r="L146">
            <v>0.92</v>
          </cell>
          <cell r="M146">
            <v>0</v>
          </cell>
          <cell r="N146">
            <v>9.6153846153846159E-2</v>
          </cell>
          <cell r="O146">
            <v>0.23076923076923078</v>
          </cell>
          <cell r="P146">
            <v>0.15384615384615385</v>
          </cell>
          <cell r="Q146">
            <v>0.19230769230769232</v>
          </cell>
          <cell r="R146">
            <v>0.61538461538461542</v>
          </cell>
          <cell r="S146">
            <v>0</v>
          </cell>
          <cell r="T146">
            <v>0.30769230769230771</v>
          </cell>
          <cell r="U146">
            <v>0</v>
          </cell>
          <cell r="V146">
            <v>0.25</v>
          </cell>
          <cell r="W146">
            <v>50</v>
          </cell>
          <cell r="X146">
            <v>36</v>
          </cell>
          <cell r="Y146">
            <v>0.72</v>
          </cell>
          <cell r="Z146">
            <v>0.98</v>
          </cell>
          <cell r="AA146">
            <v>0.98076923076923073</v>
          </cell>
          <cell r="AB146">
            <v>0</v>
          </cell>
          <cell r="AC146">
            <v>0.12</v>
          </cell>
          <cell r="AD146">
            <v>0.3</v>
          </cell>
          <cell r="AE146">
            <v>0.28000000000000003</v>
          </cell>
          <cell r="AF146">
            <v>0.3</v>
          </cell>
          <cell r="AG146">
            <v>0.36</v>
          </cell>
          <cell r="AH146">
            <v>0.02</v>
          </cell>
          <cell r="AI146">
            <v>0.38</v>
          </cell>
          <cell r="AJ146">
            <v>0</v>
          </cell>
          <cell r="AK146">
            <v>0.38</v>
          </cell>
          <cell r="AL146">
            <v>102</v>
          </cell>
          <cell r="AM146">
            <v>38.251185458377236</v>
          </cell>
          <cell r="AN146">
            <v>0.70615384615384613</v>
          </cell>
          <cell r="AO146">
            <v>0.75923076923076915</v>
          </cell>
          <cell r="AP146">
            <v>0.95038461538461538</v>
          </cell>
          <cell r="AQ146">
            <v>0</v>
          </cell>
          <cell r="AR146">
            <v>0.10807692307692307</v>
          </cell>
          <cell r="AS146">
            <v>0.26538461538461539</v>
          </cell>
          <cell r="AT146">
            <v>0.21692307692307694</v>
          </cell>
          <cell r="AU146">
            <v>0.24615384615384617</v>
          </cell>
          <cell r="AV146">
            <v>0.4876923076923077</v>
          </cell>
          <cell r="AW146">
            <v>0.01</v>
          </cell>
          <cell r="AX146">
            <v>0.34384615384615386</v>
          </cell>
          <cell r="AY146">
            <v>0</v>
          </cell>
          <cell r="AZ146">
            <v>0.315</v>
          </cell>
          <cell r="BA146">
            <v>102</v>
          </cell>
          <cell r="BB146">
            <v>36.450237091675447</v>
          </cell>
          <cell r="BC146">
            <v>0.71723076923076923</v>
          </cell>
          <cell r="BD146">
            <v>0.93584615384615388</v>
          </cell>
          <cell r="BE146">
            <v>0.97469230769230764</v>
          </cell>
          <cell r="BF146">
            <v>0</v>
          </cell>
          <cell r="BG146">
            <v>0.11761538461538461</v>
          </cell>
          <cell r="BH146">
            <v>0.29307692307692307</v>
          </cell>
          <cell r="BI146">
            <v>0.26738461538461544</v>
          </cell>
          <cell r="BJ146">
            <v>0.28923076923076924</v>
          </cell>
          <cell r="BK146">
            <v>0.38553846153846155</v>
          </cell>
          <cell r="BL146">
            <v>1.8000000000000002E-2</v>
          </cell>
          <cell r="BM146">
            <v>0.3727692307692308</v>
          </cell>
          <cell r="BN146">
            <v>0</v>
          </cell>
          <cell r="BO146">
            <v>0.36699999999999999</v>
          </cell>
          <cell r="BP146">
            <v>95</v>
          </cell>
          <cell r="BQ146">
            <v>50</v>
          </cell>
          <cell r="BR146">
            <v>44</v>
          </cell>
          <cell r="BS146">
            <v>0.88</v>
          </cell>
          <cell r="BT146">
            <v>45</v>
          </cell>
          <cell r="BU146">
            <v>44</v>
          </cell>
          <cell r="BV146">
            <v>0.97777777777777775</v>
          </cell>
          <cell r="BW146">
            <v>95</v>
          </cell>
          <cell r="BX146">
            <v>88</v>
          </cell>
          <cell r="BY146">
            <v>0.9263157894736842</v>
          </cell>
          <cell r="BZ146">
            <v>0.92888888888888888</v>
          </cell>
          <cell r="CA146">
            <v>0.9</v>
          </cell>
          <cell r="CB146">
            <v>0.96799999999999997</v>
          </cell>
          <cell r="CC146">
            <v>39</v>
          </cell>
          <cell r="CD146">
            <v>39</v>
          </cell>
          <cell r="CE146">
            <v>1</v>
          </cell>
          <cell r="CF146">
            <v>29</v>
          </cell>
          <cell r="CG146">
            <v>25</v>
          </cell>
          <cell r="CH146">
            <v>0.86206896551724133</v>
          </cell>
          <cell r="CI146">
            <v>68</v>
          </cell>
          <cell r="CJ146">
            <v>64</v>
          </cell>
          <cell r="CK146">
            <v>0.94117647058823528</v>
          </cell>
          <cell r="CL146">
            <v>0.93103448275862066</v>
          </cell>
          <cell r="CM146">
            <v>0.87586206896551722</v>
          </cell>
        </row>
        <row r="147">
          <cell r="A147" t="str">
            <v>Zambia_22</v>
          </cell>
          <cell r="B147" t="str">
            <v>Zam</v>
          </cell>
          <cell r="C147">
            <v>159.5</v>
          </cell>
          <cell r="D147">
            <v>127.5</v>
          </cell>
          <cell r="E147">
            <v>198.5</v>
          </cell>
          <cell r="F147">
            <v>163</v>
          </cell>
          <cell r="G147">
            <v>175.33222337155848</v>
          </cell>
          <cell r="H147">
            <v>49</v>
          </cell>
          <cell r="I147">
            <v>38.153089180877828</v>
          </cell>
          <cell r="J147">
            <v>0.61224489795918369</v>
          </cell>
          <cell r="K147">
            <v>0.38775510204081631</v>
          </cell>
          <cell r="L147" t="str">
            <v/>
          </cell>
          <cell r="M147">
            <v>0.12244897959183673</v>
          </cell>
          <cell r="N147">
            <v>0.24489795918367346</v>
          </cell>
          <cell r="O147">
            <v>0.10204081632653061</v>
          </cell>
          <cell r="P147">
            <v>0.22448979591836735</v>
          </cell>
          <cell r="Q147">
            <v>0.20408163265306123</v>
          </cell>
          <cell r="R147">
            <v>0.46938775510204084</v>
          </cell>
          <cell r="S147">
            <v>2.0408163265306121E-2</v>
          </cell>
          <cell r="T147">
            <v>0.40816326530612246</v>
          </cell>
          <cell r="U147">
            <v>2.0408163265306121E-2</v>
          </cell>
          <cell r="V147">
            <v>0.30612244897959184</v>
          </cell>
          <cell r="W147">
            <v>50</v>
          </cell>
          <cell r="X147">
            <v>37</v>
          </cell>
          <cell r="Y147">
            <v>0.74</v>
          </cell>
          <cell r="Z147">
            <v>0.96</v>
          </cell>
          <cell r="AA147">
            <v>1</v>
          </cell>
          <cell r="AB147">
            <v>0.14000000000000001</v>
          </cell>
          <cell r="AC147">
            <v>0.08</v>
          </cell>
          <cell r="AD147">
            <v>0.02</v>
          </cell>
          <cell r="AE147">
            <v>0.2</v>
          </cell>
          <cell r="AF147">
            <v>0.26</v>
          </cell>
          <cell r="AG147">
            <v>0.5</v>
          </cell>
          <cell r="AH147">
            <v>0</v>
          </cell>
          <cell r="AI147">
            <v>0.24</v>
          </cell>
          <cell r="AJ147">
            <v>0.02</v>
          </cell>
          <cell r="AK147">
            <v>0.36</v>
          </cell>
          <cell r="AL147">
            <v>99</v>
          </cell>
          <cell r="AM147">
            <v>37.576544590438914</v>
          </cell>
          <cell r="AN147">
            <v>0.67612244897959184</v>
          </cell>
          <cell r="AO147">
            <v>0.67387755102040814</v>
          </cell>
          <cell r="AP147">
            <v>1</v>
          </cell>
          <cell r="AQ147">
            <v>0.13122448979591839</v>
          </cell>
          <cell r="AR147">
            <v>0.16244897959183674</v>
          </cell>
          <cell r="AS147">
            <v>6.1020408163265309E-2</v>
          </cell>
          <cell r="AT147">
            <v>0.21224489795918366</v>
          </cell>
          <cell r="AU147">
            <v>0.23204081632653062</v>
          </cell>
          <cell r="AV147">
            <v>0.48469387755102045</v>
          </cell>
          <cell r="AW147">
            <v>1.020408163265306E-2</v>
          </cell>
          <cell r="AX147">
            <v>0.32408163265306122</v>
          </cell>
          <cell r="AY147">
            <v>2.0204081632653061E-2</v>
          </cell>
          <cell r="AZ147">
            <v>0.33306122448979592</v>
          </cell>
          <cell r="BA147">
            <v>99</v>
          </cell>
          <cell r="BB147">
            <v>37.376260740496477</v>
          </cell>
          <cell r="BC147">
            <v>0.69831265257429043</v>
          </cell>
          <cell r="BD147">
            <v>0.7732726482720611</v>
          </cell>
          <cell r="BE147">
            <v>1</v>
          </cell>
          <cell r="BF147">
            <v>0.1342729842194712</v>
          </cell>
          <cell r="BG147">
            <v>0.13380731105427054</v>
          </cell>
          <cell r="BH147">
            <v>4.6770469113634604E-2</v>
          </cell>
          <cell r="BI147">
            <v>0.2079911848100402</v>
          </cell>
          <cell r="BJ147">
            <v>0.24175346135040826</v>
          </cell>
          <cell r="BK147">
            <v>0.49001101898744981</v>
          </cell>
          <cell r="BL147">
            <v>6.6593206750334838E-3</v>
          </cell>
          <cell r="BM147">
            <v>0.29487280236227587</v>
          </cell>
          <cell r="BN147">
            <v>2.0133186413500669E-2</v>
          </cell>
          <cell r="BO147">
            <v>0.34241939341791161</v>
          </cell>
          <cell r="BP147">
            <v>97</v>
          </cell>
          <cell r="BQ147">
            <v>48</v>
          </cell>
          <cell r="BR147">
            <v>35</v>
          </cell>
          <cell r="BS147">
            <v>0.72916666666666663</v>
          </cell>
          <cell r="BT147">
            <v>49</v>
          </cell>
          <cell r="BU147">
            <v>44</v>
          </cell>
          <cell r="BV147">
            <v>0.89795918367346939</v>
          </cell>
          <cell r="BW147">
            <v>97</v>
          </cell>
          <cell r="BX147">
            <v>79</v>
          </cell>
          <cell r="BY147">
            <v>0.81443298969072164</v>
          </cell>
          <cell r="BZ147">
            <v>0.81356292517006801</v>
          </cell>
          <cell r="CA147">
            <v>0.67369328692335928</v>
          </cell>
          <cell r="CB147">
            <v>0.84288105225704657</v>
          </cell>
          <cell r="CC147">
            <v>18</v>
          </cell>
          <cell r="CD147">
            <v>17</v>
          </cell>
          <cell r="CE147">
            <v>0.94444444444444442</v>
          </cell>
          <cell r="CF147">
            <v>35</v>
          </cell>
          <cell r="CG147">
            <v>31</v>
          </cell>
          <cell r="CH147">
            <v>0.88571428571428568</v>
          </cell>
          <cell r="CI147">
            <v>53</v>
          </cell>
          <cell r="CJ147">
            <v>48</v>
          </cell>
          <cell r="CK147">
            <v>0.90566037735849059</v>
          </cell>
          <cell r="CL147">
            <v>0.91507936507936505</v>
          </cell>
          <cell r="CM147">
            <v>0.90487833076799307</v>
          </cell>
        </row>
        <row r="148">
          <cell r="A148" t="str">
            <v>ZAMBIA_23</v>
          </cell>
          <cell r="B148" t="str">
            <v>ZAM</v>
          </cell>
          <cell r="C148">
            <v>163</v>
          </cell>
          <cell r="D148">
            <v>148</v>
          </cell>
          <cell r="E148">
            <v>203</v>
          </cell>
          <cell r="F148">
            <v>175.5</v>
          </cell>
          <cell r="G148">
            <v>189.60380180992371</v>
          </cell>
          <cell r="H148">
            <v>50</v>
          </cell>
          <cell r="I148">
            <v>39.954301369863011</v>
          </cell>
          <cell r="J148">
            <v>0.7</v>
          </cell>
          <cell r="K148">
            <v>0.92</v>
          </cell>
          <cell r="L148">
            <v>0.88235294117647056</v>
          </cell>
          <cell r="M148">
            <v>0.12</v>
          </cell>
          <cell r="N148">
            <v>0.14000000000000001</v>
          </cell>
          <cell r="O148">
            <v>0.12</v>
          </cell>
          <cell r="P148">
            <v>0.28000000000000003</v>
          </cell>
          <cell r="Q148">
            <v>0.26</v>
          </cell>
          <cell r="R148">
            <v>0.44</v>
          </cell>
          <cell r="S148">
            <v>0.02</v>
          </cell>
          <cell r="T148">
            <v>0.34</v>
          </cell>
          <cell r="U148">
            <v>0</v>
          </cell>
          <cell r="V148">
            <v>0.38</v>
          </cell>
          <cell r="W148">
            <v>52</v>
          </cell>
          <cell r="X148">
            <v>39</v>
          </cell>
          <cell r="Y148">
            <v>0.75</v>
          </cell>
          <cell r="Z148">
            <v>1</v>
          </cell>
          <cell r="AA148">
            <v>0.86274509803921573</v>
          </cell>
          <cell r="AB148">
            <v>5.7692307692307696E-2</v>
          </cell>
          <cell r="AC148">
            <v>0.17307692307692307</v>
          </cell>
          <cell r="AD148">
            <v>5.7692307692307696E-2</v>
          </cell>
          <cell r="AE148">
            <v>0.46153846153846156</v>
          </cell>
          <cell r="AF148">
            <v>0.30769230769230771</v>
          </cell>
          <cell r="AG148">
            <v>0.23076923076923078</v>
          </cell>
          <cell r="AH148">
            <v>0</v>
          </cell>
          <cell r="AI148">
            <v>0.25</v>
          </cell>
          <cell r="AJ148">
            <v>0</v>
          </cell>
          <cell r="AK148">
            <v>0.23076923076923078</v>
          </cell>
          <cell r="AL148">
            <v>102</v>
          </cell>
          <cell r="AM148">
            <v>39.477150684931502</v>
          </cell>
          <cell r="AN148">
            <v>0.72499999999999998</v>
          </cell>
          <cell r="AO148">
            <v>0.96</v>
          </cell>
          <cell r="AP148">
            <v>0.87254901960784315</v>
          </cell>
          <cell r="AQ148">
            <v>8.8846153846153852E-2</v>
          </cell>
          <cell r="AR148">
            <v>0.15653846153846154</v>
          </cell>
          <cell r="AS148">
            <v>8.8846153846153852E-2</v>
          </cell>
          <cell r="AT148">
            <v>0.3707692307692308</v>
          </cell>
          <cell r="AU148">
            <v>0.28384615384615386</v>
          </cell>
          <cell r="AV148">
            <v>0.33538461538461539</v>
          </cell>
          <cell r="AW148">
            <v>0.01</v>
          </cell>
          <cell r="AX148">
            <v>0.29500000000000004</v>
          </cell>
          <cell r="AY148">
            <v>0</v>
          </cell>
          <cell r="AZ148">
            <v>0.30538461538461537</v>
          </cell>
          <cell r="BA148">
            <v>102</v>
          </cell>
          <cell r="BB148">
            <v>39.232436550613571</v>
          </cell>
          <cell r="BC148">
            <v>0.73782163800902145</v>
          </cell>
          <cell r="BD148">
            <v>0.98051462081443441</v>
          </cell>
          <cell r="BE148">
            <v>0.86752092627097199</v>
          </cell>
          <cell r="BF148">
            <v>7.2868420327219324E-2</v>
          </cell>
          <cell r="BG148">
            <v>0.16502046822135269</v>
          </cell>
          <cell r="BH148">
            <v>7.2868420327219324E-2</v>
          </cell>
          <cell r="BI148">
            <v>0.41732163954044743</v>
          </cell>
          <cell r="BJ148">
            <v>0.29607602394706672</v>
          </cell>
          <cell r="BK148">
            <v>0.2817309917160945</v>
          </cell>
          <cell r="BL148">
            <v>4.8713447963913857E-3</v>
          </cell>
          <cell r="BM148">
            <v>0.27192105158376123</v>
          </cell>
          <cell r="BN148">
            <v>0</v>
          </cell>
          <cell r="BO148">
            <v>0.26711695732692037</v>
          </cell>
          <cell r="BP148">
            <v>102</v>
          </cell>
          <cell r="BQ148">
            <v>50</v>
          </cell>
          <cell r="BR148">
            <v>48</v>
          </cell>
          <cell r="BS148">
            <v>0.96</v>
          </cell>
          <cell r="BT148">
            <v>52</v>
          </cell>
          <cell r="BU148">
            <v>42</v>
          </cell>
          <cell r="BV148">
            <v>0.80769230769230771</v>
          </cell>
          <cell r="BW148">
            <v>102</v>
          </cell>
          <cell r="BX148">
            <v>90</v>
          </cell>
          <cell r="BY148">
            <v>0.88235294117647056</v>
          </cell>
          <cell r="BZ148">
            <v>0.88384615384615384</v>
          </cell>
          <cell r="CA148">
            <v>0.75643276018043071</v>
          </cell>
          <cell r="CB148">
            <v>0.84478947191098053</v>
          </cell>
          <cell r="CC148">
            <v>36</v>
          </cell>
          <cell r="CD148">
            <v>34</v>
          </cell>
          <cell r="CE148">
            <v>0.94444444444444442</v>
          </cell>
          <cell r="CF148">
            <v>33</v>
          </cell>
          <cell r="CG148">
            <v>26</v>
          </cell>
          <cell r="CH148">
            <v>0.78787878787878785</v>
          </cell>
          <cell r="CI148">
            <v>69</v>
          </cell>
          <cell r="CJ148">
            <v>60</v>
          </cell>
          <cell r="CK148">
            <v>0.86956521739130432</v>
          </cell>
          <cell r="CL148">
            <v>0.86616161616161613</v>
          </cell>
          <cell r="CM148">
            <v>0.82601305269902348</v>
          </cell>
        </row>
        <row r="149">
          <cell r="A149" t="str">
            <v>Zambia_24</v>
          </cell>
          <cell r="B149" t="str">
            <v>Zam</v>
          </cell>
          <cell r="C149">
            <v>200</v>
          </cell>
          <cell r="D149" t="str">
            <v/>
          </cell>
          <cell r="E149">
            <v>200</v>
          </cell>
          <cell r="F149">
            <v>200</v>
          </cell>
          <cell r="G149">
            <v>200</v>
          </cell>
          <cell r="H149">
            <v>0</v>
          </cell>
          <cell r="I149" t="str">
            <v/>
          </cell>
          <cell r="J149" t="str">
            <v/>
          </cell>
          <cell r="K149" t="str">
            <v/>
          </cell>
          <cell r="L149">
            <v>1</v>
          </cell>
          <cell r="M149" t="str">
            <v/>
          </cell>
          <cell r="N149" t="str">
            <v/>
          </cell>
          <cell r="O149" t="str">
            <v/>
          </cell>
          <cell r="P149" t="str">
            <v/>
          </cell>
          <cell r="Q149" t="str">
            <v/>
          </cell>
          <cell r="R149" t="str">
            <v/>
          </cell>
          <cell r="S149" t="str">
            <v/>
          </cell>
          <cell r="T149" t="str">
            <v/>
          </cell>
          <cell r="U149" t="str">
            <v/>
          </cell>
          <cell r="V149" t="str">
            <v/>
          </cell>
          <cell r="W149">
            <v>57</v>
          </cell>
          <cell r="X149">
            <v>35</v>
          </cell>
          <cell r="Y149">
            <v>0.61403508771929827</v>
          </cell>
          <cell r="Z149">
            <v>0.92982456140350878</v>
          </cell>
          <cell r="AA149">
            <v>1</v>
          </cell>
          <cell r="AB149">
            <v>0</v>
          </cell>
          <cell r="AC149">
            <v>0.17543859649122806</v>
          </cell>
          <cell r="AD149">
            <v>5.2631578947368418E-2</v>
          </cell>
          <cell r="AE149">
            <v>0.10526315789473684</v>
          </cell>
          <cell r="AF149">
            <v>0.21052631578947367</v>
          </cell>
          <cell r="AG149">
            <v>0.61403508771929827</v>
          </cell>
          <cell r="AH149">
            <v>3.5087719298245612E-2</v>
          </cell>
          <cell r="AI149">
            <v>0.26315789473684209</v>
          </cell>
          <cell r="AJ149">
            <v>0</v>
          </cell>
          <cell r="AK149">
            <v>0.45614035087719296</v>
          </cell>
          <cell r="AL149">
            <v>57</v>
          </cell>
          <cell r="AM149">
            <v>35</v>
          </cell>
          <cell r="AN149">
            <v>0.61403508771929827</v>
          </cell>
          <cell r="AO149">
            <v>0.92982456140350878</v>
          </cell>
          <cell r="AP149">
            <v>1</v>
          </cell>
          <cell r="AQ149">
            <v>0</v>
          </cell>
          <cell r="AR149">
            <v>0.17543859649122806</v>
          </cell>
          <cell r="AS149">
            <v>5.2631578947368418E-2</v>
          </cell>
          <cell r="AT149">
            <v>0.10526315789473684</v>
          </cell>
          <cell r="AU149">
            <v>0.21052631578947367</v>
          </cell>
          <cell r="AV149">
            <v>0.61403508771929827</v>
          </cell>
          <cell r="AW149">
            <v>3.5087719298245612E-2</v>
          </cell>
          <cell r="AX149">
            <v>0.26315789473684209</v>
          </cell>
          <cell r="AY149">
            <v>0</v>
          </cell>
          <cell r="AZ149">
            <v>0.45614035087719296</v>
          </cell>
          <cell r="BA149">
            <v>57</v>
          </cell>
          <cell r="BB149">
            <v>35</v>
          </cell>
          <cell r="BC149">
            <v>0.61403508771929827</v>
          </cell>
          <cell r="BD149">
            <v>0.92982456140350878</v>
          </cell>
          <cell r="BE149">
            <v>1</v>
          </cell>
          <cell r="BF149">
            <v>0</v>
          </cell>
          <cell r="BG149">
            <v>0.17543859649122806</v>
          </cell>
          <cell r="BH149">
            <v>5.2631578947368418E-2</v>
          </cell>
          <cell r="BI149">
            <v>0.10526315789473684</v>
          </cell>
          <cell r="BJ149">
            <v>0.21052631578947367</v>
          </cell>
          <cell r="BK149">
            <v>0.61403508771929827</v>
          </cell>
          <cell r="BL149">
            <v>3.5087719298245612E-2</v>
          </cell>
          <cell r="BM149">
            <v>0.26315789473684209</v>
          </cell>
          <cell r="BN149">
            <v>0</v>
          </cell>
          <cell r="BO149">
            <v>0.45614035087719296</v>
          </cell>
          <cell r="BP149">
            <v>56</v>
          </cell>
          <cell r="BQ149">
            <v>0</v>
          </cell>
          <cell r="BR149">
            <v>0</v>
          </cell>
          <cell r="BS149" t="str">
            <v/>
          </cell>
          <cell r="BT149">
            <v>56</v>
          </cell>
          <cell r="BU149">
            <v>47</v>
          </cell>
          <cell r="BV149">
            <v>0.8392857142857143</v>
          </cell>
          <cell r="BW149">
            <v>56</v>
          </cell>
          <cell r="BX149">
            <v>47</v>
          </cell>
          <cell r="BY149">
            <v>0.8392857142857143</v>
          </cell>
          <cell r="BZ149">
            <v>0.8392857142857143</v>
          </cell>
          <cell r="CA149">
            <v>0.85091849847445511</v>
          </cell>
          <cell r="CB149">
            <v>0.8392857142857143</v>
          </cell>
          <cell r="CC149">
            <v>0</v>
          </cell>
          <cell r="CD149">
            <v>0</v>
          </cell>
          <cell r="CE149" t="str">
            <v/>
          </cell>
          <cell r="CF149">
            <v>41</v>
          </cell>
          <cell r="CG149">
            <v>34</v>
          </cell>
          <cell r="CH149">
            <v>0.82926829268292679</v>
          </cell>
          <cell r="CI149">
            <v>41</v>
          </cell>
          <cell r="CJ149">
            <v>34</v>
          </cell>
          <cell r="CK149">
            <v>0.82926829268292679</v>
          </cell>
          <cell r="CL149">
            <v>0.82926829268292679</v>
          </cell>
          <cell r="CM149">
            <v>0.82926829268292679</v>
          </cell>
        </row>
        <row r="150">
          <cell r="A150" t="str">
            <v>Zambia_25</v>
          </cell>
          <cell r="B150" t="str">
            <v>Zam</v>
          </cell>
          <cell r="C150">
            <v>170</v>
          </cell>
          <cell r="D150">
            <v>183</v>
          </cell>
          <cell r="E150">
            <v>168</v>
          </cell>
          <cell r="F150">
            <v>175.5</v>
          </cell>
          <cell r="G150">
            <v>172.89328338260279</v>
          </cell>
          <cell r="H150">
            <v>51</v>
          </cell>
          <cell r="I150">
            <v>41.400322320709094</v>
          </cell>
          <cell r="J150">
            <v>0.52941176470588236</v>
          </cell>
          <cell r="K150">
            <v>0.35294117647058826</v>
          </cell>
          <cell r="L150">
            <v>0.78846153846153844</v>
          </cell>
          <cell r="M150">
            <v>0</v>
          </cell>
          <cell r="N150">
            <v>5.8823529411764705E-2</v>
          </cell>
          <cell r="O150">
            <v>0.19607843137254902</v>
          </cell>
          <cell r="P150">
            <v>0.19607843137254902</v>
          </cell>
          <cell r="Q150">
            <v>0.25490196078431371</v>
          </cell>
          <cell r="R150">
            <v>0.39215686274509803</v>
          </cell>
          <cell r="S150">
            <v>9.8039215686274508E-2</v>
          </cell>
          <cell r="T150">
            <v>0.33333333333333331</v>
          </cell>
          <cell r="U150">
            <v>7.8431372549019607E-2</v>
          </cell>
          <cell r="V150">
            <v>0.45098039215686275</v>
          </cell>
          <cell r="W150">
            <v>51</v>
          </cell>
          <cell r="X150">
            <v>28</v>
          </cell>
          <cell r="Y150">
            <v>0.5490196078431373</v>
          </cell>
          <cell r="Z150">
            <v>0.60784313725490191</v>
          </cell>
          <cell r="AA150">
            <v>0.97619047619047616</v>
          </cell>
          <cell r="AB150">
            <v>0</v>
          </cell>
          <cell r="AC150">
            <v>3.9215686274509803E-2</v>
          </cell>
          <cell r="AD150">
            <v>7.8431372549019607E-2</v>
          </cell>
          <cell r="AE150">
            <v>0.50980392156862742</v>
          </cell>
          <cell r="AF150">
            <v>0.19607843137254902</v>
          </cell>
          <cell r="AG150">
            <v>0.21568627450980393</v>
          </cell>
          <cell r="AH150">
            <v>7.8431372549019607E-2</v>
          </cell>
          <cell r="AI150">
            <v>0.19607843137254902</v>
          </cell>
          <cell r="AJ150">
            <v>0</v>
          </cell>
          <cell r="AK150">
            <v>0.31372549019607843</v>
          </cell>
          <cell r="AL150">
            <v>102</v>
          </cell>
          <cell r="AM150">
            <v>34.700161160354547</v>
          </cell>
          <cell r="AN150">
            <v>0.53921568627450989</v>
          </cell>
          <cell r="AO150">
            <v>0.48039215686274506</v>
          </cell>
          <cell r="AP150">
            <v>0.8823260073260073</v>
          </cell>
          <cell r="AQ150">
            <v>0</v>
          </cell>
          <cell r="AR150">
            <v>4.9019607843137254E-2</v>
          </cell>
          <cell r="AS150">
            <v>0.13725490196078433</v>
          </cell>
          <cell r="AT150">
            <v>0.3529411764705882</v>
          </cell>
          <cell r="AU150">
            <v>0.22549019607843135</v>
          </cell>
          <cell r="AV150">
            <v>0.30392156862745101</v>
          </cell>
          <cell r="AW150">
            <v>8.8235294117647051E-2</v>
          </cell>
          <cell r="AX150">
            <v>0.26470588235294118</v>
          </cell>
          <cell r="AY150">
            <v>3.9215686274509803E-2</v>
          </cell>
          <cell r="AZ150">
            <v>0.38235294117647056</v>
          </cell>
          <cell r="BA150">
            <v>102</v>
          </cell>
          <cell r="BB150">
            <v>32.371438302229798</v>
          </cell>
          <cell r="BC150">
            <v>0.54262315897698987</v>
          </cell>
          <cell r="BD150">
            <v>0.52468930199498542</v>
          </cell>
          <cell r="BE150">
            <v>0.91494975009563062</v>
          </cell>
          <cell r="BF150">
            <v>0</v>
          </cell>
          <cell r="BG150">
            <v>4.5612135140657234E-2</v>
          </cell>
          <cell r="BH150">
            <v>0.11681006574590416</v>
          </cell>
          <cell r="BI150">
            <v>0.40746073971026858</v>
          </cell>
          <cell r="BJ150">
            <v>0.21526777797099131</v>
          </cell>
          <cell r="BK150">
            <v>0.27325431430513081</v>
          </cell>
          <cell r="BL150">
            <v>8.4827821415167037E-2</v>
          </cell>
          <cell r="BM150">
            <v>0.240853573435581</v>
          </cell>
          <cell r="BN150">
            <v>2.5585795464589705E-2</v>
          </cell>
          <cell r="BO150">
            <v>0.35850063225911044</v>
          </cell>
          <cell r="BP150">
            <v>101</v>
          </cell>
          <cell r="BQ150">
            <v>50</v>
          </cell>
          <cell r="BR150">
            <v>48</v>
          </cell>
          <cell r="BS150">
            <v>0.96</v>
          </cell>
          <cell r="BT150">
            <v>51</v>
          </cell>
          <cell r="BU150">
            <v>44</v>
          </cell>
          <cell r="BV150">
            <v>0.86274509803921573</v>
          </cell>
          <cell r="BW150">
            <v>101</v>
          </cell>
          <cell r="BX150">
            <v>92</v>
          </cell>
          <cell r="BY150">
            <v>0.91089108910891092</v>
          </cell>
          <cell r="BZ150">
            <v>0.91137254901960785</v>
          </cell>
          <cell r="CA150">
            <v>0.67378110782648126</v>
          </cell>
          <cell r="CB150">
            <v>0.89447148441530699</v>
          </cell>
          <cell r="CC150">
            <v>43</v>
          </cell>
          <cell r="CD150">
            <v>41</v>
          </cell>
          <cell r="CE150">
            <v>0.95348837209302328</v>
          </cell>
          <cell r="CF150">
            <v>36</v>
          </cell>
          <cell r="CG150">
            <v>32</v>
          </cell>
          <cell r="CH150">
            <v>0.88888888888888884</v>
          </cell>
          <cell r="CI150">
            <v>79</v>
          </cell>
          <cell r="CJ150">
            <v>73</v>
          </cell>
          <cell r="CK150">
            <v>0.92405063291139244</v>
          </cell>
          <cell r="CL150">
            <v>0.92118863049095601</v>
          </cell>
          <cell r="CM150">
            <v>0.90996246073472342</v>
          </cell>
        </row>
        <row r="151">
          <cell r="A151" t="str">
            <v>Zambia_26</v>
          </cell>
          <cell r="B151" t="str">
            <v>Zam</v>
          </cell>
          <cell r="C151">
            <v>181</v>
          </cell>
          <cell r="D151">
            <v>190</v>
          </cell>
          <cell r="E151">
            <v>177</v>
          </cell>
          <cell r="F151">
            <v>183.5</v>
          </cell>
          <cell r="G151">
            <v>182.63512302037302</v>
          </cell>
          <cell r="H151">
            <v>50</v>
          </cell>
          <cell r="I151">
            <v>40.902465753424657</v>
          </cell>
          <cell r="J151">
            <v>0.76</v>
          </cell>
          <cell r="K151">
            <v>0.8</v>
          </cell>
          <cell r="L151">
            <v>0.86538461538461542</v>
          </cell>
          <cell r="M151">
            <v>0</v>
          </cell>
          <cell r="N151">
            <v>0.08</v>
          </cell>
          <cell r="O151">
            <v>0.2</v>
          </cell>
          <cell r="P151">
            <v>0.28000000000000003</v>
          </cell>
          <cell r="Q151">
            <v>0.36</v>
          </cell>
          <cell r="R151">
            <v>0.36</v>
          </cell>
          <cell r="S151">
            <v>0</v>
          </cell>
          <cell r="T151">
            <v>0.24</v>
          </cell>
          <cell r="U151">
            <v>0</v>
          </cell>
          <cell r="V151">
            <v>0.12</v>
          </cell>
          <cell r="W151">
            <v>53</v>
          </cell>
          <cell r="X151">
            <v>38</v>
          </cell>
          <cell r="Y151">
            <v>0.71698113207547165</v>
          </cell>
          <cell r="Z151">
            <v>1</v>
          </cell>
          <cell r="AA151">
            <v>1</v>
          </cell>
          <cell r="AB151">
            <v>0</v>
          </cell>
          <cell r="AC151">
            <v>0.16981132075471697</v>
          </cell>
          <cell r="AD151">
            <v>0.24528301886792453</v>
          </cell>
          <cell r="AE151">
            <v>0.15094339622641509</v>
          </cell>
          <cell r="AF151">
            <v>0.41509433962264153</v>
          </cell>
          <cell r="AG151">
            <v>0.41509433962264153</v>
          </cell>
          <cell r="AH151">
            <v>0</v>
          </cell>
          <cell r="AI151">
            <v>0.35849056603773582</v>
          </cell>
          <cell r="AJ151">
            <v>0</v>
          </cell>
          <cell r="AK151">
            <v>3.7735849056603772E-2</v>
          </cell>
          <cell r="AL151">
            <v>103</v>
          </cell>
          <cell r="AM151">
            <v>39.451232876712325</v>
          </cell>
          <cell r="AN151">
            <v>0.73849056603773588</v>
          </cell>
          <cell r="AO151">
            <v>0.9</v>
          </cell>
          <cell r="AP151">
            <v>0.93269230769230771</v>
          </cell>
          <cell r="AQ151">
            <v>0</v>
          </cell>
          <cell r="AR151">
            <v>0.12490566037735848</v>
          </cell>
          <cell r="AS151">
            <v>0.22264150943396227</v>
          </cell>
          <cell r="AT151">
            <v>0.21547169811320754</v>
          </cell>
          <cell r="AU151">
            <v>0.38754716981132076</v>
          </cell>
          <cell r="AV151">
            <v>0.38754716981132076</v>
          </cell>
          <cell r="AW151">
            <v>0</v>
          </cell>
          <cell r="AX151">
            <v>0.29924528301886788</v>
          </cell>
          <cell r="AY151">
            <v>0</v>
          </cell>
          <cell r="AZ151">
            <v>7.886792452830188E-2</v>
          </cell>
          <cell r="BA151">
            <v>103</v>
          </cell>
          <cell r="BB151">
            <v>39.258134737151352</v>
          </cell>
          <cell r="BC151">
            <v>0.73562856384100206</v>
          </cell>
          <cell r="BD151">
            <v>0.913305799686569</v>
          </cell>
          <cell r="BE151">
            <v>0.94164813440442141</v>
          </cell>
          <cell r="BF151">
            <v>0</v>
          </cell>
          <cell r="BG151">
            <v>0.13088071759510081</v>
          </cell>
          <cell r="BH151">
            <v>0.2256541433252609</v>
          </cell>
          <cell r="BI151">
            <v>0.2068856915230064</v>
          </cell>
          <cell r="BJ151">
            <v>0.39121254104573411</v>
          </cell>
          <cell r="BK151">
            <v>0.39121254104573411</v>
          </cell>
          <cell r="BL151">
            <v>0</v>
          </cell>
          <cell r="BM151">
            <v>0.30712834170109937</v>
          </cell>
          <cell r="BN151">
            <v>0</v>
          </cell>
          <cell r="BO151">
            <v>7.3394972959109336E-2</v>
          </cell>
          <cell r="BP151">
            <v>96</v>
          </cell>
          <cell r="BQ151">
            <v>47</v>
          </cell>
          <cell r="BR151">
            <v>45</v>
          </cell>
          <cell r="BS151">
            <v>0.95744680851063835</v>
          </cell>
          <cell r="BT151">
            <v>49</v>
          </cell>
          <cell r="BU151">
            <v>32</v>
          </cell>
          <cell r="BV151">
            <v>0.65306122448979587</v>
          </cell>
          <cell r="BW151">
            <v>96</v>
          </cell>
          <cell r="BX151">
            <v>77</v>
          </cell>
          <cell r="BY151">
            <v>0.80208333333333337</v>
          </cell>
          <cell r="BZ151">
            <v>0.80525401650021711</v>
          </cell>
          <cell r="CA151">
            <v>0.56652899843284521</v>
          </cell>
          <cell r="CB151">
            <v>0.78500354845791387</v>
          </cell>
          <cell r="CC151">
            <v>10</v>
          </cell>
          <cell r="CD151">
            <v>10</v>
          </cell>
          <cell r="CE151">
            <v>1</v>
          </cell>
          <cell r="CF151">
            <v>15</v>
          </cell>
          <cell r="CG151">
            <v>14</v>
          </cell>
          <cell r="CH151">
            <v>0.93333333333333335</v>
          </cell>
          <cell r="CI151">
            <v>25</v>
          </cell>
          <cell r="CJ151">
            <v>24</v>
          </cell>
          <cell r="CK151">
            <v>0.96</v>
          </cell>
          <cell r="CL151">
            <v>0.96666666666666667</v>
          </cell>
          <cell r="CM151">
            <v>0.96223140010447694</v>
          </cell>
        </row>
        <row r="152">
          <cell r="A152" t="str">
            <v>Zambia_27</v>
          </cell>
          <cell r="B152" t="str">
            <v>Zam</v>
          </cell>
          <cell r="C152">
            <v>108.5</v>
          </cell>
          <cell r="D152">
            <v>122</v>
          </cell>
          <cell r="E152">
            <v>94</v>
          </cell>
          <cell r="F152">
            <v>108</v>
          </cell>
          <cell r="G152">
            <v>111.9753533683074</v>
          </cell>
          <cell r="H152">
            <v>52</v>
          </cell>
          <cell r="I152">
            <v>40.910010537407793</v>
          </cell>
          <cell r="J152">
            <v>0.5</v>
          </cell>
          <cell r="K152">
            <v>0.23076923076923078</v>
          </cell>
          <cell r="L152">
            <v>0.68292682926829273</v>
          </cell>
          <cell r="M152">
            <v>1.9230769230769232E-2</v>
          </cell>
          <cell r="N152">
            <v>0.11538461538461539</v>
          </cell>
          <cell r="O152">
            <v>0.15384615384615385</v>
          </cell>
          <cell r="P152">
            <v>0.11538461538461539</v>
          </cell>
          <cell r="Q152">
            <v>0.25</v>
          </cell>
          <cell r="R152">
            <v>0.44230769230769229</v>
          </cell>
          <cell r="S152">
            <v>3.8461538461538464E-2</v>
          </cell>
          <cell r="T152">
            <v>0.28846153846153844</v>
          </cell>
          <cell r="U152">
            <v>1.9230769230769232E-2</v>
          </cell>
          <cell r="V152">
            <v>0.38461538461538464</v>
          </cell>
          <cell r="W152">
            <v>42</v>
          </cell>
          <cell r="X152">
            <v>20</v>
          </cell>
          <cell r="Y152">
            <v>0.47619047619047616</v>
          </cell>
          <cell r="Z152">
            <v>0.11904761904761904</v>
          </cell>
          <cell r="AA152">
            <v>1</v>
          </cell>
          <cell r="AB152">
            <v>0</v>
          </cell>
          <cell r="AC152">
            <v>0.23809523809523808</v>
          </cell>
          <cell r="AD152">
            <v>7.1428571428571425E-2</v>
          </cell>
          <cell r="AE152">
            <v>0.73809523809523814</v>
          </cell>
          <cell r="AF152">
            <v>7.1428571428571425E-2</v>
          </cell>
          <cell r="AG152">
            <v>0.11904761904761904</v>
          </cell>
          <cell r="AH152">
            <v>2.3809523809523808E-2</v>
          </cell>
          <cell r="AI152">
            <v>0.2857142857142857</v>
          </cell>
          <cell r="AJ152">
            <v>2.3809523809523808E-2</v>
          </cell>
          <cell r="AK152">
            <v>0.26190476190476192</v>
          </cell>
          <cell r="AL152">
            <v>94</v>
          </cell>
          <cell r="AM152">
            <v>30.455005268703896</v>
          </cell>
          <cell r="AN152">
            <v>0.48809523809523808</v>
          </cell>
          <cell r="AO152">
            <v>0.1749084249084249</v>
          </cell>
          <cell r="AP152">
            <v>0.84146341463414642</v>
          </cell>
          <cell r="AQ152">
            <v>9.6153846153846159E-3</v>
          </cell>
          <cell r="AR152">
            <v>0.17673992673992672</v>
          </cell>
          <cell r="AS152">
            <v>0.11263736263736264</v>
          </cell>
          <cell r="AT152">
            <v>0.42673992673992678</v>
          </cell>
          <cell r="AU152">
            <v>0.1607142857142857</v>
          </cell>
          <cell r="AV152">
            <v>0.28067765567765568</v>
          </cell>
          <cell r="AW152">
            <v>3.1135531135531136E-2</v>
          </cell>
          <cell r="AX152">
            <v>0.28708791208791207</v>
          </cell>
          <cell r="AY152">
            <v>2.152014652014652E-2</v>
          </cell>
          <cell r="AZ152">
            <v>0.32326007326007328</v>
          </cell>
          <cell r="BA152">
            <v>94</v>
          </cell>
          <cell r="BB152">
            <v>33.423743869462015</v>
          </cell>
          <cell r="BC152">
            <v>0.49147564061930904</v>
          </cell>
          <cell r="BD152">
            <v>0.19077031367521927</v>
          </cell>
          <cell r="BE152">
            <v>0.79644634687456772</v>
          </cell>
          <cell r="BF152">
            <v>1.2345709730980361E-2</v>
          </cell>
          <cell r="BG152">
            <v>0.15931785219279199</v>
          </cell>
          <cell r="BH152">
            <v>0.12433875598991584</v>
          </cell>
          <cell r="BI152">
            <v>0.33832939918730259</v>
          </cell>
          <cell r="BJ152">
            <v>0.18606730464481763</v>
          </cell>
          <cell r="BK152">
            <v>0.3265731207160032</v>
          </cell>
          <cell r="BL152">
            <v>3.32157788426517E-2</v>
          </cell>
          <cell r="BM152">
            <v>0.28747795853299718</v>
          </cell>
          <cell r="BN152">
            <v>2.0870069111671344E-2</v>
          </cell>
          <cell r="BO152">
            <v>0.34068214780720801</v>
          </cell>
          <cell r="BP152">
            <v>90</v>
          </cell>
          <cell r="BQ152">
            <v>49</v>
          </cell>
          <cell r="BR152">
            <v>47</v>
          </cell>
          <cell r="BS152">
            <v>0.95918367346938771</v>
          </cell>
          <cell r="BT152">
            <v>41</v>
          </cell>
          <cell r="BU152">
            <v>32</v>
          </cell>
          <cell r="BV152">
            <v>0.78048780487804881</v>
          </cell>
          <cell r="BW152">
            <v>90</v>
          </cell>
          <cell r="BX152">
            <v>79</v>
          </cell>
          <cell r="BY152">
            <v>0.87777777777777777</v>
          </cell>
          <cell r="BZ152">
            <v>0.86983573917371826</v>
          </cell>
          <cell r="CA152">
            <v>0.35802309398902121</v>
          </cell>
          <cell r="CB152">
            <v>0.89520642571326092</v>
          </cell>
          <cell r="CC152">
            <v>42</v>
          </cell>
          <cell r="CD152">
            <v>37</v>
          </cell>
          <cell r="CE152">
            <v>0.88095238095238093</v>
          </cell>
          <cell r="CF152">
            <v>26</v>
          </cell>
          <cell r="CG152">
            <v>25</v>
          </cell>
          <cell r="CH152">
            <v>0.96153846153846156</v>
          </cell>
          <cell r="CI152">
            <v>68</v>
          </cell>
          <cell r="CJ152">
            <v>62</v>
          </cell>
          <cell r="CK152">
            <v>0.91176470588235292</v>
          </cell>
          <cell r="CL152">
            <v>0.9212454212454213</v>
          </cell>
          <cell r="CM152">
            <v>0.90980405885625815</v>
          </cell>
        </row>
        <row r="153">
          <cell r="A153" t="str">
            <v>Zambia_28</v>
          </cell>
          <cell r="B153" t="str">
            <v>Zam</v>
          </cell>
          <cell r="C153">
            <v>165</v>
          </cell>
          <cell r="D153">
            <v>160</v>
          </cell>
          <cell r="E153">
            <v>183</v>
          </cell>
          <cell r="F153">
            <v>171.5</v>
          </cell>
          <cell r="G153">
            <v>166.32670958197252</v>
          </cell>
          <cell r="H153">
            <v>52</v>
          </cell>
          <cell r="I153">
            <v>44.282876712328779</v>
          </cell>
          <cell r="J153">
            <v>0.69230769230769229</v>
          </cell>
          <cell r="K153">
            <v>0.38461538461538464</v>
          </cell>
          <cell r="L153">
            <v>0.87755102040816324</v>
          </cell>
          <cell r="M153">
            <v>0</v>
          </cell>
          <cell r="N153">
            <v>7.6923076923076927E-2</v>
          </cell>
          <cell r="O153">
            <v>5.7692307692307696E-2</v>
          </cell>
          <cell r="P153">
            <v>3.8461538461538464E-2</v>
          </cell>
          <cell r="Q153">
            <v>0.21153846153846154</v>
          </cell>
          <cell r="R153">
            <v>0.63461538461538458</v>
          </cell>
          <cell r="S153">
            <v>5.7692307692307696E-2</v>
          </cell>
          <cell r="T153">
            <v>0.19230769230769232</v>
          </cell>
          <cell r="U153">
            <v>3.8461538461538464E-2</v>
          </cell>
          <cell r="V153">
            <v>0.44230769230769229</v>
          </cell>
          <cell r="W153">
            <v>51</v>
          </cell>
          <cell r="X153">
            <v>31</v>
          </cell>
          <cell r="Y153">
            <v>0.60784313725490191</v>
          </cell>
          <cell r="Z153">
            <v>0.94117647058823528</v>
          </cell>
          <cell r="AA153">
            <v>1</v>
          </cell>
          <cell r="AB153">
            <v>1.9607843137254902E-2</v>
          </cell>
          <cell r="AC153">
            <v>0.15686274509803921</v>
          </cell>
          <cell r="AD153">
            <v>0.13725490196078433</v>
          </cell>
          <cell r="AE153">
            <v>9.8039215686274508E-2</v>
          </cell>
          <cell r="AF153">
            <v>0.11764705882352941</v>
          </cell>
          <cell r="AG153">
            <v>0.74509803921568629</v>
          </cell>
          <cell r="AH153">
            <v>3.9215686274509803E-2</v>
          </cell>
          <cell r="AI153">
            <v>0.33333333333333331</v>
          </cell>
          <cell r="AJ153">
            <v>0</v>
          </cell>
          <cell r="AK153">
            <v>3.9215686274509803E-2</v>
          </cell>
          <cell r="AL153">
            <v>103</v>
          </cell>
          <cell r="AM153">
            <v>37.641438356164386</v>
          </cell>
          <cell r="AN153">
            <v>0.65007541478129705</v>
          </cell>
          <cell r="AO153">
            <v>0.66289592760180993</v>
          </cell>
          <cell r="AP153">
            <v>0.93877551020408156</v>
          </cell>
          <cell r="AQ153">
            <v>9.8039215686274508E-3</v>
          </cell>
          <cell r="AR153">
            <v>0.11689291101055807</v>
          </cell>
          <cell r="AS153">
            <v>9.7473604826546018E-2</v>
          </cell>
          <cell r="AT153">
            <v>6.8250377073906493E-2</v>
          </cell>
          <cell r="AU153">
            <v>0.16459276018099547</v>
          </cell>
          <cell r="AV153">
            <v>0.68985671191553544</v>
          </cell>
          <cell r="AW153">
            <v>4.8453996983408749E-2</v>
          </cell>
          <cell r="AX153">
            <v>0.26282051282051283</v>
          </cell>
          <cell r="AY153">
            <v>1.9230769230769232E-2</v>
          </cell>
          <cell r="AZ153">
            <v>0.24076168929110103</v>
          </cell>
          <cell r="BA153">
            <v>103</v>
          </cell>
          <cell r="BB153">
            <v>40.629098304848327</v>
          </cell>
          <cell r="BC153">
            <v>0.66907366144727776</v>
          </cell>
          <cell r="BD153">
            <v>0.53771105224918769</v>
          </cell>
          <cell r="BE153">
            <v>0.91123359138583426</v>
          </cell>
          <cell r="BF153">
            <v>5.3936143068819527E-3</v>
          </cell>
          <cell r="BG153">
            <v>9.8912427558826427E-2</v>
          </cell>
          <cell r="BH153">
            <v>7.9577934976001768E-2</v>
          </cell>
          <cell r="BI153">
            <v>5.4849828086295169E-2</v>
          </cell>
          <cell r="BJ153">
            <v>0.18571134687666141</v>
          </cell>
          <cell r="BK153">
            <v>0.66500632676762328</v>
          </cell>
          <cell r="BL153">
            <v>5.2609863441591999E-2</v>
          </cell>
          <cell r="BM153">
            <v>0.23110022597642021</v>
          </cell>
          <cell r="BN153">
            <v>2.7881756551885399E-2</v>
          </cell>
          <cell r="BO153">
            <v>0.33142742896044597</v>
          </cell>
          <cell r="BP153">
            <v>101</v>
          </cell>
          <cell r="BQ153">
            <v>52</v>
          </cell>
          <cell r="BR153">
            <v>51</v>
          </cell>
          <cell r="BS153">
            <v>0.98076923076923073</v>
          </cell>
          <cell r="BT153">
            <v>49</v>
          </cell>
          <cell r="BU153">
            <v>28</v>
          </cell>
          <cell r="BV153">
            <v>0.5714285714285714</v>
          </cell>
          <cell r="BW153">
            <v>101</v>
          </cell>
          <cell r="BX153">
            <v>79</v>
          </cell>
          <cell r="BY153">
            <v>0.78217821782178221</v>
          </cell>
          <cell r="BZ153">
            <v>0.77609890109890101</v>
          </cell>
          <cell r="CA153">
            <v>0.27507432965097961</v>
          </cell>
          <cell r="CB153">
            <v>0.86817012330220877</v>
          </cell>
          <cell r="CC153">
            <v>14</v>
          </cell>
          <cell r="CD153">
            <v>13</v>
          </cell>
          <cell r="CE153">
            <v>0.9285714285714286</v>
          </cell>
          <cell r="CF153">
            <v>8</v>
          </cell>
          <cell r="CG153">
            <v>7</v>
          </cell>
          <cell r="CH153">
            <v>0.875</v>
          </cell>
          <cell r="CI153">
            <v>22</v>
          </cell>
          <cell r="CJ153">
            <v>20</v>
          </cell>
          <cell r="CK153">
            <v>0.90909090909090906</v>
          </cell>
          <cell r="CL153">
            <v>0.9017857142857143</v>
          </cell>
          <cell r="CM153">
            <v>0.91383530376869748</v>
          </cell>
        </row>
        <row r="154">
          <cell r="A154" t="str">
            <v>Zambia_29</v>
          </cell>
          <cell r="B154" t="str">
            <v>Zam</v>
          </cell>
          <cell r="C154">
            <v>140</v>
          </cell>
          <cell r="D154">
            <v>130.5</v>
          </cell>
          <cell r="E154">
            <v>140</v>
          </cell>
          <cell r="F154">
            <v>135.25</v>
          </cell>
          <cell r="G154">
            <v>132.66964947993276</v>
          </cell>
          <cell r="H154">
            <v>41</v>
          </cell>
          <cell r="I154">
            <v>43.670965586368197</v>
          </cell>
          <cell r="J154">
            <v>0.58536585365853655</v>
          </cell>
          <cell r="K154">
            <v>0.51219512195121952</v>
          </cell>
          <cell r="L154">
            <v>0.58823529411764708</v>
          </cell>
          <cell r="M154">
            <v>0</v>
          </cell>
          <cell r="N154">
            <v>0.12195121951219512</v>
          </cell>
          <cell r="O154">
            <v>9.7560975609756101E-2</v>
          </cell>
          <cell r="P154">
            <v>0.1951219512195122</v>
          </cell>
          <cell r="Q154">
            <v>9.7560975609756101E-2</v>
          </cell>
          <cell r="R154">
            <v>0.43902439024390244</v>
          </cell>
          <cell r="S154">
            <v>0.21951219512195122</v>
          </cell>
          <cell r="T154">
            <v>0.48780487804878048</v>
          </cell>
          <cell r="U154">
            <v>7.3170731707317069E-2</v>
          </cell>
          <cell r="V154">
            <v>0.1951219512195122</v>
          </cell>
          <cell r="W154">
            <v>55</v>
          </cell>
          <cell r="X154">
            <v>33</v>
          </cell>
          <cell r="Y154">
            <v>0.6</v>
          </cell>
          <cell r="Z154">
            <v>0.8</v>
          </cell>
          <cell r="AA154">
            <v>0.90196078431372551</v>
          </cell>
          <cell r="AB154">
            <v>7.2727272727272724E-2</v>
          </cell>
          <cell r="AC154">
            <v>0.12727272727272726</v>
          </cell>
          <cell r="AD154">
            <v>9.0909090909090912E-2</v>
          </cell>
          <cell r="AE154">
            <v>0.38181818181818183</v>
          </cell>
          <cell r="AF154">
            <v>0.18181818181818182</v>
          </cell>
          <cell r="AG154">
            <v>0.38181818181818183</v>
          </cell>
          <cell r="AH154">
            <v>5.4545454545454543E-2</v>
          </cell>
          <cell r="AI154">
            <v>0.29090909090909089</v>
          </cell>
          <cell r="AJ154">
            <v>0</v>
          </cell>
          <cell r="AK154">
            <v>0.14545454545454545</v>
          </cell>
          <cell r="AL154">
            <v>96</v>
          </cell>
          <cell r="AM154">
            <v>38.335482793184099</v>
          </cell>
          <cell r="AN154">
            <v>0.59268292682926826</v>
          </cell>
          <cell r="AO154">
            <v>0.65609756097560978</v>
          </cell>
          <cell r="AP154">
            <v>0.74509803921568629</v>
          </cell>
          <cell r="AQ154">
            <v>3.6363636363636362E-2</v>
          </cell>
          <cell r="AR154">
            <v>0.12461197339246119</v>
          </cell>
          <cell r="AS154">
            <v>9.4235033259423506E-2</v>
          </cell>
          <cell r="AT154">
            <v>0.28847006651884699</v>
          </cell>
          <cell r="AU154">
            <v>0.13968957871396898</v>
          </cell>
          <cell r="AV154">
            <v>0.41042128603104211</v>
          </cell>
          <cell r="AW154">
            <v>0.13702882483370288</v>
          </cell>
          <cell r="AX154">
            <v>0.38935698447893569</v>
          </cell>
          <cell r="AY154">
            <v>3.6585365853658534E-2</v>
          </cell>
          <cell r="AZ154">
            <v>0.17028824833702882</v>
          </cell>
          <cell r="BA154">
            <v>96</v>
          </cell>
          <cell r="BB154">
            <v>41.233886119542497</v>
          </cell>
          <cell r="BC154">
            <v>0.58870806081632765</v>
          </cell>
          <cell r="BD154">
            <v>0.5779251960544457</v>
          </cell>
          <cell r="BE154">
            <v>0.65988522534349681</v>
          </cell>
          <cell r="BF154">
            <v>1.660975678417426E-2</v>
          </cell>
          <cell r="BG154">
            <v>0.12316656756957373</v>
          </cell>
          <cell r="BH154">
            <v>9.6041790538032856E-2</v>
          </cell>
          <cell r="BI154">
            <v>0.2377604122325449</v>
          </cell>
          <cell r="BJ154">
            <v>0.11680398651825068</v>
          </cell>
          <cell r="BK154">
            <v>0.42595939862708243</v>
          </cell>
          <cell r="BL154">
            <v>0.18183640534321449</v>
          </cell>
          <cell r="BM154">
            <v>0.44283699992577208</v>
          </cell>
          <cell r="BN154">
            <v>5.6459695918361252E-2</v>
          </cell>
          <cell r="BO154">
            <v>0.18377870268397856</v>
          </cell>
          <cell r="BP154">
            <v>96</v>
          </cell>
          <cell r="BQ154">
            <v>41</v>
          </cell>
          <cell r="BR154">
            <v>41</v>
          </cell>
          <cell r="BS154">
            <v>1</v>
          </cell>
          <cell r="BT154">
            <v>55</v>
          </cell>
          <cell r="BU154">
            <v>50</v>
          </cell>
          <cell r="BV154">
            <v>0.90909090909090906</v>
          </cell>
          <cell r="BW154">
            <v>96</v>
          </cell>
          <cell r="BX154">
            <v>91</v>
          </cell>
          <cell r="BY154">
            <v>0.94791666666666663</v>
          </cell>
          <cell r="BZ154">
            <v>0.95454545454545459</v>
          </cell>
          <cell r="CA154">
            <v>0.2283841557823961</v>
          </cell>
          <cell r="CB154">
            <v>0.97923780401978211</v>
          </cell>
          <cell r="CC154">
            <v>32</v>
          </cell>
          <cell r="CD154">
            <v>30</v>
          </cell>
          <cell r="CE154">
            <v>0.9375</v>
          </cell>
          <cell r="CF154">
            <v>41</v>
          </cell>
          <cell r="CG154">
            <v>36</v>
          </cell>
          <cell r="CH154">
            <v>0.87804878048780488</v>
          </cell>
          <cell r="CI154">
            <v>73</v>
          </cell>
          <cell r="CJ154">
            <v>66</v>
          </cell>
          <cell r="CK154">
            <v>0.90410958904109584</v>
          </cell>
          <cell r="CL154">
            <v>0.90777439024390238</v>
          </cell>
          <cell r="CM154">
            <v>0.92392228342147342</v>
          </cell>
        </row>
        <row r="155">
          <cell r="A155" t="str">
            <v>Zambia_3</v>
          </cell>
          <cell r="B155" t="str">
            <v>Zam</v>
          </cell>
          <cell r="C155">
            <v>153</v>
          </cell>
          <cell r="D155">
            <v>183</v>
          </cell>
          <cell r="E155">
            <v>146</v>
          </cell>
          <cell r="F155">
            <v>164.5</v>
          </cell>
          <cell r="G155">
            <v>166.27617623261199</v>
          </cell>
          <cell r="H155">
            <v>49</v>
          </cell>
          <cell r="I155">
            <v>41.052837573385517</v>
          </cell>
          <cell r="J155">
            <v>0.55102040816326525</v>
          </cell>
          <cell r="K155">
            <v>0.77551020408163263</v>
          </cell>
          <cell r="L155">
            <v>0.87755102040816324</v>
          </cell>
          <cell r="M155">
            <v>0.16326530612244897</v>
          </cell>
          <cell r="N155">
            <v>6.1224489795918366E-2</v>
          </cell>
          <cell r="O155">
            <v>0.16326530612244897</v>
          </cell>
          <cell r="P155">
            <v>0.16326530612244897</v>
          </cell>
          <cell r="Q155">
            <v>0.22448979591836735</v>
          </cell>
          <cell r="R155">
            <v>0.48979591836734693</v>
          </cell>
          <cell r="S155">
            <v>0.12244897959183673</v>
          </cell>
          <cell r="T155">
            <v>0.40816326530612246</v>
          </cell>
          <cell r="U155">
            <v>2.0408163265306121E-2</v>
          </cell>
          <cell r="V155">
            <v>0.2857142857142857</v>
          </cell>
          <cell r="W155">
            <v>51</v>
          </cell>
          <cell r="X155">
            <v>26</v>
          </cell>
          <cell r="Y155">
            <v>0.50980392156862742</v>
          </cell>
          <cell r="Z155">
            <v>0.90196078431372551</v>
          </cell>
          <cell r="AA155">
            <v>0.98039215686274506</v>
          </cell>
          <cell r="AB155">
            <v>9.8039215686274508E-2</v>
          </cell>
          <cell r="AC155">
            <v>5.8823529411764705E-2</v>
          </cell>
          <cell r="AD155">
            <v>0.25490196078431371</v>
          </cell>
          <cell r="AE155">
            <v>0.25490196078431371</v>
          </cell>
          <cell r="AF155">
            <v>0.27450980392156865</v>
          </cell>
          <cell r="AG155">
            <v>0.47058823529411764</v>
          </cell>
          <cell r="AH155">
            <v>0</v>
          </cell>
          <cell r="AI155">
            <v>0.41176470588235292</v>
          </cell>
          <cell r="AJ155">
            <v>5.8823529411764705E-2</v>
          </cell>
          <cell r="AK155">
            <v>0.13725490196078433</v>
          </cell>
          <cell r="AL155">
            <v>100</v>
          </cell>
          <cell r="AM155">
            <v>33.526418786692759</v>
          </cell>
          <cell r="AN155">
            <v>0.53041216486594633</v>
          </cell>
          <cell r="AO155">
            <v>0.83873549419767901</v>
          </cell>
          <cell r="AP155">
            <v>0.92897158863545415</v>
          </cell>
          <cell r="AQ155">
            <v>0.13065226090436174</v>
          </cell>
          <cell r="AR155">
            <v>6.0024009603841535E-2</v>
          </cell>
          <cell r="AS155">
            <v>0.20908363345338132</v>
          </cell>
          <cell r="AT155">
            <v>0.20908363345338132</v>
          </cell>
          <cell r="AU155">
            <v>0.24949979991996801</v>
          </cell>
          <cell r="AV155">
            <v>0.48019207683073228</v>
          </cell>
          <cell r="AW155">
            <v>6.1224489795918366E-2</v>
          </cell>
          <cell r="AX155">
            <v>0.40996398559423769</v>
          </cell>
          <cell r="AY155">
            <v>3.9615846338535411E-2</v>
          </cell>
          <cell r="AZ155">
            <v>0.21148459383753501</v>
          </cell>
          <cell r="BA155">
            <v>100</v>
          </cell>
          <cell r="BB155">
            <v>34.249026687536428</v>
          </cell>
          <cell r="BC155">
            <v>0.53239075253841028</v>
          </cell>
          <cell r="BD155">
            <v>0.83266526405691588</v>
          </cell>
          <cell r="BE155">
            <v>0.92403472424882083</v>
          </cell>
          <cell r="BF155">
            <v>0.13378342392000855</v>
          </cell>
          <cell r="BG155">
            <v>6.0139267138159827E-2</v>
          </cell>
          <cell r="BH155">
            <v>0.20468463756023336</v>
          </cell>
          <cell r="BI155">
            <v>0.20468463756023336</v>
          </cell>
          <cell r="BJ155">
            <v>0.24709860128833699</v>
          </cell>
          <cell r="BK155">
            <v>0.48111413710527862</v>
          </cell>
          <cell r="BL155">
            <v>6.7102624046151055E-2</v>
          </cell>
          <cell r="BM155">
            <v>0.40979109929276025</v>
          </cell>
          <cell r="BN155">
            <v>3.7771725789442802E-2</v>
          </cell>
          <cell r="BO155">
            <v>0.21861135137621585</v>
          </cell>
          <cell r="BP155">
            <v>100</v>
          </cell>
          <cell r="BQ155">
            <v>49</v>
          </cell>
          <cell r="BR155">
            <v>48</v>
          </cell>
          <cell r="BS155">
            <v>0.97959183673469385</v>
          </cell>
          <cell r="BT155">
            <v>51</v>
          </cell>
          <cell r="BU155">
            <v>47</v>
          </cell>
          <cell r="BV155">
            <v>0.92156862745098034</v>
          </cell>
          <cell r="BW155">
            <v>100</v>
          </cell>
          <cell r="BX155">
            <v>95</v>
          </cell>
          <cell r="BY155">
            <v>0.95</v>
          </cell>
          <cell r="BZ155">
            <v>0.95058023209283715</v>
          </cell>
          <cell r="CA155">
            <v>0.45199523695643307</v>
          </cell>
          <cell r="CB155">
            <v>0.95336562250552914</v>
          </cell>
          <cell r="CC155">
            <v>40</v>
          </cell>
          <cell r="CD155">
            <v>33</v>
          </cell>
          <cell r="CE155">
            <v>0.82499999999999996</v>
          </cell>
          <cell r="CF155">
            <v>34</v>
          </cell>
          <cell r="CG155">
            <v>24</v>
          </cell>
          <cell r="CH155">
            <v>0.70588235294117652</v>
          </cell>
          <cell r="CI155">
            <v>74</v>
          </cell>
          <cell r="CJ155">
            <v>57</v>
          </cell>
          <cell r="CK155">
            <v>0.77027027027027029</v>
          </cell>
          <cell r="CL155">
            <v>0.76544117647058818</v>
          </cell>
          <cell r="CM155">
            <v>0.77115939089195429</v>
          </cell>
        </row>
        <row r="156">
          <cell r="A156" t="str">
            <v>Zambia_30</v>
          </cell>
          <cell r="B156" t="str">
            <v>Zam</v>
          </cell>
          <cell r="C156">
            <v>154</v>
          </cell>
          <cell r="D156">
            <v>152.5</v>
          </cell>
          <cell r="E156">
            <v>154.5</v>
          </cell>
          <cell r="F156">
            <v>153.5</v>
          </cell>
          <cell r="G156">
            <v>152.7610963001955</v>
          </cell>
          <cell r="H156">
            <v>51</v>
          </cell>
          <cell r="I156">
            <v>42.635508998119782</v>
          </cell>
          <cell r="J156">
            <v>0.58823529411764708</v>
          </cell>
          <cell r="K156">
            <v>0.66666666666666663</v>
          </cell>
          <cell r="L156" t="str">
            <v/>
          </cell>
          <cell r="M156">
            <v>0.13725490196078433</v>
          </cell>
          <cell r="N156">
            <v>7.8431372549019607E-2</v>
          </cell>
          <cell r="O156">
            <v>0.13725490196078433</v>
          </cell>
          <cell r="P156">
            <v>3.9215686274509803E-2</v>
          </cell>
          <cell r="Q156">
            <v>0.25490196078431371</v>
          </cell>
          <cell r="R156">
            <v>0.60784313725490191</v>
          </cell>
          <cell r="S156">
            <v>7.8431372549019607E-2</v>
          </cell>
          <cell r="T156">
            <v>0.39215686274509803</v>
          </cell>
          <cell r="U156">
            <v>1.9607843137254902E-2</v>
          </cell>
          <cell r="V156">
            <v>0.56862745098039214</v>
          </cell>
          <cell r="W156">
            <v>51</v>
          </cell>
          <cell r="X156">
            <v>32</v>
          </cell>
          <cell r="Y156">
            <v>0.62745098039215685</v>
          </cell>
          <cell r="Z156">
            <v>0.68627450980392157</v>
          </cell>
          <cell r="AA156">
            <v>0.97297297297297303</v>
          </cell>
          <cell r="AB156">
            <v>0.15686274509803921</v>
          </cell>
          <cell r="AC156">
            <v>7.8431372549019607E-2</v>
          </cell>
          <cell r="AD156">
            <v>1.9607843137254902E-2</v>
          </cell>
          <cell r="AE156">
            <v>0.37254901960784315</v>
          </cell>
          <cell r="AF156">
            <v>0.21568627450980393</v>
          </cell>
          <cell r="AG156">
            <v>0.17647058823529413</v>
          </cell>
          <cell r="AH156">
            <v>5.8823529411764705E-2</v>
          </cell>
          <cell r="AI156">
            <v>0.35294117647058826</v>
          </cell>
          <cell r="AJ156">
            <v>3.9215686274509803E-2</v>
          </cell>
          <cell r="AK156">
            <v>0.47058823529411764</v>
          </cell>
          <cell r="AL156">
            <v>102</v>
          </cell>
          <cell r="AM156">
            <v>37.317754499059888</v>
          </cell>
          <cell r="AN156">
            <v>0.60784313725490202</v>
          </cell>
          <cell r="AO156">
            <v>0.67647058823529416</v>
          </cell>
          <cell r="AP156">
            <v>0.97297297297297303</v>
          </cell>
          <cell r="AQ156">
            <v>0.14705882352941177</v>
          </cell>
          <cell r="AR156">
            <v>7.8431372549019607E-2</v>
          </cell>
          <cell r="AS156">
            <v>7.8431372549019607E-2</v>
          </cell>
          <cell r="AT156">
            <v>0.20588235294117646</v>
          </cell>
          <cell r="AU156">
            <v>0.23529411764705882</v>
          </cell>
          <cell r="AV156">
            <v>0.39215686274509803</v>
          </cell>
          <cell r="AW156">
            <v>6.8627450980392163E-2</v>
          </cell>
          <cell r="AX156">
            <v>0.37254901960784315</v>
          </cell>
          <cell r="AY156">
            <v>2.9411764705882353E-2</v>
          </cell>
          <cell r="AZ156">
            <v>0.51960784313725483</v>
          </cell>
          <cell r="BA156">
            <v>102</v>
          </cell>
          <cell r="BB156">
            <v>41.247062973067344</v>
          </cell>
          <cell r="BC156">
            <v>0.59335482941559781</v>
          </cell>
          <cell r="BD156">
            <v>0.66922643431564199</v>
          </cell>
          <cell r="BE156">
            <v>0.97297297297297303</v>
          </cell>
          <cell r="BF156">
            <v>0.13981466960975966</v>
          </cell>
          <cell r="BG156">
            <v>7.8431372549019607E-2</v>
          </cell>
          <cell r="BH156">
            <v>0.1218962960669322</v>
          </cell>
          <cell r="BI156">
            <v>8.2731736307090797E-2</v>
          </cell>
          <cell r="BJ156">
            <v>0.24978242548636301</v>
          </cell>
          <cell r="BK156">
            <v>0.55152824897744412</v>
          </cell>
          <cell r="BL156">
            <v>7.5871604900044257E-2</v>
          </cell>
          <cell r="BM156">
            <v>0.38703732744714736</v>
          </cell>
          <cell r="BN156">
            <v>2.2167610786230255E-2</v>
          </cell>
          <cell r="BO156">
            <v>0.55582861273551543</v>
          </cell>
          <cell r="BP156">
            <v>101</v>
          </cell>
          <cell r="BQ156">
            <v>50</v>
          </cell>
          <cell r="BR156">
            <v>47</v>
          </cell>
          <cell r="BS156">
            <v>0.94</v>
          </cell>
          <cell r="BT156">
            <v>51</v>
          </cell>
          <cell r="BU156">
            <v>48</v>
          </cell>
          <cell r="BV156">
            <v>0.94117647058823528</v>
          </cell>
          <cell r="BW156">
            <v>101</v>
          </cell>
          <cell r="BX156">
            <v>95</v>
          </cell>
          <cell r="BY156">
            <v>0.94059405940594054</v>
          </cell>
          <cell r="BZ156">
            <v>0.94058823529411761</v>
          </cell>
          <cell r="CA156">
            <v>0.13054815009774301</v>
          </cell>
          <cell r="CB156">
            <v>0.9401535860589384</v>
          </cell>
          <cell r="CC156">
            <v>38</v>
          </cell>
          <cell r="CD156">
            <v>32</v>
          </cell>
          <cell r="CE156">
            <v>0.84210526315789469</v>
          </cell>
          <cell r="CF156">
            <v>39</v>
          </cell>
          <cell r="CG156">
            <v>30</v>
          </cell>
          <cell r="CH156">
            <v>0.76923076923076927</v>
          </cell>
          <cell r="CI156">
            <v>77</v>
          </cell>
          <cell r="CJ156">
            <v>62</v>
          </cell>
          <cell r="CK156">
            <v>0.80519480519480524</v>
          </cell>
          <cell r="CL156">
            <v>0.80566801619433193</v>
          </cell>
          <cell r="CM156">
            <v>0.83259163278639936</v>
          </cell>
        </row>
        <row r="157">
          <cell r="A157" t="str">
            <v>Zambia_4</v>
          </cell>
          <cell r="B157" t="str">
            <v>Zam</v>
          </cell>
          <cell r="C157">
            <v>191</v>
          </cell>
          <cell r="D157">
            <v>175</v>
          </cell>
          <cell r="E157">
            <v>230</v>
          </cell>
          <cell r="F157">
            <v>202.5</v>
          </cell>
          <cell r="G157">
            <v>205.45939635970427</v>
          </cell>
          <cell r="H157">
            <v>49</v>
          </cell>
          <cell r="I157">
            <v>42.458708414872795</v>
          </cell>
          <cell r="J157">
            <v>0.5714285714285714</v>
          </cell>
          <cell r="K157">
            <v>0.65306122448979587</v>
          </cell>
          <cell r="L157">
            <v>0.64583333333333337</v>
          </cell>
          <cell r="M157">
            <v>0.14285714285714285</v>
          </cell>
          <cell r="N157">
            <v>4.0816326530612242E-2</v>
          </cell>
          <cell r="O157">
            <v>0.24489795918367346</v>
          </cell>
          <cell r="P157">
            <v>6.1224489795918366E-2</v>
          </cell>
          <cell r="Q157">
            <v>0.22448979591836735</v>
          </cell>
          <cell r="R157">
            <v>0.46938775510204084</v>
          </cell>
          <cell r="S157">
            <v>0.16326530612244897</v>
          </cell>
          <cell r="T157">
            <v>0.51020408163265307</v>
          </cell>
          <cell r="U157">
            <v>6.1224489795918366E-2</v>
          </cell>
          <cell r="V157">
            <v>0.22448979591836735</v>
          </cell>
          <cell r="W157">
            <v>51</v>
          </cell>
          <cell r="X157">
            <v>30</v>
          </cell>
          <cell r="Y157">
            <v>0.58823529411764708</v>
          </cell>
          <cell r="Z157">
            <v>0.47058823529411764</v>
          </cell>
          <cell r="AA157">
            <v>1</v>
          </cell>
          <cell r="AB157">
            <v>0.13725490196078433</v>
          </cell>
          <cell r="AC157">
            <v>0</v>
          </cell>
          <cell r="AD157">
            <v>0.13725490196078433</v>
          </cell>
          <cell r="AE157">
            <v>0.21568627450980393</v>
          </cell>
          <cell r="AF157">
            <v>0.27450980392156865</v>
          </cell>
          <cell r="AG157">
            <v>0.39215686274509803</v>
          </cell>
          <cell r="AH157">
            <v>7.8431372549019607E-2</v>
          </cell>
          <cell r="AI157">
            <v>0.27450980392156865</v>
          </cell>
          <cell r="AJ157">
            <v>1.9607843137254902E-2</v>
          </cell>
          <cell r="AK157">
            <v>0.13725490196078433</v>
          </cell>
          <cell r="AL157">
            <v>100</v>
          </cell>
          <cell r="AM157">
            <v>36.229354207436401</v>
          </cell>
          <cell r="AN157">
            <v>0.57983193277310918</v>
          </cell>
          <cell r="AO157">
            <v>0.56182472989195675</v>
          </cell>
          <cell r="AP157">
            <v>0.82291666666666674</v>
          </cell>
          <cell r="AQ157">
            <v>0.14005602240896359</v>
          </cell>
          <cell r="AR157">
            <v>2.0408163265306121E-2</v>
          </cell>
          <cell r="AS157">
            <v>0.19107643057222889</v>
          </cell>
          <cell r="AT157">
            <v>0.13845538215286116</v>
          </cell>
          <cell r="AU157">
            <v>0.24949979991996801</v>
          </cell>
          <cell r="AV157">
            <v>0.43077230892356944</v>
          </cell>
          <cell r="AW157">
            <v>0.12084833933573429</v>
          </cell>
          <cell r="AX157">
            <v>0.39235694277711086</v>
          </cell>
          <cell r="AY157">
            <v>4.0416166466586634E-2</v>
          </cell>
          <cell r="AZ157">
            <v>0.18087234893957582</v>
          </cell>
          <cell r="BA157">
            <v>100</v>
          </cell>
          <cell r="BB157">
            <v>35.558985910534744</v>
          </cell>
          <cell r="BC157">
            <v>0.58073625557210207</v>
          </cell>
          <cell r="BD157">
            <v>0.55200636807431969</v>
          </cell>
          <cell r="BE157">
            <v>0.84197338564961077</v>
          </cell>
          <cell r="BF157">
            <v>0.13975458147596595</v>
          </cell>
          <cell r="BG157">
            <v>1.8211950753466231E-2</v>
          </cell>
          <cell r="BH157">
            <v>0.18528445835963153</v>
          </cell>
          <cell r="BI157">
            <v>0.14676653930551015</v>
          </cell>
          <cell r="BJ157">
            <v>0.25219123682173256</v>
          </cell>
          <cell r="BK157">
            <v>0.4266167303472449</v>
          </cell>
          <cell r="BL157">
            <v>0.11628366235034157</v>
          </cell>
          <cell r="BM157">
            <v>0.3796748920959962</v>
          </cell>
          <cell r="BN157">
            <v>3.8176890964318512E-2</v>
          </cell>
          <cell r="BO157">
            <v>0.17617848298289843</v>
          </cell>
          <cell r="BP157">
            <v>99</v>
          </cell>
          <cell r="BQ157">
            <v>48</v>
          </cell>
          <cell r="BR157">
            <v>45</v>
          </cell>
          <cell r="BS157">
            <v>0.9375</v>
          </cell>
          <cell r="BT157">
            <v>51</v>
          </cell>
          <cell r="BU157">
            <v>48</v>
          </cell>
          <cell r="BV157">
            <v>0.94117647058823528</v>
          </cell>
          <cell r="BW157">
            <v>99</v>
          </cell>
          <cell r="BX157">
            <v>93</v>
          </cell>
          <cell r="BY157">
            <v>0.93939393939393945</v>
          </cell>
          <cell r="BZ157">
            <v>0.93933823529411764</v>
          </cell>
          <cell r="CA157">
            <v>0.55380720654007731</v>
          </cell>
          <cell r="CB157">
            <v>0.93953605590639744</v>
          </cell>
          <cell r="CC157">
            <v>39</v>
          </cell>
          <cell r="CD157">
            <v>29</v>
          </cell>
          <cell r="CE157">
            <v>0.74358974358974361</v>
          </cell>
          <cell r="CF157">
            <v>43</v>
          </cell>
          <cell r="CG157">
            <v>38</v>
          </cell>
          <cell r="CH157">
            <v>0.88372093023255816</v>
          </cell>
          <cell r="CI157">
            <v>82</v>
          </cell>
          <cell r="CJ157">
            <v>67</v>
          </cell>
          <cell r="CK157">
            <v>0.81707317073170727</v>
          </cell>
          <cell r="CL157">
            <v>0.81365533691115088</v>
          </cell>
          <cell r="CM157">
            <v>0.82119540461354701</v>
          </cell>
        </row>
        <row r="158">
          <cell r="A158" t="str">
            <v>Zambia_5</v>
          </cell>
          <cell r="B158" t="str">
            <v>Zam</v>
          </cell>
          <cell r="C158">
            <v>191</v>
          </cell>
          <cell r="D158" t="str">
            <v/>
          </cell>
          <cell r="E158">
            <v>191</v>
          </cell>
          <cell r="F158">
            <v>191</v>
          </cell>
          <cell r="G158">
            <v>191</v>
          </cell>
          <cell r="H158">
            <v>0</v>
          </cell>
          <cell r="I158" t="str">
            <v/>
          </cell>
          <cell r="J158" t="str">
            <v/>
          </cell>
          <cell r="K158" t="str">
            <v/>
          </cell>
          <cell r="L158">
            <v>0.875</v>
          </cell>
          <cell r="M158" t="str">
            <v/>
          </cell>
          <cell r="N158" t="str">
            <v/>
          </cell>
          <cell r="O158" t="str">
            <v/>
          </cell>
          <cell r="P158" t="str">
            <v/>
          </cell>
          <cell r="Q158" t="str">
            <v/>
          </cell>
          <cell r="R158" t="str">
            <v/>
          </cell>
          <cell r="S158" t="str">
            <v/>
          </cell>
          <cell r="T158" t="str">
            <v/>
          </cell>
          <cell r="U158" t="str">
            <v/>
          </cell>
          <cell r="V158" t="str">
            <v/>
          </cell>
          <cell r="W158">
            <v>37</v>
          </cell>
          <cell r="X158">
            <v>21</v>
          </cell>
          <cell r="Y158">
            <v>0.56756756756756754</v>
          </cell>
          <cell r="Z158">
            <v>0.83783783783783783</v>
          </cell>
          <cell r="AA158">
            <v>0.88043478260869568</v>
          </cell>
          <cell r="AB158">
            <v>0.16216216216216217</v>
          </cell>
          <cell r="AC158">
            <v>5.4054054054054057E-2</v>
          </cell>
          <cell r="AD158">
            <v>0.13513513513513514</v>
          </cell>
          <cell r="AE158">
            <v>0.21621621621621623</v>
          </cell>
          <cell r="AF158">
            <v>0.1891891891891892</v>
          </cell>
          <cell r="AG158">
            <v>0.54054054054054057</v>
          </cell>
          <cell r="AH158">
            <v>5.4054054054054057E-2</v>
          </cell>
          <cell r="AI158">
            <v>0.29729729729729731</v>
          </cell>
          <cell r="AJ158">
            <v>0</v>
          </cell>
          <cell r="AK158">
            <v>0.24324324324324326</v>
          </cell>
          <cell r="AL158">
            <v>37</v>
          </cell>
          <cell r="AM158">
            <v>21</v>
          </cell>
          <cell r="AN158">
            <v>0.56756756756756754</v>
          </cell>
          <cell r="AO158">
            <v>0.83783783783783783</v>
          </cell>
          <cell r="AP158">
            <v>0.87771739130434789</v>
          </cell>
          <cell r="AQ158">
            <v>0.16216216216216217</v>
          </cell>
          <cell r="AR158">
            <v>5.4054054054054057E-2</v>
          </cell>
          <cell r="AS158">
            <v>0.13513513513513514</v>
          </cell>
          <cell r="AT158">
            <v>0.21621621621621623</v>
          </cell>
          <cell r="AU158">
            <v>0.1891891891891892</v>
          </cell>
          <cell r="AV158">
            <v>0.54054054054054057</v>
          </cell>
          <cell r="AW158">
            <v>5.4054054054054057E-2</v>
          </cell>
          <cell r="AX158">
            <v>0.29729729729729731</v>
          </cell>
          <cell r="AY158">
            <v>0</v>
          </cell>
          <cell r="AZ158">
            <v>0.24324324324324326</v>
          </cell>
          <cell r="BA158">
            <v>37</v>
          </cell>
          <cell r="BB158">
            <v>21</v>
          </cell>
          <cell r="BC158">
            <v>0.56756756756756754</v>
          </cell>
          <cell r="BD158">
            <v>0.83783783783783783</v>
          </cell>
          <cell r="BE158">
            <v>0.87989130434782614</v>
          </cell>
          <cell r="BF158">
            <v>0.16216216216216217</v>
          </cell>
          <cell r="BG158">
            <v>5.4054054054054057E-2</v>
          </cell>
          <cell r="BH158">
            <v>0.13513513513513514</v>
          </cell>
          <cell r="BI158">
            <v>0.21621621621621623</v>
          </cell>
          <cell r="BJ158">
            <v>0.1891891891891892</v>
          </cell>
          <cell r="BK158">
            <v>0.54054054054054057</v>
          </cell>
          <cell r="BL158">
            <v>5.4054054054054057E-2</v>
          </cell>
          <cell r="BM158">
            <v>0.29729729729729731</v>
          </cell>
          <cell r="BN158">
            <v>0</v>
          </cell>
          <cell r="BO158">
            <v>0.24324324324324326</v>
          </cell>
          <cell r="BP158">
            <v>36</v>
          </cell>
          <cell r="BQ158">
            <v>0</v>
          </cell>
          <cell r="BR158">
            <v>0</v>
          </cell>
          <cell r="BS158" t="str">
            <v/>
          </cell>
          <cell r="BT158">
            <v>36</v>
          </cell>
          <cell r="BU158">
            <v>35</v>
          </cell>
          <cell r="BV158">
            <v>0.97222222222222221</v>
          </cell>
          <cell r="BW158">
            <v>36</v>
          </cell>
          <cell r="BX158">
            <v>35</v>
          </cell>
          <cell r="BY158">
            <v>0.97222222222222221</v>
          </cell>
          <cell r="BZ158">
            <v>0.97222222222222221</v>
          </cell>
          <cell r="CA158">
            <v>0.9</v>
          </cell>
          <cell r="CB158">
            <v>0.97222222222222221</v>
          </cell>
          <cell r="CC158">
            <v>0</v>
          </cell>
          <cell r="CD158">
            <v>0</v>
          </cell>
          <cell r="CE158" t="str">
            <v/>
          </cell>
          <cell r="CF158">
            <v>9</v>
          </cell>
          <cell r="CG158">
            <v>8</v>
          </cell>
          <cell r="CH158">
            <v>0.88888888888888884</v>
          </cell>
          <cell r="CI158">
            <v>9</v>
          </cell>
          <cell r="CJ158">
            <v>8</v>
          </cell>
          <cell r="CK158">
            <v>0.88888888888888884</v>
          </cell>
          <cell r="CL158">
            <v>0.88888888888888884</v>
          </cell>
          <cell r="CM158">
            <v>0.88888888888888884</v>
          </cell>
        </row>
        <row r="159">
          <cell r="A159" t="str">
            <v>Zambia_6</v>
          </cell>
          <cell r="B159" t="str">
            <v>Zam</v>
          </cell>
          <cell r="C159">
            <v>131</v>
          </cell>
          <cell r="D159">
            <v>98</v>
          </cell>
          <cell r="E159">
            <v>154.5</v>
          </cell>
          <cell r="F159">
            <v>126.25</v>
          </cell>
          <cell r="G159">
            <v>114.51003921198789</v>
          </cell>
          <cell r="H159">
            <v>48</v>
          </cell>
          <cell r="I159">
            <v>44.627397260273966</v>
          </cell>
          <cell r="J159">
            <v>0.54166666666666663</v>
          </cell>
          <cell r="K159">
            <v>0.41666666666666669</v>
          </cell>
          <cell r="L159">
            <v>0.82352941176470584</v>
          </cell>
          <cell r="M159">
            <v>6.25E-2</v>
          </cell>
          <cell r="N159">
            <v>0.14583333333333334</v>
          </cell>
          <cell r="O159">
            <v>6.25E-2</v>
          </cell>
          <cell r="P159">
            <v>8.3333333333333329E-2</v>
          </cell>
          <cell r="Q159">
            <v>8.3333333333333329E-2</v>
          </cell>
          <cell r="R159">
            <v>0.6875</v>
          </cell>
          <cell r="S159">
            <v>0.125</v>
          </cell>
          <cell r="T159">
            <v>0.29166666666666669</v>
          </cell>
          <cell r="U159">
            <v>0</v>
          </cell>
          <cell r="V159">
            <v>0.41666666666666669</v>
          </cell>
          <cell r="W159">
            <v>48</v>
          </cell>
          <cell r="X159">
            <v>30</v>
          </cell>
          <cell r="Y159">
            <v>0.625</v>
          </cell>
          <cell r="Z159">
            <v>0.8125</v>
          </cell>
          <cell r="AA159">
            <v>0.78</v>
          </cell>
          <cell r="AB159">
            <v>0.1875</v>
          </cell>
          <cell r="AC159">
            <v>0.20833333333333334</v>
          </cell>
          <cell r="AD159">
            <v>0</v>
          </cell>
          <cell r="AE159">
            <v>0.375</v>
          </cell>
          <cell r="AF159">
            <v>0.3125</v>
          </cell>
          <cell r="AG159">
            <v>0.27083333333333331</v>
          </cell>
          <cell r="AH159">
            <v>4.1666666666666664E-2</v>
          </cell>
          <cell r="AI159">
            <v>0.4375</v>
          </cell>
          <cell r="AJ159">
            <v>8.3333333333333329E-2</v>
          </cell>
          <cell r="AK159">
            <v>0.22916666666666666</v>
          </cell>
          <cell r="AL159">
            <v>96</v>
          </cell>
          <cell r="AM159">
            <v>37.313698630136983</v>
          </cell>
          <cell r="AN159">
            <v>0.58333333333333326</v>
          </cell>
          <cell r="AO159">
            <v>0.61458333333333337</v>
          </cell>
          <cell r="AP159">
            <v>0.80176470588235293</v>
          </cell>
          <cell r="AQ159">
            <v>0.125</v>
          </cell>
          <cell r="AR159">
            <v>0.17708333333333334</v>
          </cell>
          <cell r="AS159">
            <v>3.125E-2</v>
          </cell>
          <cell r="AT159">
            <v>0.22916666666666666</v>
          </cell>
          <cell r="AU159">
            <v>0.19791666666666666</v>
          </cell>
          <cell r="AV159">
            <v>0.47916666666666663</v>
          </cell>
          <cell r="AW159">
            <v>8.3333333333333329E-2</v>
          </cell>
          <cell r="AX159">
            <v>0.36458333333333337</v>
          </cell>
          <cell r="AY159">
            <v>4.1666666666666664E-2</v>
          </cell>
          <cell r="AZ159">
            <v>0.32291666666666669</v>
          </cell>
          <cell r="BA159">
            <v>96</v>
          </cell>
          <cell r="BB159">
            <v>40.353080404761627</v>
          </cell>
          <cell r="BC159">
            <v>0.56601775694983458</v>
          </cell>
          <cell r="BD159">
            <v>0.53233434551171444</v>
          </cell>
          <cell r="BE159">
            <v>0.81080954813443928</v>
          </cell>
          <cell r="BF159">
            <v>9.9026635424751944E-2</v>
          </cell>
          <cell r="BG159">
            <v>0.16409665104570931</v>
          </cell>
          <cell r="BH159">
            <v>4.4236682287624028E-2</v>
          </cell>
          <cell r="BI159">
            <v>0.16856214932442121</v>
          </cell>
          <cell r="BJ159">
            <v>0.15029883161204521</v>
          </cell>
          <cell r="BK159">
            <v>0.56574454858416012</v>
          </cell>
          <cell r="BL159">
            <v>0.10064890971683203</v>
          </cell>
          <cell r="BM159">
            <v>0.33428107466221063</v>
          </cell>
          <cell r="BN159">
            <v>2.435109028316796E-2</v>
          </cell>
          <cell r="BO159">
            <v>0.36187671352953876</v>
          </cell>
          <cell r="BP159">
            <v>95</v>
          </cell>
          <cell r="BQ159">
            <v>48</v>
          </cell>
          <cell r="BR159">
            <v>44</v>
          </cell>
          <cell r="BS159">
            <v>0.91666666666666663</v>
          </cell>
          <cell r="BT159">
            <v>47</v>
          </cell>
          <cell r="BU159">
            <v>45</v>
          </cell>
          <cell r="BV159">
            <v>0.95744680851063835</v>
          </cell>
          <cell r="BW159">
            <v>95</v>
          </cell>
          <cell r="BX159">
            <v>89</v>
          </cell>
          <cell r="BY159">
            <v>0.93684210526315792</v>
          </cell>
          <cell r="BZ159">
            <v>0.93705673758865249</v>
          </cell>
          <cell r="CA159">
            <v>0.29221308339801555</v>
          </cell>
          <cell r="CB159">
            <v>0.92858315765630195</v>
          </cell>
          <cell r="CC159">
            <v>42</v>
          </cell>
          <cell r="CD159">
            <v>41</v>
          </cell>
          <cell r="CE159">
            <v>0.97619047619047616</v>
          </cell>
          <cell r="CF159">
            <v>41</v>
          </cell>
          <cell r="CG159">
            <v>39</v>
          </cell>
          <cell r="CH159">
            <v>0.95121951219512191</v>
          </cell>
          <cell r="CI159">
            <v>83</v>
          </cell>
          <cell r="CJ159">
            <v>80</v>
          </cell>
          <cell r="CK159">
            <v>0.96385542168674698</v>
          </cell>
          <cell r="CL159">
            <v>0.96370499419279909</v>
          </cell>
          <cell r="CM159">
            <v>0.96889363380597282</v>
          </cell>
        </row>
        <row r="160">
          <cell r="A160" t="str">
            <v>Zambia_7</v>
          </cell>
          <cell r="B160" t="str">
            <v>Zam</v>
          </cell>
          <cell r="C160">
            <v>132</v>
          </cell>
          <cell r="D160">
            <v>95</v>
          </cell>
          <cell r="E160">
            <v>138</v>
          </cell>
          <cell r="F160">
            <v>116.5</v>
          </cell>
          <cell r="G160">
            <v>109.34229828819971</v>
          </cell>
          <cell r="H160">
            <v>8</v>
          </cell>
          <cell r="I160">
            <v>43.376027397260273</v>
          </cell>
          <cell r="J160">
            <v>0.5</v>
          </cell>
          <cell r="K160">
            <v>0.875</v>
          </cell>
          <cell r="L160" t="str">
            <v/>
          </cell>
          <cell r="M160">
            <v>0.25</v>
          </cell>
          <cell r="N160">
            <v>0.125</v>
          </cell>
          <cell r="O160">
            <v>0.25</v>
          </cell>
          <cell r="P160">
            <v>0.25</v>
          </cell>
          <cell r="Q160">
            <v>0</v>
          </cell>
          <cell r="R160">
            <v>0.75</v>
          </cell>
          <cell r="S160">
            <v>0</v>
          </cell>
          <cell r="T160">
            <v>0.5</v>
          </cell>
          <cell r="U160">
            <v>0</v>
          </cell>
          <cell r="V160">
            <v>0</v>
          </cell>
          <cell r="W160">
            <v>92</v>
          </cell>
          <cell r="X160">
            <v>52</v>
          </cell>
          <cell r="Y160">
            <v>0.56521739130434778</v>
          </cell>
          <cell r="Z160">
            <v>1</v>
          </cell>
          <cell r="AA160">
            <v>0.98989898989898994</v>
          </cell>
          <cell r="AB160">
            <v>0.41304347826086957</v>
          </cell>
          <cell r="AC160">
            <v>0.14130434782608695</v>
          </cell>
          <cell r="AD160">
            <v>8.6956521739130432E-2</v>
          </cell>
          <cell r="AE160">
            <v>0.13043478260869565</v>
          </cell>
          <cell r="AF160">
            <v>0.29347826086956524</v>
          </cell>
          <cell r="AG160">
            <v>0.42391304347826086</v>
          </cell>
          <cell r="AH160">
            <v>0.15217391304347827</v>
          </cell>
          <cell r="AI160">
            <v>0.58695652173913049</v>
          </cell>
          <cell r="AJ160">
            <v>0</v>
          </cell>
          <cell r="AK160">
            <v>0.17391304347826086</v>
          </cell>
          <cell r="AL160">
            <v>100</v>
          </cell>
          <cell r="AM160">
            <v>47.688013698630137</v>
          </cell>
          <cell r="AN160">
            <v>0.53260869565217384</v>
          </cell>
          <cell r="AO160">
            <v>0.9375</v>
          </cell>
          <cell r="AP160">
            <v>0.98989898989898994</v>
          </cell>
          <cell r="AQ160">
            <v>0.33152173913043481</v>
          </cell>
          <cell r="AR160">
            <v>0.13315217391304346</v>
          </cell>
          <cell r="AS160">
            <v>0.16847826086956522</v>
          </cell>
          <cell r="AT160">
            <v>0.19021739130434784</v>
          </cell>
          <cell r="AU160">
            <v>0.14673913043478262</v>
          </cell>
          <cell r="AV160">
            <v>0.58695652173913038</v>
          </cell>
          <cell r="AW160">
            <v>7.6086956521739135E-2</v>
          </cell>
          <cell r="AX160">
            <v>0.54347826086956519</v>
          </cell>
          <cell r="AY160">
            <v>0</v>
          </cell>
          <cell r="AZ160">
            <v>8.6956521739130432E-2</v>
          </cell>
          <cell r="BA160">
            <v>100</v>
          </cell>
          <cell r="BB160">
            <v>46.252482920463876</v>
          </cell>
          <cell r="BC160">
            <v>0.5217527274340743</v>
          </cell>
          <cell r="BD160">
            <v>0.91669272758197584</v>
          </cell>
          <cell r="BE160">
            <v>0.98989898989898994</v>
          </cell>
          <cell r="BF160">
            <v>0.30438181858518598</v>
          </cell>
          <cell r="BG160">
            <v>0.13043818185851858</v>
          </cell>
          <cell r="BH160">
            <v>0.19561818141481405</v>
          </cell>
          <cell r="BI160">
            <v>0.21011999970419698</v>
          </cell>
          <cell r="BJ160">
            <v>9.7887273453334728E-2</v>
          </cell>
          <cell r="BK160">
            <v>0.64123636282962804</v>
          </cell>
          <cell r="BL160">
            <v>5.0756364012840227E-2</v>
          </cell>
          <cell r="BM160">
            <v>0.52900363657876581</v>
          </cell>
          <cell r="BN160">
            <v>0</v>
          </cell>
          <cell r="BO160">
            <v>5.800727315753168E-2</v>
          </cell>
          <cell r="BP160">
            <v>100</v>
          </cell>
          <cell r="BQ160">
            <v>8</v>
          </cell>
          <cell r="BR160">
            <v>7</v>
          </cell>
          <cell r="BS160">
            <v>0.875</v>
          </cell>
          <cell r="BT160">
            <v>92</v>
          </cell>
          <cell r="BU160">
            <v>74</v>
          </cell>
          <cell r="BV160">
            <v>0.80434782608695654</v>
          </cell>
          <cell r="BW160">
            <v>100</v>
          </cell>
          <cell r="BX160">
            <v>81</v>
          </cell>
          <cell r="BY160">
            <v>0.81</v>
          </cell>
          <cell r="BZ160">
            <v>0.83967391304347827</v>
          </cell>
          <cell r="CA160">
            <v>0.33354182065580718</v>
          </cell>
          <cell r="CB160">
            <v>0.85143454527975271</v>
          </cell>
          <cell r="CC160">
            <v>2</v>
          </cell>
          <cell r="CD160">
            <v>2</v>
          </cell>
          <cell r="CE160">
            <v>1</v>
          </cell>
          <cell r="CF160">
            <v>47</v>
          </cell>
          <cell r="CG160">
            <v>41</v>
          </cell>
          <cell r="CH160">
            <v>0.87234042553191493</v>
          </cell>
          <cell r="CI160">
            <v>49</v>
          </cell>
          <cell r="CJ160">
            <v>43</v>
          </cell>
          <cell r="CK160">
            <v>0.87755102040816324</v>
          </cell>
          <cell r="CL160">
            <v>0.93617021276595747</v>
          </cell>
          <cell r="CM160">
            <v>0.95742019310776927</v>
          </cell>
        </row>
        <row r="161">
          <cell r="A161" t="str">
            <v>Zambia_8</v>
          </cell>
          <cell r="B161" t="str">
            <v>Zam</v>
          </cell>
          <cell r="C161">
            <v>159</v>
          </cell>
          <cell r="D161">
            <v>169</v>
          </cell>
          <cell r="E161">
            <v>149</v>
          </cell>
          <cell r="F161">
            <v>159</v>
          </cell>
          <cell r="G161">
            <v>157.94698348438322</v>
          </cell>
          <cell r="H161">
            <v>51</v>
          </cell>
          <cell r="I161">
            <v>39.802417405318295</v>
          </cell>
          <cell r="J161">
            <v>0.76470588235294112</v>
          </cell>
          <cell r="K161">
            <v>0.86274509803921573</v>
          </cell>
          <cell r="L161">
            <v>0.18</v>
          </cell>
          <cell r="M161">
            <v>5.8823529411764705E-2</v>
          </cell>
          <cell r="N161">
            <v>0.17647058823529413</v>
          </cell>
          <cell r="O161">
            <v>9.8039215686274508E-2</v>
          </cell>
          <cell r="P161">
            <v>0.41176470588235292</v>
          </cell>
          <cell r="Q161">
            <v>9.8039215686274508E-2</v>
          </cell>
          <cell r="R161">
            <v>0.19607843137254902</v>
          </cell>
          <cell r="S161">
            <v>0</v>
          </cell>
          <cell r="T161">
            <v>0.27450980392156865</v>
          </cell>
          <cell r="U161">
            <v>0</v>
          </cell>
          <cell r="V161">
            <v>0.21568627450980393</v>
          </cell>
          <cell r="W161">
            <v>50</v>
          </cell>
          <cell r="X161">
            <v>37</v>
          </cell>
          <cell r="Y161">
            <v>0.74</v>
          </cell>
          <cell r="Z161">
            <v>0.9</v>
          </cell>
          <cell r="AA161">
            <v>0.48</v>
          </cell>
          <cell r="AB161">
            <v>0.12</v>
          </cell>
          <cell r="AC161">
            <v>0.1</v>
          </cell>
          <cell r="AD161">
            <v>0.08</v>
          </cell>
          <cell r="AE161">
            <v>0.62</v>
          </cell>
          <cell r="AF161">
            <v>0.1</v>
          </cell>
          <cell r="AG161">
            <v>0.1</v>
          </cell>
          <cell r="AH161">
            <v>0.08</v>
          </cell>
          <cell r="AI161">
            <v>0.38</v>
          </cell>
          <cell r="AJ161">
            <v>0.02</v>
          </cell>
          <cell r="AK161">
            <v>0.26</v>
          </cell>
          <cell r="AL161">
            <v>101</v>
          </cell>
          <cell r="AM161">
            <v>38.401208702659147</v>
          </cell>
          <cell r="AN161">
            <v>0.75235294117647056</v>
          </cell>
          <cell r="AO161">
            <v>0.88137254901960782</v>
          </cell>
          <cell r="AP161">
            <v>0.32999999999999996</v>
          </cell>
          <cell r="AQ161">
            <v>8.9411764705882357E-2</v>
          </cell>
          <cell r="AR161">
            <v>0.13823529411764707</v>
          </cell>
          <cell r="AS161">
            <v>8.9019607843137255E-2</v>
          </cell>
          <cell r="AT161">
            <v>0.51588235294117646</v>
          </cell>
          <cell r="AU161">
            <v>9.9019607843137264E-2</v>
          </cell>
          <cell r="AV161">
            <v>0.14803921568627451</v>
          </cell>
          <cell r="AW161">
            <v>0.04</v>
          </cell>
          <cell r="AX161">
            <v>0.32725490196078433</v>
          </cell>
          <cell r="AY161">
            <v>0.01</v>
          </cell>
          <cell r="AZ161">
            <v>0.23784313725490197</v>
          </cell>
          <cell r="BA161">
            <v>101</v>
          </cell>
          <cell r="BB161">
            <v>38.253659112086545</v>
          </cell>
          <cell r="BC161">
            <v>0.75105215606894404</v>
          </cell>
          <cell r="BD161">
            <v>0.88333405037222734</v>
          </cell>
          <cell r="BE161">
            <v>0.34579524773425152</v>
          </cell>
          <cell r="BF161">
            <v>9.2632756400710115E-2</v>
          </cell>
          <cell r="BG161">
            <v>0.13420905449911236</v>
          </cell>
          <cell r="BH161">
            <v>8.8069828240816245E-2</v>
          </cell>
          <cell r="BI161">
            <v>0.5268461131331863</v>
          </cell>
          <cell r="BJ161">
            <v>9.9122844756433015E-2</v>
          </cell>
          <cell r="BK161">
            <v>0.14298060693478221</v>
          </cell>
          <cell r="BL161">
            <v>4.4212066062467074E-2</v>
          </cell>
          <cell r="BM161">
            <v>0.33280904789609628</v>
          </cell>
          <cell r="BN161">
            <v>1.1053016515616769E-2</v>
          </cell>
          <cell r="BO161">
            <v>0.24017629149538619</v>
          </cell>
          <cell r="BP161">
            <v>101</v>
          </cell>
          <cell r="BQ161">
            <v>51</v>
          </cell>
          <cell r="BR161">
            <v>50</v>
          </cell>
          <cell r="BS161">
            <v>0.98039215686274506</v>
          </cell>
          <cell r="BT161">
            <v>50</v>
          </cell>
          <cell r="BU161">
            <v>49</v>
          </cell>
          <cell r="BV161">
            <v>0.98</v>
          </cell>
          <cell r="BW161">
            <v>101</v>
          </cell>
          <cell r="BX161">
            <v>99</v>
          </cell>
          <cell r="BY161">
            <v>0.98019801980198018</v>
          </cell>
          <cell r="BZ161">
            <v>0.98019607843137257</v>
          </cell>
          <cell r="CA161">
            <v>0.55265082578083846</v>
          </cell>
          <cell r="CB161">
            <v>0.98017543104871341</v>
          </cell>
          <cell r="CC161">
            <v>10</v>
          </cell>
          <cell r="CD161">
            <v>10</v>
          </cell>
          <cell r="CE161">
            <v>1</v>
          </cell>
          <cell r="CF161">
            <v>21</v>
          </cell>
          <cell r="CG161">
            <v>16</v>
          </cell>
          <cell r="CH161">
            <v>0.76190476190476186</v>
          </cell>
          <cell r="CI161">
            <v>31</v>
          </cell>
          <cell r="CJ161">
            <v>26</v>
          </cell>
          <cell r="CK161">
            <v>0.83870967741935487</v>
          </cell>
          <cell r="CL161">
            <v>0.88095238095238093</v>
          </cell>
          <cell r="CM161">
            <v>0.86841647005218126</v>
          </cell>
        </row>
        <row r="162">
          <cell r="A162" t="str">
            <v>Zambia_9</v>
          </cell>
          <cell r="B162" t="str">
            <v>Zam</v>
          </cell>
          <cell r="C162">
            <v>136.5</v>
          </cell>
          <cell r="D162" t="str">
            <v/>
          </cell>
          <cell r="E162">
            <v>136.5</v>
          </cell>
          <cell r="F162">
            <v>136.5</v>
          </cell>
          <cell r="G162">
            <v>136.5</v>
          </cell>
          <cell r="H162">
            <v>0</v>
          </cell>
          <cell r="I162" t="str">
            <v/>
          </cell>
          <cell r="J162" t="str">
            <v/>
          </cell>
          <cell r="K162" t="str">
            <v/>
          </cell>
          <cell r="L162">
            <v>0</v>
          </cell>
          <cell r="M162" t="str">
            <v/>
          </cell>
          <cell r="N162" t="str">
            <v/>
          </cell>
          <cell r="O162" t="str">
            <v/>
          </cell>
          <cell r="P162" t="str">
            <v/>
          </cell>
          <cell r="Q162" t="str">
            <v/>
          </cell>
          <cell r="R162" t="str">
            <v/>
          </cell>
          <cell r="S162" t="str">
            <v/>
          </cell>
          <cell r="T162" t="str">
            <v/>
          </cell>
          <cell r="U162" t="str">
            <v/>
          </cell>
          <cell r="V162" t="str">
            <v/>
          </cell>
          <cell r="W162">
            <v>99</v>
          </cell>
          <cell r="X162">
            <v>57</v>
          </cell>
          <cell r="Y162">
            <v>0.5757575757575758</v>
          </cell>
          <cell r="Z162">
            <v>0.97979797979797978</v>
          </cell>
          <cell r="AA162">
            <v>0</v>
          </cell>
          <cell r="AB162">
            <v>0.36363636363636365</v>
          </cell>
          <cell r="AC162">
            <v>0.14141414141414141</v>
          </cell>
          <cell r="AD162">
            <v>0.15151515151515152</v>
          </cell>
          <cell r="AE162">
            <v>0.13131313131313133</v>
          </cell>
          <cell r="AF162">
            <v>0.30303030303030304</v>
          </cell>
          <cell r="AG162">
            <v>0.46464646464646464</v>
          </cell>
          <cell r="AH162">
            <v>4.0404040404040407E-2</v>
          </cell>
          <cell r="AI162">
            <v>0.5757575757575758</v>
          </cell>
          <cell r="AJ162">
            <v>3.0303030303030304E-2</v>
          </cell>
          <cell r="AK162">
            <v>0.21212121212121213</v>
          </cell>
          <cell r="AL162">
            <v>99</v>
          </cell>
          <cell r="AM162">
            <v>57</v>
          </cell>
          <cell r="AN162">
            <v>0.5757575757575758</v>
          </cell>
          <cell r="AO162">
            <v>0.97979797979797978</v>
          </cell>
          <cell r="AP162">
            <v>0</v>
          </cell>
          <cell r="AQ162">
            <v>0.36363636363636365</v>
          </cell>
          <cell r="AR162">
            <v>0.14141414141414141</v>
          </cell>
          <cell r="AS162">
            <v>0.15151515151515152</v>
          </cell>
          <cell r="AT162">
            <v>0.13131313131313133</v>
          </cell>
          <cell r="AU162">
            <v>0.30303030303030304</v>
          </cell>
          <cell r="AV162">
            <v>0.46464646464646464</v>
          </cell>
          <cell r="AW162">
            <v>4.0404040404040407E-2</v>
          </cell>
          <cell r="AX162">
            <v>0.5757575757575758</v>
          </cell>
          <cell r="AY162">
            <v>3.0303030303030304E-2</v>
          </cell>
          <cell r="AZ162">
            <v>0.21212121212121213</v>
          </cell>
          <cell r="BA162">
            <v>99</v>
          </cell>
          <cell r="BB162">
            <v>57</v>
          </cell>
          <cell r="BC162">
            <v>0.5757575757575758</v>
          </cell>
          <cell r="BD162">
            <v>0.97979797979797978</v>
          </cell>
          <cell r="BE162">
            <v>0</v>
          </cell>
          <cell r="BF162">
            <v>0.36363636363636365</v>
          </cell>
          <cell r="BG162">
            <v>0.14141414141414141</v>
          </cell>
          <cell r="BH162">
            <v>0.15151515151515152</v>
          </cell>
          <cell r="BI162">
            <v>0.13131313131313133</v>
          </cell>
          <cell r="BJ162">
            <v>0.30303030303030304</v>
          </cell>
          <cell r="BK162">
            <v>0.46464646464646464</v>
          </cell>
          <cell r="BL162">
            <v>4.0404040404040407E-2</v>
          </cell>
          <cell r="BM162">
            <v>0.5757575757575758</v>
          </cell>
          <cell r="BN162">
            <v>3.0303030303030304E-2</v>
          </cell>
          <cell r="BO162">
            <v>0.21212121212121213</v>
          </cell>
          <cell r="BP162">
            <v>99</v>
          </cell>
          <cell r="BQ162">
            <v>0</v>
          </cell>
          <cell r="BR162">
            <v>0</v>
          </cell>
          <cell r="BS162" t="str">
            <v/>
          </cell>
          <cell r="BT162">
            <v>99</v>
          </cell>
          <cell r="BU162">
            <v>85</v>
          </cell>
          <cell r="BV162">
            <v>0.85858585858585856</v>
          </cell>
          <cell r="BW162">
            <v>99</v>
          </cell>
          <cell r="BX162">
            <v>85</v>
          </cell>
          <cell r="BY162">
            <v>0.85858585858585856</v>
          </cell>
          <cell r="BZ162">
            <v>0.85858585858585856</v>
          </cell>
          <cell r="CA162">
            <v>0.9</v>
          </cell>
          <cell r="CB162">
            <v>0.85858585858585856</v>
          </cell>
          <cell r="CC162">
            <v>0</v>
          </cell>
          <cell r="CD162">
            <v>0</v>
          </cell>
          <cell r="CE162" t="str">
            <v/>
          </cell>
          <cell r="CF162">
            <v>71</v>
          </cell>
          <cell r="CG162">
            <v>61</v>
          </cell>
          <cell r="CH162">
            <v>0.85915492957746475</v>
          </cell>
          <cell r="CI162">
            <v>71</v>
          </cell>
          <cell r="CJ162">
            <v>61</v>
          </cell>
          <cell r="CK162">
            <v>0.85915492957746475</v>
          </cell>
          <cell r="CL162">
            <v>0.85915492957746475</v>
          </cell>
          <cell r="CM162">
            <v>0.85915492957746475</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39997558519241921"/>
  </sheetPr>
  <dimension ref="B4:AK24"/>
  <sheetViews>
    <sheetView showGridLines="0" tabSelected="1" zoomScale="70" zoomScaleNormal="70" zoomScalePageLayoutView="80" workbookViewId="0">
      <selection activeCell="B17" sqref="B17"/>
    </sheetView>
  </sheetViews>
  <sheetFormatPr defaultColWidth="8.7109375" defaultRowHeight="15" x14ac:dyDescent="0.25"/>
  <cols>
    <col min="14" max="37" width="8.7109375" style="34"/>
  </cols>
  <sheetData>
    <row r="4" spans="2:12" ht="36" x14ac:dyDescent="0.65">
      <c r="B4" s="45" t="s">
        <v>15</v>
      </c>
      <c r="C4" s="46"/>
      <c r="D4" s="39"/>
      <c r="E4" s="44"/>
      <c r="F4" s="44"/>
      <c r="G4" s="44"/>
      <c r="H4" s="42"/>
      <c r="I4" s="42"/>
      <c r="J4" s="35"/>
      <c r="K4" s="35"/>
    </row>
    <row r="5" spans="2:12" ht="6" customHeight="1" x14ac:dyDescent="0.6">
      <c r="B5" s="46"/>
      <c r="C5" s="46"/>
      <c r="D5" s="43"/>
      <c r="E5" s="39"/>
      <c r="F5" s="44"/>
      <c r="G5" s="44"/>
      <c r="H5" s="42"/>
      <c r="I5" s="42"/>
      <c r="J5" s="42"/>
      <c r="K5" s="42"/>
    </row>
    <row r="6" spans="2:12" ht="36" x14ac:dyDescent="0.65">
      <c r="B6" s="45" t="s">
        <v>16</v>
      </c>
      <c r="C6" s="46"/>
      <c r="D6" s="43"/>
      <c r="E6" s="43"/>
      <c r="F6" s="43"/>
      <c r="G6" s="43"/>
    </row>
    <row r="7" spans="2:12" ht="6" customHeight="1" x14ac:dyDescent="0.3">
      <c r="B7" s="46"/>
      <c r="C7" s="46"/>
      <c r="D7" s="43"/>
      <c r="E7" s="43"/>
      <c r="F7" s="43"/>
      <c r="G7" s="43"/>
    </row>
    <row r="8" spans="2:12" ht="36" x14ac:dyDescent="0.65">
      <c r="B8" s="45" t="s">
        <v>17</v>
      </c>
      <c r="C8" s="46"/>
      <c r="D8" s="43"/>
      <c r="E8" s="43"/>
      <c r="F8" s="43"/>
      <c r="G8" s="43"/>
    </row>
    <row r="9" spans="2:12" ht="5.25" customHeight="1" x14ac:dyDescent="0.3">
      <c r="B9" s="46"/>
      <c r="C9" s="46"/>
      <c r="D9" s="43"/>
      <c r="E9" s="43"/>
      <c r="F9" s="43"/>
      <c r="G9" s="43"/>
    </row>
    <row r="10" spans="2:12" ht="36" x14ac:dyDescent="0.65">
      <c r="B10" s="48" t="s">
        <v>110</v>
      </c>
      <c r="C10" s="49"/>
      <c r="D10" s="44"/>
      <c r="E10" s="44"/>
      <c r="F10" s="44"/>
      <c r="G10" s="44"/>
      <c r="H10" s="38"/>
      <c r="I10" s="38"/>
      <c r="J10" s="38"/>
      <c r="K10" s="38"/>
      <c r="L10" s="38"/>
    </row>
    <row r="11" spans="2:12" ht="3.75" customHeight="1" thickBot="1" x14ac:dyDescent="0.35">
      <c r="B11" s="50"/>
      <c r="C11" s="50"/>
      <c r="D11" s="50"/>
      <c r="E11" s="50"/>
      <c r="F11" s="50"/>
      <c r="G11" s="50"/>
      <c r="H11" s="37"/>
      <c r="I11" s="37"/>
      <c r="J11" s="37"/>
      <c r="K11" s="37"/>
      <c r="L11" s="37"/>
    </row>
    <row r="14" spans="2:12" thickBot="1" x14ac:dyDescent="0.35">
      <c r="B14" s="47"/>
      <c r="C14" s="47"/>
      <c r="D14" s="47"/>
      <c r="E14" s="47"/>
    </row>
    <row r="15" spans="2:12" thickTop="1" x14ac:dyDescent="0.3">
      <c r="B15" s="36" t="s">
        <v>13</v>
      </c>
      <c r="C15" s="36"/>
    </row>
    <row r="16" spans="2:12" ht="14.45" x14ac:dyDescent="0.3">
      <c r="B16" s="36" t="s">
        <v>192</v>
      </c>
      <c r="C16" s="36"/>
    </row>
    <row r="17" spans="2:3" ht="14.45" x14ac:dyDescent="0.3">
      <c r="B17" s="36" t="s">
        <v>191</v>
      </c>
      <c r="C17" s="36"/>
    </row>
    <row r="24" spans="2:3" ht="14.45" x14ac:dyDescent="0.3">
      <c r="C24" s="35"/>
    </row>
  </sheetData>
  <customSheetViews>
    <customSheetView guid="{AEAAB4E0-F7A9-4530-BA14-F3648AEF516C}" scale="80" showGridLines="0" topLeftCell="A23">
      <selection activeCell="B17" sqref="B17"/>
      <pageMargins left="0.7" right="0.7" top="0.75" bottom="0.75" header="0.3" footer="0.3"/>
      <pageSetup orientation="portrait"/>
    </customSheetView>
    <customSheetView guid="{352F646D-DAA5-2C4E-AB2D-1B6F0163FCA7}" scale="80" showGridLines="0">
      <selection activeCell="B17" sqref="B17"/>
      <pageMargins left="0.7" right="0.7" top="0.75" bottom="0.75" header="0.3" footer="0.3"/>
      <pageSetup orientation="portrait"/>
    </customSheetView>
  </customSheetViews>
  <pageMargins left="0.75" right="0.75" top="1" bottom="1" header="0.5" footer="0.5"/>
  <pageSetup orientation="portrait"/>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tint="0.79998168889431442"/>
  </sheetPr>
  <dimension ref="A1:N113"/>
  <sheetViews>
    <sheetView showGridLines="0" zoomScale="70" zoomScaleNormal="70" workbookViewId="0">
      <selection activeCell="F21" sqref="F21"/>
    </sheetView>
  </sheetViews>
  <sheetFormatPr defaultColWidth="8.7109375" defaultRowHeight="15" x14ac:dyDescent="0.25"/>
  <cols>
    <col min="1" max="1" width="3.42578125" style="151" customWidth="1"/>
    <col min="2" max="2" width="3.7109375" style="151" customWidth="1"/>
    <col min="3" max="3" width="3.42578125" style="151" customWidth="1"/>
    <col min="4" max="4" width="63.7109375" style="151" customWidth="1"/>
    <col min="5" max="5" width="32.7109375" style="151" bestFit="1" customWidth="1"/>
    <col min="6" max="10" width="17.7109375" style="151" customWidth="1"/>
    <col min="11" max="16384" width="8.7109375" style="151"/>
  </cols>
  <sheetData>
    <row r="1" spans="3:14" ht="16.149999999999999" customHeight="1" x14ac:dyDescent="0.3"/>
    <row r="2" spans="3:14" ht="16.149999999999999" customHeight="1" x14ac:dyDescent="0.3"/>
    <row r="3" spans="3:14" s="155" customFormat="1" ht="16.149999999999999" customHeight="1" x14ac:dyDescent="0.3">
      <c r="C3" s="152" t="s">
        <v>133</v>
      </c>
      <c r="D3" s="153"/>
      <c r="E3" s="154"/>
      <c r="F3" s="154"/>
      <c r="G3" s="154"/>
      <c r="H3" s="154"/>
      <c r="I3" s="154"/>
      <c r="J3" s="154"/>
    </row>
    <row r="4" spans="3:14" s="155" customFormat="1" ht="16.149999999999999" customHeight="1" x14ac:dyDescent="0.3">
      <c r="C4" s="156"/>
      <c r="D4" s="157"/>
      <c r="E4" s="158"/>
      <c r="F4" s="158"/>
      <c r="G4" s="158"/>
      <c r="H4" s="158"/>
      <c r="I4" s="158"/>
      <c r="J4" s="158"/>
    </row>
    <row r="5" spans="3:14" s="155" customFormat="1" ht="16.149999999999999" customHeight="1" x14ac:dyDescent="0.3">
      <c r="D5" s="159" t="s">
        <v>119</v>
      </c>
      <c r="E5" s="160"/>
      <c r="F5" s="160"/>
      <c r="G5" s="160"/>
      <c r="H5" s="160"/>
    </row>
    <row r="6" spans="3:14" s="155" customFormat="1" ht="16.149999999999999" customHeight="1" x14ac:dyDescent="0.3">
      <c r="D6" s="161" t="s">
        <v>118</v>
      </c>
      <c r="E6" s="162" t="s">
        <v>111</v>
      </c>
      <c r="F6" s="163" t="s">
        <v>112</v>
      </c>
      <c r="G6" s="160"/>
      <c r="H6" s="160"/>
    </row>
    <row r="7" spans="3:14" s="155" customFormat="1" ht="16.149999999999999" customHeight="1" x14ac:dyDescent="0.3">
      <c r="C7" s="164">
        <v>1</v>
      </c>
      <c r="D7" s="234" t="str">
        <f>D34</f>
        <v>Total for Printing Tests</v>
      </c>
      <c r="E7" s="235">
        <f>H34</f>
        <v>0</v>
      </c>
      <c r="F7" s="300" t="e">
        <f>E7/$E$10</f>
        <v>#N/A</v>
      </c>
      <c r="G7" s="160"/>
      <c r="H7" s="160"/>
    </row>
    <row r="8" spans="3:14" s="155" customFormat="1" ht="16.149999999999999" customHeight="1" x14ac:dyDescent="0.3">
      <c r="C8" s="168">
        <v>2</v>
      </c>
      <c r="D8" s="165" t="str">
        <f>D40</f>
        <v>Total for Distributing and Collecting Tests</v>
      </c>
      <c r="E8" s="272">
        <f>H40</f>
        <v>0</v>
      </c>
      <c r="F8" s="301" t="e">
        <f>E8/$E$10</f>
        <v>#N/A</v>
      </c>
      <c r="G8" s="160"/>
      <c r="H8" s="160"/>
      <c r="J8" s="213"/>
    </row>
    <row r="9" spans="3:14" s="155" customFormat="1" ht="16.149999999999999" customHeight="1" x14ac:dyDescent="0.3">
      <c r="C9" s="172">
        <v>3</v>
      </c>
      <c r="D9" s="234" t="str">
        <f>D50</f>
        <v>Facility /Laboratory Personnel</v>
      </c>
      <c r="E9" s="235" t="e">
        <f>H65</f>
        <v>#N/A</v>
      </c>
      <c r="F9" s="300" t="e">
        <f>E9/$E$10</f>
        <v>#N/A</v>
      </c>
    </row>
    <row r="10" spans="3:14" s="155" customFormat="1" ht="16.149999999999999" customHeight="1" x14ac:dyDescent="0.3">
      <c r="D10" s="321" t="s">
        <v>0</v>
      </c>
      <c r="E10" s="322" t="e">
        <f>SUM(E7:E9)</f>
        <v>#N/A</v>
      </c>
      <c r="F10" s="323" t="e">
        <f>SUM(F7:F9)</f>
        <v>#N/A</v>
      </c>
    </row>
    <row r="11" spans="3:14" s="155" customFormat="1" ht="16.149999999999999" customHeight="1" x14ac:dyDescent="0.3">
      <c r="D11" s="160"/>
      <c r="E11" s="160"/>
      <c r="F11" s="160"/>
    </row>
    <row r="12" spans="3:14" s="155" customFormat="1" ht="16.149999999999999" customHeight="1" x14ac:dyDescent="0.3">
      <c r="D12" s="160"/>
      <c r="E12" s="160"/>
      <c r="F12" s="160"/>
    </row>
    <row r="13" spans="3:14" s="155" customFormat="1" ht="16.149999999999999" customHeight="1" x14ac:dyDescent="0.3">
      <c r="D13" s="160"/>
      <c r="E13" s="160"/>
      <c r="F13" s="160"/>
    </row>
    <row r="14" spans="3:14" s="155" customFormat="1" ht="16.149999999999999" customHeight="1" x14ac:dyDescent="0.3">
      <c r="D14" s="179" t="s">
        <v>21</v>
      </c>
    </row>
    <row r="15" spans="3:14" s="155" customFormat="1" ht="16.149999999999999" customHeight="1" x14ac:dyDescent="0.25">
      <c r="D15" s="386" t="s">
        <v>89</v>
      </c>
      <c r="E15" s="387"/>
      <c r="F15" s="387"/>
      <c r="G15" s="387"/>
      <c r="H15" s="387"/>
      <c r="I15" s="387"/>
      <c r="J15" s="388"/>
      <c r="K15" s="160"/>
      <c r="L15" s="160"/>
      <c r="M15" s="160"/>
      <c r="N15" s="160"/>
    </row>
    <row r="16" spans="3:14" s="155" customFormat="1" ht="16.149999999999999" customHeight="1" x14ac:dyDescent="0.25">
      <c r="D16" s="389"/>
      <c r="E16" s="390"/>
      <c r="F16" s="390"/>
      <c r="G16" s="390"/>
      <c r="H16" s="390"/>
      <c r="I16" s="390"/>
      <c r="J16" s="391"/>
      <c r="K16" s="160"/>
      <c r="L16" s="160"/>
      <c r="M16" s="160"/>
      <c r="N16" s="160"/>
    </row>
    <row r="17" spans="1:14" s="155" customFormat="1" ht="16.149999999999999" customHeight="1" x14ac:dyDescent="0.25">
      <c r="D17" s="389"/>
      <c r="E17" s="390"/>
      <c r="F17" s="390"/>
      <c r="G17" s="390"/>
      <c r="H17" s="390"/>
      <c r="I17" s="390"/>
      <c r="J17" s="391"/>
      <c r="K17" s="160"/>
      <c r="L17" s="160"/>
      <c r="M17" s="160"/>
      <c r="N17" s="160"/>
    </row>
    <row r="18" spans="1:14" s="155" customFormat="1" ht="16.149999999999999" customHeight="1" x14ac:dyDescent="0.25">
      <c r="D18" s="389"/>
      <c r="E18" s="390"/>
      <c r="F18" s="390"/>
      <c r="G18" s="390"/>
      <c r="H18" s="390"/>
      <c r="I18" s="390"/>
      <c r="J18" s="391"/>
      <c r="K18" s="160"/>
      <c r="L18" s="160"/>
      <c r="M18" s="160"/>
      <c r="N18" s="160"/>
    </row>
    <row r="19" spans="1:14" s="155" customFormat="1" ht="16.149999999999999" customHeight="1" x14ac:dyDescent="0.25">
      <c r="D19" s="392"/>
      <c r="E19" s="393"/>
      <c r="F19" s="393"/>
      <c r="G19" s="393"/>
      <c r="H19" s="393"/>
      <c r="I19" s="393"/>
      <c r="J19" s="394"/>
      <c r="K19" s="160"/>
      <c r="L19" s="160"/>
      <c r="M19" s="160"/>
      <c r="N19" s="160"/>
    </row>
    <row r="20" spans="1:14" ht="16.149999999999999" customHeight="1" x14ac:dyDescent="0.3"/>
    <row r="21" spans="1:14" ht="16.149999999999999" customHeight="1" thickBot="1" x14ac:dyDescent="0.35">
      <c r="D21" s="180" t="str">
        <f>C3</f>
        <v xml:space="preserve">Model 6: Paper-based EQA </v>
      </c>
      <c r="E21" s="181"/>
      <c r="F21" s="181"/>
      <c r="G21" s="181"/>
      <c r="H21" s="182"/>
      <c r="I21" s="182"/>
      <c r="J21" s="182"/>
    </row>
    <row r="22" spans="1:14" ht="16.149999999999999" customHeight="1" thickTop="1" x14ac:dyDescent="0.3">
      <c r="D22" s="324"/>
      <c r="E22" s="204"/>
      <c r="F22" s="194"/>
      <c r="G22" s="194"/>
      <c r="H22" s="205"/>
    </row>
    <row r="23" spans="1:14" ht="16.149999999999999" customHeight="1" x14ac:dyDescent="0.3">
      <c r="C23" s="186"/>
      <c r="D23" s="306" t="s">
        <v>56</v>
      </c>
      <c r="E23" s="306"/>
      <c r="F23" s="187"/>
      <c r="G23" s="188"/>
      <c r="H23" s="188"/>
      <c r="I23" s="307"/>
      <c r="J23" s="195"/>
    </row>
    <row r="24" spans="1:14" ht="16.149999999999999" customHeight="1" x14ac:dyDescent="0.3">
      <c r="D24" s="184" t="s">
        <v>82</v>
      </c>
      <c r="E24" s="184"/>
      <c r="F24" s="204"/>
      <c r="G24" s="267">
        <f>Summary!F39</f>
        <v>0</v>
      </c>
      <c r="H24" s="325"/>
      <c r="I24" s="298" t="s">
        <v>91</v>
      </c>
    </row>
    <row r="25" spans="1:14" ht="16.149999999999999" customHeight="1" x14ac:dyDescent="0.3">
      <c r="D25" s="184" t="s">
        <v>34</v>
      </c>
      <c r="E25" s="184"/>
      <c r="F25" s="204"/>
      <c r="G25" s="267">
        <f>Summary!F37</f>
        <v>0</v>
      </c>
      <c r="H25" s="309"/>
      <c r="I25" s="193" t="s">
        <v>91</v>
      </c>
    </row>
    <row r="26" spans="1:14" ht="16.149999999999999" customHeight="1" x14ac:dyDescent="0.3">
      <c r="A26" s="326"/>
      <c r="B26" s="326"/>
      <c r="C26" s="326"/>
      <c r="D26" s="327" t="s">
        <v>65</v>
      </c>
      <c r="E26" s="326"/>
      <c r="F26" s="326"/>
      <c r="G26" s="328"/>
      <c r="H26" s="326"/>
      <c r="I26" s="329" t="s">
        <v>91</v>
      </c>
      <c r="J26" s="327"/>
      <c r="K26" s="326"/>
      <c r="L26" s="326"/>
      <c r="M26" s="326"/>
      <c r="N26" s="326"/>
    </row>
    <row r="27" spans="1:14" ht="16.149999999999999" customHeight="1" x14ac:dyDescent="0.3">
      <c r="A27" s="326"/>
      <c r="B27" s="326"/>
      <c r="C27" s="326"/>
      <c r="D27" s="327" t="s">
        <v>64</v>
      </c>
      <c r="E27" s="326"/>
      <c r="F27" s="326"/>
      <c r="G27" s="330"/>
      <c r="H27" s="326"/>
      <c r="I27" s="329" t="s">
        <v>91</v>
      </c>
      <c r="J27" s="327"/>
      <c r="K27" s="326"/>
      <c r="L27" s="326"/>
      <c r="M27" s="326"/>
      <c r="N27" s="326"/>
    </row>
    <row r="28" spans="1:14" ht="16.149999999999999" customHeight="1" x14ac:dyDescent="0.3">
      <c r="A28" s="326"/>
      <c r="B28" s="326"/>
      <c r="C28" s="326"/>
      <c r="D28" s="327" t="s">
        <v>66</v>
      </c>
      <c r="E28" s="326"/>
      <c r="F28" s="326"/>
      <c r="G28" s="330"/>
      <c r="H28" s="326"/>
      <c r="I28" s="329" t="s">
        <v>91</v>
      </c>
      <c r="J28" s="327"/>
      <c r="K28" s="326"/>
      <c r="L28" s="326"/>
      <c r="M28" s="326"/>
      <c r="N28" s="326"/>
    </row>
    <row r="29" spans="1:14" ht="16.149999999999999" customHeight="1" x14ac:dyDescent="0.3">
      <c r="D29" s="331" t="s">
        <v>188</v>
      </c>
      <c r="E29" s="331"/>
      <c r="F29" s="332" t="s">
        <v>103</v>
      </c>
      <c r="G29" s="335">
        <f>Summary!F38</f>
        <v>0</v>
      </c>
      <c r="H29" s="279"/>
      <c r="I29" s="197" t="s">
        <v>91</v>
      </c>
      <c r="J29" s="195"/>
    </row>
    <row r="30" spans="1:14" ht="16.149999999999999" customHeight="1" x14ac:dyDescent="0.3">
      <c r="D30" s="240"/>
      <c r="E30" s="240"/>
      <c r="F30" s="155"/>
      <c r="G30" s="185"/>
      <c r="H30" s="198" t="s">
        <v>102</v>
      </c>
      <c r="I30" s="313"/>
    </row>
    <row r="31" spans="1:14" ht="16.149999999999999" customHeight="1" x14ac:dyDescent="0.3"/>
    <row r="32" spans="1:14" ht="16.149999999999999" customHeight="1" x14ac:dyDescent="0.3">
      <c r="D32" s="187" t="s">
        <v>44</v>
      </c>
      <c r="E32" s="187"/>
      <c r="F32" s="188"/>
      <c r="G32" s="188"/>
      <c r="H32" s="188"/>
      <c r="I32" s="188"/>
      <c r="J32" s="188"/>
    </row>
    <row r="33" spans="4:10" ht="16.149999999999999" customHeight="1" x14ac:dyDescent="0.3">
      <c r="D33" s="155" t="s">
        <v>46</v>
      </c>
      <c r="E33" s="155"/>
      <c r="F33" s="155" t="s">
        <v>72</v>
      </c>
      <c r="G33" s="314"/>
      <c r="I33" s="200" t="s">
        <v>91</v>
      </c>
      <c r="J33" s="158"/>
    </row>
    <row r="34" spans="4:10" ht="16.149999999999999" customHeight="1" x14ac:dyDescent="0.3">
      <c r="D34" s="187" t="str">
        <f>CONCATENATE("Total for ",D32)</f>
        <v>Total for Printing Tests</v>
      </c>
      <c r="E34" s="187"/>
      <c r="F34" s="188"/>
      <c r="G34" s="232">
        <f>G33</f>
        <v>0</v>
      </c>
      <c r="H34" s="232">
        <f>IF($H$24&gt;0,$H$24,$G$24)*G34*(IF($H$29&gt;0,$H$29,$G$29))</f>
        <v>0</v>
      </c>
      <c r="I34" s="188"/>
      <c r="J34" s="189"/>
    </row>
    <row r="35" spans="4:10" ht="16.149999999999999" customHeight="1" x14ac:dyDescent="0.3">
      <c r="D35" s="208"/>
      <c r="E35" s="208"/>
      <c r="F35" s="155"/>
      <c r="G35" s="333"/>
      <c r="H35" s="333"/>
      <c r="I35" s="155"/>
      <c r="J35" s="158"/>
    </row>
    <row r="36" spans="4:10" ht="16.149999999999999" customHeight="1" x14ac:dyDescent="0.3">
      <c r="D36" s="155"/>
      <c r="E36" s="155"/>
      <c r="F36" s="155"/>
      <c r="G36" s="155"/>
      <c r="I36" s="155"/>
      <c r="J36" s="155"/>
    </row>
    <row r="37" spans="4:10" ht="16.149999999999999" customHeight="1" x14ac:dyDescent="0.3">
      <c r="D37" s="209" t="s">
        <v>45</v>
      </c>
      <c r="E37" s="209"/>
      <c r="F37" s="210"/>
      <c r="G37" s="210"/>
      <c r="H37" s="195"/>
      <c r="I37" s="210"/>
      <c r="J37" s="189"/>
    </row>
    <row r="38" spans="4:10" ht="16.149999999999999" customHeight="1" x14ac:dyDescent="0.3">
      <c r="D38" s="155" t="s">
        <v>48</v>
      </c>
      <c r="E38" s="155"/>
      <c r="F38" s="155" t="s">
        <v>72</v>
      </c>
      <c r="G38" s="314"/>
      <c r="I38" s="200" t="s">
        <v>91</v>
      </c>
      <c r="J38" s="212"/>
    </row>
    <row r="39" spans="4:10" ht="16.149999999999999" customHeight="1" x14ac:dyDescent="0.3">
      <c r="D39" s="194" t="s">
        <v>49</v>
      </c>
      <c r="E39" s="194"/>
      <c r="F39" s="155" t="s">
        <v>72</v>
      </c>
      <c r="G39" s="334"/>
      <c r="I39" s="200" t="s">
        <v>91</v>
      </c>
      <c r="J39" s="212"/>
    </row>
    <row r="40" spans="4:10" ht="16.149999999999999" customHeight="1" x14ac:dyDescent="0.3">
      <c r="D40" s="187" t="str">
        <f>CONCATENATE("Total for ",D37)</f>
        <v>Total for Distributing and Collecting Tests</v>
      </c>
      <c r="E40" s="187"/>
      <c r="F40" s="188"/>
      <c r="G40" s="229">
        <f>SUM(G38:G39)</f>
        <v>0</v>
      </c>
      <c r="H40" s="229">
        <f>IF($H$24&gt;0,$H$24,$G$24)*G40*(IF($H$29&gt;0,$H$29,$G$29))</f>
        <v>0</v>
      </c>
      <c r="I40" s="195"/>
      <c r="J40" s="188"/>
    </row>
    <row r="41" spans="4:10" ht="16.149999999999999" customHeight="1" x14ac:dyDescent="0.3">
      <c r="D41" s="208"/>
      <c r="E41" s="208"/>
      <c r="F41" s="155"/>
      <c r="G41" s="205"/>
      <c r="H41" s="205"/>
      <c r="J41" s="155"/>
    </row>
    <row r="42" spans="4:10" ht="16.149999999999999" customHeight="1" x14ac:dyDescent="0.3">
      <c r="D42" s="204"/>
      <c r="E42" s="194"/>
      <c r="F42" s="286"/>
      <c r="G42" s="286"/>
      <c r="H42" s="191"/>
      <c r="I42" s="317"/>
      <c r="J42" s="194"/>
    </row>
    <row r="43" spans="4:10" ht="16.899999999999999" customHeight="1" x14ac:dyDescent="0.3">
      <c r="D43" s="292" t="s">
        <v>32</v>
      </c>
      <c r="E43" s="195"/>
      <c r="F43" s="195"/>
      <c r="G43" s="195"/>
      <c r="H43" s="195"/>
      <c r="I43" s="195"/>
      <c r="J43" s="195"/>
    </row>
    <row r="44" spans="4:10" ht="16.899999999999999" customHeight="1" x14ac:dyDescent="0.3">
      <c r="D44" s="155" t="s">
        <v>159</v>
      </c>
      <c r="F44" s="288" t="s">
        <v>37</v>
      </c>
      <c r="G44" s="282"/>
      <c r="H44" s="293">
        <f>G44*($G$25*G26)</f>
        <v>0</v>
      </c>
      <c r="I44" s="200" t="s">
        <v>91</v>
      </c>
    </row>
    <row r="45" spans="4:10" ht="16.899999999999999" customHeight="1" x14ac:dyDescent="0.25">
      <c r="D45" s="155" t="s">
        <v>160</v>
      </c>
      <c r="F45" s="289" t="s">
        <v>37</v>
      </c>
      <c r="G45" s="284"/>
      <c r="H45" s="293">
        <f>G45*($G$25*G27)</f>
        <v>0</v>
      </c>
      <c r="I45" s="200" t="s">
        <v>91</v>
      </c>
    </row>
    <row r="46" spans="4:10" ht="16.899999999999999" customHeight="1" x14ac:dyDescent="0.25">
      <c r="D46" s="155" t="s">
        <v>161</v>
      </c>
      <c r="F46" s="289" t="s">
        <v>37</v>
      </c>
      <c r="G46" s="284"/>
      <c r="H46" s="293">
        <f>G46*($G$25*G28)</f>
        <v>0</v>
      </c>
      <c r="I46" s="200" t="s">
        <v>91</v>
      </c>
    </row>
    <row r="47" spans="4:10" ht="16.899999999999999" customHeight="1" x14ac:dyDescent="0.25">
      <c r="D47" s="187" t="str">
        <f>CONCATENATE("Total for ",D43)</f>
        <v>Total for Corrective Actions and Follow-up</v>
      </c>
      <c r="E47" s="195"/>
      <c r="F47" s="195"/>
      <c r="G47" s="229">
        <f>SUM(G44:G46)</f>
        <v>0</v>
      </c>
      <c r="H47" s="229">
        <f>SUM(H44:H46)*(IF($H$29&gt;0,$H$29,$G$29))</f>
        <v>0</v>
      </c>
      <c r="I47" s="197"/>
      <c r="J47" s="195"/>
    </row>
    <row r="48" spans="4:10" ht="16.899999999999999" customHeight="1" x14ac:dyDescent="0.25">
      <c r="D48" s="204"/>
      <c r="E48" s="191"/>
      <c r="F48" s="191"/>
      <c r="G48" s="286"/>
      <c r="H48" s="286"/>
      <c r="I48" s="193"/>
      <c r="J48" s="191"/>
    </row>
    <row r="49" spans="4:10" ht="16.149999999999999" customHeight="1" x14ac:dyDescent="0.25">
      <c r="D49" s="204"/>
      <c r="E49" s="194"/>
      <c r="F49" s="286"/>
      <c r="G49" s="286"/>
      <c r="H49" s="191"/>
      <c r="I49" s="317"/>
      <c r="J49" s="194"/>
    </row>
    <row r="50" spans="4:10" ht="16.899999999999999" customHeight="1" x14ac:dyDescent="0.25">
      <c r="D50" s="209" t="s">
        <v>10</v>
      </c>
      <c r="E50" s="210"/>
      <c r="F50" s="210"/>
      <c r="G50" s="210"/>
      <c r="H50" s="210"/>
      <c r="I50" s="189"/>
      <c r="J50" s="189"/>
    </row>
    <row r="51" spans="4:10" ht="16.149999999999999" customHeight="1" x14ac:dyDescent="0.25">
      <c r="D51" s="155" t="s">
        <v>116</v>
      </c>
      <c r="E51" s="155"/>
      <c r="G51" s="211"/>
      <c r="H51" s="157"/>
      <c r="I51" s="212"/>
    </row>
    <row r="52" spans="4:10" x14ac:dyDescent="0.25">
      <c r="D52" s="155"/>
      <c r="E52" s="155"/>
      <c r="F52" s="213"/>
      <c r="G52" s="212"/>
      <c r="H52" s="212"/>
      <c r="I52" s="212"/>
    </row>
    <row r="53" spans="4:10" ht="30" customHeight="1" x14ac:dyDescent="0.25">
      <c r="D53" s="214" t="s">
        <v>54</v>
      </c>
      <c r="E53" s="214" t="s">
        <v>3</v>
      </c>
      <c r="F53" s="214" t="s">
        <v>117</v>
      </c>
      <c r="G53" s="214" t="s">
        <v>58</v>
      </c>
      <c r="H53" s="214" t="s">
        <v>4</v>
      </c>
      <c r="I53" s="155"/>
    </row>
    <row r="54" spans="4:10" ht="16.149999999999999" customHeight="1" x14ac:dyDescent="0.25">
      <c r="D54" s="215" t="s">
        <v>106</v>
      </c>
      <c r="E54" s="216"/>
      <c r="F54" s="217"/>
      <c r="G54" s="217"/>
      <c r="H54" s="230" t="e">
        <f>E54/(F54*G54*60)</f>
        <v>#DIV/0!</v>
      </c>
      <c r="I54" s="218" t="s">
        <v>91</v>
      </c>
    </row>
    <row r="55" spans="4:10" ht="16.149999999999999" customHeight="1" x14ac:dyDescent="0.25">
      <c r="D55" s="215" t="s">
        <v>11</v>
      </c>
      <c r="E55" s="216"/>
      <c r="F55" s="217"/>
      <c r="G55" s="217"/>
      <c r="H55" s="230" t="e">
        <f t="shared" ref="H55:H56" si="0">E55/(F55*G55*60)</f>
        <v>#DIV/0!</v>
      </c>
      <c r="I55" s="218" t="s">
        <v>91</v>
      </c>
    </row>
    <row r="56" spans="4:10" ht="16.149999999999999" customHeight="1" x14ac:dyDescent="0.25">
      <c r="D56" s="215" t="s">
        <v>12</v>
      </c>
      <c r="E56" s="216"/>
      <c r="F56" s="217"/>
      <c r="G56" s="217"/>
      <c r="H56" s="230" t="e">
        <f t="shared" si="0"/>
        <v>#DIV/0!</v>
      </c>
      <c r="I56" s="218" t="s">
        <v>91</v>
      </c>
    </row>
    <row r="57" spans="4:10" ht="16.149999999999999" customHeight="1" x14ac:dyDescent="0.25">
      <c r="D57" s="215" t="s">
        <v>9</v>
      </c>
      <c r="E57" s="216"/>
      <c r="F57" s="217"/>
      <c r="G57" s="217"/>
      <c r="H57" s="230" t="e">
        <f>E57/(F57*G57*60)</f>
        <v>#DIV/0!</v>
      </c>
      <c r="I57" s="218" t="s">
        <v>91</v>
      </c>
    </row>
    <row r="58" spans="4:10" ht="16.149999999999999" customHeight="1" x14ac:dyDescent="0.25">
      <c r="D58" s="215" t="s">
        <v>8</v>
      </c>
      <c r="E58" s="216"/>
      <c r="F58" s="217"/>
      <c r="G58" s="217"/>
      <c r="H58" s="230" t="e">
        <f>E58/(F58*G58*60)</f>
        <v>#DIV/0!</v>
      </c>
      <c r="I58" s="218" t="s">
        <v>91</v>
      </c>
    </row>
    <row r="59" spans="4:10" ht="16.149999999999999" customHeight="1" x14ac:dyDescent="0.25">
      <c r="D59" s="155"/>
      <c r="E59" s="155"/>
      <c r="F59" s="155"/>
      <c r="G59" s="155"/>
      <c r="H59" s="155"/>
      <c r="I59" s="158"/>
    </row>
    <row r="60" spans="4:10" ht="30" customHeight="1" x14ac:dyDescent="0.25">
      <c r="D60" s="214" t="s">
        <v>55</v>
      </c>
      <c r="E60" s="214" t="s">
        <v>1</v>
      </c>
      <c r="F60" s="214" t="s">
        <v>2</v>
      </c>
      <c r="G60" s="214" t="s">
        <v>71</v>
      </c>
      <c r="H60" s="214" t="s">
        <v>19</v>
      </c>
      <c r="I60" s="158"/>
    </row>
    <row r="61" spans="4:10" ht="16.149999999999999" customHeight="1" x14ac:dyDescent="0.25">
      <c r="D61" s="215" t="s">
        <v>177</v>
      </c>
      <c r="E61" s="219"/>
      <c r="F61" s="217"/>
      <c r="G61" s="318">
        <f>IF($H$24&gt;0,$H$24,$G$24)</f>
        <v>0</v>
      </c>
      <c r="H61" s="231" t="e">
        <f>(F61)*VLOOKUP(E61,$D$54:$H$58,5,FALSE)</f>
        <v>#N/A</v>
      </c>
      <c r="I61" s="218" t="s">
        <v>91</v>
      </c>
    </row>
    <row r="62" spans="4:10" ht="16.149999999999999" customHeight="1" x14ac:dyDescent="0.25">
      <c r="D62" s="215" t="s">
        <v>178</v>
      </c>
      <c r="E62" s="219"/>
      <c r="F62" s="217"/>
      <c r="G62" s="318">
        <f>IF($H$24&gt;0,$H$24,$G$24)</f>
        <v>0</v>
      </c>
      <c r="H62" s="231" t="e">
        <f>(F62)*VLOOKUP(E62,$D$54:$H$58,5,FALSE)</f>
        <v>#N/A</v>
      </c>
      <c r="I62" s="218" t="s">
        <v>91</v>
      </c>
    </row>
    <row r="63" spans="4:10" ht="16.149999999999999" customHeight="1" x14ac:dyDescent="0.25">
      <c r="D63" s="294" t="s">
        <v>5</v>
      </c>
      <c r="E63" s="220"/>
      <c r="F63" s="155"/>
      <c r="G63" s="155"/>
      <c r="H63" s="231" t="e">
        <f>SUMPRODUCT(G61:G62,H61:H62)</f>
        <v>#N/A</v>
      </c>
      <c r="I63" s="155"/>
    </row>
    <row r="64" spans="4:10" ht="16.149999999999999" customHeight="1" x14ac:dyDescent="0.25">
      <c r="D64" s="294" t="s">
        <v>6</v>
      </c>
      <c r="E64" s="155"/>
      <c r="F64" s="155"/>
      <c r="G64" s="155"/>
      <c r="H64" s="231" t="e">
        <f>H63*G51</f>
        <v>#N/A</v>
      </c>
      <c r="I64" s="155"/>
    </row>
    <row r="65" spans="4:10" ht="16.149999999999999" customHeight="1" x14ac:dyDescent="0.25">
      <c r="D65" s="221" t="str">
        <f>CONCATENATE("Total for ",D50)</f>
        <v>Total for Facility /Laboratory Personnel</v>
      </c>
      <c r="E65" s="188"/>
      <c r="F65" s="222"/>
      <c r="G65" s="223"/>
      <c r="H65" s="232" t="e">
        <f>SUM(H63:H64)</f>
        <v>#N/A</v>
      </c>
      <c r="I65" s="195"/>
      <c r="J65" s="195"/>
    </row>
    <row r="66" spans="4:10" ht="16.149999999999999" customHeight="1" x14ac:dyDescent="0.25"/>
    <row r="67" spans="4:10" ht="16.149999999999999" customHeight="1" x14ac:dyDescent="0.25"/>
    <row r="68" spans="4:10" ht="16.149999999999999" customHeight="1" x14ac:dyDescent="0.25">
      <c r="D68" s="224" t="s">
        <v>7</v>
      </c>
      <c r="E68" s="225"/>
      <c r="F68" s="226"/>
      <c r="G68" s="226"/>
      <c r="H68" s="226"/>
      <c r="I68" s="226"/>
    </row>
    <row r="69" spans="4:10" ht="16.149999999999999" customHeight="1" x14ac:dyDescent="0.25">
      <c r="D69" s="356" t="s">
        <v>100</v>
      </c>
      <c r="E69" s="357"/>
      <c r="F69" s="357"/>
      <c r="G69" s="357"/>
      <c r="H69" s="357"/>
      <c r="I69" s="357"/>
      <c r="J69" s="358"/>
    </row>
    <row r="70" spans="4:10" ht="16.149999999999999" customHeight="1" x14ac:dyDescent="0.25">
      <c r="D70" s="359"/>
      <c r="E70" s="360"/>
      <c r="F70" s="360"/>
      <c r="G70" s="360"/>
      <c r="H70" s="360"/>
      <c r="I70" s="360"/>
      <c r="J70" s="361"/>
    </row>
    <row r="71" spans="4:10" ht="16.149999999999999" customHeight="1" x14ac:dyDescent="0.25">
      <c r="D71" s="359"/>
      <c r="E71" s="360"/>
      <c r="F71" s="360"/>
      <c r="G71" s="360"/>
      <c r="H71" s="360"/>
      <c r="I71" s="360"/>
      <c r="J71" s="361"/>
    </row>
    <row r="72" spans="4:10" ht="16.149999999999999" customHeight="1" x14ac:dyDescent="0.25">
      <c r="D72" s="362"/>
      <c r="E72" s="363"/>
      <c r="F72" s="363"/>
      <c r="G72" s="363"/>
      <c r="H72" s="363"/>
      <c r="I72" s="363"/>
      <c r="J72" s="364"/>
    </row>
    <row r="73" spans="4:10" ht="16.149999999999999" customHeight="1" x14ac:dyDescent="0.25"/>
    <row r="74" spans="4:10" ht="16.149999999999999" customHeight="1" x14ac:dyDescent="0.25"/>
    <row r="75" spans="4:10" ht="16.149999999999999" customHeight="1" x14ac:dyDescent="0.25"/>
    <row r="76" spans="4:10" ht="16.149999999999999" customHeight="1" x14ac:dyDescent="0.25"/>
    <row r="77" spans="4:10" ht="16.149999999999999" customHeight="1" x14ac:dyDescent="0.25"/>
    <row r="78" spans="4:10" ht="16.149999999999999" customHeight="1" x14ac:dyDescent="0.25"/>
    <row r="79" spans="4:10" ht="16.149999999999999" customHeight="1" x14ac:dyDescent="0.25"/>
    <row r="80" spans="4:10" ht="16.149999999999999" customHeight="1" x14ac:dyDescent="0.25"/>
    <row r="81" ht="16.149999999999999" customHeight="1" x14ac:dyDescent="0.25"/>
    <row r="82" ht="16.149999999999999" customHeight="1" x14ac:dyDescent="0.25"/>
    <row r="83" ht="16.149999999999999" customHeight="1" x14ac:dyDescent="0.25"/>
    <row r="84" ht="16.149999999999999" customHeight="1" x14ac:dyDescent="0.25"/>
    <row r="85" ht="16.149999999999999" customHeight="1" x14ac:dyDescent="0.25"/>
    <row r="86" ht="16.149999999999999" customHeight="1" x14ac:dyDescent="0.25"/>
    <row r="87" ht="16.149999999999999" customHeight="1" x14ac:dyDescent="0.25"/>
    <row r="88" ht="16.149999999999999" customHeight="1" x14ac:dyDescent="0.25"/>
    <row r="89" ht="16.149999999999999" customHeight="1" x14ac:dyDescent="0.25"/>
    <row r="90" ht="16.149999999999999" customHeight="1" x14ac:dyDescent="0.25"/>
    <row r="91" ht="16.149999999999999" customHeight="1" x14ac:dyDescent="0.25"/>
    <row r="92" ht="16.149999999999999" customHeight="1" x14ac:dyDescent="0.25"/>
    <row r="93" ht="16.149999999999999" customHeight="1" x14ac:dyDescent="0.25"/>
    <row r="94" ht="16.149999999999999" customHeight="1" x14ac:dyDescent="0.25"/>
    <row r="95" ht="16.149999999999999" customHeight="1" x14ac:dyDescent="0.25"/>
    <row r="96" ht="16.149999999999999" customHeight="1" x14ac:dyDescent="0.25"/>
    <row r="97" ht="16.149999999999999" customHeight="1" x14ac:dyDescent="0.25"/>
    <row r="98" ht="16.149999999999999" customHeight="1" x14ac:dyDescent="0.25"/>
    <row r="99" ht="16.149999999999999" customHeight="1" x14ac:dyDescent="0.25"/>
    <row r="100" ht="16.149999999999999" customHeight="1" x14ac:dyDescent="0.25"/>
    <row r="101" ht="16.149999999999999" customHeight="1" x14ac:dyDescent="0.25"/>
    <row r="102" ht="16.149999999999999" customHeight="1" x14ac:dyDescent="0.25"/>
    <row r="103" ht="16.149999999999999" customHeight="1" x14ac:dyDescent="0.25"/>
    <row r="104" ht="16.149999999999999" customHeight="1" x14ac:dyDescent="0.25"/>
    <row r="105" ht="16.149999999999999" customHeight="1" x14ac:dyDescent="0.25"/>
    <row r="106" ht="16.149999999999999" customHeight="1" x14ac:dyDescent="0.25"/>
    <row r="107" ht="16.149999999999999" customHeight="1" x14ac:dyDescent="0.25"/>
    <row r="108" ht="16.149999999999999" customHeight="1" x14ac:dyDescent="0.25"/>
    <row r="109" ht="16.149999999999999" customHeight="1" x14ac:dyDescent="0.25"/>
    <row r="110" ht="16.149999999999999" customHeight="1" x14ac:dyDescent="0.25"/>
    <row r="111" ht="16.149999999999999" customHeight="1" x14ac:dyDescent="0.25"/>
    <row r="112" ht="16.149999999999999" customHeight="1" x14ac:dyDescent="0.25"/>
    <row r="113" ht="16.149999999999999" customHeight="1" x14ac:dyDescent="0.25"/>
  </sheetData>
  <sheetProtection password="A390" sheet="1" objects="1" scenarios="1"/>
  <customSheetViews>
    <customSheetView guid="{AEAAB4E0-F7A9-4530-BA14-F3648AEF516C}" scale="70" showGridLines="0">
      <pageMargins left="0.7" right="0.7" top="0.75" bottom="0.75" header="0.3" footer="0.3"/>
      <pageSetup orientation="portrait" horizontalDpi="4294967292" verticalDpi="4294967292"/>
    </customSheetView>
    <customSheetView guid="{352F646D-DAA5-2C4E-AB2D-1B6F0163FCA7}" scale="70" showGridLines="0">
      <pageMargins left="0.7" right="0.7" top="0.75" bottom="0.75" header="0.3" footer="0.3"/>
      <pageSetup orientation="portrait" horizontalDpi="4294967292" verticalDpi="4294967292"/>
    </customSheetView>
  </customSheetViews>
  <mergeCells count="2">
    <mergeCell ref="D15:J19"/>
    <mergeCell ref="D69:J72"/>
  </mergeCells>
  <conditionalFormatting sqref="G21">
    <cfRule type="containsText" dxfId="5" priority="3" operator="containsText" text="EQA PT Panels, Connectivity">
      <formula>NOT(ISERROR(SEARCH("EQA PT Panels, Connectivity",G21)))</formula>
    </cfRule>
  </conditionalFormatting>
  <conditionalFormatting sqref="G24:G25">
    <cfRule type="expression" dxfId="4" priority="2">
      <formula>H24&lt;&gt;0</formula>
    </cfRule>
  </conditionalFormatting>
  <conditionalFormatting sqref="G29">
    <cfRule type="expression" dxfId="3" priority="1">
      <formula>H29&lt;&gt;0</formula>
    </cfRule>
  </conditionalFormatting>
  <dataValidations count="1">
    <dataValidation type="list" allowBlank="1" showInputMessage="1" showErrorMessage="1" sqref="E61:E62">
      <formula1>$D$58:$D$62</formula1>
    </dataValidation>
  </dataValidations>
  <pageMargins left="0.75" right="0.75" top="1" bottom="1" header="0.5" footer="0.5"/>
  <pageSetup orientation="portrait" horizontalDpi="4294967292" verticalDpi="4294967292"/>
  <ignoredErrors>
    <ignoredError sqref="F7:F8" evalError="1"/>
  </ignoredErrors>
  <drawing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tint="0.79998168889431442"/>
  </sheetPr>
  <dimension ref="C1:N116"/>
  <sheetViews>
    <sheetView showGridLines="0" zoomScale="70" zoomScaleNormal="70" workbookViewId="0">
      <selection activeCell="G7" sqref="G7"/>
    </sheetView>
  </sheetViews>
  <sheetFormatPr defaultColWidth="8.7109375" defaultRowHeight="15" x14ac:dyDescent="0.25"/>
  <cols>
    <col min="1" max="1" width="3.42578125" style="151" customWidth="1"/>
    <col min="2" max="2" width="3.7109375" style="151" customWidth="1"/>
    <col min="3" max="3" width="3.42578125" style="151" customWidth="1"/>
    <col min="4" max="4" width="63.7109375" style="151" customWidth="1"/>
    <col min="5" max="5" width="32.7109375" style="151" bestFit="1" customWidth="1"/>
    <col min="6" max="10" width="17.7109375" style="151" customWidth="1"/>
    <col min="11" max="16384" width="8.7109375" style="151"/>
  </cols>
  <sheetData>
    <row r="1" spans="3:14" ht="16.149999999999999" customHeight="1" x14ac:dyDescent="0.3"/>
    <row r="2" spans="3:14" ht="16.149999999999999" customHeight="1" x14ac:dyDescent="0.3"/>
    <row r="3" spans="3:14" s="155" customFormat="1" ht="16.149999999999999" customHeight="1" x14ac:dyDescent="0.3">
      <c r="C3" s="152" t="s">
        <v>134</v>
      </c>
      <c r="D3" s="153"/>
      <c r="E3" s="154"/>
      <c r="F3" s="154"/>
      <c r="G3" s="154"/>
      <c r="H3" s="154"/>
      <c r="I3" s="154"/>
      <c r="J3" s="154"/>
    </row>
    <row r="4" spans="3:14" s="155" customFormat="1" ht="16.149999999999999" customHeight="1" x14ac:dyDescent="0.3">
      <c r="C4" s="156"/>
      <c r="D4" s="157"/>
      <c r="E4" s="158"/>
      <c r="F4" s="158"/>
      <c r="G4" s="158"/>
      <c r="H4" s="158"/>
      <c r="I4" s="158"/>
      <c r="J4" s="158"/>
    </row>
    <row r="5" spans="3:14" s="155" customFormat="1" ht="16.149999999999999" customHeight="1" x14ac:dyDescent="0.3">
      <c r="D5" s="159" t="s">
        <v>119</v>
      </c>
      <c r="E5" s="160"/>
      <c r="F5" s="160"/>
      <c r="G5" s="160"/>
      <c r="H5" s="160"/>
    </row>
    <row r="6" spans="3:14" s="155" customFormat="1" ht="16.149999999999999" customHeight="1" x14ac:dyDescent="0.3">
      <c r="D6" s="161" t="s">
        <v>118</v>
      </c>
      <c r="E6" s="162" t="s">
        <v>111</v>
      </c>
      <c r="F6" s="163" t="s">
        <v>112</v>
      </c>
      <c r="G6" s="160"/>
      <c r="H6" s="160"/>
    </row>
    <row r="7" spans="3:14" s="155" customFormat="1" ht="16.149999999999999" customHeight="1" x14ac:dyDescent="0.3">
      <c r="C7" s="164">
        <v>1</v>
      </c>
      <c r="D7" s="234" t="str">
        <f>D36</f>
        <v>Total for Development of e-module</v>
      </c>
      <c r="E7" s="235">
        <f>H36</f>
        <v>0</v>
      </c>
      <c r="F7" s="300" t="e">
        <f>E7/$E$10</f>
        <v>#N/A</v>
      </c>
      <c r="G7" s="160"/>
      <c r="H7" s="160"/>
    </row>
    <row r="8" spans="3:14" s="155" customFormat="1" ht="16.149999999999999" customHeight="1" x14ac:dyDescent="0.3">
      <c r="C8" s="168">
        <v>2</v>
      </c>
      <c r="D8" s="165" t="str">
        <f>D41</f>
        <v>Total for Licensing Fees</v>
      </c>
      <c r="E8" s="272">
        <f>H41</f>
        <v>0</v>
      </c>
      <c r="F8" s="301" t="e">
        <f>E8/$E$10</f>
        <v>#N/A</v>
      </c>
      <c r="G8" s="160"/>
      <c r="H8" s="160"/>
      <c r="J8" s="213"/>
    </row>
    <row r="9" spans="3:14" s="155" customFormat="1" ht="16.149999999999999" customHeight="1" x14ac:dyDescent="0.3">
      <c r="C9" s="172">
        <v>3</v>
      </c>
      <c r="D9" s="234" t="str">
        <f>D51</f>
        <v>Facility /Laboratory Personnel</v>
      </c>
      <c r="E9" s="235" t="e">
        <f>H66</f>
        <v>#N/A</v>
      </c>
      <c r="F9" s="300" t="e">
        <f>E9/$E$10</f>
        <v>#N/A</v>
      </c>
    </row>
    <row r="10" spans="3:14" s="155" customFormat="1" ht="16.149999999999999" customHeight="1" x14ac:dyDescent="0.3">
      <c r="D10" s="302" t="s">
        <v>0</v>
      </c>
      <c r="E10" s="303" t="e">
        <f>SUM(E7:E9)</f>
        <v>#N/A</v>
      </c>
      <c r="F10" s="304" t="e">
        <f>SUM(F7:F9)</f>
        <v>#N/A</v>
      </c>
    </row>
    <row r="11" spans="3:14" s="155" customFormat="1" ht="16.149999999999999" customHeight="1" x14ac:dyDescent="0.3">
      <c r="D11" s="160"/>
      <c r="E11" s="160"/>
      <c r="F11" s="160"/>
    </row>
    <row r="12" spans="3:14" s="155" customFormat="1" ht="16.149999999999999" customHeight="1" x14ac:dyDescent="0.3">
      <c r="D12" s="160"/>
      <c r="E12" s="160"/>
      <c r="F12" s="160"/>
    </row>
    <row r="13" spans="3:14" s="155" customFormat="1" ht="16.149999999999999" customHeight="1" x14ac:dyDescent="0.3">
      <c r="D13" s="160"/>
      <c r="E13" s="160"/>
      <c r="F13" s="160"/>
    </row>
    <row r="14" spans="3:14" s="155" customFormat="1" ht="16.149999999999999" customHeight="1" x14ac:dyDescent="0.3">
      <c r="D14" s="160"/>
      <c r="E14" s="160"/>
      <c r="F14" s="160"/>
    </row>
    <row r="15" spans="3:14" s="155" customFormat="1" ht="16.149999999999999" customHeight="1" x14ac:dyDescent="0.3">
      <c r="D15" s="179" t="s">
        <v>21</v>
      </c>
    </row>
    <row r="16" spans="3:14" s="155" customFormat="1" ht="16.149999999999999" customHeight="1" x14ac:dyDescent="0.25">
      <c r="D16" s="356" t="s">
        <v>101</v>
      </c>
      <c r="E16" s="357"/>
      <c r="F16" s="357"/>
      <c r="G16" s="357"/>
      <c r="H16" s="357"/>
      <c r="I16" s="357"/>
      <c r="J16" s="358"/>
      <c r="K16" s="160"/>
      <c r="L16" s="160"/>
      <c r="M16" s="160"/>
      <c r="N16" s="160"/>
    </row>
    <row r="17" spans="3:14" s="155" customFormat="1" ht="16.149999999999999" customHeight="1" x14ac:dyDescent="0.25">
      <c r="D17" s="359"/>
      <c r="E17" s="360"/>
      <c r="F17" s="360"/>
      <c r="G17" s="360"/>
      <c r="H17" s="360"/>
      <c r="I17" s="360"/>
      <c r="J17" s="361"/>
      <c r="K17" s="160"/>
      <c r="L17" s="160"/>
      <c r="M17" s="160"/>
      <c r="N17" s="160"/>
    </row>
    <row r="18" spans="3:14" s="155" customFormat="1" ht="16.149999999999999" customHeight="1" x14ac:dyDescent="0.25">
      <c r="D18" s="359"/>
      <c r="E18" s="360"/>
      <c r="F18" s="360"/>
      <c r="G18" s="360"/>
      <c r="H18" s="360"/>
      <c r="I18" s="360"/>
      <c r="J18" s="361"/>
      <c r="K18" s="160"/>
      <c r="L18" s="160"/>
      <c r="M18" s="160"/>
      <c r="N18" s="160"/>
    </row>
    <row r="19" spans="3:14" s="155" customFormat="1" ht="16.149999999999999" customHeight="1" x14ac:dyDescent="0.25">
      <c r="D19" s="359"/>
      <c r="E19" s="360"/>
      <c r="F19" s="360"/>
      <c r="G19" s="360"/>
      <c r="H19" s="360"/>
      <c r="I19" s="360"/>
      <c r="J19" s="361"/>
      <c r="K19" s="160"/>
      <c r="L19" s="160"/>
      <c r="M19" s="160"/>
      <c r="N19" s="160"/>
    </row>
    <row r="20" spans="3:14" s="155" customFormat="1" ht="16.149999999999999" customHeight="1" x14ac:dyDescent="0.25">
      <c r="D20" s="362"/>
      <c r="E20" s="363"/>
      <c r="F20" s="363"/>
      <c r="G20" s="363"/>
      <c r="H20" s="363"/>
      <c r="I20" s="363"/>
      <c r="J20" s="364"/>
      <c r="K20" s="160"/>
      <c r="L20" s="160"/>
      <c r="M20" s="160"/>
      <c r="N20" s="160"/>
    </row>
    <row r="21" spans="3:14" ht="16.149999999999999" customHeight="1" x14ac:dyDescent="0.3"/>
    <row r="22" spans="3:14" ht="16.149999999999999" customHeight="1" thickBot="1" x14ac:dyDescent="0.35">
      <c r="D22" s="180" t="str">
        <f>C3</f>
        <v>Model 7: e-modules</v>
      </c>
      <c r="E22" s="181"/>
      <c r="F22" s="181"/>
      <c r="G22" s="181"/>
      <c r="H22" s="182"/>
      <c r="I22" s="182"/>
      <c r="J22" s="182"/>
    </row>
    <row r="23" spans="3:14" ht="16.149999999999999" customHeight="1" thickTop="1" x14ac:dyDescent="0.3">
      <c r="D23" s="324"/>
      <c r="E23" s="204"/>
      <c r="F23" s="194"/>
      <c r="G23" s="194"/>
      <c r="H23" s="205"/>
    </row>
    <row r="24" spans="3:14" ht="16.149999999999999" customHeight="1" x14ac:dyDescent="0.3">
      <c r="C24" s="186"/>
      <c r="D24" s="306" t="s">
        <v>56</v>
      </c>
      <c r="E24" s="187"/>
      <c r="F24" s="188"/>
      <c r="G24" s="188"/>
      <c r="H24" s="307"/>
      <c r="I24" s="195"/>
      <c r="J24" s="195"/>
    </row>
    <row r="25" spans="3:14" ht="16.149999999999999" customHeight="1" x14ac:dyDescent="0.3">
      <c r="D25" s="184" t="s">
        <v>47</v>
      </c>
      <c r="E25" s="184"/>
      <c r="F25" s="204"/>
      <c r="G25" s="338">
        <f>Summary!F39</f>
        <v>0</v>
      </c>
      <c r="H25" s="336"/>
      <c r="I25" s="298" t="s">
        <v>91</v>
      </c>
    </row>
    <row r="26" spans="3:14" ht="16.149999999999999" customHeight="1" x14ac:dyDescent="0.3">
      <c r="D26" s="184" t="s">
        <v>34</v>
      </c>
      <c r="E26" s="184"/>
      <c r="F26" s="204"/>
      <c r="G26" s="339">
        <f>Summary!F37</f>
        <v>0</v>
      </c>
      <c r="H26" s="309"/>
      <c r="I26" s="193" t="s">
        <v>91</v>
      </c>
    </row>
    <row r="27" spans="3:14" ht="16.899999999999999" customHeight="1" x14ac:dyDescent="0.3">
      <c r="D27" s="240" t="s">
        <v>65</v>
      </c>
      <c r="G27" s="310"/>
      <c r="H27" s="158"/>
      <c r="I27" s="193" t="s">
        <v>91</v>
      </c>
      <c r="J27" s="155"/>
      <c r="K27" s="185"/>
      <c r="L27" s="185"/>
      <c r="M27" s="185"/>
    </row>
    <row r="28" spans="3:14" ht="16.899999999999999" customHeight="1" x14ac:dyDescent="0.3">
      <c r="D28" s="155" t="s">
        <v>64</v>
      </c>
      <c r="G28" s="277"/>
      <c r="H28" s="158"/>
      <c r="I28" s="193" t="s">
        <v>91</v>
      </c>
      <c r="J28" s="155"/>
      <c r="K28" s="185"/>
      <c r="L28" s="185"/>
      <c r="M28" s="185"/>
    </row>
    <row r="29" spans="3:14" ht="16.899999999999999" customHeight="1" x14ac:dyDescent="0.3">
      <c r="D29" s="155" t="s">
        <v>66</v>
      </c>
      <c r="G29" s="277"/>
      <c r="H29" s="158"/>
      <c r="I29" s="193" t="s">
        <v>91</v>
      </c>
      <c r="J29" s="155"/>
      <c r="K29" s="185"/>
      <c r="L29" s="185"/>
      <c r="M29" s="185"/>
    </row>
    <row r="30" spans="3:14" ht="16.149999999999999" customHeight="1" x14ac:dyDescent="0.3">
      <c r="D30" s="331" t="s">
        <v>186</v>
      </c>
      <c r="E30" s="331"/>
      <c r="F30" s="245" t="s">
        <v>103</v>
      </c>
      <c r="G30" s="340">
        <f>Summary!F38</f>
        <v>0</v>
      </c>
      <c r="H30" s="279"/>
      <c r="I30" s="197" t="s">
        <v>91</v>
      </c>
      <c r="J30" s="195"/>
    </row>
    <row r="31" spans="3:14" ht="16.149999999999999" customHeight="1" x14ac:dyDescent="0.3">
      <c r="D31" s="190"/>
      <c r="E31" s="190"/>
      <c r="F31" s="194"/>
      <c r="G31" s="337"/>
      <c r="H31" s="198" t="s">
        <v>102</v>
      </c>
      <c r="I31" s="313"/>
      <c r="J31" s="191"/>
    </row>
    <row r="32" spans="3:14" ht="16.149999999999999" customHeight="1" x14ac:dyDescent="0.3"/>
    <row r="33" spans="4:10" ht="16.149999999999999" customHeight="1" x14ac:dyDescent="0.3">
      <c r="D33" s="187" t="s">
        <v>80</v>
      </c>
      <c r="E33" s="187"/>
      <c r="F33" s="188"/>
      <c r="G33" s="188"/>
      <c r="H33" s="188"/>
      <c r="I33" s="188"/>
      <c r="J33" s="188"/>
    </row>
    <row r="34" spans="4:10" ht="16.149999999999999" customHeight="1" x14ac:dyDescent="0.3">
      <c r="D34" s="155" t="s">
        <v>180</v>
      </c>
      <c r="E34" s="155"/>
      <c r="F34" s="155" t="s">
        <v>187</v>
      </c>
      <c r="G34" s="314"/>
      <c r="I34" s="200" t="s">
        <v>91</v>
      </c>
      <c r="J34" s="158"/>
    </row>
    <row r="35" spans="4:10" ht="16.149999999999999" customHeight="1" x14ac:dyDescent="0.3">
      <c r="D35" s="155" t="s">
        <v>181</v>
      </c>
      <c r="E35" s="155"/>
      <c r="F35" s="155" t="s">
        <v>187</v>
      </c>
      <c r="G35" s="334"/>
      <c r="I35" s="200" t="s">
        <v>91</v>
      </c>
      <c r="J35" s="158"/>
    </row>
    <row r="36" spans="4:10" ht="16.149999999999999" customHeight="1" x14ac:dyDescent="0.3">
      <c r="D36" s="187" t="str">
        <f>CONCATENATE("Total for ",D33)</f>
        <v>Total for Development of e-module</v>
      </c>
      <c r="E36" s="187"/>
      <c r="F36" s="188"/>
      <c r="G36" s="232">
        <f>SUM(G34:G35)</f>
        <v>0</v>
      </c>
      <c r="H36" s="232">
        <f>G36*(IF($H$30&gt;0,$H$30,$G$30))</f>
        <v>0</v>
      </c>
      <c r="I36" s="188"/>
      <c r="J36" s="189"/>
    </row>
    <row r="37" spans="4:10" ht="16.149999999999999" customHeight="1" x14ac:dyDescent="0.3">
      <c r="D37" s="204"/>
      <c r="E37" s="204"/>
      <c r="F37" s="194"/>
      <c r="G37" s="333"/>
      <c r="H37" s="333"/>
      <c r="I37" s="194"/>
      <c r="J37" s="185"/>
    </row>
    <row r="38" spans="4:10" ht="16.149999999999999" customHeight="1" x14ac:dyDescent="0.3">
      <c r="D38" s="155"/>
      <c r="E38" s="155"/>
      <c r="F38" s="155"/>
      <c r="G38" s="155"/>
      <c r="I38" s="155"/>
      <c r="J38" s="155"/>
    </row>
    <row r="39" spans="4:10" ht="16.149999999999999" customHeight="1" x14ac:dyDescent="0.3">
      <c r="D39" s="209" t="s">
        <v>185</v>
      </c>
      <c r="E39" s="209"/>
      <c r="F39" s="210"/>
      <c r="G39" s="210"/>
      <c r="H39" s="195"/>
      <c r="I39" s="210"/>
      <c r="J39" s="189"/>
    </row>
    <row r="40" spans="4:10" ht="16.149999999999999" customHeight="1" x14ac:dyDescent="0.3">
      <c r="D40" s="155" t="s">
        <v>81</v>
      </c>
      <c r="E40" s="155"/>
      <c r="F40" s="155" t="s">
        <v>83</v>
      </c>
      <c r="G40" s="314"/>
      <c r="I40" s="200" t="s">
        <v>91</v>
      </c>
      <c r="J40" s="212"/>
    </row>
    <row r="41" spans="4:10" ht="16.149999999999999" customHeight="1" x14ac:dyDescent="0.3">
      <c r="D41" s="187" t="str">
        <f>CONCATENATE("Total for ",D39)</f>
        <v>Total for Licensing Fees</v>
      </c>
      <c r="E41" s="187"/>
      <c r="F41" s="188"/>
      <c r="G41" s="229">
        <f>SUM(G40:G40)</f>
        <v>0</v>
      </c>
      <c r="H41" s="229">
        <f>G41*IF($H$25&gt;0,$H$25,$G$25)*(IF($H$30&gt;0,$H$30,$G$30))</f>
        <v>0</v>
      </c>
      <c r="I41" s="195"/>
      <c r="J41" s="188"/>
    </row>
    <row r="42" spans="4:10" ht="16.149999999999999" customHeight="1" x14ac:dyDescent="0.3">
      <c r="D42" s="204"/>
      <c r="E42" s="204"/>
      <c r="F42" s="194"/>
      <c r="G42" s="205"/>
      <c r="H42" s="205"/>
      <c r="I42" s="191"/>
      <c r="J42" s="194"/>
    </row>
    <row r="43" spans="4:10" ht="16.149999999999999" customHeight="1" x14ac:dyDescent="0.3">
      <c r="D43" s="204"/>
      <c r="E43" s="204"/>
      <c r="F43" s="194"/>
      <c r="G43" s="205"/>
      <c r="H43" s="205"/>
      <c r="I43" s="191"/>
      <c r="J43" s="194"/>
    </row>
    <row r="44" spans="4:10" ht="16.899999999999999" customHeight="1" x14ac:dyDescent="0.3">
      <c r="D44" s="292" t="s">
        <v>32</v>
      </c>
      <c r="E44" s="195"/>
      <c r="F44" s="195"/>
      <c r="G44" s="195"/>
      <c r="H44" s="195"/>
      <c r="I44" s="195"/>
      <c r="J44" s="195"/>
    </row>
    <row r="45" spans="4:10" ht="16.899999999999999" customHeight="1" x14ac:dyDescent="0.25">
      <c r="D45" s="155" t="s">
        <v>159</v>
      </c>
      <c r="F45" s="288" t="s">
        <v>37</v>
      </c>
      <c r="G45" s="282"/>
      <c r="H45" s="293">
        <f>G45*($G$26*G27)</f>
        <v>0</v>
      </c>
      <c r="I45" s="200" t="s">
        <v>91</v>
      </c>
    </row>
    <row r="46" spans="4:10" ht="16.899999999999999" customHeight="1" x14ac:dyDescent="0.25">
      <c r="D46" s="155" t="s">
        <v>160</v>
      </c>
      <c r="F46" s="289" t="s">
        <v>37</v>
      </c>
      <c r="G46" s="284"/>
      <c r="H46" s="293">
        <f>G46*($G$26*G28)</f>
        <v>0</v>
      </c>
      <c r="I46" s="200" t="s">
        <v>91</v>
      </c>
    </row>
    <row r="47" spans="4:10" ht="16.899999999999999" customHeight="1" x14ac:dyDescent="0.25">
      <c r="D47" s="155" t="s">
        <v>161</v>
      </c>
      <c r="F47" s="289" t="s">
        <v>37</v>
      </c>
      <c r="G47" s="284"/>
      <c r="H47" s="293">
        <f>G47*($G$26*G29)</f>
        <v>0</v>
      </c>
      <c r="I47" s="200" t="s">
        <v>91</v>
      </c>
    </row>
    <row r="48" spans="4:10" ht="16.899999999999999" customHeight="1" x14ac:dyDescent="0.25">
      <c r="D48" s="187" t="str">
        <f>CONCATENATE("Total for ",D44)</f>
        <v>Total for Corrective Actions and Follow-up</v>
      </c>
      <c r="E48" s="195"/>
      <c r="F48" s="195"/>
      <c r="G48" s="229">
        <f>SUM(G45:G47)</f>
        <v>0</v>
      </c>
      <c r="H48" s="229">
        <f>SUM(H45:H47)*(IF($H$30&gt;0,$H$30,$G$30))</f>
        <v>0</v>
      </c>
      <c r="I48" s="197"/>
      <c r="J48" s="195"/>
    </row>
    <row r="49" spans="4:10" ht="16.899999999999999" customHeight="1" x14ac:dyDescent="0.25">
      <c r="D49" s="204"/>
      <c r="E49" s="191"/>
      <c r="F49" s="191"/>
      <c r="G49" s="286"/>
      <c r="H49" s="286"/>
      <c r="I49" s="193"/>
      <c r="J49" s="191"/>
    </row>
    <row r="50" spans="4:10" ht="16.149999999999999" customHeight="1" x14ac:dyDescent="0.25">
      <c r="D50" s="208"/>
      <c r="E50" s="155"/>
      <c r="F50" s="205"/>
      <c r="G50" s="205"/>
      <c r="I50" s="155"/>
      <c r="J50" s="155"/>
    </row>
    <row r="51" spans="4:10" x14ac:dyDescent="0.25">
      <c r="D51" s="209" t="s">
        <v>10</v>
      </c>
      <c r="E51" s="210"/>
      <c r="F51" s="210"/>
      <c r="G51" s="210"/>
      <c r="H51" s="210"/>
      <c r="I51" s="189"/>
      <c r="J51" s="189"/>
    </row>
    <row r="52" spans="4:10" ht="16.149999999999999" customHeight="1" x14ac:dyDescent="0.25">
      <c r="D52" s="155" t="s">
        <v>116</v>
      </c>
      <c r="E52" s="155"/>
      <c r="G52" s="211"/>
      <c r="H52" s="157"/>
      <c r="I52" s="212"/>
    </row>
    <row r="53" spans="4:10" ht="16.149999999999999" customHeight="1" x14ac:dyDescent="0.25">
      <c r="D53" s="155"/>
      <c r="E53" s="155"/>
      <c r="F53" s="213"/>
      <c r="G53" s="212"/>
      <c r="H53" s="212"/>
      <c r="I53" s="212"/>
    </row>
    <row r="54" spans="4:10" ht="30" customHeight="1" x14ac:dyDescent="0.25">
      <c r="D54" s="214" t="s">
        <v>54</v>
      </c>
      <c r="E54" s="214" t="s">
        <v>3</v>
      </c>
      <c r="F54" s="214" t="s">
        <v>117</v>
      </c>
      <c r="G54" s="214" t="s">
        <v>58</v>
      </c>
      <c r="H54" s="214" t="s">
        <v>4</v>
      </c>
      <c r="I54" s="155"/>
    </row>
    <row r="55" spans="4:10" ht="16.149999999999999" customHeight="1" x14ac:dyDescent="0.25">
      <c r="D55" s="215" t="s">
        <v>106</v>
      </c>
      <c r="E55" s="216"/>
      <c r="F55" s="217"/>
      <c r="G55" s="217"/>
      <c r="H55" s="230" t="e">
        <f>E55/(F55*G55*60)</f>
        <v>#DIV/0!</v>
      </c>
      <c r="I55" s="218" t="s">
        <v>91</v>
      </c>
    </row>
    <row r="56" spans="4:10" ht="17.649999999999999" customHeight="1" x14ac:dyDescent="0.25">
      <c r="D56" s="215" t="s">
        <v>11</v>
      </c>
      <c r="E56" s="216"/>
      <c r="F56" s="217"/>
      <c r="G56" s="217"/>
      <c r="H56" s="230" t="e">
        <f t="shared" ref="H56:H57" si="0">E56/(F56*G56*60)</f>
        <v>#DIV/0!</v>
      </c>
      <c r="I56" s="218" t="s">
        <v>91</v>
      </c>
    </row>
    <row r="57" spans="4:10" ht="16.149999999999999" customHeight="1" x14ac:dyDescent="0.25">
      <c r="D57" s="215" t="s">
        <v>12</v>
      </c>
      <c r="E57" s="216"/>
      <c r="F57" s="217"/>
      <c r="G57" s="217"/>
      <c r="H57" s="230" t="e">
        <f t="shared" si="0"/>
        <v>#DIV/0!</v>
      </c>
      <c r="I57" s="218" t="s">
        <v>91</v>
      </c>
    </row>
    <row r="58" spans="4:10" x14ac:dyDescent="0.25">
      <c r="D58" s="215" t="s">
        <v>9</v>
      </c>
      <c r="E58" s="216"/>
      <c r="F58" s="217"/>
      <c r="G58" s="217"/>
      <c r="H58" s="230" t="e">
        <f>E58/(F58*G58*60)</f>
        <v>#DIV/0!</v>
      </c>
      <c r="I58" s="218" t="s">
        <v>91</v>
      </c>
    </row>
    <row r="59" spans="4:10" ht="16.149999999999999" customHeight="1" x14ac:dyDescent="0.25">
      <c r="D59" s="215" t="s">
        <v>8</v>
      </c>
      <c r="E59" s="216"/>
      <c r="F59" s="217"/>
      <c r="G59" s="217"/>
      <c r="H59" s="230" t="e">
        <f>E59/(F59*G59*60)</f>
        <v>#DIV/0!</v>
      </c>
      <c r="I59" s="218" t="s">
        <v>91</v>
      </c>
    </row>
    <row r="60" spans="4:10" ht="16.149999999999999" customHeight="1" x14ac:dyDescent="0.25">
      <c r="D60" s="155"/>
      <c r="E60" s="155"/>
      <c r="F60" s="155"/>
      <c r="G60" s="155"/>
      <c r="H60" s="155"/>
      <c r="I60" s="158"/>
    </row>
    <row r="61" spans="4:10" ht="30" customHeight="1" x14ac:dyDescent="0.25">
      <c r="D61" s="214" t="s">
        <v>55</v>
      </c>
      <c r="E61" s="214" t="s">
        <v>1</v>
      </c>
      <c r="F61" s="214" t="s">
        <v>2</v>
      </c>
      <c r="G61" s="214" t="s">
        <v>71</v>
      </c>
      <c r="H61" s="214" t="s">
        <v>19</v>
      </c>
      <c r="I61" s="158"/>
    </row>
    <row r="62" spans="4:10" ht="16.149999999999999" customHeight="1" x14ac:dyDescent="0.25">
      <c r="D62" s="215" t="s">
        <v>179</v>
      </c>
      <c r="E62" s="219"/>
      <c r="F62" s="217"/>
      <c r="G62" s="318">
        <f>IF($H$25&gt;0,$H$25,$G$25)</f>
        <v>0</v>
      </c>
      <c r="H62" s="231" t="e">
        <f>(F62)*VLOOKUP(E62,$D$55:$H$59,5,FALSE)</f>
        <v>#N/A</v>
      </c>
      <c r="I62" s="218" t="s">
        <v>91</v>
      </c>
    </row>
    <row r="63" spans="4:10" ht="16.149999999999999" customHeight="1" x14ac:dyDescent="0.25">
      <c r="D63" s="215" t="s">
        <v>178</v>
      </c>
      <c r="E63" s="219"/>
      <c r="F63" s="217"/>
      <c r="G63" s="318">
        <f>IF($H$25&gt;0,$H$25,$G$25)</f>
        <v>0</v>
      </c>
      <c r="H63" s="231" t="e">
        <f>(F63)*VLOOKUP(E63,$D$55:$H$59,5,FALSE)</f>
        <v>#N/A</v>
      </c>
      <c r="I63" s="218" t="s">
        <v>91</v>
      </c>
    </row>
    <row r="64" spans="4:10" ht="16.149999999999999" customHeight="1" x14ac:dyDescent="0.25">
      <c r="D64" s="294" t="s">
        <v>5</v>
      </c>
      <c r="E64" s="220"/>
      <c r="F64" s="155"/>
      <c r="G64" s="155"/>
      <c r="H64" s="231" t="e">
        <f>SUMPRODUCT(G62:G63,H62:H63)</f>
        <v>#N/A</v>
      </c>
      <c r="I64" s="155"/>
    </row>
    <row r="65" spans="4:10" ht="16.149999999999999" customHeight="1" x14ac:dyDescent="0.25">
      <c r="D65" s="294" t="s">
        <v>6</v>
      </c>
      <c r="E65" s="155"/>
      <c r="F65" s="155"/>
      <c r="G65" s="155"/>
      <c r="H65" s="231" t="e">
        <f>H64*G52</f>
        <v>#N/A</v>
      </c>
      <c r="I65" s="155"/>
    </row>
    <row r="66" spans="4:10" ht="16.149999999999999" customHeight="1" x14ac:dyDescent="0.25">
      <c r="D66" s="221" t="str">
        <f>CONCATENATE("Total for ",D51)</f>
        <v>Total for Facility /Laboratory Personnel</v>
      </c>
      <c r="E66" s="188"/>
      <c r="F66" s="222"/>
      <c r="G66" s="223"/>
      <c r="H66" s="232" t="e">
        <f>SUM(H64:H65)</f>
        <v>#N/A</v>
      </c>
      <c r="I66" s="195"/>
      <c r="J66" s="195"/>
    </row>
    <row r="67" spans="4:10" ht="16.149999999999999" customHeight="1" x14ac:dyDescent="0.25">
      <c r="D67" s="316"/>
      <c r="E67" s="204"/>
      <c r="F67" s="194"/>
      <c r="H67" s="194"/>
      <c r="I67" s="317"/>
      <c r="J67" s="194"/>
    </row>
    <row r="68" spans="4:10" ht="16.149999999999999" customHeight="1" x14ac:dyDescent="0.25"/>
    <row r="69" spans="4:10" ht="16.149999999999999" customHeight="1" x14ac:dyDescent="0.25">
      <c r="D69" s="224" t="s">
        <v>7</v>
      </c>
      <c r="E69" s="225"/>
      <c r="F69" s="226"/>
      <c r="G69" s="226"/>
      <c r="H69" s="226"/>
      <c r="I69" s="226"/>
    </row>
    <row r="70" spans="4:10" ht="16.149999999999999" customHeight="1" x14ac:dyDescent="0.25">
      <c r="D70" s="356" t="s">
        <v>79</v>
      </c>
      <c r="E70" s="357"/>
      <c r="F70" s="357"/>
      <c r="G70" s="357"/>
      <c r="H70" s="357"/>
      <c r="I70" s="357"/>
      <c r="J70" s="358"/>
    </row>
    <row r="71" spans="4:10" ht="16.149999999999999" customHeight="1" x14ac:dyDescent="0.25">
      <c r="D71" s="359"/>
      <c r="E71" s="360"/>
      <c r="F71" s="360"/>
      <c r="G71" s="360"/>
      <c r="H71" s="360"/>
      <c r="I71" s="360"/>
      <c r="J71" s="361"/>
    </row>
    <row r="72" spans="4:10" ht="16.149999999999999" customHeight="1" x14ac:dyDescent="0.25">
      <c r="D72" s="359"/>
      <c r="E72" s="360"/>
      <c r="F72" s="360"/>
      <c r="G72" s="360"/>
      <c r="H72" s="360"/>
      <c r="I72" s="360"/>
      <c r="J72" s="361"/>
    </row>
    <row r="73" spans="4:10" ht="16.149999999999999" customHeight="1" x14ac:dyDescent="0.25">
      <c r="D73" s="362"/>
      <c r="E73" s="363"/>
      <c r="F73" s="363"/>
      <c r="G73" s="363"/>
      <c r="H73" s="363"/>
      <c r="I73" s="363"/>
      <c r="J73" s="364"/>
    </row>
    <row r="74" spans="4:10" ht="16.149999999999999" customHeight="1" x14ac:dyDescent="0.25"/>
    <row r="75" spans="4:10" ht="16.149999999999999" customHeight="1" x14ac:dyDescent="0.25"/>
    <row r="76" spans="4:10" ht="16.149999999999999" customHeight="1" x14ac:dyDescent="0.25"/>
    <row r="77" spans="4:10" ht="16.149999999999999" customHeight="1" x14ac:dyDescent="0.25"/>
    <row r="78" spans="4:10" ht="16.149999999999999" customHeight="1" x14ac:dyDescent="0.25"/>
    <row r="79" spans="4:10" ht="16.149999999999999" customHeight="1" x14ac:dyDescent="0.25"/>
    <row r="80" spans="4:10" ht="16.149999999999999" customHeight="1" x14ac:dyDescent="0.25"/>
    <row r="81" ht="16.149999999999999" customHeight="1" x14ac:dyDescent="0.25"/>
    <row r="82" ht="16.149999999999999" customHeight="1" x14ac:dyDescent="0.25"/>
    <row r="83" ht="16.149999999999999" customHeight="1" x14ac:dyDescent="0.25"/>
    <row r="84" ht="16.149999999999999" customHeight="1" x14ac:dyDescent="0.25"/>
    <row r="85" ht="16.149999999999999" customHeight="1" x14ac:dyDescent="0.25"/>
    <row r="86" ht="16.149999999999999" customHeight="1" x14ac:dyDescent="0.25"/>
    <row r="87" ht="16.149999999999999" customHeight="1" x14ac:dyDescent="0.25"/>
    <row r="88" ht="16.149999999999999" customHeight="1" x14ac:dyDescent="0.25"/>
    <row r="89" ht="16.149999999999999" customHeight="1" x14ac:dyDescent="0.25"/>
    <row r="90" ht="16.149999999999999" customHeight="1" x14ac:dyDescent="0.25"/>
    <row r="91" ht="16.149999999999999" customHeight="1" x14ac:dyDescent="0.25"/>
    <row r="92" ht="16.149999999999999" customHeight="1" x14ac:dyDescent="0.25"/>
    <row r="93" ht="16.149999999999999" customHeight="1" x14ac:dyDescent="0.25"/>
    <row r="94" ht="16.149999999999999" customHeight="1" x14ac:dyDescent="0.25"/>
    <row r="95" ht="16.149999999999999" customHeight="1" x14ac:dyDescent="0.25"/>
    <row r="96" ht="16.149999999999999" customHeight="1" x14ac:dyDescent="0.25"/>
    <row r="97" ht="16.149999999999999" customHeight="1" x14ac:dyDescent="0.25"/>
    <row r="98" ht="16.149999999999999" customHeight="1" x14ac:dyDescent="0.25"/>
    <row r="99" ht="16.149999999999999" customHeight="1" x14ac:dyDescent="0.25"/>
    <row r="100" ht="16.149999999999999" customHeight="1" x14ac:dyDescent="0.25"/>
    <row r="101" ht="16.149999999999999" customHeight="1" x14ac:dyDescent="0.25"/>
    <row r="102" ht="16.149999999999999" customHeight="1" x14ac:dyDescent="0.25"/>
    <row r="103" ht="16.149999999999999" customHeight="1" x14ac:dyDescent="0.25"/>
    <row r="104" ht="16.149999999999999" customHeight="1" x14ac:dyDescent="0.25"/>
    <row r="105" ht="16.149999999999999" customHeight="1" x14ac:dyDescent="0.25"/>
    <row r="106" ht="16.149999999999999" customHeight="1" x14ac:dyDescent="0.25"/>
    <row r="107" ht="16.149999999999999" customHeight="1" x14ac:dyDescent="0.25"/>
    <row r="108" ht="16.149999999999999" customHeight="1" x14ac:dyDescent="0.25"/>
    <row r="109" ht="16.149999999999999" customHeight="1" x14ac:dyDescent="0.25"/>
    <row r="110" ht="16.149999999999999" customHeight="1" x14ac:dyDescent="0.25"/>
    <row r="111" ht="16.149999999999999" customHeight="1" x14ac:dyDescent="0.25"/>
    <row r="112" ht="16.149999999999999" customHeight="1" x14ac:dyDescent="0.25"/>
    <row r="113" ht="16.149999999999999" customHeight="1" x14ac:dyDescent="0.25"/>
    <row r="114" ht="16.149999999999999" customHeight="1" x14ac:dyDescent="0.25"/>
    <row r="115" ht="16.149999999999999" customHeight="1" x14ac:dyDescent="0.25"/>
    <row r="116" ht="16.149999999999999" customHeight="1" x14ac:dyDescent="0.25"/>
  </sheetData>
  <sheetProtection password="A390" sheet="1" objects="1" scenarios="1"/>
  <customSheetViews>
    <customSheetView guid="{AEAAB4E0-F7A9-4530-BA14-F3648AEF516C}" scale="70" showGridLines="0">
      <pageMargins left="0.7" right="0.7" top="0.75" bottom="0.75" header="0.3" footer="0.3"/>
      <pageSetup orientation="portrait" horizontalDpi="4294967292" verticalDpi="4294967292"/>
    </customSheetView>
    <customSheetView guid="{352F646D-DAA5-2C4E-AB2D-1B6F0163FCA7}" scale="70" showGridLines="0">
      <pageMargins left="0.7" right="0.7" top="0.75" bottom="0.75" header="0.3" footer="0.3"/>
      <pageSetup orientation="portrait" horizontalDpi="4294967292" verticalDpi="4294967292"/>
    </customSheetView>
  </customSheetViews>
  <mergeCells count="2">
    <mergeCell ref="D16:J20"/>
    <mergeCell ref="D70:J73"/>
  </mergeCells>
  <conditionalFormatting sqref="G22">
    <cfRule type="containsText" dxfId="2" priority="3" operator="containsText" text="EQA PT Panels, Connectivity">
      <formula>NOT(ISERROR(SEARCH("EQA PT Panels, Connectivity",G22)))</formula>
    </cfRule>
  </conditionalFormatting>
  <conditionalFormatting sqref="G25:G26">
    <cfRule type="expression" dxfId="1" priority="2">
      <formula>H25&lt;&gt;0</formula>
    </cfRule>
  </conditionalFormatting>
  <conditionalFormatting sqref="G30">
    <cfRule type="expression" dxfId="0" priority="1">
      <formula>H30&lt;&gt;0</formula>
    </cfRule>
  </conditionalFormatting>
  <dataValidations count="1">
    <dataValidation type="list" allowBlank="1" showInputMessage="1" showErrorMessage="1" sqref="E62">
      <formula1>$D$67:$D$71</formula1>
    </dataValidation>
  </dataValidations>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39997558519241921"/>
  </sheetPr>
  <dimension ref="B2:AL58"/>
  <sheetViews>
    <sheetView showGridLines="0" topLeftCell="A2" zoomScale="70" zoomScaleNormal="70" workbookViewId="0">
      <selection activeCell="Q19" sqref="Q19"/>
    </sheetView>
  </sheetViews>
  <sheetFormatPr defaultColWidth="8.7109375" defaultRowHeight="15" x14ac:dyDescent="0.25"/>
  <cols>
    <col min="12" max="12" width="7.7109375" customWidth="1"/>
    <col min="14" max="38" width="8.7109375" style="34"/>
  </cols>
  <sheetData>
    <row r="2" spans="2:12" ht="1.5" customHeight="1" x14ac:dyDescent="0.3"/>
    <row r="3" spans="2:12" ht="18.75" customHeight="1" x14ac:dyDescent="0.3">
      <c r="B3" s="40" t="s">
        <v>23</v>
      </c>
    </row>
    <row r="4" spans="2:12" ht="16.5" customHeight="1" x14ac:dyDescent="0.25">
      <c r="B4" s="347" t="s">
        <v>190</v>
      </c>
      <c r="C4" s="348"/>
      <c r="D4" s="348"/>
      <c r="E4" s="348"/>
      <c r="F4" s="348"/>
      <c r="G4" s="348"/>
      <c r="H4" s="348"/>
      <c r="I4" s="348"/>
      <c r="J4" s="348"/>
      <c r="K4" s="348"/>
      <c r="L4" s="349"/>
    </row>
    <row r="5" spans="2:12" x14ac:dyDescent="0.25">
      <c r="B5" s="350"/>
      <c r="C5" s="351"/>
      <c r="D5" s="351"/>
      <c r="E5" s="351"/>
      <c r="F5" s="351"/>
      <c r="G5" s="351"/>
      <c r="H5" s="351"/>
      <c r="I5" s="351"/>
      <c r="J5" s="351"/>
      <c r="K5" s="351"/>
      <c r="L5" s="352"/>
    </row>
    <row r="6" spans="2:12" x14ac:dyDescent="0.25">
      <c r="B6" s="350"/>
      <c r="C6" s="351"/>
      <c r="D6" s="351"/>
      <c r="E6" s="351"/>
      <c r="F6" s="351"/>
      <c r="G6" s="351"/>
      <c r="H6" s="351"/>
      <c r="I6" s="351"/>
      <c r="J6" s="351"/>
      <c r="K6" s="351"/>
      <c r="L6" s="352"/>
    </row>
    <row r="7" spans="2:12" x14ac:dyDescent="0.25">
      <c r="B7" s="350"/>
      <c r="C7" s="351"/>
      <c r="D7" s="351"/>
      <c r="E7" s="351"/>
      <c r="F7" s="351"/>
      <c r="G7" s="351"/>
      <c r="H7" s="351"/>
      <c r="I7" s="351"/>
      <c r="J7" s="351"/>
      <c r="K7" s="351"/>
      <c r="L7" s="352"/>
    </row>
    <row r="8" spans="2:12" x14ac:dyDescent="0.25">
      <c r="B8" s="350"/>
      <c r="C8" s="351"/>
      <c r="D8" s="351"/>
      <c r="E8" s="351"/>
      <c r="F8" s="351"/>
      <c r="G8" s="351"/>
      <c r="H8" s="351"/>
      <c r="I8" s="351"/>
      <c r="J8" s="351"/>
      <c r="K8" s="351"/>
      <c r="L8" s="352"/>
    </row>
    <row r="9" spans="2:12" x14ac:dyDescent="0.25">
      <c r="B9" s="350"/>
      <c r="C9" s="351"/>
      <c r="D9" s="351"/>
      <c r="E9" s="351"/>
      <c r="F9" s="351"/>
      <c r="G9" s="351"/>
      <c r="H9" s="351"/>
      <c r="I9" s="351"/>
      <c r="J9" s="351"/>
      <c r="K9" s="351"/>
      <c r="L9" s="352"/>
    </row>
    <row r="10" spans="2:12" x14ac:dyDescent="0.25">
      <c r="B10" s="350"/>
      <c r="C10" s="351"/>
      <c r="D10" s="351"/>
      <c r="E10" s="351"/>
      <c r="F10" s="351"/>
      <c r="G10" s="351"/>
      <c r="H10" s="351"/>
      <c r="I10" s="351"/>
      <c r="J10" s="351"/>
      <c r="K10" s="351"/>
      <c r="L10" s="352"/>
    </row>
    <row r="11" spans="2:12" x14ac:dyDescent="0.25">
      <c r="B11" s="350"/>
      <c r="C11" s="351"/>
      <c r="D11" s="351"/>
      <c r="E11" s="351"/>
      <c r="F11" s="351"/>
      <c r="G11" s="351"/>
      <c r="H11" s="351"/>
      <c r="I11" s="351"/>
      <c r="J11" s="351"/>
      <c r="K11" s="351"/>
      <c r="L11" s="352"/>
    </row>
    <row r="12" spans="2:12" x14ac:dyDescent="0.25">
      <c r="B12" s="350"/>
      <c r="C12" s="351"/>
      <c r="D12" s="351"/>
      <c r="E12" s="351"/>
      <c r="F12" s="351"/>
      <c r="G12" s="351"/>
      <c r="H12" s="351"/>
      <c r="I12" s="351"/>
      <c r="J12" s="351"/>
      <c r="K12" s="351"/>
      <c r="L12" s="352"/>
    </row>
    <row r="13" spans="2:12" x14ac:dyDescent="0.25">
      <c r="B13" s="350"/>
      <c r="C13" s="351"/>
      <c r="D13" s="351"/>
      <c r="E13" s="351"/>
      <c r="F13" s="351"/>
      <c r="G13" s="351"/>
      <c r="H13" s="351"/>
      <c r="I13" s="351"/>
      <c r="J13" s="351"/>
      <c r="K13" s="351"/>
      <c r="L13" s="352"/>
    </row>
    <row r="14" spans="2:12" x14ac:dyDescent="0.25">
      <c r="B14" s="350"/>
      <c r="C14" s="351"/>
      <c r="D14" s="351"/>
      <c r="E14" s="351"/>
      <c r="F14" s="351"/>
      <c r="G14" s="351"/>
      <c r="H14" s="351"/>
      <c r="I14" s="351"/>
      <c r="J14" s="351"/>
      <c r="K14" s="351"/>
      <c r="L14" s="352"/>
    </row>
    <row r="15" spans="2:12" x14ac:dyDescent="0.25">
      <c r="B15" s="350"/>
      <c r="C15" s="351"/>
      <c r="D15" s="351"/>
      <c r="E15" s="351"/>
      <c r="F15" s="351"/>
      <c r="G15" s="351"/>
      <c r="H15" s="351"/>
      <c r="I15" s="351"/>
      <c r="J15" s="351"/>
      <c r="K15" s="351"/>
      <c r="L15" s="352"/>
    </row>
    <row r="16" spans="2:12" x14ac:dyDescent="0.25">
      <c r="B16" s="350"/>
      <c r="C16" s="351"/>
      <c r="D16" s="351"/>
      <c r="E16" s="351"/>
      <c r="F16" s="351"/>
      <c r="G16" s="351"/>
      <c r="H16" s="351"/>
      <c r="I16" s="351"/>
      <c r="J16" s="351"/>
      <c r="K16" s="351"/>
      <c r="L16" s="352"/>
    </row>
    <row r="17" spans="2:12" x14ac:dyDescent="0.25">
      <c r="B17" s="350"/>
      <c r="C17" s="351"/>
      <c r="D17" s="351"/>
      <c r="E17" s="351"/>
      <c r="F17" s="351"/>
      <c r="G17" s="351"/>
      <c r="H17" s="351"/>
      <c r="I17" s="351"/>
      <c r="J17" s="351"/>
      <c r="K17" s="351"/>
      <c r="L17" s="352"/>
    </row>
    <row r="18" spans="2:12" x14ac:dyDescent="0.25">
      <c r="B18" s="350"/>
      <c r="C18" s="351"/>
      <c r="D18" s="351"/>
      <c r="E18" s="351"/>
      <c r="F18" s="351"/>
      <c r="G18" s="351"/>
      <c r="H18" s="351"/>
      <c r="I18" s="351"/>
      <c r="J18" s="351"/>
      <c r="K18" s="351"/>
      <c r="L18" s="352"/>
    </row>
    <row r="19" spans="2:12" x14ac:dyDescent="0.25">
      <c r="B19" s="350"/>
      <c r="C19" s="351"/>
      <c r="D19" s="351"/>
      <c r="E19" s="351"/>
      <c r="F19" s="351"/>
      <c r="G19" s="351"/>
      <c r="H19" s="351"/>
      <c r="I19" s="351"/>
      <c r="J19" s="351"/>
      <c r="K19" s="351"/>
      <c r="L19" s="352"/>
    </row>
    <row r="20" spans="2:12" x14ac:dyDescent="0.25">
      <c r="B20" s="350"/>
      <c r="C20" s="351"/>
      <c r="D20" s="351"/>
      <c r="E20" s="351"/>
      <c r="F20" s="351"/>
      <c r="G20" s="351"/>
      <c r="H20" s="351"/>
      <c r="I20" s="351"/>
      <c r="J20" s="351"/>
      <c r="K20" s="351"/>
      <c r="L20" s="352"/>
    </row>
    <row r="21" spans="2:12" x14ac:dyDescent="0.25">
      <c r="B21" s="350"/>
      <c r="C21" s="351"/>
      <c r="D21" s="351"/>
      <c r="E21" s="351"/>
      <c r="F21" s="351"/>
      <c r="G21" s="351"/>
      <c r="H21" s="351"/>
      <c r="I21" s="351"/>
      <c r="J21" s="351"/>
      <c r="K21" s="351"/>
      <c r="L21" s="352"/>
    </row>
    <row r="22" spans="2:12" x14ac:dyDescent="0.25">
      <c r="B22" s="350"/>
      <c r="C22" s="351"/>
      <c r="D22" s="351"/>
      <c r="E22" s="351"/>
      <c r="F22" s="351"/>
      <c r="G22" s="351"/>
      <c r="H22" s="351"/>
      <c r="I22" s="351"/>
      <c r="J22" s="351"/>
      <c r="K22" s="351"/>
      <c r="L22" s="352"/>
    </row>
    <row r="23" spans="2:12" x14ac:dyDescent="0.25">
      <c r="B23" s="350"/>
      <c r="C23" s="351"/>
      <c r="D23" s="351"/>
      <c r="E23" s="351"/>
      <c r="F23" s="351"/>
      <c r="G23" s="351"/>
      <c r="H23" s="351"/>
      <c r="I23" s="351"/>
      <c r="J23" s="351"/>
      <c r="K23" s="351"/>
      <c r="L23" s="352"/>
    </row>
    <row r="24" spans="2:12" ht="67.5" customHeight="1" x14ac:dyDescent="0.25">
      <c r="B24" s="353"/>
      <c r="C24" s="354"/>
      <c r="D24" s="354"/>
      <c r="E24" s="354"/>
      <c r="F24" s="354"/>
      <c r="G24" s="354"/>
      <c r="H24" s="354"/>
      <c r="I24" s="354"/>
      <c r="J24" s="354"/>
      <c r="K24" s="354"/>
      <c r="L24" s="355"/>
    </row>
    <row r="25" spans="2:12" ht="11.25" customHeight="1" x14ac:dyDescent="0.3">
      <c r="B25" s="65"/>
      <c r="C25" s="65"/>
      <c r="D25" s="65"/>
      <c r="E25" s="65"/>
      <c r="F25" s="65"/>
      <c r="G25" s="65"/>
      <c r="H25" s="65"/>
      <c r="I25" s="65"/>
      <c r="J25" s="65"/>
      <c r="K25" s="65"/>
      <c r="L25" s="65"/>
    </row>
    <row r="26" spans="2:12" ht="14.45" x14ac:dyDescent="0.3">
      <c r="B26" s="40" t="s">
        <v>14</v>
      </c>
    </row>
    <row r="27" spans="2:12" ht="14.65" customHeight="1" x14ac:dyDescent="0.25">
      <c r="B27" s="341" t="s">
        <v>189</v>
      </c>
      <c r="C27" s="342"/>
      <c r="D27" s="342"/>
      <c r="E27" s="342"/>
      <c r="F27" s="342"/>
      <c r="G27" s="342"/>
      <c r="H27" s="342"/>
      <c r="I27" s="342"/>
      <c r="J27" s="342"/>
      <c r="K27" s="342"/>
      <c r="L27" s="343"/>
    </row>
    <row r="28" spans="2:12" x14ac:dyDescent="0.25">
      <c r="B28" s="344"/>
      <c r="C28" s="345"/>
      <c r="D28" s="345"/>
      <c r="E28" s="345"/>
      <c r="F28" s="345"/>
      <c r="G28" s="345"/>
      <c r="H28" s="345"/>
      <c r="I28" s="345"/>
      <c r="J28" s="345"/>
      <c r="K28" s="345"/>
      <c r="L28" s="346"/>
    </row>
    <row r="29" spans="2:12" x14ac:dyDescent="0.25">
      <c r="B29" s="344"/>
      <c r="C29" s="345"/>
      <c r="D29" s="345"/>
      <c r="E29" s="345"/>
      <c r="F29" s="345"/>
      <c r="G29" s="345"/>
      <c r="H29" s="345"/>
      <c r="I29" s="345"/>
      <c r="J29" s="345"/>
      <c r="K29" s="345"/>
      <c r="L29" s="346"/>
    </row>
    <row r="30" spans="2:12" x14ac:dyDescent="0.25">
      <c r="B30" s="344"/>
      <c r="C30" s="345"/>
      <c r="D30" s="345"/>
      <c r="E30" s="345"/>
      <c r="F30" s="345"/>
      <c r="G30" s="345"/>
      <c r="H30" s="345"/>
      <c r="I30" s="345"/>
      <c r="J30" s="345"/>
      <c r="K30" s="345"/>
      <c r="L30" s="346"/>
    </row>
    <row r="31" spans="2:12" x14ac:dyDescent="0.25">
      <c r="B31" s="344"/>
      <c r="C31" s="345"/>
      <c r="D31" s="345"/>
      <c r="E31" s="345"/>
      <c r="F31" s="345"/>
      <c r="G31" s="345"/>
      <c r="H31" s="345"/>
      <c r="I31" s="345"/>
      <c r="J31" s="345"/>
      <c r="K31" s="345"/>
      <c r="L31" s="346"/>
    </row>
    <row r="32" spans="2:12" x14ac:dyDescent="0.25">
      <c r="B32" s="344"/>
      <c r="C32" s="345"/>
      <c r="D32" s="345"/>
      <c r="E32" s="345"/>
      <c r="F32" s="345"/>
      <c r="G32" s="345"/>
      <c r="H32" s="345"/>
      <c r="I32" s="345"/>
      <c r="J32" s="345"/>
      <c r="K32" s="345"/>
      <c r="L32" s="346"/>
    </row>
    <row r="33" spans="2:12" x14ac:dyDescent="0.25">
      <c r="B33" s="344"/>
      <c r="C33" s="345"/>
      <c r="D33" s="345"/>
      <c r="E33" s="345"/>
      <c r="F33" s="345"/>
      <c r="G33" s="345"/>
      <c r="H33" s="345"/>
      <c r="I33" s="345"/>
      <c r="J33" s="345"/>
      <c r="K33" s="345"/>
      <c r="L33" s="346"/>
    </row>
    <row r="34" spans="2:12" x14ac:dyDescent="0.25">
      <c r="B34" s="344"/>
      <c r="C34" s="345"/>
      <c r="D34" s="345"/>
      <c r="E34" s="345"/>
      <c r="F34" s="345"/>
      <c r="G34" s="345"/>
      <c r="H34" s="345"/>
      <c r="I34" s="345"/>
      <c r="J34" s="345"/>
      <c r="K34" s="345"/>
      <c r="L34" s="346"/>
    </row>
    <row r="35" spans="2:12" x14ac:dyDescent="0.25">
      <c r="B35" s="344"/>
      <c r="C35" s="345"/>
      <c r="D35" s="345"/>
      <c r="E35" s="345"/>
      <c r="F35" s="345"/>
      <c r="G35" s="345"/>
      <c r="H35" s="345"/>
      <c r="I35" s="345"/>
      <c r="J35" s="345"/>
      <c r="K35" s="345"/>
      <c r="L35" s="346"/>
    </row>
    <row r="36" spans="2:12" x14ac:dyDescent="0.25">
      <c r="B36" s="344"/>
      <c r="C36" s="345"/>
      <c r="D36" s="345"/>
      <c r="E36" s="345"/>
      <c r="F36" s="345"/>
      <c r="G36" s="345"/>
      <c r="H36" s="345"/>
      <c r="I36" s="345"/>
      <c r="J36" s="345"/>
      <c r="K36" s="345"/>
      <c r="L36" s="346"/>
    </row>
    <row r="37" spans="2:12" x14ac:dyDescent="0.25">
      <c r="B37" s="344"/>
      <c r="C37" s="345"/>
      <c r="D37" s="345"/>
      <c r="E37" s="345"/>
      <c r="F37" s="345"/>
      <c r="G37" s="345"/>
      <c r="H37" s="345"/>
      <c r="I37" s="345"/>
      <c r="J37" s="345"/>
      <c r="K37" s="345"/>
      <c r="L37" s="346"/>
    </row>
    <row r="38" spans="2:12" x14ac:dyDescent="0.25">
      <c r="B38" s="344"/>
      <c r="C38" s="345"/>
      <c r="D38" s="345"/>
      <c r="E38" s="345"/>
      <c r="F38" s="345"/>
      <c r="G38" s="345"/>
      <c r="H38" s="345"/>
      <c r="I38" s="345"/>
      <c r="J38" s="345"/>
      <c r="K38" s="345"/>
      <c r="L38" s="346"/>
    </row>
    <row r="39" spans="2:12" x14ac:dyDescent="0.25">
      <c r="B39" s="344"/>
      <c r="C39" s="345"/>
      <c r="D39" s="345"/>
      <c r="E39" s="345"/>
      <c r="F39" s="345"/>
      <c r="G39" s="345"/>
      <c r="H39" s="345"/>
      <c r="I39" s="345"/>
      <c r="J39" s="345"/>
      <c r="K39" s="345"/>
      <c r="L39" s="346"/>
    </row>
    <row r="40" spans="2:12" x14ac:dyDescent="0.25">
      <c r="B40" s="344"/>
      <c r="C40" s="345"/>
      <c r="D40" s="345"/>
      <c r="E40" s="345"/>
      <c r="F40" s="345"/>
      <c r="G40" s="345"/>
      <c r="H40" s="345"/>
      <c r="I40" s="345"/>
      <c r="J40" s="345"/>
      <c r="K40" s="345"/>
      <c r="L40" s="346"/>
    </row>
    <row r="41" spans="2:12" x14ac:dyDescent="0.25">
      <c r="B41" s="344"/>
      <c r="C41" s="345"/>
      <c r="D41" s="345"/>
      <c r="E41" s="345"/>
      <c r="F41" s="345"/>
      <c r="G41" s="345"/>
      <c r="H41" s="345"/>
      <c r="I41" s="345"/>
      <c r="J41" s="345"/>
      <c r="K41" s="345"/>
      <c r="L41" s="346"/>
    </row>
    <row r="42" spans="2:12" x14ac:dyDescent="0.25">
      <c r="B42" s="344"/>
      <c r="C42" s="345"/>
      <c r="D42" s="345"/>
      <c r="E42" s="345"/>
      <c r="F42" s="345"/>
      <c r="G42" s="345"/>
      <c r="H42" s="345"/>
      <c r="I42" s="345"/>
      <c r="J42" s="345"/>
      <c r="K42" s="345"/>
      <c r="L42" s="346"/>
    </row>
    <row r="43" spans="2:12" x14ac:dyDescent="0.25">
      <c r="B43" s="344"/>
      <c r="C43" s="345"/>
      <c r="D43" s="345"/>
      <c r="E43" s="345"/>
      <c r="F43" s="345"/>
      <c r="G43" s="345"/>
      <c r="H43" s="345"/>
      <c r="I43" s="345"/>
      <c r="J43" s="345"/>
      <c r="K43" s="345"/>
      <c r="L43" s="346"/>
    </row>
    <row r="44" spans="2:12" x14ac:dyDescent="0.25">
      <c r="B44" s="344"/>
      <c r="C44" s="345"/>
      <c r="D44" s="345"/>
      <c r="E44" s="345"/>
      <c r="F44" s="345"/>
      <c r="G44" s="345"/>
      <c r="H44" s="345"/>
      <c r="I44" s="345"/>
      <c r="J44" s="345"/>
      <c r="K44" s="345"/>
      <c r="L44" s="346"/>
    </row>
    <row r="45" spans="2:12" x14ac:dyDescent="0.25">
      <c r="B45" s="344"/>
      <c r="C45" s="345"/>
      <c r="D45" s="345"/>
      <c r="E45" s="345"/>
      <c r="F45" s="345"/>
      <c r="G45" s="345"/>
      <c r="H45" s="345"/>
      <c r="I45" s="345"/>
      <c r="J45" s="345"/>
      <c r="K45" s="345"/>
      <c r="L45" s="346"/>
    </row>
    <row r="46" spans="2:12" x14ac:dyDescent="0.25">
      <c r="B46" s="344"/>
      <c r="C46" s="345"/>
      <c r="D46" s="345"/>
      <c r="E46" s="345"/>
      <c r="F46" s="345"/>
      <c r="G46" s="345"/>
      <c r="H46" s="345"/>
      <c r="I46" s="345"/>
      <c r="J46" s="345"/>
      <c r="K46" s="345"/>
      <c r="L46" s="346"/>
    </row>
    <row r="47" spans="2:12" x14ac:dyDescent="0.25">
      <c r="B47" s="344"/>
      <c r="C47" s="345"/>
      <c r="D47" s="345"/>
      <c r="E47" s="345"/>
      <c r="F47" s="345"/>
      <c r="G47" s="345"/>
      <c r="H47" s="345"/>
      <c r="I47" s="345"/>
      <c r="J47" s="345"/>
      <c r="K47" s="345"/>
      <c r="L47" s="346"/>
    </row>
    <row r="48" spans="2:12" x14ac:dyDescent="0.25">
      <c r="B48" s="344"/>
      <c r="C48" s="345"/>
      <c r="D48" s="345"/>
      <c r="E48" s="345"/>
      <c r="F48" s="345"/>
      <c r="G48" s="345"/>
      <c r="H48" s="345"/>
      <c r="I48" s="345"/>
      <c r="J48" s="345"/>
      <c r="K48" s="345"/>
      <c r="L48" s="346"/>
    </row>
    <row r="49" spans="2:12" x14ac:dyDescent="0.25">
      <c r="B49" s="344"/>
      <c r="C49" s="345"/>
      <c r="D49" s="345"/>
      <c r="E49" s="345"/>
      <c r="F49" s="345"/>
      <c r="G49" s="345"/>
      <c r="H49" s="345"/>
      <c r="I49" s="345"/>
      <c r="J49" s="345"/>
      <c r="K49" s="345"/>
      <c r="L49" s="346"/>
    </row>
    <row r="50" spans="2:12" x14ac:dyDescent="0.25">
      <c r="B50" s="344"/>
      <c r="C50" s="345"/>
      <c r="D50" s="345"/>
      <c r="E50" s="345"/>
      <c r="F50" s="345"/>
      <c r="G50" s="345"/>
      <c r="H50" s="345"/>
      <c r="I50" s="345"/>
      <c r="J50" s="345"/>
      <c r="K50" s="345"/>
      <c r="L50" s="346"/>
    </row>
    <row r="51" spans="2:12" x14ac:dyDescent="0.25">
      <c r="B51" s="344"/>
      <c r="C51" s="345"/>
      <c r="D51" s="345"/>
      <c r="E51" s="345"/>
      <c r="F51" s="345"/>
      <c r="G51" s="345"/>
      <c r="H51" s="345"/>
      <c r="I51" s="345"/>
      <c r="J51" s="345"/>
      <c r="K51" s="345"/>
      <c r="L51" s="346"/>
    </row>
    <row r="52" spans="2:12" x14ac:dyDescent="0.25">
      <c r="B52" s="124"/>
      <c r="C52" s="67"/>
      <c r="D52" s="68"/>
      <c r="E52" s="69"/>
      <c r="F52" s="41" t="s">
        <v>25</v>
      </c>
      <c r="G52" s="125"/>
      <c r="H52" s="125"/>
      <c r="I52" s="125"/>
      <c r="J52" s="125"/>
      <c r="K52" s="125"/>
      <c r="L52" s="126"/>
    </row>
    <row r="53" spans="2:12" x14ac:dyDescent="0.25">
      <c r="B53" s="124"/>
      <c r="F53" s="41"/>
      <c r="G53" s="125"/>
      <c r="H53" s="125"/>
      <c r="I53" s="125"/>
      <c r="J53" s="125"/>
      <c r="K53" s="125"/>
      <c r="L53" s="126"/>
    </row>
    <row r="54" spans="2:12" x14ac:dyDescent="0.25">
      <c r="B54" s="124"/>
      <c r="C54" s="130"/>
      <c r="D54" s="131"/>
      <c r="E54" s="132"/>
      <c r="F54" s="41" t="s">
        <v>24</v>
      </c>
      <c r="G54" s="125"/>
      <c r="H54" s="125"/>
      <c r="I54" s="125"/>
      <c r="J54" s="125"/>
      <c r="K54" s="125"/>
      <c r="L54" s="126"/>
    </row>
    <row r="55" spans="2:12" x14ac:dyDescent="0.25">
      <c r="B55" s="124"/>
      <c r="C55" s="133"/>
      <c r="D55" s="133"/>
      <c r="E55" s="133"/>
      <c r="F55" s="41"/>
      <c r="G55" s="125"/>
      <c r="H55" s="125"/>
      <c r="I55" s="125"/>
      <c r="J55" s="125"/>
      <c r="K55" s="125"/>
      <c r="L55" s="126"/>
    </row>
    <row r="56" spans="2:12" x14ac:dyDescent="0.25">
      <c r="B56" s="124"/>
      <c r="C56" s="134"/>
      <c r="D56" s="135"/>
      <c r="E56" s="136"/>
      <c r="F56" s="41" t="s">
        <v>105</v>
      </c>
      <c r="G56" s="125"/>
      <c r="H56" s="125"/>
      <c r="I56" s="125"/>
      <c r="J56" s="125"/>
      <c r="K56" s="125"/>
      <c r="L56" s="126"/>
    </row>
    <row r="57" spans="2:12" x14ac:dyDescent="0.25">
      <c r="B57" s="127"/>
      <c r="C57" s="128"/>
      <c r="D57" s="128"/>
      <c r="E57" s="128"/>
      <c r="F57" s="128"/>
      <c r="G57" s="128"/>
      <c r="H57" s="128"/>
      <c r="I57" s="128"/>
      <c r="J57" s="128"/>
      <c r="K57" s="128"/>
      <c r="L57" s="129"/>
    </row>
    <row r="58" spans="2:12" ht="16.5" x14ac:dyDescent="0.3">
      <c r="B58" s="40"/>
    </row>
  </sheetData>
  <customSheetViews>
    <customSheetView guid="{AEAAB4E0-F7A9-4530-BA14-F3648AEF516C}" showGridLines="0" topLeftCell="A42">
      <selection activeCell="B28" sqref="B28:L52"/>
      <pageMargins left="0.7" right="0.7" top="0.75" bottom="0.75" header="0.3" footer="0.3"/>
      <pageSetup orientation="portrait"/>
    </customSheetView>
    <customSheetView guid="{352F646D-DAA5-2C4E-AB2D-1B6F0163FCA7}" showGridLines="0">
      <selection activeCell="B28" sqref="B28:L52"/>
      <pageMargins left="0.7" right="0.7" top="0.75" bottom="0.75" header="0.3" footer="0.3"/>
      <pageSetup orientation="portrait"/>
    </customSheetView>
  </customSheetViews>
  <mergeCells count="2">
    <mergeCell ref="B27:L51"/>
    <mergeCell ref="B4:L24"/>
  </mergeCells>
  <pageMargins left="0.75" right="0.75" top="1" bottom="1" header="0.5" footer="0.5"/>
  <pageSetup orientation="portrait"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70C0"/>
  </sheetPr>
  <dimension ref="A2:AJ40"/>
  <sheetViews>
    <sheetView showGridLines="0" zoomScale="70" zoomScaleNormal="70" workbookViewId="0">
      <selection activeCell="A12" sqref="A12"/>
    </sheetView>
  </sheetViews>
  <sheetFormatPr defaultColWidth="8.7109375" defaultRowHeight="15" x14ac:dyDescent="0.25"/>
  <cols>
    <col min="1" max="2" width="3.7109375" style="1" customWidth="1"/>
    <col min="3" max="3" width="3.28515625" style="1" customWidth="1"/>
    <col min="4" max="4" width="3.42578125" style="1" customWidth="1"/>
    <col min="5" max="5" width="78.28515625" style="1" customWidth="1"/>
    <col min="6" max="6" width="20.28515625" style="1" customWidth="1"/>
    <col min="7" max="7" width="21.7109375" style="1" customWidth="1"/>
    <col min="8" max="8" width="21.28515625" style="1" customWidth="1"/>
    <col min="9" max="9" width="18.140625" style="34" hidden="1" customWidth="1"/>
    <col min="10" max="11" width="18.140625" style="34" customWidth="1"/>
    <col min="12" max="36" width="8.7109375" style="34"/>
    <col min="37" max="16384" width="8.7109375" style="1"/>
  </cols>
  <sheetData>
    <row r="2" spans="1:36" s="11" customFormat="1" ht="18" x14ac:dyDescent="0.35">
      <c r="A2" s="59"/>
      <c r="B2" s="59"/>
      <c r="C2" s="60" t="s">
        <v>53</v>
      </c>
      <c r="D2" s="60"/>
      <c r="E2" s="61"/>
      <c r="F2" s="59"/>
      <c r="G2" s="59"/>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row>
    <row r="3" spans="1:36" ht="14.45" x14ac:dyDescent="0.3">
      <c r="E3" s="3"/>
    </row>
    <row r="4" spans="1:36" thickBot="1" x14ac:dyDescent="0.35">
      <c r="E4" s="13"/>
      <c r="F4" s="13"/>
      <c r="G4" s="13"/>
      <c r="H4" s="13"/>
      <c r="I4" s="63"/>
    </row>
    <row r="5" spans="1:36" ht="24.75" customHeight="1" thickBot="1" x14ac:dyDescent="0.45">
      <c r="E5" s="74" t="s">
        <v>27</v>
      </c>
      <c r="F5" s="79" t="s">
        <v>28</v>
      </c>
      <c r="G5" s="148" t="s">
        <v>29</v>
      </c>
      <c r="H5" s="13"/>
      <c r="I5" s="63" t="s">
        <v>26</v>
      </c>
    </row>
    <row r="6" spans="1:36" ht="18.399999999999999" customHeight="1" x14ac:dyDescent="0.3">
      <c r="D6" s="56">
        <v>0</v>
      </c>
      <c r="E6" s="92" t="str">
        <f>'0. IQA - Controls'!$C$3</f>
        <v>Model 0: IQA - Controls</v>
      </c>
      <c r="F6" s="93" t="e">
        <f>'0. IQA - Controls'!$E$10</f>
        <v>#N/A</v>
      </c>
      <c r="G6" s="94"/>
      <c r="H6" s="75"/>
      <c r="I6" s="63"/>
    </row>
    <row r="7" spans="1:36" ht="18.399999999999999" customHeight="1" x14ac:dyDescent="0.3">
      <c r="D7" s="56">
        <v>1</v>
      </c>
      <c r="E7" s="57" t="str">
        <f>'1. Mentorship'!C3</f>
        <v>Model 1: Mentorship</v>
      </c>
      <c r="F7" s="81" t="e">
        <f>'1. Mentorship'!E10</f>
        <v>#N/A</v>
      </c>
      <c r="G7" s="78"/>
      <c r="H7" s="75"/>
      <c r="I7" s="63" t="s">
        <v>30</v>
      </c>
    </row>
    <row r="8" spans="1:36" ht="18.399999999999999" customHeight="1" x14ac:dyDescent="0.3">
      <c r="D8" s="56">
        <v>2</v>
      </c>
      <c r="E8" s="55" t="str">
        <f>'2. EQA PT - intl.'!C3</f>
        <v>Model 2: EQA PT - International</v>
      </c>
      <c r="F8" s="80" t="e">
        <f>'2. EQA PT - intl.'!E11</f>
        <v>#N/A</v>
      </c>
      <c r="G8" s="77"/>
      <c r="H8" s="13"/>
      <c r="I8" s="63"/>
    </row>
    <row r="9" spans="1:36" ht="18.399999999999999" customHeight="1" x14ac:dyDescent="0.3">
      <c r="D9" s="56">
        <v>3</v>
      </c>
      <c r="E9" s="57" t="str">
        <f>'3. EQA PT - natl.'!C3</f>
        <v>Model 3: EQA PT - National</v>
      </c>
      <c r="F9" s="81" t="e">
        <f>'3. EQA PT - natl.'!E11</f>
        <v>#N/A</v>
      </c>
      <c r="G9" s="78"/>
      <c r="H9" s="75"/>
      <c r="I9" s="63"/>
    </row>
    <row r="10" spans="1:36" ht="18.399999999999999" customHeight="1" x14ac:dyDescent="0.3">
      <c r="D10" s="56">
        <v>4</v>
      </c>
      <c r="E10" s="55" t="str">
        <f>'4. Duplicate Testing'!C3</f>
        <v>Model 4: Duplicate Testing (Inter-lab Testing)</v>
      </c>
      <c r="F10" s="80" t="e">
        <f>'4. Duplicate Testing'!E12</f>
        <v>#N/A</v>
      </c>
      <c r="G10" s="77"/>
      <c r="H10" s="13"/>
      <c r="I10" s="63"/>
      <c r="K10" s="64"/>
    </row>
    <row r="11" spans="1:36" ht="18.399999999999999" customHeight="1" x14ac:dyDescent="0.3">
      <c r="D11" s="56">
        <v>5</v>
      </c>
      <c r="E11" s="57" t="str">
        <f>'5. Connectivity'!C3</f>
        <v xml:space="preserve">Model 5: Connectivity </v>
      </c>
      <c r="F11" s="81" t="e">
        <f>'5. Connectivity'!E12</f>
        <v>#DIV/0!</v>
      </c>
      <c r="G11" s="78"/>
      <c r="H11" s="13"/>
      <c r="I11" s="63"/>
    </row>
    <row r="12" spans="1:36" ht="18.399999999999999" customHeight="1" x14ac:dyDescent="0.3">
      <c r="D12" s="56">
        <v>6</v>
      </c>
      <c r="E12" s="55" t="str">
        <f>'6. Paper-based'!C3</f>
        <v xml:space="preserve">Model 6: Paper-based EQA </v>
      </c>
      <c r="F12" s="80" t="e">
        <f>'6. Paper-based'!E10</f>
        <v>#N/A</v>
      </c>
      <c r="G12" s="77"/>
    </row>
    <row r="13" spans="1:36" ht="18.399999999999999" customHeight="1" thickBot="1" x14ac:dyDescent="0.35">
      <c r="D13" s="56">
        <v>7</v>
      </c>
      <c r="E13" s="57" t="str">
        <f>'7. e-modules'!$C$3</f>
        <v>Model 7: e-modules</v>
      </c>
      <c r="F13" s="81" t="e">
        <f>'7. e-modules'!E10</f>
        <v>#N/A</v>
      </c>
      <c r="G13" s="78"/>
      <c r="H13" s="13"/>
      <c r="I13" s="63"/>
    </row>
    <row r="14" spans="1:36" ht="18.399999999999999" customHeight="1" thickBot="1" x14ac:dyDescent="0.35">
      <c r="D14" s="9"/>
      <c r="E14" s="96" t="s">
        <v>0</v>
      </c>
      <c r="F14" s="97"/>
      <c r="G14" s="121" t="e">
        <f>F6+SUMIF(G6:G13,"Yes",F6:F13)</f>
        <v>#N/A</v>
      </c>
    </row>
    <row r="15" spans="1:36" ht="14.45" x14ac:dyDescent="0.3">
      <c r="E15" s="13"/>
      <c r="F15" s="13"/>
      <c r="G15" s="147"/>
    </row>
    <row r="16" spans="1:36" ht="14.45" x14ac:dyDescent="0.3">
      <c r="E16" s="3"/>
    </row>
    <row r="17" spans="3:5" ht="14.45" x14ac:dyDescent="0.3">
      <c r="E17" s="3"/>
    </row>
    <row r="18" spans="3:5" ht="14.45" x14ac:dyDescent="0.3">
      <c r="E18" s="3"/>
    </row>
    <row r="20" spans="3:5" ht="14.45" x14ac:dyDescent="0.3">
      <c r="E20" s="3"/>
    </row>
    <row r="21" spans="3:5" ht="14.45" x14ac:dyDescent="0.3">
      <c r="E21" s="3"/>
    </row>
    <row r="24" spans="3:5" ht="14.45" x14ac:dyDescent="0.3">
      <c r="C24" s="12"/>
    </row>
    <row r="35" spans="5:7" ht="14.45" x14ac:dyDescent="0.3">
      <c r="E35" s="117" t="s">
        <v>84</v>
      </c>
      <c r="F35" s="86" t="s">
        <v>70</v>
      </c>
    </row>
    <row r="36" spans="5:7" ht="14.45" x14ac:dyDescent="0.3">
      <c r="E36" s="86" t="s">
        <v>57</v>
      </c>
      <c r="F36" s="149"/>
      <c r="G36" s="2"/>
    </row>
    <row r="37" spans="5:7" ht="14.45" x14ac:dyDescent="0.3">
      <c r="E37" s="86" t="s">
        <v>36</v>
      </c>
      <c r="F37" s="149"/>
    </row>
    <row r="38" spans="5:7" ht="14.45" x14ac:dyDescent="0.3">
      <c r="E38" s="122" t="s">
        <v>86</v>
      </c>
      <c r="F38" s="149"/>
      <c r="G38" s="2"/>
    </row>
    <row r="39" spans="5:7" ht="14.45" x14ac:dyDescent="0.3">
      <c r="E39" s="86" t="s">
        <v>104</v>
      </c>
      <c r="F39" s="149"/>
    </row>
    <row r="40" spans="5:7" ht="14.45" x14ac:dyDescent="0.3">
      <c r="E40" s="86" t="s">
        <v>35</v>
      </c>
      <c r="F40" s="149"/>
    </row>
  </sheetData>
  <customSheetViews>
    <customSheetView guid="{AEAAB4E0-F7A9-4530-BA14-F3648AEF516C}" scale="70" showGridLines="0" hiddenColumns="1">
      <pageMargins left="0.7" right="0.7" top="0.75" bottom="0.75" header="0.3" footer="0.3"/>
      <pageSetup paperSize="9" orientation="portrait" horizontalDpi="4294967292" verticalDpi="4294967292"/>
    </customSheetView>
    <customSheetView guid="{352F646D-DAA5-2C4E-AB2D-1B6F0163FCA7}" scale="70" showGridLines="0" hiddenColumns="1">
      <pageMargins left="0.7" right="0.7" top="0.75" bottom="0.75" header="0.3" footer="0.3"/>
      <pageSetup paperSize="9" orientation="portrait" horizontalDpi="4294967292" verticalDpi="4294967292"/>
    </customSheetView>
  </customSheetViews>
  <dataValidations count="1">
    <dataValidation type="list" allowBlank="1" showInputMessage="1" showErrorMessage="1" sqref="G6:G13">
      <formula1>$I$5:$I$7</formula1>
    </dataValidation>
  </dataValidation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tint="0.79998168889431442"/>
  </sheetPr>
  <dimension ref="C1:O62"/>
  <sheetViews>
    <sheetView showGridLines="0" zoomScale="70" zoomScaleNormal="70" workbookViewId="0">
      <selection activeCell="E8" sqref="E8"/>
    </sheetView>
  </sheetViews>
  <sheetFormatPr defaultColWidth="8.7109375" defaultRowHeight="15" x14ac:dyDescent="0.25"/>
  <cols>
    <col min="1" max="1" width="3.42578125" style="151" customWidth="1"/>
    <col min="2" max="2" width="3.7109375" style="151" customWidth="1"/>
    <col min="3" max="3" width="3.42578125" style="151" customWidth="1"/>
    <col min="4" max="4" width="63.7109375" style="151" customWidth="1"/>
    <col min="5" max="5" width="32.7109375" style="151" bestFit="1" customWidth="1"/>
    <col min="6" max="10" width="17.7109375" style="151" customWidth="1"/>
    <col min="11" max="16384" width="8.7109375" style="151"/>
  </cols>
  <sheetData>
    <row r="1" spans="3:14" ht="16.899999999999999" customHeight="1" x14ac:dyDescent="0.3"/>
    <row r="2" spans="3:14" ht="16.899999999999999" customHeight="1" x14ac:dyDescent="0.3"/>
    <row r="3" spans="3:14" s="155" customFormat="1" ht="16.899999999999999" customHeight="1" x14ac:dyDescent="0.3">
      <c r="C3" s="152" t="s">
        <v>127</v>
      </c>
      <c r="D3" s="153"/>
      <c r="E3" s="154"/>
      <c r="F3" s="154"/>
      <c r="G3" s="154"/>
      <c r="H3" s="154"/>
      <c r="I3" s="154"/>
      <c r="J3" s="154"/>
    </row>
    <row r="4" spans="3:14" s="155" customFormat="1" ht="16.899999999999999" customHeight="1" x14ac:dyDescent="0.3">
      <c r="C4" s="156"/>
      <c r="D4" s="157"/>
      <c r="E4" s="158"/>
      <c r="F4" s="158"/>
      <c r="G4" s="158"/>
      <c r="H4" s="158"/>
      <c r="I4" s="158"/>
      <c r="J4" s="158"/>
    </row>
    <row r="5" spans="3:14" s="155" customFormat="1" ht="16.899999999999999" customHeight="1" x14ac:dyDescent="0.3">
      <c r="D5" s="159" t="s">
        <v>119</v>
      </c>
      <c r="E5" s="160"/>
      <c r="F5" s="160"/>
      <c r="G5" s="160"/>
      <c r="H5" s="160"/>
    </row>
    <row r="6" spans="3:14" s="155" customFormat="1" ht="16.899999999999999" customHeight="1" x14ac:dyDescent="0.3">
      <c r="D6" s="161" t="s">
        <v>118</v>
      </c>
      <c r="E6" s="162" t="s">
        <v>111</v>
      </c>
      <c r="F6" s="163" t="s">
        <v>112</v>
      </c>
    </row>
    <row r="7" spans="3:14" s="155" customFormat="1" ht="16.899999999999999" customHeight="1" x14ac:dyDescent="0.3">
      <c r="C7" s="164">
        <v>1</v>
      </c>
      <c r="D7" s="165" t="str">
        <f>D28</f>
        <v>IQA - Controls</v>
      </c>
      <c r="E7" s="166">
        <f>G33</f>
        <v>0</v>
      </c>
      <c r="F7" s="167" t="e">
        <f>E7/$E$10</f>
        <v>#N/A</v>
      </c>
    </row>
    <row r="8" spans="3:14" s="155" customFormat="1" ht="16.899999999999999" customHeight="1" x14ac:dyDescent="0.3">
      <c r="C8" s="168">
        <v>2</v>
      </c>
      <c r="D8" s="169" t="str">
        <f>D36</f>
        <v>Distribution Per Unit of Control Reagents or Bead</v>
      </c>
      <c r="E8" s="170">
        <f>G38</f>
        <v>0</v>
      </c>
      <c r="F8" s="171" t="e">
        <f>E8/$E$10</f>
        <v>#N/A</v>
      </c>
    </row>
    <row r="9" spans="3:14" s="155" customFormat="1" ht="16.899999999999999" customHeight="1" x14ac:dyDescent="0.3">
      <c r="C9" s="172">
        <v>3</v>
      </c>
      <c r="D9" s="173" t="str">
        <f>D41</f>
        <v>Facility /Laboratory Personnel</v>
      </c>
      <c r="E9" s="174" t="e">
        <f>H55</f>
        <v>#N/A</v>
      </c>
      <c r="F9" s="175" t="e">
        <f>E9/$E$10</f>
        <v>#N/A</v>
      </c>
    </row>
    <row r="10" spans="3:14" s="155" customFormat="1" ht="16.899999999999999" customHeight="1" x14ac:dyDescent="0.3">
      <c r="D10" s="176" t="s">
        <v>0</v>
      </c>
      <c r="E10" s="177" t="e">
        <f>SUM(E7:E9)</f>
        <v>#N/A</v>
      </c>
      <c r="F10" s="178" t="e">
        <f>SUM(F7:F9)</f>
        <v>#N/A</v>
      </c>
    </row>
    <row r="11" spans="3:14" s="155" customFormat="1" ht="16.899999999999999" customHeight="1" x14ac:dyDescent="0.3">
      <c r="D11" s="160"/>
      <c r="E11" s="160"/>
      <c r="F11" s="160"/>
    </row>
    <row r="12" spans="3:14" s="155" customFormat="1" ht="16.899999999999999" customHeight="1" x14ac:dyDescent="0.3">
      <c r="D12" s="160"/>
      <c r="E12" s="160"/>
      <c r="F12" s="160"/>
    </row>
    <row r="13" spans="3:14" s="155" customFormat="1" ht="16.899999999999999" customHeight="1" x14ac:dyDescent="0.3">
      <c r="D13" s="160"/>
      <c r="E13" s="160"/>
      <c r="F13" s="160"/>
    </row>
    <row r="14" spans="3:14" s="155" customFormat="1" ht="16.899999999999999" customHeight="1" x14ac:dyDescent="0.3">
      <c r="D14" s="160"/>
      <c r="E14" s="160"/>
      <c r="F14" s="160"/>
    </row>
    <row r="15" spans="3:14" s="155" customFormat="1" ht="16.899999999999999" customHeight="1" x14ac:dyDescent="0.3">
      <c r="D15" s="179" t="s">
        <v>21</v>
      </c>
    </row>
    <row r="16" spans="3:14" s="155" customFormat="1" ht="16.899999999999999" customHeight="1" x14ac:dyDescent="0.25">
      <c r="D16" s="356" t="s">
        <v>88</v>
      </c>
      <c r="E16" s="357"/>
      <c r="F16" s="357"/>
      <c r="G16" s="357"/>
      <c r="H16" s="357"/>
      <c r="I16" s="357"/>
      <c r="J16" s="358"/>
      <c r="K16" s="160"/>
      <c r="L16" s="160"/>
      <c r="M16" s="160"/>
      <c r="N16" s="160"/>
    </row>
    <row r="17" spans="3:15" s="155" customFormat="1" ht="16.899999999999999" customHeight="1" x14ac:dyDescent="0.25">
      <c r="D17" s="359"/>
      <c r="E17" s="360"/>
      <c r="F17" s="360"/>
      <c r="G17" s="360"/>
      <c r="H17" s="360"/>
      <c r="I17" s="360"/>
      <c r="J17" s="361"/>
      <c r="K17" s="160"/>
      <c r="L17" s="160"/>
      <c r="M17" s="160"/>
      <c r="N17" s="160"/>
    </row>
    <row r="18" spans="3:15" s="155" customFormat="1" ht="16.899999999999999" customHeight="1" x14ac:dyDescent="0.25">
      <c r="D18" s="359"/>
      <c r="E18" s="360"/>
      <c r="F18" s="360"/>
      <c r="G18" s="360"/>
      <c r="H18" s="360"/>
      <c r="I18" s="360"/>
      <c r="J18" s="361"/>
      <c r="K18" s="160"/>
      <c r="L18" s="160"/>
      <c r="M18" s="160"/>
      <c r="N18" s="160"/>
    </row>
    <row r="19" spans="3:15" s="155" customFormat="1" ht="16.899999999999999" customHeight="1" x14ac:dyDescent="0.25">
      <c r="D19" s="359"/>
      <c r="E19" s="360"/>
      <c r="F19" s="360"/>
      <c r="G19" s="360"/>
      <c r="H19" s="360"/>
      <c r="I19" s="360"/>
      <c r="J19" s="361"/>
      <c r="K19" s="160"/>
      <c r="L19" s="160"/>
      <c r="M19" s="160"/>
      <c r="N19" s="160"/>
    </row>
    <row r="20" spans="3:15" s="155" customFormat="1" ht="16.899999999999999" customHeight="1" x14ac:dyDescent="0.25">
      <c r="D20" s="362"/>
      <c r="E20" s="363"/>
      <c r="F20" s="363"/>
      <c r="G20" s="363"/>
      <c r="H20" s="363"/>
      <c r="I20" s="363"/>
      <c r="J20" s="364"/>
      <c r="K20" s="160"/>
      <c r="L20" s="160"/>
      <c r="M20" s="160"/>
      <c r="N20" s="160"/>
    </row>
    <row r="21" spans="3:15" ht="16.899999999999999" customHeight="1" x14ac:dyDescent="0.3"/>
    <row r="22" spans="3:15" ht="16.899999999999999" customHeight="1" thickBot="1" x14ac:dyDescent="0.35">
      <c r="D22" s="180" t="str">
        <f>C3</f>
        <v>Model 0: IQA - Controls</v>
      </c>
      <c r="E22" s="181"/>
      <c r="F22" s="182"/>
      <c r="G22" s="182"/>
      <c r="H22" s="182"/>
      <c r="I22" s="182"/>
      <c r="J22" s="182"/>
      <c r="K22" s="158"/>
      <c r="L22" s="155"/>
      <c r="M22" s="155"/>
      <c r="N22" s="155"/>
      <c r="O22" s="155"/>
    </row>
    <row r="23" spans="3:15" ht="16.899999999999999" customHeight="1" thickTop="1" x14ac:dyDescent="0.3">
      <c r="D23" s="183"/>
      <c r="E23" s="184"/>
      <c r="F23" s="185"/>
      <c r="G23" s="185"/>
      <c r="H23" s="185"/>
      <c r="I23" s="185"/>
      <c r="J23" s="185"/>
      <c r="K23" s="158"/>
      <c r="L23" s="155"/>
      <c r="M23" s="155"/>
      <c r="N23" s="155"/>
      <c r="O23" s="155"/>
    </row>
    <row r="24" spans="3:15" ht="16.899999999999999" customHeight="1" x14ac:dyDescent="0.3">
      <c r="C24" s="186"/>
      <c r="D24" s="187" t="s">
        <v>56</v>
      </c>
      <c r="E24" s="188"/>
      <c r="F24" s="188"/>
      <c r="G24" s="188"/>
      <c r="H24" s="189"/>
      <c r="I24" s="188"/>
      <c r="J24" s="188"/>
      <c r="K24" s="155"/>
      <c r="L24" s="155"/>
      <c r="M24" s="155"/>
      <c r="N24" s="155"/>
      <c r="O24" s="155"/>
    </row>
    <row r="25" spans="3:15" ht="16.899999999999999" customHeight="1" x14ac:dyDescent="0.3">
      <c r="D25" s="190" t="s">
        <v>57</v>
      </c>
      <c r="E25" s="191"/>
      <c r="F25" s="228">
        <f>Summary!F36</f>
        <v>0</v>
      </c>
      <c r="G25" s="192"/>
      <c r="H25" s="193" t="s">
        <v>91</v>
      </c>
      <c r="I25" s="194"/>
      <c r="J25" s="194"/>
      <c r="K25" s="155"/>
      <c r="L25" s="155"/>
      <c r="M25" s="155"/>
      <c r="N25" s="155"/>
      <c r="O25" s="155"/>
    </row>
    <row r="26" spans="3:15" ht="16.899999999999999" customHeight="1" x14ac:dyDescent="0.3">
      <c r="D26" s="195" t="s">
        <v>69</v>
      </c>
      <c r="E26" s="195"/>
      <c r="F26" s="196"/>
      <c r="G26" s="188"/>
      <c r="H26" s="197" t="s">
        <v>91</v>
      </c>
      <c r="I26" s="188"/>
      <c r="J26" s="188"/>
      <c r="K26" s="155"/>
      <c r="L26" s="155"/>
      <c r="M26" s="155"/>
      <c r="N26" s="155"/>
      <c r="O26" s="155"/>
    </row>
    <row r="27" spans="3:15" ht="16.899999999999999" customHeight="1" x14ac:dyDescent="0.3">
      <c r="D27" s="155"/>
      <c r="E27" s="155"/>
      <c r="F27" s="155"/>
      <c r="G27" s="198" t="s">
        <v>102</v>
      </c>
      <c r="H27" s="185"/>
      <c r="I27" s="155"/>
      <c r="J27" s="155"/>
      <c r="K27" s="155"/>
      <c r="L27" s="155"/>
      <c r="M27" s="155"/>
      <c r="N27" s="155"/>
      <c r="O27" s="155"/>
    </row>
    <row r="28" spans="3:15" ht="16.899999999999999" customHeight="1" x14ac:dyDescent="0.3">
      <c r="D28" s="187" t="s">
        <v>50</v>
      </c>
      <c r="E28" s="188"/>
      <c r="F28" s="188"/>
      <c r="G28" s="188"/>
      <c r="H28" s="189"/>
      <c r="I28" s="188"/>
      <c r="J28" s="188"/>
      <c r="K28" s="155"/>
      <c r="L28" s="155"/>
      <c r="M28" s="155"/>
      <c r="N28" s="155"/>
      <c r="O28" s="155"/>
    </row>
    <row r="29" spans="3:15" ht="16.899999999999999" customHeight="1" x14ac:dyDescent="0.3">
      <c r="D29" s="155" t="s">
        <v>137</v>
      </c>
      <c r="E29" s="155" t="s">
        <v>60</v>
      </c>
      <c r="F29" s="199"/>
      <c r="H29" s="200" t="s">
        <v>91</v>
      </c>
      <c r="I29" s="155"/>
      <c r="J29" s="155"/>
      <c r="K29" s="155"/>
      <c r="L29" s="155"/>
      <c r="M29" s="155"/>
      <c r="N29" s="155"/>
      <c r="O29" s="155"/>
    </row>
    <row r="30" spans="3:15" ht="16.899999999999999" customHeight="1" x14ac:dyDescent="0.3">
      <c r="D30" s="194" t="s">
        <v>113</v>
      </c>
      <c r="E30" s="194" t="s">
        <v>61</v>
      </c>
      <c r="F30" s="201"/>
      <c r="H30" s="193" t="s">
        <v>91</v>
      </c>
      <c r="I30" s="194"/>
      <c r="J30" s="194"/>
      <c r="K30" s="155"/>
      <c r="L30" s="155"/>
      <c r="M30" s="155"/>
      <c r="N30" s="155"/>
      <c r="O30" s="155"/>
    </row>
    <row r="31" spans="3:15" ht="16.899999999999999" customHeight="1" x14ac:dyDescent="0.3">
      <c r="D31" s="155" t="s">
        <v>33</v>
      </c>
      <c r="E31" s="155" t="s">
        <v>61</v>
      </c>
      <c r="F31" s="202"/>
      <c r="H31" s="200" t="s">
        <v>91</v>
      </c>
      <c r="I31" s="155"/>
      <c r="J31" s="155"/>
      <c r="K31" s="155"/>
      <c r="L31" s="155"/>
      <c r="M31" s="155"/>
      <c r="N31" s="155"/>
      <c r="O31" s="155"/>
    </row>
    <row r="32" spans="3:15" ht="16.899999999999999" customHeight="1" x14ac:dyDescent="0.3">
      <c r="D32" s="155" t="s">
        <v>136</v>
      </c>
      <c r="E32" s="155" t="s">
        <v>62</v>
      </c>
      <c r="F32" s="203"/>
      <c r="H32" s="200" t="s">
        <v>91</v>
      </c>
      <c r="I32" s="155"/>
      <c r="J32" s="155"/>
      <c r="K32" s="155"/>
      <c r="L32" s="155"/>
      <c r="M32" s="155"/>
      <c r="N32" s="155"/>
      <c r="O32" s="155"/>
    </row>
    <row r="33" spans="4:15" ht="16.899999999999999" customHeight="1" x14ac:dyDescent="0.3">
      <c r="D33" s="187" t="str">
        <f>CONCATENATE("Total for ",D28)</f>
        <v>Total for IQA - Controls</v>
      </c>
      <c r="E33" s="188"/>
      <c r="F33" s="229">
        <f>((F29*(1+F30)*(1+F31)*F32))</f>
        <v>0</v>
      </c>
      <c r="G33" s="229">
        <f>F33*IF($G$25&gt;0,$G$25,$F$25)</f>
        <v>0</v>
      </c>
      <c r="H33" s="195"/>
      <c r="I33" s="188"/>
      <c r="J33" s="188"/>
      <c r="K33" s="155"/>
      <c r="L33" s="155"/>
      <c r="M33" s="155"/>
      <c r="N33" s="155"/>
      <c r="O33" s="155"/>
    </row>
    <row r="34" spans="4:15" ht="16.899999999999999" customHeight="1" x14ac:dyDescent="0.3">
      <c r="D34" s="204"/>
      <c r="E34" s="194"/>
      <c r="F34" s="205"/>
      <c r="G34" s="205"/>
      <c r="H34" s="191"/>
      <c r="I34" s="194"/>
      <c r="J34" s="194"/>
      <c r="K34" s="155"/>
      <c r="L34" s="155"/>
      <c r="M34" s="155"/>
      <c r="N34" s="155"/>
      <c r="O34" s="155"/>
    </row>
    <row r="35" spans="4:15" ht="16.899999999999999" customHeight="1" x14ac:dyDescent="0.3">
      <c r="D35" s="185"/>
      <c r="E35" s="185"/>
      <c r="F35" s="185"/>
      <c r="G35" s="185"/>
      <c r="H35" s="185"/>
      <c r="I35" s="185"/>
      <c r="J35" s="185"/>
      <c r="K35" s="206"/>
      <c r="L35" s="206"/>
      <c r="M35" s="206"/>
      <c r="N35" s="206"/>
      <c r="O35" s="185"/>
    </row>
    <row r="36" spans="4:15" ht="16.899999999999999" customHeight="1" x14ac:dyDescent="0.3">
      <c r="D36" s="187" t="s">
        <v>114</v>
      </c>
      <c r="E36" s="189"/>
      <c r="F36" s="189"/>
      <c r="G36" s="189"/>
      <c r="H36" s="189"/>
      <c r="I36" s="189"/>
      <c r="J36" s="189"/>
      <c r="K36" s="206"/>
      <c r="L36" s="206"/>
      <c r="M36" s="206"/>
      <c r="N36" s="206"/>
      <c r="O36" s="185"/>
    </row>
    <row r="37" spans="4:15" ht="16.899999999999999" customHeight="1" x14ac:dyDescent="0.3">
      <c r="D37" s="194" t="s">
        <v>51</v>
      </c>
      <c r="E37" s="185" t="s">
        <v>61</v>
      </c>
      <c r="F37" s="207"/>
      <c r="G37" s="191"/>
      <c r="H37" s="193" t="s">
        <v>91</v>
      </c>
      <c r="I37" s="185"/>
      <c r="J37" s="185"/>
      <c r="K37" s="206"/>
      <c r="L37" s="206"/>
      <c r="M37" s="206"/>
      <c r="N37" s="206"/>
      <c r="O37" s="185"/>
    </row>
    <row r="38" spans="4:15" ht="16.899999999999999" customHeight="1" x14ac:dyDescent="0.3">
      <c r="D38" s="187" t="str">
        <f>CONCATENATE("Total for ",D36)</f>
        <v>Total for Distribution Per Unit of Control Reagents or Bead</v>
      </c>
      <c r="E38" s="189"/>
      <c r="F38" s="229">
        <f>F29*F37</f>
        <v>0</v>
      </c>
      <c r="G38" s="229">
        <f>F38*IF($G$25&gt;0,$G$25,$F$25)*F32</f>
        <v>0</v>
      </c>
      <c r="H38" s="195"/>
      <c r="I38" s="189"/>
      <c r="J38" s="189"/>
      <c r="K38" s="206"/>
      <c r="L38" s="206"/>
      <c r="M38" s="206"/>
      <c r="N38" s="206"/>
      <c r="O38" s="185"/>
    </row>
    <row r="39" spans="4:15" ht="16.899999999999999" customHeight="1" x14ac:dyDescent="0.3">
      <c r="D39" s="208"/>
      <c r="E39" s="185"/>
      <c r="F39" s="205"/>
      <c r="G39" s="205"/>
      <c r="I39" s="185"/>
      <c r="J39" s="185"/>
      <c r="K39" s="206"/>
      <c r="L39" s="206"/>
      <c r="M39" s="206"/>
      <c r="N39" s="206"/>
      <c r="O39" s="185"/>
    </row>
    <row r="40" spans="4:15" ht="16.899999999999999" customHeight="1" x14ac:dyDescent="0.3">
      <c r="D40" s="185"/>
      <c r="E40" s="185"/>
      <c r="F40" s="185"/>
      <c r="G40" s="185"/>
      <c r="H40" s="185"/>
      <c r="I40" s="185"/>
      <c r="J40" s="185"/>
      <c r="K40" s="206"/>
      <c r="L40" s="206"/>
      <c r="M40" s="206"/>
      <c r="N40" s="206"/>
      <c r="O40" s="185"/>
    </row>
    <row r="41" spans="4:15" ht="16.899999999999999" customHeight="1" x14ac:dyDescent="0.3">
      <c r="D41" s="209" t="s">
        <v>10</v>
      </c>
      <c r="E41" s="210"/>
      <c r="F41" s="210"/>
      <c r="G41" s="210"/>
      <c r="H41" s="210"/>
      <c r="I41" s="189"/>
      <c r="J41" s="189"/>
      <c r="K41" s="206"/>
      <c r="L41" s="206"/>
      <c r="M41" s="206"/>
      <c r="N41" s="206"/>
      <c r="O41" s="185"/>
    </row>
    <row r="42" spans="4:15" ht="16.899999999999999" customHeight="1" x14ac:dyDescent="0.3">
      <c r="D42" s="155" t="s">
        <v>116</v>
      </c>
      <c r="E42" s="155" t="s">
        <v>61</v>
      </c>
      <c r="F42" s="211"/>
      <c r="H42" s="157"/>
      <c r="I42" s="212"/>
      <c r="K42" s="206"/>
      <c r="L42" s="206"/>
      <c r="M42" s="206"/>
      <c r="N42" s="206"/>
      <c r="O42" s="185"/>
    </row>
    <row r="43" spans="4:15" ht="16.899999999999999" customHeight="1" x14ac:dyDescent="0.3">
      <c r="D43" s="155"/>
      <c r="E43" s="155"/>
      <c r="F43" s="213"/>
      <c r="G43" s="212"/>
      <c r="H43" s="212"/>
      <c r="I43" s="212"/>
      <c r="K43" s="155"/>
      <c r="L43" s="155"/>
      <c r="M43" s="155"/>
      <c r="N43" s="155"/>
      <c r="O43" s="155"/>
    </row>
    <row r="44" spans="4:15" ht="30" customHeight="1" x14ac:dyDescent="0.3">
      <c r="D44" s="214" t="s">
        <v>54</v>
      </c>
      <c r="E44" s="214" t="s">
        <v>3</v>
      </c>
      <c r="F44" s="214" t="s">
        <v>117</v>
      </c>
      <c r="G44" s="214" t="s">
        <v>58</v>
      </c>
      <c r="H44" s="214" t="s">
        <v>4</v>
      </c>
      <c r="I44" s="155"/>
      <c r="K44" s="155"/>
      <c r="L44" s="155"/>
      <c r="M44" s="155"/>
      <c r="N44" s="155"/>
      <c r="O44" s="155"/>
    </row>
    <row r="45" spans="4:15" ht="16.899999999999999" customHeight="1" x14ac:dyDescent="0.3">
      <c r="D45" s="215" t="s">
        <v>106</v>
      </c>
      <c r="E45" s="216"/>
      <c r="F45" s="217"/>
      <c r="G45" s="217"/>
      <c r="H45" s="230" t="e">
        <f>E45/(F45*G45*60)</f>
        <v>#DIV/0!</v>
      </c>
      <c r="I45" s="218" t="s">
        <v>91</v>
      </c>
      <c r="K45" s="160"/>
      <c r="L45" s="160"/>
      <c r="M45" s="160"/>
      <c r="N45" s="160"/>
      <c r="O45" s="160"/>
    </row>
    <row r="46" spans="4:15" ht="16.899999999999999" customHeight="1" x14ac:dyDescent="0.3">
      <c r="D46" s="215" t="s">
        <v>11</v>
      </c>
      <c r="E46" s="216"/>
      <c r="F46" s="217"/>
      <c r="G46" s="217"/>
      <c r="H46" s="230" t="e">
        <f t="shared" ref="H46:H47" si="0">E46/(F46*G46*60)</f>
        <v>#DIV/0!</v>
      </c>
      <c r="I46" s="218" t="s">
        <v>91</v>
      </c>
    </row>
    <row r="47" spans="4:15" ht="16.899999999999999" customHeight="1" x14ac:dyDescent="0.3">
      <c r="D47" s="215" t="s">
        <v>12</v>
      </c>
      <c r="E47" s="216"/>
      <c r="F47" s="217"/>
      <c r="G47" s="217"/>
      <c r="H47" s="230" t="e">
        <f t="shared" si="0"/>
        <v>#DIV/0!</v>
      </c>
      <c r="I47" s="218" t="s">
        <v>91</v>
      </c>
    </row>
    <row r="48" spans="4:15" ht="16.899999999999999" customHeight="1" x14ac:dyDescent="0.3">
      <c r="D48" s="215" t="s">
        <v>9</v>
      </c>
      <c r="E48" s="216"/>
      <c r="F48" s="217"/>
      <c r="G48" s="217"/>
      <c r="H48" s="230" t="e">
        <f>E48/(F48*G48*60)</f>
        <v>#DIV/0!</v>
      </c>
      <c r="I48" s="218" t="s">
        <v>91</v>
      </c>
    </row>
    <row r="49" spans="4:10" ht="16.899999999999999" customHeight="1" x14ac:dyDescent="0.3">
      <c r="D49" s="215" t="s">
        <v>8</v>
      </c>
      <c r="E49" s="216"/>
      <c r="F49" s="217"/>
      <c r="G49" s="217"/>
      <c r="H49" s="230" t="e">
        <f>E49/(F49*G49*60)</f>
        <v>#DIV/0!</v>
      </c>
      <c r="I49" s="218" t="s">
        <v>91</v>
      </c>
    </row>
    <row r="50" spans="4:10" ht="16.899999999999999" customHeight="1" x14ac:dyDescent="0.3">
      <c r="D50" s="155"/>
      <c r="E50" s="155"/>
      <c r="F50" s="155"/>
      <c r="G50" s="155"/>
      <c r="H50" s="155"/>
      <c r="I50" s="158"/>
    </row>
    <row r="51" spans="4:10" ht="30" customHeight="1" x14ac:dyDescent="0.3">
      <c r="D51" s="214" t="s">
        <v>55</v>
      </c>
      <c r="E51" s="214" t="s">
        <v>1</v>
      </c>
      <c r="F51" s="214" t="s">
        <v>59</v>
      </c>
      <c r="G51" s="214" t="s">
        <v>71</v>
      </c>
      <c r="H51" s="214" t="s">
        <v>19</v>
      </c>
      <c r="I51" s="158"/>
    </row>
    <row r="52" spans="4:10" ht="16.899999999999999" customHeight="1" x14ac:dyDescent="0.3">
      <c r="D52" s="215" t="s">
        <v>135</v>
      </c>
      <c r="E52" s="219"/>
      <c r="F52" s="217"/>
      <c r="G52" s="233">
        <f>IF($G$25&gt;0,$G$25,$F$25)*F26</f>
        <v>0</v>
      </c>
      <c r="H52" s="231" t="e">
        <f>(F52)*VLOOKUP(E52,$D$45:$H$49,5,FALSE)</f>
        <v>#N/A</v>
      </c>
      <c r="I52" s="218" t="s">
        <v>91</v>
      </c>
    </row>
    <row r="53" spans="4:10" ht="16.899999999999999" customHeight="1" x14ac:dyDescent="0.3">
      <c r="D53" s="215" t="s">
        <v>5</v>
      </c>
      <c r="E53" s="220"/>
      <c r="F53" s="155"/>
      <c r="G53" s="155"/>
      <c r="H53" s="231" t="e">
        <f>SUMPRODUCT(G52,H52)</f>
        <v>#N/A</v>
      </c>
      <c r="I53" s="155"/>
    </row>
    <row r="54" spans="4:10" ht="16.899999999999999" customHeight="1" x14ac:dyDescent="0.3">
      <c r="D54" s="215" t="s">
        <v>6</v>
      </c>
      <c r="E54" s="155"/>
      <c r="F54" s="155"/>
      <c r="G54" s="155"/>
      <c r="H54" s="231" t="e">
        <f>H53*F42</f>
        <v>#N/A</v>
      </c>
      <c r="I54" s="155"/>
    </row>
    <row r="55" spans="4:10" ht="16.899999999999999" customHeight="1" x14ac:dyDescent="0.3">
      <c r="D55" s="221" t="str">
        <f>CONCATENATE("Total for ",D41)</f>
        <v>Total for Facility /Laboratory Personnel</v>
      </c>
      <c r="E55" s="188"/>
      <c r="F55" s="222"/>
      <c r="G55" s="223"/>
      <c r="H55" s="232" t="e">
        <f>SUM(H53:H54)</f>
        <v>#N/A</v>
      </c>
      <c r="I55" s="195"/>
      <c r="J55" s="195"/>
    </row>
    <row r="56" spans="4:10" ht="14.45" x14ac:dyDescent="0.3">
      <c r="D56" s="185"/>
      <c r="E56" s="185"/>
      <c r="F56" s="185"/>
      <c r="G56" s="185"/>
      <c r="H56" s="185"/>
      <c r="I56" s="185"/>
      <c r="J56" s="185"/>
    </row>
    <row r="57" spans="4:10" ht="16.899999999999999" customHeight="1" x14ac:dyDescent="0.3">
      <c r="D57" s="185"/>
      <c r="E57" s="185"/>
      <c r="F57" s="185"/>
      <c r="G57" s="185"/>
      <c r="H57" s="185"/>
      <c r="I57" s="185"/>
      <c r="J57" s="185"/>
    </row>
    <row r="58" spans="4:10" ht="16.899999999999999" customHeight="1" x14ac:dyDescent="0.3">
      <c r="D58" s="224" t="s">
        <v>7</v>
      </c>
      <c r="E58" s="225"/>
      <c r="F58" s="226"/>
      <c r="G58" s="226"/>
      <c r="H58" s="226"/>
      <c r="I58" s="226"/>
      <c r="J58" s="227"/>
    </row>
    <row r="59" spans="4:10" ht="16.899999999999999" customHeight="1" x14ac:dyDescent="0.25">
      <c r="D59" s="356" t="s">
        <v>182</v>
      </c>
      <c r="E59" s="357"/>
      <c r="F59" s="357"/>
      <c r="G59" s="357"/>
      <c r="H59" s="357"/>
      <c r="I59" s="357"/>
      <c r="J59" s="358"/>
    </row>
    <row r="60" spans="4:10" ht="16.899999999999999" customHeight="1" x14ac:dyDescent="0.25">
      <c r="D60" s="359"/>
      <c r="E60" s="360"/>
      <c r="F60" s="360"/>
      <c r="G60" s="360"/>
      <c r="H60" s="360"/>
      <c r="I60" s="360"/>
      <c r="J60" s="361"/>
    </row>
    <row r="61" spans="4:10" ht="16.899999999999999" customHeight="1" x14ac:dyDescent="0.25">
      <c r="D61" s="359"/>
      <c r="E61" s="360"/>
      <c r="F61" s="360"/>
      <c r="G61" s="360"/>
      <c r="H61" s="360"/>
      <c r="I61" s="360"/>
      <c r="J61" s="361"/>
    </row>
    <row r="62" spans="4:10" ht="16.899999999999999" customHeight="1" x14ac:dyDescent="0.25">
      <c r="D62" s="362"/>
      <c r="E62" s="363"/>
      <c r="F62" s="363"/>
      <c r="G62" s="363"/>
      <c r="H62" s="363"/>
      <c r="I62" s="363"/>
      <c r="J62" s="364"/>
    </row>
  </sheetData>
  <sheetProtection password="A390" sheet="1" objects="1" scenarios="1"/>
  <customSheetViews>
    <customSheetView guid="{AEAAB4E0-F7A9-4530-BA14-F3648AEF516C}" scale="70" showGridLines="0">
      <selection activeCell="D32" sqref="D32"/>
      <pageMargins left="0.7" right="0.7" top="0.75" bottom="0.75" header="0.3" footer="0.3"/>
      <pageSetup orientation="portrait" horizontalDpi="4294967292" verticalDpi="4294967292"/>
    </customSheetView>
    <customSheetView guid="{352F646D-DAA5-2C4E-AB2D-1B6F0163FCA7}" scale="70" showGridLines="0">
      <pageMargins left="0.7" right="0.7" top="0.75" bottom="0.75" header="0.3" footer="0.3"/>
      <pageSetup orientation="portrait" horizontalDpi="4294967292" verticalDpi="4294967292"/>
    </customSheetView>
  </customSheetViews>
  <mergeCells count="2">
    <mergeCell ref="D16:J20"/>
    <mergeCell ref="D59:J62"/>
  </mergeCells>
  <conditionalFormatting sqref="G22:G23">
    <cfRule type="containsText" dxfId="21" priority="2" operator="containsText" text="EQA PT Panels, Connectivity">
      <formula>NOT(ISERROR(SEARCH("EQA PT Panels, Connectivity",G22)))</formula>
    </cfRule>
  </conditionalFormatting>
  <conditionalFormatting sqref="F25">
    <cfRule type="expression" dxfId="20" priority="1">
      <formula>G25&lt;&gt;0</formula>
    </cfRule>
  </conditionalFormatting>
  <dataValidations count="1">
    <dataValidation type="list" allowBlank="1" showInputMessage="1" showErrorMessage="1" sqref="F32">
      <formula1>"1,2,3,4,5,6,7,8,9,10,11,12"</formula1>
    </dataValidation>
  </dataValidations>
  <pageMargins left="0.75" right="0.75" top="1" bottom="1" header="0.5" footer="0.5"/>
  <pageSetup orientation="portrait" horizontalDpi="4294967292" verticalDpi="4294967292"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tint="0.79998168889431442"/>
  </sheetPr>
  <dimension ref="C1:O104"/>
  <sheetViews>
    <sheetView showGridLines="0" zoomScale="70" zoomScaleNormal="70" workbookViewId="0">
      <selection activeCell="D16" sqref="D16:J20"/>
    </sheetView>
  </sheetViews>
  <sheetFormatPr defaultColWidth="8.7109375" defaultRowHeight="15" x14ac:dyDescent="0.25"/>
  <cols>
    <col min="1" max="1" width="3.42578125" style="151" customWidth="1"/>
    <col min="2" max="2" width="3.7109375" style="151" customWidth="1"/>
    <col min="3" max="3" width="3.42578125" style="151" customWidth="1"/>
    <col min="4" max="4" width="63.7109375" style="151" customWidth="1"/>
    <col min="5" max="5" width="32.7109375" style="151" bestFit="1" customWidth="1"/>
    <col min="6" max="10" width="17.7109375" style="151" customWidth="1"/>
    <col min="11" max="16384" width="8.7109375" style="151"/>
  </cols>
  <sheetData>
    <row r="1" spans="3:14" ht="16.899999999999999" customHeight="1" x14ac:dyDescent="0.3"/>
    <row r="2" spans="3:14" ht="16.899999999999999" customHeight="1" x14ac:dyDescent="0.3"/>
    <row r="3" spans="3:14" s="155" customFormat="1" ht="16.899999999999999" customHeight="1" x14ac:dyDescent="0.3">
      <c r="C3" s="152" t="s">
        <v>128</v>
      </c>
      <c r="D3" s="153"/>
      <c r="E3" s="154"/>
      <c r="F3" s="154"/>
      <c r="G3" s="154"/>
      <c r="H3" s="154"/>
      <c r="I3" s="154"/>
      <c r="J3" s="154"/>
    </row>
    <row r="4" spans="3:14" s="155" customFormat="1" ht="16.899999999999999" customHeight="1" x14ac:dyDescent="0.3">
      <c r="C4" s="156"/>
      <c r="D4" s="157"/>
      <c r="E4" s="158"/>
      <c r="F4" s="158"/>
      <c r="G4" s="158"/>
      <c r="H4" s="158"/>
      <c r="I4" s="158"/>
      <c r="J4" s="158"/>
    </row>
    <row r="5" spans="3:14" s="155" customFormat="1" ht="16.899999999999999" customHeight="1" x14ac:dyDescent="0.3">
      <c r="D5" s="159" t="s">
        <v>119</v>
      </c>
      <c r="E5" s="160"/>
      <c r="F5" s="160"/>
      <c r="G5" s="160"/>
      <c r="H5" s="160"/>
    </row>
    <row r="6" spans="3:14" s="155" customFormat="1" ht="16.899999999999999" customHeight="1" x14ac:dyDescent="0.3">
      <c r="D6" s="161" t="s">
        <v>118</v>
      </c>
      <c r="E6" s="162" t="s">
        <v>111</v>
      </c>
      <c r="F6" s="163" t="s">
        <v>112</v>
      </c>
    </row>
    <row r="7" spans="3:14" s="155" customFormat="1" ht="16.899999999999999" customHeight="1" x14ac:dyDescent="0.3">
      <c r="C7" s="164">
        <v>1</v>
      </c>
      <c r="D7" s="165" t="str">
        <f>D30</f>
        <v>Mentorship Orientation Meetings</v>
      </c>
      <c r="E7" s="166">
        <f>H37</f>
        <v>0</v>
      </c>
      <c r="F7" s="167" t="e">
        <f>E7/$E$10</f>
        <v>#N/A</v>
      </c>
    </row>
    <row r="8" spans="3:14" s="155" customFormat="1" ht="16.899999999999999" customHeight="1" x14ac:dyDescent="0.3">
      <c r="C8" s="168">
        <v>2</v>
      </c>
      <c r="D8" s="234" t="str">
        <f>D40</f>
        <v>Mentorship Visits to Facilities</v>
      </c>
      <c r="E8" s="235">
        <f>H45</f>
        <v>0</v>
      </c>
      <c r="F8" s="236" t="e">
        <f>E8/$E$10</f>
        <v>#N/A</v>
      </c>
    </row>
    <row r="9" spans="3:14" s="155" customFormat="1" ht="16.899999999999999" customHeight="1" x14ac:dyDescent="0.3">
      <c r="C9" s="172">
        <v>3</v>
      </c>
      <c r="D9" s="165" t="str">
        <f>D48</f>
        <v>Facility/Laboratory Personnel</v>
      </c>
      <c r="E9" s="166" t="e">
        <f>H64</f>
        <v>#N/A</v>
      </c>
      <c r="F9" s="237" t="e">
        <f>E9/$E$10</f>
        <v>#N/A</v>
      </c>
    </row>
    <row r="10" spans="3:14" s="155" customFormat="1" ht="16.899999999999999" customHeight="1" x14ac:dyDescent="0.3">
      <c r="D10" s="176" t="s">
        <v>0</v>
      </c>
      <c r="E10" s="177" t="e">
        <f>SUM(E7:E9)</f>
        <v>#N/A</v>
      </c>
      <c r="F10" s="178" t="e">
        <f>SUM(F7:F9)</f>
        <v>#N/A</v>
      </c>
    </row>
    <row r="11" spans="3:14" s="155" customFormat="1" ht="16.899999999999999" customHeight="1" x14ac:dyDescent="0.3">
      <c r="D11" s="160"/>
      <c r="E11" s="160"/>
      <c r="F11" s="160"/>
    </row>
    <row r="12" spans="3:14" s="155" customFormat="1" ht="16.899999999999999" customHeight="1" x14ac:dyDescent="0.3">
      <c r="D12" s="160"/>
      <c r="E12" s="160"/>
      <c r="F12" s="160"/>
    </row>
    <row r="13" spans="3:14" s="155" customFormat="1" ht="16.899999999999999" customHeight="1" x14ac:dyDescent="0.3">
      <c r="D13" s="160"/>
      <c r="E13" s="160"/>
      <c r="F13" s="160"/>
    </row>
    <row r="14" spans="3:14" s="155" customFormat="1" ht="16.899999999999999" customHeight="1" x14ac:dyDescent="0.3">
      <c r="D14" s="160"/>
      <c r="E14" s="160"/>
      <c r="F14" s="160"/>
    </row>
    <row r="15" spans="3:14" s="155" customFormat="1" ht="16.899999999999999" customHeight="1" x14ac:dyDescent="0.3">
      <c r="D15" s="179" t="s">
        <v>21</v>
      </c>
    </row>
    <row r="16" spans="3:14" s="155" customFormat="1" ht="16.899999999999999" customHeight="1" x14ac:dyDescent="0.25">
      <c r="D16" s="356" t="s">
        <v>94</v>
      </c>
      <c r="E16" s="357"/>
      <c r="F16" s="357"/>
      <c r="G16" s="357"/>
      <c r="H16" s="357"/>
      <c r="I16" s="357"/>
      <c r="J16" s="358"/>
      <c r="K16" s="160"/>
      <c r="L16" s="160"/>
      <c r="M16" s="160"/>
      <c r="N16" s="160"/>
    </row>
    <row r="17" spans="3:15" s="155" customFormat="1" ht="16.899999999999999" customHeight="1" x14ac:dyDescent="0.25">
      <c r="D17" s="359"/>
      <c r="E17" s="360"/>
      <c r="F17" s="360"/>
      <c r="G17" s="360"/>
      <c r="H17" s="360"/>
      <c r="I17" s="360"/>
      <c r="J17" s="361"/>
      <c r="K17" s="160"/>
      <c r="L17" s="160"/>
      <c r="M17" s="160"/>
      <c r="N17" s="160"/>
    </row>
    <row r="18" spans="3:15" s="155" customFormat="1" ht="16.899999999999999" customHeight="1" x14ac:dyDescent="0.25">
      <c r="D18" s="359"/>
      <c r="E18" s="360"/>
      <c r="F18" s="360"/>
      <c r="G18" s="360"/>
      <c r="H18" s="360"/>
      <c r="I18" s="360"/>
      <c r="J18" s="361"/>
      <c r="K18" s="160"/>
      <c r="L18" s="160"/>
      <c r="M18" s="160"/>
      <c r="N18" s="160"/>
    </row>
    <row r="19" spans="3:15" s="155" customFormat="1" ht="16.899999999999999" customHeight="1" x14ac:dyDescent="0.25">
      <c r="D19" s="359"/>
      <c r="E19" s="360"/>
      <c r="F19" s="360"/>
      <c r="G19" s="360"/>
      <c r="H19" s="360"/>
      <c r="I19" s="360"/>
      <c r="J19" s="361"/>
      <c r="K19" s="160"/>
      <c r="L19" s="160"/>
      <c r="M19" s="160"/>
      <c r="N19" s="160"/>
    </row>
    <row r="20" spans="3:15" s="155" customFormat="1" ht="16.899999999999999" customHeight="1" x14ac:dyDescent="0.25">
      <c r="D20" s="362"/>
      <c r="E20" s="363"/>
      <c r="F20" s="363"/>
      <c r="G20" s="363"/>
      <c r="H20" s="363"/>
      <c r="I20" s="363"/>
      <c r="J20" s="364"/>
      <c r="K20" s="160"/>
      <c r="L20" s="160"/>
      <c r="M20" s="160"/>
      <c r="N20" s="160"/>
    </row>
    <row r="21" spans="3:15" ht="16.899999999999999" customHeight="1" x14ac:dyDescent="0.3"/>
    <row r="22" spans="3:15" ht="16.899999999999999" customHeight="1" thickBot="1" x14ac:dyDescent="0.35">
      <c r="D22" s="180" t="str">
        <f>C3</f>
        <v>Model 1: Mentorship</v>
      </c>
      <c r="E22" s="181"/>
      <c r="F22" s="182"/>
      <c r="G22" s="182"/>
      <c r="H22" s="182"/>
      <c r="I22" s="182"/>
      <c r="J22" s="182"/>
      <c r="K22" s="158"/>
      <c r="L22" s="155"/>
      <c r="M22" s="155"/>
      <c r="N22" s="155"/>
      <c r="O22" s="155"/>
    </row>
    <row r="23" spans="3:15" ht="16.899999999999999" customHeight="1" thickTop="1" x14ac:dyDescent="0.3">
      <c r="D23" s="238"/>
      <c r="E23" s="213"/>
      <c r="F23" s="155"/>
      <c r="G23" s="155"/>
      <c r="H23" s="155"/>
      <c r="I23" s="155"/>
      <c r="J23" s="155"/>
      <c r="K23" s="155"/>
      <c r="L23" s="155"/>
      <c r="M23" s="155"/>
      <c r="N23" s="155"/>
      <c r="O23" s="155"/>
    </row>
    <row r="24" spans="3:15" ht="16.899999999999999" customHeight="1" x14ac:dyDescent="0.3">
      <c r="C24" s="186"/>
      <c r="D24" s="187" t="s">
        <v>56</v>
      </c>
      <c r="E24" s="239"/>
      <c r="F24" s="188"/>
      <c r="G24" s="188"/>
      <c r="H24" s="155"/>
      <c r="I24" s="188"/>
      <c r="J24" s="188"/>
      <c r="K24" s="155"/>
      <c r="L24" s="155"/>
      <c r="M24" s="155"/>
      <c r="N24" s="155"/>
      <c r="O24" s="155"/>
    </row>
    <row r="25" spans="3:15" ht="16.899999999999999" customHeight="1" x14ac:dyDescent="0.3">
      <c r="D25" s="240" t="s">
        <v>35</v>
      </c>
      <c r="F25" s="155"/>
      <c r="G25" s="228">
        <f>Summary!F40</f>
        <v>0</v>
      </c>
      <c r="H25" s="241"/>
      <c r="I25" s="193" t="s">
        <v>90</v>
      </c>
      <c r="J25" s="155"/>
      <c r="K25" s="155"/>
      <c r="L25" s="155"/>
      <c r="M25" s="155"/>
      <c r="N25" s="155"/>
      <c r="O25" s="155"/>
    </row>
    <row r="26" spans="3:15" ht="16.899999999999999" customHeight="1" x14ac:dyDescent="0.3">
      <c r="D26" s="240" t="s">
        <v>120</v>
      </c>
      <c r="F26" s="155"/>
      <c r="G26" s="242"/>
      <c r="H26" s="243"/>
      <c r="I26" s="193" t="s">
        <v>90</v>
      </c>
      <c r="J26" s="155"/>
      <c r="K26" s="155"/>
      <c r="L26" s="155"/>
      <c r="M26" s="155"/>
      <c r="N26" s="155"/>
      <c r="O26" s="155"/>
    </row>
    <row r="27" spans="3:15" ht="16.899999999999999" customHeight="1" x14ac:dyDescent="0.3">
      <c r="D27" s="155" t="s">
        <v>36</v>
      </c>
      <c r="F27" s="155"/>
      <c r="G27" s="267">
        <f>Summary!F36</f>
        <v>0</v>
      </c>
      <c r="H27" s="244"/>
      <c r="I27" s="193" t="s">
        <v>90</v>
      </c>
      <c r="J27" s="155"/>
      <c r="K27" s="155"/>
      <c r="L27" s="155"/>
      <c r="M27" s="155"/>
      <c r="N27" s="155"/>
      <c r="O27" s="155"/>
    </row>
    <row r="28" spans="3:15" ht="16.899999999999999" customHeight="1" x14ac:dyDescent="0.3">
      <c r="D28" s="188" t="s">
        <v>95</v>
      </c>
      <c r="E28" s="195"/>
      <c r="F28" s="245" t="s">
        <v>103</v>
      </c>
      <c r="G28" s="268">
        <f>Summary!F38</f>
        <v>0</v>
      </c>
      <c r="H28" s="246"/>
      <c r="I28" s="197" t="s">
        <v>90</v>
      </c>
      <c r="J28" s="188"/>
      <c r="K28" s="155"/>
      <c r="L28" s="155"/>
      <c r="M28" s="155"/>
      <c r="N28" s="155"/>
      <c r="O28" s="155"/>
    </row>
    <row r="29" spans="3:15" ht="16.899999999999999" customHeight="1" x14ac:dyDescent="0.3">
      <c r="D29" s="185"/>
      <c r="E29" s="185"/>
      <c r="F29" s="185"/>
      <c r="G29" s="185"/>
      <c r="H29" s="198" t="s">
        <v>102</v>
      </c>
      <c r="I29" s="185"/>
      <c r="J29" s="185"/>
      <c r="K29" s="206"/>
      <c r="L29" s="206"/>
      <c r="M29" s="206"/>
      <c r="N29" s="206"/>
      <c r="O29" s="185"/>
    </row>
    <row r="30" spans="3:15" ht="16.899999999999999" customHeight="1" x14ac:dyDescent="0.3">
      <c r="D30" s="187" t="s">
        <v>93</v>
      </c>
      <c r="E30" s="188"/>
      <c r="F30" s="188"/>
      <c r="G30" s="188" t="s">
        <v>18</v>
      </c>
      <c r="H30" s="195"/>
      <c r="I30" s="195"/>
      <c r="J30" s="188"/>
      <c r="K30" s="155"/>
      <c r="L30" s="155"/>
      <c r="M30" s="155"/>
      <c r="N30" s="155"/>
      <c r="O30" s="155"/>
    </row>
    <row r="31" spans="3:15" ht="16.899999999999999" customHeight="1" x14ac:dyDescent="0.3">
      <c r="D31" s="155" t="s">
        <v>145</v>
      </c>
      <c r="E31" s="155"/>
      <c r="F31" s="151" t="s">
        <v>126</v>
      </c>
      <c r="G31" s="247"/>
      <c r="H31" s="269">
        <f>G31*IF($H$25&gt;0,$H$25,$G$25)*(IF($H$28&gt;0,$H$28,$G$28))</f>
        <v>0</v>
      </c>
      <c r="I31" s="248" t="s">
        <v>91</v>
      </c>
      <c r="J31" s="155"/>
      <c r="K31" s="155"/>
      <c r="L31" s="155"/>
      <c r="M31" s="155"/>
      <c r="N31" s="155"/>
      <c r="O31" s="155"/>
    </row>
    <row r="32" spans="3:15" ht="16.899999999999999" customHeight="1" x14ac:dyDescent="0.3">
      <c r="D32" s="155" t="s">
        <v>146</v>
      </c>
      <c r="E32" s="155"/>
      <c r="F32" s="151" t="s">
        <v>126</v>
      </c>
      <c r="G32" s="249"/>
      <c r="H32" s="269">
        <f t="shared" ref="H32:H34" si="0">G32*IF($H$25&gt;0,$H$25,$G$25)*(IF($H$28&gt;0,$H$28,$G$28))</f>
        <v>0</v>
      </c>
      <c r="I32" s="248" t="s">
        <v>91</v>
      </c>
      <c r="J32" s="250"/>
      <c r="K32" s="155"/>
      <c r="L32" s="155"/>
      <c r="M32" s="155"/>
      <c r="N32" s="155"/>
      <c r="O32" s="155"/>
    </row>
    <row r="33" spans="4:15" ht="16.899999999999999" customHeight="1" x14ac:dyDescent="0.3">
      <c r="D33" s="155" t="s">
        <v>147</v>
      </c>
      <c r="E33" s="155"/>
      <c r="F33" s="151" t="s">
        <v>126</v>
      </c>
      <c r="G33" s="249"/>
      <c r="H33" s="269">
        <f t="shared" si="0"/>
        <v>0</v>
      </c>
      <c r="I33" s="248" t="s">
        <v>91</v>
      </c>
      <c r="J33" s="155"/>
      <c r="K33" s="155"/>
      <c r="L33" s="155"/>
      <c r="M33" s="155"/>
      <c r="N33" s="155"/>
      <c r="O33" s="155"/>
    </row>
    <row r="34" spans="4:15" ht="16.899999999999999" customHeight="1" x14ac:dyDescent="0.3">
      <c r="D34" s="155" t="s">
        <v>144</v>
      </c>
      <c r="E34" s="155"/>
      <c r="F34" s="151" t="s">
        <v>126</v>
      </c>
      <c r="G34" s="249"/>
      <c r="H34" s="269">
        <f t="shared" si="0"/>
        <v>0</v>
      </c>
      <c r="I34" s="248" t="s">
        <v>91</v>
      </c>
      <c r="J34" s="155"/>
      <c r="K34" s="155"/>
      <c r="L34" s="155"/>
      <c r="M34" s="155"/>
      <c r="N34" s="155"/>
      <c r="O34" s="155"/>
    </row>
    <row r="35" spans="4:15" ht="16.899999999999999" customHeight="1" x14ac:dyDescent="0.3">
      <c r="D35" s="155" t="s">
        <v>148</v>
      </c>
      <c r="E35" s="155"/>
      <c r="F35" s="151" t="s">
        <v>121</v>
      </c>
      <c r="G35" s="249"/>
      <c r="H35" s="270">
        <f>G35*$G$26*(IF(H28&gt;0,H28,G28))</f>
        <v>0</v>
      </c>
      <c r="I35" s="248" t="s">
        <v>91</v>
      </c>
      <c r="J35" s="155"/>
      <c r="K35" s="155"/>
      <c r="L35" s="155"/>
      <c r="M35" s="155"/>
      <c r="N35" s="155"/>
      <c r="O35" s="155"/>
    </row>
    <row r="36" spans="4:15" ht="16.899999999999999" customHeight="1" x14ac:dyDescent="0.3">
      <c r="D36" s="155" t="s">
        <v>149</v>
      </c>
      <c r="E36" s="155"/>
      <c r="F36" s="151" t="s">
        <v>126</v>
      </c>
      <c r="G36" s="249"/>
      <c r="H36" s="269">
        <f>G36*IF($H$25&gt;0,$H$25,$G$25)*(IF($H$28&gt;0,$H$28,$G$28))</f>
        <v>0</v>
      </c>
      <c r="I36" s="248" t="s">
        <v>91</v>
      </c>
      <c r="J36" s="155"/>
      <c r="K36" s="155"/>
      <c r="L36" s="155"/>
      <c r="M36" s="155"/>
      <c r="N36" s="155"/>
      <c r="O36" s="155"/>
    </row>
    <row r="37" spans="4:15" ht="16.899999999999999" customHeight="1" x14ac:dyDescent="0.3">
      <c r="D37" s="187" t="str">
        <f>CONCATENATE("Total for ",D30)</f>
        <v>Total for Mentorship Orientation Meetings</v>
      </c>
      <c r="E37" s="188"/>
      <c r="F37" s="195"/>
      <c r="G37" s="251"/>
      <c r="H37" s="232">
        <f>SUM(H31:H36)</f>
        <v>0</v>
      </c>
      <c r="I37" s="252"/>
      <c r="J37" s="188"/>
      <c r="K37" s="155"/>
      <c r="L37" s="155"/>
      <c r="M37" s="155"/>
      <c r="N37" s="155"/>
      <c r="O37" s="155"/>
    </row>
    <row r="38" spans="4:15" ht="16.899999999999999" customHeight="1" x14ac:dyDescent="0.3">
      <c r="D38" s="204"/>
      <c r="E38" s="194"/>
      <c r="F38" s="191"/>
      <c r="G38" s="253"/>
      <c r="H38" s="254"/>
      <c r="I38" s="248"/>
      <c r="J38" s="194"/>
      <c r="K38" s="155"/>
      <c r="L38" s="155"/>
      <c r="M38" s="155"/>
      <c r="N38" s="155"/>
      <c r="O38" s="155"/>
    </row>
    <row r="39" spans="4:15" ht="16.899999999999999" customHeight="1" x14ac:dyDescent="0.3">
      <c r="D39" s="155"/>
      <c r="E39" s="155"/>
      <c r="G39" s="155"/>
      <c r="H39" s="255"/>
      <c r="I39" s="155"/>
      <c r="J39" s="155"/>
      <c r="K39" s="155"/>
      <c r="L39" s="155"/>
      <c r="M39" s="155"/>
      <c r="N39" s="155"/>
      <c r="O39" s="155"/>
    </row>
    <row r="40" spans="4:15" ht="16.899999999999999" customHeight="1" x14ac:dyDescent="0.3">
      <c r="D40" s="187" t="s">
        <v>122</v>
      </c>
      <c r="E40" s="188"/>
      <c r="F40" s="188"/>
      <c r="G40" s="188" t="s">
        <v>18</v>
      </c>
      <c r="H40" s="223"/>
      <c r="I40" s="195"/>
      <c r="J40" s="188"/>
      <c r="K40" s="155"/>
      <c r="L40" s="155"/>
      <c r="M40" s="155"/>
      <c r="N40" s="155"/>
      <c r="O40" s="155"/>
    </row>
    <row r="41" spans="4:15" ht="16.899999999999999" customHeight="1" x14ac:dyDescent="0.3">
      <c r="D41" s="155" t="s">
        <v>142</v>
      </c>
      <c r="E41" s="155"/>
      <c r="F41" s="151" t="s">
        <v>123</v>
      </c>
      <c r="G41" s="247"/>
      <c r="H41" s="270">
        <f>G41*IF($H$27&gt;0,$H$27,$G$27)*(IF($H$28&gt;0,$H$28,$G$28))</f>
        <v>0</v>
      </c>
      <c r="I41" s="248" t="s">
        <v>91</v>
      </c>
      <c r="J41" s="155"/>
      <c r="K41" s="155"/>
      <c r="L41" s="155"/>
      <c r="M41" s="155"/>
      <c r="N41" s="155"/>
      <c r="O41" s="155"/>
    </row>
    <row r="42" spans="4:15" ht="16.899999999999999" customHeight="1" x14ac:dyDescent="0.3">
      <c r="D42" s="155" t="s">
        <v>141</v>
      </c>
      <c r="E42" s="155"/>
      <c r="F42" s="151" t="s">
        <v>124</v>
      </c>
      <c r="G42" s="249"/>
      <c r="H42" s="270">
        <f>G42*IF($H$27&gt;0,$H$27,$G$27)*(IF($H$28&gt;0,$H$28,$G$28))*3</f>
        <v>0</v>
      </c>
      <c r="I42" s="248" t="s">
        <v>91</v>
      </c>
      <c r="J42" s="250"/>
      <c r="K42" s="155"/>
      <c r="L42" s="155"/>
      <c r="M42" s="155"/>
      <c r="N42" s="155"/>
      <c r="O42" s="155"/>
    </row>
    <row r="43" spans="4:15" ht="16.899999999999999" customHeight="1" x14ac:dyDescent="0.3">
      <c r="D43" s="155" t="s">
        <v>143</v>
      </c>
      <c r="E43" s="155"/>
      <c r="F43" s="151" t="s">
        <v>125</v>
      </c>
      <c r="G43" s="249"/>
      <c r="H43" s="270">
        <f>G43*IF($H$27&gt;0,$H$27,$G$27)*(IF($H$28&gt;0,$H$28,$G$28))</f>
        <v>0</v>
      </c>
      <c r="I43" s="248" t="s">
        <v>91</v>
      </c>
      <c r="J43" s="155"/>
      <c r="K43" s="155"/>
      <c r="L43" s="155"/>
      <c r="M43" s="155"/>
      <c r="N43" s="155"/>
      <c r="O43" s="155"/>
    </row>
    <row r="44" spans="4:15" ht="16.899999999999999" customHeight="1" x14ac:dyDescent="0.3">
      <c r="D44" s="155" t="s">
        <v>144</v>
      </c>
      <c r="E44" s="155"/>
      <c r="F44" s="151" t="s">
        <v>123</v>
      </c>
      <c r="G44" s="249"/>
      <c r="H44" s="270">
        <f>G44*IF($H$27&gt;0,$H$27,$G$27)*(IF($H$28&gt;0,$H$28,$G$28))</f>
        <v>0</v>
      </c>
      <c r="I44" s="248" t="s">
        <v>91</v>
      </c>
      <c r="J44" s="155"/>
      <c r="K44" s="155"/>
      <c r="L44" s="155"/>
      <c r="M44" s="155"/>
      <c r="N44" s="155"/>
      <c r="O44" s="155"/>
    </row>
    <row r="45" spans="4:15" ht="16.899999999999999" customHeight="1" x14ac:dyDescent="0.25">
      <c r="D45" s="187" t="str">
        <f>CONCATENATE("Total for ",D40)</f>
        <v>Total for Mentorship Visits to Facilities</v>
      </c>
      <c r="E45" s="188"/>
      <c r="F45" s="195"/>
      <c r="G45" s="188"/>
      <c r="H45" s="232">
        <f>SUM(H41:H44)</f>
        <v>0</v>
      </c>
      <c r="I45" s="188"/>
      <c r="J45" s="188"/>
      <c r="K45" s="155"/>
      <c r="L45" s="155"/>
      <c r="M45" s="155"/>
      <c r="N45" s="155"/>
      <c r="O45" s="155"/>
    </row>
    <row r="46" spans="4:15" ht="16.899999999999999" customHeight="1" x14ac:dyDescent="0.25">
      <c r="D46" s="208"/>
      <c r="E46" s="155"/>
      <c r="G46" s="155"/>
      <c r="H46" s="256"/>
      <c r="I46" s="155"/>
      <c r="J46" s="155"/>
      <c r="K46" s="155"/>
      <c r="L46" s="155"/>
      <c r="M46" s="155"/>
      <c r="N46" s="155"/>
      <c r="O46" s="155"/>
    </row>
    <row r="47" spans="4:15" ht="16.899999999999999" customHeight="1" x14ac:dyDescent="0.25">
      <c r="D47" s="208"/>
      <c r="E47" s="155"/>
      <c r="G47" s="155"/>
      <c r="H47" s="256"/>
      <c r="I47" s="155"/>
      <c r="J47" s="155"/>
      <c r="K47" s="155"/>
      <c r="L47" s="155"/>
      <c r="M47" s="155"/>
      <c r="N47" s="155"/>
      <c r="O47" s="155"/>
    </row>
    <row r="48" spans="4:15" ht="16.899999999999999" customHeight="1" x14ac:dyDescent="0.25">
      <c r="D48" s="209" t="s">
        <v>63</v>
      </c>
      <c r="E48" s="210"/>
      <c r="F48" s="210"/>
      <c r="G48" s="210"/>
      <c r="H48" s="210"/>
      <c r="I48" s="189"/>
      <c r="J48" s="189"/>
      <c r="K48" s="155"/>
      <c r="L48" s="155"/>
      <c r="M48" s="155"/>
      <c r="N48" s="155"/>
      <c r="O48" s="155"/>
    </row>
    <row r="49" spans="4:15" ht="16.899999999999999" customHeight="1" x14ac:dyDescent="0.25">
      <c r="D49" s="155" t="s">
        <v>116</v>
      </c>
      <c r="E49" s="155"/>
      <c r="F49" s="151" t="s">
        <v>61</v>
      </c>
      <c r="G49" s="211"/>
      <c r="H49" s="157"/>
      <c r="I49" s="212"/>
      <c r="K49" s="155"/>
      <c r="L49" s="155"/>
      <c r="M49" s="155"/>
      <c r="N49" s="155"/>
      <c r="O49" s="155"/>
    </row>
    <row r="50" spans="4:15" ht="16.899999999999999" customHeight="1" x14ac:dyDescent="0.25">
      <c r="D50" s="155"/>
      <c r="E50" s="155"/>
      <c r="F50" s="213"/>
      <c r="G50" s="212"/>
      <c r="H50" s="212"/>
      <c r="I50" s="212"/>
      <c r="K50" s="160"/>
      <c r="L50" s="160"/>
      <c r="M50" s="160"/>
      <c r="N50" s="160"/>
      <c r="O50" s="160"/>
    </row>
    <row r="51" spans="4:15" ht="30" customHeight="1" x14ac:dyDescent="0.25">
      <c r="D51" s="214" t="s">
        <v>54</v>
      </c>
      <c r="E51" s="214" t="s">
        <v>3</v>
      </c>
      <c r="F51" s="214" t="s">
        <v>117</v>
      </c>
      <c r="G51" s="214" t="s">
        <v>58</v>
      </c>
      <c r="H51" s="214" t="s">
        <v>4</v>
      </c>
      <c r="I51" s="155"/>
    </row>
    <row r="52" spans="4:15" ht="16.899999999999999" customHeight="1" x14ac:dyDescent="0.25">
      <c r="D52" s="215" t="s">
        <v>106</v>
      </c>
      <c r="E52" s="216"/>
      <c r="F52" s="217"/>
      <c r="G52" s="217"/>
      <c r="H52" s="230" t="e">
        <f>E52/(F52*G52*60)</f>
        <v>#DIV/0!</v>
      </c>
      <c r="I52" s="218" t="s">
        <v>91</v>
      </c>
    </row>
    <row r="53" spans="4:15" ht="16.899999999999999" customHeight="1" x14ac:dyDescent="0.25">
      <c r="D53" s="215" t="s">
        <v>11</v>
      </c>
      <c r="E53" s="216"/>
      <c r="F53" s="217"/>
      <c r="G53" s="217"/>
      <c r="H53" s="230" t="e">
        <f t="shared" ref="H53:H54" si="1">E53/(F53*G53*60)</f>
        <v>#DIV/0!</v>
      </c>
      <c r="I53" s="218" t="s">
        <v>91</v>
      </c>
    </row>
    <row r="54" spans="4:15" ht="16.899999999999999" customHeight="1" x14ac:dyDescent="0.25">
      <c r="D54" s="215" t="s">
        <v>12</v>
      </c>
      <c r="E54" s="216"/>
      <c r="F54" s="217"/>
      <c r="G54" s="217"/>
      <c r="H54" s="230" t="e">
        <f t="shared" si="1"/>
        <v>#DIV/0!</v>
      </c>
      <c r="I54" s="218" t="s">
        <v>91</v>
      </c>
    </row>
    <row r="55" spans="4:15" ht="16.899999999999999" customHeight="1" x14ac:dyDescent="0.25">
      <c r="D55" s="215" t="s">
        <v>9</v>
      </c>
      <c r="E55" s="216"/>
      <c r="F55" s="217"/>
      <c r="G55" s="217"/>
      <c r="H55" s="230" t="e">
        <f>E55/(F55*G55*60)</f>
        <v>#DIV/0!</v>
      </c>
      <c r="I55" s="218" t="s">
        <v>91</v>
      </c>
    </row>
    <row r="56" spans="4:15" x14ac:dyDescent="0.25">
      <c r="D56" s="215" t="s">
        <v>8</v>
      </c>
      <c r="E56" s="216"/>
      <c r="F56" s="217"/>
      <c r="G56" s="217"/>
      <c r="H56" s="230" t="e">
        <f>E56/(F56*G56*60)</f>
        <v>#DIV/0!</v>
      </c>
      <c r="I56" s="218" t="s">
        <v>91</v>
      </c>
    </row>
    <row r="57" spans="4:15" ht="16.899999999999999" customHeight="1" x14ac:dyDescent="0.25">
      <c r="D57" s="155"/>
      <c r="E57" s="155"/>
      <c r="F57" s="155"/>
      <c r="G57" s="155"/>
      <c r="H57" s="155"/>
      <c r="I57" s="158"/>
    </row>
    <row r="58" spans="4:15" ht="30" customHeight="1" x14ac:dyDescent="0.25">
      <c r="D58" s="214" t="s">
        <v>55</v>
      </c>
      <c r="E58" s="214" t="s">
        <v>1</v>
      </c>
      <c r="F58" s="214" t="s">
        <v>2</v>
      </c>
      <c r="G58" s="214" t="s">
        <v>71</v>
      </c>
      <c r="H58" s="214" t="s">
        <v>19</v>
      </c>
      <c r="I58" s="158"/>
    </row>
    <row r="59" spans="4:15" ht="16.899999999999999" customHeight="1" x14ac:dyDescent="0.25">
      <c r="D59" s="215" t="s">
        <v>138</v>
      </c>
      <c r="E59" s="219"/>
      <c r="F59" s="217"/>
      <c r="G59" s="271">
        <f>IF($H$25&gt;0,$H$25,$G$25)</f>
        <v>0</v>
      </c>
      <c r="H59" s="231" t="e">
        <f>(F59)*VLOOKUP(E59,$D$52:$H$56,5,FALSE)</f>
        <v>#N/A</v>
      </c>
      <c r="I59" s="218" t="s">
        <v>91</v>
      </c>
    </row>
    <row r="60" spans="4:15" ht="16.899999999999999" customHeight="1" x14ac:dyDescent="0.25">
      <c r="D60" s="215" t="s">
        <v>139</v>
      </c>
      <c r="E60" s="219"/>
      <c r="F60" s="217"/>
      <c r="G60" s="271">
        <f>IF($H$27&gt;0,$H$27,$G$27)</f>
        <v>0</v>
      </c>
      <c r="H60" s="231" t="e">
        <f>(F60)*VLOOKUP(E60,$D$52:$H$56,5,FALSE)</f>
        <v>#N/A</v>
      </c>
      <c r="I60" s="218" t="s">
        <v>91</v>
      </c>
    </row>
    <row r="61" spans="4:15" ht="16.899999999999999" customHeight="1" x14ac:dyDescent="0.25">
      <c r="D61" s="215" t="s">
        <v>140</v>
      </c>
      <c r="E61" s="219"/>
      <c r="F61" s="217"/>
      <c r="G61" s="271">
        <f>IF($H$27&gt;0,$H$27,$G$27)*3</f>
        <v>0</v>
      </c>
      <c r="H61" s="231" t="e">
        <f>(F61)*VLOOKUP(E61,$D$52:$H$56,5,FALSE)</f>
        <v>#N/A</v>
      </c>
      <c r="I61" s="218" t="s">
        <v>91</v>
      </c>
    </row>
    <row r="62" spans="4:15" ht="16.899999999999999" customHeight="1" x14ac:dyDescent="0.25">
      <c r="D62" s="215" t="s">
        <v>5</v>
      </c>
      <c r="E62" s="220"/>
      <c r="F62" s="155"/>
      <c r="G62" s="155"/>
      <c r="H62" s="231" t="e">
        <f>SUMPRODUCT(G59:G61,H59:H61)</f>
        <v>#N/A</v>
      </c>
      <c r="I62" s="155"/>
    </row>
    <row r="63" spans="4:15" ht="16.899999999999999" customHeight="1" x14ac:dyDescent="0.25">
      <c r="D63" s="215" t="s">
        <v>6</v>
      </c>
      <c r="E63" s="155"/>
      <c r="F63" s="155"/>
      <c r="G63" s="155"/>
      <c r="H63" s="231" t="e">
        <f>H62*G49</f>
        <v>#N/A</v>
      </c>
      <c r="I63" s="155"/>
    </row>
    <row r="64" spans="4:15" ht="16.899999999999999" customHeight="1" x14ac:dyDescent="0.25">
      <c r="D64" s="221" t="str">
        <f>CONCATENATE("Total for ",D48)</f>
        <v>Total for Facility/Laboratory Personnel</v>
      </c>
      <c r="E64" s="188"/>
      <c r="F64" s="222"/>
      <c r="G64" s="223"/>
      <c r="H64" s="232" t="e">
        <f>SUM(H62:H63)</f>
        <v>#N/A</v>
      </c>
      <c r="I64" s="195"/>
      <c r="J64" s="195"/>
    </row>
    <row r="65" spans="4:10" ht="16.899999999999999" customHeight="1" x14ac:dyDescent="0.25">
      <c r="D65" s="204"/>
      <c r="E65" s="194"/>
      <c r="F65" s="257"/>
      <c r="G65" s="258"/>
      <c r="H65" s="253"/>
      <c r="I65" s="191"/>
      <c r="J65" s="191"/>
    </row>
    <row r="66" spans="4:10" ht="16.899999999999999" customHeight="1" x14ac:dyDescent="0.25">
      <c r="D66" s="155"/>
      <c r="E66" s="155"/>
      <c r="F66" s="155"/>
      <c r="G66" s="155"/>
      <c r="H66" s="155"/>
      <c r="I66" s="155"/>
      <c r="J66" s="155"/>
    </row>
    <row r="67" spans="4:10" ht="16.899999999999999" customHeight="1" x14ac:dyDescent="0.25">
      <c r="D67" s="259" t="s">
        <v>7</v>
      </c>
      <c r="E67" s="260"/>
      <c r="F67" s="260"/>
      <c r="G67" s="260"/>
      <c r="H67" s="260"/>
      <c r="I67" s="260"/>
      <c r="J67" s="260"/>
    </row>
    <row r="68" spans="4:10" ht="16.899999999999999" customHeight="1" x14ac:dyDescent="0.25">
      <c r="D68" s="365" t="s">
        <v>96</v>
      </c>
      <c r="E68" s="366"/>
      <c r="F68" s="366"/>
      <c r="G68" s="366"/>
      <c r="H68" s="366"/>
      <c r="I68" s="366"/>
      <c r="J68" s="367"/>
    </row>
    <row r="69" spans="4:10" ht="16.899999999999999" customHeight="1" x14ac:dyDescent="0.25">
      <c r="D69" s="261" t="s">
        <v>98</v>
      </c>
      <c r="E69" s="262"/>
      <c r="F69" s="262"/>
      <c r="G69" s="262"/>
      <c r="H69" s="262"/>
      <c r="I69" s="262"/>
      <c r="J69" s="263"/>
    </row>
    <row r="70" spans="4:10" ht="16.899999999999999" customHeight="1" x14ac:dyDescent="0.25">
      <c r="D70" s="261" t="s">
        <v>97</v>
      </c>
      <c r="E70" s="262"/>
      <c r="F70" s="262"/>
      <c r="G70" s="262"/>
      <c r="H70" s="262"/>
      <c r="I70" s="262"/>
      <c r="J70" s="263"/>
    </row>
    <row r="71" spans="4:10" ht="16.899999999999999" customHeight="1" x14ac:dyDescent="0.25">
      <c r="D71" s="264"/>
      <c r="E71" s="265"/>
      <c r="F71" s="265"/>
      <c r="G71" s="265"/>
      <c r="H71" s="265"/>
      <c r="I71" s="265"/>
      <c r="J71" s="266"/>
    </row>
    <row r="72" spans="4:10" ht="16.899999999999999" customHeight="1" x14ac:dyDescent="0.25"/>
    <row r="73" spans="4:10" ht="16.899999999999999" customHeight="1" x14ac:dyDescent="0.25"/>
    <row r="74" spans="4:10" ht="16.899999999999999" customHeight="1" x14ac:dyDescent="0.25"/>
    <row r="75" spans="4:10" ht="16.899999999999999" customHeight="1" x14ac:dyDescent="0.25"/>
    <row r="76" spans="4:10" ht="16.899999999999999" customHeight="1" x14ac:dyDescent="0.25"/>
    <row r="77" spans="4:10" ht="16.899999999999999" customHeight="1" x14ac:dyDescent="0.25"/>
    <row r="78" spans="4:10" ht="16.899999999999999" customHeight="1" x14ac:dyDescent="0.25"/>
    <row r="79" spans="4:10" ht="16.899999999999999" customHeight="1" x14ac:dyDescent="0.25"/>
    <row r="80" spans="4:10" ht="16.899999999999999" customHeight="1" x14ac:dyDescent="0.25"/>
    <row r="81" ht="16.899999999999999" customHeight="1" x14ac:dyDescent="0.25"/>
    <row r="82" ht="16.899999999999999" customHeight="1" x14ac:dyDescent="0.25"/>
    <row r="83" ht="16.899999999999999" customHeight="1" x14ac:dyDescent="0.25"/>
    <row r="84" ht="16.899999999999999" customHeight="1" x14ac:dyDescent="0.25"/>
    <row r="85" ht="16.899999999999999" customHeight="1" x14ac:dyDescent="0.25"/>
    <row r="86" ht="16.899999999999999" customHeight="1" x14ac:dyDescent="0.25"/>
    <row r="87" ht="16.899999999999999" customHeight="1" x14ac:dyDescent="0.25"/>
    <row r="88" ht="16.899999999999999" customHeight="1" x14ac:dyDescent="0.25"/>
    <row r="89" ht="16.899999999999999" customHeight="1" x14ac:dyDescent="0.25"/>
    <row r="90" ht="16.899999999999999" customHeight="1" x14ac:dyDescent="0.25"/>
    <row r="91" ht="16.899999999999999" customHeight="1" x14ac:dyDescent="0.25"/>
    <row r="92" ht="16.899999999999999" customHeight="1" x14ac:dyDescent="0.25"/>
    <row r="93" ht="16.899999999999999" customHeight="1" x14ac:dyDescent="0.25"/>
    <row r="94" ht="16.899999999999999" customHeight="1" x14ac:dyDescent="0.25"/>
    <row r="95" ht="16.899999999999999" customHeight="1" x14ac:dyDescent="0.25"/>
    <row r="96" ht="16.899999999999999" customHeight="1" x14ac:dyDescent="0.25"/>
    <row r="97" ht="16.899999999999999" customHeight="1" x14ac:dyDescent="0.25"/>
    <row r="98" ht="16.899999999999999" customHeight="1" x14ac:dyDescent="0.25"/>
    <row r="99" ht="16.899999999999999" customHeight="1" x14ac:dyDescent="0.25"/>
    <row r="100" ht="16.899999999999999" customHeight="1" x14ac:dyDescent="0.25"/>
    <row r="101" ht="16.899999999999999" customHeight="1" x14ac:dyDescent="0.25"/>
    <row r="102" ht="16.899999999999999" customHeight="1" x14ac:dyDescent="0.25"/>
    <row r="103" ht="16.899999999999999" customHeight="1" x14ac:dyDescent="0.25"/>
    <row r="104" ht="16.899999999999999" customHeight="1" x14ac:dyDescent="0.25"/>
  </sheetData>
  <sheetProtection password="A390" sheet="1" objects="1" scenarios="1"/>
  <customSheetViews>
    <customSheetView guid="{AEAAB4E0-F7A9-4530-BA14-F3648AEF516C}" scale="70" showGridLines="0">
      <pageMargins left="0.7" right="0.7" top="0.75" bottom="0.75" header="0.3" footer="0.3"/>
      <pageSetup orientation="portrait" horizontalDpi="4294967292" verticalDpi="4294967292"/>
    </customSheetView>
    <customSheetView guid="{352F646D-DAA5-2C4E-AB2D-1B6F0163FCA7}" scale="70" showGridLines="0">
      <pageMargins left="0.7" right="0.7" top="0.75" bottom="0.75" header="0.3" footer="0.3"/>
      <pageSetup orientation="portrait" horizontalDpi="4294967292" verticalDpi="4294967292"/>
    </customSheetView>
  </customSheetViews>
  <mergeCells count="2">
    <mergeCell ref="D16:J20"/>
    <mergeCell ref="D68:J68"/>
  </mergeCells>
  <conditionalFormatting sqref="G22">
    <cfRule type="containsText" dxfId="19" priority="5" operator="containsText" text="EQA PT Panels, Connectivity">
      <formula>NOT(ISERROR(SEARCH("EQA PT Panels, Connectivity",G22)))</formula>
    </cfRule>
  </conditionalFormatting>
  <conditionalFormatting sqref="G25">
    <cfRule type="expression" dxfId="18" priority="2">
      <formula>H25&lt;&gt;0</formula>
    </cfRule>
  </conditionalFormatting>
  <conditionalFormatting sqref="G27:G28">
    <cfRule type="expression" dxfId="17" priority="1">
      <formula>H27&lt;&gt;0</formula>
    </cfRule>
  </conditionalFormatting>
  <pageMargins left="0.75" right="0.75" top="1" bottom="1" header="0.5" footer="0.5"/>
  <pageSetup orientation="portrait" horizontalDpi="4294967292" verticalDpi="4294967292" r:id="rId1"/>
  <drawing r:id="rId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tint="0.79998168889431442"/>
  </sheetPr>
  <dimension ref="C1:N80"/>
  <sheetViews>
    <sheetView showGridLines="0" zoomScale="70" zoomScaleNormal="70" workbookViewId="0">
      <selection activeCell="F24" sqref="F24"/>
    </sheetView>
  </sheetViews>
  <sheetFormatPr defaultColWidth="8.7109375" defaultRowHeight="15" x14ac:dyDescent="0.25"/>
  <cols>
    <col min="1" max="1" width="3.42578125" style="151" customWidth="1"/>
    <col min="2" max="2" width="3.7109375" style="151" customWidth="1"/>
    <col min="3" max="3" width="3.42578125" style="151" customWidth="1"/>
    <col min="4" max="4" width="63.7109375" style="151" customWidth="1"/>
    <col min="5" max="5" width="32.7109375" style="151" bestFit="1" customWidth="1"/>
    <col min="6" max="10" width="17.7109375" style="151" customWidth="1"/>
    <col min="11" max="16384" width="8.7109375" style="151"/>
  </cols>
  <sheetData>
    <row r="1" spans="3:14" ht="16.899999999999999" customHeight="1" x14ac:dyDescent="0.3"/>
    <row r="2" spans="3:14" ht="16.899999999999999" customHeight="1" x14ac:dyDescent="0.3"/>
    <row r="3" spans="3:14" s="155" customFormat="1" ht="16.899999999999999" customHeight="1" x14ac:dyDescent="0.3">
      <c r="C3" s="152" t="s">
        <v>129</v>
      </c>
      <c r="D3" s="153"/>
      <c r="E3" s="154"/>
      <c r="F3" s="154"/>
      <c r="G3" s="154"/>
      <c r="H3" s="154"/>
      <c r="I3" s="154"/>
      <c r="J3" s="154"/>
    </row>
    <row r="4" spans="3:14" s="155" customFormat="1" ht="16.899999999999999" customHeight="1" x14ac:dyDescent="0.3">
      <c r="C4" s="156"/>
      <c r="D4" s="157"/>
      <c r="E4" s="158"/>
      <c r="F4" s="158"/>
      <c r="G4" s="158"/>
      <c r="H4" s="158"/>
      <c r="I4" s="158"/>
      <c r="J4" s="158"/>
    </row>
    <row r="5" spans="3:14" s="155" customFormat="1" ht="16.899999999999999" customHeight="1" x14ac:dyDescent="0.3">
      <c r="D5" s="160"/>
      <c r="E5" s="160"/>
      <c r="F5" s="160"/>
      <c r="G5" s="160"/>
      <c r="H5" s="160"/>
    </row>
    <row r="6" spans="3:14" s="155" customFormat="1" ht="16.899999999999999" customHeight="1" x14ac:dyDescent="0.3">
      <c r="D6" s="161" t="s">
        <v>20</v>
      </c>
      <c r="E6" s="162" t="s">
        <v>111</v>
      </c>
      <c r="F6" s="163" t="s">
        <v>112</v>
      </c>
      <c r="G6" s="160"/>
      <c r="H6" s="160"/>
    </row>
    <row r="7" spans="3:14" s="155" customFormat="1" ht="16.899999999999999" customHeight="1" x14ac:dyDescent="0.3">
      <c r="C7" s="164">
        <v>1</v>
      </c>
      <c r="D7" s="234" t="str">
        <f>D33</f>
        <v>Test Panels</v>
      </c>
      <c r="E7" s="235">
        <f>H36</f>
        <v>0</v>
      </c>
      <c r="F7" s="236" t="e">
        <f>E7/$E$11</f>
        <v>#N/A</v>
      </c>
      <c r="G7" s="160"/>
      <c r="H7" s="160"/>
    </row>
    <row r="8" spans="3:14" s="155" customFormat="1" ht="16.899999999999999" customHeight="1" x14ac:dyDescent="0.3">
      <c r="C8" s="168">
        <v>2</v>
      </c>
      <c r="D8" s="165" t="str">
        <f>D39</f>
        <v>Distribution and Collection of Results Per Panel</v>
      </c>
      <c r="E8" s="272">
        <f>H43</f>
        <v>0</v>
      </c>
      <c r="F8" s="273" t="e">
        <f>E8/$E$11</f>
        <v>#N/A</v>
      </c>
      <c r="G8" s="160"/>
      <c r="H8" s="160"/>
      <c r="J8" s="213"/>
    </row>
    <row r="9" spans="3:14" s="155" customFormat="1" ht="16.899999999999999" customHeight="1" x14ac:dyDescent="0.3">
      <c r="C9" s="168">
        <v>3</v>
      </c>
      <c r="D9" s="234" t="str">
        <f>D46</f>
        <v>Corrective Actions and Follow-up</v>
      </c>
      <c r="E9" s="235">
        <f>H50</f>
        <v>0</v>
      </c>
      <c r="F9" s="236" t="e">
        <f>E9/$E$11</f>
        <v>#N/A</v>
      </c>
      <c r="G9" s="160"/>
      <c r="H9" s="160"/>
    </row>
    <row r="10" spans="3:14" s="155" customFormat="1" ht="16.899999999999999" customHeight="1" x14ac:dyDescent="0.3">
      <c r="C10" s="172">
        <v>4</v>
      </c>
      <c r="D10" s="165" t="str">
        <f>D53</f>
        <v>Facility/Laboratory Personnel</v>
      </c>
      <c r="E10" s="272" t="e">
        <f>H72</f>
        <v>#N/A</v>
      </c>
      <c r="F10" s="273" t="e">
        <f>E10/$E$11</f>
        <v>#N/A</v>
      </c>
    </row>
    <row r="11" spans="3:14" s="155" customFormat="1" ht="16.899999999999999" customHeight="1" x14ac:dyDescent="0.3">
      <c r="D11" s="176" t="s">
        <v>0</v>
      </c>
      <c r="E11" s="177" t="e">
        <f>SUM(E7:E10)</f>
        <v>#N/A</v>
      </c>
      <c r="F11" s="274" t="e">
        <f>SUM(F7:F10)</f>
        <v>#N/A</v>
      </c>
    </row>
    <row r="12" spans="3:14" s="155" customFormat="1" ht="16.899999999999999" customHeight="1" x14ac:dyDescent="0.3">
      <c r="D12" s="160"/>
      <c r="E12" s="160"/>
      <c r="F12" s="160"/>
    </row>
    <row r="13" spans="3:14" s="155" customFormat="1" ht="16.899999999999999" customHeight="1" x14ac:dyDescent="0.3">
      <c r="D13" s="160"/>
      <c r="E13" s="160"/>
      <c r="F13" s="160"/>
    </row>
    <row r="14" spans="3:14" s="155" customFormat="1" ht="16.899999999999999" customHeight="1" x14ac:dyDescent="0.3">
      <c r="D14" s="160"/>
      <c r="E14" s="160"/>
      <c r="F14" s="160"/>
    </row>
    <row r="15" spans="3:14" s="155" customFormat="1" ht="16.899999999999999" customHeight="1" x14ac:dyDescent="0.3">
      <c r="D15" s="179" t="s">
        <v>21</v>
      </c>
    </row>
    <row r="16" spans="3:14" s="155" customFormat="1" ht="16.899999999999999" customHeight="1" x14ac:dyDescent="0.25">
      <c r="D16" s="356" t="s">
        <v>92</v>
      </c>
      <c r="E16" s="357"/>
      <c r="F16" s="357"/>
      <c r="G16" s="357"/>
      <c r="H16" s="357"/>
      <c r="I16" s="357"/>
      <c r="J16" s="358"/>
      <c r="K16" s="160"/>
      <c r="L16" s="160"/>
      <c r="M16" s="160"/>
      <c r="N16" s="160"/>
    </row>
    <row r="17" spans="3:14" s="155" customFormat="1" ht="16.899999999999999" customHeight="1" x14ac:dyDescent="0.25">
      <c r="D17" s="359"/>
      <c r="E17" s="360"/>
      <c r="F17" s="360"/>
      <c r="G17" s="360"/>
      <c r="H17" s="360"/>
      <c r="I17" s="360"/>
      <c r="J17" s="361"/>
      <c r="K17" s="160"/>
      <c r="L17" s="160"/>
      <c r="M17" s="160"/>
      <c r="N17" s="160"/>
    </row>
    <row r="18" spans="3:14" s="155" customFormat="1" ht="16.899999999999999" customHeight="1" x14ac:dyDescent="0.25">
      <c r="D18" s="359"/>
      <c r="E18" s="360"/>
      <c r="F18" s="360"/>
      <c r="G18" s="360"/>
      <c r="H18" s="360"/>
      <c r="I18" s="360"/>
      <c r="J18" s="361"/>
      <c r="K18" s="160"/>
      <c r="L18" s="160"/>
      <c r="M18" s="160"/>
      <c r="N18" s="160"/>
    </row>
    <row r="19" spans="3:14" s="155" customFormat="1" ht="16.899999999999999" customHeight="1" x14ac:dyDescent="0.25">
      <c r="D19" s="359"/>
      <c r="E19" s="360"/>
      <c r="F19" s="360"/>
      <c r="G19" s="360"/>
      <c r="H19" s="360"/>
      <c r="I19" s="360"/>
      <c r="J19" s="361"/>
      <c r="K19" s="160"/>
      <c r="L19" s="160"/>
      <c r="M19" s="160"/>
      <c r="N19" s="160"/>
    </row>
    <row r="20" spans="3:14" ht="16.899999999999999" customHeight="1" x14ac:dyDescent="0.25">
      <c r="D20" s="362"/>
      <c r="E20" s="363"/>
      <c r="F20" s="363"/>
      <c r="G20" s="363"/>
      <c r="H20" s="363"/>
      <c r="I20" s="363"/>
      <c r="J20" s="364"/>
    </row>
    <row r="21" spans="3:14" ht="16.899999999999999" customHeight="1" x14ac:dyDescent="0.3"/>
    <row r="22" spans="3:14" ht="16.899999999999999" customHeight="1" thickBot="1" x14ac:dyDescent="0.35">
      <c r="D22" s="180" t="str">
        <f>C3</f>
        <v>Model 2: EQA PT - International</v>
      </c>
      <c r="E22" s="181"/>
      <c r="F22" s="181"/>
      <c r="G22" s="275"/>
      <c r="H22" s="276"/>
      <c r="I22" s="276"/>
      <c r="J22" s="182"/>
      <c r="K22" s="185"/>
      <c r="L22" s="185"/>
      <c r="M22" s="185"/>
    </row>
    <row r="23" spans="3:14" ht="16.899999999999999" customHeight="1" thickTop="1" x14ac:dyDescent="0.3">
      <c r="D23" s="155"/>
      <c r="E23" s="155"/>
      <c r="F23" s="155"/>
      <c r="G23" s="158"/>
      <c r="H23" s="158"/>
      <c r="I23" s="155"/>
      <c r="J23" s="155"/>
      <c r="K23" s="185"/>
      <c r="L23" s="185"/>
      <c r="M23" s="185"/>
    </row>
    <row r="24" spans="3:14" ht="16.899999999999999" customHeight="1" x14ac:dyDescent="0.3">
      <c r="C24" s="186"/>
      <c r="D24" s="187" t="s">
        <v>56</v>
      </c>
      <c r="E24" s="188"/>
      <c r="F24" s="188"/>
      <c r="G24" s="189"/>
      <c r="H24" s="189"/>
      <c r="I24" s="188"/>
      <c r="J24" s="188"/>
      <c r="K24" s="185"/>
      <c r="L24" s="185"/>
      <c r="M24" s="185"/>
    </row>
    <row r="25" spans="3:14" ht="16.899999999999999" customHeight="1" x14ac:dyDescent="0.3">
      <c r="D25" s="240" t="s">
        <v>36</v>
      </c>
      <c r="G25" s="228">
        <f>Summary!F37</f>
        <v>0</v>
      </c>
      <c r="H25" s="192"/>
      <c r="I25" s="193" t="s">
        <v>91</v>
      </c>
      <c r="J25" s="155"/>
      <c r="K25" s="185"/>
      <c r="L25" s="185"/>
      <c r="M25" s="185"/>
    </row>
    <row r="26" spans="3:14" ht="16.899999999999999" customHeight="1" x14ac:dyDescent="0.3">
      <c r="D26" s="240" t="s">
        <v>65</v>
      </c>
      <c r="G26" s="277"/>
      <c r="H26" s="158"/>
      <c r="I26" s="193" t="s">
        <v>91</v>
      </c>
      <c r="J26" s="155"/>
      <c r="K26" s="185"/>
      <c r="L26" s="185"/>
      <c r="M26" s="185"/>
    </row>
    <row r="27" spans="3:14" ht="16.899999999999999" customHeight="1" x14ac:dyDescent="0.3">
      <c r="D27" s="155" t="s">
        <v>64</v>
      </c>
      <c r="G27" s="277"/>
      <c r="H27" s="158"/>
      <c r="I27" s="193" t="s">
        <v>91</v>
      </c>
      <c r="J27" s="155"/>
      <c r="K27" s="185"/>
      <c r="L27" s="185"/>
      <c r="M27" s="185"/>
    </row>
    <row r="28" spans="3:14" ht="16.899999999999999" customHeight="1" x14ac:dyDescent="0.3">
      <c r="D28" s="155" t="s">
        <v>66</v>
      </c>
      <c r="G28" s="277"/>
      <c r="H28" s="158"/>
      <c r="I28" s="193" t="s">
        <v>91</v>
      </c>
      <c r="J28" s="155"/>
      <c r="K28" s="185"/>
      <c r="L28" s="185"/>
      <c r="M28" s="185"/>
    </row>
    <row r="29" spans="3:14" ht="16.899999999999999" customHeight="1" x14ac:dyDescent="0.3">
      <c r="D29" s="155" t="s">
        <v>87</v>
      </c>
      <c r="G29" s="278"/>
      <c r="H29" s="158"/>
      <c r="I29" s="193" t="s">
        <v>91</v>
      </c>
      <c r="J29" s="155"/>
      <c r="K29" s="185"/>
      <c r="L29" s="185"/>
      <c r="M29" s="185"/>
    </row>
    <row r="30" spans="3:14" ht="16.899999999999999" customHeight="1" x14ac:dyDescent="0.3">
      <c r="D30" s="188" t="s">
        <v>67</v>
      </c>
      <c r="E30" s="195"/>
      <c r="F30" s="245" t="s">
        <v>103</v>
      </c>
      <c r="G30" s="268">
        <f>Summary!F38</f>
        <v>0</v>
      </c>
      <c r="H30" s="279"/>
      <c r="I30" s="197" t="s">
        <v>91</v>
      </c>
      <c r="J30" s="188"/>
      <c r="K30" s="185"/>
      <c r="L30" s="185"/>
      <c r="M30" s="185"/>
    </row>
    <row r="31" spans="3:14" ht="16.899999999999999" customHeight="1" x14ac:dyDescent="0.3">
      <c r="D31" s="194"/>
      <c r="F31" s="185"/>
      <c r="G31" s="194"/>
      <c r="H31" s="198" t="s">
        <v>102</v>
      </c>
      <c r="I31" s="185"/>
      <c r="J31" s="194"/>
      <c r="K31" s="185"/>
      <c r="L31" s="185"/>
      <c r="M31" s="185"/>
    </row>
    <row r="32" spans="3:14" ht="16.899999999999999" customHeight="1" x14ac:dyDescent="0.3">
      <c r="D32" s="155"/>
      <c r="F32" s="155"/>
      <c r="G32" s="155"/>
      <c r="H32" s="158"/>
      <c r="I32" s="158"/>
      <c r="J32" s="155"/>
      <c r="K32" s="185"/>
      <c r="L32" s="185"/>
      <c r="M32" s="185"/>
    </row>
    <row r="33" spans="4:13" ht="16.899999999999999" customHeight="1" x14ac:dyDescent="0.3">
      <c r="D33" s="187" t="s">
        <v>31</v>
      </c>
      <c r="F33" s="188"/>
      <c r="G33" s="188"/>
      <c r="H33" s="189"/>
      <c r="I33" s="195"/>
      <c r="J33" s="188"/>
      <c r="K33" s="185"/>
      <c r="L33" s="185"/>
      <c r="M33" s="185"/>
    </row>
    <row r="34" spans="4:13" ht="16.899999999999999" customHeight="1" x14ac:dyDescent="0.3">
      <c r="D34" s="155" t="s">
        <v>183</v>
      </c>
      <c r="E34" s="280"/>
      <c r="F34" s="281" t="s">
        <v>22</v>
      </c>
      <c r="G34" s="282"/>
      <c r="I34" s="200" t="s">
        <v>91</v>
      </c>
      <c r="J34" s="212"/>
      <c r="K34" s="185"/>
      <c r="L34" s="185"/>
      <c r="M34" s="185"/>
    </row>
    <row r="35" spans="4:13" s="158" customFormat="1" ht="16.899999999999999" customHeight="1" x14ac:dyDescent="0.3">
      <c r="D35" s="155" t="s">
        <v>162</v>
      </c>
      <c r="F35" s="283">
        <v>0.25</v>
      </c>
      <c r="G35" s="284"/>
      <c r="I35" s="200" t="s">
        <v>91</v>
      </c>
      <c r="J35" s="285"/>
      <c r="K35" s="185"/>
      <c r="L35" s="185"/>
      <c r="M35" s="185"/>
    </row>
    <row r="36" spans="4:13" ht="16.899999999999999" customHeight="1" x14ac:dyDescent="0.3">
      <c r="D36" s="187" t="str">
        <f>CONCATENATE("Total for ",D33)</f>
        <v>Total for Test Panels</v>
      </c>
      <c r="E36" s="195"/>
      <c r="F36" s="188"/>
      <c r="G36" s="229">
        <f>SUM(G34:G35)</f>
        <v>0</v>
      </c>
      <c r="H36" s="229">
        <f>G36*IF($H$25&gt;0,$H$25,$G$25)*G29*(IF($H$30&gt;0,$H$30,$G$30))</f>
        <v>0</v>
      </c>
      <c r="I36" s="188"/>
      <c r="J36" s="188"/>
      <c r="K36" s="185"/>
      <c r="L36" s="185"/>
      <c r="M36" s="185"/>
    </row>
    <row r="37" spans="4:13" ht="16.899999999999999" customHeight="1" x14ac:dyDescent="0.3">
      <c r="D37" s="204"/>
      <c r="F37" s="194"/>
      <c r="G37" s="286"/>
      <c r="H37" s="286"/>
      <c r="I37" s="194"/>
      <c r="J37" s="194"/>
      <c r="K37" s="185"/>
      <c r="L37" s="185"/>
      <c r="M37" s="185"/>
    </row>
    <row r="38" spans="4:13" ht="16.899999999999999" customHeight="1" x14ac:dyDescent="0.3"/>
    <row r="39" spans="4:13" ht="16.899999999999999" customHeight="1" x14ac:dyDescent="0.3">
      <c r="D39" s="187" t="s">
        <v>115</v>
      </c>
      <c r="F39" s="195"/>
      <c r="G39" s="195"/>
      <c r="H39" s="195"/>
      <c r="I39" s="195"/>
      <c r="J39" s="195"/>
    </row>
    <row r="40" spans="4:13" ht="16.899999999999999" customHeight="1" x14ac:dyDescent="0.3">
      <c r="D40" s="155" t="s">
        <v>163</v>
      </c>
      <c r="E40" s="287"/>
      <c r="F40" s="288" t="s">
        <v>68</v>
      </c>
      <c r="G40" s="282"/>
      <c r="I40" s="200" t="s">
        <v>91</v>
      </c>
    </row>
    <row r="41" spans="4:13" ht="16.899999999999999" customHeight="1" x14ac:dyDescent="0.3">
      <c r="D41" s="155" t="s">
        <v>156</v>
      </c>
      <c r="F41" s="289" t="s">
        <v>68</v>
      </c>
      <c r="G41" s="282"/>
      <c r="I41" s="200" t="s">
        <v>91</v>
      </c>
    </row>
    <row r="42" spans="4:13" ht="16.899999999999999" customHeight="1" x14ac:dyDescent="0.3">
      <c r="D42" s="155" t="s">
        <v>157</v>
      </c>
      <c r="F42" s="290" t="s">
        <v>68</v>
      </c>
      <c r="G42" s="291"/>
      <c r="I42" s="200" t="s">
        <v>91</v>
      </c>
    </row>
    <row r="43" spans="4:13" ht="16.899999999999999" customHeight="1" x14ac:dyDescent="0.3">
      <c r="D43" s="187" t="str">
        <f>CONCATENATE("Total for ",D39)</f>
        <v>Total for Distribution and Collection of Results Per Panel</v>
      </c>
      <c r="E43" s="195"/>
      <c r="F43" s="188"/>
      <c r="G43" s="229">
        <f>SUM(G40:G42)</f>
        <v>0</v>
      </c>
      <c r="H43" s="229">
        <f>G43*IF($H$25&gt;0,$H$25,$G$25)*G29*(IF($H$30&gt;0,$H$30,$G$30))</f>
        <v>0</v>
      </c>
      <c r="I43" s="195"/>
      <c r="J43" s="195"/>
    </row>
    <row r="44" spans="4:13" ht="16.899999999999999" customHeight="1" x14ac:dyDescent="0.3">
      <c r="D44" s="208"/>
      <c r="F44" s="155"/>
      <c r="G44" s="286"/>
      <c r="H44" s="286"/>
    </row>
    <row r="45" spans="4:13" ht="16.899999999999999" customHeight="1" x14ac:dyDescent="0.25">
      <c r="D45" s="155"/>
    </row>
    <row r="46" spans="4:13" ht="16.899999999999999" customHeight="1" x14ac:dyDescent="0.25">
      <c r="D46" s="292" t="s">
        <v>32</v>
      </c>
      <c r="F46" s="195"/>
      <c r="G46" s="195"/>
      <c r="H46" s="195"/>
      <c r="I46" s="195"/>
      <c r="J46" s="195"/>
    </row>
    <row r="47" spans="4:13" ht="16.899999999999999" customHeight="1" x14ac:dyDescent="0.25">
      <c r="D47" s="155" t="s">
        <v>159</v>
      </c>
      <c r="E47" s="287"/>
      <c r="F47" s="288" t="s">
        <v>37</v>
      </c>
      <c r="G47" s="282"/>
      <c r="H47" s="293">
        <f>G47*($G$25*G26)</f>
        <v>0</v>
      </c>
      <c r="I47" s="200" t="s">
        <v>91</v>
      </c>
    </row>
    <row r="48" spans="4:13" ht="16.899999999999999" customHeight="1" x14ac:dyDescent="0.25">
      <c r="D48" s="155" t="s">
        <v>160</v>
      </c>
      <c r="F48" s="289" t="s">
        <v>37</v>
      </c>
      <c r="G48" s="284"/>
      <c r="H48" s="293">
        <f t="shared" ref="H48:H49" si="0">G48*($G$25*G27)</f>
        <v>0</v>
      </c>
      <c r="I48" s="200" t="s">
        <v>91</v>
      </c>
    </row>
    <row r="49" spans="4:11" ht="16.899999999999999" customHeight="1" x14ac:dyDescent="0.25">
      <c r="D49" s="155" t="s">
        <v>161</v>
      </c>
      <c r="F49" s="289" t="s">
        <v>37</v>
      </c>
      <c r="G49" s="284"/>
      <c r="H49" s="293">
        <f t="shared" si="0"/>
        <v>0</v>
      </c>
      <c r="I49" s="200" t="s">
        <v>91</v>
      </c>
    </row>
    <row r="50" spans="4:11" ht="16.899999999999999" customHeight="1" x14ac:dyDescent="0.25">
      <c r="D50" s="187" t="str">
        <f>CONCATENATE("Total for ",D46)</f>
        <v>Total for Corrective Actions and Follow-up</v>
      </c>
      <c r="E50" s="195"/>
      <c r="F50" s="195"/>
      <c r="G50" s="229">
        <f>SUM(G47:G49)</f>
        <v>0</v>
      </c>
      <c r="H50" s="229">
        <f>SUM(H47:H49)*(IF($H$30&gt;0,$H$30,$G$30))</f>
        <v>0</v>
      </c>
      <c r="I50" s="197"/>
      <c r="J50" s="195"/>
    </row>
    <row r="51" spans="4:11" x14ac:dyDescent="0.25">
      <c r="D51" s="208"/>
      <c r="F51" s="205"/>
      <c r="G51" s="205"/>
      <c r="H51" s="200"/>
    </row>
    <row r="52" spans="4:11" ht="16.899999999999999" customHeight="1" x14ac:dyDescent="0.25">
      <c r="D52" s="208"/>
      <c r="E52" s="155"/>
      <c r="G52" s="155"/>
      <c r="H52" s="256"/>
      <c r="I52" s="155"/>
      <c r="J52" s="155"/>
    </row>
    <row r="53" spans="4:11" ht="16.899999999999999" customHeight="1" x14ac:dyDescent="0.25">
      <c r="D53" s="209" t="s">
        <v>63</v>
      </c>
      <c r="E53" s="210"/>
      <c r="F53" s="210"/>
      <c r="G53" s="210"/>
      <c r="H53" s="210"/>
      <c r="I53" s="189"/>
      <c r="J53" s="189"/>
    </row>
    <row r="54" spans="4:11" ht="16.899999999999999" customHeight="1" x14ac:dyDescent="0.25">
      <c r="D54" s="155" t="s">
        <v>116</v>
      </c>
      <c r="E54" s="155"/>
      <c r="F54" s="151" t="s">
        <v>61</v>
      </c>
      <c r="G54" s="211"/>
      <c r="H54" s="157"/>
      <c r="I54" s="212"/>
    </row>
    <row r="55" spans="4:11" ht="16.899999999999999" customHeight="1" x14ac:dyDescent="0.25">
      <c r="D55" s="155"/>
      <c r="E55" s="155"/>
      <c r="F55" s="213"/>
      <c r="G55" s="212"/>
      <c r="H55" s="212"/>
      <c r="I55" s="212"/>
    </row>
    <row r="56" spans="4:11" ht="30" customHeight="1" x14ac:dyDescent="0.25">
      <c r="D56" s="214" t="s">
        <v>54</v>
      </c>
      <c r="E56" s="214" t="s">
        <v>3</v>
      </c>
      <c r="F56" s="214" t="s">
        <v>117</v>
      </c>
      <c r="G56" s="214" t="s">
        <v>58</v>
      </c>
      <c r="H56" s="214" t="s">
        <v>4</v>
      </c>
      <c r="I56" s="155"/>
    </row>
    <row r="57" spans="4:11" x14ac:dyDescent="0.25">
      <c r="D57" s="215" t="s">
        <v>106</v>
      </c>
      <c r="E57" s="216"/>
      <c r="F57" s="217"/>
      <c r="G57" s="217"/>
      <c r="H57" s="230" t="e">
        <f>E57/(F57*G57*60)</f>
        <v>#DIV/0!</v>
      </c>
      <c r="I57" s="218" t="s">
        <v>91</v>
      </c>
      <c r="K57" s="151">
        <f>E57/12</f>
        <v>0</v>
      </c>
    </row>
    <row r="58" spans="4:11" x14ac:dyDescent="0.25">
      <c r="D58" s="215" t="s">
        <v>11</v>
      </c>
      <c r="E58" s="216"/>
      <c r="F58" s="217"/>
      <c r="G58" s="217"/>
      <c r="H58" s="230" t="e">
        <f t="shared" ref="H58:H59" si="1">E58/(F58*G58*60)</f>
        <v>#DIV/0!</v>
      </c>
      <c r="I58" s="218" t="s">
        <v>91</v>
      </c>
      <c r="K58" s="151">
        <f t="shared" ref="K58:K61" si="2">E58/12</f>
        <v>0</v>
      </c>
    </row>
    <row r="59" spans="4:11" x14ac:dyDescent="0.25">
      <c r="D59" s="215" t="s">
        <v>12</v>
      </c>
      <c r="E59" s="216"/>
      <c r="F59" s="217"/>
      <c r="G59" s="217"/>
      <c r="H59" s="230" t="e">
        <f t="shared" si="1"/>
        <v>#DIV/0!</v>
      </c>
      <c r="I59" s="218" t="s">
        <v>91</v>
      </c>
      <c r="K59" s="151">
        <f t="shared" si="2"/>
        <v>0</v>
      </c>
    </row>
    <row r="60" spans="4:11" x14ac:dyDescent="0.25">
      <c r="D60" s="215" t="s">
        <v>9</v>
      </c>
      <c r="E60" s="216"/>
      <c r="F60" s="217"/>
      <c r="G60" s="217"/>
      <c r="H60" s="230" t="e">
        <f>E60/(F60*G60*60)</f>
        <v>#DIV/0!</v>
      </c>
      <c r="I60" s="218" t="s">
        <v>91</v>
      </c>
      <c r="K60" s="151">
        <f t="shared" si="2"/>
        <v>0</v>
      </c>
    </row>
    <row r="61" spans="4:11" x14ac:dyDescent="0.25">
      <c r="D61" s="215" t="s">
        <v>8</v>
      </c>
      <c r="E61" s="216"/>
      <c r="F61" s="217"/>
      <c r="G61" s="217"/>
      <c r="H61" s="230" t="e">
        <f>E61/(F61*G61*60)</f>
        <v>#DIV/0!</v>
      </c>
      <c r="I61" s="218" t="s">
        <v>91</v>
      </c>
      <c r="K61" s="151">
        <f t="shared" si="2"/>
        <v>0</v>
      </c>
    </row>
    <row r="62" spans="4:11" x14ac:dyDescent="0.25">
      <c r="D62" s="155"/>
      <c r="E62" s="155"/>
      <c r="F62" s="155"/>
      <c r="G62" s="155"/>
      <c r="H62" s="155"/>
      <c r="I62" s="158"/>
    </row>
    <row r="63" spans="4:11" ht="30" customHeight="1" x14ac:dyDescent="0.25">
      <c r="D63" s="214" t="s">
        <v>55</v>
      </c>
      <c r="E63" s="214" t="s">
        <v>1</v>
      </c>
      <c r="F63" s="214" t="s">
        <v>59</v>
      </c>
      <c r="G63" s="214" t="s">
        <v>71</v>
      </c>
      <c r="H63" s="214" t="s">
        <v>19</v>
      </c>
      <c r="I63" s="158"/>
    </row>
    <row r="64" spans="4:11" x14ac:dyDescent="0.25">
      <c r="D64" s="215" t="s">
        <v>150</v>
      </c>
      <c r="E64" s="219"/>
      <c r="F64" s="217"/>
      <c r="G64" s="271">
        <f>(IF($H$30&gt;0,$H$30,$G$30))</f>
        <v>0</v>
      </c>
      <c r="H64" s="231" t="e">
        <f t="shared" ref="H64:H69" si="3">(F64)*VLOOKUP(E64,$D$56:$H$61,5,FALSE)</f>
        <v>#N/A</v>
      </c>
      <c r="I64" s="218" t="s">
        <v>91</v>
      </c>
    </row>
    <row r="65" spans="4:10" x14ac:dyDescent="0.25">
      <c r="D65" s="215" t="s">
        <v>151</v>
      </c>
      <c r="E65" s="219"/>
      <c r="F65" s="217"/>
      <c r="G65" s="271">
        <f>IF($H$25&gt;0,$H$25,$G$25)</f>
        <v>0</v>
      </c>
      <c r="H65" s="231" t="e">
        <f t="shared" si="3"/>
        <v>#N/A</v>
      </c>
      <c r="I65" s="218" t="s">
        <v>91</v>
      </c>
    </row>
    <row r="66" spans="4:10" x14ac:dyDescent="0.25">
      <c r="D66" s="215" t="s">
        <v>152</v>
      </c>
      <c r="E66" s="219"/>
      <c r="F66" s="217"/>
      <c r="G66" s="271">
        <f>IF($H$25&gt;0,$H$25,$G$25)</f>
        <v>0</v>
      </c>
      <c r="H66" s="231" t="e">
        <f t="shared" si="3"/>
        <v>#N/A</v>
      </c>
      <c r="I66" s="218" t="s">
        <v>91</v>
      </c>
    </row>
    <row r="67" spans="4:10" x14ac:dyDescent="0.25">
      <c r="D67" s="215" t="s">
        <v>153</v>
      </c>
      <c r="E67" s="219"/>
      <c r="F67" s="217"/>
      <c r="G67" s="271">
        <f>(IF($H$30&gt;0,$H$30,$G$30))</f>
        <v>0</v>
      </c>
      <c r="H67" s="231" t="e">
        <f t="shared" si="3"/>
        <v>#N/A</v>
      </c>
      <c r="I67" s="218" t="s">
        <v>91</v>
      </c>
    </row>
    <row r="68" spans="4:10" x14ac:dyDescent="0.25">
      <c r="D68" s="215" t="s">
        <v>154</v>
      </c>
      <c r="E68" s="219"/>
      <c r="F68" s="217"/>
      <c r="G68" s="271">
        <f>ROUNDUP(IF($H$25&gt;0,$H$25,$G$25)*G27,0)</f>
        <v>0</v>
      </c>
      <c r="H68" s="231" t="e">
        <f t="shared" si="3"/>
        <v>#N/A</v>
      </c>
      <c r="I68" s="218" t="s">
        <v>91</v>
      </c>
    </row>
    <row r="69" spans="4:10" x14ac:dyDescent="0.25">
      <c r="D69" s="215" t="s">
        <v>155</v>
      </c>
      <c r="E69" s="219"/>
      <c r="F69" s="217"/>
      <c r="G69" s="271">
        <f>ROUNDUP(G28*IF($H$25&gt;0,$H$25,$G$25),0)</f>
        <v>0</v>
      </c>
      <c r="H69" s="231" t="e">
        <f t="shared" si="3"/>
        <v>#N/A</v>
      </c>
      <c r="I69" s="218" t="s">
        <v>91</v>
      </c>
    </row>
    <row r="70" spans="4:10" x14ac:dyDescent="0.25">
      <c r="D70" s="294" t="s">
        <v>5</v>
      </c>
      <c r="E70" s="220"/>
      <c r="F70" s="208"/>
      <c r="G70" s="208"/>
      <c r="H70" s="231" t="e">
        <f>SUMPRODUCT(G64:G69,H64:H69)</f>
        <v>#N/A</v>
      </c>
      <c r="I70" s="155"/>
    </row>
    <row r="71" spans="4:10" x14ac:dyDescent="0.25">
      <c r="D71" s="294" t="s">
        <v>6</v>
      </c>
      <c r="E71" s="208"/>
      <c r="F71" s="208"/>
      <c r="G71" s="208"/>
      <c r="H71" s="231" t="e">
        <f>H70*G54</f>
        <v>#N/A</v>
      </c>
      <c r="I71" s="155"/>
    </row>
    <row r="72" spans="4:10" x14ac:dyDescent="0.25">
      <c r="D72" s="221" t="str">
        <f>CONCATENATE("Total for ",D53)</f>
        <v>Total for Facility/Laboratory Personnel</v>
      </c>
      <c r="E72" s="188"/>
      <c r="F72" s="222"/>
      <c r="G72" s="223"/>
      <c r="H72" s="232" t="e">
        <f>SUM(H70:H71)</f>
        <v>#N/A</v>
      </c>
      <c r="I72" s="195"/>
      <c r="J72" s="195"/>
    </row>
    <row r="73" spans="4:10" x14ac:dyDescent="0.25">
      <c r="D73" s="204"/>
      <c r="E73" s="194"/>
      <c r="F73" s="257"/>
      <c r="G73" s="258"/>
      <c r="H73" s="253"/>
      <c r="I73" s="191"/>
      <c r="J73" s="191"/>
    </row>
    <row r="74" spans="4:10" x14ac:dyDescent="0.25">
      <c r="D74" s="155"/>
      <c r="E74" s="155"/>
      <c r="F74" s="155"/>
      <c r="G74" s="155"/>
      <c r="H74" s="155"/>
      <c r="I74" s="155"/>
      <c r="J74" s="155"/>
    </row>
    <row r="76" spans="4:10" x14ac:dyDescent="0.25">
      <c r="D76" s="224" t="s">
        <v>7</v>
      </c>
      <c r="E76" s="225"/>
      <c r="F76" s="226"/>
      <c r="G76" s="226"/>
      <c r="H76" s="226"/>
      <c r="I76" s="226"/>
    </row>
    <row r="77" spans="4:10" x14ac:dyDescent="0.25">
      <c r="D77" s="356"/>
      <c r="E77" s="357"/>
      <c r="F77" s="357"/>
      <c r="G77" s="357"/>
      <c r="H77" s="357"/>
      <c r="I77" s="357"/>
      <c r="J77" s="358"/>
    </row>
    <row r="78" spans="4:10" x14ac:dyDescent="0.25">
      <c r="D78" s="359"/>
      <c r="E78" s="360"/>
      <c r="F78" s="360"/>
      <c r="G78" s="360"/>
      <c r="H78" s="360"/>
      <c r="I78" s="360"/>
      <c r="J78" s="361"/>
    </row>
    <row r="79" spans="4:10" x14ac:dyDescent="0.25">
      <c r="D79" s="359"/>
      <c r="E79" s="360"/>
      <c r="F79" s="360"/>
      <c r="G79" s="360"/>
      <c r="H79" s="360"/>
      <c r="I79" s="360"/>
      <c r="J79" s="361"/>
    </row>
    <row r="80" spans="4:10" x14ac:dyDescent="0.25">
      <c r="D80" s="362"/>
      <c r="E80" s="363"/>
      <c r="F80" s="363"/>
      <c r="G80" s="363"/>
      <c r="H80" s="363"/>
      <c r="I80" s="363"/>
      <c r="J80" s="364"/>
    </row>
  </sheetData>
  <sheetProtection password="A390" sheet="1" objects="1" scenarios="1"/>
  <customSheetViews>
    <customSheetView guid="{AEAAB4E0-F7A9-4530-BA14-F3648AEF516C}" scale="70" showGridLines="0">
      <pageMargins left="0.7" right="0.7" top="0.75" bottom="0.75" header="0.3" footer="0.3"/>
      <pageSetup orientation="portrait"/>
    </customSheetView>
    <customSheetView guid="{352F646D-DAA5-2C4E-AB2D-1B6F0163FCA7}" scale="70" showGridLines="0">
      <pageMargins left="0.7" right="0.7" top="0.75" bottom="0.75" header="0.3" footer="0.3"/>
      <pageSetup orientation="portrait"/>
    </customSheetView>
  </customSheetViews>
  <mergeCells count="2">
    <mergeCell ref="D16:J20"/>
    <mergeCell ref="D77:J80"/>
  </mergeCells>
  <conditionalFormatting sqref="G22">
    <cfRule type="containsText" dxfId="16" priority="3" operator="containsText" text="EQA PT Panels, Connectivity">
      <formula>NOT(ISERROR(SEARCH("EQA PT Panels, Connectivity",G22)))</formula>
    </cfRule>
  </conditionalFormatting>
  <conditionalFormatting sqref="G25">
    <cfRule type="expression" dxfId="15" priority="2">
      <formula>H25&lt;&gt;0</formula>
    </cfRule>
  </conditionalFormatting>
  <conditionalFormatting sqref="G30">
    <cfRule type="expression" dxfId="14" priority="1">
      <formula>H30&lt;&gt;0</formula>
    </cfRule>
  </conditionalFormatting>
  <dataValidations count="1">
    <dataValidation type="list" allowBlank="1" showInputMessage="1" showErrorMessage="1" sqref="F34">
      <formula1>"None,QASI EQA PT Panels,NEQAS EQA PT Panels,CDC EQA,Regional/National EQA"</formula1>
    </dataValidation>
  </dataValidations>
  <pageMargins left="0.75" right="0.75" top="1" bottom="1" header="0.5" footer="0.5"/>
  <pageSetup orientation="portrait"/>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tint="0.79998168889431442"/>
  </sheetPr>
  <dimension ref="C1:N79"/>
  <sheetViews>
    <sheetView showGridLines="0" zoomScale="70" zoomScaleNormal="70" zoomScalePageLayoutView="70" workbookViewId="0">
      <selection activeCell="F29" sqref="F29"/>
    </sheetView>
  </sheetViews>
  <sheetFormatPr defaultColWidth="8.7109375" defaultRowHeight="15" x14ac:dyDescent="0.25"/>
  <cols>
    <col min="1" max="1" width="3.42578125" style="151" customWidth="1"/>
    <col min="2" max="2" width="3.7109375" style="151" customWidth="1"/>
    <col min="3" max="3" width="3.42578125" style="151" customWidth="1"/>
    <col min="4" max="4" width="63.7109375" style="151" customWidth="1"/>
    <col min="5" max="5" width="32.7109375" style="151" bestFit="1" customWidth="1"/>
    <col min="6" max="10" width="17.7109375" style="151" customWidth="1"/>
    <col min="11" max="16384" width="8.7109375" style="151"/>
  </cols>
  <sheetData>
    <row r="1" spans="3:14" ht="16.899999999999999" customHeight="1" x14ac:dyDescent="0.3"/>
    <row r="2" spans="3:14" ht="16.899999999999999" customHeight="1" x14ac:dyDescent="0.3"/>
    <row r="3" spans="3:14" s="155" customFormat="1" ht="16.899999999999999" customHeight="1" x14ac:dyDescent="0.3">
      <c r="C3" s="152" t="s">
        <v>130</v>
      </c>
      <c r="D3" s="153"/>
      <c r="E3" s="154"/>
      <c r="F3" s="154"/>
      <c r="G3" s="154"/>
      <c r="H3" s="154"/>
      <c r="I3" s="154"/>
      <c r="J3" s="154"/>
    </row>
    <row r="4" spans="3:14" s="155" customFormat="1" ht="16.899999999999999" customHeight="1" x14ac:dyDescent="0.3">
      <c r="C4" s="156"/>
      <c r="D4" s="157"/>
      <c r="E4" s="158"/>
      <c r="F4" s="158"/>
      <c r="G4" s="158"/>
      <c r="H4" s="158"/>
      <c r="I4" s="158"/>
      <c r="J4" s="158"/>
    </row>
    <row r="5" spans="3:14" s="155" customFormat="1" ht="16.899999999999999" customHeight="1" x14ac:dyDescent="0.3">
      <c r="D5" s="159" t="s">
        <v>119</v>
      </c>
      <c r="E5" s="160"/>
      <c r="F5" s="160"/>
      <c r="G5" s="160"/>
      <c r="H5" s="160"/>
    </row>
    <row r="6" spans="3:14" s="155" customFormat="1" ht="16.899999999999999" customHeight="1" x14ac:dyDescent="0.3">
      <c r="D6" s="161" t="s">
        <v>118</v>
      </c>
      <c r="E6" s="162" t="s">
        <v>111</v>
      </c>
      <c r="F6" s="163" t="s">
        <v>112</v>
      </c>
      <c r="G6" s="160"/>
      <c r="H6" s="160"/>
    </row>
    <row r="7" spans="3:14" s="155" customFormat="1" ht="16.899999999999999" customHeight="1" x14ac:dyDescent="0.3">
      <c r="C7" s="164">
        <v>1</v>
      </c>
      <c r="D7" s="234" t="str">
        <f>D33</f>
        <v>Test Panels</v>
      </c>
      <c r="E7" s="235">
        <f>H36</f>
        <v>0</v>
      </c>
      <c r="F7" s="295" t="e">
        <f>E7/$E$11</f>
        <v>#N/A</v>
      </c>
      <c r="G7" s="160"/>
      <c r="H7" s="160"/>
    </row>
    <row r="8" spans="3:14" s="155" customFormat="1" ht="16.899999999999999" customHeight="1" x14ac:dyDescent="0.3">
      <c r="C8" s="168">
        <v>2</v>
      </c>
      <c r="D8" s="165" t="str">
        <f>D39</f>
        <v>Distribution and Collection of Results Per Panel</v>
      </c>
      <c r="E8" s="272">
        <f>H43</f>
        <v>0</v>
      </c>
      <c r="F8" s="296" t="e">
        <f>E8/$E$11</f>
        <v>#N/A</v>
      </c>
      <c r="G8" s="160"/>
      <c r="H8" s="160"/>
      <c r="J8" s="213"/>
    </row>
    <row r="9" spans="3:14" s="155" customFormat="1" ht="16.899999999999999" customHeight="1" x14ac:dyDescent="0.3">
      <c r="C9" s="168">
        <v>3</v>
      </c>
      <c r="D9" s="234" t="str">
        <f>D46</f>
        <v>Corrective Actions and Follow-up</v>
      </c>
      <c r="E9" s="235">
        <f>H50</f>
        <v>0</v>
      </c>
      <c r="F9" s="295" t="e">
        <f>E9/$E$11</f>
        <v>#N/A</v>
      </c>
      <c r="G9" s="160"/>
      <c r="H9" s="160"/>
    </row>
    <row r="10" spans="3:14" s="155" customFormat="1" ht="16.899999999999999" customHeight="1" x14ac:dyDescent="0.3">
      <c r="C10" s="172">
        <v>4</v>
      </c>
      <c r="D10" s="165" t="str">
        <f>D53</f>
        <v>Facility/Laboratory Personnel</v>
      </c>
      <c r="E10" s="272" t="e">
        <f>H72</f>
        <v>#N/A</v>
      </c>
      <c r="F10" s="296" t="e">
        <f>E10/$E$11</f>
        <v>#N/A</v>
      </c>
    </row>
    <row r="11" spans="3:14" s="155" customFormat="1" ht="16.899999999999999" customHeight="1" x14ac:dyDescent="0.3">
      <c r="D11" s="176" t="s">
        <v>0</v>
      </c>
      <c r="E11" s="177" t="e">
        <f>SUM(E7:E10)</f>
        <v>#N/A</v>
      </c>
      <c r="F11" s="297" t="e">
        <f>SUM(F7:F10)</f>
        <v>#N/A</v>
      </c>
    </row>
    <row r="12" spans="3:14" s="155" customFormat="1" ht="16.899999999999999" customHeight="1" x14ac:dyDescent="0.3">
      <c r="D12" s="160"/>
      <c r="E12" s="160"/>
      <c r="F12" s="160"/>
    </row>
    <row r="13" spans="3:14" s="155" customFormat="1" ht="16.899999999999999" customHeight="1" x14ac:dyDescent="0.3">
      <c r="D13" s="160"/>
      <c r="E13" s="160"/>
      <c r="F13" s="160"/>
    </row>
    <row r="14" spans="3:14" s="155" customFormat="1" ht="16.899999999999999" customHeight="1" x14ac:dyDescent="0.3">
      <c r="D14" s="160"/>
      <c r="E14" s="160"/>
      <c r="F14" s="160"/>
    </row>
    <row r="15" spans="3:14" s="155" customFormat="1" ht="16.899999999999999" customHeight="1" x14ac:dyDescent="0.3">
      <c r="D15" s="179" t="s">
        <v>21</v>
      </c>
    </row>
    <row r="16" spans="3:14" s="155" customFormat="1" ht="16.899999999999999" customHeight="1" x14ac:dyDescent="0.25">
      <c r="D16" s="356" t="s">
        <v>109</v>
      </c>
      <c r="E16" s="357"/>
      <c r="F16" s="357"/>
      <c r="G16" s="357"/>
      <c r="H16" s="357"/>
      <c r="I16" s="357"/>
      <c r="J16" s="358"/>
      <c r="K16" s="160"/>
      <c r="L16" s="160"/>
      <c r="M16" s="160"/>
      <c r="N16" s="160"/>
    </row>
    <row r="17" spans="3:14" s="155" customFormat="1" ht="16.899999999999999" customHeight="1" x14ac:dyDescent="0.25">
      <c r="D17" s="359"/>
      <c r="E17" s="360"/>
      <c r="F17" s="360"/>
      <c r="G17" s="360"/>
      <c r="H17" s="360"/>
      <c r="I17" s="360"/>
      <c r="J17" s="361"/>
      <c r="K17" s="160"/>
      <c r="L17" s="160"/>
      <c r="M17" s="160"/>
      <c r="N17" s="160"/>
    </row>
    <row r="18" spans="3:14" s="155" customFormat="1" ht="16.899999999999999" customHeight="1" x14ac:dyDescent="0.25">
      <c r="D18" s="359"/>
      <c r="E18" s="360"/>
      <c r="F18" s="360"/>
      <c r="G18" s="360"/>
      <c r="H18" s="360"/>
      <c r="I18" s="360"/>
      <c r="J18" s="361"/>
      <c r="K18" s="160"/>
      <c r="L18" s="160"/>
      <c r="M18" s="160"/>
      <c r="N18" s="160"/>
    </row>
    <row r="19" spans="3:14" s="155" customFormat="1" ht="16.899999999999999" customHeight="1" x14ac:dyDescent="0.25">
      <c r="D19" s="359"/>
      <c r="E19" s="360"/>
      <c r="F19" s="360"/>
      <c r="G19" s="360"/>
      <c r="H19" s="360"/>
      <c r="I19" s="360"/>
      <c r="J19" s="361"/>
      <c r="K19" s="160"/>
      <c r="L19" s="160"/>
      <c r="M19" s="160"/>
      <c r="N19" s="160"/>
    </row>
    <row r="20" spans="3:14" s="155" customFormat="1" ht="16.899999999999999" customHeight="1" x14ac:dyDescent="0.25">
      <c r="D20" s="362"/>
      <c r="E20" s="363"/>
      <c r="F20" s="363"/>
      <c r="G20" s="363"/>
      <c r="H20" s="363"/>
      <c r="I20" s="363"/>
      <c r="J20" s="364"/>
      <c r="K20" s="160"/>
      <c r="L20" s="160"/>
      <c r="M20" s="160"/>
      <c r="N20" s="160"/>
    </row>
    <row r="21" spans="3:14" ht="16.899999999999999" customHeight="1" x14ac:dyDescent="0.3"/>
    <row r="22" spans="3:14" ht="16.899999999999999" customHeight="1" thickBot="1" x14ac:dyDescent="0.35">
      <c r="D22" s="180" t="str">
        <f>C3</f>
        <v>Model 3: EQA PT - National</v>
      </c>
      <c r="E22" s="181"/>
      <c r="F22" s="181"/>
      <c r="G22" s="275"/>
      <c r="H22" s="276"/>
      <c r="I22" s="276"/>
      <c r="J22" s="182"/>
      <c r="K22" s="185"/>
      <c r="L22" s="185"/>
      <c r="M22" s="185"/>
    </row>
    <row r="23" spans="3:14" ht="16.899999999999999" customHeight="1" thickTop="1" x14ac:dyDescent="0.3">
      <c r="D23" s="155"/>
      <c r="E23" s="155"/>
      <c r="F23" s="155"/>
      <c r="G23" s="158"/>
      <c r="H23" s="158"/>
      <c r="I23" s="155"/>
      <c r="J23" s="155"/>
      <c r="K23" s="185"/>
      <c r="L23" s="185"/>
      <c r="M23" s="185"/>
    </row>
    <row r="24" spans="3:14" ht="16.899999999999999" customHeight="1" x14ac:dyDescent="0.3">
      <c r="C24" s="186"/>
      <c r="D24" s="187" t="s">
        <v>56</v>
      </c>
      <c r="E24" s="188"/>
      <c r="F24" s="188"/>
      <c r="G24" s="189"/>
      <c r="H24" s="189"/>
      <c r="I24" s="188"/>
      <c r="J24" s="188"/>
      <c r="K24" s="185"/>
      <c r="L24" s="185"/>
      <c r="M24" s="185"/>
    </row>
    <row r="25" spans="3:14" ht="16.899999999999999" customHeight="1" x14ac:dyDescent="0.3">
      <c r="D25" s="240" t="s">
        <v>36</v>
      </c>
      <c r="G25" s="268">
        <f>Summary!F37</f>
        <v>0</v>
      </c>
      <c r="H25" s="192"/>
      <c r="I25" s="298" t="s">
        <v>91</v>
      </c>
      <c r="J25" s="155"/>
      <c r="K25" s="185"/>
      <c r="L25" s="185"/>
      <c r="M25" s="185"/>
    </row>
    <row r="26" spans="3:14" ht="16.899999999999999" customHeight="1" x14ac:dyDescent="0.3">
      <c r="D26" s="240" t="s">
        <v>65</v>
      </c>
      <c r="G26" s="277"/>
      <c r="H26" s="158"/>
      <c r="I26" s="193" t="s">
        <v>91</v>
      </c>
      <c r="J26" s="155"/>
      <c r="K26" s="185"/>
      <c r="L26" s="185"/>
      <c r="M26" s="185"/>
    </row>
    <row r="27" spans="3:14" ht="16.899999999999999" customHeight="1" x14ac:dyDescent="0.3">
      <c r="D27" s="155" t="s">
        <v>64</v>
      </c>
      <c r="G27" s="277"/>
      <c r="H27" s="158"/>
      <c r="I27" s="193" t="s">
        <v>91</v>
      </c>
      <c r="J27" s="155"/>
      <c r="K27" s="185"/>
      <c r="L27" s="185"/>
      <c r="M27" s="185"/>
    </row>
    <row r="28" spans="3:14" ht="16.899999999999999" customHeight="1" x14ac:dyDescent="0.3">
      <c r="D28" s="155" t="s">
        <v>66</v>
      </c>
      <c r="G28" s="277"/>
      <c r="H28" s="158"/>
      <c r="I28" s="193" t="s">
        <v>91</v>
      </c>
      <c r="J28" s="155"/>
      <c r="K28" s="185"/>
      <c r="L28" s="185"/>
      <c r="M28" s="185"/>
    </row>
    <row r="29" spans="3:14" ht="16.899999999999999" customHeight="1" x14ac:dyDescent="0.3">
      <c r="D29" s="155" t="s">
        <v>87</v>
      </c>
      <c r="G29" s="278"/>
      <c r="H29" s="158"/>
      <c r="I29" s="193" t="s">
        <v>91</v>
      </c>
      <c r="J29" s="155"/>
      <c r="K29" s="185"/>
      <c r="L29" s="185"/>
      <c r="M29" s="185"/>
    </row>
    <row r="30" spans="3:14" ht="16.899999999999999" customHeight="1" x14ac:dyDescent="0.3">
      <c r="D30" s="188" t="s">
        <v>67</v>
      </c>
      <c r="F30" s="245" t="s">
        <v>103</v>
      </c>
      <c r="G30" s="268">
        <f>Summary!F38</f>
        <v>0</v>
      </c>
      <c r="H30" s="279"/>
      <c r="I30" s="197" t="s">
        <v>91</v>
      </c>
      <c r="J30" s="188"/>
      <c r="K30" s="185"/>
      <c r="L30" s="185"/>
      <c r="M30" s="185"/>
    </row>
    <row r="31" spans="3:14" ht="16.899999999999999" customHeight="1" x14ac:dyDescent="0.3">
      <c r="D31" s="155"/>
      <c r="E31" s="287"/>
      <c r="F31" s="155"/>
      <c r="G31" s="155"/>
      <c r="H31" s="198" t="s">
        <v>102</v>
      </c>
      <c r="I31" s="158"/>
      <c r="J31" s="155"/>
      <c r="K31" s="185"/>
      <c r="L31" s="185"/>
      <c r="M31" s="185"/>
    </row>
    <row r="32" spans="3:14" ht="16.899999999999999" customHeight="1" x14ac:dyDescent="0.3">
      <c r="D32" s="155"/>
      <c r="F32" s="155"/>
      <c r="G32" s="155"/>
      <c r="H32" s="158"/>
      <c r="I32" s="158"/>
      <c r="J32" s="155"/>
      <c r="K32" s="185"/>
      <c r="L32" s="185"/>
      <c r="M32" s="185"/>
    </row>
    <row r="33" spans="4:13" ht="16.899999999999999" customHeight="1" x14ac:dyDescent="0.3">
      <c r="D33" s="187" t="s">
        <v>31</v>
      </c>
      <c r="F33" s="188"/>
      <c r="G33" s="188"/>
      <c r="H33" s="189"/>
      <c r="I33" s="195"/>
      <c r="J33" s="188"/>
      <c r="K33" s="185"/>
      <c r="L33" s="185"/>
      <c r="M33" s="185"/>
    </row>
    <row r="34" spans="4:13" ht="16.899999999999999" customHeight="1" x14ac:dyDescent="0.3">
      <c r="D34" s="155" t="s">
        <v>183</v>
      </c>
      <c r="E34" s="280"/>
      <c r="F34" s="282"/>
      <c r="G34" s="282"/>
      <c r="I34" s="200" t="s">
        <v>91</v>
      </c>
      <c r="J34" s="212"/>
      <c r="K34" s="185"/>
      <c r="L34" s="185"/>
      <c r="M34" s="185"/>
    </row>
    <row r="35" spans="4:13" s="158" customFormat="1" ht="16.899999999999999" customHeight="1" x14ac:dyDescent="0.3">
      <c r="D35" s="155" t="s">
        <v>33</v>
      </c>
      <c r="F35" s="299"/>
      <c r="G35" s="284"/>
      <c r="I35" s="200" t="s">
        <v>91</v>
      </c>
      <c r="J35" s="285"/>
      <c r="K35" s="185"/>
      <c r="L35" s="185"/>
      <c r="M35" s="185"/>
    </row>
    <row r="36" spans="4:13" ht="16.899999999999999" customHeight="1" x14ac:dyDescent="0.3">
      <c r="D36" s="187" t="str">
        <f>CONCATENATE("Total for ",D33)</f>
        <v>Total for Test Panels</v>
      </c>
      <c r="F36" s="188"/>
      <c r="G36" s="229">
        <f>SUM(G34:G35)</f>
        <v>0</v>
      </c>
      <c r="H36" s="229">
        <f>G36*IF($H$25&gt;0,$H$25,$G$25)*G29*(IF($H$30&gt;0,$H$30,$G$30))</f>
        <v>0</v>
      </c>
      <c r="I36" s="188"/>
      <c r="J36" s="188"/>
      <c r="K36" s="185"/>
      <c r="L36" s="185"/>
      <c r="M36" s="185"/>
    </row>
    <row r="37" spans="4:13" ht="16.899999999999999" customHeight="1" x14ac:dyDescent="0.3">
      <c r="D37" s="204"/>
      <c r="E37" s="287"/>
      <c r="F37" s="194"/>
      <c r="G37" s="286"/>
      <c r="H37" s="286"/>
      <c r="I37" s="194"/>
      <c r="J37" s="194"/>
      <c r="K37" s="185"/>
      <c r="L37" s="185"/>
      <c r="M37" s="185"/>
    </row>
    <row r="38" spans="4:13" ht="16.899999999999999" customHeight="1" x14ac:dyDescent="0.3"/>
    <row r="39" spans="4:13" ht="16.899999999999999" customHeight="1" x14ac:dyDescent="0.3">
      <c r="D39" s="187" t="s">
        <v>115</v>
      </c>
      <c r="F39" s="195"/>
      <c r="G39" s="195"/>
      <c r="H39" s="195"/>
      <c r="I39" s="195"/>
      <c r="J39" s="195"/>
    </row>
    <row r="40" spans="4:13" ht="16.899999999999999" customHeight="1" x14ac:dyDescent="0.3">
      <c r="D40" s="155" t="s">
        <v>163</v>
      </c>
      <c r="E40" s="287"/>
      <c r="F40" s="288" t="s">
        <v>68</v>
      </c>
      <c r="G40" s="282"/>
      <c r="I40" s="200" t="s">
        <v>91</v>
      </c>
    </row>
    <row r="41" spans="4:13" ht="16.899999999999999" customHeight="1" x14ac:dyDescent="0.3">
      <c r="D41" s="155" t="s">
        <v>156</v>
      </c>
      <c r="F41" s="289" t="s">
        <v>68</v>
      </c>
      <c r="G41" s="284"/>
      <c r="I41" s="200" t="s">
        <v>91</v>
      </c>
    </row>
    <row r="42" spans="4:13" ht="16.899999999999999" customHeight="1" x14ac:dyDescent="0.3">
      <c r="D42" s="155" t="s">
        <v>158</v>
      </c>
      <c r="F42" s="290" t="s">
        <v>68</v>
      </c>
      <c r="G42" s="291"/>
      <c r="I42" s="200" t="s">
        <v>91</v>
      </c>
    </row>
    <row r="43" spans="4:13" ht="16.899999999999999" customHeight="1" x14ac:dyDescent="0.3">
      <c r="D43" s="187" t="str">
        <f>CONCATENATE("Total for ",D39)</f>
        <v>Total for Distribution and Collection of Results Per Panel</v>
      </c>
      <c r="F43" s="188"/>
      <c r="G43" s="229">
        <f>SUM(G40:G42)</f>
        <v>0</v>
      </c>
      <c r="H43" s="229">
        <f>G43*IF($H$25&gt;0,$H$25,$G$25)*G29*(IF($H$30&gt;0,$H$30,$G$30))</f>
        <v>0</v>
      </c>
      <c r="I43" s="195"/>
      <c r="J43" s="195"/>
    </row>
    <row r="44" spans="4:13" ht="16.899999999999999" customHeight="1" x14ac:dyDescent="0.3">
      <c r="D44" s="208"/>
      <c r="E44" s="287"/>
      <c r="F44" s="155"/>
      <c r="G44" s="286"/>
      <c r="H44" s="286"/>
    </row>
    <row r="45" spans="4:13" ht="16.899999999999999" customHeight="1" x14ac:dyDescent="0.25">
      <c r="D45" s="155"/>
    </row>
    <row r="46" spans="4:13" ht="16.899999999999999" customHeight="1" x14ac:dyDescent="0.25">
      <c r="D46" s="292" t="s">
        <v>32</v>
      </c>
      <c r="E46" s="195"/>
      <c r="F46" s="195"/>
      <c r="G46" s="195"/>
      <c r="H46" s="195"/>
      <c r="I46" s="195"/>
      <c r="J46" s="195"/>
    </row>
    <row r="47" spans="4:13" ht="16.899999999999999" customHeight="1" x14ac:dyDescent="0.25">
      <c r="D47" s="155" t="s">
        <v>159</v>
      </c>
      <c r="F47" s="288" t="s">
        <v>37</v>
      </c>
      <c r="G47" s="282"/>
      <c r="H47" s="293">
        <f>G47*G26</f>
        <v>0</v>
      </c>
      <c r="I47" s="200" t="s">
        <v>91</v>
      </c>
    </row>
    <row r="48" spans="4:13" ht="16.899999999999999" customHeight="1" x14ac:dyDescent="0.25">
      <c r="D48" s="155" t="s">
        <v>160</v>
      </c>
      <c r="F48" s="289" t="s">
        <v>37</v>
      </c>
      <c r="G48" s="284"/>
      <c r="H48" s="293">
        <f>G48*G27</f>
        <v>0</v>
      </c>
      <c r="I48" s="200" t="s">
        <v>91</v>
      </c>
    </row>
    <row r="49" spans="4:10" ht="16.899999999999999" customHeight="1" x14ac:dyDescent="0.25">
      <c r="D49" s="155" t="s">
        <v>161</v>
      </c>
      <c r="F49" s="289" t="s">
        <v>37</v>
      </c>
      <c r="G49" s="284"/>
      <c r="H49" s="293">
        <f>G49*G28</f>
        <v>0</v>
      </c>
      <c r="I49" s="200" t="s">
        <v>91</v>
      </c>
    </row>
    <row r="50" spans="4:10" ht="16.899999999999999" customHeight="1" x14ac:dyDescent="0.25">
      <c r="D50" s="187" t="str">
        <f>CONCATENATE("Total for ",D46)</f>
        <v>Total for Corrective Actions and Follow-up</v>
      </c>
      <c r="E50" s="195"/>
      <c r="F50" s="195"/>
      <c r="G50" s="229">
        <f>SUM(G47:G49)</f>
        <v>0</v>
      </c>
      <c r="H50" s="229">
        <f>SUM(H47:H49)*IF($H$25&gt;0,$H$25,$G$25)*(IF($H$30&gt;0,$H$30,$G$30))</f>
        <v>0</v>
      </c>
      <c r="I50" s="197"/>
      <c r="J50" s="195"/>
    </row>
    <row r="51" spans="4:10" x14ac:dyDescent="0.25">
      <c r="D51" s="208"/>
      <c r="F51" s="205"/>
      <c r="G51" s="205"/>
      <c r="H51" s="200"/>
    </row>
    <row r="52" spans="4:10" ht="16.899999999999999" customHeight="1" x14ac:dyDescent="0.25">
      <c r="D52" s="208"/>
      <c r="E52" s="155"/>
      <c r="G52" s="155"/>
      <c r="H52" s="256"/>
      <c r="I52" s="155"/>
      <c r="J52" s="155"/>
    </row>
    <row r="53" spans="4:10" ht="16.899999999999999" customHeight="1" x14ac:dyDescent="0.25">
      <c r="D53" s="209" t="s">
        <v>63</v>
      </c>
      <c r="E53" s="210"/>
      <c r="F53" s="210"/>
      <c r="G53" s="210"/>
      <c r="H53" s="210"/>
      <c r="I53" s="189"/>
      <c r="J53" s="189"/>
    </row>
    <row r="54" spans="4:10" ht="16.899999999999999" customHeight="1" x14ac:dyDescent="0.25">
      <c r="D54" s="155" t="s">
        <v>116</v>
      </c>
      <c r="E54" s="155"/>
      <c r="F54" s="151" t="s">
        <v>61</v>
      </c>
      <c r="G54" s="211"/>
      <c r="H54" s="157"/>
      <c r="I54" s="212"/>
    </row>
    <row r="55" spans="4:10" ht="16.899999999999999" customHeight="1" x14ac:dyDescent="0.25">
      <c r="D55" s="155"/>
      <c r="E55" s="155"/>
      <c r="F55" s="213"/>
      <c r="G55" s="212"/>
      <c r="H55" s="212"/>
      <c r="I55" s="212"/>
    </row>
    <row r="56" spans="4:10" ht="30" customHeight="1" x14ac:dyDescent="0.25">
      <c r="D56" s="214" t="s">
        <v>54</v>
      </c>
      <c r="E56" s="214" t="s">
        <v>3</v>
      </c>
      <c r="F56" s="214" t="s">
        <v>117</v>
      </c>
      <c r="G56" s="214" t="s">
        <v>58</v>
      </c>
      <c r="H56" s="214" t="s">
        <v>4</v>
      </c>
      <c r="I56" s="155"/>
    </row>
    <row r="57" spans="4:10" ht="16.899999999999999" customHeight="1" x14ac:dyDescent="0.25">
      <c r="D57" s="215" t="s">
        <v>106</v>
      </c>
      <c r="E57" s="216"/>
      <c r="F57" s="217"/>
      <c r="G57" s="217"/>
      <c r="H57" s="230" t="e">
        <f>E57/(F57*G57*60)</f>
        <v>#DIV/0!</v>
      </c>
      <c r="I57" s="218" t="s">
        <v>91</v>
      </c>
    </row>
    <row r="58" spans="4:10" x14ac:dyDescent="0.25">
      <c r="D58" s="215" t="s">
        <v>11</v>
      </c>
      <c r="E58" s="216"/>
      <c r="F58" s="217"/>
      <c r="G58" s="217"/>
      <c r="H58" s="230" t="e">
        <f t="shared" ref="H58:H59" si="0">E58/(F58*G58*60)</f>
        <v>#DIV/0!</v>
      </c>
      <c r="I58" s="218" t="s">
        <v>91</v>
      </c>
    </row>
    <row r="59" spans="4:10" ht="16.899999999999999" customHeight="1" x14ac:dyDescent="0.25">
      <c r="D59" s="215" t="s">
        <v>12</v>
      </c>
      <c r="E59" s="216"/>
      <c r="F59" s="217"/>
      <c r="G59" s="217"/>
      <c r="H59" s="230" t="e">
        <f t="shared" si="0"/>
        <v>#DIV/0!</v>
      </c>
      <c r="I59" s="218" t="s">
        <v>91</v>
      </c>
    </row>
    <row r="60" spans="4:10" ht="16.899999999999999" customHeight="1" x14ac:dyDescent="0.25">
      <c r="D60" s="215" t="s">
        <v>9</v>
      </c>
      <c r="E60" s="216"/>
      <c r="F60" s="217"/>
      <c r="G60" s="217"/>
      <c r="H60" s="230" t="e">
        <f>E60/(F60*G60*60)</f>
        <v>#DIV/0!</v>
      </c>
      <c r="I60" s="218" t="s">
        <v>91</v>
      </c>
    </row>
    <row r="61" spans="4:10" ht="16.899999999999999" customHeight="1" x14ac:dyDescent="0.25">
      <c r="D61" s="215" t="s">
        <v>8</v>
      </c>
      <c r="E61" s="216"/>
      <c r="F61" s="217"/>
      <c r="G61" s="217"/>
      <c r="H61" s="230" t="e">
        <f>E61/(F61*G61*60)</f>
        <v>#DIV/0!</v>
      </c>
      <c r="I61" s="218" t="s">
        <v>91</v>
      </c>
    </row>
    <row r="62" spans="4:10" ht="16.899999999999999" customHeight="1" x14ac:dyDescent="0.25">
      <c r="D62" s="155"/>
      <c r="E62" s="155"/>
      <c r="F62" s="155"/>
      <c r="G62" s="155"/>
      <c r="H62" s="155"/>
      <c r="I62" s="158"/>
    </row>
    <row r="63" spans="4:10" ht="30" customHeight="1" x14ac:dyDescent="0.25">
      <c r="D63" s="214" t="s">
        <v>55</v>
      </c>
      <c r="E63" s="214" t="s">
        <v>1</v>
      </c>
      <c r="F63" s="214" t="s">
        <v>59</v>
      </c>
      <c r="G63" s="214" t="s">
        <v>71</v>
      </c>
      <c r="H63" s="214" t="s">
        <v>19</v>
      </c>
      <c r="I63" s="158"/>
    </row>
    <row r="64" spans="4:10" ht="16.899999999999999" customHeight="1" x14ac:dyDescent="0.25">
      <c r="D64" s="215" t="s">
        <v>150</v>
      </c>
      <c r="E64" s="219"/>
      <c r="F64" s="217"/>
      <c r="G64" s="271">
        <f>IF($H$30&gt;0,$H$30,$G$30)</f>
        <v>0</v>
      </c>
      <c r="H64" s="231" t="e">
        <f t="shared" ref="H64:H69" si="1">(F64)*VLOOKUP(E64,$D$56:$H$61,5,FALSE)</f>
        <v>#N/A</v>
      </c>
      <c r="I64" s="218" t="s">
        <v>91</v>
      </c>
    </row>
    <row r="65" spans="4:10" ht="16.899999999999999" customHeight="1" x14ac:dyDescent="0.25">
      <c r="D65" s="215" t="s">
        <v>151</v>
      </c>
      <c r="E65" s="219"/>
      <c r="F65" s="217"/>
      <c r="G65" s="271">
        <f>IF($H$25&gt;0,$H$25,$G$25)</f>
        <v>0</v>
      </c>
      <c r="H65" s="231" t="e">
        <f t="shared" si="1"/>
        <v>#N/A</v>
      </c>
      <c r="I65" s="218" t="s">
        <v>91</v>
      </c>
    </row>
    <row r="66" spans="4:10" ht="16.899999999999999" customHeight="1" x14ac:dyDescent="0.25">
      <c r="D66" s="215" t="s">
        <v>152</v>
      </c>
      <c r="E66" s="219"/>
      <c r="F66" s="217"/>
      <c r="G66" s="271">
        <f>IF($H$25&gt;0,$H$25,$G$25)</f>
        <v>0</v>
      </c>
      <c r="H66" s="231" t="e">
        <f t="shared" si="1"/>
        <v>#N/A</v>
      </c>
      <c r="I66" s="218" t="s">
        <v>91</v>
      </c>
    </row>
    <row r="67" spans="4:10" ht="16.899999999999999" customHeight="1" x14ac:dyDescent="0.25">
      <c r="D67" s="215" t="s">
        <v>153</v>
      </c>
      <c r="E67" s="219"/>
      <c r="F67" s="217"/>
      <c r="G67" s="271">
        <f>IF($H$30&gt;0,$H$30,$G$30)</f>
        <v>0</v>
      </c>
      <c r="H67" s="231" t="e">
        <f t="shared" si="1"/>
        <v>#N/A</v>
      </c>
      <c r="I67" s="218" t="s">
        <v>91</v>
      </c>
    </row>
    <row r="68" spans="4:10" ht="16.899999999999999" customHeight="1" x14ac:dyDescent="0.25">
      <c r="D68" s="215" t="s">
        <v>154</v>
      </c>
      <c r="E68" s="219"/>
      <c r="F68" s="217"/>
      <c r="G68" s="271">
        <f>ROUNDUP(IF($H$25&gt;0,$H$25,$G$25)*G27,0)</f>
        <v>0</v>
      </c>
      <c r="H68" s="231" t="e">
        <f t="shared" si="1"/>
        <v>#N/A</v>
      </c>
      <c r="I68" s="218" t="s">
        <v>91</v>
      </c>
    </row>
    <row r="69" spans="4:10" ht="16.899999999999999" customHeight="1" x14ac:dyDescent="0.25">
      <c r="D69" s="215" t="s">
        <v>155</v>
      </c>
      <c r="E69" s="219"/>
      <c r="F69" s="217"/>
      <c r="G69" s="271">
        <f>ROUNDUP(G28*IF($H$25&gt;0,$H$25,$G$25),0)</f>
        <v>0</v>
      </c>
      <c r="H69" s="231" t="e">
        <f t="shared" si="1"/>
        <v>#N/A</v>
      </c>
      <c r="I69" s="218" t="s">
        <v>91</v>
      </c>
    </row>
    <row r="70" spans="4:10" ht="16.899999999999999" customHeight="1" x14ac:dyDescent="0.25">
      <c r="D70" s="294" t="s">
        <v>5</v>
      </c>
      <c r="E70" s="220"/>
      <c r="F70" s="155"/>
      <c r="G70" s="155"/>
      <c r="H70" s="231" t="e">
        <f>SUMPRODUCT(G64:G69,H64:H69)</f>
        <v>#N/A</v>
      </c>
      <c r="I70" s="155"/>
    </row>
    <row r="71" spans="4:10" ht="16.899999999999999" customHeight="1" x14ac:dyDescent="0.25">
      <c r="D71" s="294" t="s">
        <v>6</v>
      </c>
      <c r="E71" s="155"/>
      <c r="F71" s="155"/>
      <c r="G71" s="155"/>
      <c r="H71" s="231" t="e">
        <f>H70*G54</f>
        <v>#N/A</v>
      </c>
      <c r="I71" s="155"/>
    </row>
    <row r="72" spans="4:10" ht="16.899999999999999" customHeight="1" x14ac:dyDescent="0.25">
      <c r="D72" s="221" t="str">
        <f>CONCATENATE("Total for ",D53)</f>
        <v>Total for Facility/Laboratory Personnel</v>
      </c>
      <c r="E72" s="188"/>
      <c r="F72" s="222"/>
      <c r="G72" s="223"/>
      <c r="H72" s="232" t="e">
        <f>SUM(H70:H71)</f>
        <v>#N/A</v>
      </c>
      <c r="I72" s="195"/>
      <c r="J72" s="195"/>
    </row>
    <row r="73" spans="4:10" ht="16.899999999999999" customHeight="1" x14ac:dyDescent="0.25">
      <c r="D73" s="204"/>
      <c r="E73" s="194"/>
      <c r="F73" s="257"/>
      <c r="G73" s="258"/>
      <c r="H73" s="253"/>
      <c r="I73" s="191"/>
      <c r="J73" s="191"/>
    </row>
    <row r="74" spans="4:10" ht="16.899999999999999" customHeight="1" x14ac:dyDescent="0.25"/>
    <row r="75" spans="4:10" ht="16.899999999999999" customHeight="1" x14ac:dyDescent="0.25">
      <c r="D75" s="224" t="s">
        <v>7</v>
      </c>
      <c r="E75" s="225"/>
      <c r="F75" s="226"/>
      <c r="G75" s="226"/>
      <c r="H75" s="226"/>
      <c r="I75" s="226"/>
    </row>
    <row r="76" spans="4:10" ht="16.899999999999999" customHeight="1" x14ac:dyDescent="0.25">
      <c r="D76" s="356"/>
      <c r="E76" s="357"/>
      <c r="F76" s="357"/>
      <c r="G76" s="357"/>
      <c r="H76" s="357"/>
      <c r="I76" s="357"/>
      <c r="J76" s="358"/>
    </row>
    <row r="77" spans="4:10" ht="16.899999999999999" customHeight="1" x14ac:dyDescent="0.25">
      <c r="D77" s="359"/>
      <c r="E77" s="360"/>
      <c r="F77" s="360"/>
      <c r="G77" s="360"/>
      <c r="H77" s="360"/>
      <c r="I77" s="360"/>
      <c r="J77" s="361"/>
    </row>
    <row r="78" spans="4:10" ht="16.899999999999999" customHeight="1" x14ac:dyDescent="0.25">
      <c r="D78" s="359"/>
      <c r="E78" s="360"/>
      <c r="F78" s="360"/>
      <c r="G78" s="360"/>
      <c r="H78" s="360"/>
      <c r="I78" s="360"/>
      <c r="J78" s="361"/>
    </row>
    <row r="79" spans="4:10" ht="16.899999999999999" customHeight="1" x14ac:dyDescent="0.25">
      <c r="D79" s="362"/>
      <c r="E79" s="363"/>
      <c r="F79" s="363"/>
      <c r="G79" s="363"/>
      <c r="H79" s="363"/>
      <c r="I79" s="363"/>
      <c r="J79" s="364"/>
    </row>
  </sheetData>
  <sheetProtection password="A390" sheet="1" objects="1" scenarios="1"/>
  <customSheetViews>
    <customSheetView guid="{AEAAB4E0-F7A9-4530-BA14-F3648AEF516C}" scale="70" showGridLines="0">
      <pageMargins left="0.7" right="0.7" top="0.75" bottom="0.75" header="0.3" footer="0.3"/>
      <pageSetup orientation="portrait"/>
    </customSheetView>
    <customSheetView guid="{352F646D-DAA5-2C4E-AB2D-1B6F0163FCA7}" scale="70" showGridLines="0">
      <pageMargins left="0.7" right="0.7" top="0.75" bottom="0.75" header="0.3" footer="0.3"/>
      <pageSetup orientation="portrait"/>
    </customSheetView>
  </customSheetViews>
  <mergeCells count="2">
    <mergeCell ref="D16:J20"/>
    <mergeCell ref="D76:J79"/>
  </mergeCells>
  <conditionalFormatting sqref="G22">
    <cfRule type="containsText" dxfId="13" priority="3" operator="containsText" text="EQA PT Panels, Connectivity">
      <formula>NOT(ISERROR(SEARCH("EQA PT Panels, Connectivity",G22)))</formula>
    </cfRule>
  </conditionalFormatting>
  <conditionalFormatting sqref="G25">
    <cfRule type="expression" dxfId="12" priority="2">
      <formula>H25&lt;&gt;0</formula>
    </cfRule>
  </conditionalFormatting>
  <conditionalFormatting sqref="G30">
    <cfRule type="expression" dxfId="11" priority="1">
      <formula>H30&lt;&gt;0</formula>
    </cfRule>
  </conditionalFormatting>
  <dataValidations count="1">
    <dataValidation type="list" allowBlank="1" showInputMessage="1" showErrorMessage="1" sqref="F34">
      <formula1>"None,QASI EQA PT Panels,NEQAS EQA PT Panels,CDC EQA,Regional/National EQA"</formula1>
    </dataValidation>
  </dataValidations>
  <pageMargins left="0.75" right="0.75" top="1" bottom="1" header="0.5" footer="0.5"/>
  <pageSetup orientation="portrait"/>
  <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tint="0.79998168889431442"/>
  </sheetPr>
  <dimension ref="C1:K100"/>
  <sheetViews>
    <sheetView showGridLines="0" zoomScale="70" zoomScaleNormal="70" workbookViewId="0">
      <selection activeCell="G28" sqref="G28"/>
    </sheetView>
  </sheetViews>
  <sheetFormatPr defaultColWidth="8.7109375" defaultRowHeight="15" x14ac:dyDescent="0.25"/>
  <cols>
    <col min="1" max="1" width="3.42578125" style="151" customWidth="1"/>
    <col min="2" max="2" width="3.7109375" style="151" customWidth="1"/>
    <col min="3" max="3" width="3.42578125" style="151" customWidth="1"/>
    <col min="4" max="4" width="63.7109375" style="151" customWidth="1"/>
    <col min="5" max="5" width="32.7109375" style="151" bestFit="1" customWidth="1"/>
    <col min="6" max="10" width="17.7109375" style="151" customWidth="1"/>
    <col min="11" max="16384" width="8.7109375" style="151"/>
  </cols>
  <sheetData>
    <row r="1" spans="3:10" ht="16.149999999999999" customHeight="1" x14ac:dyDescent="0.3"/>
    <row r="2" spans="3:10" ht="16.149999999999999" customHeight="1" x14ac:dyDescent="0.3"/>
    <row r="3" spans="3:10" s="155" customFormat="1" ht="16.149999999999999" customHeight="1" x14ac:dyDescent="0.3">
      <c r="C3" s="152" t="s">
        <v>131</v>
      </c>
      <c r="D3" s="153"/>
      <c r="E3" s="154"/>
      <c r="F3" s="154"/>
      <c r="G3" s="154"/>
      <c r="H3" s="154"/>
      <c r="I3" s="154"/>
      <c r="J3" s="154"/>
    </row>
    <row r="4" spans="3:10" s="155" customFormat="1" ht="16.149999999999999" customHeight="1" x14ac:dyDescent="0.3">
      <c r="C4" s="156"/>
      <c r="D4" s="157"/>
      <c r="E4" s="158"/>
      <c r="F4" s="158"/>
      <c r="G4" s="158"/>
      <c r="H4" s="158"/>
      <c r="I4" s="158"/>
      <c r="J4" s="158"/>
    </row>
    <row r="5" spans="3:10" s="155" customFormat="1" ht="16.149999999999999" customHeight="1" x14ac:dyDescent="0.3">
      <c r="D5" s="159" t="s">
        <v>119</v>
      </c>
      <c r="E5" s="160"/>
      <c r="F5" s="160"/>
      <c r="G5" s="160"/>
      <c r="H5" s="160"/>
    </row>
    <row r="6" spans="3:10" s="155" customFormat="1" ht="16.149999999999999" customHeight="1" x14ac:dyDescent="0.3">
      <c r="D6" s="161" t="s">
        <v>118</v>
      </c>
      <c r="E6" s="162" t="s">
        <v>111</v>
      </c>
      <c r="F6" s="163" t="s">
        <v>112</v>
      </c>
      <c r="G6" s="160"/>
      <c r="H6" s="160"/>
    </row>
    <row r="7" spans="3:10" s="155" customFormat="1" ht="16.149999999999999" customHeight="1" x14ac:dyDescent="0.3">
      <c r="C7" s="164">
        <v>1</v>
      </c>
      <c r="D7" s="234" t="str">
        <f>D32</f>
        <v>Duplicate Testing Reagents</v>
      </c>
      <c r="E7" s="235">
        <f>H36</f>
        <v>0</v>
      </c>
      <c r="F7" s="300" t="e">
        <f>E7/$E$12</f>
        <v>#N/A</v>
      </c>
      <c r="G7" s="160"/>
      <c r="H7" s="160"/>
    </row>
    <row r="8" spans="3:10" s="155" customFormat="1" ht="16.149999999999999" customHeight="1" x14ac:dyDescent="0.3">
      <c r="C8" s="168">
        <v>2</v>
      </c>
      <c r="D8" s="165" t="str">
        <f>D39</f>
        <v xml:space="preserve">Venipuncture Supplies  </v>
      </c>
      <c r="E8" s="272">
        <f>H43</f>
        <v>0</v>
      </c>
      <c r="F8" s="301" t="e">
        <f t="shared" ref="F8:F11" si="0">E8/$E$12</f>
        <v>#N/A</v>
      </c>
      <c r="G8" s="160"/>
      <c r="H8" s="160"/>
      <c r="J8" s="213"/>
    </row>
    <row r="9" spans="3:10" s="155" customFormat="1" ht="16.149999999999999" customHeight="1" x14ac:dyDescent="0.3">
      <c r="C9" s="168">
        <v>3</v>
      </c>
      <c r="D9" s="234" t="str">
        <f>D46</f>
        <v>Sample Transportation</v>
      </c>
      <c r="E9" s="235">
        <f>H48</f>
        <v>0</v>
      </c>
      <c r="F9" s="300" t="e">
        <f t="shared" si="0"/>
        <v>#N/A</v>
      </c>
      <c r="G9" s="160"/>
      <c r="H9" s="160"/>
      <c r="J9" s="213"/>
    </row>
    <row r="10" spans="3:10" s="155" customFormat="1" ht="16.149999999999999" customHeight="1" x14ac:dyDescent="0.3">
      <c r="C10" s="168">
        <v>4</v>
      </c>
      <c r="D10" s="165" t="str">
        <f>D51</f>
        <v>Corrective Actions and Follow-up</v>
      </c>
      <c r="E10" s="272">
        <f>H54</f>
        <v>0</v>
      </c>
      <c r="F10" s="301" t="e">
        <f t="shared" si="0"/>
        <v>#N/A</v>
      </c>
      <c r="G10" s="160"/>
      <c r="H10" s="160"/>
      <c r="J10" s="213"/>
    </row>
    <row r="11" spans="3:10" s="155" customFormat="1" ht="16.149999999999999" customHeight="1" x14ac:dyDescent="0.3">
      <c r="C11" s="172">
        <v>5</v>
      </c>
      <c r="D11" s="234" t="str">
        <f>D57</f>
        <v>Facility /Laboratory Personnel</v>
      </c>
      <c r="E11" s="235" t="e">
        <f>H73</f>
        <v>#N/A</v>
      </c>
      <c r="F11" s="300" t="e">
        <f t="shared" si="0"/>
        <v>#N/A</v>
      </c>
      <c r="G11" s="160"/>
      <c r="H11" s="160"/>
    </row>
    <row r="12" spans="3:10" s="155" customFormat="1" ht="16.149999999999999" customHeight="1" x14ac:dyDescent="0.3">
      <c r="D12" s="302" t="s">
        <v>0</v>
      </c>
      <c r="E12" s="303" t="e">
        <f>SUM(E7:E11)</f>
        <v>#N/A</v>
      </c>
      <c r="F12" s="304" t="e">
        <f>SUM(F7:F11)</f>
        <v>#N/A</v>
      </c>
    </row>
    <row r="13" spans="3:10" s="155" customFormat="1" ht="16.149999999999999" customHeight="1" x14ac:dyDescent="0.3">
      <c r="D13" s="160"/>
      <c r="E13" s="160"/>
      <c r="F13" s="160"/>
    </row>
    <row r="14" spans="3:10" s="155" customFormat="1" ht="16.149999999999999" customHeight="1" x14ac:dyDescent="0.3">
      <c r="D14" s="160"/>
      <c r="E14" s="160"/>
      <c r="F14" s="160"/>
    </row>
    <row r="15" spans="3:10" s="155" customFormat="1" ht="16.149999999999999" customHeight="1" x14ac:dyDescent="0.3">
      <c r="D15" s="179" t="s">
        <v>21</v>
      </c>
    </row>
    <row r="16" spans="3:10" s="155" customFormat="1" ht="16.149999999999999" customHeight="1" x14ac:dyDescent="0.25">
      <c r="D16" s="356" t="s">
        <v>108</v>
      </c>
      <c r="E16" s="357"/>
      <c r="F16" s="357"/>
      <c r="G16" s="357"/>
      <c r="H16" s="357"/>
      <c r="I16" s="357"/>
      <c r="J16" s="358"/>
    </row>
    <row r="17" spans="3:11" s="155" customFormat="1" ht="16.149999999999999" customHeight="1" x14ac:dyDescent="0.25">
      <c r="D17" s="359"/>
      <c r="E17" s="360"/>
      <c r="F17" s="360"/>
      <c r="G17" s="360"/>
      <c r="H17" s="360"/>
      <c r="I17" s="360"/>
      <c r="J17" s="361"/>
    </row>
    <row r="18" spans="3:11" s="155" customFormat="1" ht="16.149999999999999" customHeight="1" x14ac:dyDescent="0.25">
      <c r="D18" s="359"/>
      <c r="E18" s="360"/>
      <c r="F18" s="360"/>
      <c r="G18" s="360"/>
      <c r="H18" s="360"/>
      <c r="I18" s="360"/>
      <c r="J18" s="361"/>
    </row>
    <row r="19" spans="3:11" s="155" customFormat="1" ht="16.149999999999999" customHeight="1" x14ac:dyDescent="0.25">
      <c r="D19" s="359"/>
      <c r="E19" s="360"/>
      <c r="F19" s="360"/>
      <c r="G19" s="360"/>
      <c r="H19" s="360"/>
      <c r="I19" s="360"/>
      <c r="J19" s="361"/>
    </row>
    <row r="20" spans="3:11" s="155" customFormat="1" ht="16.149999999999999" customHeight="1" x14ac:dyDescent="0.25">
      <c r="D20" s="362"/>
      <c r="E20" s="363"/>
      <c r="F20" s="363"/>
      <c r="G20" s="363"/>
      <c r="H20" s="363"/>
      <c r="I20" s="363"/>
      <c r="J20" s="364"/>
    </row>
    <row r="21" spans="3:11" ht="16.149999999999999" customHeight="1" x14ac:dyDescent="0.3"/>
    <row r="22" spans="3:11" ht="16.149999999999999" customHeight="1" thickBot="1" x14ac:dyDescent="0.35">
      <c r="D22" s="180" t="str">
        <f>C3</f>
        <v>Model 4: Duplicate Testing (Inter-lab Testing)</v>
      </c>
      <c r="E22" s="181"/>
      <c r="F22" s="181"/>
      <c r="G22" s="181"/>
      <c r="H22" s="182"/>
      <c r="I22" s="182"/>
      <c r="J22" s="182"/>
      <c r="K22" s="305"/>
    </row>
    <row r="23" spans="3:11" ht="16.149999999999999" customHeight="1" thickTop="1" x14ac:dyDescent="0.3">
      <c r="D23" s="183"/>
      <c r="E23" s="184"/>
      <c r="F23" s="184"/>
      <c r="G23" s="184"/>
      <c r="H23" s="185"/>
      <c r="I23" s="185"/>
      <c r="J23" s="185"/>
      <c r="K23" s="305"/>
    </row>
    <row r="24" spans="3:11" ht="16.149999999999999" customHeight="1" x14ac:dyDescent="0.3">
      <c r="C24" s="186"/>
      <c r="D24" s="306" t="s">
        <v>56</v>
      </c>
      <c r="E24" s="187"/>
      <c r="F24" s="188"/>
      <c r="G24" s="188"/>
      <c r="H24" s="307"/>
      <c r="I24" s="195"/>
      <c r="J24" s="195"/>
    </row>
    <row r="25" spans="3:11" ht="16.149999999999999" customHeight="1" x14ac:dyDescent="0.3">
      <c r="D25" s="240" t="s">
        <v>36</v>
      </c>
      <c r="F25" s="204"/>
      <c r="G25" s="267">
        <f>Summary!F37</f>
        <v>0</v>
      </c>
      <c r="H25" s="192"/>
      <c r="I25" s="298" t="s">
        <v>91</v>
      </c>
    </row>
    <row r="26" spans="3:11" ht="16.149999999999999" customHeight="1" x14ac:dyDescent="0.3">
      <c r="D26" s="240" t="s">
        <v>74</v>
      </c>
      <c r="F26" s="155"/>
      <c r="G26" s="242"/>
      <c r="I26" s="193" t="s">
        <v>91</v>
      </c>
    </row>
    <row r="27" spans="3:11" ht="16.149999999999999" customHeight="1" x14ac:dyDescent="0.3">
      <c r="D27" s="240" t="s">
        <v>75</v>
      </c>
      <c r="F27" s="308" t="s">
        <v>103</v>
      </c>
      <c r="G27" s="267">
        <f>Summary!F38</f>
        <v>0</v>
      </c>
      <c r="H27" s="309"/>
      <c r="I27" s="193" t="s">
        <v>91</v>
      </c>
    </row>
    <row r="28" spans="3:11" ht="16.149999999999999" customHeight="1" x14ac:dyDescent="0.3">
      <c r="D28" s="155" t="s">
        <v>64</v>
      </c>
      <c r="G28" s="310"/>
      <c r="H28" s="198"/>
      <c r="I28" s="193" t="s">
        <v>91</v>
      </c>
    </row>
    <row r="29" spans="3:11" ht="16.149999999999999" customHeight="1" x14ac:dyDescent="0.3">
      <c r="D29" s="188" t="s">
        <v>66</v>
      </c>
      <c r="E29" s="195"/>
      <c r="F29" s="195"/>
      <c r="G29" s="311"/>
      <c r="H29" s="195"/>
      <c r="I29" s="197" t="s">
        <v>91</v>
      </c>
      <c r="J29" s="195"/>
    </row>
    <row r="30" spans="3:11" ht="16.149999999999999" customHeight="1" x14ac:dyDescent="0.3">
      <c r="D30" s="194"/>
      <c r="F30" s="191"/>
      <c r="G30" s="312"/>
      <c r="H30" s="198" t="s">
        <v>102</v>
      </c>
      <c r="I30" s="313"/>
      <c r="J30" s="191"/>
    </row>
    <row r="31" spans="3:11" ht="16.149999999999999" customHeight="1" x14ac:dyDescent="0.3"/>
    <row r="32" spans="3:11" ht="16.149999999999999" customHeight="1" x14ac:dyDescent="0.3">
      <c r="D32" s="187" t="s">
        <v>52</v>
      </c>
      <c r="E32" s="195"/>
      <c r="F32" s="188"/>
      <c r="G32" s="188"/>
      <c r="H32" s="188"/>
      <c r="I32" s="188"/>
      <c r="J32" s="188"/>
    </row>
    <row r="33" spans="4:10" ht="16.149999999999999" customHeight="1" x14ac:dyDescent="0.3">
      <c r="D33" s="155" t="s">
        <v>169</v>
      </c>
      <c r="F33" s="155" t="s">
        <v>72</v>
      </c>
      <c r="G33" s="314"/>
      <c r="I33" s="200" t="s">
        <v>91</v>
      </c>
      <c r="J33" s="158"/>
    </row>
    <row r="34" spans="4:10" ht="16.149999999999999" customHeight="1" x14ac:dyDescent="0.3">
      <c r="D34" s="194" t="s">
        <v>113</v>
      </c>
      <c r="F34" s="155" t="s">
        <v>61</v>
      </c>
      <c r="G34" s="315"/>
      <c r="I34" s="200" t="s">
        <v>91</v>
      </c>
      <c r="J34" s="158"/>
    </row>
    <row r="35" spans="4:10" ht="16.149999999999999" customHeight="1" x14ac:dyDescent="0.3">
      <c r="D35" s="155" t="s">
        <v>33</v>
      </c>
      <c r="F35" s="155" t="s">
        <v>61</v>
      </c>
      <c r="G35" s="277"/>
      <c r="I35" s="200" t="s">
        <v>91</v>
      </c>
      <c r="J35" s="158"/>
    </row>
    <row r="36" spans="4:10" ht="16.149999999999999" customHeight="1" x14ac:dyDescent="0.3">
      <c r="D36" s="187" t="str">
        <f>CONCATENATE("Total for ",D32)</f>
        <v>Total for Duplicate Testing Reagents</v>
      </c>
      <c r="E36" s="195"/>
      <c r="F36" s="188"/>
      <c r="G36" s="232">
        <f>G33*(1+G34)*(1+G35)</f>
        <v>0</v>
      </c>
      <c r="H36" s="232">
        <f>G36*IF($H$25&gt;0,$H$25,$G$25)*$G$26*(IF($H$27&gt;0,$H$27,$G$27))</f>
        <v>0</v>
      </c>
      <c r="I36" s="188"/>
      <c r="J36" s="189"/>
    </row>
    <row r="37" spans="4:10" ht="16.149999999999999" customHeight="1" x14ac:dyDescent="0.3">
      <c r="D37" s="204"/>
      <c r="F37" s="194"/>
      <c r="G37" s="253"/>
      <c r="H37" s="253"/>
      <c r="I37" s="194"/>
      <c r="J37" s="185"/>
    </row>
    <row r="38" spans="4:10" ht="16.149999999999999" customHeight="1" x14ac:dyDescent="0.3">
      <c r="D38" s="155"/>
      <c r="F38" s="155"/>
      <c r="G38" s="155"/>
      <c r="I38" s="155"/>
      <c r="J38" s="155"/>
    </row>
    <row r="39" spans="4:10" ht="16.149999999999999" customHeight="1" x14ac:dyDescent="0.3">
      <c r="D39" s="209" t="s">
        <v>99</v>
      </c>
      <c r="E39" s="195"/>
      <c r="F39" s="210"/>
      <c r="G39" s="210"/>
      <c r="H39" s="195"/>
      <c r="I39" s="210"/>
      <c r="J39" s="189"/>
    </row>
    <row r="40" spans="4:10" ht="16.149999999999999" customHeight="1" x14ac:dyDescent="0.3">
      <c r="D40" s="155" t="s">
        <v>168</v>
      </c>
      <c r="F40" s="155" t="s">
        <v>73</v>
      </c>
      <c r="G40" s="314"/>
      <c r="I40" s="200" t="s">
        <v>91</v>
      </c>
      <c r="J40" s="212"/>
    </row>
    <row r="41" spans="4:10" ht="16.149999999999999" customHeight="1" x14ac:dyDescent="0.3">
      <c r="D41" s="194" t="s">
        <v>113</v>
      </c>
      <c r="F41" s="155" t="s">
        <v>61</v>
      </c>
      <c r="G41" s="201"/>
      <c r="I41" s="200" t="s">
        <v>91</v>
      </c>
      <c r="J41" s="212"/>
    </row>
    <row r="42" spans="4:10" ht="16.149999999999999" customHeight="1" x14ac:dyDescent="0.3">
      <c r="D42" s="155" t="s">
        <v>33</v>
      </c>
      <c r="F42" s="155" t="s">
        <v>61</v>
      </c>
      <c r="G42" s="277"/>
      <c r="I42" s="200" t="s">
        <v>91</v>
      </c>
      <c r="J42" s="212"/>
    </row>
    <row r="43" spans="4:10" ht="16.149999999999999" customHeight="1" x14ac:dyDescent="0.3">
      <c r="D43" s="187" t="str">
        <f>CONCATENATE("Total for ",D39)</f>
        <v xml:space="preserve">Total for Venipuncture Supplies  </v>
      </c>
      <c r="E43" s="195"/>
      <c r="F43" s="188"/>
      <c r="G43" s="229">
        <f>G40*(1+G41)*(1+G42)</f>
        <v>0</v>
      </c>
      <c r="H43" s="232">
        <f>IF($H$25&gt;0,$H$25,$G$25)*$G$26*G43*(IF(H27&gt;0,H27,G27))</f>
        <v>0</v>
      </c>
      <c r="I43" s="195"/>
      <c r="J43" s="188"/>
    </row>
    <row r="44" spans="4:10" ht="16.149999999999999" customHeight="1" x14ac:dyDescent="0.3">
      <c r="D44" s="204"/>
      <c r="F44" s="194"/>
      <c r="G44" s="286"/>
      <c r="H44" s="253"/>
      <c r="I44" s="191"/>
      <c r="J44" s="194"/>
    </row>
    <row r="45" spans="4:10" ht="16.149999999999999" customHeight="1" x14ac:dyDescent="0.25">
      <c r="D45" s="316"/>
      <c r="F45" s="204"/>
      <c r="G45" s="194"/>
      <c r="I45" s="194"/>
      <c r="J45" s="194"/>
    </row>
    <row r="46" spans="4:10" ht="16.149999999999999" customHeight="1" x14ac:dyDescent="0.25">
      <c r="D46" s="209" t="s">
        <v>38</v>
      </c>
      <c r="E46" s="195"/>
      <c r="F46" s="210"/>
      <c r="G46" s="210"/>
      <c r="H46" s="195"/>
      <c r="I46" s="210"/>
      <c r="J46" s="188"/>
    </row>
    <row r="47" spans="4:10" ht="16.149999999999999" customHeight="1" x14ac:dyDescent="0.25">
      <c r="D47" s="155" t="s">
        <v>167</v>
      </c>
      <c r="F47" s="155" t="s">
        <v>68</v>
      </c>
      <c r="G47" s="314"/>
      <c r="I47" s="218" t="s">
        <v>91</v>
      </c>
      <c r="J47" s="194"/>
    </row>
    <row r="48" spans="4:10" ht="16.149999999999999" customHeight="1" x14ac:dyDescent="0.25">
      <c r="D48" s="187" t="str">
        <f>CONCATENATE("Total for ",D46)</f>
        <v>Total for Sample Transportation</v>
      </c>
      <c r="E48" s="195"/>
      <c r="F48" s="188"/>
      <c r="G48" s="229">
        <f>G47</f>
        <v>0</v>
      </c>
      <c r="H48" s="232">
        <f>IF($H$25&gt;0,$H$25,$G$25)*$G$26*G48*(IF(H27&gt;0,H27,G27))</f>
        <v>0</v>
      </c>
      <c r="I48" s="195"/>
      <c r="J48" s="188"/>
    </row>
    <row r="49" spans="4:10" ht="16.149999999999999" customHeight="1" x14ac:dyDescent="0.25">
      <c r="D49" s="204"/>
      <c r="F49" s="194"/>
      <c r="G49" s="286"/>
      <c r="H49" s="253"/>
      <c r="I49" s="191"/>
      <c r="J49" s="194"/>
    </row>
    <row r="50" spans="4:10" ht="16.149999999999999" customHeight="1" x14ac:dyDescent="0.25">
      <c r="D50" s="316"/>
      <c r="F50" s="204"/>
      <c r="G50" s="194"/>
      <c r="I50" s="194"/>
      <c r="J50" s="194"/>
    </row>
    <row r="51" spans="4:10" x14ac:dyDescent="0.25">
      <c r="D51" s="292" t="s">
        <v>32</v>
      </c>
      <c r="E51" s="195"/>
      <c r="F51" s="195"/>
      <c r="G51" s="195"/>
      <c r="H51" s="195"/>
      <c r="I51" s="195"/>
      <c r="J51" s="188"/>
    </row>
    <row r="52" spans="4:10" ht="16.149999999999999" customHeight="1" x14ac:dyDescent="0.25">
      <c r="D52" s="155" t="s">
        <v>160</v>
      </c>
      <c r="F52" s="289" t="s">
        <v>37</v>
      </c>
      <c r="G52" s="282"/>
      <c r="H52" s="293">
        <f>G52*($G$25*G28)</f>
        <v>0</v>
      </c>
      <c r="I52" s="200" t="s">
        <v>91</v>
      </c>
      <c r="J52" s="194"/>
    </row>
    <row r="53" spans="4:10" ht="16.149999999999999" customHeight="1" x14ac:dyDescent="0.25">
      <c r="D53" s="155" t="s">
        <v>161</v>
      </c>
      <c r="F53" s="289" t="s">
        <v>37</v>
      </c>
      <c r="G53" s="284"/>
      <c r="H53" s="293">
        <f>G53*($G$25*G29)</f>
        <v>0</v>
      </c>
      <c r="I53" s="200" t="s">
        <v>91</v>
      </c>
      <c r="J53" s="194"/>
    </row>
    <row r="54" spans="4:10" ht="16.149999999999999" customHeight="1" x14ac:dyDescent="0.25">
      <c r="D54" s="187" t="str">
        <f>CONCATENATE("Total for ",D51)</f>
        <v>Total for Corrective Actions and Follow-up</v>
      </c>
      <c r="E54" s="195"/>
      <c r="F54" s="195"/>
      <c r="G54" s="229">
        <f>SUM(G52:G53)</f>
        <v>0</v>
      </c>
      <c r="H54" s="229">
        <f>SUM(H52:H53)*(IF($H$27&gt;0,$H$27,$G$27))</f>
        <v>0</v>
      </c>
      <c r="I54" s="197"/>
      <c r="J54" s="188"/>
    </row>
    <row r="55" spans="4:10" ht="16.149999999999999" customHeight="1" x14ac:dyDescent="0.25">
      <c r="D55" s="204"/>
      <c r="E55" s="191"/>
      <c r="F55" s="205"/>
      <c r="G55" s="205"/>
      <c r="H55" s="193"/>
      <c r="I55" s="317"/>
      <c r="J55" s="194"/>
    </row>
    <row r="56" spans="4:10" x14ac:dyDescent="0.25">
      <c r="D56" s="316"/>
      <c r="E56" s="204"/>
      <c r="F56" s="194"/>
      <c r="H56" s="194"/>
      <c r="I56" s="317"/>
      <c r="J56" s="194"/>
    </row>
    <row r="57" spans="4:10" ht="16.149999999999999" customHeight="1" x14ac:dyDescent="0.25">
      <c r="D57" s="209" t="s">
        <v>10</v>
      </c>
      <c r="E57" s="210"/>
      <c r="F57" s="210"/>
      <c r="G57" s="210"/>
      <c r="H57" s="210"/>
      <c r="I57" s="189"/>
      <c r="J57" s="189"/>
    </row>
    <row r="58" spans="4:10" x14ac:dyDescent="0.25">
      <c r="D58" s="155" t="s">
        <v>116</v>
      </c>
      <c r="E58" s="155"/>
      <c r="G58" s="211"/>
      <c r="H58" s="157"/>
      <c r="I58" s="212"/>
    </row>
    <row r="59" spans="4:10" ht="16.149999999999999" customHeight="1" x14ac:dyDescent="0.25">
      <c r="D59" s="155"/>
      <c r="E59" s="155"/>
      <c r="F59" s="213"/>
      <c r="G59" s="212"/>
      <c r="H59" s="212"/>
      <c r="I59" s="212"/>
    </row>
    <row r="60" spans="4:10" ht="30" customHeight="1" x14ac:dyDescent="0.25">
      <c r="D60" s="214" t="s">
        <v>54</v>
      </c>
      <c r="E60" s="214" t="s">
        <v>3</v>
      </c>
      <c r="F60" s="214" t="s">
        <v>117</v>
      </c>
      <c r="G60" s="214" t="s">
        <v>58</v>
      </c>
      <c r="H60" s="214" t="s">
        <v>4</v>
      </c>
      <c r="I60" s="155"/>
    </row>
    <row r="61" spans="4:10" ht="16.149999999999999" customHeight="1" x14ac:dyDescent="0.25">
      <c r="D61" s="215" t="s">
        <v>106</v>
      </c>
      <c r="E61" s="216"/>
      <c r="F61" s="217"/>
      <c r="G61" s="217"/>
      <c r="H61" s="230" t="e">
        <f>E61/(F61*G61*60)</f>
        <v>#DIV/0!</v>
      </c>
      <c r="I61" s="218" t="s">
        <v>91</v>
      </c>
    </row>
    <row r="62" spans="4:10" ht="16.149999999999999" customHeight="1" x14ac:dyDescent="0.25">
      <c r="D62" s="215" t="s">
        <v>11</v>
      </c>
      <c r="E62" s="216"/>
      <c r="F62" s="217"/>
      <c r="G62" s="217"/>
      <c r="H62" s="230" t="e">
        <f t="shared" ref="H62:H63" si="1">E62/(F62*G62*60)</f>
        <v>#DIV/0!</v>
      </c>
      <c r="I62" s="218" t="s">
        <v>91</v>
      </c>
    </row>
    <row r="63" spans="4:10" ht="16.149999999999999" customHeight="1" x14ac:dyDescent="0.25">
      <c r="D63" s="215" t="s">
        <v>12</v>
      </c>
      <c r="E63" s="216"/>
      <c r="F63" s="217"/>
      <c r="G63" s="217"/>
      <c r="H63" s="230" t="e">
        <f t="shared" si="1"/>
        <v>#DIV/0!</v>
      </c>
      <c r="I63" s="218" t="s">
        <v>91</v>
      </c>
    </row>
    <row r="64" spans="4:10" ht="16.149999999999999" customHeight="1" x14ac:dyDescent="0.25">
      <c r="D64" s="215" t="s">
        <v>9</v>
      </c>
      <c r="E64" s="216"/>
      <c r="F64" s="217"/>
      <c r="G64" s="217"/>
      <c r="H64" s="230" t="e">
        <f>E64/(F64*G64*60)</f>
        <v>#DIV/0!</v>
      </c>
      <c r="I64" s="218" t="s">
        <v>91</v>
      </c>
    </row>
    <row r="65" spans="4:10" ht="16.149999999999999" customHeight="1" x14ac:dyDescent="0.25">
      <c r="D65" s="215" t="s">
        <v>8</v>
      </c>
      <c r="E65" s="216"/>
      <c r="F65" s="217"/>
      <c r="G65" s="217"/>
      <c r="H65" s="230" t="e">
        <f>E65/(F65*G65*60)</f>
        <v>#DIV/0!</v>
      </c>
      <c r="I65" s="218" t="s">
        <v>91</v>
      </c>
    </row>
    <row r="66" spans="4:10" ht="16.149999999999999" customHeight="1" x14ac:dyDescent="0.25">
      <c r="D66" s="155"/>
      <c r="E66" s="155"/>
      <c r="F66" s="155"/>
      <c r="G66" s="155"/>
      <c r="H66" s="155"/>
      <c r="I66" s="158"/>
    </row>
    <row r="67" spans="4:10" ht="30" customHeight="1" x14ac:dyDescent="0.25">
      <c r="D67" s="214" t="s">
        <v>55</v>
      </c>
      <c r="E67" s="214" t="s">
        <v>1</v>
      </c>
      <c r="F67" s="214" t="s">
        <v>2</v>
      </c>
      <c r="G67" s="214" t="s">
        <v>71</v>
      </c>
      <c r="H67" s="214" t="s">
        <v>19</v>
      </c>
      <c r="I67" s="158"/>
    </row>
    <row r="68" spans="4:10" ht="16.149999999999999" customHeight="1" x14ac:dyDescent="0.25">
      <c r="D68" s="215" t="s">
        <v>164</v>
      </c>
      <c r="E68" s="219"/>
      <c r="F68" s="217"/>
      <c r="G68" s="271">
        <f>IF($H$25&gt;0,$H$25,$G$25)</f>
        <v>0</v>
      </c>
      <c r="H68" s="231" t="e">
        <f>(F68)*VLOOKUP(E68,$D$61:$H$65,5,FALSE)</f>
        <v>#N/A</v>
      </c>
      <c r="I68" s="218" t="s">
        <v>91</v>
      </c>
    </row>
    <row r="69" spans="4:10" ht="16.149999999999999" customHeight="1" x14ac:dyDescent="0.25">
      <c r="D69" s="215" t="s">
        <v>165</v>
      </c>
      <c r="E69" s="219"/>
      <c r="F69" s="217"/>
      <c r="G69" s="318">
        <f>IF($H$25&gt;0,$H$25,$G$25)*G26</f>
        <v>0</v>
      </c>
      <c r="H69" s="231" t="e">
        <f>(F69)*VLOOKUP(E69,$D$61:$H$65,5,FALSE)</f>
        <v>#N/A</v>
      </c>
      <c r="I69" s="218" t="s">
        <v>91</v>
      </c>
    </row>
    <row r="70" spans="4:10" ht="16.149999999999999" customHeight="1" x14ac:dyDescent="0.25">
      <c r="D70" s="215" t="s">
        <v>166</v>
      </c>
      <c r="E70" s="219"/>
      <c r="F70" s="217"/>
      <c r="G70" s="318">
        <f>IF($H$25&gt;0,$H$25,$G$25)*G26</f>
        <v>0</v>
      </c>
      <c r="H70" s="231" t="e">
        <f>(F70)*VLOOKUP(E70,$D$61:$H$65,5,FALSE)</f>
        <v>#N/A</v>
      </c>
      <c r="I70" s="218" t="s">
        <v>91</v>
      </c>
    </row>
    <row r="71" spans="4:10" ht="16.149999999999999" customHeight="1" x14ac:dyDescent="0.25">
      <c r="D71" s="294" t="s">
        <v>5</v>
      </c>
      <c r="E71" s="220"/>
      <c r="F71" s="155"/>
      <c r="G71" s="155"/>
      <c r="H71" s="231" t="e">
        <f>SUMPRODUCT(G68:G70,H68:H70)</f>
        <v>#N/A</v>
      </c>
      <c r="I71" s="155"/>
    </row>
    <row r="72" spans="4:10" ht="16.149999999999999" customHeight="1" x14ac:dyDescent="0.25">
      <c r="D72" s="294" t="s">
        <v>6</v>
      </c>
      <c r="E72" s="155"/>
      <c r="F72" s="155"/>
      <c r="G72" s="155"/>
      <c r="H72" s="231" t="e">
        <f>H71*G58</f>
        <v>#N/A</v>
      </c>
      <c r="I72" s="155"/>
    </row>
    <row r="73" spans="4:10" ht="16.149999999999999" customHeight="1" x14ac:dyDescent="0.25">
      <c r="D73" s="221" t="str">
        <f>CONCATENATE("Total for ",D57)</f>
        <v>Total for Facility /Laboratory Personnel</v>
      </c>
      <c r="E73" s="188"/>
      <c r="F73" s="222"/>
      <c r="G73" s="223"/>
      <c r="H73" s="232" t="e">
        <f>SUM(H71:H72)</f>
        <v>#N/A</v>
      </c>
      <c r="I73" s="195"/>
      <c r="J73" s="195"/>
    </row>
    <row r="74" spans="4:10" ht="16.149999999999999" customHeight="1" x14ac:dyDescent="0.25"/>
    <row r="75" spans="4:10" ht="16.149999999999999" customHeight="1" x14ac:dyDescent="0.25"/>
    <row r="76" spans="4:10" ht="16.149999999999999" customHeight="1" x14ac:dyDescent="0.25">
      <c r="D76" s="224" t="s">
        <v>7</v>
      </c>
      <c r="E76" s="225"/>
      <c r="F76" s="226"/>
      <c r="G76" s="226"/>
      <c r="H76" s="226"/>
      <c r="I76" s="226"/>
    </row>
    <row r="77" spans="4:10" ht="16.149999999999999" customHeight="1" x14ac:dyDescent="0.25">
      <c r="D77" s="356"/>
      <c r="E77" s="357"/>
      <c r="F77" s="357"/>
      <c r="G77" s="357"/>
      <c r="H77" s="357"/>
      <c r="I77" s="357"/>
      <c r="J77" s="358"/>
    </row>
    <row r="78" spans="4:10" ht="16.149999999999999" customHeight="1" x14ac:dyDescent="0.25">
      <c r="D78" s="359"/>
      <c r="E78" s="360"/>
      <c r="F78" s="360"/>
      <c r="G78" s="360"/>
      <c r="H78" s="360"/>
      <c r="I78" s="360"/>
      <c r="J78" s="361"/>
    </row>
    <row r="79" spans="4:10" ht="16.149999999999999" customHeight="1" x14ac:dyDescent="0.25">
      <c r="D79" s="359"/>
      <c r="E79" s="360"/>
      <c r="F79" s="360"/>
      <c r="G79" s="360"/>
      <c r="H79" s="360"/>
      <c r="I79" s="360"/>
      <c r="J79" s="361"/>
    </row>
    <row r="80" spans="4:10" ht="16.149999999999999" customHeight="1" x14ac:dyDescent="0.25">
      <c r="D80" s="362"/>
      <c r="E80" s="363"/>
      <c r="F80" s="363"/>
      <c r="G80" s="363"/>
      <c r="H80" s="363"/>
      <c r="I80" s="363"/>
      <c r="J80" s="364"/>
    </row>
    <row r="81" ht="16.149999999999999" customHeight="1" x14ac:dyDescent="0.25"/>
    <row r="82" ht="16.149999999999999" customHeight="1" x14ac:dyDescent="0.25"/>
    <row r="83" ht="16.149999999999999" customHeight="1" x14ac:dyDescent="0.25"/>
    <row r="84" ht="16.149999999999999" customHeight="1" x14ac:dyDescent="0.25"/>
    <row r="85" ht="16.149999999999999" customHeight="1" x14ac:dyDescent="0.25"/>
    <row r="86" ht="16.149999999999999" customHeight="1" x14ac:dyDescent="0.25"/>
    <row r="87" ht="16.149999999999999" customHeight="1" x14ac:dyDescent="0.25"/>
    <row r="88" ht="16.149999999999999" customHeight="1" x14ac:dyDescent="0.25"/>
    <row r="89" ht="16.149999999999999" customHeight="1" x14ac:dyDescent="0.25"/>
    <row r="90" ht="16.149999999999999" customHeight="1" x14ac:dyDescent="0.25"/>
    <row r="91" ht="16.149999999999999" customHeight="1" x14ac:dyDescent="0.25"/>
    <row r="92" ht="16.149999999999999" customHeight="1" x14ac:dyDescent="0.25"/>
    <row r="93" ht="16.149999999999999" customHeight="1" x14ac:dyDescent="0.25"/>
    <row r="94" ht="16.149999999999999" customHeight="1" x14ac:dyDescent="0.25"/>
    <row r="95" ht="16.149999999999999" customHeight="1" x14ac:dyDescent="0.25"/>
    <row r="96" ht="16.149999999999999" customHeight="1" x14ac:dyDescent="0.25"/>
    <row r="97" ht="16.149999999999999" customHeight="1" x14ac:dyDescent="0.25"/>
    <row r="98" ht="16.149999999999999" customHeight="1" x14ac:dyDescent="0.25"/>
    <row r="99" ht="16.149999999999999" customHeight="1" x14ac:dyDescent="0.25"/>
    <row r="100" ht="16.149999999999999" customHeight="1" x14ac:dyDescent="0.25"/>
  </sheetData>
  <sheetProtection password="A390" sheet="1" objects="1" scenarios="1"/>
  <customSheetViews>
    <customSheetView guid="{AEAAB4E0-F7A9-4530-BA14-F3648AEF516C}" scale="70" showGridLines="0">
      <pageMargins left="0.7" right="0.7" top="0.75" bottom="0.75" header="0.3" footer="0.3"/>
    </customSheetView>
    <customSheetView guid="{352F646D-DAA5-2C4E-AB2D-1B6F0163FCA7}" scale="70" showGridLines="0">
      <pageMargins left="0.7" right="0.7" top="0.75" bottom="0.75" header="0.3" footer="0.3"/>
    </customSheetView>
  </customSheetViews>
  <mergeCells count="2">
    <mergeCell ref="D16:J20"/>
    <mergeCell ref="D77:J80"/>
  </mergeCells>
  <conditionalFormatting sqref="G22:G23">
    <cfRule type="containsText" dxfId="10" priority="3" operator="containsText" text="EQA PT Panels, Connectivity">
      <formula>NOT(ISERROR(SEARCH("EQA PT Panels, Connectivity",G22)))</formula>
    </cfRule>
  </conditionalFormatting>
  <conditionalFormatting sqref="G27">
    <cfRule type="expression" dxfId="9" priority="2">
      <formula>H27&lt;&gt;0</formula>
    </cfRule>
  </conditionalFormatting>
  <conditionalFormatting sqref="G25">
    <cfRule type="expression" dxfId="8" priority="1">
      <formula>H25&lt;&gt;0</formula>
    </cfRule>
  </conditionalFormatting>
  <dataValidations count="2">
    <dataValidation type="list" allowBlank="1" showInputMessage="1" showErrorMessage="1" sqref="G26">
      <formula1>"1,2,3,4,5,6,7,8,9,10,12,15,20"</formula1>
    </dataValidation>
    <dataValidation type="list" allowBlank="1" showInputMessage="1" showErrorMessage="1" sqref="E69:E70">
      <formula1>$D$57:$D$57</formula1>
    </dataValidation>
  </dataValidations>
  <pageMargins left="0.75" right="0.75" top="1" bottom="1" header="0.5" footer="0.5"/>
  <drawing r:id="rId1"/>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4" tint="0.79998168889431442"/>
  </sheetPr>
  <dimension ref="A1:N109"/>
  <sheetViews>
    <sheetView showGridLines="0" zoomScale="70" zoomScaleNormal="70" workbookViewId="0">
      <selection activeCell="F26" sqref="F26"/>
    </sheetView>
  </sheetViews>
  <sheetFormatPr defaultColWidth="8.7109375" defaultRowHeight="15" x14ac:dyDescent="0.25"/>
  <cols>
    <col min="1" max="1" width="3.42578125" customWidth="1"/>
    <col min="2" max="2" width="3.7109375" customWidth="1"/>
    <col min="3" max="3" width="3.42578125" customWidth="1"/>
    <col min="4" max="4" width="63.7109375" customWidth="1"/>
    <col min="5" max="5" width="32.7109375" bestFit="1" customWidth="1"/>
    <col min="6" max="10" width="17.7109375" customWidth="1"/>
  </cols>
  <sheetData>
    <row r="1" spans="1:14" ht="16.899999999999999" customHeight="1" x14ac:dyDescent="0.3">
      <c r="A1" s="319"/>
    </row>
    <row r="2" spans="1:14" ht="16.899999999999999" customHeight="1" x14ac:dyDescent="0.3"/>
    <row r="3" spans="1:14" s="1" customFormat="1" ht="16.899999999999999" customHeight="1" x14ac:dyDescent="0.3">
      <c r="C3" s="15" t="s">
        <v>132</v>
      </c>
      <c r="D3" s="16"/>
      <c r="E3" s="17"/>
      <c r="F3" s="17"/>
      <c r="G3" s="17"/>
      <c r="H3" s="17"/>
      <c r="I3" s="17"/>
      <c r="J3" s="17"/>
    </row>
    <row r="4" spans="1:14" s="1" customFormat="1" ht="16.899999999999999" customHeight="1" x14ac:dyDescent="0.3">
      <c r="C4" s="51"/>
      <c r="D4" s="14"/>
      <c r="E4" s="10"/>
      <c r="F4" s="10"/>
      <c r="G4" s="10"/>
      <c r="H4" s="10"/>
      <c r="I4" s="10"/>
      <c r="J4" s="10"/>
    </row>
    <row r="5" spans="1:14" s="1" customFormat="1" ht="16.899999999999999" customHeight="1" x14ac:dyDescent="0.3">
      <c r="D5" s="145" t="s">
        <v>119</v>
      </c>
      <c r="E5" s="32"/>
      <c r="F5" s="32"/>
      <c r="G5" s="32"/>
      <c r="H5" s="32"/>
    </row>
    <row r="6" spans="1:14" s="1" customFormat="1" ht="16.899999999999999" customHeight="1" x14ac:dyDescent="0.3">
      <c r="D6" s="70" t="s">
        <v>118</v>
      </c>
      <c r="E6" s="138" t="s">
        <v>111</v>
      </c>
      <c r="F6" s="71" t="s">
        <v>112</v>
      </c>
      <c r="G6" s="32"/>
      <c r="H6" s="32"/>
    </row>
    <row r="7" spans="1:14" s="1" customFormat="1" ht="16.899999999999999" customHeight="1" x14ac:dyDescent="0.3">
      <c r="C7" s="82">
        <v>1</v>
      </c>
      <c r="D7" s="72" t="str">
        <f>D31</f>
        <v>Hardware</v>
      </c>
      <c r="E7" s="139" t="e">
        <f>H35</f>
        <v>#DIV/0!</v>
      </c>
      <c r="F7" s="141" t="e">
        <f>E7/$E$12</f>
        <v>#DIV/0!</v>
      </c>
      <c r="G7" s="32"/>
      <c r="H7" s="32"/>
    </row>
    <row r="8" spans="1:14" s="1" customFormat="1" ht="16.899999999999999" customHeight="1" x14ac:dyDescent="0.3">
      <c r="C8" s="83">
        <v>2</v>
      </c>
      <c r="D8" s="73" t="str">
        <f>D38</f>
        <v>Data Transmission</v>
      </c>
      <c r="E8" s="140">
        <f>H40</f>
        <v>0</v>
      </c>
      <c r="F8" s="142" t="e">
        <f>E8/$E$12</f>
        <v>#DIV/0!</v>
      </c>
      <c r="G8" s="32"/>
      <c r="H8" s="32"/>
      <c r="J8" s="3"/>
    </row>
    <row r="9" spans="1:14" s="1" customFormat="1" ht="16.899999999999999" customHeight="1" x14ac:dyDescent="0.3">
      <c r="C9" s="83">
        <v>3</v>
      </c>
      <c r="D9" s="72" t="str">
        <f>D43</f>
        <v>Web Hosting</v>
      </c>
      <c r="E9" s="139">
        <f>H46</f>
        <v>0</v>
      </c>
      <c r="F9" s="141" t="e">
        <f>E9/$E$12</f>
        <v>#DIV/0!</v>
      </c>
      <c r="G9" s="32"/>
      <c r="H9" s="32"/>
    </row>
    <row r="10" spans="1:14" s="1" customFormat="1" ht="16.899999999999999" customHeight="1" x14ac:dyDescent="0.3">
      <c r="C10" s="83">
        <v>4</v>
      </c>
      <c r="D10" s="73" t="str">
        <f>D49</f>
        <v>Corrective Actions and Follow-up</v>
      </c>
      <c r="E10" s="140">
        <f>H52</f>
        <v>0</v>
      </c>
      <c r="F10" s="142" t="e">
        <f>E10/$E$12</f>
        <v>#DIV/0!</v>
      </c>
    </row>
    <row r="11" spans="1:14" s="1" customFormat="1" ht="16.899999999999999" customHeight="1" x14ac:dyDescent="0.3">
      <c r="C11" s="84">
        <v>5</v>
      </c>
      <c r="D11" s="72" t="str">
        <f>D55</f>
        <v>Facility /Laboratory Personnel</v>
      </c>
      <c r="E11" s="139" t="e">
        <f>H70</f>
        <v>#N/A</v>
      </c>
      <c r="F11" s="141" t="e">
        <f>E11/$E$12</f>
        <v>#N/A</v>
      </c>
    </row>
    <row r="12" spans="1:14" s="1" customFormat="1" ht="16.899999999999999" customHeight="1" x14ac:dyDescent="0.3">
      <c r="D12" s="113" t="s">
        <v>0</v>
      </c>
      <c r="E12" s="144" t="e">
        <f>SUM(E7:E11)</f>
        <v>#DIV/0!</v>
      </c>
      <c r="F12" s="143" t="e">
        <f>SUM(F7:F11)</f>
        <v>#DIV/0!</v>
      </c>
    </row>
    <row r="13" spans="1:14" s="1" customFormat="1" ht="16.899999999999999" customHeight="1" x14ac:dyDescent="0.3">
      <c r="D13" s="75"/>
      <c r="E13" s="75"/>
      <c r="F13" s="75"/>
    </row>
    <row r="14" spans="1:14" s="1" customFormat="1" ht="16.899999999999999" customHeight="1" x14ac:dyDescent="0.3">
      <c r="D14" s="32"/>
      <c r="E14" s="32"/>
      <c r="F14" s="32"/>
    </row>
    <row r="15" spans="1:14" s="1" customFormat="1" ht="16.899999999999999" customHeight="1" x14ac:dyDescent="0.3">
      <c r="D15" s="53" t="s">
        <v>21</v>
      </c>
    </row>
    <row r="16" spans="1:14" s="1" customFormat="1" ht="16.899999999999999" customHeight="1" x14ac:dyDescent="0.25">
      <c r="D16" s="368" t="s">
        <v>107</v>
      </c>
      <c r="E16" s="369"/>
      <c r="F16" s="369"/>
      <c r="G16" s="369"/>
      <c r="H16" s="369"/>
      <c r="I16" s="369"/>
      <c r="J16" s="370"/>
      <c r="K16" s="75"/>
      <c r="L16" s="75"/>
      <c r="M16" s="75"/>
      <c r="N16" s="75"/>
    </row>
    <row r="17" spans="3:14" s="1" customFormat="1" ht="16.899999999999999" customHeight="1" x14ac:dyDescent="0.25">
      <c r="D17" s="371"/>
      <c r="E17" s="372"/>
      <c r="F17" s="372"/>
      <c r="G17" s="372"/>
      <c r="H17" s="372"/>
      <c r="I17" s="372"/>
      <c r="J17" s="373"/>
      <c r="K17" s="75"/>
      <c r="L17" s="75"/>
      <c r="M17" s="75"/>
      <c r="N17" s="75"/>
    </row>
    <row r="18" spans="3:14" s="1" customFormat="1" ht="16.899999999999999" customHeight="1" x14ac:dyDescent="0.25">
      <c r="D18" s="371"/>
      <c r="E18" s="372"/>
      <c r="F18" s="372"/>
      <c r="G18" s="372"/>
      <c r="H18" s="372"/>
      <c r="I18" s="372"/>
      <c r="J18" s="373"/>
      <c r="K18" s="75"/>
      <c r="L18" s="75"/>
      <c r="M18" s="75"/>
      <c r="N18" s="75"/>
    </row>
    <row r="19" spans="3:14" s="1" customFormat="1" ht="16.899999999999999" customHeight="1" x14ac:dyDescent="0.25">
      <c r="D19" s="371"/>
      <c r="E19" s="372"/>
      <c r="F19" s="372"/>
      <c r="G19" s="372"/>
      <c r="H19" s="372"/>
      <c r="I19" s="372"/>
      <c r="J19" s="373"/>
      <c r="K19" s="75"/>
      <c r="L19" s="75"/>
      <c r="M19" s="75"/>
      <c r="N19" s="75"/>
    </row>
    <row r="20" spans="3:14" s="1" customFormat="1" ht="16.899999999999999" customHeight="1" x14ac:dyDescent="0.25">
      <c r="D20" s="374"/>
      <c r="E20" s="375"/>
      <c r="F20" s="375"/>
      <c r="G20" s="375"/>
      <c r="H20" s="375"/>
      <c r="I20" s="375"/>
      <c r="J20" s="376"/>
      <c r="K20" s="75"/>
      <c r="L20" s="75"/>
      <c r="M20" s="75"/>
      <c r="N20" s="75"/>
    </row>
    <row r="21" spans="3:14" ht="16.899999999999999" customHeight="1" x14ac:dyDescent="0.3"/>
    <row r="22" spans="3:14" ht="16.899999999999999" customHeight="1" thickBot="1" x14ac:dyDescent="0.35">
      <c r="D22" s="29" t="str">
        <f>C3</f>
        <v xml:space="preserve">Model 5: Connectivity </v>
      </c>
      <c r="E22" s="30"/>
      <c r="F22" s="30"/>
      <c r="G22" s="30"/>
      <c r="H22" s="31"/>
      <c r="I22" s="31"/>
      <c r="J22" s="31"/>
      <c r="K22" s="76"/>
    </row>
    <row r="23" spans="3:14" ht="16.899999999999999" customHeight="1" thickTop="1" x14ac:dyDescent="0.3">
      <c r="D23" s="1"/>
      <c r="E23" s="1"/>
      <c r="F23" s="1"/>
      <c r="G23" s="1"/>
      <c r="H23" s="1"/>
      <c r="I23" s="1"/>
      <c r="J23" s="1"/>
      <c r="K23" s="18"/>
    </row>
    <row r="24" spans="3:14" ht="16.899999999999999" customHeight="1" x14ac:dyDescent="0.3">
      <c r="C24" s="35"/>
      <c r="D24" s="98" t="s">
        <v>56</v>
      </c>
      <c r="E24" s="100"/>
      <c r="F24" s="100"/>
      <c r="G24" s="100"/>
      <c r="H24" s="100"/>
      <c r="I24" s="100"/>
      <c r="J24" s="100"/>
      <c r="K24" s="18"/>
    </row>
    <row r="25" spans="3:14" ht="16.899999999999999" customHeight="1" x14ac:dyDescent="0.3">
      <c r="D25" s="88" t="s">
        <v>57</v>
      </c>
      <c r="F25" s="7"/>
      <c r="G25" s="267">
        <f>Summary!F36</f>
        <v>0</v>
      </c>
      <c r="H25" s="137"/>
      <c r="I25" s="120" t="s">
        <v>91</v>
      </c>
      <c r="J25" s="1"/>
      <c r="K25" s="18"/>
    </row>
    <row r="26" spans="3:14" ht="16.899999999999999" customHeight="1" x14ac:dyDescent="0.3">
      <c r="D26" s="12" t="s">
        <v>85</v>
      </c>
      <c r="F26" s="1"/>
      <c r="G26" s="118"/>
      <c r="H26" s="1"/>
      <c r="I26" s="25" t="s">
        <v>91</v>
      </c>
      <c r="J26" s="1"/>
      <c r="K26" s="18"/>
    </row>
    <row r="27" spans="3:14" ht="16.899999999999999" customHeight="1" x14ac:dyDescent="0.3">
      <c r="D27" s="1" t="s">
        <v>64</v>
      </c>
      <c r="G27" s="95"/>
      <c r="H27" s="1"/>
      <c r="I27" s="25" t="s">
        <v>91</v>
      </c>
      <c r="J27" s="1"/>
      <c r="K27" s="18"/>
    </row>
    <row r="28" spans="3:14" ht="16.899999999999999" customHeight="1" x14ac:dyDescent="0.3">
      <c r="D28" s="100" t="s">
        <v>66</v>
      </c>
      <c r="E28" s="101"/>
      <c r="F28" s="101"/>
      <c r="G28" s="119"/>
      <c r="H28" s="100"/>
      <c r="I28" s="107" t="s">
        <v>91</v>
      </c>
      <c r="J28" s="100"/>
      <c r="K28" s="18"/>
    </row>
    <row r="29" spans="3:14" ht="16.899999999999999" customHeight="1" x14ac:dyDescent="0.3">
      <c r="D29" s="4"/>
      <c r="F29" s="38"/>
      <c r="G29" s="108"/>
      <c r="H29" s="123" t="s">
        <v>102</v>
      </c>
      <c r="I29" s="4"/>
      <c r="J29" s="4"/>
      <c r="K29" s="18"/>
    </row>
    <row r="30" spans="3:14" ht="16.899999999999999" customHeight="1" x14ac:dyDescent="0.3">
      <c r="D30" s="1"/>
      <c r="F30" s="18"/>
      <c r="G30" s="1"/>
      <c r="H30" s="1"/>
      <c r="I30" s="1"/>
      <c r="J30" s="1"/>
      <c r="K30" s="18"/>
    </row>
    <row r="31" spans="3:14" ht="16.899999999999999" customHeight="1" x14ac:dyDescent="0.3">
      <c r="D31" s="99" t="s">
        <v>39</v>
      </c>
      <c r="E31" s="101"/>
      <c r="F31" s="100"/>
      <c r="G31" s="100"/>
      <c r="H31" s="100"/>
      <c r="I31" s="100"/>
      <c r="J31" s="100"/>
      <c r="K31" s="18"/>
    </row>
    <row r="32" spans="3:14" ht="16.899999999999999" customHeight="1" x14ac:dyDescent="0.3">
      <c r="D32" s="1" t="s">
        <v>172</v>
      </c>
      <c r="F32" s="1" t="s">
        <v>43</v>
      </c>
      <c r="G32" s="114"/>
      <c r="I32" s="24" t="s">
        <v>91</v>
      </c>
      <c r="J32" s="33"/>
      <c r="K32" s="76"/>
    </row>
    <row r="33" spans="4:11" s="10" customFormat="1" ht="16.899999999999999" customHeight="1" x14ac:dyDescent="0.3">
      <c r="D33" s="1" t="s">
        <v>170</v>
      </c>
      <c r="F33" s="1" t="s">
        <v>76</v>
      </c>
      <c r="G33" s="23"/>
      <c r="I33" s="24" t="s">
        <v>91</v>
      </c>
      <c r="J33" s="5"/>
      <c r="K33" s="76"/>
    </row>
    <row r="34" spans="4:11" ht="16.899999999999999" customHeight="1" x14ac:dyDescent="0.3">
      <c r="D34" s="4" t="s">
        <v>171</v>
      </c>
      <c r="F34" s="1" t="s">
        <v>77</v>
      </c>
      <c r="G34" s="26"/>
      <c r="I34" s="24" t="s">
        <v>91</v>
      </c>
      <c r="J34" s="5"/>
    </row>
    <row r="35" spans="4:11" ht="16.899999999999999" customHeight="1" x14ac:dyDescent="0.3">
      <c r="D35" s="99" t="str">
        <f>CONCATENATE("Total for ",D31)</f>
        <v>Total for Hardware</v>
      </c>
      <c r="E35" s="101"/>
      <c r="F35" s="100"/>
      <c r="G35" s="320" t="e">
        <f>G32/G33+G34</f>
        <v>#DIV/0!</v>
      </c>
      <c r="H35" s="320" t="e">
        <f>G35*IF($H$25&gt;0,$H$25,$G$25)</f>
        <v>#DIV/0!</v>
      </c>
      <c r="I35" s="115"/>
      <c r="J35" s="115"/>
    </row>
    <row r="36" spans="4:11" ht="16.899999999999999" customHeight="1" x14ac:dyDescent="0.3">
      <c r="D36" s="2"/>
      <c r="F36" s="1"/>
      <c r="G36" s="91"/>
      <c r="H36" s="91"/>
      <c r="I36" s="5"/>
      <c r="J36" s="5"/>
    </row>
    <row r="37" spans="4:11" ht="16.899999999999999" customHeight="1" x14ac:dyDescent="0.3">
      <c r="D37" s="4"/>
      <c r="F37" s="1"/>
      <c r="G37" s="91"/>
      <c r="I37" s="5"/>
      <c r="J37" s="5"/>
    </row>
    <row r="38" spans="4:11" ht="16.899999999999999" customHeight="1" x14ac:dyDescent="0.3">
      <c r="D38" s="99" t="s">
        <v>40</v>
      </c>
      <c r="E38" s="101"/>
      <c r="F38" s="100"/>
      <c r="G38" s="116"/>
      <c r="H38" s="101"/>
      <c r="I38" s="115"/>
      <c r="J38" s="115"/>
    </row>
    <row r="39" spans="4:11" ht="16.899999999999999" customHeight="1" x14ac:dyDescent="0.3">
      <c r="D39" s="4" t="s">
        <v>173</v>
      </c>
      <c r="F39" s="1" t="s">
        <v>68</v>
      </c>
      <c r="G39" s="114"/>
      <c r="I39" s="24" t="s">
        <v>91</v>
      </c>
      <c r="J39" s="5"/>
    </row>
    <row r="40" spans="4:11" ht="16.899999999999999" customHeight="1" x14ac:dyDescent="0.3">
      <c r="D40" s="99" t="str">
        <f>CONCATENATE("Total for ",D38)</f>
        <v>Total for Data Transmission</v>
      </c>
      <c r="E40" s="101"/>
      <c r="F40" s="100"/>
      <c r="G40" s="320">
        <f>G39*G26</f>
        <v>0</v>
      </c>
      <c r="H40" s="320">
        <f>G40*IF($H$25&gt;0,$H$25,$G$25)</f>
        <v>0</v>
      </c>
      <c r="I40" s="115"/>
      <c r="J40" s="115"/>
    </row>
    <row r="41" spans="4:11" ht="16.899999999999999" customHeight="1" x14ac:dyDescent="0.3">
      <c r="D41" s="2"/>
      <c r="F41" s="1"/>
      <c r="G41" s="66"/>
      <c r="H41" s="66"/>
      <c r="I41" s="5"/>
      <c r="J41" s="5"/>
    </row>
    <row r="42" spans="4:11" ht="16.899999999999999" customHeight="1" x14ac:dyDescent="0.3">
      <c r="D42" s="1"/>
      <c r="F42" s="1"/>
      <c r="G42" s="27"/>
      <c r="I42" s="5"/>
      <c r="J42" s="5"/>
    </row>
    <row r="43" spans="4:11" ht="16.899999999999999" customHeight="1" x14ac:dyDescent="0.3">
      <c r="D43" s="99" t="s">
        <v>41</v>
      </c>
      <c r="E43" s="101"/>
      <c r="F43" s="100"/>
      <c r="G43" s="116"/>
      <c r="H43" s="101"/>
      <c r="I43" s="115"/>
      <c r="J43" s="115"/>
    </row>
    <row r="44" spans="4:11" ht="16.899999999999999" customHeight="1" x14ac:dyDescent="0.3">
      <c r="D44" s="4" t="s">
        <v>184</v>
      </c>
      <c r="F44" s="1" t="s">
        <v>42</v>
      </c>
      <c r="G44" s="114"/>
      <c r="I44" s="24" t="s">
        <v>91</v>
      </c>
      <c r="J44" s="5"/>
    </row>
    <row r="45" spans="4:11" ht="16.899999999999999" customHeight="1" x14ac:dyDescent="0.25">
      <c r="D45" s="3" t="s">
        <v>174</v>
      </c>
      <c r="F45" s="1" t="s">
        <v>42</v>
      </c>
      <c r="G45" s="26"/>
      <c r="I45" s="24" t="s">
        <v>91</v>
      </c>
      <c r="J45" s="5"/>
    </row>
    <row r="46" spans="4:11" ht="16.899999999999999" customHeight="1" x14ac:dyDescent="0.25">
      <c r="D46" s="99" t="str">
        <f>CONCATENATE("Total for ",D43)</f>
        <v>Total for Web Hosting</v>
      </c>
      <c r="E46" s="101"/>
      <c r="F46" s="100"/>
      <c r="G46" s="320">
        <f>SUM(G44:G45)</f>
        <v>0</v>
      </c>
      <c r="H46" s="320">
        <f>G46*12</f>
        <v>0</v>
      </c>
      <c r="I46" s="101"/>
      <c r="J46" s="100"/>
    </row>
    <row r="47" spans="4:11" ht="16.899999999999999" customHeight="1" x14ac:dyDescent="0.25">
      <c r="D47" s="2"/>
      <c r="F47" s="1"/>
      <c r="G47" s="66"/>
      <c r="H47" s="66"/>
      <c r="J47" s="1"/>
    </row>
    <row r="48" spans="4:11" ht="16.899999999999999" customHeight="1" x14ac:dyDescent="0.25">
      <c r="D48" s="1"/>
      <c r="F48" s="1"/>
      <c r="G48" s="66"/>
      <c r="H48" s="5"/>
      <c r="J48" s="1"/>
    </row>
    <row r="49" spans="4:10" ht="16.899999999999999" customHeight="1" x14ac:dyDescent="0.25">
      <c r="D49" s="106" t="s">
        <v>32</v>
      </c>
      <c r="E49" s="101"/>
      <c r="F49" s="101"/>
      <c r="G49" s="101"/>
      <c r="H49" s="101"/>
      <c r="I49" s="101"/>
      <c r="J49" s="100"/>
    </row>
    <row r="50" spans="4:10" ht="16.899999999999999" customHeight="1" x14ac:dyDescent="0.25">
      <c r="D50" s="1" t="s">
        <v>160</v>
      </c>
      <c r="F50" s="85" t="s">
        <v>37</v>
      </c>
      <c r="G50" s="105"/>
      <c r="H50" s="87">
        <f>G50*G27</f>
        <v>0</v>
      </c>
      <c r="I50" s="24" t="s">
        <v>91</v>
      </c>
      <c r="J50" s="1"/>
    </row>
    <row r="51" spans="4:10" x14ac:dyDescent="0.25">
      <c r="D51" s="1" t="s">
        <v>161</v>
      </c>
      <c r="F51" s="85" t="s">
        <v>37</v>
      </c>
      <c r="G51" s="58"/>
      <c r="H51" s="87">
        <f>G51*G28</f>
        <v>0</v>
      </c>
      <c r="I51" s="24" t="s">
        <v>91</v>
      </c>
      <c r="J51" s="1"/>
    </row>
    <row r="52" spans="4:10" ht="16.899999999999999" customHeight="1" x14ac:dyDescent="0.25">
      <c r="D52" s="99" t="str">
        <f>CONCATENATE("Total for ",D49)</f>
        <v>Total for Corrective Actions and Follow-up</v>
      </c>
      <c r="E52" s="101"/>
      <c r="F52" s="101"/>
      <c r="G52" s="229">
        <f>SUM(G50:G51)</f>
        <v>0</v>
      </c>
      <c r="H52" s="229">
        <f>SUM(H50:H51)*G25</f>
        <v>0</v>
      </c>
      <c r="I52" s="107"/>
      <c r="J52" s="100"/>
    </row>
    <row r="53" spans="4:10" ht="16.899999999999999" customHeight="1" x14ac:dyDescent="0.25">
      <c r="D53" s="7"/>
      <c r="E53" s="38"/>
      <c r="F53" s="8"/>
      <c r="G53" s="8"/>
      <c r="H53" s="25"/>
      <c r="I53" s="4"/>
      <c r="J53" s="4"/>
    </row>
    <row r="54" spans="4:10" ht="16.899999999999999" customHeight="1" x14ac:dyDescent="0.25">
      <c r="D54" s="1"/>
      <c r="E54" s="1"/>
      <c r="F54" s="66"/>
      <c r="G54" s="5"/>
      <c r="I54" s="1"/>
      <c r="J54" s="1"/>
    </row>
    <row r="55" spans="4:10" ht="16.899999999999999" customHeight="1" x14ac:dyDescent="0.25">
      <c r="D55" s="103" t="s">
        <v>10</v>
      </c>
      <c r="E55" s="104"/>
      <c r="F55" s="104"/>
      <c r="G55" s="104"/>
      <c r="H55" s="104"/>
      <c r="I55" s="102"/>
      <c r="J55" s="102"/>
    </row>
    <row r="56" spans="4:10" ht="16.899999999999999" customHeight="1" x14ac:dyDescent="0.25">
      <c r="D56" s="1" t="s">
        <v>116</v>
      </c>
      <c r="E56" s="1"/>
      <c r="G56" s="89"/>
      <c r="H56" s="14"/>
      <c r="I56" s="5"/>
    </row>
    <row r="57" spans="4:10" ht="16.899999999999999" customHeight="1" x14ac:dyDescent="0.25">
      <c r="D57" s="1"/>
      <c r="E57" s="1"/>
      <c r="F57" s="3"/>
      <c r="G57" s="5"/>
      <c r="H57" s="5"/>
      <c r="I57" s="5"/>
    </row>
    <row r="58" spans="4:10" ht="30" customHeight="1" x14ac:dyDescent="0.25">
      <c r="D58" s="52" t="s">
        <v>54</v>
      </c>
      <c r="E58" s="52" t="s">
        <v>3</v>
      </c>
      <c r="F58" s="52" t="s">
        <v>117</v>
      </c>
      <c r="G58" s="52" t="s">
        <v>58</v>
      </c>
      <c r="H58" s="52" t="s">
        <v>4</v>
      </c>
      <c r="I58" s="1"/>
    </row>
    <row r="59" spans="4:10" ht="16.899999999999999" customHeight="1" x14ac:dyDescent="0.25">
      <c r="D59" s="20" t="s">
        <v>106</v>
      </c>
      <c r="E59" s="21"/>
      <c r="F59" s="112"/>
      <c r="G59" s="112"/>
      <c r="H59" s="230" t="e">
        <f>E59/(F59*G59*60)</f>
        <v>#DIV/0!</v>
      </c>
      <c r="I59" s="54" t="s">
        <v>91</v>
      </c>
    </row>
    <row r="60" spans="4:10" ht="16.899999999999999" customHeight="1" x14ac:dyDescent="0.25">
      <c r="D60" s="20" t="s">
        <v>11</v>
      </c>
      <c r="E60" s="21"/>
      <c r="F60" s="112"/>
      <c r="G60" s="112"/>
      <c r="H60" s="230" t="e">
        <f t="shared" ref="H60:H61" si="0">E60/(F60*G60*60)</f>
        <v>#DIV/0!</v>
      </c>
      <c r="I60" s="54" t="s">
        <v>91</v>
      </c>
    </row>
    <row r="61" spans="4:10" ht="16.899999999999999" customHeight="1" x14ac:dyDescent="0.25">
      <c r="D61" s="20" t="s">
        <v>12</v>
      </c>
      <c r="E61" s="21"/>
      <c r="F61" s="112"/>
      <c r="G61" s="112"/>
      <c r="H61" s="230" t="e">
        <f t="shared" si="0"/>
        <v>#DIV/0!</v>
      </c>
      <c r="I61" s="54" t="s">
        <v>91</v>
      </c>
    </row>
    <row r="62" spans="4:10" ht="16.899999999999999" customHeight="1" x14ac:dyDescent="0.25">
      <c r="D62" s="20" t="s">
        <v>9</v>
      </c>
      <c r="E62" s="21"/>
      <c r="F62" s="112"/>
      <c r="G62" s="112"/>
      <c r="H62" s="230" t="e">
        <f>E62/(F62*G62*60)</f>
        <v>#DIV/0!</v>
      </c>
      <c r="I62" s="54" t="s">
        <v>91</v>
      </c>
    </row>
    <row r="63" spans="4:10" ht="16.899999999999999" customHeight="1" x14ac:dyDescent="0.25">
      <c r="D63" s="20" t="s">
        <v>8</v>
      </c>
      <c r="E63" s="21"/>
      <c r="F63" s="112"/>
      <c r="G63" s="112"/>
      <c r="H63" s="230" t="e">
        <f>E63/(F63*G63*60)</f>
        <v>#DIV/0!</v>
      </c>
      <c r="I63" s="54" t="s">
        <v>91</v>
      </c>
    </row>
    <row r="64" spans="4:10" ht="16.899999999999999" customHeight="1" x14ac:dyDescent="0.25">
      <c r="D64" s="1"/>
      <c r="E64" s="1"/>
      <c r="F64" s="1"/>
      <c r="G64" s="1"/>
      <c r="H64" s="1"/>
      <c r="I64" s="10"/>
    </row>
    <row r="65" spans="4:10" ht="30" customHeight="1" x14ac:dyDescent="0.25">
      <c r="D65" s="52" t="s">
        <v>55</v>
      </c>
      <c r="E65" s="52" t="s">
        <v>1</v>
      </c>
      <c r="F65" s="52" t="s">
        <v>2</v>
      </c>
      <c r="G65" s="52" t="s">
        <v>71</v>
      </c>
      <c r="H65" s="52" t="s">
        <v>19</v>
      </c>
      <c r="I65" s="10"/>
    </row>
    <row r="66" spans="4:10" ht="16.899999999999999" customHeight="1" x14ac:dyDescent="0.25">
      <c r="D66" s="20" t="s">
        <v>175</v>
      </c>
      <c r="E66" s="22"/>
      <c r="F66" s="112"/>
      <c r="G66" s="318">
        <f>IF($H$25&gt;0,$H$25,$G$25)*G26</f>
        <v>0</v>
      </c>
      <c r="H66" s="231" t="e">
        <f>(F66)*VLOOKUP(E66,$D$59:$H$63,5,FALSE)</f>
        <v>#N/A</v>
      </c>
      <c r="I66" s="54" t="s">
        <v>91</v>
      </c>
    </row>
    <row r="67" spans="4:10" ht="16.899999999999999" customHeight="1" x14ac:dyDescent="0.25">
      <c r="D67" s="20" t="s">
        <v>176</v>
      </c>
      <c r="E67" s="22"/>
      <c r="F67" s="112"/>
      <c r="G67" s="318">
        <f>IF($H$25&gt;0,$H$25,$G$25)*50</f>
        <v>0</v>
      </c>
      <c r="H67" s="231" t="e">
        <f>(F67)*VLOOKUP(E67,$D$59:$H$63,5,FALSE)</f>
        <v>#N/A</v>
      </c>
      <c r="I67" s="54" t="s">
        <v>91</v>
      </c>
    </row>
    <row r="68" spans="4:10" ht="16.899999999999999" customHeight="1" x14ac:dyDescent="0.25">
      <c r="D68" s="146" t="s">
        <v>5</v>
      </c>
      <c r="E68" s="6"/>
      <c r="F68" s="1"/>
      <c r="G68" s="1"/>
      <c r="H68" s="231" t="e">
        <f>SUMPRODUCT(G66:G67,H66:H67)</f>
        <v>#N/A</v>
      </c>
      <c r="I68" s="1"/>
    </row>
    <row r="69" spans="4:10" ht="16.899999999999999" customHeight="1" x14ac:dyDescent="0.25">
      <c r="D69" s="146" t="s">
        <v>6</v>
      </c>
      <c r="E69" s="1"/>
      <c r="F69" s="1"/>
      <c r="G69" s="1"/>
      <c r="H69" s="231" t="e">
        <f>H68*G56</f>
        <v>#N/A</v>
      </c>
      <c r="I69" s="1"/>
    </row>
    <row r="70" spans="4:10" ht="16.899999999999999" customHeight="1" x14ac:dyDescent="0.25">
      <c r="D70" s="150" t="str">
        <f>CONCATENATE("Total for ",D55)</f>
        <v>Total for Facility /Laboratory Personnel</v>
      </c>
      <c r="E70" s="100"/>
      <c r="F70" s="109"/>
      <c r="G70" s="110"/>
      <c r="H70" s="232" t="e">
        <f>SUM(H68:H69)</f>
        <v>#N/A</v>
      </c>
      <c r="I70" s="101"/>
      <c r="J70" s="101"/>
    </row>
    <row r="71" spans="4:10" ht="16.899999999999999" customHeight="1" x14ac:dyDescent="0.25">
      <c r="D71" s="7"/>
      <c r="E71" s="4"/>
      <c r="F71" s="90"/>
      <c r="G71" s="111"/>
      <c r="H71" s="66"/>
      <c r="I71" s="38"/>
      <c r="J71" s="38"/>
    </row>
    <row r="72" spans="4:10" ht="16.899999999999999" customHeight="1" x14ac:dyDescent="0.25">
      <c r="D72" s="1"/>
      <c r="E72" s="1"/>
      <c r="F72" s="66"/>
      <c r="G72" s="5"/>
      <c r="I72" s="1"/>
      <c r="J72" s="1"/>
    </row>
    <row r="73" spans="4:10" ht="16.899999999999999" customHeight="1" x14ac:dyDescent="0.25">
      <c r="D73" s="28" t="s">
        <v>7</v>
      </c>
      <c r="E73" s="1"/>
      <c r="F73" s="1"/>
      <c r="G73" s="8"/>
      <c r="I73" s="19"/>
      <c r="J73" s="1"/>
    </row>
    <row r="74" spans="4:10" ht="16.899999999999999" customHeight="1" x14ac:dyDescent="0.25">
      <c r="D74" s="377" t="s">
        <v>78</v>
      </c>
      <c r="E74" s="378"/>
      <c r="F74" s="378"/>
      <c r="G74" s="378"/>
      <c r="H74" s="378"/>
      <c r="I74" s="378"/>
      <c r="J74" s="379"/>
    </row>
    <row r="75" spans="4:10" ht="16.899999999999999" customHeight="1" x14ac:dyDescent="0.25">
      <c r="D75" s="380"/>
      <c r="E75" s="381"/>
      <c r="F75" s="381"/>
      <c r="G75" s="381"/>
      <c r="H75" s="381"/>
      <c r="I75" s="381"/>
      <c r="J75" s="382"/>
    </row>
    <row r="76" spans="4:10" ht="16.899999999999999" customHeight="1" x14ac:dyDescent="0.25">
      <c r="D76" s="380"/>
      <c r="E76" s="381"/>
      <c r="F76" s="381"/>
      <c r="G76" s="381"/>
      <c r="H76" s="381"/>
      <c r="I76" s="381"/>
      <c r="J76" s="382"/>
    </row>
    <row r="77" spans="4:10" ht="16.899999999999999" customHeight="1" x14ac:dyDescent="0.25">
      <c r="D77" s="383"/>
      <c r="E77" s="384"/>
      <c r="F77" s="384"/>
      <c r="G77" s="384"/>
      <c r="H77" s="384"/>
      <c r="I77" s="384"/>
      <c r="J77" s="385"/>
    </row>
    <row r="78" spans="4:10" ht="16.899999999999999" customHeight="1" x14ac:dyDescent="0.25"/>
    <row r="79" spans="4:10" ht="16.899999999999999" customHeight="1" x14ac:dyDescent="0.25"/>
    <row r="80" spans="4:10" ht="16.899999999999999" customHeight="1" x14ac:dyDescent="0.25"/>
    <row r="81" ht="16.899999999999999" customHeight="1" x14ac:dyDescent="0.25"/>
    <row r="82" ht="16.899999999999999" customHeight="1" x14ac:dyDescent="0.25"/>
    <row r="83" ht="16.899999999999999" customHeight="1" x14ac:dyDescent="0.25"/>
    <row r="84" ht="16.899999999999999" customHeight="1" x14ac:dyDescent="0.25"/>
    <row r="85" ht="16.899999999999999" customHeight="1" x14ac:dyDescent="0.25"/>
    <row r="86" ht="16.899999999999999" customHeight="1" x14ac:dyDescent="0.25"/>
    <row r="87" ht="16.899999999999999" customHeight="1" x14ac:dyDescent="0.25"/>
    <row r="88" ht="16.899999999999999" customHeight="1" x14ac:dyDescent="0.25"/>
    <row r="89" ht="16.899999999999999" customHeight="1" x14ac:dyDescent="0.25"/>
    <row r="90" ht="16.899999999999999" customHeight="1" x14ac:dyDescent="0.25"/>
    <row r="91" ht="16.899999999999999" customHeight="1" x14ac:dyDescent="0.25"/>
    <row r="92" ht="16.899999999999999" customHeight="1" x14ac:dyDescent="0.25"/>
    <row r="93" ht="16.899999999999999" customHeight="1" x14ac:dyDescent="0.25"/>
    <row r="94" ht="16.899999999999999" customHeight="1" x14ac:dyDescent="0.25"/>
    <row r="95" ht="16.899999999999999" customHeight="1" x14ac:dyDescent="0.25"/>
    <row r="96" ht="16.899999999999999" customHeight="1" x14ac:dyDescent="0.25"/>
    <row r="97" ht="16.899999999999999" customHeight="1" x14ac:dyDescent="0.25"/>
    <row r="98" ht="16.899999999999999" customHeight="1" x14ac:dyDescent="0.25"/>
    <row r="99" ht="16.899999999999999" customHeight="1" x14ac:dyDescent="0.25"/>
    <row r="100" ht="16.899999999999999" customHeight="1" x14ac:dyDescent="0.25"/>
    <row r="101" ht="16.899999999999999" customHeight="1" x14ac:dyDescent="0.25"/>
    <row r="102" ht="16.899999999999999" customHeight="1" x14ac:dyDescent="0.25"/>
    <row r="103" ht="16.899999999999999" customHeight="1" x14ac:dyDescent="0.25"/>
    <row r="104" ht="16.899999999999999" customHeight="1" x14ac:dyDescent="0.25"/>
    <row r="105" ht="16.899999999999999" customHeight="1" x14ac:dyDescent="0.25"/>
    <row r="106" ht="16.899999999999999" customHeight="1" x14ac:dyDescent="0.25"/>
    <row r="107" ht="16.899999999999999" customHeight="1" x14ac:dyDescent="0.25"/>
    <row r="108" ht="16.899999999999999" customHeight="1" x14ac:dyDescent="0.25"/>
    <row r="109" ht="16.899999999999999" customHeight="1" x14ac:dyDescent="0.25"/>
  </sheetData>
  <customSheetViews>
    <customSheetView guid="{AEAAB4E0-F7A9-4530-BA14-F3648AEF516C}" scale="70" showGridLines="0">
      <pageMargins left="0.7" right="0.7" top="0.75" bottom="0.75" header="0.3" footer="0.3"/>
    </customSheetView>
    <customSheetView guid="{352F646D-DAA5-2C4E-AB2D-1B6F0163FCA7}" scale="70" showGridLines="0">
      <pageMargins left="0.7" right="0.7" top="0.75" bottom="0.75" header="0.3" footer="0.3"/>
    </customSheetView>
  </customSheetViews>
  <mergeCells count="2">
    <mergeCell ref="D16:J20"/>
    <mergeCell ref="D74:J77"/>
  </mergeCells>
  <conditionalFormatting sqref="G22">
    <cfRule type="containsText" dxfId="7" priority="2" operator="containsText" text="EQA PT Panels, Connectivity">
      <formula>NOT(ISERROR(SEARCH("EQA PT Panels, Connectivity",G22)))</formula>
    </cfRule>
  </conditionalFormatting>
  <conditionalFormatting sqref="G25">
    <cfRule type="expression" dxfId="6" priority="1">
      <formula>H25&lt;&gt;0</formula>
    </cfRule>
  </conditionalFormatting>
  <dataValidations count="1">
    <dataValidation type="list" allowBlank="1" showInputMessage="1" showErrorMessage="1" sqref="E66:E67">
      <formula1>$D$59:$D$63</formula1>
    </dataValidation>
  </dataValidations>
  <pageMargins left="0.75" right="0.75" top="1" bottom="1" header="0.5" footer="0.5"/>
  <ignoredErrors>
    <ignoredError sqref="F7:F9" evalError="1"/>
  </ignoredErrors>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 Page</vt:lpstr>
      <vt:lpstr>Introduction</vt:lpstr>
      <vt:lpstr>Summary</vt:lpstr>
      <vt:lpstr>0. IQA - Controls</vt:lpstr>
      <vt:lpstr>1. Mentorship</vt:lpstr>
      <vt:lpstr>2. EQA PT - intl.</vt:lpstr>
      <vt:lpstr>3. EQA PT - natl.</vt:lpstr>
      <vt:lpstr>4. Duplicate Testing</vt:lpstr>
      <vt:lpstr>5. Connectivity</vt:lpstr>
      <vt:lpstr>6. Paper-based</vt:lpstr>
      <vt:lpstr>7. e-modules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QA Costing Model</dc:title>
  <dc:creator>Maria Rosezoil Rioja</dc:creator>
  <cp:lastModifiedBy>Seth P. McGovern</cp:lastModifiedBy>
  <dcterms:created xsi:type="dcterms:W3CDTF">2014-05-09T23:31:55Z</dcterms:created>
  <dcterms:modified xsi:type="dcterms:W3CDTF">2017-09-05T23:33:09Z</dcterms:modified>
</cp:coreProperties>
</file>